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5.xml" ContentType="application/vnd.openxmlformats-officedocument.drawing+xml"/>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drawings/drawing6.xml" ContentType="application/vnd.openxmlformats-officedocument.drawing+xml"/>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3.xml" ContentType="application/vnd.ms-excel.controlproperties+xml"/>
  <Override PartName="/xl/drawings/drawing11.xml" ContentType="application/vnd.openxmlformats-officedocument.drawing+xml"/>
  <Override PartName="/xl/ctrlProps/ctrlProp4.xml" ContentType="application/vnd.ms-excel.controlproperties+xml"/>
  <Override PartName="/xl/drawings/drawing12.xml" ContentType="application/vnd.openxmlformats-officedocument.drawing+xml"/>
  <Override PartName="/xl/ctrlProps/ctrlProp5.xml" ContentType="application/vnd.ms-excel.controlproperties+xml"/>
  <Override PartName="/xl/drawings/drawing13.xml" ContentType="application/vnd.openxmlformats-officedocument.drawing+xml"/>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activeX/activeX136.xml" ContentType="application/vnd.ms-office.activeX+xml"/>
  <Override PartName="/xl/activeX/activeX136.bin" ContentType="application/vnd.ms-office.activeX"/>
  <Override PartName="/xl/activeX/activeX137.xml" ContentType="application/vnd.ms-office.activeX+xml"/>
  <Override PartName="/xl/activeX/activeX137.bin" ContentType="application/vnd.ms-office.activeX"/>
  <Override PartName="/xl/activeX/activeX138.xml" ContentType="application/vnd.ms-office.activeX+xml"/>
  <Override PartName="/xl/activeX/activeX138.bin" ContentType="application/vnd.ms-office.activeX"/>
  <Override PartName="/xl/activeX/activeX139.xml" ContentType="application/vnd.ms-office.activeX+xml"/>
  <Override PartName="/xl/activeX/activeX139.bin" ContentType="application/vnd.ms-office.activeX"/>
  <Override PartName="/xl/activeX/activeX140.xml" ContentType="application/vnd.ms-office.activeX+xml"/>
  <Override PartName="/xl/activeX/activeX140.bin" ContentType="application/vnd.ms-office.activeX"/>
  <Override PartName="/xl/activeX/activeX141.xml" ContentType="application/vnd.ms-office.activeX+xml"/>
  <Override PartName="/xl/activeX/activeX141.bin" ContentType="application/vnd.ms-office.activeX"/>
  <Override PartName="/xl/activeX/activeX142.xml" ContentType="application/vnd.ms-office.activeX+xml"/>
  <Override PartName="/xl/activeX/activeX142.bin" ContentType="application/vnd.ms-office.activeX"/>
  <Override PartName="/xl/activeX/activeX143.xml" ContentType="application/vnd.ms-office.activeX+xml"/>
  <Override PartName="/xl/activeX/activeX143.bin" ContentType="application/vnd.ms-office.activeX"/>
  <Override PartName="/xl/activeX/activeX144.xml" ContentType="application/vnd.ms-office.activeX+xml"/>
  <Override PartName="/xl/activeX/activeX144.bin" ContentType="application/vnd.ms-office.activeX"/>
  <Override PartName="/xl/activeX/activeX145.xml" ContentType="application/vnd.ms-office.activeX+xml"/>
  <Override PartName="/xl/activeX/activeX145.bin" ContentType="application/vnd.ms-office.activeX"/>
  <Override PartName="/xl/activeX/activeX146.xml" ContentType="application/vnd.ms-office.activeX+xml"/>
  <Override PartName="/xl/activeX/activeX146.bin" ContentType="application/vnd.ms-office.activeX"/>
  <Override PartName="/xl/activeX/activeX147.xml" ContentType="application/vnd.ms-office.activeX+xml"/>
  <Override PartName="/xl/activeX/activeX147.bin" ContentType="application/vnd.ms-office.activeX"/>
  <Override PartName="/xl/activeX/activeX148.xml" ContentType="application/vnd.ms-office.activeX+xml"/>
  <Override PartName="/xl/activeX/activeX148.bin" ContentType="application/vnd.ms-office.activeX"/>
  <Override PartName="/xl/activeX/activeX149.xml" ContentType="application/vnd.ms-office.activeX+xml"/>
  <Override PartName="/xl/activeX/activeX149.bin" ContentType="application/vnd.ms-office.activeX"/>
  <Override PartName="/xl/activeX/activeX150.xml" ContentType="application/vnd.ms-office.activeX+xml"/>
  <Override PartName="/xl/activeX/activeX150.bin" ContentType="application/vnd.ms-office.activeX"/>
  <Override PartName="/xl/activeX/activeX151.xml" ContentType="application/vnd.ms-office.activeX+xml"/>
  <Override PartName="/xl/activeX/activeX151.bin" ContentType="application/vnd.ms-office.activeX"/>
  <Override PartName="/xl/activeX/activeX152.xml" ContentType="application/vnd.ms-office.activeX+xml"/>
  <Override PartName="/xl/activeX/activeX152.bin" ContentType="application/vnd.ms-office.activeX"/>
  <Override PartName="/xl/activeX/activeX153.xml" ContentType="application/vnd.ms-office.activeX+xml"/>
  <Override PartName="/xl/activeX/activeX153.bin" ContentType="application/vnd.ms-office.activeX"/>
  <Override PartName="/xl/activeX/activeX154.xml" ContentType="application/vnd.ms-office.activeX+xml"/>
  <Override PartName="/xl/activeX/activeX154.bin" ContentType="application/vnd.ms-office.activeX"/>
  <Override PartName="/xl/activeX/activeX155.xml" ContentType="application/vnd.ms-office.activeX+xml"/>
  <Override PartName="/xl/activeX/activeX155.bin" ContentType="application/vnd.ms-office.activeX"/>
  <Override PartName="/xl/activeX/activeX156.xml" ContentType="application/vnd.ms-office.activeX+xml"/>
  <Override PartName="/xl/activeX/activeX156.bin" ContentType="application/vnd.ms-office.activeX"/>
  <Override PartName="/xl/activeX/activeX157.xml" ContentType="application/vnd.ms-office.activeX+xml"/>
  <Override PartName="/xl/activeX/activeX157.bin" ContentType="application/vnd.ms-office.activeX"/>
  <Override PartName="/xl/activeX/activeX158.xml" ContentType="application/vnd.ms-office.activeX+xml"/>
  <Override PartName="/xl/activeX/activeX158.bin" ContentType="application/vnd.ms-office.activeX"/>
  <Override PartName="/xl/activeX/activeX159.xml" ContentType="application/vnd.ms-office.activeX+xml"/>
  <Override PartName="/xl/activeX/activeX159.bin" ContentType="application/vnd.ms-office.activeX"/>
  <Override PartName="/xl/activeX/activeX160.xml" ContentType="application/vnd.ms-office.activeX+xml"/>
  <Override PartName="/xl/activeX/activeX160.bin" ContentType="application/vnd.ms-office.activeX"/>
  <Override PartName="/xl/activeX/activeX161.xml" ContentType="application/vnd.ms-office.activeX+xml"/>
  <Override PartName="/xl/activeX/activeX161.bin" ContentType="application/vnd.ms-office.activeX"/>
  <Override PartName="/xl/activeX/activeX162.xml" ContentType="application/vnd.ms-office.activeX+xml"/>
  <Override PartName="/xl/activeX/activeX162.bin" ContentType="application/vnd.ms-office.activeX"/>
  <Override PartName="/xl/activeX/activeX163.xml" ContentType="application/vnd.ms-office.activeX+xml"/>
  <Override PartName="/xl/activeX/activeX163.bin" ContentType="application/vnd.ms-office.activeX"/>
  <Override PartName="/xl/activeX/activeX164.xml" ContentType="application/vnd.ms-office.activeX+xml"/>
  <Override PartName="/xl/activeX/activeX164.bin" ContentType="application/vnd.ms-office.activeX"/>
  <Override PartName="/xl/activeX/activeX165.xml" ContentType="application/vnd.ms-office.activeX+xml"/>
  <Override PartName="/xl/activeX/activeX165.bin" ContentType="application/vnd.ms-office.activeX"/>
  <Override PartName="/xl/activeX/activeX166.xml" ContentType="application/vnd.ms-office.activeX+xml"/>
  <Override PartName="/xl/activeX/activeX166.bin" ContentType="application/vnd.ms-office.activeX"/>
  <Override PartName="/xl/activeX/activeX167.xml" ContentType="application/vnd.ms-office.activeX+xml"/>
  <Override PartName="/xl/activeX/activeX167.bin" ContentType="application/vnd.ms-office.activeX"/>
  <Override PartName="/xl/activeX/activeX168.xml" ContentType="application/vnd.ms-office.activeX+xml"/>
  <Override PartName="/xl/activeX/activeX168.bin" ContentType="application/vnd.ms-office.activeX"/>
  <Override PartName="/xl/activeX/activeX169.xml" ContentType="application/vnd.ms-office.activeX+xml"/>
  <Override PartName="/xl/activeX/activeX169.bin" ContentType="application/vnd.ms-office.activeX"/>
  <Override PartName="/xl/activeX/activeX170.xml" ContentType="application/vnd.ms-office.activeX+xml"/>
  <Override PartName="/xl/activeX/activeX170.bin" ContentType="application/vnd.ms-office.activeX"/>
  <Override PartName="/xl/activeX/activeX171.xml" ContentType="application/vnd.ms-office.activeX+xml"/>
  <Override PartName="/xl/activeX/activeX171.bin" ContentType="application/vnd.ms-office.activeX"/>
  <Override PartName="/xl/activeX/activeX172.xml" ContentType="application/vnd.ms-office.activeX+xml"/>
  <Override PartName="/xl/activeX/activeX172.bin" ContentType="application/vnd.ms-office.activeX"/>
  <Override PartName="/xl/activeX/activeX173.xml" ContentType="application/vnd.ms-office.activeX+xml"/>
  <Override PartName="/xl/activeX/activeX173.bin" ContentType="application/vnd.ms-office.activeX"/>
  <Override PartName="/xl/activeX/activeX174.xml" ContentType="application/vnd.ms-office.activeX+xml"/>
  <Override PartName="/xl/activeX/activeX174.bin" ContentType="application/vnd.ms-office.activeX"/>
  <Override PartName="/xl/activeX/activeX175.xml" ContentType="application/vnd.ms-office.activeX+xml"/>
  <Override PartName="/xl/activeX/activeX175.bin" ContentType="application/vnd.ms-office.activeX"/>
  <Override PartName="/xl/activeX/activeX176.xml" ContentType="application/vnd.ms-office.activeX+xml"/>
  <Override PartName="/xl/activeX/activeX176.bin" ContentType="application/vnd.ms-office.activeX"/>
  <Override PartName="/xl/activeX/activeX177.xml" ContentType="application/vnd.ms-office.activeX+xml"/>
  <Override PartName="/xl/activeX/activeX177.bin" ContentType="application/vnd.ms-office.activeX"/>
  <Override PartName="/xl/activeX/activeX178.xml" ContentType="application/vnd.ms-office.activeX+xml"/>
  <Override PartName="/xl/activeX/activeX178.bin" ContentType="application/vnd.ms-office.activeX"/>
  <Override PartName="/xl/activeX/activeX179.xml" ContentType="application/vnd.ms-office.activeX+xml"/>
  <Override PartName="/xl/activeX/activeX179.bin" ContentType="application/vnd.ms-office.activeX"/>
  <Override PartName="/xl/activeX/activeX180.xml" ContentType="application/vnd.ms-office.activeX+xml"/>
  <Override PartName="/xl/activeX/activeX180.bin" ContentType="application/vnd.ms-office.activeX"/>
  <Override PartName="/xl/activeX/activeX181.xml" ContentType="application/vnd.ms-office.activeX+xml"/>
  <Override PartName="/xl/activeX/activeX181.bin" ContentType="application/vnd.ms-office.activeX"/>
  <Override PartName="/xl/activeX/activeX182.xml" ContentType="application/vnd.ms-office.activeX+xml"/>
  <Override PartName="/xl/activeX/activeX182.bin" ContentType="application/vnd.ms-office.activeX"/>
  <Override PartName="/xl/activeX/activeX183.xml" ContentType="application/vnd.ms-office.activeX+xml"/>
  <Override PartName="/xl/activeX/activeX183.bin" ContentType="application/vnd.ms-office.activeX"/>
  <Override PartName="/xl/activeX/activeX184.xml" ContentType="application/vnd.ms-office.activeX+xml"/>
  <Override PartName="/xl/activeX/activeX184.bin" ContentType="application/vnd.ms-office.activeX"/>
  <Override PartName="/xl/activeX/activeX185.xml" ContentType="application/vnd.ms-office.activeX+xml"/>
  <Override PartName="/xl/activeX/activeX185.bin" ContentType="application/vnd.ms-office.activeX"/>
  <Override PartName="/xl/activeX/activeX186.xml" ContentType="application/vnd.ms-office.activeX+xml"/>
  <Override PartName="/xl/activeX/activeX186.bin" ContentType="application/vnd.ms-office.activeX"/>
  <Override PartName="/xl/activeX/activeX187.xml" ContentType="application/vnd.ms-office.activeX+xml"/>
  <Override PartName="/xl/activeX/activeX187.bin" ContentType="application/vnd.ms-office.activeX"/>
  <Override PartName="/xl/activeX/activeX188.xml" ContentType="application/vnd.ms-office.activeX+xml"/>
  <Override PartName="/xl/activeX/activeX188.bin" ContentType="application/vnd.ms-office.activeX"/>
  <Override PartName="/xl/activeX/activeX189.xml" ContentType="application/vnd.ms-office.activeX+xml"/>
  <Override PartName="/xl/activeX/activeX189.bin" ContentType="application/vnd.ms-office.activeX"/>
  <Override PartName="/xl/activeX/activeX190.xml" ContentType="application/vnd.ms-office.activeX+xml"/>
  <Override PartName="/xl/activeX/activeX190.bin" ContentType="application/vnd.ms-office.activeX"/>
  <Override PartName="/xl/activeX/activeX191.xml" ContentType="application/vnd.ms-office.activeX+xml"/>
  <Override PartName="/xl/activeX/activeX191.bin" ContentType="application/vnd.ms-office.activeX"/>
  <Override PartName="/xl/activeX/activeX192.xml" ContentType="application/vnd.ms-office.activeX+xml"/>
  <Override PartName="/xl/activeX/activeX192.bin" ContentType="application/vnd.ms-office.activeX"/>
  <Override PartName="/xl/activeX/activeX193.xml" ContentType="application/vnd.ms-office.activeX+xml"/>
  <Override PartName="/xl/activeX/activeX193.bin" ContentType="application/vnd.ms-office.activeX"/>
  <Override PartName="/xl/activeX/activeX194.xml" ContentType="application/vnd.ms-office.activeX+xml"/>
  <Override PartName="/xl/activeX/activeX194.bin" ContentType="application/vnd.ms-office.activeX"/>
  <Override PartName="/xl/activeX/activeX195.xml" ContentType="application/vnd.ms-office.activeX+xml"/>
  <Override PartName="/xl/activeX/activeX195.bin" ContentType="application/vnd.ms-office.activeX"/>
  <Override PartName="/xl/activeX/activeX196.xml" ContentType="application/vnd.ms-office.activeX+xml"/>
  <Override PartName="/xl/activeX/activeX196.bin" ContentType="application/vnd.ms-office.activeX"/>
  <Override PartName="/xl/activeX/activeX197.xml" ContentType="application/vnd.ms-office.activeX+xml"/>
  <Override PartName="/xl/activeX/activeX197.bin" ContentType="application/vnd.ms-office.activeX"/>
  <Override PartName="/xl/activeX/activeX198.xml" ContentType="application/vnd.ms-office.activeX+xml"/>
  <Override PartName="/xl/activeX/activeX198.bin" ContentType="application/vnd.ms-office.activeX"/>
  <Override PartName="/xl/activeX/activeX199.xml" ContentType="application/vnd.ms-office.activeX+xml"/>
  <Override PartName="/xl/activeX/activeX199.bin" ContentType="application/vnd.ms-office.activeX"/>
  <Override PartName="/xl/activeX/activeX200.xml" ContentType="application/vnd.ms-office.activeX+xml"/>
  <Override PartName="/xl/activeX/activeX200.bin" ContentType="application/vnd.ms-office.activeX"/>
  <Override PartName="/xl/activeX/activeX201.xml" ContentType="application/vnd.ms-office.activeX+xml"/>
  <Override PartName="/xl/activeX/activeX201.bin" ContentType="application/vnd.ms-office.activeX"/>
  <Override PartName="/xl/activeX/activeX202.xml" ContentType="application/vnd.ms-office.activeX+xml"/>
  <Override PartName="/xl/activeX/activeX202.bin" ContentType="application/vnd.ms-office.activeX"/>
  <Override PartName="/xl/activeX/activeX203.xml" ContentType="application/vnd.ms-office.activeX+xml"/>
  <Override PartName="/xl/activeX/activeX203.bin" ContentType="application/vnd.ms-office.activeX"/>
  <Override PartName="/xl/activeX/activeX204.xml" ContentType="application/vnd.ms-office.activeX+xml"/>
  <Override PartName="/xl/activeX/activeX204.bin" ContentType="application/vnd.ms-office.activeX"/>
  <Override PartName="/xl/activeX/activeX205.xml" ContentType="application/vnd.ms-office.activeX+xml"/>
  <Override PartName="/xl/activeX/activeX205.bin" ContentType="application/vnd.ms-office.activeX"/>
  <Override PartName="/xl/activeX/activeX206.xml" ContentType="application/vnd.ms-office.activeX+xml"/>
  <Override PartName="/xl/activeX/activeX206.bin" ContentType="application/vnd.ms-office.activeX"/>
  <Override PartName="/xl/activeX/activeX207.xml" ContentType="application/vnd.ms-office.activeX+xml"/>
  <Override PartName="/xl/activeX/activeX207.bin" ContentType="application/vnd.ms-office.activeX"/>
  <Override PartName="/xl/activeX/activeX208.xml" ContentType="application/vnd.ms-office.activeX+xml"/>
  <Override PartName="/xl/activeX/activeX208.bin" ContentType="application/vnd.ms-office.activeX"/>
  <Override PartName="/xl/activeX/activeX209.xml" ContentType="application/vnd.ms-office.activeX+xml"/>
  <Override PartName="/xl/activeX/activeX209.bin" ContentType="application/vnd.ms-office.activeX"/>
  <Override PartName="/xl/activeX/activeX210.xml" ContentType="application/vnd.ms-office.activeX+xml"/>
  <Override PartName="/xl/activeX/activeX210.bin" ContentType="application/vnd.ms-office.activeX"/>
  <Override PartName="/xl/activeX/activeX211.xml" ContentType="application/vnd.ms-office.activeX+xml"/>
  <Override PartName="/xl/activeX/activeX211.bin" ContentType="application/vnd.ms-office.activeX"/>
  <Override PartName="/xl/activeX/activeX212.xml" ContentType="application/vnd.ms-office.activeX+xml"/>
  <Override PartName="/xl/activeX/activeX212.bin" ContentType="application/vnd.ms-office.activeX"/>
  <Override PartName="/xl/activeX/activeX213.xml" ContentType="application/vnd.ms-office.activeX+xml"/>
  <Override PartName="/xl/activeX/activeX213.bin" ContentType="application/vnd.ms-office.activeX"/>
  <Override PartName="/xl/activeX/activeX214.xml" ContentType="application/vnd.ms-office.activeX+xml"/>
  <Override PartName="/xl/activeX/activeX214.bin" ContentType="application/vnd.ms-office.activeX"/>
  <Override PartName="/xl/activeX/activeX215.xml" ContentType="application/vnd.ms-office.activeX+xml"/>
  <Override PartName="/xl/activeX/activeX215.bin" ContentType="application/vnd.ms-office.activeX"/>
  <Override PartName="/xl/activeX/activeX216.xml" ContentType="application/vnd.ms-office.activeX+xml"/>
  <Override PartName="/xl/activeX/activeX216.bin" ContentType="application/vnd.ms-office.activeX"/>
  <Override PartName="/xl/activeX/activeX217.xml" ContentType="application/vnd.ms-office.activeX+xml"/>
  <Override PartName="/xl/activeX/activeX217.bin" ContentType="application/vnd.ms-office.activeX"/>
  <Override PartName="/xl/activeX/activeX218.xml" ContentType="application/vnd.ms-office.activeX+xml"/>
  <Override PartName="/xl/activeX/activeX218.bin" ContentType="application/vnd.ms-office.activeX"/>
  <Override PartName="/xl/activeX/activeX219.xml" ContentType="application/vnd.ms-office.activeX+xml"/>
  <Override PartName="/xl/activeX/activeX219.bin" ContentType="application/vnd.ms-office.activeX"/>
  <Override PartName="/xl/activeX/activeX220.xml" ContentType="application/vnd.ms-office.activeX+xml"/>
  <Override PartName="/xl/activeX/activeX220.bin" ContentType="application/vnd.ms-office.activeX"/>
  <Override PartName="/xl/activeX/activeX221.xml" ContentType="application/vnd.ms-office.activeX+xml"/>
  <Override PartName="/xl/activeX/activeX221.bin" ContentType="application/vnd.ms-office.activeX"/>
  <Override PartName="/xl/activeX/activeX222.xml" ContentType="application/vnd.ms-office.activeX+xml"/>
  <Override PartName="/xl/activeX/activeX222.bin" ContentType="application/vnd.ms-office.activeX"/>
  <Override PartName="/xl/activeX/activeX223.xml" ContentType="application/vnd.ms-office.activeX+xml"/>
  <Override PartName="/xl/activeX/activeX223.bin" ContentType="application/vnd.ms-office.activeX"/>
  <Override PartName="/xl/activeX/activeX224.xml" ContentType="application/vnd.ms-office.activeX+xml"/>
  <Override PartName="/xl/activeX/activeX224.bin" ContentType="application/vnd.ms-office.activeX"/>
  <Override PartName="/xl/activeX/activeX225.xml" ContentType="application/vnd.ms-office.activeX+xml"/>
  <Override PartName="/xl/activeX/activeX225.bin" ContentType="application/vnd.ms-office.activeX"/>
  <Override PartName="/xl/activeX/activeX226.xml" ContentType="application/vnd.ms-office.activeX+xml"/>
  <Override PartName="/xl/activeX/activeX226.bin" ContentType="application/vnd.ms-office.activeX"/>
  <Override PartName="/xl/activeX/activeX227.xml" ContentType="application/vnd.ms-office.activeX+xml"/>
  <Override PartName="/xl/activeX/activeX227.bin" ContentType="application/vnd.ms-office.activeX"/>
  <Override PartName="/xl/activeX/activeX228.xml" ContentType="application/vnd.ms-office.activeX+xml"/>
  <Override PartName="/xl/activeX/activeX228.bin" ContentType="application/vnd.ms-office.activeX"/>
  <Override PartName="/xl/activeX/activeX229.xml" ContentType="application/vnd.ms-office.activeX+xml"/>
  <Override PartName="/xl/activeX/activeX229.bin" ContentType="application/vnd.ms-office.activeX"/>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14.xml" ContentType="application/vnd.openxmlformats-officedocument.drawing+xml"/>
  <Override PartName="/xl/ctrlProps/ctrlProp9.xml" ContentType="application/vnd.ms-excel.controlproperties+xml"/>
  <Override PartName="/xl/drawings/drawing15.xml" ContentType="application/vnd.openxmlformats-officedocument.drawing+xml"/>
  <Override PartName="/xl/activeX/activeX230.xml" ContentType="application/vnd.ms-office.activeX+xml"/>
  <Override PartName="/xl/activeX/activeX230.bin" ContentType="application/vnd.ms-office.activeX"/>
  <Override PartName="/xl/activeX/activeX231.xml" ContentType="application/vnd.ms-office.activeX+xml"/>
  <Override PartName="/xl/activeX/activeX231.bin" ContentType="application/vnd.ms-office.activeX"/>
  <Override PartName="/xl/activeX/activeX232.xml" ContentType="application/vnd.ms-office.activeX+xml"/>
  <Override PartName="/xl/activeX/activeX232.bin" ContentType="application/vnd.ms-office.activeX"/>
  <Override PartName="/xl/activeX/activeX233.xml" ContentType="application/vnd.ms-office.activeX+xml"/>
  <Override PartName="/xl/activeX/activeX233.bin" ContentType="application/vnd.ms-office.activeX"/>
  <Override PartName="/xl/activeX/activeX234.xml" ContentType="application/vnd.ms-office.activeX+xml"/>
  <Override PartName="/xl/activeX/activeX234.bin" ContentType="application/vnd.ms-office.activeX"/>
  <Override PartName="/xl/activeX/activeX235.xml" ContentType="application/vnd.ms-office.activeX+xml"/>
  <Override PartName="/xl/activeX/activeX235.bin" ContentType="application/vnd.ms-office.activeX"/>
  <Override PartName="/xl/activeX/activeX236.xml" ContentType="application/vnd.ms-office.activeX+xml"/>
  <Override PartName="/xl/activeX/activeX236.bin" ContentType="application/vnd.ms-office.activeX"/>
  <Override PartName="/xl/activeX/activeX237.xml" ContentType="application/vnd.ms-office.activeX+xml"/>
  <Override PartName="/xl/activeX/activeX237.bin" ContentType="application/vnd.ms-office.activeX"/>
  <Override PartName="/xl/activeX/activeX238.xml" ContentType="application/vnd.ms-office.activeX+xml"/>
  <Override PartName="/xl/activeX/activeX238.bin" ContentType="application/vnd.ms-office.activeX"/>
  <Override PartName="/xl/activeX/activeX239.xml" ContentType="application/vnd.ms-office.activeX+xml"/>
  <Override PartName="/xl/activeX/activeX239.bin" ContentType="application/vnd.ms-office.activeX"/>
  <Override PartName="/xl/activeX/activeX240.xml" ContentType="application/vnd.ms-office.activeX+xml"/>
  <Override PartName="/xl/activeX/activeX240.bin" ContentType="application/vnd.ms-office.activeX"/>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drawings/drawing16.xml" ContentType="application/vnd.openxmlformats-officedocument.drawing+xml"/>
  <Override PartName="/xl/drawings/drawing17.xml" ContentType="application/vnd.openxmlformats-officedocument.drawing+xml"/>
  <Override PartName="/xl/activeX/activeX241.xml" ContentType="application/vnd.ms-office.activeX+xml"/>
  <Override PartName="/xl/activeX/activeX241.bin" ContentType="application/vnd.ms-office.activeX"/>
  <Override PartName="/xl/activeX/activeX242.xml" ContentType="application/vnd.ms-office.activeX+xml"/>
  <Override PartName="/xl/activeX/activeX242.bin" ContentType="application/vnd.ms-office.activeX"/>
  <Override PartName="/xl/activeX/activeX243.xml" ContentType="application/vnd.ms-office.activeX+xml"/>
  <Override PartName="/xl/activeX/activeX243.bin" ContentType="application/vnd.ms-office.activeX"/>
  <Override PartName="/xl/activeX/activeX244.xml" ContentType="application/vnd.ms-office.activeX+xml"/>
  <Override PartName="/xl/activeX/activeX244.bin" ContentType="application/vnd.ms-office.activeX"/>
  <Override PartName="/xl/activeX/activeX245.xml" ContentType="application/vnd.ms-office.activeX+xml"/>
  <Override PartName="/xl/activeX/activeX245.bin" ContentType="application/vnd.ms-office.activeX"/>
  <Override PartName="/xl/activeX/activeX246.xml" ContentType="application/vnd.ms-office.activeX+xml"/>
  <Override PartName="/xl/activeX/activeX246.bin" ContentType="application/vnd.ms-office.activeX"/>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codeName="{51196F13-6AD0-C1B8-E2B4-A1F9AE17003E}"/>
  <workbookPr showInkAnnotation="0" codeName="ThisWorkbook" defaultThemeVersion="124226"/>
  <mc:AlternateContent xmlns:mc="http://schemas.openxmlformats.org/markup-compatibility/2006">
    <mc:Choice Requires="x15">
      <x15ac:absPath xmlns:x15ac="http://schemas.microsoft.com/office/spreadsheetml/2010/11/ac" url="G:\PPS\PAR\PRA\Component Files\FBI Files\"/>
    </mc:Choice>
  </mc:AlternateContent>
  <workbookProtection workbookAlgorithmName="SHA-512" workbookHashValue="WYiBilIifsn1N5ZCYggZpMM5/liQG258KAQz1rwsJOGdrMkcPedRRm6hJZprjyJj4QCVGh7AR4tHQCtcUVkE6Q==" workbookSaltValue="N+hQgjygc/b+6/n4y5J8/g==" workbookSpinCount="100000" lockStructure="1"/>
  <bookViews>
    <workbookView xWindow="0" yWindow="0" windowWidth="23040" windowHeight="8616" tabRatio="891" firstSheet="1" activeTab="1"/>
  </bookViews>
  <sheets>
    <sheet name="Instructions" sheetId="17" state="hidden" r:id="rId1"/>
    <sheet name="Macros" sheetId="19" r:id="rId2"/>
    <sheet name="Agency Information" sheetId="5" state="hidden" r:id="rId3"/>
    <sheet name="Incident Report" sheetId="43" state="hidden" r:id="rId4"/>
    <sheet name="Incident-ASR" sheetId="46" state="hidden" r:id="rId5"/>
    <sheet name="Property Recovered" sheetId="44" state="hidden" r:id="rId6"/>
    <sheet name="Return A" sheetId="6" state="hidden" r:id="rId7"/>
    <sheet name="Return A (2012)" sheetId="35" state="hidden" r:id="rId8"/>
    <sheet name="Return A Supplement" sheetId="15" state="hidden" r:id="rId9"/>
    <sheet name="LEOKA" sheetId="7" state="hidden" r:id="rId10"/>
    <sheet name="ASR - Juvenile" sheetId="9" state="hidden" r:id="rId11"/>
    <sheet name="ASR - Adult" sheetId="10" state="hidden" r:id="rId12"/>
    <sheet name="ASR - Juvenile (2012)" sheetId="36" state="hidden" r:id="rId13"/>
    <sheet name="ASR - Adult (2012)" sheetId="37" state="hidden" r:id="rId14"/>
    <sheet name="Arson" sheetId="11" state="hidden" r:id="rId15"/>
    <sheet name="SHR - Murder, Non-negligent" sheetId="1" state="hidden" r:id="rId16"/>
    <sheet name="SHR - Negligent Manslaughter" sheetId="14" state="hidden" r:id="rId17"/>
    <sheet name="Police Employees" sheetId="12" state="hidden" r:id="rId18"/>
    <sheet name="Hate Crime" sheetId="21" state="hidden" r:id="rId19"/>
    <sheet name="Hate Crime Incident Report" sheetId="41" state="hidden" r:id="rId20"/>
    <sheet name="Hate Crime Definitions" sheetId="39" state="hidden" r:id="rId21"/>
    <sheet name="Hate Crime Codes" sheetId="38" state="hidden" r:id="rId22"/>
    <sheet name="Cargo Theft" sheetId="42" state="hidden" r:id="rId23"/>
    <sheet name="Cargo Theft Incident Report" sheetId="29" state="hidden" r:id="rId24"/>
    <sheet name="Cargo Theft Codes" sheetId="24" state="hidden" r:id="rId25"/>
    <sheet name="Human Trafficking" sheetId="32" state="hidden" r:id="rId26"/>
    <sheet name="Return A (Read Only)" sheetId="47" state="hidden" r:id="rId27"/>
    <sheet name="Return A Supplement (Read Only)" sheetId="48" state="hidden" r:id="rId28"/>
    <sheet name="ASR - Juvenile (Read Only)" sheetId="49" state="hidden" r:id="rId29"/>
    <sheet name="ASR - Adult (Read Only)" sheetId="50" state="hidden" r:id="rId30"/>
    <sheet name="ASR - Juvenile(2012)(Read Only)" sheetId="53" state="hidden" r:id="rId31"/>
    <sheet name="ASR - Adult (2012) (Read Only)" sheetId="54" state="hidden" r:id="rId32"/>
    <sheet name="Arson (Read Only)" sheetId="51" state="hidden" r:id="rId33"/>
    <sheet name="Human Trafficking (Read Only)" sheetId="52" state="hidden" r:id="rId34"/>
    <sheet name="ORI Mapping" sheetId="31" state="hidden" r:id="rId35"/>
    <sheet name="Incident Codes" sheetId="45" state="hidden" r:id="rId36"/>
    <sheet name="SHR Codes" sheetId="16" state="hidden" r:id="rId37"/>
    <sheet name="ORIList" sheetId="33" state="hidden" r:id="rId38"/>
  </sheets>
  <functionGroups builtInGroupCount="18"/>
  <definedNames>
    <definedName name="Adjustment" localSheetId="23" hidden="1">'Cargo Theft Incident Report'!$M$7</definedName>
    <definedName name="Adjustment" localSheetId="19" hidden="1">'Hate Crime Incident Report'!$AA$5</definedName>
    <definedName name="AgencyMonth" localSheetId="2" hidden="1">'Agency Information'!$B$3</definedName>
    <definedName name="AgencyORI" localSheetId="2" hidden="1">'Agency Information'!$B$2</definedName>
    <definedName name="AgencyYear" localSheetId="2" hidden="1">'Agency Information'!$B$4</definedName>
    <definedName name="AllCells" localSheetId="14" hidden="1">Arson!$D$18:$E$24,Arson!$G$18:$J$24,Arson!$D$26:$E$27,Arson!$G$26:$J$27,Arson!$G$29:$J$29,Arson!$D$29:$E$29</definedName>
    <definedName name="AllCells" localSheetId="32" hidden="1">'Arson (Read Only)'!$D$18:$E$24,'Arson (Read Only)'!$G$18:$J$24,'Arson (Read Only)'!$D$26:$E$27,'Arson (Read Only)'!$G$26:$J$27,'Arson (Read Only)'!$D$29:$E$29,'Arson (Read Only)'!$G$29:$J$29</definedName>
    <definedName name="AllCells" localSheetId="11" hidden="1">'ASR - Adult'!$E$40:$T$71,'ASR - Adult'!$V$40:$AB$71,'ASR - Adult'!$E$74:$T$81,'ASR - Adult'!$V$74:$AB$81,'ASR - Adult'!$E$86:$T$93,'ASR - Adult'!$V$86:$AB$93,'ASR - Adult'!$E$96:$T$103,'ASR - Adult'!$V$96:$AB$103,'ASR - Adult'!$E$106:$T$131,'ASR - Adult'!$V$106:$AB$131</definedName>
    <definedName name="AllCells" localSheetId="13" hidden="1">'ASR - Adult (2012)'!$E$40:$T$75,'ASR - Adult (2012)'!$V$40:$Y$75,'ASR - Adult (2012)'!$E$80:$T$87,'ASR - Adult (2012)'!$V$80:$Y$87,'ASR - Adult (2012)'!$E$90:$T$97,'ASR - Adult (2012)'!$V$90:$Y$97,'ASR - Adult (2012)'!$E$100:$T$121,'ASR - Adult (2012)'!$V$100:$Y$121</definedName>
    <definedName name="AllCells" localSheetId="31" hidden="1">'ASR - Adult (2012) (Read Only)'!$E$40:$T$75,'ASR - Adult (2012) (Read Only)'!$V$40:$Y$75,'ASR - Adult (2012) (Read Only)'!$E$80:$T$87,'ASR - Adult (2012) (Read Only)'!$V$80:$Y$87,'ASR - Adult (2012) (Read Only)'!$E$90:$T$97,'ASR - Adult (2012) (Read Only)'!$V$90:$Y$97,'ASR - Adult (2012) (Read Only)'!$E$100:$T$121,'ASR - Adult (2012) (Read Only)'!$V$100:$Y$121</definedName>
    <definedName name="AllCells" localSheetId="29" hidden="1">'ASR - Adult (Read Only)'!$E$40:$T$71,'ASR - Adult (Read Only)'!$V$40:$AB$71,'ASR - Adult (Read Only)'!$E$74:$T$81,'ASR - Adult (Read Only)'!$V$74:$AB$81,'ASR - Adult (Read Only)'!$E$86:$T$93,'ASR - Adult (Read Only)'!$V$86:$AB$93,'ASR - Adult (Read Only)'!$E$96:$T$103,'ASR - Adult (Read Only)'!$V$96:$AB$103,'ASR - Adult (Read Only)'!$E$106:$T$131,'ASR - Adult (Read Only)'!$V$106:$AB$131</definedName>
    <definedName name="AllCells" localSheetId="10" hidden="1">'ASR - Juvenile'!$H$20:$J$28,'ASR - Juvenile'!$G$54:$L$85,'ASR - Juvenile'!$N$54:$T$85,'ASR - Juvenile'!$G$88:$L$95,'ASR - Juvenile'!$N$88:$T$95,'ASR - Juvenile'!$G$100:$L$107,'ASR - Juvenile'!$N$100:$T$107,'ASR - Juvenile'!$G$110:$L$117,'ASR - Juvenile'!$N$110:$T$117,'ASR - Juvenile'!$G$120:$L$149,'ASR - Juvenile'!$N$120:$T$149</definedName>
    <definedName name="AllCells" localSheetId="12" hidden="1">'ASR - Juvenile (2012)'!$H$20:$J$28,'ASR - Juvenile (2012)'!$G$54:$L$89,'ASR - Juvenile (2012)'!$N$54:$Q$89,'ASR - Juvenile (2012)'!$G$94:$L$101,'ASR - Juvenile (2012)'!$N$94:$Q$101,'ASR - Juvenile (2012)'!$G$104:$L$111,'ASR - Juvenile (2012)'!$N$104:$Q$111,'ASR - Juvenile (2012)'!$G$114:$L$139,'ASR - Juvenile (2012)'!$N$114:$Q$139</definedName>
    <definedName name="AllCells" localSheetId="28" hidden="1">'ASR - Juvenile (Read Only)'!$H$20:$J$28,'ASR - Juvenile (Read Only)'!$G$54:$L$85,'ASR - Juvenile (Read Only)'!$N$54:$T$85,'ASR - Juvenile (Read Only)'!$G$88:$L$95,'ASR - Juvenile (Read Only)'!$N$88:$T$95,'ASR - Juvenile (Read Only)'!$G$100:$L$107,'ASR - Juvenile (Read Only)'!$N$100:$T$107,'ASR - Juvenile (Read Only)'!$G$110:$L$117,'ASR - Juvenile (Read Only)'!$N$110:$T$117,'ASR - Juvenile (Read Only)'!$G$120:$L$149,'ASR - Juvenile (Read Only)'!$N$120:$T$149</definedName>
    <definedName name="AllCells" localSheetId="30" hidden="1">'ASR - Juvenile(2012)(Read Only)'!$H$20:$J$28,'ASR - Juvenile(2012)(Read Only)'!$G$54:$L$89,'ASR - Juvenile(2012)(Read Only)'!$N$54:$Q$89,'ASR - Juvenile(2012)(Read Only)'!$G$94:$L$101,'ASR - Juvenile(2012)(Read Only)'!$N$94:$Q$101,'ASR - Juvenile(2012)(Read Only)'!$G$104:$L$111,'ASR - Juvenile(2012)(Read Only)'!$N$104:$Q$111,'ASR - Juvenile(2012)(Read Only)'!$G$114:$L$139,'ASR - Juvenile(2012)(Read Only)'!$N$114:$Q$139</definedName>
    <definedName name="AllCells" localSheetId="22" hidden="1">INDEX('Cargo Theft'!$A:$A,7):INDEX('Cargo Theft'!$CQ:$CQ,'Cargo Theft'!LastRow+1)</definedName>
    <definedName name="AllCells" localSheetId="24" hidden="1">'Cargo Theft Codes'!$A$2,'Cargo Theft Codes'!$A$19:$A$21,'Cargo Theft Codes'!$A$25,'Cargo Theft Codes'!$A$28,'Cargo Theft Codes'!$A$31,'Cargo Theft Codes'!$A$34,'Cargo Theft Codes'!$C$2:$C$5,'Cargo Theft Codes'!$E$2,'Cargo Theft Codes'!$G$2:$G$6,'Cargo Theft Codes'!$I$2:$I$23,'Cargo Theft Codes'!$K$2:$K$10,'Cargo Theft Codes'!$M$2:$M$6,'Cargo Theft Codes'!$N$2:$N$16,'Cargo Theft Codes'!$N$19:$N$33,'Cargo Theft Codes'!$P$2:$P$31,'Cargo Theft Codes'!$R$2:$R$11,'Cargo Theft Codes'!$R$14:$R$23,'Cargo Theft Codes'!$P$34:$P$62</definedName>
    <definedName name="AllCells" localSheetId="23" hidden="1">'Cargo Theft Incident Report'!$E$7:$H$8,'Cargo Theft Incident Report'!$E$11:$H$11,'Cargo Theft Incident Report'!$G$51:$I$55,'Cargo Theft Incident Report'!$L$51:$O$55,'Cargo Theft Incident Report'!$A$60:$A$64,'Cargo Theft Incident Report'!$A$69:$A$73</definedName>
    <definedName name="AllCells" localSheetId="18" hidden="1">INDEX('Hate Crime'!$A:$A,7):INDEX('Hate Crime'!$DB:$DB,'Hate Crime'!LastRow+1)</definedName>
    <definedName name="AllCells" localSheetId="21" hidden="1">'Hate Crime Codes'!$A$2:$A$6,'Hate Crime Codes'!$C$2:$C$6,'Hate Crime Codes'!$G$2,'Hate Crime Codes'!$I$2,'Hate Crime Codes'!$M$2:$M$6</definedName>
    <definedName name="AllCells" localSheetId="19" hidden="1">'Hate Crime Incident Report'!$I$5:$K$5,'Hate Crime Incident Report'!$AA$5:$AC$5,'Hate Crime Incident Report'!$AN$5:$AP$5,'Hate Crime Incident Report'!$DF$5:$DJ$5,'Hate Crime Incident Report'!$DM$5:$DP$5,'Hate Crime Incident Report'!$DS$5:$DY$5,'Hate Crime Incident Report'!$U$8:$CB$8,'Hate Crime Incident Report'!$CE$137:$EF$141,'Hate Crime Incident Report'!$CE$149:$EF$155,'Hate Crime Incident Report'!$CE$174:$EF$178,'Hate Crime Incident Report'!$CE$186:$EF$192,'Hate Crime Incident Report'!$CE$211:$EF$215,'Hate Crime Incident Report'!$CE$223:$EF$229,'Hate Crime Incident Report'!$CE$248:$EF$252,'Hate Crime Incident Report'!$CE$260:$EF$266,'Hate Crime Incident Report'!$CE$285:$EF$289,'Hate Crime Incident Report'!$CE$297:$EF$303,'Hate Crime Incident Report'!$D$309:$O$309,'Hate Crime Incident Report'!$D$311:$O$311,'Hate Crime Incident Report'!$D$320:$K$320,'Hate Crime Incident Report'!$D$322:$K$322</definedName>
    <definedName name="AllCells" localSheetId="25" hidden="1">'Human Trafficking'!$H$62:$O$63,'Human Trafficking'!$T$62:$Z$63</definedName>
    <definedName name="AllCells" localSheetId="33" hidden="1">'Human Trafficking (Read Only)'!$H$62:$O$63,'Human Trafficking (Read Only)'!$T$62:$Z$63</definedName>
    <definedName name="AllCells" localSheetId="3" hidden="1">'Incident Report'!$A$3:$G$13,'Incident Report'!$I$3:$U$13,'Incident Report'!$W$3:$AA$13</definedName>
    <definedName name="AllCells" localSheetId="9" hidden="1">LEOKA!$R$15:$T$16,LEOKA!$G$23:$W$33,LEOKA!$G$35:$N$36,LEOKA!$E$39:$P$40</definedName>
    <definedName name="AllCells" localSheetId="17" hidden="1">'Police Employees'!$I$15:$J$16,'Police Employees'!$A$20:$K$23</definedName>
    <definedName name="AllCells" localSheetId="5" hidden="1">'Property Recovered'!$A$3:$D$13,'Property Recovered'!$F$3:$Q$13,'Property Recovered'!$S$3:$S$13</definedName>
    <definedName name="AllCells" localSheetId="6" hidden="1">'Return A'!$C$15:$D$16,'Return A'!$F$15:$G$16,'Return A'!$C$18:$D$19,'Return A'!$E$20,'Return A'!$F$18:$G$19,'Return A'!$C$22:$D$25,'Return A'!$F$22:$G$25,'Return A'!$C$27:$D$31,'Return A'!$F$27:$G$31,'Return A'!$C$33:$D$36,'Return A'!$F$33:$G$36,'Return A'!$C$38:$D$40,'Return A'!$F$38:$G$40</definedName>
    <definedName name="AllCells" localSheetId="7" hidden="1">'Return A (2012)'!$C$15:$D$16,'Return A (2012)'!$F$15:$G$16,'Return A (2012)'!$C$18:$D$19,'Return A (2012)'!$F$18:$G$19,'Return A (2012)'!$C$21:$D$24,'Return A (2012)'!$F$21:$G$24,'Return A (2012)'!$C$26:$D$30,'Return A (2012)'!$F$26:$G$30,'Return A (2012)'!$C$32:$D$35,'Return A (2012)'!$F$32:$G$35,'Return A (2012)'!$C$37:$D$39,'Return A (2012)'!$F$37:$G$39</definedName>
    <definedName name="AllCells" localSheetId="26" hidden="1">'Return A (Read Only)'!$C$15:$D$16,'Return A (Read Only)'!$F$15:$G$16,'Return A (Read Only)'!$C$18:$D$19,'Return A (Read Only)'!$F$18:$G$19,'Return A (Read Only)'!$C$22:$D$25,'Return A (Read Only)'!$F$22:$G$25,'Return A (Read Only)'!$C$27:$D$31,'Return A (Read Only)'!$F$27:$G$31,'Return A (Read Only)'!$C$33:$D$36,'Return A (Read Only)'!$F$33:$G$36,'Return A (Read Only)'!$C$38:$D$40,'Return A (Read Only)'!$F$38:$G$40</definedName>
    <definedName name="AllCells" localSheetId="8" hidden="1">'Return A Supplement'!$E$24:$J$34,'Return A Supplement'!$G$69:$J$78,'Return A Supplement'!$G$80:$J$88,'Return A Supplement'!$G$90:$J$93,'Return A Supplement'!$G$95:$J$95,'Return A Supplement'!$G$97:$J$107,'Return A Supplement'!$G$109:$H$111,'Return A Supplement'!$G$113:$H$113</definedName>
    <definedName name="AllCells" localSheetId="27" hidden="1">'Return A Supplement (Read Only)'!$E$24:$J$34,'Return A Supplement (Read Only)'!$G$69:$J$78,'Return A Supplement (Read Only)'!$G$80:$J$88,'Return A Supplement (Read Only)'!$G$90:$J$93,'Return A Supplement (Read Only)'!$G$95:$J$95,'Return A Supplement (Read Only)'!$G$97:$J$107,'Return A Supplement (Read Only)'!$G$109:$H$111,'Return A Supplement (Read Only)'!$G$113:$H$113</definedName>
    <definedName name="AllCells" localSheetId="15" hidden="1">INDEX('SHR - Murder, Non-negligent'!$A:$A,16):INDEX('SHR - Murder, Non-negligent'!$W:$W,'SHR - Murder, Non-negligent'!LastRow)</definedName>
    <definedName name="AllCells" localSheetId="16" hidden="1">INDEX('SHR - Negligent Manslaughter'!$A:$A,8):INDEX('SHR - Negligent Manslaughter'!$W:$W,'SHR - Negligent Manslaughter'!LastRow)</definedName>
    <definedName name="Arrestee1EthnicityCheckBoxes" localSheetId="24" hidden="1">'Cargo Theft Codes'!$R$14:$R$15</definedName>
    <definedName name="Arrestee1EthnicityHispanic" localSheetId="24" hidden="1">'Cargo Theft Codes'!$R$14</definedName>
    <definedName name="Arrestee1EthnicityNonHispanic" localSheetId="24" hidden="1">'Cargo Theft Codes'!$R$15</definedName>
    <definedName name="Arrestee1RaceAsian" localSheetId="24" hidden="1">'Cargo Theft Codes'!$P$37</definedName>
    <definedName name="Arrestee1RaceBlack" localSheetId="24" hidden="1">'Cargo Theft Codes'!$P$35</definedName>
    <definedName name="Arrestee1RaceCheckBoxes" localSheetId="24" hidden="1">'Cargo Theft Codes'!$P$34:$P$39</definedName>
    <definedName name="Arrestee1RaceIndian" localSheetId="24" hidden="1">'Cargo Theft Codes'!$P$36</definedName>
    <definedName name="Arrestee1RacePacific" localSheetId="24" hidden="1">'Cargo Theft Codes'!$P$38</definedName>
    <definedName name="Arrestee1RaceUnknown" localSheetId="24" hidden="1">'Cargo Theft Codes'!$P$39</definedName>
    <definedName name="Arrestee1RaceWhite" localSheetId="24" hidden="1">'Cargo Theft Codes'!$P$34</definedName>
    <definedName name="Arrestee1SexCheckBoxes" localSheetId="24" hidden="1">'Cargo Theft Codes'!$N$19:$N$21</definedName>
    <definedName name="Arrestee1SexFemale" localSheetId="24" hidden="1">'Cargo Theft Codes'!$N$20</definedName>
    <definedName name="Arrestee1SexMale" localSheetId="24" hidden="1">'Cargo Theft Codes'!$N$19</definedName>
    <definedName name="Arrestee1SexUnknown" localSheetId="24" hidden="1">'Cargo Theft Codes'!$N$21</definedName>
    <definedName name="Arrestee2EthnicityCheckBoxes" localSheetId="24" hidden="1">'Cargo Theft Codes'!$R$16:$R$17</definedName>
    <definedName name="Arrestee2EthnicityHispanic" localSheetId="24" hidden="1">'Cargo Theft Codes'!$R$16</definedName>
    <definedName name="Arrestee2EthnicityNonHispanic" localSheetId="24" hidden="1">'Cargo Theft Codes'!$R$17</definedName>
    <definedName name="Arrestee2RaceAsian" localSheetId="24" hidden="1">'Cargo Theft Codes'!$P$43</definedName>
    <definedName name="Arrestee2RaceBlack" localSheetId="24" hidden="1">'Cargo Theft Codes'!$P$41</definedName>
    <definedName name="Arrestee2RaceCheckBoxes" localSheetId="24" hidden="1">'Cargo Theft Codes'!$P$40:$P$45</definedName>
    <definedName name="Arrestee2RaceIndian" localSheetId="24" hidden="1">'Cargo Theft Codes'!$P$42</definedName>
    <definedName name="Arrestee2RacePacific" localSheetId="24" hidden="1">'Cargo Theft Codes'!$P$44</definedName>
    <definedName name="Arrestee2RaceUnknown" localSheetId="24" hidden="1">'Cargo Theft Codes'!$P$45</definedName>
    <definedName name="Arrestee2RaceWhite" localSheetId="24" hidden="1">'Cargo Theft Codes'!$P$40</definedName>
    <definedName name="Arrestee2SexCheckBoxes" localSheetId="24" hidden="1">'Cargo Theft Codes'!$N$22:$N$24</definedName>
    <definedName name="Arrestee2SexFemale" localSheetId="24" hidden="1">'Cargo Theft Codes'!$N$23</definedName>
    <definedName name="Arrestee2SexMale" localSheetId="24" hidden="1">'Cargo Theft Codes'!$N$22</definedName>
    <definedName name="Arrestee2SexUnknown" localSheetId="24" hidden="1">'Cargo Theft Codes'!$N$24</definedName>
    <definedName name="Arrestee3EthnicityCheckBoxes" localSheetId="24" hidden="1">'Cargo Theft Codes'!$R$18:$R$19</definedName>
    <definedName name="Arrestee3EthnicityHispanic" localSheetId="24" hidden="1">'Cargo Theft Codes'!$R$18</definedName>
    <definedName name="Arrestee3EthnicityNonHispanic" localSheetId="24" hidden="1">'Cargo Theft Codes'!$R$19</definedName>
    <definedName name="Arrestee3RaceAsian" localSheetId="24" hidden="1">'Cargo Theft Codes'!$P$49</definedName>
    <definedName name="Arrestee3RaceBlack" localSheetId="24" hidden="1">'Cargo Theft Codes'!$P$47</definedName>
    <definedName name="Arrestee3RaceCheckBoxes" localSheetId="24" hidden="1">'Cargo Theft Codes'!$P$46:$P$51</definedName>
    <definedName name="Arrestee3RaceIndian" localSheetId="24" hidden="1">'Cargo Theft Codes'!$P$48</definedName>
    <definedName name="Arrestee3RacePacific" localSheetId="24" hidden="1">'Cargo Theft Codes'!$P$50</definedName>
    <definedName name="Arrestee3RaceUnknown" localSheetId="24" hidden="1">'Cargo Theft Codes'!$P$51</definedName>
    <definedName name="Arrestee3RaceWhite" localSheetId="24" hidden="1">'Cargo Theft Codes'!$P$46</definedName>
    <definedName name="Arrestee3SexCheckBoxes" localSheetId="24" hidden="1">'Cargo Theft Codes'!$N$25:$N$27</definedName>
    <definedName name="Arrestee3SexFemale" localSheetId="24" hidden="1">'Cargo Theft Codes'!$N$26</definedName>
    <definedName name="Arrestee3SexMale" localSheetId="24" hidden="1">'Cargo Theft Codes'!$N$25</definedName>
    <definedName name="Arrestee3SexUnknown" localSheetId="24" hidden="1">'Cargo Theft Codes'!$N$27</definedName>
    <definedName name="Arrestee4EthnicityCheckBoxes" localSheetId="24" hidden="1">'Cargo Theft Codes'!$R$20:$R$21</definedName>
    <definedName name="Arrestee4EthnicityHispanic" localSheetId="24" hidden="1">'Cargo Theft Codes'!$R$20</definedName>
    <definedName name="Arrestee4EthnicityNonHispanic" localSheetId="24" hidden="1">'Cargo Theft Codes'!$R$21</definedName>
    <definedName name="Arrestee4RaceAsian" localSheetId="24" hidden="1">'Cargo Theft Codes'!$P$55</definedName>
    <definedName name="Arrestee4RaceBlack" localSheetId="24" hidden="1">'Cargo Theft Codes'!$P$53</definedName>
    <definedName name="Arrestee4RaceCheckBoxes" localSheetId="24" hidden="1">'Cargo Theft Codes'!$P$52:$P$57</definedName>
    <definedName name="Arrestee4RaceIndian" localSheetId="24" hidden="1">'Cargo Theft Codes'!$P$54</definedName>
    <definedName name="Arrestee4RacePacific" localSheetId="24" hidden="1">'Cargo Theft Codes'!$P$56</definedName>
    <definedName name="Arrestee4RaceUnknown" localSheetId="24" hidden="1">'Cargo Theft Codes'!$P$57</definedName>
    <definedName name="Arrestee4RaceWhite" localSheetId="24" hidden="1">'Cargo Theft Codes'!$P$52</definedName>
    <definedName name="Arrestee4SexCheckBoxes" localSheetId="24" hidden="1">'Cargo Theft Codes'!$N$28:$N$30</definedName>
    <definedName name="Arrestee4SexFemale" localSheetId="24" hidden="1">'Cargo Theft Codes'!$N$29</definedName>
    <definedName name="Arrestee4SexMale" localSheetId="24" hidden="1">'Cargo Theft Codes'!$N$28</definedName>
    <definedName name="Arrestee4SexUnknown" localSheetId="24" hidden="1">'Cargo Theft Codes'!$N$30</definedName>
    <definedName name="Arrestee5EthnicityCheckBoxes" localSheetId="24" hidden="1">'Cargo Theft Codes'!$R$22:$R$23</definedName>
    <definedName name="Arrestee5EthnicityHispanic" localSheetId="24" hidden="1">'Cargo Theft Codes'!$R$22</definedName>
    <definedName name="Arrestee5EthnicityNonHispanic" localSheetId="24" hidden="1">'Cargo Theft Codes'!$R$23</definedName>
    <definedName name="Arrestee5RaceAsian" localSheetId="24" hidden="1">'Cargo Theft Codes'!$P$61</definedName>
    <definedName name="Arrestee5RaceBlack" localSheetId="24" hidden="1">'Cargo Theft Codes'!$P$59</definedName>
    <definedName name="Arrestee5RaceCheckBoxes" localSheetId="24" hidden="1">'Cargo Theft Codes'!$P$58:$P$63</definedName>
    <definedName name="Arrestee5RaceIndian" localSheetId="24" hidden="1">'Cargo Theft Codes'!$P$60</definedName>
    <definedName name="Arrestee5RacePacific" localSheetId="24" hidden="1">'Cargo Theft Codes'!$P$62</definedName>
    <definedName name="Arrestee5RaceUnknown" localSheetId="24" hidden="1">'Cargo Theft Codes'!$P$63</definedName>
    <definedName name="Arrestee5RaceWhite" localSheetId="24" hidden="1">'Cargo Theft Codes'!$P$58</definedName>
    <definedName name="Arrestee5SexCheckBoxes" localSheetId="24" hidden="1">'Cargo Theft Codes'!$N$31:$N$33</definedName>
    <definedName name="Arrestee5SexFemale" localSheetId="24" hidden="1">'Cargo Theft Codes'!$N$32</definedName>
    <definedName name="Arrestee5SexMale" localSheetId="24" hidden="1">'Cargo Theft Codes'!$N$31</definedName>
    <definedName name="Arrestee5SexUnknown" localSheetId="24" hidden="1">'Cargo Theft Codes'!$N$33</definedName>
    <definedName name="ArresteeAge1" localSheetId="23" hidden="1">'Cargo Theft Incident Report'!$A$69</definedName>
    <definedName name="ArresteeAge2" localSheetId="23" hidden="1">'Cargo Theft Incident Report'!$A$70</definedName>
    <definedName name="ArresteeAge3" localSheetId="23" hidden="1">'Cargo Theft Incident Report'!$A$71</definedName>
    <definedName name="ArresteeAge4" localSheetId="23" hidden="1">'Cargo Theft Incident Report'!$A$72</definedName>
    <definedName name="ArresteeAge5" localSheetId="23" hidden="1">'Cargo Theft Incident Report'!$A$73</definedName>
    <definedName name="ArresteeAges" localSheetId="23" hidden="1">'Cargo Theft Incident Report'!$A$69:$A$73</definedName>
    <definedName name="ArresteeEthnicityCheckBoxes" localSheetId="24" hidden="1">'Cargo Theft Codes'!$R$14:$R$23</definedName>
    <definedName name="ArresteeInformation" localSheetId="23" hidden="1">'Cargo Theft Incident Report'!$A$69:$O$73</definedName>
    <definedName name="ArresteeRaceCheckBoxes" localSheetId="24" hidden="1">'Cargo Theft Codes'!$P$34:$P$63</definedName>
    <definedName name="ArresteeSexCheckBoxes" localSheetId="24" hidden="1">'Cargo Theft Codes'!$N$19:$N$33</definedName>
    <definedName name="BiasMotivationCodeList" localSheetId="21" hidden="1">'Hate Crime Codes'!$E$2:$E$41</definedName>
    <definedName name="BiasMotivationFinish" localSheetId="19" hidden="1">'Hate Crime Incident Report'!$A$117</definedName>
    <definedName name="BiasMotivationList1" localSheetId="19" hidden="1">'Hate Crime Incident Report'!$CE$137:$CE$141</definedName>
    <definedName name="BiasMotivationList2" localSheetId="19" hidden="1">'Hate Crime Incident Report'!$CE$174:$CE$178</definedName>
    <definedName name="BiasMotivationList3" localSheetId="19" hidden="1">'Hate Crime Incident Report'!$CE$211:$CE$215</definedName>
    <definedName name="BiasMotivationList4" localSheetId="19" hidden="1">'Hate Crime Incident Report'!$CE$248:$CE$252</definedName>
    <definedName name="BiasMotivationList5" localSheetId="19" hidden="1">'Hate Crime Incident Report'!$CE$285:$CE$289</definedName>
    <definedName name="BiasMotivationStart" localSheetId="19" hidden="1">'Hate Crime Incident Report'!$A$39</definedName>
    <definedName name="Circumstance" localSheetId="36" hidden="1">'SHR Codes'!$H$2:$H$30</definedName>
    <definedName name="CircumstanceCode" localSheetId="36" hidden="1">'SHR Codes'!$H$33:$H$72</definedName>
    <definedName name="CircumstanceNeg" localSheetId="36" hidden="1">'SHR Codes'!$J$2:$J$6</definedName>
    <definedName name="ClearedExceptionally" localSheetId="24" hidden="1">'Cargo Theft Codes'!$A$28</definedName>
    <definedName name="CurrentIncidentRow" localSheetId="24" hidden="1">'Cargo Theft Codes'!$A$34</definedName>
    <definedName name="CurrentIncidentRow" localSheetId="21" hidden="1">'Hate Crime Codes'!$M$10</definedName>
    <definedName name="CurrentPageNumber" localSheetId="19" hidden="1">'Hate Crime Incident Report'!$CL$8</definedName>
    <definedName name="DateRecovered1" localSheetId="23" hidden="1">'Cargo Theft Incident Report'!$L$51</definedName>
    <definedName name="DateRecovered2" localSheetId="23" hidden="1">'Cargo Theft Incident Report'!$L$52</definedName>
    <definedName name="DateRecovered3" localSheetId="23" hidden="1">'Cargo Theft Incident Report'!$L$53</definedName>
    <definedName name="DateRecovered4" localSheetId="23" hidden="1">'Cargo Theft Incident Report'!$L$54</definedName>
    <definedName name="DateRecovered5" localSheetId="23" hidden="1">'Cargo Theft Incident Report'!$L$55</definedName>
    <definedName name="Delete" localSheetId="23" hidden="1">'Cargo Theft Incident Report'!$M$8</definedName>
    <definedName name="Delete" localSheetId="19" hidden="1">'Hate Crime Incident Report'!$AN$5</definedName>
    <definedName name="ErrorLoggingEnabled" localSheetId="2" hidden="1">'Agency Information'!$P$3</definedName>
    <definedName name="Ethnicity" localSheetId="36" hidden="1">'SHR Codes'!$E$2:$E$4</definedName>
    <definedName name="EthnicityCode" localSheetId="21" hidden="1">'Hate Crime Codes'!$I$2</definedName>
    <definedName name="EthnicityFinish" localSheetId="19" hidden="1">'Hate Crime Incident Report'!$A$379</definedName>
    <definedName name="EthnicityStart" localSheetId="19" hidden="1">'Hate Crime Incident Report'!$A$365</definedName>
    <definedName name="EthnicityTotal" localSheetId="11" hidden="1">'ASR - Adult'!$AE$40</definedName>
    <definedName name="EthnicityTotal" localSheetId="13" hidden="1">'ASR - Adult (2012)'!$AB$40</definedName>
    <definedName name="EthnicityTotal" localSheetId="29" hidden="1">'ASR - Adult (Read Only)'!$AE$40</definedName>
    <definedName name="EthnicityTotal" localSheetId="10" hidden="1">'ASR - Juvenile'!$W$54</definedName>
    <definedName name="EthnicityTotal" localSheetId="12" hidden="1">'ASR - Juvenile (2012)'!$T$54</definedName>
    <definedName name="EthnicityTotal" localSheetId="28" hidden="1">'ASR - Juvenile (Read Only)'!$W$54</definedName>
    <definedName name="excel2003" localSheetId="1" hidden="1">Macros!$A$3</definedName>
    <definedName name="excel2007" localSheetId="1" hidden="1">Macros!$A$15</definedName>
    <definedName name="excel2010" localSheetId="1" hidden="1">Macros!$A$43</definedName>
    <definedName name="ExcelBit" localSheetId="2" hidden="1">'Agency Information'!$P$2</definedName>
    <definedName name="ExcelVersion" localSheetId="2" hidden="1">'Agency Information'!$P$1</definedName>
    <definedName name="IncidentCount" localSheetId="15" hidden="1">'SHR - Murder, Non-negligent'!$AG$2</definedName>
    <definedName name="IncidentCount" localSheetId="16" hidden="1">'SHR - Negligent Manslaughter'!$AG$2</definedName>
    <definedName name="IncidentDate" localSheetId="23" hidden="1">'Cargo Theft Incident Report'!$E$8</definedName>
    <definedName name="IncidentDay" localSheetId="19" hidden="1">'Hate Crime Incident Report'!$DM$5</definedName>
    <definedName name="IncidentHour" localSheetId="23" hidden="1">'Cargo Theft Incident Report'!$E$11</definedName>
    <definedName name="IncidentMonth" localSheetId="19" hidden="1">'Hate Crime Incident Report'!$DF$5</definedName>
    <definedName name="IncidentNumber" localSheetId="23" hidden="1">'Cargo Theft Incident Report'!$E$7</definedName>
    <definedName name="IncidentNumber" localSheetId="19" hidden="1">'Hate Crime Incident Report'!$U$8</definedName>
    <definedName name="IncidentNumber" localSheetId="15" hidden="1">INDEX('SHR - Murder, Non-negligent'!$A:$A,16):INDEX('SHR - Murder, Non-negligent'!$A:$A,'SHR - Murder, Non-negligent'!LastRow)</definedName>
    <definedName name="IncidentNumber" localSheetId="16" hidden="1">INDEX('SHR - Negligent Manslaughter'!$A:$A,8):INDEX('SHR - Negligent Manslaughter'!$A:$A,'SHR - Negligent Manslaughter'!LastRow)</definedName>
    <definedName name="IncidentYear" localSheetId="19" hidden="1">'Hate Crime Incident Report'!$DS$5</definedName>
    <definedName name="IndividualVictimTypeFlag" localSheetId="21" hidden="1">'Hate Crime Codes'!$K$10</definedName>
    <definedName name="Initial" localSheetId="23" hidden="1">'Cargo Theft Incident Report'!$M$6</definedName>
    <definedName name="Initial" localSheetId="19" hidden="1">'Hate Crime Incident Report'!$I$5</definedName>
    <definedName name="IsTallyBook" localSheetId="2" hidden="1">'Agency Information'!$O$5</definedName>
    <definedName name="JuvenileDisposition" localSheetId="35" hidden="1">'Incident Codes'!$F$13:$F$18</definedName>
    <definedName name="LastRow" localSheetId="22" hidden="1">'Cargo Theft'!$I$1</definedName>
    <definedName name="LastRow" localSheetId="18" hidden="1">'Hate Crime'!$I$1</definedName>
    <definedName name="LastRow" localSheetId="3" hidden="1">'Incident Report'!$AH$3</definedName>
    <definedName name="LastRow" localSheetId="5" hidden="1">'Property Recovered'!$Z$3</definedName>
    <definedName name="LastRow" localSheetId="15" hidden="1">'SHR - Murder, Non-negligent'!$AG$1</definedName>
    <definedName name="LastRow" localSheetId="16" hidden="1">'SHR - Negligent Manslaughter'!$AG$1</definedName>
    <definedName name="LocationArsonMobile" localSheetId="35" hidden="1">'Incident Codes'!$P$10:$Q$10</definedName>
    <definedName name="LocationArsonStructural" localSheetId="35" hidden="1">'Incident Codes'!$I$10:$O$10</definedName>
    <definedName name="LocationCode" localSheetId="24" hidden="1">'Cargo Theft Codes'!$E$2</definedName>
    <definedName name="LocationCode1" localSheetId="21" hidden="1">'Hate Crime Codes'!$C$2</definedName>
    <definedName name="LocationCode2" localSheetId="21" hidden="1">'Hate Crime Codes'!$C$3</definedName>
    <definedName name="LocationCode3" localSheetId="21" hidden="1">'Hate Crime Codes'!$C$4</definedName>
    <definedName name="LocationCode4" localSheetId="21" hidden="1">'Hate Crime Codes'!$C$5</definedName>
    <definedName name="LocationCode5" localSheetId="21" hidden="1">'Hate Crime Codes'!$C$6</definedName>
    <definedName name="LocationCodes" localSheetId="24" hidden="1">'Cargo Theft Codes'!$F$3:$F$48</definedName>
    <definedName name="LocationDescriptions" localSheetId="24" hidden="1">'Cargo Theft Codes'!$E$3:$E$48</definedName>
    <definedName name="LocationRobbery" localSheetId="35" hidden="1">'Incident Codes'!$I$5:$O$5</definedName>
    <definedName name="LocationTimeBurglary" localSheetId="35" hidden="1">'Incident Codes'!$I$7:$N$7</definedName>
    <definedName name="Months" localSheetId="2" hidden="1">'Agency Information'!$K$2:$K$13</definedName>
    <definedName name="NatureDrug" localSheetId="35" hidden="1">'Incident Codes'!$I$19:$L$19</definedName>
    <definedName name="NatureLarceny" localSheetId="35" hidden="1">'Incident Codes'!$I$8:$Q$8</definedName>
    <definedName name="NumArrestees" localSheetId="35" hidden="1">'Incident Codes'!$A$45:$A$195</definedName>
    <definedName name="NumberVictims1" localSheetId="21" hidden="1">'Hate Crime Codes'!$M$2</definedName>
    <definedName name="NumberVictims2" localSheetId="21" hidden="1">'Hate Crime Codes'!$M$3</definedName>
    <definedName name="NumberVictims3" localSheetId="21" hidden="1">'Hate Crime Codes'!$M$4</definedName>
    <definedName name="NumberVictims4" localSheetId="21" hidden="1">'Hate Crime Codes'!$M$5</definedName>
    <definedName name="NumberVictims5" localSheetId="21" hidden="1">'Hate Crime Codes'!$M$6</definedName>
    <definedName name="Offender1EthnicityCheckBoxes" localSheetId="24" hidden="1">'Cargo Theft Codes'!$R$2:$R$3</definedName>
    <definedName name="Offender1EthnicityHispanic" localSheetId="24" hidden="1">'Cargo Theft Codes'!$R$2</definedName>
    <definedName name="Offender1EthnicityNonHispanic" localSheetId="24" hidden="1">'Cargo Theft Codes'!$R$3</definedName>
    <definedName name="Offender1RaceAsian" localSheetId="24" hidden="1">'Cargo Theft Codes'!$P$5</definedName>
    <definedName name="Offender1RaceBlack" localSheetId="24" hidden="1">'Cargo Theft Codes'!$P$3</definedName>
    <definedName name="Offender1RaceCheckBoxes" localSheetId="24" hidden="1">'Cargo Theft Codes'!$P$2:$P$7</definedName>
    <definedName name="Offender1RaceIndian" localSheetId="24" hidden="1">'Cargo Theft Codes'!$P$4</definedName>
    <definedName name="Offender1RacePacific" localSheetId="24" hidden="1">'Cargo Theft Codes'!$P$6</definedName>
    <definedName name="Offender1RaceUnknown" localSheetId="24" hidden="1">'Cargo Theft Codes'!$P$7</definedName>
    <definedName name="Offender1RaceWhite" localSheetId="24" hidden="1">'Cargo Theft Codes'!$P$2</definedName>
    <definedName name="Offender1SexCheckBoxes" localSheetId="24" hidden="1">'Cargo Theft Codes'!$N$2:$N$4</definedName>
    <definedName name="Offender1SexFemale" localSheetId="24" hidden="1">'Cargo Theft Codes'!$N$3</definedName>
    <definedName name="Offender1SexMale" localSheetId="24" hidden="1">'Cargo Theft Codes'!$N$2</definedName>
    <definedName name="Offender1SexUnknown" localSheetId="24" hidden="1">'Cargo Theft Codes'!$N$4</definedName>
    <definedName name="Offender2EthnicityCheckBoxes" localSheetId="24" hidden="1">'Cargo Theft Codes'!$R$4:$R$5</definedName>
    <definedName name="Offender2EthnicityHispanic" localSheetId="24" hidden="1">'Cargo Theft Codes'!$R$4</definedName>
    <definedName name="Offender2EthnicityNonHispanic" localSheetId="24" hidden="1">'Cargo Theft Codes'!$R$5</definedName>
    <definedName name="Offender2RaceAsian" localSheetId="24" hidden="1">'Cargo Theft Codes'!$P$11</definedName>
    <definedName name="Offender2RaceBlack" localSheetId="24" hidden="1">'Cargo Theft Codes'!$P$9</definedName>
    <definedName name="Offender2RaceCheckBoxes" localSheetId="24" hidden="1">'Cargo Theft Codes'!$P$8:$P$13</definedName>
    <definedName name="Offender2RaceIndian" localSheetId="24" hidden="1">'Cargo Theft Codes'!$P$10</definedName>
    <definedName name="Offender2RacePacific" localSheetId="24" hidden="1">'Cargo Theft Codes'!$P$12</definedName>
    <definedName name="Offender2RaceUnknown" localSheetId="24" hidden="1">'Cargo Theft Codes'!$P$13</definedName>
    <definedName name="Offender2RaceWhite" localSheetId="24" hidden="1">'Cargo Theft Codes'!$P$8</definedName>
    <definedName name="Offender2SexCheckBoxes" localSheetId="24" hidden="1">'Cargo Theft Codes'!$N$5:$N$7</definedName>
    <definedName name="Offender2SexFemale" localSheetId="24" hidden="1">'Cargo Theft Codes'!$N$6</definedName>
    <definedName name="Offender2SexMale" localSheetId="24" hidden="1">'Cargo Theft Codes'!$N$5</definedName>
    <definedName name="Offender2SexUnknown" localSheetId="24" hidden="1">'Cargo Theft Codes'!$N$7</definedName>
    <definedName name="Offender3EthnicityCheckBoxes" localSheetId="24" hidden="1">'Cargo Theft Codes'!$R$6:$R$7</definedName>
    <definedName name="Offender3EthnicityHispanic" localSheetId="24" hidden="1">'Cargo Theft Codes'!$R$6</definedName>
    <definedName name="Offender3EthnicityNonHispanic" localSheetId="24" hidden="1">'Cargo Theft Codes'!$R$7</definedName>
    <definedName name="Offender3RaceAsian" localSheetId="24" hidden="1">'Cargo Theft Codes'!$P$17</definedName>
    <definedName name="Offender3RaceBlack" localSheetId="24" hidden="1">'Cargo Theft Codes'!$P$15</definedName>
    <definedName name="Offender3RaceCheckBoxes" localSheetId="24" hidden="1">'Cargo Theft Codes'!$P$14:$P$19</definedName>
    <definedName name="Offender3RaceIndian" localSheetId="24" hidden="1">'Cargo Theft Codes'!$P$16</definedName>
    <definedName name="Offender3RacePacific" localSheetId="24" hidden="1">'Cargo Theft Codes'!$P$18</definedName>
    <definedName name="Offender3RaceUnknown" localSheetId="24" hidden="1">'Cargo Theft Codes'!$P$19</definedName>
    <definedName name="Offender3RaceWhite" localSheetId="24" hidden="1">'Cargo Theft Codes'!$P$14</definedName>
    <definedName name="Offender3SexCheckBoxes" localSheetId="24" hidden="1">'Cargo Theft Codes'!$N$8:$N$10</definedName>
    <definedName name="Offender3SexFemale" localSheetId="24" hidden="1">'Cargo Theft Codes'!$N$9</definedName>
    <definedName name="Offender3SexMale" localSheetId="24" hidden="1">'Cargo Theft Codes'!$N$8</definedName>
    <definedName name="Offender3SexUnknown" localSheetId="24" hidden="1">'Cargo Theft Codes'!$N$10</definedName>
    <definedName name="Offender4EthnicityCheckBoxes" localSheetId="24" hidden="1">'Cargo Theft Codes'!$R$8:$R$9</definedName>
    <definedName name="Offender4EthnicityHispanic" localSheetId="24" hidden="1">'Cargo Theft Codes'!$R$8</definedName>
    <definedName name="Offender4EthnicityNonHispanic" localSheetId="24" hidden="1">'Cargo Theft Codes'!$R$9</definedName>
    <definedName name="Offender4RaceAsian" localSheetId="24" hidden="1">'Cargo Theft Codes'!$P$23</definedName>
    <definedName name="Offender4RaceBlack" localSheetId="24" hidden="1">'Cargo Theft Codes'!$P$21</definedName>
    <definedName name="Offender4RaceCheckBoxes" localSheetId="24" hidden="1">'Cargo Theft Codes'!$P$20:$P$25</definedName>
    <definedName name="Offender4RaceIndian" localSheetId="24" hidden="1">'Cargo Theft Codes'!$P$22</definedName>
    <definedName name="Offender4RacePacific" localSheetId="24" hidden="1">'Cargo Theft Codes'!$P$24</definedName>
    <definedName name="Offender4RaceUnknown" localSheetId="24" hidden="1">'Cargo Theft Codes'!$P$25</definedName>
    <definedName name="Offender4RaceWhite" localSheetId="24" hidden="1">'Cargo Theft Codes'!$P$20</definedName>
    <definedName name="Offender4SexCheckBoxes" localSheetId="24" hidden="1">'Cargo Theft Codes'!$N$11:$N$13</definedName>
    <definedName name="Offender4SexFemale" localSheetId="24" hidden="1">'Cargo Theft Codes'!$N$12</definedName>
    <definedName name="Offender4SexMale" localSheetId="24" hidden="1">'Cargo Theft Codes'!$N$11</definedName>
    <definedName name="Offender4SexUnknown" localSheetId="24" hidden="1">'Cargo Theft Codes'!$N$13</definedName>
    <definedName name="Offender5EthnicityCheckBoxes" localSheetId="24" hidden="1">'Cargo Theft Codes'!$R$10:$R$11</definedName>
    <definedName name="Offender5EthnicityHispanic" localSheetId="24" hidden="1">'Cargo Theft Codes'!$R$10</definedName>
    <definedName name="Offender5EthnicityNonHispanic" localSheetId="24" hidden="1">'Cargo Theft Codes'!$R$11</definedName>
    <definedName name="Offender5RaceAsian" localSheetId="24" hidden="1">'Cargo Theft Codes'!$P$29</definedName>
    <definedName name="Offender5RaceBlack" localSheetId="24" hidden="1">'Cargo Theft Codes'!$P$27</definedName>
    <definedName name="Offender5RaceCheckBoxes" localSheetId="24" hidden="1">'Cargo Theft Codes'!$P$26:$P$31</definedName>
    <definedName name="Offender5RaceIndian" localSheetId="24" hidden="1">'Cargo Theft Codes'!$P$28</definedName>
    <definedName name="Offender5RacePacific" localSheetId="24" hidden="1">'Cargo Theft Codes'!$P$30</definedName>
    <definedName name="Offender5RaceUnknown" localSheetId="24" hidden="1">'Cargo Theft Codes'!$P$31</definedName>
    <definedName name="Offender5RaceWhite" localSheetId="24" hidden="1">'Cargo Theft Codes'!$P$26</definedName>
    <definedName name="Offender5SexCheckBoxes" localSheetId="24" hidden="1">'Cargo Theft Codes'!$N$14:$N$16</definedName>
    <definedName name="Offender5SexFemale" localSheetId="24" hidden="1">'Cargo Theft Codes'!$N$15</definedName>
    <definedName name="Offender5SexMale" localSheetId="24" hidden="1">'Cargo Theft Codes'!$N$14</definedName>
    <definedName name="Offender5SexUnknown" localSheetId="24" hidden="1">'Cargo Theft Codes'!$N$16</definedName>
    <definedName name="OffenderAge1" localSheetId="23" hidden="1">'Cargo Theft Incident Report'!$A$60</definedName>
    <definedName name="OffenderAge2" localSheetId="23" hidden="1">'Cargo Theft Incident Report'!$A$61</definedName>
    <definedName name="OffenderAge3" localSheetId="23" hidden="1">'Cargo Theft Incident Report'!$A$62</definedName>
    <definedName name="OffenderAge4" localSheetId="23" hidden="1">'Cargo Theft Incident Report'!$A$63</definedName>
    <definedName name="OffenderAge5" localSheetId="23" hidden="1">'Cargo Theft Incident Report'!$A$64</definedName>
    <definedName name="OffenderAges" localSheetId="23" hidden="1">'Cargo Theft Incident Report'!$A$60:$A$64</definedName>
    <definedName name="OffenderEthnicityCheckBoxes" localSheetId="24" hidden="1">'Cargo Theft Codes'!$R$2:$R$11</definedName>
    <definedName name="OffenderInformation" localSheetId="23" hidden="1">'Cargo Theft Incident Report'!$A$60:$O$64</definedName>
    <definedName name="OffenderRaceCheckBoxes" localSheetId="24" hidden="1">'Cargo Theft Codes'!$P$2:$P$31</definedName>
    <definedName name="OffenderSexCheckBoxes" localSheetId="24" hidden="1">'Cargo Theft Codes'!$N$2:$N$16</definedName>
    <definedName name="Offense1Codes" localSheetId="24" hidden="1">'Cargo Theft Codes'!$B$3:$B$16</definedName>
    <definedName name="Offense1Descriptions" localSheetId="24" hidden="1">'Cargo Theft Codes'!$A$3:$A$16</definedName>
    <definedName name="Offense1Finish" localSheetId="19" hidden="1">'Hate Crime Incident Report'!$A$155</definedName>
    <definedName name="Offense1Start" localSheetId="19" hidden="1">'Hate Crime Incident Report'!$A$121</definedName>
    <definedName name="Offense2Finish" localSheetId="19" hidden="1">'Hate Crime Incident Report'!$A$192</definedName>
    <definedName name="Offense2Start" localSheetId="19" hidden="1">'Hate Crime Incident Report'!$A$158</definedName>
    <definedName name="Offense2to5Codes" localSheetId="24" hidden="1">'Cargo Theft Codes'!$D$6:$D$54</definedName>
    <definedName name="Offense2to5Descriptions" localSheetId="24" hidden="1">'Cargo Theft Codes'!$C$6:$C$54</definedName>
    <definedName name="Offense3Finish" localSheetId="19" hidden="1">'Hate Crime Incident Report'!$A$229</definedName>
    <definedName name="Offense3Start" localSheetId="19" hidden="1">'Hate Crime Incident Report'!$A$195</definedName>
    <definedName name="Offense4Finish" localSheetId="19" hidden="1">'Hate Crime Incident Report'!$A$266</definedName>
    <definedName name="Offense4Start" localSheetId="19" hidden="1">'Hate Crime Incident Report'!$A$232</definedName>
    <definedName name="Offense5Finish" localSheetId="19" hidden="1">'Hate Crime Incident Report'!$A$303</definedName>
    <definedName name="Offense5Start" localSheetId="19" hidden="1">'Hate Crime Incident Report'!$A$269</definedName>
    <definedName name="OffenseClassification" localSheetId="35" hidden="1">'Incident Codes'!$A$3:$A$30,'Incident Codes'!$A$33</definedName>
    <definedName name="OffenseCode1" localSheetId="24" hidden="1">'Cargo Theft Codes'!$A$2</definedName>
    <definedName name="OffenseCode1" localSheetId="21" hidden="1">'Hate Crime Codes'!$A$2</definedName>
    <definedName name="OffenseCode2" localSheetId="24" hidden="1">'Cargo Theft Codes'!$C$2</definedName>
    <definedName name="OffenseCode2" localSheetId="21" hidden="1">'Hate Crime Codes'!$A$3</definedName>
    <definedName name="OffenseCode3" localSheetId="24" hidden="1">'Cargo Theft Codes'!$C$3</definedName>
    <definedName name="OffenseCode3" localSheetId="21" hidden="1">'Hate Crime Codes'!$A$4</definedName>
    <definedName name="OffenseCode4" localSheetId="24" hidden="1">'Cargo Theft Codes'!$C$4</definedName>
    <definedName name="OffenseCode4" localSheetId="21" hidden="1">'Hate Crime Codes'!$A$5</definedName>
    <definedName name="OffenseCode5" localSheetId="24" hidden="1">'Cargo Theft Codes'!$C$5</definedName>
    <definedName name="OffenseCode5" localSheetId="21" hidden="1">'Hate Crime Codes'!$A$6</definedName>
    <definedName name="OffenseDefFinish" localSheetId="19" hidden="1">'Hate Crime Incident Report'!$A$36</definedName>
    <definedName name="OffenseDefStart" localSheetId="19" hidden="1">'Hate Crime Incident Report'!$A$13</definedName>
    <definedName name="OldDataInitiativesEnabled" localSheetId="2" hidden="1">'Agency Information'!$P$4</definedName>
    <definedName name="ORIList" localSheetId="34" hidden="1">'ORI Mapping'!$C$3:$C$44</definedName>
    <definedName name="ORIList" localSheetId="37" hidden="1">ORIList!$A$2:$B$22353</definedName>
    <definedName name="ORIs" localSheetId="37" hidden="1">INDEX(ORIList!$A:$A,2):INDEX(ORIList!$A:$A,COUNTA(ORIList!$A:$A))</definedName>
    <definedName name="ORIWarningEnabled" localSheetId="2" hidden="1">'Agency Information'!$P$5</definedName>
    <definedName name="_xlnm.Print_Area" localSheetId="2" hidden="1">'Agency Information'!$A$1:$G$17</definedName>
    <definedName name="_xlnm.Print_Area" localSheetId="14" hidden="1">Arson!$A$1:$J$82</definedName>
    <definedName name="_xlnm.Print_Area" localSheetId="32" hidden="1">'Arson (Read Only)'!$A$1:$K$116</definedName>
    <definedName name="_xlnm.Print_Area" localSheetId="11" hidden="1">'ASR - Adult'!$A$1:$AB$149</definedName>
    <definedName name="_xlnm.Print_Area" localSheetId="13" hidden="1">'ASR - Adult (2012)'!$A$1:$Y$138</definedName>
    <definedName name="_xlnm.Print_Area" localSheetId="31" hidden="1">'ASR - Adult (2012) (Read Only)'!$A$1:$Y$138</definedName>
    <definedName name="_xlnm.Print_Area" localSheetId="10" hidden="1">'ASR - Juvenile'!$A$1:$T$168</definedName>
    <definedName name="_xlnm.Print_Area" localSheetId="12" hidden="1">'ASR - Juvenile (2012)'!$A$1:$Q$157</definedName>
    <definedName name="_xlnm.Print_Area" localSheetId="28" hidden="1">'ASR - Juvenile (Read Only)'!$A$1:$T$196</definedName>
    <definedName name="_xlnm.Print_Area" localSheetId="30" hidden="1">'ASR - Juvenile(2012)(Read Only)'!$A$1:$Q$157</definedName>
    <definedName name="_xlnm.Print_Area" localSheetId="23" hidden="1">'Cargo Theft Incident Report'!$A$2:$O$180</definedName>
    <definedName name="_xlnm.Print_Area" localSheetId="20" hidden="1">'Hate Crime Definitions'!$B$1:$EF$176</definedName>
    <definedName name="_xlnm.Print_Area" localSheetId="19" hidden="1">'Hate Crime Incident Report'!$A$2:$EH$417</definedName>
    <definedName name="_xlnm.Print_Area" localSheetId="25" hidden="1">'Human Trafficking'!$A$1:$Z$72</definedName>
    <definedName name="_xlnm.Print_Area" localSheetId="33" hidden="1">'Human Trafficking (Read Only)'!$A$1:$Z$72</definedName>
    <definedName name="_xlnm.Print_Area" localSheetId="3" hidden="1">'Incident Report'!$A$1:$AA$13</definedName>
    <definedName name="_xlnm.Print_Area" localSheetId="4" hidden="1">'Incident-ASR'!$A$1:$F$2</definedName>
    <definedName name="_xlnm.Print_Area" localSheetId="0" hidden="1">Instructions!$A$1:$A$72</definedName>
    <definedName name="_xlnm.Print_Area" localSheetId="9" hidden="1">LEOKA!$A$1:$W$105</definedName>
    <definedName name="_xlnm.Print_Area" localSheetId="17" hidden="1">'Police Employees'!$A$1:$K$45</definedName>
    <definedName name="_xlnm.Print_Area" localSheetId="5" hidden="1">'Property Recovered'!$A$1:$S$3</definedName>
    <definedName name="_xlnm.Print_Area" localSheetId="6" hidden="1">'Return A'!$A$1:$H$137</definedName>
    <definedName name="_xlnm.Print_Area" localSheetId="7" hidden="1">'Return A (2012)'!$A$1:$H$136</definedName>
    <definedName name="_xlnm.Print_Area" localSheetId="26" hidden="1">'Return A (Read Only)'!$A$1:$H$135</definedName>
    <definedName name="_xlnm.Print_Area" localSheetId="8" hidden="1">'Return A Supplement'!$A$1:$K$113</definedName>
    <definedName name="_xlnm.Print_Area" localSheetId="27" hidden="1">'Return A Supplement (Read Only)'!$A$1:$K$114</definedName>
    <definedName name="_xlnm.Print_Area" localSheetId="15" hidden="1">'SHR - Murder, Non-negligent'!$A$1:$W$38</definedName>
    <definedName name="_xlnm.Print_Area" localSheetId="16" hidden="1">'SHR - Negligent Manslaughter'!$A$1:$W$25</definedName>
    <definedName name="_xlnm.Print_Titles" localSheetId="3" hidden="1">'Incident Report'!$1:$2</definedName>
    <definedName name="_xlnm.Print_Titles" localSheetId="4" hidden="1">'Incident-ASR'!$1:$2</definedName>
    <definedName name="_xlnm.Print_Titles" localSheetId="5" hidden="1">'Property Recovered'!$1:$2</definedName>
    <definedName name="_xlnm.Print_Titles" localSheetId="15" hidden="1">'SHR - Murder, Non-negligent'!$14:$15</definedName>
    <definedName name="_xlnm.Print_Titles" localSheetId="16" hidden="1">'SHR - Negligent Manslaughter'!$6:$7</definedName>
    <definedName name="PropertyRecovered1" localSheetId="24" hidden="1">'Cargo Theft Codes'!$M$2</definedName>
    <definedName name="PropertyRecovered2" localSheetId="24" hidden="1">'Cargo Theft Codes'!$M$3</definedName>
    <definedName name="PropertyRecovered3" localSheetId="24" hidden="1">'Cargo Theft Codes'!$M$4</definedName>
    <definedName name="PropertyRecovered4" localSheetId="24" hidden="1">'Cargo Theft Codes'!$M$5</definedName>
    <definedName name="PropertyRecovered5" localSheetId="24" hidden="1">'Cargo Theft Codes'!$M$6</definedName>
    <definedName name="PropertyRecoveredCheckBoxes" localSheetId="24" hidden="1">'Cargo Theft Codes'!$M$2:$M$6</definedName>
    <definedName name="PropertyRecoveredInfo1" localSheetId="23" hidden="1">'Cargo Theft Incident Report'!$L$51:$O$51</definedName>
    <definedName name="PropertyRecoveredInfo2" localSheetId="23" hidden="1">'Cargo Theft Incident Report'!$L$52:$O$52</definedName>
    <definedName name="PropertyRecoveredInfo3" localSheetId="23" hidden="1">'Cargo Theft Incident Report'!$L$53:$O$53</definedName>
    <definedName name="PropertyRecoveredInfo4" localSheetId="23" hidden="1">'Cargo Theft Incident Report'!$L$54:$O$54</definedName>
    <definedName name="PropertyRecoveredInfo5" localSheetId="23" hidden="1">'Cargo Theft Incident Report'!$L$55:$O$55</definedName>
    <definedName name="Race" localSheetId="36" hidden="1">'SHR Codes'!$D$2:$D$7</definedName>
    <definedName name="RaceCode" localSheetId="21" hidden="1">'Hate Crime Codes'!$G$2</definedName>
    <definedName name="RaceFinish" localSheetId="19" hidden="1">'Hate Crime Incident Report'!$A$357</definedName>
    <definedName name="RaceStart" localSheetId="19" hidden="1">'Hate Crime Incident Report'!$A$334</definedName>
    <definedName name="RaceTotal" localSheetId="11" hidden="1">'ASR - Adult'!$AD$40</definedName>
    <definedName name="RaceTotal" localSheetId="13" hidden="1">'ASR - Adult (2012)'!$AA$40</definedName>
    <definedName name="RaceTotal" localSheetId="29" hidden="1">'ASR - Adult (Read Only)'!$AD$40</definedName>
    <definedName name="RaceTotal" localSheetId="10" hidden="1">'ASR - Juvenile'!$V$54</definedName>
    <definedName name="RaceTotal" localSheetId="12" hidden="1">'ASR - Juvenile (2012)'!$S$54</definedName>
    <definedName name="RaceTotal" localSheetId="28" hidden="1">'ASR - Juvenile (Read Only)'!$V$54</definedName>
    <definedName name="RaceTotal" localSheetId="30" hidden="1">'ASR - Juvenile(2012)(Read Only)'!$T$54</definedName>
    <definedName name="RecoveredValue1" localSheetId="23" hidden="1">'Cargo Theft Incident Report'!$N$51</definedName>
    <definedName name="RecoveredValue2" localSheetId="23" hidden="1">'Cargo Theft Incident Report'!$N$52</definedName>
    <definedName name="RecoveredValue3" localSheetId="23" hidden="1">'Cargo Theft Incident Report'!$N$53</definedName>
    <definedName name="RecoveredValue4" localSheetId="23" hidden="1">'Cargo Theft Incident Report'!$N$54</definedName>
    <definedName name="RecoveredValue5" localSheetId="23" hidden="1">'Cargo Theft Incident Report'!$N$55</definedName>
    <definedName name="Relationship" localSheetId="36" hidden="1">'SHR Codes'!$G$2:$G$30</definedName>
    <definedName name="RelationshipCode" localSheetId="36" hidden="1">'SHR Codes'!$G$33:$G$61</definedName>
    <definedName name="ReportDateIndicator" localSheetId="24" hidden="1">'Cargo Theft Codes'!$A$25</definedName>
    <definedName name="ReportTypeAdjustment" localSheetId="24" hidden="1">'Cargo Theft Codes'!$A$20</definedName>
    <definedName name="ReportTypeCheckBoxes" localSheetId="24" hidden="1">'Cargo Theft Codes'!$A$19:$A$21</definedName>
    <definedName name="ReportTypeCodes" localSheetId="24" hidden="1">'Cargo Theft Codes'!$B$19:$B$22</definedName>
    <definedName name="ReportTypeDelete" localSheetId="24" hidden="1">'Cargo Theft Codes'!$A$21</definedName>
    <definedName name="ReportTypeInitial" localSheetId="24" hidden="1">'Cargo Theft Codes'!$A$19</definedName>
    <definedName name="SettingsPassword" localSheetId="2" hidden="1">'Agency Information'!$O$3</definedName>
    <definedName name="Sex" localSheetId="36" hidden="1">'SHR Codes'!$C$2:$C$4</definedName>
    <definedName name="Situation" localSheetId="36" hidden="1">'SHR Codes'!$A$2:$A$7</definedName>
    <definedName name="StartCell" localSheetId="11" hidden="1">'ASR - Adult'!$E$40</definedName>
    <definedName name="StartCell" localSheetId="13" hidden="1">'ASR - Adult (2012)'!$X$120</definedName>
    <definedName name="StartCell" localSheetId="31" hidden="1">'ASR - Adult (2012) (Read Only)'!$G$54</definedName>
    <definedName name="StartCell" localSheetId="10" hidden="1">'ASR - Juvenile'!$G$71</definedName>
    <definedName name="StartCell" localSheetId="12" hidden="1">'ASR - Juvenile (2012)'!$H$27</definedName>
    <definedName name="StartCell" localSheetId="28" hidden="1">'ASR - Juvenile (Read Only)'!$G$54</definedName>
    <definedName name="StartCell" localSheetId="30" hidden="1">'ASR - Juvenile(2012)(Read Only)'!$G$54</definedName>
    <definedName name="StolenProperty1" localSheetId="24" hidden="1">'Cargo Theft Codes'!$G$2</definedName>
    <definedName name="StolenProperty2" localSheetId="24" hidden="1">'Cargo Theft Codes'!$G$3</definedName>
    <definedName name="StolenProperty3" localSheetId="24" hidden="1">'Cargo Theft Codes'!$G$4</definedName>
    <definedName name="StolenProperty4" localSheetId="24" hidden="1">'Cargo Theft Codes'!$G$5</definedName>
    <definedName name="StolenProperty5" localSheetId="24" hidden="1">'Cargo Theft Codes'!$G$6</definedName>
    <definedName name="StolenPropertyDescriptionCodes" localSheetId="24" hidden="1">'Cargo Theft Codes'!$H$7:$H$75</definedName>
    <definedName name="StolenPropertyDescriptions" localSheetId="24" hidden="1">'Cargo Theft Codes'!$G$7:$G$75</definedName>
    <definedName name="StolenValue1" localSheetId="23" hidden="1">'Cargo Theft Incident Report'!$G$51</definedName>
    <definedName name="StolenValue2" localSheetId="23" hidden="1">'Cargo Theft Incident Report'!$G$52</definedName>
    <definedName name="StolenValue3" localSheetId="23" hidden="1">'Cargo Theft Incident Report'!$G$53</definedName>
    <definedName name="StolenValue4" localSheetId="23" hidden="1">'Cargo Theft Incident Report'!$G$54</definedName>
    <definedName name="StolenValue5" localSheetId="23" hidden="1">'Cargo Theft Incident Report'!$G$55</definedName>
    <definedName name="SubArson" localSheetId="35" hidden="1">'Incident Codes'!$C$10:$E$10</definedName>
    <definedName name="SubAssault" localSheetId="35" hidden="1">'Incident Codes'!$C$6:$G$6</definedName>
    <definedName name="SubBurglary" localSheetId="35" hidden="1">'Incident Codes'!$C$7:$E$7</definedName>
    <definedName name="SubCircumstance" localSheetId="36" hidden="1">'SHR Codes'!$I$2:$I$8</definedName>
    <definedName name="SubDrug" localSheetId="35" hidden="1">'Incident Codes'!$C$19:$D$19</definedName>
    <definedName name="SubGambling" localSheetId="35" hidden="1">'Incident Codes'!$C$20:$E$20</definedName>
    <definedName name="SubHomicide" localSheetId="35" hidden="1">'Incident Codes'!$C$3:$D$3</definedName>
    <definedName name="SubHumanTrafficking" localSheetId="35" hidden="1">'Incident Codes'!$C$33:$D$33</definedName>
    <definedName name="SubLarceny" localSheetId="35" hidden="1">'Incident Codes'!$C$8:$E$8</definedName>
    <definedName name="SubProstitution" localSheetId="35" hidden="1">'Incident Codes'!$C$17:$E$17</definedName>
    <definedName name="SubRape" localSheetId="35" hidden="1">'Incident Codes'!$C$4:$E$4</definedName>
    <definedName name="SubRapePart1" localSheetId="35" hidden="1">'Incident Codes'!$C$4:$D$4</definedName>
    <definedName name="SubRobbery" localSheetId="35" hidden="1">'Incident Codes'!$C$5:$F$5</definedName>
    <definedName name="SubVehicleTheft" localSheetId="35" hidden="1">'Incident Codes'!$C$9:$E$9</definedName>
    <definedName name="SummaryText" localSheetId="14" hidden="1">Arson!$M$1</definedName>
    <definedName name="SummaryText" localSheetId="32" hidden="1">'Arson (Read Only)'!$M$1</definedName>
    <definedName name="SummaryText" localSheetId="10" hidden="1">'ASR - Juvenile'!$AA$54:$AA$151</definedName>
    <definedName name="SummaryText" localSheetId="12" hidden="1">'ASR - Juvenile (2012)'!$X$54:$X$141</definedName>
    <definedName name="SummaryText" localSheetId="28" hidden="1">'ASR - Juvenile (Read Only)'!$AA$54:$AA$151</definedName>
    <definedName name="SummaryText" localSheetId="30" hidden="1">'ASR - Juvenile(2012)(Read Only)'!$W$54:$W$141</definedName>
    <definedName name="SummaryText" localSheetId="22" hidden="1">INDEX('Cargo Theft'!$CR:$CR,7):INDEX('Cargo Theft'!$CR:$CR,'Cargo Theft'!LastRow+1)</definedName>
    <definedName name="SummaryText" localSheetId="18" hidden="1">INDEX('Hate Crime'!$DC:$DC,7):INDEX('Hate Crime'!$DC:$DC,'Hate Crime'!LastRow+1)</definedName>
    <definedName name="SummaryText" localSheetId="25" hidden="1">'Human Trafficking'!$AE$1</definedName>
    <definedName name="SummaryText" localSheetId="33" hidden="1">'Human Trafficking (Read Only)'!$AE$1</definedName>
    <definedName name="SummaryText" localSheetId="9" hidden="1">LEOKA!$Y$1</definedName>
    <definedName name="SummaryText" localSheetId="17" hidden="1">'Police Employees'!$M$1</definedName>
    <definedName name="SummaryText" localSheetId="6" hidden="1">'Return A'!$J$1</definedName>
    <definedName name="SummaryText" localSheetId="7" hidden="1">'Return A (2012)'!$J$1</definedName>
    <definedName name="SummaryText" localSheetId="26" hidden="1">'Return A (Read Only)'!$J$1</definedName>
    <definedName name="SummaryText" localSheetId="8" hidden="1">'Return A Supplement'!$O$1</definedName>
    <definedName name="SummaryText" localSheetId="27" hidden="1">'Return A Supplement (Read Only)'!$O$1</definedName>
    <definedName name="SummaryText" localSheetId="15" hidden="1">INDEX('SHR - Murder, Non-negligent'!$AE:$AE,1):INDEX('SHR - Murder, Non-negligent'!$AE:$AE,'SHR - Murder, Non-negligent'!IncidentCount)</definedName>
    <definedName name="SummaryText" localSheetId="16" hidden="1">INDEX('SHR - Negligent Manslaughter'!$AE:$AE,1):INDEX('SHR - Negligent Manslaughter'!$AE:$AE,'SHR - Negligent Manslaughter'!IncidentCount)</definedName>
    <definedName name="SummaryTextAlt" localSheetId="14" hidden="1">Arson!$M$2</definedName>
    <definedName name="SummaryTextAlt" localSheetId="32" hidden="1">'Arson (Read Only)'!$M$2</definedName>
    <definedName name="SummaryTextAlt" localSheetId="10" hidden="1">'ASR - Juvenile'!$AB$54:$AB$151</definedName>
    <definedName name="SummaryTextAlt" localSheetId="12" hidden="1">'ASR - Juvenile (2012)'!$Y$54:$Y$141</definedName>
    <definedName name="SummaryTextAlt" localSheetId="28" hidden="1">'ASR - Juvenile (Read Only)'!$AB$54:$AB$151</definedName>
    <definedName name="SummaryTextAlt" localSheetId="30" hidden="1">'ASR - Juvenile(2012)(Read Only)'!$X$54:$X$141</definedName>
    <definedName name="SummaryTextAlt" localSheetId="22" hidden="1">INDEX('Cargo Theft'!$CS:$CS,7):INDEX('Cargo Theft'!$CS:$CS,'Cargo Theft'!LastRow+1)</definedName>
    <definedName name="SummaryTextAlt" localSheetId="18" hidden="1">INDEX('Hate Crime'!$DD:$DD,7):INDEX('Hate Crime'!$DD:$DD,'Hate Crime'!LastRow+1)</definedName>
    <definedName name="SummaryTextAlt" localSheetId="25" hidden="1">'Human Trafficking'!$AE$2</definedName>
    <definedName name="SummaryTextAlt" localSheetId="33" hidden="1">'Human Trafficking (Read Only)'!$AE$2</definedName>
    <definedName name="SummaryTextAlt" localSheetId="9" hidden="1">LEOKA!$Y$2</definedName>
    <definedName name="SummaryTextAlt" localSheetId="17" hidden="1">'Police Employees'!$M$2</definedName>
    <definedName name="SummaryTextAlt" localSheetId="6" hidden="1">'Return A'!$J$2</definedName>
    <definedName name="SummaryTextAlt" localSheetId="7" hidden="1">'Return A (2012)'!$J$2</definedName>
    <definedName name="SummaryTextAlt" localSheetId="26" hidden="1">'Return A (Read Only)'!$J$2</definedName>
    <definedName name="SummaryTextAlt" localSheetId="8" hidden="1">'Return A Supplement'!$O$2</definedName>
    <definedName name="SummaryTextAlt" localSheetId="27" hidden="1">'Return A Supplement (Read Only)'!$O$2</definedName>
    <definedName name="SummaryTextAlt" localSheetId="15" hidden="1">INDEX('SHR - Murder, Non-negligent'!$AF:$AF,1):INDEX('SHR - Murder, Non-negligent'!$AF:$AF,'SHR - Murder, Non-negligent'!IncidentCount)</definedName>
    <definedName name="SummaryTextAlt" localSheetId="16" hidden="1">INDEX('SHR - Negligent Manslaughter'!$AF:$AF,1):INDEX('SHR - Negligent Manslaughter'!$AF:$AF,'SHR - Negligent Manslaughter'!IncidentCount)</definedName>
    <definedName name="SummaryTextAltTemp" localSheetId="15" hidden="1">'SHR - Murder, Non-negligent'!$AC$1</definedName>
    <definedName name="SummaryTextAltTemp" localSheetId="16" hidden="1">'SHR - Negligent Manslaughter'!$AC$1</definedName>
    <definedName name="SummaryTextTemp" localSheetId="15" hidden="1">'SHR - Murder, Non-negligent'!$AB$1</definedName>
    <definedName name="SummaryTextTemp" localSheetId="16" hidden="1">'SHR - Negligent Manslaughter'!$AB$1</definedName>
    <definedName name="TotalOffenders" localSheetId="19" hidden="1">'Hate Crime Incident Report'!$D$324</definedName>
    <definedName name="TotalOffendersOver18" localSheetId="19" hidden="1">'Hate Crime Incident Report'!$D$320</definedName>
    <definedName name="TotalOffendersUnder18" localSheetId="19" hidden="1">'Hate Crime Incident Report'!$D$322</definedName>
    <definedName name="TotalPageNumber" localSheetId="19" hidden="1">'Hate Crime Incident Report'!$CV$8</definedName>
    <definedName name="TotalVictims" localSheetId="19" hidden="1">'Hate Crime Incident Report'!$D$313</definedName>
    <definedName name="TotalVictimsOver18" localSheetId="19" hidden="1">'Hate Crime Incident Report'!$D$309</definedName>
    <definedName name="TotalVictimsUnder18" localSheetId="19" hidden="1">'Hate Crime Incident Report'!$D$311</definedName>
    <definedName name="UnknownOffender" localSheetId="24" hidden="1">'Cargo Theft Codes'!$A$31</definedName>
    <definedName name="UnlockWorkbook" localSheetId="2" hidden="1">'Agency Information'!$O$4</definedName>
    <definedName name="VictimType" localSheetId="23" hidden="1">'Cargo Theft Incident Report'!$H$22</definedName>
    <definedName name="VictimTypeCheckBoxes" localSheetId="24" hidden="1">'Cargo Theft Codes'!$K$2:$K$10</definedName>
    <definedName name="VictimTypeCodeList" localSheetId="21" hidden="1">'Hate Crime Codes'!$K$2:$K$8</definedName>
    <definedName name="VictimTypeList1" localSheetId="19" hidden="1">'Hate Crime Incident Report'!$CE$149:$CE$155</definedName>
    <definedName name="VictimTypeList2" localSheetId="19" hidden="1">'Hate Crime Incident Report'!$CE$186:$CE$192</definedName>
    <definedName name="VictimTypeList3" localSheetId="19" hidden="1">'Hate Crime Incident Report'!$CE$223:$CE$229</definedName>
    <definedName name="VictimTypeList4" localSheetId="19" hidden="1">'Hate Crime Incident Report'!$CE$260:$CE$266</definedName>
    <definedName name="VictimTypeList5" localSheetId="19" hidden="1">'Hate Crime Incident Report'!$CE$297:$CE$303</definedName>
    <definedName name="VictimTypeLists" localSheetId="19" hidden="1">'Hate Crime Incident Report'!$CE$149:$CE$155,'Hate Crime Incident Report'!$CE$186:$CE$192,'Hate Crime Incident Report'!$CE$223:$CE$229,'Hate Crime Incident Report'!$CE$260:$CE$266,'Hate Crime Incident Report'!$CE$297:$CE$303</definedName>
    <definedName name="Weapon" localSheetId="36" hidden="1">'SHR Codes'!$F$2:$F$18</definedName>
    <definedName name="WeaponCode" localSheetId="36" hidden="1">'SHR Codes'!$F$21:$F$37</definedName>
    <definedName name="WeaponDesc" localSheetId="36" hidden="1">'SHR Codes'!$F$40</definedName>
    <definedName name="WeaponForceAsphyxiation" localSheetId="24" hidden="1">'Cargo Theft Codes'!$I$20</definedName>
    <definedName name="WeaponForceAutoFirearm" localSheetId="24" hidden="1">'Cargo Theft Codes'!$I$3</definedName>
    <definedName name="WeaponForceAutoHandgun" localSheetId="24" hidden="1">'Cargo Theft Codes'!$I$5</definedName>
    <definedName name="WeaponForceAutoRifle" localSheetId="24" hidden="1">'Cargo Theft Codes'!$I$7</definedName>
    <definedName name="WeaponForceAutoShotgun" localSheetId="24" hidden="1">'Cargo Theft Codes'!$I$9</definedName>
    <definedName name="WeaponForceBluntObject" localSheetId="24" hidden="1">'Cargo Theft Codes'!$I$13</definedName>
    <definedName name="WeaponForceCheckBoxes" localSheetId="24" hidden="1">'Cargo Theft Codes'!$I$2:$I$23</definedName>
    <definedName name="WeaponForceDrugs" localSheetId="24" hidden="1">'Cargo Theft Codes'!$I$19</definedName>
    <definedName name="WeaponForceExplosives" localSheetId="24" hidden="1">'Cargo Theft Codes'!$I$17</definedName>
    <definedName name="WeaponForceFirearm" localSheetId="24" hidden="1">'Cargo Theft Codes'!$I$2</definedName>
    <definedName name="WeaponForceHandgun" localSheetId="24" hidden="1">'Cargo Theft Codes'!$I$4</definedName>
    <definedName name="WeaponForceIncendiary" localSheetId="24" hidden="1">'Cargo Theft Codes'!$I$18</definedName>
    <definedName name="WeaponForceInvolved" localSheetId="23" hidden="1">'Cargo Theft Incident Report'!$A$22</definedName>
    <definedName name="WeaponForceKnife" localSheetId="24" hidden="1">'Cargo Theft Codes'!$I$12</definedName>
    <definedName name="WeaponForceNone" localSheetId="24" hidden="1">'Cargo Theft Codes'!$I$23</definedName>
    <definedName name="WeaponForceOther" localSheetId="24" hidden="1">'Cargo Theft Codes'!$I$21</definedName>
    <definedName name="WeaponForceOtherAutoFirearm" localSheetId="24" hidden="1">'Cargo Theft Codes'!$I$11</definedName>
    <definedName name="WeaponForceOtherFirearm" localSheetId="24" hidden="1">'Cargo Theft Codes'!$I$10</definedName>
    <definedName name="WeaponForcePersonalWeapons" localSheetId="24" hidden="1">'Cargo Theft Codes'!$I$15</definedName>
    <definedName name="WeaponForcePoison" localSheetId="24" hidden="1">'Cargo Theft Codes'!$I$16</definedName>
    <definedName name="WeaponForceRifle" localSheetId="24" hidden="1">'Cargo Theft Codes'!$I$6</definedName>
    <definedName name="WeaponForceShotgun" localSheetId="24" hidden="1">'Cargo Theft Codes'!$I$8</definedName>
    <definedName name="WeaponForceUnknown" localSheetId="24" hidden="1">'Cargo Theft Codes'!$I$22</definedName>
    <definedName name="WeaponForceVehicle" localSheetId="24" hidden="1">'Cargo Theft Codes'!$I$14</definedName>
    <definedName name="WorkbookPassword" localSheetId="2" hidden="1">'Agency Information'!$O$1</definedName>
    <definedName name="WorksheetNames" localSheetId="2" hidden="1">'Agency Information'!$L$2:$L$37</definedName>
    <definedName name="WorksheetPassword" localSheetId="2" hidden="1">'Agency Information'!$O$2</definedName>
  </definedNames>
  <calcPr calcId="162913"/>
</workbook>
</file>

<file path=xl/calcChain.xml><?xml version="1.0" encoding="utf-8"?>
<calcChain xmlns="http://schemas.openxmlformats.org/spreadsheetml/2006/main">
  <c r="E6" i="29" l="1"/>
  <c r="AG2" i="1" l="1"/>
  <c r="AG2" i="14"/>
  <c r="Q14" i="44"/>
  <c r="P14" i="44"/>
  <c r="O14" i="44"/>
  <c r="N14" i="44"/>
  <c r="M14" i="44"/>
  <c r="L14" i="44"/>
  <c r="K14" i="44"/>
  <c r="J14" i="44"/>
  <c r="I14" i="44"/>
  <c r="H14" i="44"/>
  <c r="G14" i="44"/>
  <c r="F14" i="44"/>
  <c r="D14" i="44"/>
  <c r="C14" i="44"/>
  <c r="AB42" i="54"/>
  <c r="AB44" i="54"/>
  <c r="AB46" i="54"/>
  <c r="AB48" i="54"/>
  <c r="AB50" i="54"/>
  <c r="AB52" i="54"/>
  <c r="AB54" i="54"/>
  <c r="AB56" i="54"/>
  <c r="AB58" i="54"/>
  <c r="AB60" i="54"/>
  <c r="AB62" i="54"/>
  <c r="AB64" i="54"/>
  <c r="AB66" i="54"/>
  <c r="AB68" i="54"/>
  <c r="AB70" i="54"/>
  <c r="AB72" i="54"/>
  <c r="AB74" i="54"/>
  <c r="AB80" i="54"/>
  <c r="AB82" i="54"/>
  <c r="AB84" i="54"/>
  <c r="AB86" i="54"/>
  <c r="AB90" i="54"/>
  <c r="AB92" i="54"/>
  <c r="AB94" i="54"/>
  <c r="AB96" i="54"/>
  <c r="AB100" i="54"/>
  <c r="AB102" i="54"/>
  <c r="AB104" i="54"/>
  <c r="AB106" i="54"/>
  <c r="AB108" i="54"/>
  <c r="AB110" i="54"/>
  <c r="AB112" i="54"/>
  <c r="AB114" i="54"/>
  <c r="AB116" i="54"/>
  <c r="AB118" i="54"/>
  <c r="AB120" i="54"/>
  <c r="AB40" i="54"/>
  <c r="T56" i="53"/>
  <c r="T58" i="53"/>
  <c r="T60" i="53"/>
  <c r="T62" i="53"/>
  <c r="T64" i="53"/>
  <c r="T66" i="53"/>
  <c r="T68" i="53"/>
  <c r="T70" i="53"/>
  <c r="T72" i="53"/>
  <c r="T74" i="53"/>
  <c r="T76" i="53"/>
  <c r="T78" i="53"/>
  <c r="T80" i="53"/>
  <c r="T82" i="53"/>
  <c r="T84" i="53"/>
  <c r="T86" i="53"/>
  <c r="T88" i="53"/>
  <c r="T94" i="53"/>
  <c r="T96" i="53"/>
  <c r="T98" i="53"/>
  <c r="T100" i="53"/>
  <c r="T104" i="53"/>
  <c r="T106" i="53"/>
  <c r="T108" i="53"/>
  <c r="T110" i="53"/>
  <c r="T114" i="53"/>
  <c r="T116" i="53"/>
  <c r="T118" i="53"/>
  <c r="T120" i="53"/>
  <c r="T122" i="53"/>
  <c r="T124" i="53"/>
  <c r="T126" i="53"/>
  <c r="T128" i="53"/>
  <c r="T130" i="53"/>
  <c r="T132" i="53"/>
  <c r="T134" i="53"/>
  <c r="T136" i="53"/>
  <c r="T138" i="53"/>
  <c r="T54" i="53"/>
  <c r="U121" i="54"/>
  <c r="U120" i="54"/>
  <c r="U119" i="54"/>
  <c r="U118" i="54"/>
  <c r="U117" i="54"/>
  <c r="U116" i="54"/>
  <c r="U115" i="54"/>
  <c r="U114" i="54"/>
  <c r="U113" i="54"/>
  <c r="U112" i="54"/>
  <c r="U111" i="54"/>
  <c r="U110" i="54"/>
  <c r="U109" i="54"/>
  <c r="U108" i="54"/>
  <c r="U107" i="54"/>
  <c r="U106" i="54"/>
  <c r="U105" i="54"/>
  <c r="U104" i="54"/>
  <c r="U103" i="54"/>
  <c r="U102" i="54"/>
  <c r="U101" i="54"/>
  <c r="U100" i="54"/>
  <c r="T99" i="54"/>
  <c r="S99" i="54"/>
  <c r="R99" i="54"/>
  <c r="Q99" i="54"/>
  <c r="P99" i="54"/>
  <c r="O99" i="54"/>
  <c r="N99" i="54"/>
  <c r="M99" i="54"/>
  <c r="L99" i="54"/>
  <c r="K99" i="54"/>
  <c r="J99" i="54"/>
  <c r="I99" i="54"/>
  <c r="H99" i="54"/>
  <c r="G99" i="54"/>
  <c r="F99" i="54"/>
  <c r="E99" i="54"/>
  <c r="Y98" i="54"/>
  <c r="X98" i="54"/>
  <c r="W98" i="54"/>
  <c r="W122" i="54" s="1"/>
  <c r="V98" i="54"/>
  <c r="V122" i="54" s="1"/>
  <c r="T98" i="54"/>
  <c r="S98" i="54"/>
  <c r="R98" i="54"/>
  <c r="Q98" i="54"/>
  <c r="P98" i="54"/>
  <c r="O98" i="54"/>
  <c r="N98" i="54"/>
  <c r="M98" i="54"/>
  <c r="L98" i="54"/>
  <c r="K98" i="54"/>
  <c r="J98" i="54"/>
  <c r="I98" i="54"/>
  <c r="H98" i="54"/>
  <c r="G98" i="54"/>
  <c r="F98" i="54"/>
  <c r="E98" i="54"/>
  <c r="U97" i="54"/>
  <c r="U96" i="54"/>
  <c r="U95" i="54"/>
  <c r="U94" i="54"/>
  <c r="U93" i="54"/>
  <c r="U92" i="54"/>
  <c r="U91" i="54"/>
  <c r="U90" i="54"/>
  <c r="T89" i="54"/>
  <c r="S89" i="54"/>
  <c r="R89" i="54"/>
  <c r="Q89" i="54"/>
  <c r="P89" i="54"/>
  <c r="O89" i="54"/>
  <c r="N89" i="54"/>
  <c r="M89" i="54"/>
  <c r="L89" i="54"/>
  <c r="L77" i="54" s="1"/>
  <c r="K89" i="54"/>
  <c r="J89" i="54"/>
  <c r="I89" i="54"/>
  <c r="H89" i="54"/>
  <c r="G89" i="54"/>
  <c r="F89" i="54"/>
  <c r="E89" i="54"/>
  <c r="Y88" i="54"/>
  <c r="X88" i="54"/>
  <c r="X76" i="54" s="1"/>
  <c r="W88" i="54"/>
  <c r="V88" i="54"/>
  <c r="T88" i="54"/>
  <c r="S88" i="54"/>
  <c r="R88" i="54"/>
  <c r="Q88" i="54"/>
  <c r="P88" i="54"/>
  <c r="O88" i="54"/>
  <c r="N88" i="54"/>
  <c r="M88" i="54"/>
  <c r="M76" i="54" s="1"/>
  <c r="L88" i="54"/>
  <c r="K88" i="54"/>
  <c r="J88" i="54"/>
  <c r="I88" i="54"/>
  <c r="H88" i="54"/>
  <c r="G88" i="54"/>
  <c r="F88" i="54"/>
  <c r="E88" i="54"/>
  <c r="U87" i="54"/>
  <c r="U86" i="54"/>
  <c r="U85" i="54"/>
  <c r="U84" i="54"/>
  <c r="U83" i="54"/>
  <c r="U82" i="54"/>
  <c r="U81" i="54"/>
  <c r="U80" i="54"/>
  <c r="T79" i="54"/>
  <c r="T77" i="54" s="1"/>
  <c r="S79" i="54"/>
  <c r="S77" i="54" s="1"/>
  <c r="R79" i="54"/>
  <c r="Q79" i="54"/>
  <c r="Q77" i="54" s="1"/>
  <c r="P79" i="54"/>
  <c r="P77" i="54" s="1"/>
  <c r="O79" i="54"/>
  <c r="O77" i="54" s="1"/>
  <c r="N79" i="54"/>
  <c r="M79" i="54"/>
  <c r="K79" i="54"/>
  <c r="J79" i="54"/>
  <c r="I79" i="54"/>
  <c r="H79" i="54"/>
  <c r="G79" i="54"/>
  <c r="F79" i="54"/>
  <c r="E79" i="54"/>
  <c r="Y78" i="54"/>
  <c r="V78" i="54"/>
  <c r="T78" i="54"/>
  <c r="S78" i="54"/>
  <c r="R78" i="54"/>
  <c r="Q78" i="54"/>
  <c r="P78" i="54"/>
  <c r="O78" i="54"/>
  <c r="N78" i="54"/>
  <c r="L78" i="54"/>
  <c r="L76" i="54" s="1"/>
  <c r="K78" i="54"/>
  <c r="K76" i="54" s="1"/>
  <c r="J78" i="54"/>
  <c r="I78" i="54"/>
  <c r="H78" i="54"/>
  <c r="G78" i="54"/>
  <c r="G76" i="54" s="1"/>
  <c r="F78" i="54"/>
  <c r="E78" i="54"/>
  <c r="U75" i="54"/>
  <c r="U74" i="54"/>
  <c r="U73" i="54"/>
  <c r="U72" i="54"/>
  <c r="U71" i="54"/>
  <c r="U70" i="54"/>
  <c r="U69" i="54"/>
  <c r="U68" i="54"/>
  <c r="U67" i="54"/>
  <c r="U66" i="54"/>
  <c r="U65" i="54"/>
  <c r="U64" i="54"/>
  <c r="U63" i="54"/>
  <c r="U62" i="54"/>
  <c r="U61" i="54"/>
  <c r="U60" i="54"/>
  <c r="U59" i="54"/>
  <c r="U58" i="54"/>
  <c r="U57" i="54"/>
  <c r="U56" i="54"/>
  <c r="U55" i="54"/>
  <c r="U54" i="54"/>
  <c r="U53" i="54"/>
  <c r="U52" i="54"/>
  <c r="U51" i="54"/>
  <c r="U50" i="54"/>
  <c r="U49" i="54"/>
  <c r="U48" i="54"/>
  <c r="U47" i="54"/>
  <c r="U46" i="54"/>
  <c r="U45" i="54"/>
  <c r="U44" i="54"/>
  <c r="U43" i="54"/>
  <c r="U42" i="54"/>
  <c r="U41" i="54"/>
  <c r="U40" i="54"/>
  <c r="R17" i="54"/>
  <c r="J17" i="54"/>
  <c r="B17" i="54"/>
  <c r="B12" i="54"/>
  <c r="B10" i="54"/>
  <c r="O8" i="54"/>
  <c r="B8" i="54"/>
  <c r="E7" i="54"/>
  <c r="B6" i="54"/>
  <c r="B5" i="54"/>
  <c r="B4" i="54"/>
  <c r="M139" i="53"/>
  <c r="M138" i="53"/>
  <c r="M137" i="53"/>
  <c r="M136" i="53"/>
  <c r="M135" i="53"/>
  <c r="M134" i="53"/>
  <c r="M133" i="53"/>
  <c r="M132" i="53"/>
  <c r="M131" i="53"/>
  <c r="M130" i="53"/>
  <c r="M129" i="53"/>
  <c r="M128" i="53"/>
  <c r="M127" i="53"/>
  <c r="M126" i="53"/>
  <c r="M125" i="53"/>
  <c r="M124" i="53"/>
  <c r="M123" i="53"/>
  <c r="M122" i="53"/>
  <c r="M121" i="53"/>
  <c r="M120" i="53"/>
  <c r="M119" i="53"/>
  <c r="M118" i="53"/>
  <c r="M117" i="53"/>
  <c r="M116" i="53"/>
  <c r="M115" i="53"/>
  <c r="M114" i="53"/>
  <c r="L113" i="53"/>
  <c r="K113" i="53"/>
  <c r="J113" i="53"/>
  <c r="I113" i="53"/>
  <c r="H113" i="53"/>
  <c r="G113" i="53"/>
  <c r="Q112" i="53"/>
  <c r="Q140" i="53" s="1"/>
  <c r="P112" i="53"/>
  <c r="O112" i="53"/>
  <c r="N112" i="53"/>
  <c r="L112" i="53"/>
  <c r="K112" i="53"/>
  <c r="J112" i="53"/>
  <c r="I112" i="53"/>
  <c r="H112" i="53"/>
  <c r="G112" i="53"/>
  <c r="M111" i="53"/>
  <c r="M110" i="53"/>
  <c r="M109" i="53"/>
  <c r="M108" i="53"/>
  <c r="M107" i="53"/>
  <c r="M106" i="53"/>
  <c r="M105" i="53"/>
  <c r="M104" i="53"/>
  <c r="L103" i="53"/>
  <c r="K103" i="53"/>
  <c r="J103" i="53"/>
  <c r="I103" i="53"/>
  <c r="I91" i="53" s="1"/>
  <c r="H103" i="53"/>
  <c r="G103" i="53"/>
  <c r="Q102" i="53"/>
  <c r="P102" i="53"/>
  <c r="O102" i="53"/>
  <c r="N102" i="53"/>
  <c r="L102" i="53"/>
  <c r="K102" i="53"/>
  <c r="J102" i="53"/>
  <c r="J90" i="53" s="1"/>
  <c r="I102" i="53"/>
  <c r="H102" i="53"/>
  <c r="G102" i="53"/>
  <c r="M101" i="53"/>
  <c r="M100" i="53"/>
  <c r="M99" i="53"/>
  <c r="M98" i="53"/>
  <c r="M97" i="53"/>
  <c r="M96" i="53"/>
  <c r="M95" i="53"/>
  <c r="M94" i="53"/>
  <c r="L93" i="53"/>
  <c r="L91" i="53" s="1"/>
  <c r="K93" i="53"/>
  <c r="J93" i="53"/>
  <c r="J91" i="53" s="1"/>
  <c r="H93" i="53"/>
  <c r="G93" i="53"/>
  <c r="P92" i="53"/>
  <c r="O92" i="53"/>
  <c r="N92" i="53"/>
  <c r="L92" i="53"/>
  <c r="K92" i="53"/>
  <c r="I92" i="53"/>
  <c r="H92" i="53"/>
  <c r="G92" i="53"/>
  <c r="M89" i="53"/>
  <c r="M88" i="53"/>
  <c r="M87" i="53"/>
  <c r="M86" i="53"/>
  <c r="M85" i="53"/>
  <c r="M84" i="53"/>
  <c r="M83" i="53"/>
  <c r="M82" i="53"/>
  <c r="M81" i="53"/>
  <c r="M80" i="53"/>
  <c r="M79" i="53"/>
  <c r="M78" i="53"/>
  <c r="M77" i="53"/>
  <c r="M76" i="53"/>
  <c r="M75" i="53"/>
  <c r="M74" i="53"/>
  <c r="M73" i="53"/>
  <c r="M72" i="53"/>
  <c r="M71" i="53"/>
  <c r="M70" i="53"/>
  <c r="M69" i="53"/>
  <c r="M68" i="53"/>
  <c r="M67" i="53"/>
  <c r="M66" i="53"/>
  <c r="M65" i="53"/>
  <c r="M64" i="53"/>
  <c r="M63" i="53"/>
  <c r="M62" i="53"/>
  <c r="M61" i="53"/>
  <c r="M60" i="53"/>
  <c r="M59" i="53"/>
  <c r="M58" i="53"/>
  <c r="M57" i="53"/>
  <c r="M56" i="53"/>
  <c r="M55" i="53"/>
  <c r="M54" i="53"/>
  <c r="M34" i="53"/>
  <c r="H34" i="53"/>
  <c r="B34" i="53"/>
  <c r="H18" i="53"/>
  <c r="B13" i="53"/>
  <c r="B11" i="53"/>
  <c r="H9" i="53"/>
  <c r="B9" i="53"/>
  <c r="H7" i="53"/>
  <c r="B7" i="53"/>
  <c r="H5" i="53"/>
  <c r="B5" i="53"/>
  <c r="W64" i="52"/>
  <c r="T64" i="52"/>
  <c r="M64" i="52"/>
  <c r="H64" i="52"/>
  <c r="P63" i="52"/>
  <c r="P62" i="52"/>
  <c r="F29" i="51"/>
  <c r="J28" i="51"/>
  <c r="I28" i="51"/>
  <c r="H28" i="51"/>
  <c r="G28" i="51"/>
  <c r="E28" i="51"/>
  <c r="D28" i="51"/>
  <c r="F27" i="51"/>
  <c r="F26" i="51"/>
  <c r="J25" i="51"/>
  <c r="I25" i="51"/>
  <c r="H25" i="51"/>
  <c r="H30" i="51" s="1"/>
  <c r="G25" i="51"/>
  <c r="G30" i="51" s="1"/>
  <c r="E25" i="51"/>
  <c r="E30" i="51" s="1"/>
  <c r="D25" i="51"/>
  <c r="F24" i="51"/>
  <c r="F23" i="51"/>
  <c r="F22" i="51"/>
  <c r="F21" i="51"/>
  <c r="F20" i="51"/>
  <c r="F19" i="51"/>
  <c r="F18" i="51"/>
  <c r="U131" i="50"/>
  <c r="AE130" i="50"/>
  <c r="AD130" i="50"/>
  <c r="U130" i="50"/>
  <c r="U129" i="50"/>
  <c r="AE128" i="50"/>
  <c r="AD128" i="50"/>
  <c r="U128" i="50"/>
  <c r="U127" i="50"/>
  <c r="AE126" i="50"/>
  <c r="AD126" i="50"/>
  <c r="U126" i="50"/>
  <c r="U125" i="50"/>
  <c r="AE124" i="50"/>
  <c r="AD124" i="50"/>
  <c r="U124" i="50"/>
  <c r="U123" i="50"/>
  <c r="AE122" i="50"/>
  <c r="AD122" i="50"/>
  <c r="U122" i="50"/>
  <c r="U121" i="50"/>
  <c r="AE120" i="50"/>
  <c r="AD120" i="50"/>
  <c r="U120" i="50"/>
  <c r="U119" i="50"/>
  <c r="AE118" i="50"/>
  <c r="AD118" i="50"/>
  <c r="U118" i="50"/>
  <c r="U117" i="50"/>
  <c r="AE116" i="50"/>
  <c r="AD116" i="50"/>
  <c r="U116" i="50"/>
  <c r="U115" i="50"/>
  <c r="AE114" i="50"/>
  <c r="AD114" i="50"/>
  <c r="U114" i="50"/>
  <c r="U113" i="50"/>
  <c r="AE112" i="50"/>
  <c r="AD112" i="50"/>
  <c r="U112" i="50"/>
  <c r="U111" i="50"/>
  <c r="AE110" i="50"/>
  <c r="AD110" i="50"/>
  <c r="U110" i="50"/>
  <c r="U109" i="50"/>
  <c r="AE108" i="50"/>
  <c r="AD108" i="50"/>
  <c r="U108" i="50"/>
  <c r="U107" i="50"/>
  <c r="AE106" i="50"/>
  <c r="AD106" i="50"/>
  <c r="U106" i="50"/>
  <c r="T105" i="50"/>
  <c r="S105" i="50"/>
  <c r="R105" i="50"/>
  <c r="Q105" i="50"/>
  <c r="P105" i="50"/>
  <c r="O105" i="50"/>
  <c r="N105" i="50"/>
  <c r="M105" i="50"/>
  <c r="L105" i="50"/>
  <c r="K105" i="50"/>
  <c r="J105" i="50"/>
  <c r="I105" i="50"/>
  <c r="H105" i="50"/>
  <c r="G105" i="50"/>
  <c r="F105" i="50"/>
  <c r="E105" i="50"/>
  <c r="AB104" i="50"/>
  <c r="AA104" i="50"/>
  <c r="Z104" i="50"/>
  <c r="Y104" i="50"/>
  <c r="X104" i="50"/>
  <c r="W104" i="50"/>
  <c r="V104" i="50"/>
  <c r="T104" i="50"/>
  <c r="S104" i="50"/>
  <c r="R104" i="50"/>
  <c r="Q104" i="50"/>
  <c r="P104" i="50"/>
  <c r="O104" i="50"/>
  <c r="N104" i="50"/>
  <c r="M104" i="50"/>
  <c r="L104" i="50"/>
  <c r="K104" i="50"/>
  <c r="J104" i="50"/>
  <c r="I104" i="50"/>
  <c r="H104" i="50"/>
  <c r="G104" i="50"/>
  <c r="F104" i="50"/>
  <c r="E104" i="50"/>
  <c r="U103" i="50"/>
  <c r="AE102" i="50"/>
  <c r="AD102" i="50"/>
  <c r="U102" i="50"/>
  <c r="U101" i="50"/>
  <c r="AE100" i="50"/>
  <c r="AD100" i="50"/>
  <c r="U100" i="50"/>
  <c r="U99" i="50"/>
  <c r="AE98" i="50"/>
  <c r="AD98" i="50"/>
  <c r="U98" i="50"/>
  <c r="U97" i="50"/>
  <c r="AE96" i="50"/>
  <c r="AD96" i="50"/>
  <c r="U96" i="50"/>
  <c r="T95" i="50"/>
  <c r="S95" i="50"/>
  <c r="R95" i="50"/>
  <c r="Q95" i="50"/>
  <c r="P95" i="50"/>
  <c r="O95" i="50"/>
  <c r="N95" i="50"/>
  <c r="M95" i="50"/>
  <c r="L95" i="50"/>
  <c r="K95" i="50"/>
  <c r="J95" i="50"/>
  <c r="I95" i="50"/>
  <c r="H95" i="50"/>
  <c r="G95" i="50"/>
  <c r="F95" i="50"/>
  <c r="E95" i="50"/>
  <c r="AB94" i="50"/>
  <c r="AA94" i="50"/>
  <c r="Z94" i="50"/>
  <c r="Y94" i="50"/>
  <c r="X94" i="50"/>
  <c r="W94" i="50"/>
  <c r="V94" i="50"/>
  <c r="T94" i="50"/>
  <c r="S94" i="50"/>
  <c r="R94" i="50"/>
  <c r="Q94" i="50"/>
  <c r="P94" i="50"/>
  <c r="O94" i="50"/>
  <c r="N94" i="50"/>
  <c r="M94" i="50"/>
  <c r="L94" i="50"/>
  <c r="K94" i="50"/>
  <c r="J94" i="50"/>
  <c r="I94" i="50"/>
  <c r="H94" i="50"/>
  <c r="G94" i="50"/>
  <c r="F94" i="50"/>
  <c r="E94" i="50"/>
  <c r="U93" i="50"/>
  <c r="AE92" i="50"/>
  <c r="AD92" i="50"/>
  <c r="U92" i="50"/>
  <c r="U91" i="50"/>
  <c r="AE90" i="50"/>
  <c r="AD90" i="50"/>
  <c r="U90" i="50"/>
  <c r="U89" i="50"/>
  <c r="AE88" i="50"/>
  <c r="AD88" i="50"/>
  <c r="U88" i="50"/>
  <c r="U87" i="50"/>
  <c r="AE86" i="50"/>
  <c r="AD86" i="50"/>
  <c r="U86" i="50"/>
  <c r="T85" i="50"/>
  <c r="S85" i="50"/>
  <c r="R85" i="50"/>
  <c r="Q85" i="50"/>
  <c r="P85" i="50"/>
  <c r="O85" i="50"/>
  <c r="N85" i="50"/>
  <c r="M85" i="50"/>
  <c r="L85" i="50"/>
  <c r="K85" i="50"/>
  <c r="J85" i="50"/>
  <c r="I85" i="50"/>
  <c r="H85" i="50"/>
  <c r="G85" i="50"/>
  <c r="F85" i="50"/>
  <c r="E85" i="50"/>
  <c r="AB84" i="50"/>
  <c r="AA84" i="50"/>
  <c r="Z84" i="50"/>
  <c r="Y84" i="50"/>
  <c r="X84" i="50"/>
  <c r="W84" i="50"/>
  <c r="V84" i="50"/>
  <c r="T84" i="50"/>
  <c r="S84" i="50"/>
  <c r="R84" i="50"/>
  <c r="Q84" i="50"/>
  <c r="P84" i="50"/>
  <c r="O84" i="50"/>
  <c r="N84" i="50"/>
  <c r="M84" i="50"/>
  <c r="L84" i="50"/>
  <c r="K84" i="50"/>
  <c r="J84" i="50"/>
  <c r="I84" i="50"/>
  <c r="H84" i="50"/>
  <c r="G84" i="50"/>
  <c r="F84" i="50"/>
  <c r="E84" i="50"/>
  <c r="U81" i="50"/>
  <c r="AE80" i="50"/>
  <c r="AD80" i="50"/>
  <c r="U80" i="50"/>
  <c r="U79" i="50"/>
  <c r="AE78" i="50"/>
  <c r="AD78" i="50"/>
  <c r="U78" i="50"/>
  <c r="U77" i="50"/>
  <c r="AE76" i="50"/>
  <c r="AD76" i="50"/>
  <c r="U76" i="50"/>
  <c r="U75" i="50"/>
  <c r="AE74" i="50"/>
  <c r="AD74" i="50"/>
  <c r="U74" i="50"/>
  <c r="T73" i="50"/>
  <c r="S73" i="50"/>
  <c r="R73" i="50"/>
  <c r="Q73" i="50"/>
  <c r="P73" i="50"/>
  <c r="O73" i="50"/>
  <c r="N73" i="50"/>
  <c r="M73" i="50"/>
  <c r="L73" i="50"/>
  <c r="K73" i="50"/>
  <c r="J73" i="50"/>
  <c r="I73" i="50"/>
  <c r="H73" i="50"/>
  <c r="G73" i="50"/>
  <c r="F73" i="50"/>
  <c r="E73" i="50"/>
  <c r="AB72" i="50"/>
  <c r="AA72" i="50"/>
  <c r="Z72" i="50"/>
  <c r="Y72" i="50"/>
  <c r="X72" i="50"/>
  <c r="W72" i="50"/>
  <c r="V72" i="50"/>
  <c r="T72" i="50"/>
  <c r="S72" i="50"/>
  <c r="R72" i="50"/>
  <c r="Q72" i="50"/>
  <c r="P72" i="50"/>
  <c r="O72" i="50"/>
  <c r="N72" i="50"/>
  <c r="M72" i="50"/>
  <c r="L72" i="50"/>
  <c r="K72" i="50"/>
  <c r="J72" i="50"/>
  <c r="I72" i="50"/>
  <c r="H72" i="50"/>
  <c r="G72" i="50"/>
  <c r="F72" i="50"/>
  <c r="E72" i="50"/>
  <c r="U71" i="50"/>
  <c r="AE70" i="50"/>
  <c r="AD70" i="50"/>
  <c r="U70" i="50"/>
  <c r="U69" i="50"/>
  <c r="AE68" i="50"/>
  <c r="AD68" i="50"/>
  <c r="U68" i="50"/>
  <c r="U67" i="50"/>
  <c r="AE66" i="50"/>
  <c r="AD66" i="50"/>
  <c r="U66" i="50"/>
  <c r="U65" i="50"/>
  <c r="AE64" i="50"/>
  <c r="AD64" i="50"/>
  <c r="U64" i="50"/>
  <c r="U63" i="50"/>
  <c r="AE62" i="50"/>
  <c r="AD62" i="50"/>
  <c r="U62" i="50"/>
  <c r="U61" i="50"/>
  <c r="AE60" i="50"/>
  <c r="AD60" i="50"/>
  <c r="U60" i="50"/>
  <c r="U59" i="50"/>
  <c r="AE58" i="50"/>
  <c r="AD58" i="50"/>
  <c r="U58" i="50"/>
  <c r="U57" i="50"/>
  <c r="AE56" i="50"/>
  <c r="AD56" i="50"/>
  <c r="U56" i="50"/>
  <c r="U55" i="50"/>
  <c r="AE54" i="50"/>
  <c r="AD54" i="50"/>
  <c r="U54" i="50"/>
  <c r="U53" i="50"/>
  <c r="AE52" i="50"/>
  <c r="AD52" i="50"/>
  <c r="U52" i="50"/>
  <c r="U51" i="50"/>
  <c r="AE50" i="50"/>
  <c r="AD50" i="50"/>
  <c r="U50" i="50"/>
  <c r="U49" i="50"/>
  <c r="AE48" i="50"/>
  <c r="AD48" i="50"/>
  <c r="U48" i="50"/>
  <c r="U47" i="50"/>
  <c r="AE46" i="50"/>
  <c r="AD46" i="50"/>
  <c r="U46" i="50"/>
  <c r="U45" i="50"/>
  <c r="AE44" i="50"/>
  <c r="AD44" i="50"/>
  <c r="U44" i="50"/>
  <c r="U43" i="50"/>
  <c r="AE42" i="50"/>
  <c r="AD42" i="50"/>
  <c r="U42" i="50"/>
  <c r="U41" i="50"/>
  <c r="AE40" i="50"/>
  <c r="AD40" i="50"/>
  <c r="U40" i="50"/>
  <c r="M149" i="49"/>
  <c r="W148" i="49"/>
  <c r="V148" i="49"/>
  <c r="M148" i="49"/>
  <c r="M147" i="49"/>
  <c r="W146" i="49"/>
  <c r="V146" i="49"/>
  <c r="M146" i="49"/>
  <c r="M145" i="49"/>
  <c r="W144" i="49"/>
  <c r="V144" i="49"/>
  <c r="M144" i="49"/>
  <c r="M143" i="49"/>
  <c r="W142" i="49"/>
  <c r="V142" i="49"/>
  <c r="M142" i="49"/>
  <c r="M141" i="49"/>
  <c r="W140" i="49"/>
  <c r="V140" i="49"/>
  <c r="M140" i="49"/>
  <c r="M139" i="49"/>
  <c r="W138" i="49"/>
  <c r="V138" i="49"/>
  <c r="M138" i="49"/>
  <c r="M137" i="49"/>
  <c r="W136" i="49"/>
  <c r="V136" i="49"/>
  <c r="M136" i="49"/>
  <c r="M135" i="49"/>
  <c r="W134" i="49"/>
  <c r="V134" i="49"/>
  <c r="M134" i="49"/>
  <c r="M133" i="49"/>
  <c r="W132" i="49"/>
  <c r="V132" i="49"/>
  <c r="M132" i="49"/>
  <c r="M131" i="49"/>
  <c r="W130" i="49"/>
  <c r="V130" i="49"/>
  <c r="M130" i="49"/>
  <c r="M129" i="49"/>
  <c r="W128" i="49"/>
  <c r="V128" i="49"/>
  <c r="M128" i="49"/>
  <c r="M127" i="49"/>
  <c r="W126" i="49"/>
  <c r="V126" i="49"/>
  <c r="M126" i="49"/>
  <c r="M125" i="49"/>
  <c r="W124" i="49"/>
  <c r="V124" i="49"/>
  <c r="M124" i="49"/>
  <c r="M123" i="49"/>
  <c r="W122" i="49"/>
  <c r="V122" i="49"/>
  <c r="M122" i="49"/>
  <c r="M121" i="49"/>
  <c r="W120" i="49"/>
  <c r="V120" i="49"/>
  <c r="M120" i="49"/>
  <c r="L119" i="49"/>
  <c r="K119" i="49"/>
  <c r="J119" i="49"/>
  <c r="I119" i="49"/>
  <c r="H119" i="49"/>
  <c r="G119" i="49"/>
  <c r="T118" i="49"/>
  <c r="S118" i="49"/>
  <c r="R118" i="49"/>
  <c r="Q118" i="49"/>
  <c r="P118" i="49"/>
  <c r="O118" i="49"/>
  <c r="N118" i="49"/>
  <c r="L118" i="49"/>
  <c r="K118" i="49"/>
  <c r="J118" i="49"/>
  <c r="I118" i="49"/>
  <c r="H118" i="49"/>
  <c r="G118" i="49"/>
  <c r="M117" i="49"/>
  <c r="W116" i="49"/>
  <c r="V116" i="49"/>
  <c r="M116" i="49"/>
  <c r="M115" i="49"/>
  <c r="W114" i="49"/>
  <c r="V114" i="49"/>
  <c r="M114" i="49"/>
  <c r="M113" i="49"/>
  <c r="W112" i="49"/>
  <c r="V112" i="49"/>
  <c r="M112" i="49"/>
  <c r="M111" i="49"/>
  <c r="W110" i="49"/>
  <c r="V110" i="49"/>
  <c r="M110" i="49"/>
  <c r="L109" i="49"/>
  <c r="K109" i="49"/>
  <c r="J109" i="49"/>
  <c r="I109" i="49"/>
  <c r="H109" i="49"/>
  <c r="G109" i="49"/>
  <c r="T108" i="49"/>
  <c r="S108" i="49"/>
  <c r="R108" i="49"/>
  <c r="Q108" i="49"/>
  <c r="P108" i="49"/>
  <c r="O108" i="49"/>
  <c r="N108" i="49"/>
  <c r="L108" i="49"/>
  <c r="K108" i="49"/>
  <c r="J108" i="49"/>
  <c r="I108" i="49"/>
  <c r="H108" i="49"/>
  <c r="G108" i="49"/>
  <c r="M107" i="49"/>
  <c r="W106" i="49"/>
  <c r="V106" i="49"/>
  <c r="M106" i="49"/>
  <c r="M105" i="49"/>
  <c r="W104" i="49"/>
  <c r="V104" i="49"/>
  <c r="M104" i="49"/>
  <c r="M103" i="49"/>
  <c r="W102" i="49"/>
  <c r="V102" i="49"/>
  <c r="M102" i="49"/>
  <c r="M101" i="49"/>
  <c r="W100" i="49"/>
  <c r="V100" i="49"/>
  <c r="M100" i="49"/>
  <c r="L99" i="49"/>
  <c r="K99" i="49"/>
  <c r="J99" i="49"/>
  <c r="I99" i="49"/>
  <c r="H99" i="49"/>
  <c r="G99" i="49"/>
  <c r="T98" i="49"/>
  <c r="S98" i="49"/>
  <c r="R98" i="49"/>
  <c r="Q98" i="49"/>
  <c r="P98" i="49"/>
  <c r="O98" i="49"/>
  <c r="N98" i="49"/>
  <c r="L98" i="49"/>
  <c r="K98" i="49"/>
  <c r="J98" i="49"/>
  <c r="I98" i="49"/>
  <c r="H98" i="49"/>
  <c r="G98" i="49"/>
  <c r="M95" i="49"/>
  <c r="W94" i="49"/>
  <c r="V94" i="49"/>
  <c r="M94" i="49"/>
  <c r="M93" i="49"/>
  <c r="W92" i="49"/>
  <c r="V92" i="49"/>
  <c r="M92" i="49"/>
  <c r="M91" i="49"/>
  <c r="W90" i="49"/>
  <c r="V90" i="49"/>
  <c r="M90" i="49"/>
  <c r="M89" i="49"/>
  <c r="W88" i="49"/>
  <c r="V88" i="49"/>
  <c r="M88" i="49"/>
  <c r="L87" i="49"/>
  <c r="K87" i="49"/>
  <c r="J87" i="49"/>
  <c r="I87" i="49"/>
  <c r="H87" i="49"/>
  <c r="G87" i="49"/>
  <c r="T86" i="49"/>
  <c r="S86" i="49"/>
  <c r="R86" i="49"/>
  <c r="Q86" i="49"/>
  <c r="P86" i="49"/>
  <c r="O86" i="49"/>
  <c r="N86" i="49"/>
  <c r="L86" i="49"/>
  <c r="K86" i="49"/>
  <c r="J86" i="49"/>
  <c r="I86" i="49"/>
  <c r="H86" i="49"/>
  <c r="G86" i="49"/>
  <c r="M85" i="49"/>
  <c r="W84" i="49"/>
  <c r="V84" i="49"/>
  <c r="M84" i="49"/>
  <c r="M83" i="49"/>
  <c r="W82" i="49"/>
  <c r="V82" i="49"/>
  <c r="M82" i="49"/>
  <c r="M81" i="49"/>
  <c r="W80" i="49"/>
  <c r="V80" i="49"/>
  <c r="M80" i="49"/>
  <c r="M79" i="49"/>
  <c r="W78" i="49"/>
  <c r="V78" i="49"/>
  <c r="M78" i="49"/>
  <c r="M77" i="49"/>
  <c r="W76" i="49"/>
  <c r="V76" i="49"/>
  <c r="M76" i="49"/>
  <c r="M75" i="49"/>
  <c r="W74" i="49"/>
  <c r="V74" i="49"/>
  <c r="M74" i="49"/>
  <c r="M73" i="49"/>
  <c r="W72" i="49"/>
  <c r="V72" i="49"/>
  <c r="M72" i="49"/>
  <c r="M71" i="49"/>
  <c r="W70" i="49"/>
  <c r="V70" i="49"/>
  <c r="M70" i="49"/>
  <c r="M69" i="49"/>
  <c r="W68" i="49"/>
  <c r="V68" i="49"/>
  <c r="M68" i="49"/>
  <c r="M67" i="49"/>
  <c r="W66" i="49"/>
  <c r="V66" i="49"/>
  <c r="M66" i="49"/>
  <c r="M65" i="49"/>
  <c r="W64" i="49"/>
  <c r="V64" i="49"/>
  <c r="M64" i="49"/>
  <c r="M63" i="49"/>
  <c r="W62" i="49"/>
  <c r="V62" i="49"/>
  <c r="M62" i="49"/>
  <c r="M61" i="49"/>
  <c r="W60" i="49"/>
  <c r="V60" i="49"/>
  <c r="M60" i="49"/>
  <c r="M59" i="49"/>
  <c r="W58" i="49"/>
  <c r="V58" i="49"/>
  <c r="M58" i="49"/>
  <c r="M57" i="49"/>
  <c r="W56" i="49"/>
  <c r="V56" i="49"/>
  <c r="M56" i="49"/>
  <c r="M55" i="49"/>
  <c r="W54" i="49"/>
  <c r="V54" i="49"/>
  <c r="M54" i="49"/>
  <c r="H18" i="49"/>
  <c r="G112" i="48"/>
  <c r="I108" i="48"/>
  <c r="G108" i="48"/>
  <c r="I94" i="48"/>
  <c r="G94" i="48"/>
  <c r="I89" i="48"/>
  <c r="G89" i="48"/>
  <c r="I79" i="48"/>
  <c r="G79" i="48"/>
  <c r="E35" i="48"/>
  <c r="H35" i="48"/>
  <c r="E40" i="47"/>
  <c r="E39" i="47"/>
  <c r="E38" i="47"/>
  <c r="G37" i="47"/>
  <c r="F37" i="47"/>
  <c r="D37" i="47"/>
  <c r="C37" i="47"/>
  <c r="E36" i="47"/>
  <c r="E35" i="47"/>
  <c r="E34" i="47"/>
  <c r="E33" i="47"/>
  <c r="G32" i="47"/>
  <c r="F32" i="47"/>
  <c r="D32" i="47"/>
  <c r="C32" i="47"/>
  <c r="E31" i="47"/>
  <c r="E30" i="47"/>
  <c r="E29" i="47"/>
  <c r="E28" i="47"/>
  <c r="E27" i="47"/>
  <c r="G26" i="47"/>
  <c r="F26" i="47"/>
  <c r="D26" i="47"/>
  <c r="C26" i="47"/>
  <c r="E25" i="47"/>
  <c r="E24" i="47"/>
  <c r="E23" i="47"/>
  <c r="E22" i="47"/>
  <c r="G21" i="47"/>
  <c r="F21" i="47"/>
  <c r="D21" i="47"/>
  <c r="C21" i="47"/>
  <c r="E19" i="47"/>
  <c r="E18" i="47"/>
  <c r="G17" i="47"/>
  <c r="F17" i="47"/>
  <c r="D17" i="47"/>
  <c r="C17" i="47"/>
  <c r="E16" i="47"/>
  <c r="E15" i="47"/>
  <c r="R13" i="44"/>
  <c r="E13" i="44"/>
  <c r="R12" i="44"/>
  <c r="E12" i="44"/>
  <c r="R11" i="44"/>
  <c r="E11" i="44"/>
  <c r="R10" i="44"/>
  <c r="E10" i="44"/>
  <c r="R9" i="44"/>
  <c r="E9" i="44"/>
  <c r="R8" i="44"/>
  <c r="E8" i="44"/>
  <c r="R7" i="44"/>
  <c r="E7" i="44"/>
  <c r="R6" i="44"/>
  <c r="E6" i="44"/>
  <c r="R5" i="44"/>
  <c r="E5" i="44"/>
  <c r="R4" i="44"/>
  <c r="E4" i="44"/>
  <c r="R3" i="44"/>
  <c r="E3" i="44"/>
  <c r="V13" i="43"/>
  <c r="H13" i="43"/>
  <c r="V12" i="43"/>
  <c r="H12" i="43"/>
  <c r="V11" i="43"/>
  <c r="H11" i="43"/>
  <c r="V10" i="43"/>
  <c r="H10" i="43"/>
  <c r="V9" i="43"/>
  <c r="H9" i="43"/>
  <c r="V8" i="43"/>
  <c r="H8" i="43"/>
  <c r="AG8" i="43" s="1"/>
  <c r="V7" i="43"/>
  <c r="H7" i="43"/>
  <c r="V6" i="43"/>
  <c r="H6" i="43"/>
  <c r="V5" i="43"/>
  <c r="H5" i="43"/>
  <c r="V4" i="43"/>
  <c r="H4" i="43"/>
  <c r="V3" i="43"/>
  <c r="H3" i="43"/>
  <c r="I1" i="42"/>
  <c r="I1" i="21"/>
  <c r="G79" i="15"/>
  <c r="AZ5" i="41"/>
  <c r="D324" i="41"/>
  <c r="D313" i="41"/>
  <c r="U121" i="37"/>
  <c r="AA120" i="37"/>
  <c r="U120" i="37"/>
  <c r="U119" i="37"/>
  <c r="AA118" i="37"/>
  <c r="U118" i="37"/>
  <c r="U117" i="37"/>
  <c r="AA116" i="37"/>
  <c r="U116" i="37"/>
  <c r="U115" i="37"/>
  <c r="AA114" i="37"/>
  <c r="U114" i="37"/>
  <c r="U113" i="37"/>
  <c r="AA112" i="37"/>
  <c r="U112" i="37"/>
  <c r="U111" i="37"/>
  <c r="AA110" i="37"/>
  <c r="U110" i="37"/>
  <c r="U109" i="37"/>
  <c r="AA108" i="37"/>
  <c r="U108" i="37"/>
  <c r="U107" i="37"/>
  <c r="AA106" i="37"/>
  <c r="U106" i="37"/>
  <c r="U105" i="37"/>
  <c r="AA104" i="37"/>
  <c r="U104" i="37"/>
  <c r="U103" i="37"/>
  <c r="AA102" i="37"/>
  <c r="U102" i="37"/>
  <c r="U101" i="37"/>
  <c r="AA100" i="37"/>
  <c r="U100" i="37"/>
  <c r="T99" i="37"/>
  <c r="S99" i="37"/>
  <c r="R99" i="37"/>
  <c r="Q99" i="37"/>
  <c r="P99" i="37"/>
  <c r="O99" i="37"/>
  <c r="N99" i="37"/>
  <c r="M99" i="37"/>
  <c r="L99" i="37"/>
  <c r="K99" i="37"/>
  <c r="J99" i="37"/>
  <c r="I99" i="37"/>
  <c r="H99" i="37"/>
  <c r="G99" i="37"/>
  <c r="F99" i="37"/>
  <c r="E99" i="37"/>
  <c r="Y98" i="37"/>
  <c r="X98" i="37"/>
  <c r="W98" i="37"/>
  <c r="V98" i="37"/>
  <c r="T98" i="37"/>
  <c r="S98" i="37"/>
  <c r="R98" i="37"/>
  <c r="Q98" i="37"/>
  <c r="P98" i="37"/>
  <c r="O98" i="37"/>
  <c r="N98" i="37"/>
  <c r="M98" i="37"/>
  <c r="L98" i="37"/>
  <c r="K98" i="37"/>
  <c r="J98" i="37"/>
  <c r="I98" i="37"/>
  <c r="H98" i="37"/>
  <c r="G98" i="37"/>
  <c r="F98" i="37"/>
  <c r="E98" i="37"/>
  <c r="U97" i="37"/>
  <c r="AA96" i="37"/>
  <c r="U96" i="37"/>
  <c r="U95" i="37"/>
  <c r="AA94" i="37"/>
  <c r="U94" i="37"/>
  <c r="U93" i="37"/>
  <c r="AA92" i="37"/>
  <c r="U92" i="37"/>
  <c r="U91" i="37"/>
  <c r="AA90" i="37"/>
  <c r="U90" i="37"/>
  <c r="T89" i="37"/>
  <c r="S89" i="37"/>
  <c r="R89" i="37"/>
  <c r="Q89" i="37"/>
  <c r="P89" i="37"/>
  <c r="O89" i="37"/>
  <c r="N89" i="37"/>
  <c r="M89" i="37"/>
  <c r="L89" i="37"/>
  <c r="K89" i="37"/>
  <c r="J89" i="37"/>
  <c r="I89" i="37"/>
  <c r="H89" i="37"/>
  <c r="G89" i="37"/>
  <c r="F89" i="37"/>
  <c r="E89" i="37"/>
  <c r="Y88" i="37"/>
  <c r="X88" i="37"/>
  <c r="W88" i="37"/>
  <c r="V88" i="37"/>
  <c r="T88" i="37"/>
  <c r="S88" i="37"/>
  <c r="R88" i="37"/>
  <c r="Q88" i="37"/>
  <c r="P88" i="37"/>
  <c r="O88" i="37"/>
  <c r="N88" i="37"/>
  <c r="M88" i="37"/>
  <c r="L88" i="37"/>
  <c r="K88" i="37"/>
  <c r="J88" i="37"/>
  <c r="I88" i="37"/>
  <c r="H88" i="37"/>
  <c r="G88" i="37"/>
  <c r="F88" i="37"/>
  <c r="E88" i="37"/>
  <c r="U87" i="37"/>
  <c r="AA86" i="37"/>
  <c r="U86" i="37"/>
  <c r="U85" i="37"/>
  <c r="AA84" i="37"/>
  <c r="U84" i="37"/>
  <c r="U83" i="37"/>
  <c r="AA82" i="37"/>
  <c r="U82" i="37"/>
  <c r="U81" i="37"/>
  <c r="AA80" i="37"/>
  <c r="U80" i="37"/>
  <c r="T79" i="37"/>
  <c r="T77" i="37" s="1"/>
  <c r="S79" i="37"/>
  <c r="S77" i="37" s="1"/>
  <c r="R79" i="37"/>
  <c r="R77" i="37" s="1"/>
  <c r="Q79" i="37"/>
  <c r="Q77" i="37" s="1"/>
  <c r="P79" i="37"/>
  <c r="P77" i="37" s="1"/>
  <c r="O79" i="37"/>
  <c r="O77" i="37" s="1"/>
  <c r="N79" i="37"/>
  <c r="N77" i="37" s="1"/>
  <c r="M79" i="37"/>
  <c r="M77" i="37" s="1"/>
  <c r="L79" i="37"/>
  <c r="L77" i="37" s="1"/>
  <c r="K79" i="37"/>
  <c r="K77" i="37" s="1"/>
  <c r="J79" i="37"/>
  <c r="J77" i="37" s="1"/>
  <c r="I79" i="37"/>
  <c r="H79" i="37"/>
  <c r="H77" i="37" s="1"/>
  <c r="G79" i="37"/>
  <c r="G77" i="37" s="1"/>
  <c r="F79" i="37"/>
  <c r="E79" i="37"/>
  <c r="Y78" i="37"/>
  <c r="Y76" i="37" s="1"/>
  <c r="Y122" i="37" s="1"/>
  <c r="X78" i="37"/>
  <c r="X76" i="37" s="1"/>
  <c r="X122" i="37" s="1"/>
  <c r="W78" i="37"/>
  <c r="W76" i="37" s="1"/>
  <c r="W122" i="37" s="1"/>
  <c r="V78" i="37"/>
  <c r="T78" i="37"/>
  <c r="T76" i="37" s="1"/>
  <c r="S78" i="37"/>
  <c r="R78" i="37"/>
  <c r="R76" i="37" s="1"/>
  <c r="Q78" i="37"/>
  <c r="P78" i="37"/>
  <c r="P76" i="37" s="1"/>
  <c r="O78" i="37"/>
  <c r="N78" i="37"/>
  <c r="N76" i="37" s="1"/>
  <c r="M78" i="37"/>
  <c r="L78" i="37"/>
  <c r="L76" i="37" s="1"/>
  <c r="K78" i="37"/>
  <c r="J78" i="37"/>
  <c r="J76" i="37" s="1"/>
  <c r="I78" i="37"/>
  <c r="H78" i="37"/>
  <c r="H76" i="37" s="1"/>
  <c r="G78" i="37"/>
  <c r="G76" i="37" s="1"/>
  <c r="F78" i="37"/>
  <c r="E78" i="37"/>
  <c r="U75" i="37"/>
  <c r="AA74" i="37"/>
  <c r="U74" i="37"/>
  <c r="U71" i="37"/>
  <c r="AA70" i="37"/>
  <c r="U70" i="37"/>
  <c r="U69" i="37"/>
  <c r="AA68" i="37"/>
  <c r="U68" i="37"/>
  <c r="U67" i="37"/>
  <c r="AA66" i="37"/>
  <c r="U66" i="37"/>
  <c r="U65" i="37"/>
  <c r="AA64" i="37"/>
  <c r="U64" i="37"/>
  <c r="U63" i="37"/>
  <c r="AA62" i="37"/>
  <c r="U62" i="37"/>
  <c r="U61" i="37"/>
  <c r="AA60" i="37"/>
  <c r="U60" i="37"/>
  <c r="U59" i="37"/>
  <c r="AA58" i="37"/>
  <c r="U58" i="37"/>
  <c r="U57" i="37"/>
  <c r="AA56" i="37"/>
  <c r="U56" i="37"/>
  <c r="U55" i="37"/>
  <c r="AA54" i="37"/>
  <c r="U54" i="37"/>
  <c r="U53" i="37"/>
  <c r="AA52" i="37"/>
  <c r="U52" i="37"/>
  <c r="U51" i="37"/>
  <c r="AA50" i="37"/>
  <c r="U50" i="37"/>
  <c r="U49" i="37"/>
  <c r="AA48" i="37"/>
  <c r="U48" i="37"/>
  <c r="U47" i="37"/>
  <c r="AA46" i="37"/>
  <c r="U46" i="37"/>
  <c r="U45" i="37"/>
  <c r="AA44" i="37"/>
  <c r="U44" i="37"/>
  <c r="U43" i="37"/>
  <c r="AA42" i="37"/>
  <c r="U42" i="37"/>
  <c r="U41" i="37"/>
  <c r="AA40" i="37"/>
  <c r="U40" i="37"/>
  <c r="R17" i="37"/>
  <c r="J17" i="37"/>
  <c r="B17" i="37"/>
  <c r="B12" i="37"/>
  <c r="B10" i="37"/>
  <c r="O8" i="37"/>
  <c r="B8" i="37"/>
  <c r="E7" i="37"/>
  <c r="B6" i="37"/>
  <c r="B5" i="37"/>
  <c r="B4" i="37"/>
  <c r="M139" i="36"/>
  <c r="S138" i="36"/>
  <c r="M138" i="36"/>
  <c r="M137" i="36"/>
  <c r="S136" i="36"/>
  <c r="M136" i="36"/>
  <c r="M135" i="36"/>
  <c r="S134" i="36"/>
  <c r="M134" i="36"/>
  <c r="M133" i="36"/>
  <c r="S132" i="36"/>
  <c r="M132" i="36"/>
  <c r="M131" i="36"/>
  <c r="S130" i="36"/>
  <c r="M130" i="36"/>
  <c r="M129" i="36"/>
  <c r="S128" i="36"/>
  <c r="M128" i="36"/>
  <c r="M127" i="36"/>
  <c r="S126" i="36"/>
  <c r="M126" i="36"/>
  <c r="M125" i="36"/>
  <c r="S124" i="36"/>
  <c r="M124" i="36"/>
  <c r="M123" i="36"/>
  <c r="S122" i="36"/>
  <c r="M122" i="36"/>
  <c r="M121" i="36"/>
  <c r="S120" i="36"/>
  <c r="M120" i="36"/>
  <c r="M119" i="36"/>
  <c r="S118" i="36"/>
  <c r="M118" i="36"/>
  <c r="M117" i="36"/>
  <c r="S116" i="36"/>
  <c r="M116" i="36"/>
  <c r="M115" i="36"/>
  <c r="S114" i="36"/>
  <c r="M114" i="36"/>
  <c r="L113" i="36"/>
  <c r="K113" i="36"/>
  <c r="J113" i="36"/>
  <c r="I113" i="36"/>
  <c r="H113" i="36"/>
  <c r="G113" i="36"/>
  <c r="Q112" i="36"/>
  <c r="P112" i="36"/>
  <c r="O112" i="36"/>
  <c r="N112" i="36"/>
  <c r="L112" i="36"/>
  <c r="K112" i="36"/>
  <c r="J112" i="36"/>
  <c r="I112" i="36"/>
  <c r="H112" i="36"/>
  <c r="G112" i="36"/>
  <c r="M111" i="36"/>
  <c r="S110" i="36"/>
  <c r="M110" i="36"/>
  <c r="M109" i="36"/>
  <c r="S108" i="36"/>
  <c r="M108" i="36"/>
  <c r="M107" i="36"/>
  <c r="S106" i="36"/>
  <c r="M106" i="36"/>
  <c r="M105" i="36"/>
  <c r="S104" i="36"/>
  <c r="M104" i="36"/>
  <c r="L103" i="36"/>
  <c r="K103" i="36"/>
  <c r="J103" i="36"/>
  <c r="I103" i="36"/>
  <c r="H103" i="36"/>
  <c r="G103" i="36"/>
  <c r="Q102" i="36"/>
  <c r="P102" i="36"/>
  <c r="O102" i="36"/>
  <c r="N102" i="36"/>
  <c r="L102" i="36"/>
  <c r="K102" i="36"/>
  <c r="J102" i="36"/>
  <c r="I102" i="36"/>
  <c r="H102" i="36"/>
  <c r="G102" i="36"/>
  <c r="M101" i="36"/>
  <c r="S100" i="36"/>
  <c r="M100" i="36"/>
  <c r="M99" i="36"/>
  <c r="S98" i="36"/>
  <c r="M98" i="36"/>
  <c r="M97" i="36"/>
  <c r="S96" i="36"/>
  <c r="M96" i="36"/>
  <c r="M95" i="36"/>
  <c r="S94" i="36"/>
  <c r="M94" i="36"/>
  <c r="L93" i="36"/>
  <c r="L91" i="36" s="1"/>
  <c r="K93" i="36"/>
  <c r="K91" i="36" s="1"/>
  <c r="J93" i="36"/>
  <c r="J91" i="36" s="1"/>
  <c r="I93" i="36"/>
  <c r="I91" i="36" s="1"/>
  <c r="H93" i="36"/>
  <c r="G93" i="36"/>
  <c r="G91" i="36" s="1"/>
  <c r="Q92" i="36"/>
  <c r="Q90" i="36" s="1"/>
  <c r="P92" i="36"/>
  <c r="P90" i="36" s="1"/>
  <c r="P140" i="36" s="1"/>
  <c r="O92" i="36"/>
  <c r="O90" i="36" s="1"/>
  <c r="O140" i="36" s="1"/>
  <c r="N92" i="36"/>
  <c r="N90" i="36" s="1"/>
  <c r="N140" i="36" s="1"/>
  <c r="L92" i="36"/>
  <c r="L90" i="36" s="1"/>
  <c r="K92" i="36"/>
  <c r="K90" i="36" s="1"/>
  <c r="J92" i="36"/>
  <c r="I92" i="36"/>
  <c r="I90" i="36" s="1"/>
  <c r="H92" i="36"/>
  <c r="H90" i="36" s="1"/>
  <c r="G92" i="36"/>
  <c r="G90" i="36" s="1"/>
  <c r="M89" i="36"/>
  <c r="S88" i="36"/>
  <c r="M88" i="36"/>
  <c r="M85" i="36"/>
  <c r="S84" i="36"/>
  <c r="M84" i="36"/>
  <c r="M83" i="36"/>
  <c r="S82" i="36"/>
  <c r="M82" i="36"/>
  <c r="M81" i="36"/>
  <c r="S80" i="36"/>
  <c r="M80" i="36"/>
  <c r="M79" i="36"/>
  <c r="S78" i="36"/>
  <c r="M78" i="36"/>
  <c r="M77" i="36"/>
  <c r="S76" i="36"/>
  <c r="M76" i="36"/>
  <c r="M75" i="36"/>
  <c r="S74" i="36"/>
  <c r="M74" i="36"/>
  <c r="M73" i="36"/>
  <c r="S72" i="36"/>
  <c r="M72" i="36"/>
  <c r="M71" i="36"/>
  <c r="S70" i="36"/>
  <c r="M70" i="36"/>
  <c r="M69" i="36"/>
  <c r="S68" i="36"/>
  <c r="M68" i="36"/>
  <c r="M67" i="36"/>
  <c r="S66" i="36"/>
  <c r="M66" i="36"/>
  <c r="M65" i="36"/>
  <c r="S64" i="36"/>
  <c r="M64" i="36"/>
  <c r="M63" i="36"/>
  <c r="S62" i="36"/>
  <c r="M62" i="36"/>
  <c r="M61" i="36"/>
  <c r="S60" i="36"/>
  <c r="M60" i="36"/>
  <c r="M59" i="36"/>
  <c r="S58" i="36"/>
  <c r="M58" i="36"/>
  <c r="M57" i="36"/>
  <c r="S56" i="36"/>
  <c r="M56" i="36"/>
  <c r="M55" i="36"/>
  <c r="S54" i="36"/>
  <c r="M54" i="36"/>
  <c r="M34" i="36"/>
  <c r="H34" i="36"/>
  <c r="B34" i="36"/>
  <c r="H18" i="36"/>
  <c r="B13" i="36"/>
  <c r="B11" i="36"/>
  <c r="H9" i="36"/>
  <c r="B9" i="36"/>
  <c r="H7" i="36"/>
  <c r="B7" i="36"/>
  <c r="H5" i="36"/>
  <c r="B5" i="36"/>
  <c r="D62" i="35"/>
  <c r="A62" i="35"/>
  <c r="F59" i="35"/>
  <c r="D59" i="35"/>
  <c r="F57" i="35"/>
  <c r="D57" i="35"/>
  <c r="G55" i="35"/>
  <c r="D55" i="35"/>
  <c r="A55" i="35"/>
  <c r="E39" i="35"/>
  <c r="E38" i="35"/>
  <c r="E37" i="35"/>
  <c r="G36" i="35"/>
  <c r="F36" i="35"/>
  <c r="D36" i="35"/>
  <c r="C36" i="35"/>
  <c r="E35" i="35"/>
  <c r="E34" i="35"/>
  <c r="E33" i="35"/>
  <c r="E32" i="35"/>
  <c r="G31" i="35"/>
  <c r="F31" i="35"/>
  <c r="D31" i="35"/>
  <c r="C31" i="35"/>
  <c r="E30" i="35"/>
  <c r="E29" i="35"/>
  <c r="E28" i="35"/>
  <c r="E27" i="35"/>
  <c r="E26" i="35"/>
  <c r="G25" i="35"/>
  <c r="F25" i="35"/>
  <c r="D25" i="35"/>
  <c r="C25" i="35"/>
  <c r="E24" i="35"/>
  <c r="E23" i="35"/>
  <c r="E22" i="35"/>
  <c r="E21" i="35"/>
  <c r="G20" i="35"/>
  <c r="F20" i="35"/>
  <c r="D20" i="35"/>
  <c r="C20" i="35"/>
  <c r="E19" i="35"/>
  <c r="E18" i="35"/>
  <c r="G17" i="35"/>
  <c r="F17" i="35"/>
  <c r="D17" i="35"/>
  <c r="C17" i="35"/>
  <c r="E16" i="35"/>
  <c r="E15" i="35"/>
  <c r="A50" i="32"/>
  <c r="A48" i="32"/>
  <c r="A46" i="32"/>
  <c r="A44" i="32"/>
  <c r="A42" i="32"/>
  <c r="W64" i="32"/>
  <c r="T64" i="32"/>
  <c r="M64" i="32"/>
  <c r="H64" i="32"/>
  <c r="P63" i="32"/>
  <c r="P62" i="32"/>
  <c r="AD40" i="10"/>
  <c r="V54" i="9"/>
  <c r="AE130" i="10"/>
  <c r="AD130" i="10"/>
  <c r="AE128" i="10"/>
  <c r="AD128" i="10"/>
  <c r="AE126" i="10"/>
  <c r="AD126" i="10"/>
  <c r="AE124" i="10"/>
  <c r="AD124" i="10"/>
  <c r="AE122" i="10"/>
  <c r="AD122" i="10"/>
  <c r="AE120" i="10"/>
  <c r="AD120" i="10"/>
  <c r="AE118" i="10"/>
  <c r="AD118" i="10"/>
  <c r="AE116" i="10"/>
  <c r="AD116" i="10"/>
  <c r="AE114" i="10"/>
  <c r="AD114" i="10"/>
  <c r="AE112" i="10"/>
  <c r="AD112" i="10"/>
  <c r="AE110" i="10"/>
  <c r="AD110" i="10"/>
  <c r="AE108" i="10"/>
  <c r="AD108" i="10"/>
  <c r="AE106" i="10"/>
  <c r="AD106" i="10"/>
  <c r="AE102" i="10"/>
  <c r="AD102" i="10"/>
  <c r="AE100" i="10"/>
  <c r="AD100" i="10"/>
  <c r="AE98" i="10"/>
  <c r="AD98" i="10"/>
  <c r="AE96" i="10"/>
  <c r="AD96" i="10"/>
  <c r="AE92" i="10"/>
  <c r="AD92" i="10"/>
  <c r="AE90" i="10"/>
  <c r="AD90" i="10"/>
  <c r="AE88" i="10"/>
  <c r="AD88" i="10"/>
  <c r="AE86" i="10"/>
  <c r="AD86" i="10"/>
  <c r="AE80" i="10"/>
  <c r="AD80" i="10"/>
  <c r="AE78" i="10"/>
  <c r="AD78" i="10"/>
  <c r="AE76" i="10"/>
  <c r="AD76" i="10"/>
  <c r="AE74" i="10"/>
  <c r="AD74" i="10"/>
  <c r="AE70" i="10"/>
  <c r="AD70" i="10"/>
  <c r="AE68" i="10"/>
  <c r="AD68" i="10"/>
  <c r="AE66" i="10"/>
  <c r="AD66" i="10"/>
  <c r="AE64" i="10"/>
  <c r="AD64" i="10"/>
  <c r="AE62" i="10"/>
  <c r="AD62" i="10"/>
  <c r="AE60" i="10"/>
  <c r="AD60" i="10"/>
  <c r="AE58" i="10"/>
  <c r="AD58" i="10"/>
  <c r="AE56" i="10"/>
  <c r="AD56" i="10"/>
  <c r="AE54" i="10"/>
  <c r="AD54" i="10"/>
  <c r="AE52" i="10"/>
  <c r="AD52" i="10"/>
  <c r="AE50" i="10"/>
  <c r="AD50" i="10"/>
  <c r="AE48" i="10"/>
  <c r="AD48" i="10"/>
  <c r="AE46" i="10"/>
  <c r="AD46" i="10"/>
  <c r="AE44" i="10"/>
  <c r="AD44" i="10"/>
  <c r="AE42" i="10"/>
  <c r="AD42" i="10"/>
  <c r="AE40" i="10"/>
  <c r="W148" i="9"/>
  <c r="V148" i="9"/>
  <c r="W146" i="9"/>
  <c r="V146" i="9"/>
  <c r="W144" i="9"/>
  <c r="V144" i="9"/>
  <c r="W142" i="9"/>
  <c r="V142" i="9"/>
  <c r="W140" i="9"/>
  <c r="V140" i="9"/>
  <c r="W138" i="9"/>
  <c r="V138" i="9"/>
  <c r="W136" i="9"/>
  <c r="V136" i="9"/>
  <c r="W134" i="9"/>
  <c r="V134" i="9"/>
  <c r="W132" i="9"/>
  <c r="V132" i="9"/>
  <c r="W130" i="9"/>
  <c r="V130" i="9"/>
  <c r="W128" i="9"/>
  <c r="V128" i="9"/>
  <c r="W126" i="9"/>
  <c r="V126" i="9"/>
  <c r="W124" i="9"/>
  <c r="V124" i="9"/>
  <c r="W122" i="9"/>
  <c r="V122" i="9"/>
  <c r="W120" i="9"/>
  <c r="V120" i="9"/>
  <c r="W116" i="9"/>
  <c r="V116" i="9"/>
  <c r="W114" i="9"/>
  <c r="V114" i="9"/>
  <c r="W112" i="9"/>
  <c r="V112" i="9"/>
  <c r="W110" i="9"/>
  <c r="V110" i="9"/>
  <c r="W106" i="9"/>
  <c r="V106" i="9"/>
  <c r="W104" i="9"/>
  <c r="V104" i="9"/>
  <c r="W102" i="9"/>
  <c r="V102" i="9"/>
  <c r="W100" i="9"/>
  <c r="V100" i="9"/>
  <c r="W94" i="9"/>
  <c r="V94" i="9"/>
  <c r="W92" i="9"/>
  <c r="V92" i="9"/>
  <c r="W90" i="9"/>
  <c r="V90" i="9"/>
  <c r="W88" i="9"/>
  <c r="V88" i="9"/>
  <c r="W84" i="9"/>
  <c r="V84" i="9"/>
  <c r="W82" i="9"/>
  <c r="V82" i="9"/>
  <c r="W80" i="9"/>
  <c r="V80" i="9"/>
  <c r="W78" i="9"/>
  <c r="V78" i="9"/>
  <c r="W76" i="9"/>
  <c r="V76" i="9"/>
  <c r="W74" i="9"/>
  <c r="V74" i="9"/>
  <c r="W72" i="9"/>
  <c r="V72" i="9"/>
  <c r="W70" i="9"/>
  <c r="V70" i="9"/>
  <c r="W68" i="9"/>
  <c r="V68" i="9"/>
  <c r="W66" i="9"/>
  <c r="V66" i="9"/>
  <c r="W64" i="9"/>
  <c r="V64" i="9"/>
  <c r="W62" i="9"/>
  <c r="V62" i="9"/>
  <c r="W60" i="9"/>
  <c r="V60" i="9"/>
  <c r="W58" i="9"/>
  <c r="V58" i="9"/>
  <c r="W56" i="9"/>
  <c r="V56" i="9"/>
  <c r="W54" i="9"/>
  <c r="I89" i="15"/>
  <c r="G89" i="15"/>
  <c r="M147" i="9"/>
  <c r="M146" i="9"/>
  <c r="M145" i="9"/>
  <c r="M144" i="9"/>
  <c r="T86" i="9"/>
  <c r="S86" i="9"/>
  <c r="R86" i="9"/>
  <c r="Q86" i="9"/>
  <c r="P86" i="9"/>
  <c r="O86" i="9"/>
  <c r="N86" i="9"/>
  <c r="L87" i="9"/>
  <c r="K87" i="9"/>
  <c r="J87" i="9"/>
  <c r="I87" i="9"/>
  <c r="H87" i="9"/>
  <c r="G87" i="9"/>
  <c r="L86" i="9"/>
  <c r="K86" i="9"/>
  <c r="J86" i="9"/>
  <c r="I86" i="9"/>
  <c r="H86" i="9"/>
  <c r="G86" i="9"/>
  <c r="M93" i="9"/>
  <c r="M92" i="9"/>
  <c r="M91" i="9"/>
  <c r="M90" i="9"/>
  <c r="M89" i="9"/>
  <c r="M88" i="9"/>
  <c r="T118" i="9"/>
  <c r="S118" i="9"/>
  <c r="T108" i="9"/>
  <c r="S108" i="9"/>
  <c r="T98" i="9"/>
  <c r="S98" i="9"/>
  <c r="Q118" i="9"/>
  <c r="Q108" i="9"/>
  <c r="Q98" i="9"/>
  <c r="U129" i="10"/>
  <c r="U128" i="10"/>
  <c r="U127" i="10"/>
  <c r="U126" i="10"/>
  <c r="AB72" i="10"/>
  <c r="AA72" i="10"/>
  <c r="Z72" i="10"/>
  <c r="Y72" i="10"/>
  <c r="X72" i="10"/>
  <c r="W72" i="10"/>
  <c r="V72" i="10"/>
  <c r="T73" i="10"/>
  <c r="S73" i="10"/>
  <c r="R73" i="10"/>
  <c r="Q73" i="10"/>
  <c r="P73" i="10"/>
  <c r="O73" i="10"/>
  <c r="N73" i="10"/>
  <c r="M73" i="10"/>
  <c r="L73" i="10"/>
  <c r="K73" i="10"/>
  <c r="J73" i="10"/>
  <c r="I73" i="10"/>
  <c r="H73" i="10"/>
  <c r="G73" i="10"/>
  <c r="F73" i="10"/>
  <c r="T72" i="10"/>
  <c r="S72" i="10"/>
  <c r="R72" i="10"/>
  <c r="Q72" i="10"/>
  <c r="P72" i="10"/>
  <c r="O72" i="10"/>
  <c r="N72" i="10"/>
  <c r="M72" i="10"/>
  <c r="L72" i="10"/>
  <c r="K72" i="10"/>
  <c r="J72" i="10"/>
  <c r="I72" i="10"/>
  <c r="H72" i="10"/>
  <c r="G72" i="10"/>
  <c r="F72" i="10"/>
  <c r="E73" i="10"/>
  <c r="E72" i="10"/>
  <c r="U78" i="10"/>
  <c r="U76" i="10"/>
  <c r="U74" i="10"/>
  <c r="U79" i="10"/>
  <c r="U77" i="10"/>
  <c r="U75" i="10"/>
  <c r="AB104" i="10"/>
  <c r="AA104" i="10"/>
  <c r="AB94" i="10"/>
  <c r="AA94" i="10"/>
  <c r="AB84" i="10"/>
  <c r="AA84" i="10"/>
  <c r="Y84" i="10"/>
  <c r="Y94" i="10"/>
  <c r="Y104" i="10"/>
  <c r="H75" i="24"/>
  <c r="H74" i="24"/>
  <c r="H73" i="24"/>
  <c r="H72" i="24"/>
  <c r="H71" i="24"/>
  <c r="H70" i="24"/>
  <c r="H69" i="24"/>
  <c r="H68" i="24"/>
  <c r="H67" i="24"/>
  <c r="H66" i="24"/>
  <c r="H65" i="24"/>
  <c r="H64" i="24"/>
  <c r="H63" i="24"/>
  <c r="H62" i="24"/>
  <c r="H61" i="24"/>
  <c r="H60" i="24"/>
  <c r="H59" i="24"/>
  <c r="H58" i="24"/>
  <c r="H57" i="24"/>
  <c r="H56" i="24"/>
  <c r="H55" i="24"/>
  <c r="H54" i="24"/>
  <c r="H53" i="24"/>
  <c r="H52" i="24"/>
  <c r="H51" i="24"/>
  <c r="H50" i="24"/>
  <c r="H49" i="24"/>
  <c r="H48" i="24"/>
  <c r="H47" i="24"/>
  <c r="H46" i="24"/>
  <c r="H45" i="24"/>
  <c r="H44" i="24"/>
  <c r="H43" i="24"/>
  <c r="H42" i="24"/>
  <c r="H41" i="24"/>
  <c r="H40" i="24"/>
  <c r="H39" i="24"/>
  <c r="H38" i="24"/>
  <c r="H37" i="24"/>
  <c r="H36" i="24"/>
  <c r="H35" i="24"/>
  <c r="H34" i="24"/>
  <c r="H33" i="24"/>
  <c r="H32" i="24"/>
  <c r="H31" i="24"/>
  <c r="H30" i="24"/>
  <c r="H29" i="24"/>
  <c r="H28" i="24"/>
  <c r="H27" i="24"/>
  <c r="H26" i="24"/>
  <c r="H25" i="24"/>
  <c r="H24" i="24"/>
  <c r="H23" i="24"/>
  <c r="H22" i="24"/>
  <c r="H21" i="24"/>
  <c r="H20" i="24"/>
  <c r="H19" i="24"/>
  <c r="H18" i="24"/>
  <c r="H17" i="24"/>
  <c r="H16" i="24"/>
  <c r="H15" i="24"/>
  <c r="H14" i="24"/>
  <c r="H13" i="24"/>
  <c r="H12" i="24"/>
  <c r="H11" i="24"/>
  <c r="H10" i="24"/>
  <c r="H9" i="24"/>
  <c r="H8" i="24"/>
  <c r="F48" i="24"/>
  <c r="F47" i="24"/>
  <c r="F46" i="24"/>
  <c r="F45" i="24"/>
  <c r="F44" i="24"/>
  <c r="F43" i="24"/>
  <c r="F42" i="24"/>
  <c r="F41" i="24"/>
  <c r="F40" i="24"/>
  <c r="F39" i="24"/>
  <c r="F38" i="24"/>
  <c r="F37" i="24"/>
  <c r="F36" i="24"/>
  <c r="F35" i="24"/>
  <c r="F34" i="24"/>
  <c r="F33" i="24"/>
  <c r="F32" i="24"/>
  <c r="F31" i="24"/>
  <c r="F30" i="24"/>
  <c r="F29" i="24"/>
  <c r="F28" i="24"/>
  <c r="F27" i="24"/>
  <c r="F26" i="24"/>
  <c r="F25" i="24"/>
  <c r="F24" i="24"/>
  <c r="F23" i="24"/>
  <c r="F22" i="24"/>
  <c r="F21" i="24"/>
  <c r="F20" i="24"/>
  <c r="F19" i="24"/>
  <c r="F18" i="24"/>
  <c r="F17" i="24"/>
  <c r="F16" i="24"/>
  <c r="F15" i="24"/>
  <c r="F14" i="24"/>
  <c r="F13" i="24"/>
  <c r="F12" i="24"/>
  <c r="F11" i="24"/>
  <c r="F10" i="24"/>
  <c r="F9" i="24"/>
  <c r="F8" i="24"/>
  <c r="F7" i="24"/>
  <c r="F6" i="24"/>
  <c r="F5" i="24"/>
  <c r="F4" i="24"/>
  <c r="D35" i="24"/>
  <c r="D34" i="24"/>
  <c r="D52" i="24"/>
  <c r="D27" i="24"/>
  <c r="D26" i="24"/>
  <c r="D25" i="24"/>
  <c r="D24" i="24"/>
  <c r="D37" i="24"/>
  <c r="D42" i="24"/>
  <c r="D47" i="24"/>
  <c r="D11" i="24"/>
  <c r="D16" i="24"/>
  <c r="D23" i="24"/>
  <c r="D12" i="24"/>
  <c r="D14" i="24"/>
  <c r="D10" i="24"/>
  <c r="D22" i="24"/>
  <c r="D50" i="24"/>
  <c r="D48" i="24"/>
  <c r="D43" i="24"/>
  <c r="D21" i="24"/>
  <c r="D45" i="24"/>
  <c r="D8" i="24"/>
  <c r="D7" i="24"/>
  <c r="D29" i="24"/>
  <c r="D9" i="24"/>
  <c r="D17" i="24"/>
  <c r="D41" i="24"/>
  <c r="D33" i="24"/>
  <c r="D54" i="24"/>
  <c r="D53" i="24"/>
  <c r="D46" i="24"/>
  <c r="D13" i="24"/>
  <c r="D31" i="24"/>
  <c r="D19" i="24"/>
  <c r="D36" i="24"/>
  <c r="D39" i="24"/>
  <c r="D40" i="24"/>
  <c r="D38" i="24"/>
  <c r="D32" i="24"/>
  <c r="D30" i="24"/>
  <c r="D20" i="24"/>
  <c r="D51" i="24"/>
  <c r="D44" i="24"/>
  <c r="D49" i="24"/>
  <c r="D18" i="24"/>
  <c r="D28" i="24"/>
  <c r="D15" i="24"/>
  <c r="B14" i="24"/>
  <c r="B8" i="24"/>
  <c r="B7" i="24"/>
  <c r="B4" i="24"/>
  <c r="B10" i="24"/>
  <c r="B13" i="24"/>
  <c r="B11" i="24"/>
  <c r="B5" i="24"/>
  <c r="B15" i="24"/>
  <c r="B12" i="24"/>
  <c r="B6" i="24"/>
  <c r="B16" i="24"/>
  <c r="B9" i="24"/>
  <c r="F18" i="11"/>
  <c r="C37" i="6"/>
  <c r="D37" i="6"/>
  <c r="E37" i="6" s="1"/>
  <c r="F37" i="6"/>
  <c r="E38" i="6"/>
  <c r="A57" i="15"/>
  <c r="I53" i="15"/>
  <c r="E53" i="15"/>
  <c r="A53" i="15"/>
  <c r="A49" i="15"/>
  <c r="D45" i="15"/>
  <c r="A45" i="15"/>
  <c r="D41" i="15"/>
  <c r="A41" i="15"/>
  <c r="E15" i="6"/>
  <c r="G112" i="15"/>
  <c r="I108" i="15"/>
  <c r="M108" i="15" s="1"/>
  <c r="G108" i="15"/>
  <c r="I94" i="15"/>
  <c r="G94" i="15"/>
  <c r="I79" i="15"/>
  <c r="H35" i="15"/>
  <c r="E35" i="15"/>
  <c r="C44" i="12"/>
  <c r="C42" i="12"/>
  <c r="C40" i="12"/>
  <c r="A35" i="12"/>
  <c r="J28" i="12"/>
  <c r="A28" i="12"/>
  <c r="P34" i="1"/>
  <c r="K34" i="1"/>
  <c r="A34" i="1"/>
  <c r="S30" i="1"/>
  <c r="P30" i="1"/>
  <c r="K30" i="1"/>
  <c r="E36" i="11"/>
  <c r="D63" i="6"/>
  <c r="B36" i="11"/>
  <c r="M43" i="7"/>
  <c r="B34" i="11"/>
  <c r="B32" i="11"/>
  <c r="B12" i="10"/>
  <c r="B10" i="10"/>
  <c r="O8" i="10"/>
  <c r="B8" i="10"/>
  <c r="B6" i="10"/>
  <c r="B5" i="10"/>
  <c r="B4" i="10"/>
  <c r="B13" i="9"/>
  <c r="B11" i="9"/>
  <c r="H9" i="9"/>
  <c r="B9" i="9"/>
  <c r="B7" i="9"/>
  <c r="H5" i="9"/>
  <c r="B5" i="9"/>
  <c r="M45" i="7"/>
  <c r="E45" i="7"/>
  <c r="B45" i="7"/>
  <c r="U43" i="7"/>
  <c r="F58" i="6"/>
  <c r="G56" i="6"/>
  <c r="D56" i="6"/>
  <c r="F60" i="6"/>
  <c r="D60" i="6"/>
  <c r="D58" i="6"/>
  <c r="G43" i="7"/>
  <c r="A30" i="1"/>
  <c r="A56" i="6"/>
  <c r="E7" i="10"/>
  <c r="H7" i="9"/>
  <c r="A63" i="6"/>
  <c r="B43" i="7"/>
  <c r="J17" i="12"/>
  <c r="I17" i="12"/>
  <c r="K16" i="12"/>
  <c r="K15" i="12"/>
  <c r="F29" i="11"/>
  <c r="J28" i="11"/>
  <c r="H28" i="11"/>
  <c r="G28" i="11"/>
  <c r="E28" i="11"/>
  <c r="D28" i="11"/>
  <c r="F27" i="11"/>
  <c r="F26" i="11"/>
  <c r="F28" i="11" s="1"/>
  <c r="J25" i="11"/>
  <c r="I25" i="11"/>
  <c r="I30" i="11" s="1"/>
  <c r="H25" i="11"/>
  <c r="H30" i="11" s="1"/>
  <c r="G25" i="11"/>
  <c r="G30" i="11" s="1"/>
  <c r="E25" i="11"/>
  <c r="E30" i="11" s="1"/>
  <c r="D25" i="11"/>
  <c r="F24" i="11"/>
  <c r="F23" i="11"/>
  <c r="F22" i="11"/>
  <c r="F21" i="11"/>
  <c r="F20" i="11"/>
  <c r="F19" i="11"/>
  <c r="U131" i="10"/>
  <c r="U130" i="10"/>
  <c r="U125" i="10"/>
  <c r="U124" i="10"/>
  <c r="U123" i="10"/>
  <c r="U122" i="10"/>
  <c r="U121" i="10"/>
  <c r="U120" i="10"/>
  <c r="U119" i="10"/>
  <c r="U118" i="10"/>
  <c r="U117" i="10"/>
  <c r="U116" i="10"/>
  <c r="U115" i="10"/>
  <c r="U114" i="10"/>
  <c r="U113" i="10"/>
  <c r="U112" i="10"/>
  <c r="U111" i="10"/>
  <c r="U110" i="10"/>
  <c r="U109" i="10"/>
  <c r="U108" i="10"/>
  <c r="U107" i="10"/>
  <c r="U106" i="10"/>
  <c r="T105" i="10"/>
  <c r="S105" i="10"/>
  <c r="R105" i="10"/>
  <c r="Q105" i="10"/>
  <c r="P105" i="10"/>
  <c r="O105" i="10"/>
  <c r="N105" i="10"/>
  <c r="M105" i="10"/>
  <c r="L105" i="10"/>
  <c r="K105" i="10"/>
  <c r="J105" i="10"/>
  <c r="I105" i="10"/>
  <c r="H105" i="10"/>
  <c r="G105" i="10"/>
  <c r="F105" i="10"/>
  <c r="E105" i="10"/>
  <c r="Z104" i="10"/>
  <c r="X104" i="10"/>
  <c r="W104" i="10"/>
  <c r="V104" i="10"/>
  <c r="T104" i="10"/>
  <c r="S104" i="10"/>
  <c r="R104" i="10"/>
  <c r="Q104" i="10"/>
  <c r="P104" i="10"/>
  <c r="O104" i="10"/>
  <c r="N104" i="10"/>
  <c r="M104" i="10"/>
  <c r="L104" i="10"/>
  <c r="K104" i="10"/>
  <c r="J104" i="10"/>
  <c r="I104" i="10"/>
  <c r="H104" i="10"/>
  <c r="G104" i="10"/>
  <c r="F104" i="10"/>
  <c r="E104" i="10"/>
  <c r="U103" i="10"/>
  <c r="U102" i="10"/>
  <c r="U101" i="10"/>
  <c r="U100" i="10"/>
  <c r="U99" i="10"/>
  <c r="U98" i="10"/>
  <c r="U97" i="10"/>
  <c r="U96" i="10"/>
  <c r="T95" i="10"/>
  <c r="S95" i="10"/>
  <c r="R95" i="10"/>
  <c r="Q95" i="10"/>
  <c r="P95" i="10"/>
  <c r="O95" i="10"/>
  <c r="N95" i="10"/>
  <c r="M95" i="10"/>
  <c r="L95" i="10"/>
  <c r="K95" i="10"/>
  <c r="J95" i="10"/>
  <c r="I95" i="10"/>
  <c r="H95" i="10"/>
  <c r="G95" i="10"/>
  <c r="F95" i="10"/>
  <c r="E95" i="10"/>
  <c r="Z94" i="10"/>
  <c r="X94" i="10"/>
  <c r="W94" i="10"/>
  <c r="V94" i="10"/>
  <c r="T94" i="10"/>
  <c r="S94" i="10"/>
  <c r="R94" i="10"/>
  <c r="Q94" i="10"/>
  <c r="P94" i="10"/>
  <c r="O94" i="10"/>
  <c r="N94" i="10"/>
  <c r="M94" i="10"/>
  <c r="L94" i="10"/>
  <c r="K94" i="10"/>
  <c r="J94" i="10"/>
  <c r="I94" i="10"/>
  <c r="H94" i="10"/>
  <c r="G94" i="10"/>
  <c r="F94" i="10"/>
  <c r="E94" i="10"/>
  <c r="U93" i="10"/>
  <c r="U92" i="10"/>
  <c r="U91" i="10"/>
  <c r="U90" i="10"/>
  <c r="U89" i="10"/>
  <c r="U88" i="10"/>
  <c r="U87" i="10"/>
  <c r="U86" i="10"/>
  <c r="T85" i="10"/>
  <c r="T83" i="10" s="1"/>
  <c r="S85" i="10"/>
  <c r="S83" i="10" s="1"/>
  <c r="R85" i="10"/>
  <c r="R83" i="10" s="1"/>
  <c r="Q85" i="10"/>
  <c r="Q83" i="10" s="1"/>
  <c r="P85" i="10"/>
  <c r="P83" i="10" s="1"/>
  <c r="O85" i="10"/>
  <c r="O83" i="10" s="1"/>
  <c r="N85" i="10"/>
  <c r="M85" i="10"/>
  <c r="M83" i="10" s="1"/>
  <c r="L85" i="10"/>
  <c r="L83" i="10" s="1"/>
  <c r="K85" i="10"/>
  <c r="K83" i="10" s="1"/>
  <c r="J85" i="10"/>
  <c r="I85" i="10"/>
  <c r="I83" i="10" s="1"/>
  <c r="H85" i="10"/>
  <c r="H83" i="10" s="1"/>
  <c r="G85" i="10"/>
  <c r="G83" i="10" s="1"/>
  <c r="F85" i="10"/>
  <c r="E85" i="10"/>
  <c r="E83" i="10" s="1"/>
  <c r="Z84" i="10"/>
  <c r="Z82" i="10" s="1"/>
  <c r="X84" i="10"/>
  <c r="X82" i="10" s="1"/>
  <c r="W84" i="10"/>
  <c r="V84" i="10"/>
  <c r="V82" i="10" s="1"/>
  <c r="T84" i="10"/>
  <c r="T82" i="10" s="1"/>
  <c r="S84" i="10"/>
  <c r="S82" i="10" s="1"/>
  <c r="R84" i="10"/>
  <c r="Q84" i="10"/>
  <c r="Q82" i="10" s="1"/>
  <c r="P84" i="10"/>
  <c r="P82" i="10" s="1"/>
  <c r="O84" i="10"/>
  <c r="O82" i="10" s="1"/>
  <c r="N84" i="10"/>
  <c r="M84" i="10"/>
  <c r="M82" i="10" s="1"/>
  <c r="L84" i="10"/>
  <c r="L82" i="10" s="1"/>
  <c r="K84" i="10"/>
  <c r="K82" i="10" s="1"/>
  <c r="J84" i="10"/>
  <c r="J82" i="10" s="1"/>
  <c r="I84" i="10"/>
  <c r="I82" i="10" s="1"/>
  <c r="H84" i="10"/>
  <c r="H82" i="10" s="1"/>
  <c r="G84" i="10"/>
  <c r="G82" i="10" s="1"/>
  <c r="F84" i="10"/>
  <c r="F82" i="10" s="1"/>
  <c r="E84" i="10"/>
  <c r="E82" i="10" s="1"/>
  <c r="U81" i="10"/>
  <c r="U80" i="10"/>
  <c r="U71" i="10"/>
  <c r="U70" i="10"/>
  <c r="U69" i="10"/>
  <c r="U68" i="10"/>
  <c r="U67" i="10"/>
  <c r="U66" i="10"/>
  <c r="U65" i="10"/>
  <c r="U64" i="10"/>
  <c r="U63" i="10"/>
  <c r="U62" i="10"/>
  <c r="U61" i="10"/>
  <c r="U60" i="10"/>
  <c r="U59" i="10"/>
  <c r="U58" i="10"/>
  <c r="U57" i="10"/>
  <c r="U56" i="10"/>
  <c r="U55" i="10"/>
  <c r="U54" i="10"/>
  <c r="U53" i="10"/>
  <c r="U52" i="10"/>
  <c r="U51" i="10"/>
  <c r="U50" i="10"/>
  <c r="U49" i="10"/>
  <c r="U48" i="10"/>
  <c r="U47" i="10"/>
  <c r="U46" i="10"/>
  <c r="U45" i="10"/>
  <c r="U44" i="10"/>
  <c r="U43" i="10"/>
  <c r="U42" i="10"/>
  <c r="U41" i="10"/>
  <c r="U40" i="10"/>
  <c r="M149" i="9"/>
  <c r="M148" i="9"/>
  <c r="M143" i="9"/>
  <c r="M142" i="9"/>
  <c r="M141" i="9"/>
  <c r="M140" i="9"/>
  <c r="M139" i="9"/>
  <c r="M138" i="9"/>
  <c r="M137" i="9"/>
  <c r="M136" i="9"/>
  <c r="M135" i="9"/>
  <c r="M134" i="9"/>
  <c r="M133" i="9"/>
  <c r="M132" i="9"/>
  <c r="M131" i="9"/>
  <c r="M130" i="9"/>
  <c r="M129" i="9"/>
  <c r="M128" i="9"/>
  <c r="M127" i="9"/>
  <c r="M126" i="9"/>
  <c r="M125" i="9"/>
  <c r="M124" i="9"/>
  <c r="M123" i="9"/>
  <c r="M122" i="9"/>
  <c r="M121" i="9"/>
  <c r="M120" i="9"/>
  <c r="L119" i="9"/>
  <c r="K119" i="9"/>
  <c r="J119" i="9"/>
  <c r="I119" i="9"/>
  <c r="H119" i="9"/>
  <c r="G119" i="9"/>
  <c r="R118" i="9"/>
  <c r="P118" i="9"/>
  <c r="O118" i="9"/>
  <c r="N118" i="9"/>
  <c r="L118" i="9"/>
  <c r="K118" i="9"/>
  <c r="J118" i="9"/>
  <c r="I118" i="9"/>
  <c r="H118" i="9"/>
  <c r="G118" i="9"/>
  <c r="M117" i="9"/>
  <c r="M116" i="9"/>
  <c r="M115" i="9"/>
  <c r="M114" i="9"/>
  <c r="M113" i="9"/>
  <c r="M112" i="9"/>
  <c r="M111" i="9"/>
  <c r="M110" i="9"/>
  <c r="L109" i="9"/>
  <c r="K109" i="9"/>
  <c r="J109" i="9"/>
  <c r="I109" i="9"/>
  <c r="H109" i="9"/>
  <c r="G109" i="9"/>
  <c r="R108" i="9"/>
  <c r="P108" i="9"/>
  <c r="O108" i="9"/>
  <c r="N108" i="9"/>
  <c r="L108" i="9"/>
  <c r="K108" i="9"/>
  <c r="J108" i="9"/>
  <c r="I108" i="9"/>
  <c r="H108" i="9"/>
  <c r="G108" i="9"/>
  <c r="M107" i="9"/>
  <c r="M106" i="9"/>
  <c r="M105" i="9"/>
  <c r="M104" i="9"/>
  <c r="M103" i="9"/>
  <c r="M102" i="9"/>
  <c r="M101" i="9"/>
  <c r="M100" i="9"/>
  <c r="L99" i="9"/>
  <c r="L97" i="9" s="1"/>
  <c r="K99" i="9"/>
  <c r="K97" i="9" s="1"/>
  <c r="J99" i="9"/>
  <c r="J97" i="9" s="1"/>
  <c r="I99" i="9"/>
  <c r="H99" i="9"/>
  <c r="G99" i="9"/>
  <c r="R98" i="9"/>
  <c r="R96" i="9" s="1"/>
  <c r="P98" i="9"/>
  <c r="O98" i="9"/>
  <c r="O96" i="9" s="1"/>
  <c r="N98" i="9"/>
  <c r="L98" i="9"/>
  <c r="L96" i="9" s="1"/>
  <c r="K98" i="9"/>
  <c r="J98" i="9"/>
  <c r="I98" i="9"/>
  <c r="H98" i="9"/>
  <c r="H96" i="9" s="1"/>
  <c r="G98" i="9"/>
  <c r="M95" i="9"/>
  <c r="M94" i="9"/>
  <c r="M85" i="9"/>
  <c r="M84" i="9"/>
  <c r="M83" i="9"/>
  <c r="M82" i="9"/>
  <c r="M81" i="9"/>
  <c r="M80" i="9"/>
  <c r="M79" i="9"/>
  <c r="M78" i="9"/>
  <c r="M77" i="9"/>
  <c r="M76" i="9"/>
  <c r="M75" i="9"/>
  <c r="M74" i="9"/>
  <c r="M73" i="9"/>
  <c r="M72" i="9"/>
  <c r="M71" i="9"/>
  <c r="M70" i="9"/>
  <c r="M69" i="9"/>
  <c r="M68" i="9"/>
  <c r="M67" i="9"/>
  <c r="M66" i="9"/>
  <c r="M65" i="9"/>
  <c r="M64" i="9"/>
  <c r="M63" i="9"/>
  <c r="M62" i="9"/>
  <c r="M61" i="9"/>
  <c r="M60" i="9"/>
  <c r="M59" i="9"/>
  <c r="M58" i="9"/>
  <c r="M57" i="9"/>
  <c r="M56" i="9"/>
  <c r="M55" i="9"/>
  <c r="M54" i="9"/>
  <c r="H18" i="9"/>
  <c r="E36" i="7"/>
  <c r="E35" i="7"/>
  <c r="W34" i="7"/>
  <c r="V34" i="7"/>
  <c r="U34" i="7"/>
  <c r="T34" i="7"/>
  <c r="S34" i="7"/>
  <c r="R34" i="7"/>
  <c r="Q34" i="7"/>
  <c r="O34" i="7"/>
  <c r="M34" i="7"/>
  <c r="K34" i="7"/>
  <c r="I34" i="7"/>
  <c r="G34" i="7"/>
  <c r="E33" i="7"/>
  <c r="E32" i="7"/>
  <c r="E31" i="7"/>
  <c r="E30" i="7"/>
  <c r="E29" i="7"/>
  <c r="E28" i="7"/>
  <c r="E27" i="7"/>
  <c r="E26" i="7"/>
  <c r="E25" i="7"/>
  <c r="E24" i="7"/>
  <c r="E23" i="7"/>
  <c r="E40" i="6"/>
  <c r="E39" i="6"/>
  <c r="G37" i="6"/>
  <c r="E36" i="6"/>
  <c r="E35" i="6"/>
  <c r="E34" i="6"/>
  <c r="E33" i="6"/>
  <c r="G32" i="6"/>
  <c r="F32" i="6"/>
  <c r="D32" i="6"/>
  <c r="C32" i="6"/>
  <c r="E31" i="6"/>
  <c r="E30" i="6"/>
  <c r="E29" i="6"/>
  <c r="E28" i="6"/>
  <c r="E27" i="6"/>
  <c r="G26" i="6"/>
  <c r="F26" i="6"/>
  <c r="D26" i="6"/>
  <c r="C26" i="6"/>
  <c r="E25" i="6"/>
  <c r="E24" i="6"/>
  <c r="E23" i="6"/>
  <c r="E22" i="6"/>
  <c r="G21" i="6"/>
  <c r="F21" i="6"/>
  <c r="D21" i="6"/>
  <c r="C21" i="6"/>
  <c r="E19" i="6"/>
  <c r="E18" i="6"/>
  <c r="G17" i="6"/>
  <c r="F17" i="6"/>
  <c r="D17" i="6"/>
  <c r="C17" i="6"/>
  <c r="E16" i="6"/>
  <c r="AA72" i="37"/>
  <c r="U73" i="37"/>
  <c r="S86" i="36"/>
  <c r="M87" i="36"/>
  <c r="U72" i="37"/>
  <c r="M86" i="36"/>
  <c r="D30" i="11"/>
  <c r="N83" i="10"/>
  <c r="M82" i="50" l="1"/>
  <c r="Q82" i="50"/>
  <c r="V82" i="50"/>
  <c r="Z82" i="50"/>
  <c r="X132" i="10"/>
  <c r="E20" i="35"/>
  <c r="Y8" i="44"/>
  <c r="Y10" i="44"/>
  <c r="H97" i="49"/>
  <c r="G77" i="54"/>
  <c r="K77" i="54"/>
  <c r="K122" i="54" s="1"/>
  <c r="I96" i="15"/>
  <c r="E34" i="7"/>
  <c r="O76" i="54"/>
  <c r="S76" i="54"/>
  <c r="S122" i="54" s="1"/>
  <c r="H91" i="53"/>
  <c r="G90" i="53"/>
  <c r="F76" i="54"/>
  <c r="E82" i="50"/>
  <c r="I82" i="50"/>
  <c r="R83" i="50"/>
  <c r="J30" i="51"/>
  <c r="W118" i="9"/>
  <c r="AD104" i="10"/>
  <c r="E31" i="35"/>
  <c r="L82" i="50"/>
  <c r="P82" i="50"/>
  <c r="T82" i="50"/>
  <c r="Y82" i="50"/>
  <c r="E83" i="50"/>
  <c r="J82" i="50"/>
  <c r="N82" i="50"/>
  <c r="E21" i="47"/>
  <c r="M87" i="9"/>
  <c r="E32" i="6"/>
  <c r="E21" i="6"/>
  <c r="E26" i="6"/>
  <c r="M132" i="10"/>
  <c r="E14" i="44"/>
  <c r="T102" i="53"/>
  <c r="D30" i="51"/>
  <c r="I30" i="51"/>
  <c r="G41" i="47"/>
  <c r="E32" i="47"/>
  <c r="M77" i="54"/>
  <c r="M122" i="54" s="1"/>
  <c r="F77" i="54"/>
  <c r="F122" i="54" s="1"/>
  <c r="M112" i="36"/>
  <c r="U99" i="37"/>
  <c r="C41" i="47"/>
  <c r="W86" i="9"/>
  <c r="AB82" i="10"/>
  <c r="AB132" i="10" s="1"/>
  <c r="N77" i="54"/>
  <c r="N122" i="54" s="1"/>
  <c r="E37" i="47"/>
  <c r="G40" i="35"/>
  <c r="O96" i="49"/>
  <c r="O150" i="49" s="1"/>
  <c r="I97" i="49"/>
  <c r="W108" i="49"/>
  <c r="R82" i="50"/>
  <c r="W82" i="50"/>
  <c r="W132" i="50" s="1"/>
  <c r="AA82" i="50"/>
  <c r="AA132" i="50" s="1"/>
  <c r="AD84" i="50"/>
  <c r="U72" i="50"/>
  <c r="AE72" i="50"/>
  <c r="H82" i="50"/>
  <c r="G83" i="50"/>
  <c r="K83" i="50"/>
  <c r="S83" i="50"/>
  <c r="U94" i="50"/>
  <c r="U95" i="50"/>
  <c r="AE72" i="10"/>
  <c r="F25" i="51"/>
  <c r="Q76" i="54"/>
  <c r="Q122" i="54" s="1"/>
  <c r="E77" i="54"/>
  <c r="M92" i="53"/>
  <c r="L90" i="53"/>
  <c r="L140" i="53" s="1"/>
  <c r="M103" i="53"/>
  <c r="M86" i="49"/>
  <c r="H97" i="9"/>
  <c r="H150" i="9" s="1"/>
  <c r="M118" i="9"/>
  <c r="Q96" i="9"/>
  <c r="Q150" i="9" s="1"/>
  <c r="AA88" i="37"/>
  <c r="U89" i="37"/>
  <c r="D41" i="47"/>
  <c r="D41" i="6"/>
  <c r="E17" i="6"/>
  <c r="F41" i="6"/>
  <c r="Y4" i="44"/>
  <c r="Y11" i="44"/>
  <c r="R14" i="44"/>
  <c r="AG4" i="43"/>
  <c r="AG6" i="43"/>
  <c r="AG12" i="43"/>
  <c r="AG9" i="43"/>
  <c r="P90" i="53"/>
  <c r="P140" i="53" s="1"/>
  <c r="V86" i="49"/>
  <c r="P96" i="49"/>
  <c r="T96" i="49"/>
  <c r="T150" i="49" s="1"/>
  <c r="L97" i="49"/>
  <c r="K96" i="49"/>
  <c r="J97" i="49"/>
  <c r="M108" i="9"/>
  <c r="I96" i="9"/>
  <c r="G97" i="9"/>
  <c r="M109" i="9"/>
  <c r="AE104" i="50"/>
  <c r="U79" i="54"/>
  <c r="R77" i="54"/>
  <c r="AE84" i="10"/>
  <c r="G91" i="53"/>
  <c r="U78" i="54"/>
  <c r="H76" i="54"/>
  <c r="U89" i="54"/>
  <c r="J76" i="54"/>
  <c r="J122" i="54" s="1"/>
  <c r="R76" i="54"/>
  <c r="E17" i="35"/>
  <c r="F40" i="35"/>
  <c r="H96" i="49"/>
  <c r="H150" i="49" s="1"/>
  <c r="L96" i="49"/>
  <c r="M99" i="49"/>
  <c r="I96" i="49"/>
  <c r="I150" i="49" s="1"/>
  <c r="N96" i="49"/>
  <c r="N150" i="49" s="1"/>
  <c r="R96" i="49"/>
  <c r="R150" i="49" s="1"/>
  <c r="Q96" i="49"/>
  <c r="Q150" i="49" s="1"/>
  <c r="S96" i="9"/>
  <c r="S150" i="9" s="1"/>
  <c r="M99" i="9"/>
  <c r="P96" i="9"/>
  <c r="P150" i="9" s="1"/>
  <c r="V118" i="9"/>
  <c r="W108" i="9"/>
  <c r="AD94" i="50"/>
  <c r="E132" i="10"/>
  <c r="Y82" i="10"/>
  <c r="Y132" i="10" s="1"/>
  <c r="AE104" i="10"/>
  <c r="J30" i="11"/>
  <c r="U72" i="10"/>
  <c r="U73" i="10"/>
  <c r="AD72" i="10"/>
  <c r="U85" i="10"/>
  <c r="S132" i="10"/>
  <c r="U94" i="10"/>
  <c r="N82" i="10"/>
  <c r="N132" i="10" s="1"/>
  <c r="R82" i="10"/>
  <c r="AD94" i="10"/>
  <c r="U95" i="10"/>
  <c r="J83" i="10"/>
  <c r="J132" i="10" s="1"/>
  <c r="U104" i="10"/>
  <c r="U105" i="10"/>
  <c r="AE94" i="10"/>
  <c r="L132" i="10"/>
  <c r="V98" i="9"/>
  <c r="M98" i="9"/>
  <c r="J96" i="9"/>
  <c r="J150" i="9" s="1"/>
  <c r="M119" i="9"/>
  <c r="L150" i="9"/>
  <c r="K96" i="9"/>
  <c r="K150" i="9" s="1"/>
  <c r="I97" i="9"/>
  <c r="G41" i="6"/>
  <c r="F41" i="47"/>
  <c r="W86" i="49"/>
  <c r="M98" i="49"/>
  <c r="P150" i="49"/>
  <c r="V108" i="49"/>
  <c r="M118" i="49"/>
  <c r="M113" i="36"/>
  <c r="L83" i="50"/>
  <c r="P83" i="50"/>
  <c r="T83" i="50"/>
  <c r="U104" i="50"/>
  <c r="I83" i="50"/>
  <c r="Y76" i="54"/>
  <c r="Y122" i="54" s="1"/>
  <c r="U98" i="54"/>
  <c r="U99" i="54"/>
  <c r="O76" i="37"/>
  <c r="O122" i="37" s="1"/>
  <c r="U78" i="37"/>
  <c r="G96" i="49"/>
  <c r="G96" i="9"/>
  <c r="AA82" i="10"/>
  <c r="AA132" i="10" s="1"/>
  <c r="O150" i="9"/>
  <c r="W82" i="10"/>
  <c r="W132" i="10" s="1"/>
  <c r="M86" i="9"/>
  <c r="V108" i="9"/>
  <c r="I132" i="10"/>
  <c r="F83" i="10"/>
  <c r="F132" i="10" s="1"/>
  <c r="M94" i="15"/>
  <c r="E76" i="37"/>
  <c r="K76" i="37"/>
  <c r="K122" i="37" s="1"/>
  <c r="S76" i="37"/>
  <c r="S122" i="37" s="1"/>
  <c r="F77" i="37"/>
  <c r="N83" i="50"/>
  <c r="N132" i="50" s="1"/>
  <c r="P64" i="52"/>
  <c r="N90" i="53"/>
  <c r="N140" i="53" s="1"/>
  <c r="N122" i="37"/>
  <c r="C40" i="35"/>
  <c r="Y132" i="50"/>
  <c r="U85" i="50"/>
  <c r="AD84" i="10"/>
  <c r="W98" i="9"/>
  <c r="N96" i="9"/>
  <c r="N150" i="9" s="1"/>
  <c r="C41" i="6"/>
  <c r="H132" i="10"/>
  <c r="K132" i="10"/>
  <c r="T132" i="10"/>
  <c r="Z132" i="10"/>
  <c r="V86" i="9"/>
  <c r="D40" i="35"/>
  <c r="S112" i="36"/>
  <c r="AA78" i="37"/>
  <c r="H122" i="37"/>
  <c r="AG5" i="43"/>
  <c r="AG7" i="43"/>
  <c r="AG11" i="43"/>
  <c r="AG13" i="43"/>
  <c r="Y6" i="44"/>
  <c r="M112" i="53"/>
  <c r="T112" i="53"/>
  <c r="M113" i="53"/>
  <c r="H77" i="54"/>
  <c r="U88" i="54"/>
  <c r="Q132" i="10"/>
  <c r="U84" i="10"/>
  <c r="T96" i="9"/>
  <c r="R122" i="37"/>
  <c r="U79" i="37"/>
  <c r="U88" i="37"/>
  <c r="U98" i="37"/>
  <c r="M87" i="49"/>
  <c r="K97" i="49"/>
  <c r="M109" i="49"/>
  <c r="V132" i="50"/>
  <c r="M83" i="50"/>
  <c r="M132" i="50" s="1"/>
  <c r="Q83" i="50"/>
  <c r="Q132" i="50" s="1"/>
  <c r="U105" i="50"/>
  <c r="O132" i="10"/>
  <c r="R132" i="10"/>
  <c r="P132" i="10"/>
  <c r="F25" i="11"/>
  <c r="F30" i="11" s="1"/>
  <c r="P64" i="32"/>
  <c r="K17" i="12"/>
  <c r="I96" i="48"/>
  <c r="E17" i="47"/>
  <c r="E26" i="47"/>
  <c r="E36" i="35"/>
  <c r="Y3" i="44"/>
  <c r="Y7" i="44"/>
  <c r="Y9" i="44"/>
  <c r="Y13" i="44"/>
  <c r="AG3" i="43"/>
  <c r="H90" i="53"/>
  <c r="M93" i="53"/>
  <c r="T92" i="53"/>
  <c r="M102" i="53"/>
  <c r="W98" i="49"/>
  <c r="W118" i="49"/>
  <c r="M108" i="49"/>
  <c r="M119" i="49"/>
  <c r="H91" i="36"/>
  <c r="H140" i="36" s="1"/>
  <c r="S92" i="36"/>
  <c r="K140" i="36"/>
  <c r="M103" i="36"/>
  <c r="M102" i="36"/>
  <c r="S90" i="36"/>
  <c r="AD72" i="50"/>
  <c r="G82" i="50"/>
  <c r="K82" i="50"/>
  <c r="F82" i="50"/>
  <c r="AE94" i="50"/>
  <c r="Z132" i="50"/>
  <c r="U73" i="50"/>
  <c r="AE84" i="50"/>
  <c r="F83" i="50"/>
  <c r="J83" i="50"/>
  <c r="O82" i="50"/>
  <c r="X82" i="50"/>
  <c r="X132" i="50" s="1"/>
  <c r="AB88" i="54"/>
  <c r="AB98" i="54"/>
  <c r="E76" i="54"/>
  <c r="I76" i="54"/>
  <c r="AB78" i="54"/>
  <c r="G122" i="37"/>
  <c r="J122" i="37"/>
  <c r="E77" i="37"/>
  <c r="F76" i="37"/>
  <c r="I76" i="37"/>
  <c r="M76" i="37"/>
  <c r="M122" i="37" s="1"/>
  <c r="Q76" i="37"/>
  <c r="Q122" i="37" s="1"/>
  <c r="V76" i="37"/>
  <c r="I77" i="37"/>
  <c r="AA98" i="37"/>
  <c r="E25" i="35"/>
  <c r="Y12" i="44"/>
  <c r="Y5" i="44"/>
  <c r="AG10" i="43"/>
  <c r="K90" i="53"/>
  <c r="K140" i="53" s="1"/>
  <c r="O90" i="53"/>
  <c r="O140" i="53" s="1"/>
  <c r="I140" i="53"/>
  <c r="S96" i="49"/>
  <c r="V98" i="49"/>
  <c r="J96" i="49"/>
  <c r="G97" i="49"/>
  <c r="V118" i="49"/>
  <c r="I140" i="36"/>
  <c r="Q140" i="36"/>
  <c r="S140" i="36" s="1"/>
  <c r="G140" i="36"/>
  <c r="S102" i="36"/>
  <c r="J90" i="36"/>
  <c r="J140" i="36" s="1"/>
  <c r="M93" i="36"/>
  <c r="L140" i="36"/>
  <c r="M92" i="36"/>
  <c r="S82" i="50"/>
  <c r="O83" i="50"/>
  <c r="U84" i="50"/>
  <c r="H83" i="50"/>
  <c r="AD104" i="50"/>
  <c r="AB82" i="50"/>
  <c r="P76" i="54"/>
  <c r="P122" i="54" s="1"/>
  <c r="T76" i="54"/>
  <c r="T122" i="54" s="1"/>
  <c r="I77" i="54"/>
  <c r="G122" i="54"/>
  <c r="O122" i="54"/>
  <c r="L122" i="54"/>
  <c r="T122" i="37"/>
  <c r="L122" i="37"/>
  <c r="F28" i="51"/>
  <c r="V132" i="10"/>
  <c r="P122" i="37"/>
  <c r="X122" i="54"/>
  <c r="J140" i="53"/>
  <c r="R150" i="9"/>
  <c r="G132" i="10"/>
  <c r="M91" i="53" l="1"/>
  <c r="H140" i="53"/>
  <c r="K132" i="50"/>
  <c r="J132" i="50"/>
  <c r="E132" i="50"/>
  <c r="R132" i="50"/>
  <c r="I132" i="50"/>
  <c r="L132" i="50"/>
  <c r="P132" i="50"/>
  <c r="G132" i="50"/>
  <c r="T132" i="50"/>
  <c r="L150" i="49"/>
  <c r="E122" i="54"/>
  <c r="E41" i="47"/>
  <c r="M91" i="36"/>
  <c r="R122" i="54"/>
  <c r="AE132" i="10"/>
  <c r="F30" i="51"/>
  <c r="M90" i="36"/>
  <c r="M140" i="36" s="1"/>
  <c r="G150" i="9"/>
  <c r="M97" i="9"/>
  <c r="AD82" i="50"/>
  <c r="AE82" i="50"/>
  <c r="S132" i="50"/>
  <c r="I150" i="9"/>
  <c r="G140" i="53"/>
  <c r="K150" i="49"/>
  <c r="W96" i="9"/>
  <c r="E41" i="6"/>
  <c r="T140" i="53"/>
  <c r="J150" i="49"/>
  <c r="M96" i="9"/>
  <c r="AB76" i="54"/>
  <c r="U82" i="10"/>
  <c r="AB122" i="54"/>
  <c r="H122" i="54"/>
  <c r="T90" i="53"/>
  <c r="E40" i="35"/>
  <c r="V96" i="49"/>
  <c r="V96" i="9"/>
  <c r="I122" i="37"/>
  <c r="U83" i="10"/>
  <c r="AD132" i="10"/>
  <c r="AD82" i="10"/>
  <c r="V150" i="9"/>
  <c r="AD132" i="50"/>
  <c r="U82" i="50"/>
  <c r="U77" i="37"/>
  <c r="E122" i="37"/>
  <c r="U76" i="37"/>
  <c r="T150" i="9"/>
  <c r="W150" i="9" s="1"/>
  <c r="F122" i="37"/>
  <c r="M97" i="49"/>
  <c r="AE82" i="10"/>
  <c r="M96" i="49"/>
  <c r="V150" i="49"/>
  <c r="U77" i="54"/>
  <c r="AB132" i="50"/>
  <c r="AE132" i="50" s="1"/>
  <c r="O132" i="50"/>
  <c r="U83" i="50"/>
  <c r="F132" i="50"/>
  <c r="AA76" i="37"/>
  <c r="V122" i="37"/>
  <c r="AA122" i="37" s="1"/>
  <c r="M90" i="53"/>
  <c r="M140" i="53" s="1"/>
  <c r="S150" i="49"/>
  <c r="W150" i="49" s="1"/>
  <c r="W96" i="49"/>
  <c r="G150" i="49"/>
  <c r="H132" i="50"/>
  <c r="U76" i="54"/>
  <c r="U122" i="54" s="1"/>
  <c r="I122" i="54"/>
  <c r="M150" i="9" l="1"/>
  <c r="U132" i="10"/>
  <c r="U122" i="37"/>
  <c r="M150" i="49"/>
  <c r="U132" i="50"/>
</calcChain>
</file>

<file path=xl/sharedStrings.xml><?xml version="1.0" encoding="utf-8"?>
<sst xmlns="http://schemas.openxmlformats.org/spreadsheetml/2006/main" count="50067" uniqueCount="40695">
  <si>
    <t>Incident</t>
  </si>
  <si>
    <t>Situation*</t>
  </si>
  <si>
    <t>Victim**</t>
  </si>
  <si>
    <t>Age</t>
  </si>
  <si>
    <t>Sex</t>
  </si>
  <si>
    <t>Race</t>
  </si>
  <si>
    <t>Ethnicity</t>
  </si>
  <si>
    <t>Data Code</t>
  </si>
  <si>
    <t>Do Not Write
 In These Spaces</t>
  </si>
  <si>
    <t>Relationship of Victim
to Offender
(Husband, Wife, Son,
Father, Acquaintance,
Neighbor, Stranger, etc.)</t>
  </si>
  <si>
    <t>Circumstances
(Victim shot by robber, robbery victim
shot robber, killed by patron during
barroom brawl, etc.)</t>
  </si>
  <si>
    <t>SUPPLEMENTARY HOMICIDE REPORT</t>
  </si>
  <si>
    <t>1a.</t>
  </si>
  <si>
    <t>Murder and Nonnegligent Manslaughter</t>
  </si>
  <si>
    <t>*</t>
  </si>
  <si>
    <t>** - See reverse side for explanation</t>
  </si>
  <si>
    <t>Month and Year</t>
  </si>
  <si>
    <t>Agency</t>
  </si>
  <si>
    <t>Agency Identifier</t>
  </si>
  <si>
    <t>State</t>
  </si>
  <si>
    <t>Prepared By</t>
  </si>
  <si>
    <t>Title</t>
  </si>
  <si>
    <t xml:space="preserve"> </t>
  </si>
  <si>
    <t>DO NOT WRITE HERE</t>
  </si>
  <si>
    <t>Recorded</t>
  </si>
  <si>
    <t>Edited</t>
  </si>
  <si>
    <t>Verified</t>
  </si>
  <si>
    <t>Adjusted</t>
  </si>
  <si>
    <t>FBI/DOJ</t>
  </si>
  <si>
    <t>SUPPLEMENTARY HOMICIDE REPORT (Continued)</t>
  </si>
  <si>
    <t>A - Single Victim/Single Offender</t>
  </si>
  <si>
    <t>B - Single Victim/Unknown Offender or Offenders</t>
  </si>
  <si>
    <t>C - Single Victim/Multiple Offenders</t>
  </si>
  <si>
    <t>Weapon Used
(Handgun, Rifle, Shotgun,
Club, Poison, etc.)</t>
  </si>
  <si>
    <t>Offender**</t>
  </si>
  <si>
    <t xml:space="preserve">   List below for each category specific information for each murder and nonnegligent homicide and/or justifiable homicide shown in item 1a of the monthly Return A.  In </t>
  </si>
  <si>
    <t>Entered</t>
  </si>
  <si>
    <t>Sheriff, Chief, Superintendent, Commanding Officer</t>
  </si>
  <si>
    <t xml:space="preserve">addition, for justifiable homicide list all justifiable killings of felons by a citizen or by a peace officer in the line of duty.  A brief explanation in the circumstances column regarding  </t>
  </si>
  <si>
    <t>unfounded homicide offenses will aid the national Uniform Crime Reporting Program in editing the reports.</t>
  </si>
  <si>
    <t xml:space="preserve">This report is authorized by law Title 28, Section 534, U.S. Code.  Your cooperation in using this form to list data pertaining to all homicides reported on your </t>
  </si>
  <si>
    <t xml:space="preserve">Return A will assist the FBI in compiling comprehensive, accurate data regarding this important classification on a timely basis.  Any questions regarding this report may be </t>
  </si>
  <si>
    <t xml:space="preserve">addressed to the FBI, Criminal Justice Information Services Division, Attention:  Uniform Crime Reports/Module E-3, 1000 Custer Hollow Road, Clarksburg, West Virginia 26306; </t>
  </si>
  <si>
    <t xml:space="preserve">telephone 304-625-4830, facsimile 304-625-3566.  Under the Paperwork Reduction Act, you are not required to complete this form unless it contains a valid OMB control number. </t>
  </si>
  <si>
    <t xml:space="preserve">The form takes approximately 9 minutes to complete.  </t>
  </si>
  <si>
    <t>Situation Code - Description</t>
  </si>
  <si>
    <t>D - Multiple Victims/Single Offender</t>
  </si>
  <si>
    <t>E - Multiple Victims/Multiple Offenders</t>
  </si>
  <si>
    <t>F - Multiple Victims/Unknown Offender or Offenders</t>
  </si>
  <si>
    <t>M - Male</t>
  </si>
  <si>
    <t>F - Female</t>
  </si>
  <si>
    <t>U - Unknown</t>
  </si>
  <si>
    <t>Weapon</t>
  </si>
  <si>
    <t>11 - Firearm, type not stated.  (Does not include mechanic’s grease gun or caulking gun.)</t>
  </si>
  <si>
    <t>12 - Handgun-pistol, revolver, etc.</t>
  </si>
  <si>
    <t>13 - Rifle</t>
  </si>
  <si>
    <t>14 - Shotgun</t>
  </si>
  <si>
    <t>20 - Knife or cutting instrument-include ice pick, screwdriver, ax, etc.</t>
  </si>
  <si>
    <t>60 - Explosives</t>
  </si>
  <si>
    <t>65 - Fire</t>
  </si>
  <si>
    <t>75 - Drowning</t>
  </si>
  <si>
    <t>15 - Other gun</t>
  </si>
  <si>
    <t xml:space="preserve">W - White </t>
  </si>
  <si>
    <t>B - Black</t>
  </si>
  <si>
    <t>I - American Indian or Alaskan Native</t>
  </si>
  <si>
    <t>H - Hispanic Origin</t>
  </si>
  <si>
    <t>N - Not of Hispanic Origin</t>
  </si>
  <si>
    <t>Relationship</t>
  </si>
  <si>
    <t>HU - Husband</t>
  </si>
  <si>
    <t>WI - Wife</t>
  </si>
  <si>
    <t>CH - Common-Law Husband</t>
  </si>
  <si>
    <t>CW - Common-Law Wife</t>
  </si>
  <si>
    <t>MO - Mother</t>
  </si>
  <si>
    <t>FA - Father</t>
  </si>
  <si>
    <t>SO - Son</t>
  </si>
  <si>
    <t>DA - Daughter</t>
  </si>
  <si>
    <t>BR - Brother</t>
  </si>
  <si>
    <t>SI - Sister</t>
  </si>
  <si>
    <t>IL - In-Law</t>
  </si>
  <si>
    <t>SF - Stepfather</t>
  </si>
  <si>
    <t>SM - Stepmother</t>
  </si>
  <si>
    <t>SS - Stepson</t>
  </si>
  <si>
    <t>SD - Stepdaughter</t>
  </si>
  <si>
    <t>OF - Other family</t>
  </si>
  <si>
    <t>NE - Neighbor</t>
  </si>
  <si>
    <t>AQ - Acquaintance</t>
  </si>
  <si>
    <t>BF - Boyfriend</t>
  </si>
  <si>
    <t>GF - Girlfriend</t>
  </si>
  <si>
    <t>XH - Ex-Husband</t>
  </si>
  <si>
    <t>XW - Ex-Wife</t>
  </si>
  <si>
    <t>EE - Employee</t>
  </si>
  <si>
    <t>ER - Employer</t>
  </si>
  <si>
    <t>FR - Friend</t>
  </si>
  <si>
    <t>HO - Homosexual Relationship</t>
  </si>
  <si>
    <t>OK - Other-known to victim</t>
  </si>
  <si>
    <t>ST - Stranger</t>
  </si>
  <si>
    <t>02 - Rape</t>
  </si>
  <si>
    <t>03 - Robbery</t>
  </si>
  <si>
    <t>05 - Burglary</t>
  </si>
  <si>
    <t>06 - Larceny-theft</t>
  </si>
  <si>
    <t>07 - Motor Vehicle Theft</t>
  </si>
  <si>
    <t>09 - Arson</t>
  </si>
  <si>
    <t>10 - Prostitution and Commercialized Vice</t>
  </si>
  <si>
    <t>17 - Other Sex Offense</t>
  </si>
  <si>
    <t>32 - Abortion</t>
  </si>
  <si>
    <t>18 - Narcotic Drug Laws</t>
  </si>
  <si>
    <t>19 - Gambling</t>
  </si>
  <si>
    <t>26 - Other-not specified</t>
  </si>
  <si>
    <t>40 - Lover’s Triangle</t>
  </si>
  <si>
    <t>41 - Child Killed by Babysitter</t>
  </si>
  <si>
    <t>42 - Brawl Due to Influence of Alcohol</t>
  </si>
  <si>
    <t>43 - Brawl Due to Influence of Narcotics</t>
  </si>
  <si>
    <t>44 - Argument Over Money or Property</t>
  </si>
  <si>
    <t>45 - Other Arguments</t>
  </si>
  <si>
    <t>46 - Gangland Killings</t>
  </si>
  <si>
    <t>47 - Juvenile Gang Killings</t>
  </si>
  <si>
    <t>48 - Institutional Killings</t>
  </si>
  <si>
    <t>49 - Sniper Attack</t>
  </si>
  <si>
    <t>60 - Other</t>
  </si>
  <si>
    <t>70 - All suspected felony types</t>
  </si>
  <si>
    <t>80 - Felon killed by private citizen</t>
  </si>
  <si>
    <t>81 - Felon killed by police</t>
  </si>
  <si>
    <t>99 - All instances where facts provided do not permit determination of circumstances</t>
  </si>
  <si>
    <t>Sub Circumstance (for 80 and 81)</t>
  </si>
  <si>
    <t>Circumstance (Murder and Nonnegligent Manslaughter)</t>
  </si>
  <si>
    <t>Circumstance (Manslaughter by Negligence)</t>
  </si>
  <si>
    <t>A - Felon attacked police officer</t>
  </si>
  <si>
    <t>B - Felon attacked fellow police officer</t>
  </si>
  <si>
    <t>C - Felon attacked a civilian</t>
  </si>
  <si>
    <t>D - Felon attempted flight from a crime</t>
  </si>
  <si>
    <t>E - Felon killed in commission of a crime</t>
  </si>
  <si>
    <t>F - Felon resisted arrest</t>
  </si>
  <si>
    <t>G - Not enough information to determine</t>
  </si>
  <si>
    <t>50 - Victim shot in hunting accident</t>
  </si>
  <si>
    <t>51 - Gun-cleaning death-other than self-inflicted</t>
  </si>
  <si>
    <t>52 - Children playing with gun</t>
  </si>
  <si>
    <t>53 - Other negligent handling of gun which results in death of another</t>
  </si>
  <si>
    <t>59 - All other manslaughter by negligence except traffic deaths</t>
  </si>
  <si>
    <t>20</t>
  </si>
  <si>
    <t>AQ</t>
  </si>
  <si>
    <t xml:space="preserve">47 </t>
  </si>
  <si>
    <t>11</t>
  </si>
  <si>
    <t>ST</t>
  </si>
  <si>
    <t xml:space="preserve">05 </t>
  </si>
  <si>
    <t>30</t>
  </si>
  <si>
    <t xml:space="preserve">42 </t>
  </si>
  <si>
    <t>40</t>
  </si>
  <si>
    <t>FR</t>
  </si>
  <si>
    <t>Application Version</t>
  </si>
  <si>
    <t>RETURN A - MONTHLY RETURN OF OFFENSES KNOWN TO THE POLICE</t>
  </si>
  <si>
    <t xml:space="preserve">This report is authorized by law Title 28, Section 534, U.S. Code.  Your cooperation in completing this form will assist the FBI, in compiling timely, </t>
  </si>
  <si>
    <t>OMB No. 1110-0001</t>
  </si>
  <si>
    <t xml:space="preserve">comprehensive, and accurate data.  Please submit this form monthly, by the seventh day after the close of the month, and any questions to the FBI, </t>
  </si>
  <si>
    <t xml:space="preserve">Criminal Justice Information Services Division, Attention:  Uniform Crime Reports/Module E-3, 1000 Custer Hollow Road, Clarksburg, West Virginia  </t>
  </si>
  <si>
    <t>DATA ENTRY</t>
  </si>
  <si>
    <r>
      <t>OFFENSES</t>
    </r>
    <r>
      <rPr>
        <sz val="6"/>
        <rFont val="Times New Roman"/>
        <family val="1"/>
      </rPr>
      <t xml:space="preserve"> REPORTED</t>
    </r>
  </si>
  <si>
    <t>UNFOUNDED, I.E.,</t>
  </si>
  <si>
    <t>NUMBER OF ACTUAL</t>
  </si>
  <si>
    <t>TOTAL OFFENSES</t>
  </si>
  <si>
    <t>NUMBER OF CLEARANCES</t>
  </si>
  <si>
    <t>CLASSIFICATION OF OFFENSES</t>
  </si>
  <si>
    <t>OR KNOWN TO</t>
  </si>
  <si>
    <t>FALSE OR BASELESS</t>
  </si>
  <si>
    <r>
      <t>OFFENSES</t>
    </r>
    <r>
      <rPr>
        <sz val="6"/>
        <rFont val="Times New Roman"/>
        <family val="1"/>
      </rPr>
      <t xml:space="preserve"> (COLUMN </t>
    </r>
  </si>
  <si>
    <t>CLEARED BY ARREST</t>
  </si>
  <si>
    <t>INVOLVING ONLY</t>
  </si>
  <si>
    <t>POLICE (INCLUDE</t>
  </si>
  <si>
    <t>COMPLAINTS</t>
  </si>
  <si>
    <t>2 MINUS COLUMN 3)</t>
  </si>
  <si>
    <t>OR EXCEPTIONAL</t>
  </si>
  <si>
    <t xml:space="preserve">PERSONS UNDER 18 </t>
  </si>
  <si>
    <t>"UNFOUNDED" AND</t>
  </si>
  <si>
    <t>(INCLUDE ATTEMPTS)</t>
  </si>
  <si>
    <t>MEANS</t>
  </si>
  <si>
    <t>YEARS OF AGE</t>
  </si>
  <si>
    <t>ATTEMPTS)</t>
  </si>
  <si>
    <t>(INCLUDES COL. 6)</t>
  </si>
  <si>
    <r>
      <t xml:space="preserve">1.  </t>
    </r>
    <r>
      <rPr>
        <b/>
        <u/>
        <sz val="7"/>
        <rFont val="Times New Roman"/>
        <family val="1"/>
      </rPr>
      <t>CRIMINAL HOMICIDE</t>
    </r>
  </si>
  <si>
    <t xml:space="preserve">        b.  MANSLAUGHTER BY NEGLIGENCE</t>
  </si>
  <si>
    <t>3.  ROBBERY TOTAL</t>
  </si>
  <si>
    <t xml:space="preserve">        a.  Firearm</t>
  </si>
  <si>
    <t xml:space="preserve">        b.  Knife or Cutting Instrument</t>
  </si>
  <si>
    <t xml:space="preserve">        c.  Other Dangerous Weapon</t>
  </si>
  <si>
    <t xml:space="preserve">        d.  Strong-Arm (Hands, Fists, Feet, Etc.)</t>
  </si>
  <si>
    <t>4.  ASSAULT TOTAL</t>
  </si>
  <si>
    <t xml:space="preserve">        d.  Hands, Fists, Feet, Etc. - Aggravated injury</t>
  </si>
  <si>
    <t xml:space="preserve">        e.  Other Assaults - Simple, Not Aggravated</t>
  </si>
  <si>
    <t>5.  BURGLARY TOTAL</t>
  </si>
  <si>
    <t xml:space="preserve">       a.  Forcible Entry</t>
  </si>
  <si>
    <t xml:space="preserve">       b.  Unlawful Entry - No Force</t>
  </si>
  <si>
    <t xml:space="preserve">       c.  Attempted Forcible Entry</t>
  </si>
  <si>
    <r>
      <t xml:space="preserve">6.  LARCENY - THEFT TOTAL
     </t>
    </r>
    <r>
      <rPr>
        <sz val="7"/>
        <rFont val="Times New Roman"/>
        <family val="1"/>
      </rPr>
      <t>(Except Motor Vehicle Theft)</t>
    </r>
  </si>
  <si>
    <t>7.  MOTOR VEHICLE THEFT TOTAL</t>
  </si>
  <si>
    <t xml:space="preserve">       a.  Autos</t>
  </si>
  <si>
    <t xml:space="preserve">       b.  Trucks and Buses</t>
  </si>
  <si>
    <t xml:space="preserve">       c.  Other Vehicles</t>
  </si>
  <si>
    <t xml:space="preserve">            GRAND TOTAL</t>
  </si>
  <si>
    <t xml:space="preserve">CHECKING ANY OF THE APPROPRIATE BLOCKS BELOW WILL ELIMINATE YOUR NEED TO SUBMIT REPORTS WHEN THE VALUES  </t>
  </si>
  <si>
    <t>DO NOT USE THIS SPACE</t>
  </si>
  <si>
    <t xml:space="preserve">ARE ZERO.  THIS WILL ALSO AID THE NATIONAL PROGRAM IN ITS QUALITY CONTROL EFFORTS. </t>
  </si>
  <si>
    <t>INITIALS</t>
  </si>
  <si>
    <t xml:space="preserve">NO SUPPLEMENTARY HOMICIDE REPORT SUBMITTED SINCE NO
                         </t>
  </si>
  <si>
    <t xml:space="preserve">NO AGE, SEX, AND RACE OF PERSONS ARRESTED
                    </t>
  </si>
  <si>
    <t>RECORDED</t>
  </si>
  <si>
    <t>MURDERS, JUSTIFIABLE HOMICIDES, OR MANSLAUGHTERS BY</t>
  </si>
  <si>
    <t>UNDER 18 YEARS OF AGE REPORT SINCE NO ARRESTS</t>
  </si>
  <si>
    <t xml:space="preserve">NEGLIGENCE OCCURRED IN THIS JURISDICTION DURING THE </t>
  </si>
  <si>
    <t>OF PERSONS WITHIN THIS AGE GROUP.</t>
  </si>
  <si>
    <t>MONTH.</t>
  </si>
  <si>
    <t>EDITED</t>
  </si>
  <si>
    <t xml:space="preserve">NO SUPPLEMENT TO RETURN A REPORT SINCE NO CRIME   </t>
  </si>
  <si>
    <t>NO AGE, SEX, AND RACE OF PERSONS ARRESTED</t>
  </si>
  <si>
    <t>ENTERED</t>
  </si>
  <si>
    <t>OFFENSES OR RECOVERY OF PROPERTY REPORTED DURING</t>
  </si>
  <si>
    <t>18 YEARS OF AGE AND OVER REPORT SINCE NO ARREST OF</t>
  </si>
  <si>
    <t>THE MONTH.</t>
  </si>
  <si>
    <t>PERSONS WITHIN THIS AGE GROUP.</t>
  </si>
  <si>
    <t>ADJUSTED</t>
  </si>
  <si>
    <t>NO LAW ENFORCEMENT OFFICERS KILLED OR ASSAULTED</t>
  </si>
  <si>
    <t>NO MONTHLY RETURN OF ARSON OFFENSES KNOWN TO LAW</t>
  </si>
  <si>
    <t>CORRES</t>
  </si>
  <si>
    <t>REPORT SINCE NONE OF THE OFFICERS WERE ASSAULTED</t>
  </si>
  <si>
    <t>ENFORCEMENT REPORT SINCE NO ARSONS OCCURRED.</t>
  </si>
  <si>
    <t>OR KILLED DURING THE MONTH.</t>
  </si>
  <si>
    <t>Month and Year of Report</t>
  </si>
  <si>
    <t>Population</t>
  </si>
  <si>
    <t>Prepared by</t>
  </si>
  <si>
    <t>Telephone Number</t>
  </si>
  <si>
    <t>Date</t>
  </si>
  <si>
    <t>Agency and State</t>
  </si>
  <si>
    <t>Chief, Sheriff, Superintendent, or Commanding Officer</t>
  </si>
  <si>
    <r>
      <t xml:space="preserve">INSTRUCTIONS FOR PREPARING </t>
    </r>
    <r>
      <rPr>
        <b/>
        <i/>
        <sz val="10"/>
        <rFont val="Times New Roman"/>
        <family val="1"/>
      </rPr>
      <t>RETURN A</t>
    </r>
  </si>
  <si>
    <r>
      <t xml:space="preserve">(Detailed instructions are given in the </t>
    </r>
    <r>
      <rPr>
        <i/>
        <sz val="8"/>
        <rFont val="Times New Roman"/>
        <family val="1"/>
      </rPr>
      <t>Uniform Crime Reporting Handbook</t>
    </r>
    <r>
      <rPr>
        <sz val="8"/>
        <rFont val="Times New Roman"/>
        <family val="1"/>
      </rPr>
      <t>)</t>
    </r>
  </si>
  <si>
    <r>
      <t xml:space="preserve">1.  All Offenses listed on the </t>
    </r>
    <r>
      <rPr>
        <i/>
        <sz val="8"/>
        <rFont val="Times New Roman"/>
        <family val="1"/>
      </rPr>
      <t>Return A</t>
    </r>
    <r>
      <rPr>
        <sz val="8"/>
        <rFont val="Times New Roman"/>
        <family val="1"/>
      </rPr>
      <t xml:space="preserve"> which occur during the month should be scored whether they become known to the police as the result of:</t>
    </r>
  </si>
  <si>
    <t>a.  Citizens' complaints.</t>
  </si>
  <si>
    <t>b.  Reports of police officers.</t>
  </si>
  <si>
    <t>c.  "On view" (pick-up) arrests.</t>
  </si>
  <si>
    <t>d.  Citizens' complaints to sheriff, prosecutor, county police, private detectives, constables, etc.</t>
  </si>
  <si>
    <t>e.  Any other means.</t>
  </si>
  <si>
    <t xml:space="preserve">2.  The offenses listed in Column 1 are the Part I offenses of the Uniform Crime Reporting Program plus the offenses of simple assault  </t>
  </si>
  <si>
    <r>
      <t xml:space="preserve">and manslaughter by negligence.  Follow the instructions for classifying and scoring as presented in the </t>
    </r>
    <r>
      <rPr>
        <i/>
        <sz val="8"/>
        <rFont val="Times New Roman"/>
        <family val="1"/>
      </rPr>
      <t>Uniform Crime Reporting Handbook</t>
    </r>
    <r>
      <rPr>
        <sz val="8"/>
        <rFont val="Times New Roman"/>
        <family val="1"/>
      </rPr>
      <t xml:space="preserve">.   </t>
    </r>
  </si>
  <si>
    <t xml:space="preserve">Offenses committed by juveniles should be classified in the same manner as those committed by adults even though the juveniles may be handled </t>
  </si>
  <si>
    <t>by juvenile authorities.</t>
  </si>
  <si>
    <t xml:space="preserve">3.  Adjustments should be made on this month's return for offenses omitted or scored inaccurately on returns of preceding months or those now </t>
  </si>
  <si>
    <t>determined to be unfounded.  Offenses that occurred in a previous month but only became known to you this month should be scored this month.</t>
  </si>
  <si>
    <t xml:space="preserve">4.  Consider all spaces for each classification of offenses in Columns 2, 3, 4, 5, and 6.  The breakdowns for forcible rape, robbery, assault, burglary, </t>
  </si>
  <si>
    <t>and motor vehicle theft, when added should equal the total for each of these offenses.  Do not enter zeroes where no count exists.</t>
  </si>
  <si>
    <t xml:space="preserve">5.  Attempts of rape, robbery, assault, burglary, larceny-theft, and motor vehicle theft are to be scored on this form. </t>
  </si>
  <si>
    <r>
      <t xml:space="preserve">6.  </t>
    </r>
    <r>
      <rPr>
        <b/>
        <sz val="8"/>
        <rFont val="Times New Roman"/>
        <family val="1"/>
      </rPr>
      <t>Column 2:</t>
    </r>
    <r>
      <rPr>
        <sz val="8"/>
        <rFont val="Times New Roman"/>
        <family val="1"/>
      </rPr>
      <t xml:space="preserve">  Enter opposite the proper offense classification the total number of such offenses reported or known through any means. </t>
    </r>
  </si>
  <si>
    <t xml:space="preserve"> "Unfounded" complaints are included.  Attempts are included except in homicide classifications. </t>
  </si>
  <si>
    <r>
      <t xml:space="preserve">7.  </t>
    </r>
    <r>
      <rPr>
        <b/>
        <sz val="8"/>
        <rFont val="Times New Roman"/>
        <family val="1"/>
      </rPr>
      <t>Column 3:</t>
    </r>
    <r>
      <rPr>
        <sz val="8"/>
        <rFont val="Times New Roman"/>
        <family val="1"/>
      </rPr>
      <t xml:space="preserve">  Enter the number of complaints which were proven to be "unfounded' by police investigation.  An "unfounded" offense is one in </t>
    </r>
  </si>
  <si>
    <t xml:space="preserve">which a complaint was received, but upon investigation, proves either to be baseless or not to have actually occurred.  Remember that recovery </t>
  </si>
  <si>
    <t xml:space="preserve">of property or clearance of an offense does not unfound a complaint. </t>
  </si>
  <si>
    <r>
      <t xml:space="preserve">8.  </t>
    </r>
    <r>
      <rPr>
        <b/>
        <sz val="8"/>
        <rFont val="Times New Roman"/>
        <family val="1"/>
      </rPr>
      <t>Column 4:</t>
    </r>
    <r>
      <rPr>
        <sz val="8"/>
        <rFont val="Times New Roman"/>
        <family val="1"/>
      </rPr>
      <t xml:space="preserve">  Number of actual offenses.  This number is obtained by subtracting the number in Column 3 from that in Column 2. </t>
    </r>
  </si>
  <si>
    <r>
      <t xml:space="preserve">9.  </t>
    </r>
    <r>
      <rPr>
        <b/>
        <sz val="8"/>
        <rFont val="Times New Roman"/>
        <family val="1"/>
      </rPr>
      <t xml:space="preserve">Column 5: </t>
    </r>
    <r>
      <rPr>
        <sz val="8"/>
        <rFont val="Times New Roman"/>
        <family val="1"/>
      </rPr>
      <t xml:space="preserve"> Enter the total number of offenses </t>
    </r>
    <r>
      <rPr>
        <b/>
        <sz val="8"/>
        <rFont val="Times New Roman"/>
        <family val="1"/>
      </rPr>
      <t>cleared</t>
    </r>
    <r>
      <rPr>
        <sz val="8"/>
        <rFont val="Times New Roman"/>
        <family val="1"/>
      </rPr>
      <t xml:space="preserve"> during the month.  This total includes the clearances which you record in Column 6.  </t>
    </r>
  </si>
  <si>
    <t xml:space="preserve">An offense is cleared when one or more persons are charged and turned over for prosecution for that offense.  Clearance totals also include </t>
  </si>
  <si>
    <r>
      <t xml:space="preserve">exceptional clearances which are explained in the </t>
    </r>
    <r>
      <rPr>
        <i/>
        <sz val="8"/>
        <rFont val="Times New Roman"/>
        <family val="1"/>
      </rPr>
      <t>Uniform Crime Reporting Handbook</t>
    </r>
    <r>
      <rPr>
        <sz val="8"/>
        <rFont val="Times New Roman"/>
        <family val="1"/>
      </rPr>
      <t xml:space="preserve">. </t>
    </r>
  </si>
  <si>
    <r>
      <t xml:space="preserve">10.  </t>
    </r>
    <r>
      <rPr>
        <b/>
        <sz val="8"/>
        <rFont val="Times New Roman"/>
        <family val="1"/>
      </rPr>
      <t>Column 6:</t>
    </r>
    <r>
      <rPr>
        <sz val="8"/>
        <rFont val="Times New Roman"/>
        <family val="1"/>
      </rPr>
      <t xml:space="preserve">  Enter here the number of offenses which are cleared through the arrest, releasing to parents, or other handling of persons under </t>
    </r>
  </si>
  <si>
    <t xml:space="preserve">the age of 18.  In those situations where an offense is cleared through the involvement of both an adult and a person under 18 years of age, count </t>
  </si>
  <si>
    <t>the clearance only in Column 5.</t>
  </si>
  <si>
    <t>11.  The grand totals for Columns 2, 3, 4, 5, and 6 are the totals of each of the seven classifications.</t>
  </si>
  <si>
    <r>
      <t xml:space="preserve">12.  Tally books can be used to maintain a running count of offenses through the month.  Totals for the </t>
    </r>
    <r>
      <rPr>
        <i/>
        <sz val="8"/>
        <rFont val="Times New Roman"/>
        <family val="1"/>
      </rPr>
      <t>Return A</t>
    </r>
    <r>
      <rPr>
        <sz val="8"/>
        <rFont val="Times New Roman"/>
        <family val="1"/>
      </rPr>
      <t xml:space="preserve"> can then be taken directly </t>
    </r>
  </si>
  <si>
    <t xml:space="preserve">from the Tally book.  These Tally books can be obtained by corresponding with the FBI, Criminal Justice Information Services Division, </t>
  </si>
  <si>
    <t xml:space="preserve">Attention:  Uniform Crime Reports/Module E-3, 1000 Custer Hollow Road, Clarksburg, West Virginia 26306; telephone 304-625-4830, </t>
  </si>
  <si>
    <t>facsimile 304-625-3566.</t>
  </si>
  <si>
    <r>
      <t>13.  This R</t>
    </r>
    <r>
      <rPr>
        <i/>
        <sz val="8"/>
        <rFont val="Times New Roman"/>
        <family val="1"/>
      </rPr>
      <t>eturn A</t>
    </r>
    <r>
      <rPr>
        <sz val="8"/>
        <rFont val="Times New Roman"/>
        <family val="1"/>
      </rPr>
      <t xml:space="preserve"> report should be forwarded to the FBI Uniform Crime Reports even though no offenses of this type listed were committed </t>
    </r>
  </si>
  <si>
    <t xml:space="preserve">during the month.  However, it is not necessary to submit supplemental reports in such cases.  Simply check the appropriate box within the </t>
  </si>
  <si>
    <r>
      <t xml:space="preserve">block near the bottom of the </t>
    </r>
    <r>
      <rPr>
        <i/>
        <sz val="8"/>
        <rFont val="Times New Roman"/>
        <family val="1"/>
      </rPr>
      <t>Return A</t>
    </r>
    <r>
      <rPr>
        <sz val="8"/>
        <rFont val="Times New Roman"/>
        <family val="1"/>
      </rPr>
      <t xml:space="preserve"> report. </t>
    </r>
  </si>
  <si>
    <t xml:space="preserve">14.  Any inquiry regarding the completion of this form, the classification and scoring of offenses, or prior to submitting crime data by computer </t>
  </si>
  <si>
    <t>printout, contact the Uniform Crime Reporting Program at the above-mentioned address.</t>
  </si>
  <si>
    <t>1-705 (Rev. 11-17-2009)</t>
  </si>
  <si>
    <t xml:space="preserve">            OMB No. 1110-0006</t>
  </si>
  <si>
    <t>LAW ENFORCEMENT OFFICERS KILLED OR ASSAULTED</t>
  </si>
  <si>
    <t xml:space="preserve">This report is authorized by law Title 28, Section 534, U.S. Code.  Even though you are not required to respond, your cooperation in using this form </t>
  </si>
  <si>
    <t xml:space="preserve">to report the number of your officers who were killed or assaulted in the line of duty during the month will assist the FBI in compiling timely,   </t>
  </si>
  <si>
    <t xml:space="preserve">comprehensive, and accurate data.  Please submit this report, by the seventh day after the close of the month, and any questions to the FBI,    </t>
  </si>
  <si>
    <t xml:space="preserve">Criminal Justice Information Services Division, Attention:  Uniform Crime Reports/Module E-3, 1000 Custer Hollow Road, Clarksburg, </t>
  </si>
  <si>
    <t xml:space="preserve">West Virginia 26306; telephone 304-625-4830; facsimile 304-625-3566.  Under the Paperwork Reduction Act, you are not required to complete this form   </t>
  </si>
  <si>
    <t xml:space="preserve">unless it contains a valid OMB control number.  The form takes approximately 7 minutes to complete.  Instructions for preparing the form are on the  </t>
  </si>
  <si>
    <r>
      <t xml:space="preserve">reverse side.  Additional information on officers who were assaulted and injured with a firearm or a knife or other cutting instrument will be  </t>
    </r>
    <r>
      <rPr>
        <i/>
        <sz val="10"/>
        <rFont val="Times New Roman"/>
        <family val="1"/>
      </rPr>
      <t xml:space="preserve"> </t>
    </r>
    <r>
      <rPr>
        <sz val="10"/>
        <rFont val="Times New Roman"/>
        <family val="1"/>
      </rPr>
      <t xml:space="preserve">         </t>
    </r>
  </si>
  <si>
    <r>
      <t>requested on a separate questionnaire,</t>
    </r>
    <r>
      <rPr>
        <i/>
        <sz val="10"/>
        <rFont val="Times New Roman"/>
        <family val="1"/>
      </rPr>
      <t xml:space="preserve"> Analysis of Law Enforcement Officers Killed and Assaulted</t>
    </r>
    <r>
      <rPr>
        <sz val="10"/>
        <rFont val="Times New Roman"/>
        <family val="1"/>
      </rPr>
      <t>.</t>
    </r>
  </si>
  <si>
    <t>OFFICERS KILLED</t>
  </si>
  <si>
    <t>Number of your law enforcement officers</t>
  </si>
  <si>
    <t xml:space="preserve">    By felonious act</t>
  </si>
  <si>
    <t>killed in the line of duty this month.</t>
  </si>
  <si>
    <t xml:space="preserve">    By accident or negligence</t>
  </si>
  <si>
    <r>
      <t xml:space="preserve">OFFICERS ASSAULTED  </t>
    </r>
    <r>
      <rPr>
        <sz val="10"/>
        <rFont val="Times New Roman"/>
        <family val="1"/>
      </rPr>
      <t>(Do not include officers killed) - See other side for instructions.</t>
    </r>
  </si>
  <si>
    <t>Type of activity</t>
  </si>
  <si>
    <r>
      <t xml:space="preserve">Total
assaults
by
weapon 
</t>
    </r>
    <r>
      <rPr>
        <b/>
        <sz val="9"/>
        <rFont val="Times New Roman"/>
        <family val="1"/>
      </rPr>
      <t>A</t>
    </r>
  </si>
  <si>
    <t>Type of weapon</t>
  </si>
  <si>
    <t>Type of assignment</t>
  </si>
  <si>
    <r>
      <t xml:space="preserve">Officer
assaults
cleared
</t>
    </r>
    <r>
      <rPr>
        <b/>
        <sz val="9"/>
        <rFont val="Times New Roman"/>
        <family val="1"/>
      </rPr>
      <t>M</t>
    </r>
  </si>
  <si>
    <r>
      <t xml:space="preserve">Firearm
</t>
    </r>
    <r>
      <rPr>
        <b/>
        <sz val="9"/>
        <rFont val="Times New Roman"/>
        <family val="1"/>
      </rPr>
      <t>B</t>
    </r>
  </si>
  <si>
    <r>
      <t xml:space="preserve">Knife
or
other
cutting
instru-
ment
 </t>
    </r>
    <r>
      <rPr>
        <b/>
        <sz val="9"/>
        <rFont val="Times New Roman"/>
        <family val="1"/>
      </rPr>
      <t>C</t>
    </r>
  </si>
  <si>
    <r>
      <t xml:space="preserve">Other
danger-
ous
weapon
</t>
    </r>
    <r>
      <rPr>
        <b/>
        <sz val="9"/>
        <rFont val="Times New Roman"/>
        <family val="1"/>
      </rPr>
      <t>D</t>
    </r>
  </si>
  <si>
    <r>
      <t xml:space="preserve">Hands,
fists,
feet,
etc.
</t>
    </r>
    <r>
      <rPr>
        <b/>
        <sz val="9"/>
        <rFont val="Times New Roman"/>
        <family val="1"/>
      </rPr>
      <t>E</t>
    </r>
  </si>
  <si>
    <r>
      <t xml:space="preserve">Two-
officer
vehicle
</t>
    </r>
    <r>
      <rPr>
        <b/>
        <sz val="9"/>
        <rFont val="Times New Roman"/>
        <family val="1"/>
      </rPr>
      <t>F</t>
    </r>
  </si>
  <si>
    <t>One-officer
vehicle</t>
  </si>
  <si>
    <t>Detective or
special assign.</t>
  </si>
  <si>
    <t>Other</t>
  </si>
  <si>
    <r>
      <t xml:space="preserve">Alone
</t>
    </r>
    <r>
      <rPr>
        <b/>
        <sz val="9"/>
        <rFont val="Times New Roman"/>
        <family val="1"/>
      </rPr>
      <t>G</t>
    </r>
  </si>
  <si>
    <r>
      <t xml:space="preserve">Assisted
</t>
    </r>
    <r>
      <rPr>
        <b/>
        <sz val="9"/>
        <rFont val="Times New Roman"/>
        <family val="1"/>
      </rPr>
      <t>H</t>
    </r>
  </si>
  <si>
    <r>
      <t xml:space="preserve">Alone
</t>
    </r>
    <r>
      <rPr>
        <b/>
        <sz val="9"/>
        <rFont val="Times New Roman"/>
        <family val="1"/>
      </rPr>
      <t>I</t>
    </r>
  </si>
  <si>
    <r>
      <t xml:space="preserve">Assisted
</t>
    </r>
    <r>
      <rPr>
        <b/>
        <sz val="9"/>
        <rFont val="Times New Roman"/>
        <family val="1"/>
      </rPr>
      <t>J</t>
    </r>
  </si>
  <si>
    <r>
      <t xml:space="preserve">Alone
</t>
    </r>
    <r>
      <rPr>
        <b/>
        <sz val="9"/>
        <rFont val="Times New Roman"/>
        <family val="1"/>
      </rPr>
      <t>K</t>
    </r>
  </si>
  <si>
    <r>
      <t xml:space="preserve">Assisted
</t>
    </r>
    <r>
      <rPr>
        <b/>
        <sz val="9"/>
        <rFont val="Times New Roman"/>
        <family val="1"/>
      </rPr>
      <t>L</t>
    </r>
  </si>
  <si>
    <t xml:space="preserve">  1.  Responding to disturbance
       calls (family quarrels, person
       with firearm, etc.)      </t>
  </si>
  <si>
    <t xml:space="preserve">  2.  Burglaries in progress or
       pursuing burglary suspects      </t>
  </si>
  <si>
    <t xml:space="preserve">  3.  Robberies in progress or
       pursuing robbery suspects</t>
  </si>
  <si>
    <t xml:space="preserve">  4.  Attempting other arrests</t>
  </si>
  <si>
    <t xml:space="preserve">  5.  Civil disorder (riot, mass
       disobedience, etc.)</t>
  </si>
  <si>
    <t xml:space="preserve">  6.  Handling, transporting,
       custody of prisoners</t>
  </si>
  <si>
    <t xml:space="preserve">  7.  Investigating suspicious
       persons or circumstances</t>
  </si>
  <si>
    <t xml:space="preserve">  8.  Ambush - no warning</t>
  </si>
  <si>
    <t xml:space="preserve">  9.  Handling persons with
       mental illness</t>
  </si>
  <si>
    <t>10.  Traffic pursuits and stops</t>
  </si>
  <si>
    <t>11.  All other</t>
  </si>
  <si>
    <r>
      <t xml:space="preserve">12.  </t>
    </r>
    <r>
      <rPr>
        <b/>
        <sz val="9"/>
        <rFont val="Times New Roman"/>
        <family val="1"/>
      </rPr>
      <t>TOTAL (1-11)</t>
    </r>
  </si>
  <si>
    <t>13.  Number with personal injury*</t>
  </si>
  <si>
    <t>14.  Number without personal injury</t>
  </si>
  <si>
    <t>Initials</t>
  </si>
  <si>
    <t xml:space="preserve">  Recorded</t>
  </si>
  <si>
    <t xml:space="preserve">      12:01</t>
  </si>
  <si>
    <t xml:space="preserve">  Edited</t>
  </si>
  <si>
    <t xml:space="preserve">15.  Time of assaults                   </t>
  </si>
  <si>
    <t>AM</t>
  </si>
  <si>
    <t xml:space="preserve">  Entered</t>
  </si>
  <si>
    <t xml:space="preserve">    PM</t>
  </si>
  <si>
    <t xml:space="preserve">  Verified</t>
  </si>
  <si>
    <t xml:space="preserve">  Adjusted</t>
  </si>
  <si>
    <t>Prepared by / E-mail address                                                            Title</t>
  </si>
  <si>
    <t>Chief, Sheriff, Superintendent, Commanding Officer</t>
  </si>
  <si>
    <t xml:space="preserve">*If the officer was injured with a firearm (13B) or a knife or other cutting instrument (13C), please complete the block on the reverse side and
</t>
  </si>
  <si>
    <t xml:space="preserve">include your agency's incident or case number(s).  This information is only for your agency's use to assist in referencing the incident once the </t>
  </si>
  <si>
    <t>above-mentioned questionnaire is forwarded to you for completion.</t>
  </si>
  <si>
    <t xml:space="preserve">          INSTRUCTIONS FOR PREPARING REPORT</t>
  </si>
  <si>
    <t>When an officer is assaulted in the line of duty, the reporting agency should enter the type of weapon (columns B through E) and type</t>
  </si>
  <si>
    <t xml:space="preserve">of assignment (columns F through L) next to the appropriate type of assignment (lines 1 through 11).  The reporting agency should </t>
  </si>
  <si>
    <t>also indicate injury (line 13) or no injury (line 14) and total number of assaults by the time of day on line 15.  Reporting agencies are</t>
  </si>
  <si>
    <t>reminded that the Hierarchy Rule applies to those incidents involving aggravated assaults on law enforcement officers while</t>
  </si>
  <si>
    <t>responding to or taking necessary action at the scene of a crime.  For example, if an officer is assaulted at the scene of a robbery, only the</t>
  </si>
  <si>
    <t xml:space="preserve">robbery is scored on the Return A, but the assault is recorded on this form.  However, if the officer is assaulted during a burglary </t>
  </si>
  <si>
    <t xml:space="preserve">incident, only the assault is scored both on the Return A and on this form.  </t>
  </si>
  <si>
    <t>The reporting agency should use column M next to the appropriate activity to indicate that an assault on a law enforcement officer</t>
  </si>
  <si>
    <t>was cleared by arrest.</t>
  </si>
  <si>
    <t>At the end of the month, the reporting agency should add across each line, B through E, and enter total in column A.  (The total</t>
  </si>
  <si>
    <t>F through L should equal the total of B through E as entered in A.)  Finally, the reporting agency should enter a total for each column</t>
  </si>
  <si>
    <t xml:space="preserve">(B through M) on line 12.  </t>
  </si>
  <si>
    <t>Columns B - E:</t>
  </si>
  <si>
    <t>Columns B through E pertain to type of weapon.  The reporting agency should enter one weapon for each assault.  If more than</t>
  </si>
  <si>
    <t>one type of weapon is used to commit a single assault, the weapon which is first encountered in moving from column B to</t>
  </si>
  <si>
    <t>column E should be the weapon selected.</t>
  </si>
  <si>
    <t>Columns F - L:</t>
  </si>
  <si>
    <t>Column F (Two-officer vehicle) and columns G and H (One-officer vehicle) pertain to uniformed officers, columns I and J</t>
  </si>
  <si>
    <t>(Detective or special assignment) to non-uniformed officers.  Columns K and L (Other) pertain to officers assaulted functioning</t>
  </si>
  <si>
    <t>in a capacity not represented by columns F through J such as foot patrol, off duty, etc.</t>
  </si>
  <si>
    <t>Column M:</t>
  </si>
  <si>
    <t>Enter the number of officer assaults cleared.  Column M should not be used to count the number of persons arrested for such</t>
  </si>
  <si>
    <t xml:space="preserve">offenses.  Include exceptional clearances in this column. </t>
  </si>
  <si>
    <t>Lines 1 - 11:</t>
  </si>
  <si>
    <t xml:space="preserve">Enter the type of law enforcement activity in which the officer was engaged at the time of assault. </t>
  </si>
  <si>
    <t>Line 12:</t>
  </si>
  <si>
    <t xml:space="preserve">Enter the total of lines 1 through 11. </t>
  </si>
  <si>
    <t>Line 13:</t>
  </si>
  <si>
    <t>Enter the number of assaults from line 12 that resulted in personal injury to the officer.</t>
  </si>
  <si>
    <t>Line 14:</t>
  </si>
  <si>
    <t>Enter the number of assaults from line 12 in which there was no injury to the officer.</t>
  </si>
  <si>
    <t>Line 15:</t>
  </si>
  <si>
    <t>Enter the total number of assaults on officers occurring within the appropriate two-hour intervals.</t>
  </si>
  <si>
    <t>YOUR AGENCY'S INCIDENT OR CASE NUMBER(S)</t>
  </si>
  <si>
    <t>(Complete this block only if the assaulted officer was injured with a firearm or a knife or other cutting instrument.)</t>
  </si>
  <si>
    <t>SUPPLEMENT TO RETURN A</t>
  </si>
  <si>
    <t xml:space="preserve">                                                        SUPPLEMENT TO RETURN A</t>
  </si>
  <si>
    <t xml:space="preserve">                                MONTHLY RETURN OF OFFENSES KNOWN TO THE POLICE</t>
  </si>
  <si>
    <t>MONTHLY RETURN OF OFFENSES KNOWN TO THE POLICE</t>
  </si>
  <si>
    <t xml:space="preserve">This report is authorized by law Title 28, Section 534, U.S. Code.  Your cooperation in completing this form with the  </t>
  </si>
  <si>
    <r>
      <t>Return A</t>
    </r>
    <r>
      <rPr>
        <sz val="12"/>
        <rFont val="Times New Roman"/>
        <family val="1"/>
      </rPr>
      <t xml:space="preserve"> will assist the FBI in compiling timely, comprehensive, and accurate data.  Please submit this form monthly, </t>
    </r>
  </si>
  <si>
    <t xml:space="preserve">by the seventh day after the close of the month, and any questions to the FBI, Criminal Justice Information Services Division, </t>
  </si>
  <si>
    <t xml:space="preserve">Attention:  Uniform Crime Reports/Module E-3, 1000 Custer Hollow Road, Clarksburg, West Virginia 26306; telephone </t>
  </si>
  <si>
    <t xml:space="preserve">304-625-4830, facsimile 304-625-3566.  Under the Paperwork Reduction Act, you are not required to complete the form unless </t>
  </si>
  <si>
    <t xml:space="preserve">it contains a valid OMB control number.  The form takes approximately 11 minutes to complete. </t>
  </si>
  <si>
    <t xml:space="preserve">This form deals with the nature of crime and the monetary value of property stolen and recovered.  The total offenses recorded  </t>
  </si>
  <si>
    <r>
      <t xml:space="preserve">on this form, page 2, should be the same as the number of actual offenses listed in Column 4 of the </t>
    </r>
    <r>
      <rPr>
        <i/>
        <sz val="12"/>
        <rFont val="Times New Roman"/>
        <family val="1"/>
      </rPr>
      <t>Return A</t>
    </r>
    <r>
      <rPr>
        <sz val="12"/>
        <rFont val="Times New Roman"/>
        <family val="1"/>
      </rPr>
      <t xml:space="preserve"> for each crime class.  </t>
    </r>
  </si>
  <si>
    <t xml:space="preserve">Include attempted crimes on this form, but do not include unfounded offenses.  If you cannot complete the report in all areas,   </t>
  </si>
  <si>
    <t>please record as much information as is available.  Tally sheets will be sent upon request.</t>
  </si>
  <si>
    <t>PROPERTY BY TYPE AND VALUE</t>
  </si>
  <si>
    <t>Type of Property
(1)</t>
  </si>
  <si>
    <t>Data Entry</t>
  </si>
  <si>
    <t>Monetary Value of Property Stolen in Your Jurisdiction</t>
  </si>
  <si>
    <t>Stolen
(2)</t>
  </si>
  <si>
    <t>Recovered
(3)</t>
  </si>
  <si>
    <t xml:space="preserve"> (A)  Currency, Notes, Etc.</t>
  </si>
  <si>
    <t>01</t>
  </si>
  <si>
    <t xml:space="preserve"> (B)  Jewelry and Precious Metals </t>
  </si>
  <si>
    <t>02</t>
  </si>
  <si>
    <t xml:space="preserve"> (C)  Clothing and Furs</t>
  </si>
  <si>
    <t>03</t>
  </si>
  <si>
    <t xml:space="preserve"> (D)  Locally Stolen Motor Vehicles</t>
  </si>
  <si>
    <t>04</t>
  </si>
  <si>
    <t xml:space="preserve"> (E)  Office Equipment </t>
  </si>
  <si>
    <t>05</t>
  </si>
  <si>
    <t xml:space="preserve"> (F)  Televisions, Radios, Stereos, Etc.</t>
  </si>
  <si>
    <t>06</t>
  </si>
  <si>
    <t xml:space="preserve"> (G)  Firearms</t>
  </si>
  <si>
    <t>07</t>
  </si>
  <si>
    <t xml:space="preserve"> (H)  Household Goods</t>
  </si>
  <si>
    <t>08</t>
  </si>
  <si>
    <r>
      <t xml:space="preserve"> (</t>
    </r>
    <r>
      <rPr>
        <sz val="12"/>
        <rFont val="Century"/>
        <family val="1"/>
      </rPr>
      <t>I</t>
    </r>
    <r>
      <rPr>
        <sz val="12"/>
        <rFont val="Times New Roman"/>
        <family val="1"/>
      </rPr>
      <t xml:space="preserve">)  Consumable Goods  </t>
    </r>
  </si>
  <si>
    <t>09</t>
  </si>
  <si>
    <t xml:space="preserve"> (J)   Livestock</t>
  </si>
  <si>
    <t>10</t>
  </si>
  <si>
    <t xml:space="preserve"> (K)  Miscellaneous</t>
  </si>
  <si>
    <t>TOTAL</t>
  </si>
  <si>
    <t>00</t>
  </si>
  <si>
    <t xml:space="preserve">EDITED </t>
  </si>
  <si>
    <t>CORRES.</t>
  </si>
  <si>
    <t>PROPERTY STOLEN BY CLASSIFICATION</t>
  </si>
  <si>
    <t>CLASSIFICATION</t>
  </si>
  <si>
    <t>Number of Actual
Offenses (Column 4
Return A)</t>
  </si>
  <si>
    <t>Monetary
Value of Property Stolen</t>
  </si>
  <si>
    <t>1.  MURDER AND NONNEGLIGENT MANSLAUGHTER</t>
  </si>
  <si>
    <t>3.  ROBBERY</t>
  </si>
  <si>
    <t xml:space="preserve">     (a)  HIGHWAY (streets, alleys, etc.)</t>
  </si>
  <si>
    <t xml:space="preserve">     (b)  COMMERCIAL HOUSE (except c, d, and f)</t>
  </si>
  <si>
    <t xml:space="preserve">     (c)  GAS OR SERVICE STATION</t>
  </si>
  <si>
    <t xml:space="preserve">     (d)  CONVENIENCE STORE</t>
  </si>
  <si>
    <t xml:space="preserve">     (e)  RESIDENCE (anywhere on premises)</t>
  </si>
  <si>
    <t xml:space="preserve">     (f)  BANK</t>
  </si>
  <si>
    <t xml:space="preserve">     (g)  MISCELLANEOUS</t>
  </si>
  <si>
    <t xml:space="preserve">                     TOTAL ROBBERY</t>
  </si>
  <si>
    <t>5.  BURGLARY - BREAKING OR ENTERING</t>
  </si>
  <si>
    <r>
      <t xml:space="preserve">     </t>
    </r>
    <r>
      <rPr>
        <sz val="10"/>
        <rFont val="Times New Roman"/>
        <family val="1"/>
      </rPr>
      <t>(a)  RESIDENCE (dwelling)</t>
    </r>
  </si>
  <si>
    <t xml:space="preserve">           (1)  NIGHT (6 p.m. - 6 a.m.)</t>
  </si>
  <si>
    <t xml:space="preserve">           (2)  DAY (6 a.m. - 6 p.m.)</t>
  </si>
  <si>
    <t xml:space="preserve">           (3)  UNKNOWN</t>
  </si>
  <si>
    <t xml:space="preserve">     (b)  NON-RESIDENCE (store, office, etc.)</t>
  </si>
  <si>
    <t xml:space="preserve">                     TOTAL BURGLARY</t>
  </si>
  <si>
    <t>6.  LARCENY - THEFT (Except Motor Vehicle Theft)</t>
  </si>
  <si>
    <t xml:space="preserve">     (a)  $200 AND OVER</t>
  </si>
  <si>
    <t xml:space="preserve">     (b)  $50 TO $199</t>
  </si>
  <si>
    <t xml:space="preserve">     (c)  UNDER $50</t>
  </si>
  <si>
    <t xml:space="preserve">                     TOTAL LARCENY (Same as Item 6x)</t>
  </si>
  <si>
    <t>7.  MOTOR VEHICLE THEFT (Include Alleged Joy Ride)</t>
  </si>
  <si>
    <t>GRAND TOTAL - ALL ITEMS</t>
  </si>
  <si>
    <t>ADDITIONAL ANALYSIS OF LARCENY AND MOTOR VEHICLE THEFT</t>
  </si>
  <si>
    <t>6x.  NATURE OF LARCENIES UNDER ITEM 6</t>
  </si>
  <si>
    <t xml:space="preserve">     (a)  POCKET-PICKING</t>
  </si>
  <si>
    <t xml:space="preserve">     (b)  PURSE-SNATCHING</t>
  </si>
  <si>
    <t xml:space="preserve">     (c)  SHOPLIFTING</t>
  </si>
  <si>
    <t xml:space="preserve">     (d)  FROM MOTOR VEHICLES (except e)</t>
  </si>
  <si>
    <t xml:space="preserve">     (e)  MOTOR VEHICLE PARTS AND ACCESSORIES</t>
  </si>
  <si>
    <t xml:space="preserve">     (f)  BICYCLES</t>
  </si>
  <si>
    <t xml:space="preserve">     (g)  FROM BUILDING (except c and h)</t>
  </si>
  <si>
    <t xml:space="preserve">     (h)  FROM ANY COIN-OPERATED MACHINES (parking meters,etc.)</t>
  </si>
  <si>
    <t xml:space="preserve">     (i)  ALL OTHER</t>
  </si>
  <si>
    <r>
      <t xml:space="preserve">                     </t>
    </r>
    <r>
      <rPr>
        <b/>
        <sz val="10"/>
        <rFont val="Times New Roman"/>
        <family val="1"/>
      </rPr>
      <t>TOTAL LARCENIES (Same as Item 6)</t>
    </r>
  </si>
  <si>
    <t>7x.  MOTOR VEHICLES RECOVERED</t>
  </si>
  <si>
    <t xml:space="preserve">     (a)  STOLEN LOCALLY AND RECOVERED LOCALLY</t>
  </si>
  <si>
    <t xml:space="preserve">     (b)  STOLEN LOCALLY AND RECOVERED BY OTHER JURISDICTIONS</t>
  </si>
  <si>
    <t xml:space="preserve">     (c)  TOTAL LOCALLY STOLEN MOTOR VEHICLES RECOVERED (a &amp; b)</t>
  </si>
  <si>
    <t xml:space="preserve">     (d)  STOLEN IN OTHER JURISDICTIONS AND RECOVERED LOCALLY</t>
  </si>
  <si>
    <t>AGE, SEX, AND RACE OF PERSONS ARRESTED</t>
  </si>
  <si>
    <t>Under 18 Years of Age</t>
  </si>
  <si>
    <t xml:space="preserve">This report is authorized by law Title 28, Section 534, United States Code.  While you are not required to respond, your cooperation in using this form to report the age, sex, and race of all persons under 18 years of age arrested by your department during the month will assist the FBI in compiling comprehensive accurate data on a timely basis.  Instructions appear on the reverse of this form.  Any questions regarding this report may be addressed to the Federal Bureau of Investigation, Criminal Justice Information Services Division, Attention:  Uniform Crime Reports, Module E-3, 1000 Custer Hollow Road, Clarksburg, West Virginia, 26306; telephone (304) 625-4830, facsimile (304) 625-3566.  </t>
  </si>
  <si>
    <t>City</t>
  </si>
  <si>
    <t>County</t>
  </si>
  <si>
    <t>Chief, Sheriff, Commissioner, or Superintendent</t>
  </si>
  <si>
    <t>Date Prepared</t>
  </si>
  <si>
    <t>POLICE DISPOSITION OF JUVENILES-NOT TO INCLUDE NEGLECT OR TRAFFIC CASES</t>
  </si>
  <si>
    <t>(Follow your State age definition for juveniles)</t>
  </si>
  <si>
    <t>Total</t>
  </si>
  <si>
    <t>1.  Handled within Department and released.
     (Warning, released to parents, etc.)</t>
  </si>
  <si>
    <t>2.  Referred to juvenile court or probation department.</t>
  </si>
  <si>
    <t>3.  Referred to welfare agency.</t>
  </si>
  <si>
    <t>4.  Referred to other police agency.</t>
  </si>
  <si>
    <t>5  Referred to criminal or adult court.</t>
  </si>
  <si>
    <t>DO NOT WRITE</t>
  </si>
  <si>
    <t>IN THESE SPACES</t>
  </si>
  <si>
    <t>ORI</t>
  </si>
  <si>
    <t>Month</t>
  </si>
  <si>
    <t>Year</t>
  </si>
  <si>
    <t>TYPE cc-16</t>
  </si>
  <si>
    <t>JUVENILE/ADULT cc-19</t>
  </si>
  <si>
    <r>
      <t xml:space="preserve">             </t>
    </r>
    <r>
      <rPr>
        <sz val="20"/>
        <rFont val="Times New Roman"/>
        <family val="1"/>
      </rPr>
      <t>□</t>
    </r>
    <r>
      <rPr>
        <sz val="12"/>
        <rFont val="Times New Roman"/>
        <family val="1"/>
      </rPr>
      <t xml:space="preserve">  1-Delete Month</t>
    </r>
  </si>
  <si>
    <r>
      <t>□</t>
    </r>
    <r>
      <rPr>
        <sz val="12"/>
        <rFont val="Times New Roman"/>
        <family val="1"/>
      </rPr>
      <t xml:space="preserve">  1-Zero adult information</t>
    </r>
  </si>
  <si>
    <r>
      <t xml:space="preserve">             </t>
    </r>
    <r>
      <rPr>
        <sz val="20"/>
        <rFont val="Times New Roman"/>
        <family val="1"/>
      </rPr>
      <t>□</t>
    </r>
    <r>
      <rPr>
        <sz val="12"/>
        <rFont val="Times New Roman"/>
        <family val="1"/>
      </rPr>
      <t xml:space="preserve">  2-Adjustment</t>
    </r>
  </si>
  <si>
    <r>
      <t>□</t>
    </r>
    <r>
      <rPr>
        <sz val="12"/>
        <rFont val="Times New Roman"/>
        <family val="1"/>
      </rPr>
      <t xml:space="preserve">  2-Zero juvenile information</t>
    </r>
  </si>
  <si>
    <t>NARCOTICS/GAMBLING cc-17</t>
  </si>
  <si>
    <r>
      <t>□</t>
    </r>
    <r>
      <rPr>
        <sz val="12"/>
        <rFont val="Times New Roman"/>
        <family val="1"/>
      </rPr>
      <t xml:space="preserve">  3-Zero juvenile and adult</t>
    </r>
  </si>
  <si>
    <t>JUVENILE DISPOSITION cc-20</t>
  </si>
  <si>
    <r>
      <t xml:space="preserve">             </t>
    </r>
    <r>
      <rPr>
        <sz val="20"/>
        <rFont val="Times New Roman"/>
        <family val="1"/>
      </rPr>
      <t>□</t>
    </r>
    <r>
      <rPr>
        <sz val="12"/>
        <rFont val="Times New Roman"/>
        <family val="1"/>
      </rPr>
      <t xml:space="preserve">  1-Totals only</t>
    </r>
  </si>
  <si>
    <r>
      <t xml:space="preserve">             </t>
    </r>
    <r>
      <rPr>
        <sz val="20"/>
        <rFont val="Times New Roman"/>
        <family val="1"/>
      </rPr>
      <t>□</t>
    </r>
    <r>
      <rPr>
        <sz val="12"/>
        <rFont val="Times New Roman"/>
        <family val="1"/>
      </rPr>
      <t xml:space="preserve">  2-Totals 18 only</t>
    </r>
  </si>
  <si>
    <r>
      <t>□</t>
    </r>
    <r>
      <rPr>
        <sz val="12"/>
        <rFont val="Times New Roman"/>
        <family val="1"/>
      </rPr>
      <t xml:space="preserve">  1-Do not use</t>
    </r>
  </si>
  <si>
    <r>
      <t xml:space="preserve">             </t>
    </r>
    <r>
      <rPr>
        <sz val="20"/>
        <rFont val="Times New Roman"/>
        <family val="1"/>
      </rPr>
      <t>□</t>
    </r>
    <r>
      <rPr>
        <sz val="12"/>
        <rFont val="Times New Roman"/>
        <family val="1"/>
      </rPr>
      <t xml:space="preserve">  3-Totals 19 only</t>
    </r>
  </si>
  <si>
    <r>
      <t>□</t>
    </r>
    <r>
      <rPr>
        <sz val="12"/>
        <rFont val="Times New Roman"/>
        <family val="1"/>
      </rPr>
      <t xml:space="preserve">  2-Delete</t>
    </r>
  </si>
  <si>
    <t>RACE/EO cc-18</t>
  </si>
  <si>
    <r>
      <t>□</t>
    </r>
    <r>
      <rPr>
        <sz val="12"/>
        <rFont val="Times New Roman"/>
        <family val="1"/>
      </rPr>
      <t xml:space="preserve">  3-Adjust</t>
    </r>
  </si>
  <si>
    <t>Corres.</t>
  </si>
  <si>
    <r>
      <t xml:space="preserve">             </t>
    </r>
    <r>
      <rPr>
        <sz val="20"/>
        <rFont val="Times New Roman"/>
        <family val="1"/>
      </rPr>
      <t>□</t>
    </r>
    <r>
      <rPr>
        <sz val="12"/>
        <rFont val="Times New Roman"/>
        <family val="1"/>
      </rPr>
      <t xml:space="preserve">  3-All data for ASR</t>
    </r>
  </si>
  <si>
    <r>
      <t xml:space="preserve">             </t>
    </r>
    <r>
      <rPr>
        <sz val="20"/>
        <rFont val="Times New Roman"/>
        <family val="1"/>
      </rPr>
      <t>□</t>
    </r>
    <r>
      <rPr>
        <sz val="12"/>
        <rFont val="Times New Roman"/>
        <family val="1"/>
      </rPr>
      <t xml:space="preserve">  4-No race</t>
    </r>
  </si>
  <si>
    <t>AGE, SEX, AND RACE OF PERSONS ARRESTED, under 18 years of age</t>
  </si>
  <si>
    <t>(Include those released without having been formally charged)</t>
  </si>
  <si>
    <t>SEX</t>
  </si>
  <si>
    <t>AGE</t>
  </si>
  <si>
    <t>Total
Under
18</t>
  </si>
  <si>
    <t>RACE</t>
  </si>
  <si>
    <t>Under
10</t>
  </si>
  <si>
    <t xml:space="preserve">10-12 </t>
  </si>
  <si>
    <t xml:space="preserve">13-14 </t>
  </si>
  <si>
    <t>White</t>
  </si>
  <si>
    <t>Black</t>
  </si>
  <si>
    <t>American
Indian or
Alaskan
Native</t>
  </si>
  <si>
    <t xml:space="preserve">  Murder and Nonnegligent Manslaughter</t>
  </si>
  <si>
    <t>01a</t>
  </si>
  <si>
    <t xml:space="preserve">Male </t>
  </si>
  <si>
    <t>Female</t>
  </si>
  <si>
    <t xml:space="preserve">  Manslaughter by Negligence</t>
  </si>
  <si>
    <t>01b</t>
  </si>
  <si>
    <t xml:space="preserve">  Robbery</t>
  </si>
  <si>
    <t xml:space="preserve">  Aggravated Assault (Return A - 4a-d)</t>
  </si>
  <si>
    <t xml:space="preserve">  Burglary - Breaking or Entering</t>
  </si>
  <si>
    <t xml:space="preserve">  Larceny - Theft (Except Motor Vehicle Theft)</t>
  </si>
  <si>
    <t xml:space="preserve">  Motor Vehicle Theft</t>
  </si>
  <si>
    <t xml:space="preserve">  Other Assaults (Return A - 4e)</t>
  </si>
  <si>
    <t xml:space="preserve">  Arson</t>
  </si>
  <si>
    <t xml:space="preserve">  Forgery and Counterfeiting</t>
  </si>
  <si>
    <t xml:space="preserve">  Fraud</t>
  </si>
  <si>
    <t xml:space="preserve">  Embezzlement</t>
  </si>
  <si>
    <t xml:space="preserve">  Stolen Property; Buying, Receiving, Possessing</t>
  </si>
  <si>
    <t xml:space="preserve">  Vandalism</t>
  </si>
  <si>
    <t xml:space="preserve">  Weapons; Carrying, Possessing, etc.</t>
  </si>
  <si>
    <t xml:space="preserve">  Sex Offenses (Except Forcible
  Rape and Prostitution)</t>
  </si>
  <si>
    <t xml:space="preserve">  Drug Abuse Violations</t>
  </si>
  <si>
    <t>Grand Total</t>
  </si>
  <si>
    <t xml:space="preserve">  (1)  Sale/Manufacturing</t>
  </si>
  <si>
    <t>Subtotal</t>
  </si>
  <si>
    <t xml:space="preserve">  Opium or Cocaine and Their Deriv-
  atives (Morphine, Heroin, Codeine)</t>
  </si>
  <si>
    <t>a</t>
  </si>
  <si>
    <t xml:space="preserve">  Marijuana</t>
  </si>
  <si>
    <t>b</t>
  </si>
  <si>
    <t xml:space="preserve">  Synthetic Narcotics - Manufactured
  Narcotics Which Can Cause True Drug
  Addiction (Demerol, Methadones)</t>
  </si>
  <si>
    <t>c</t>
  </si>
  <si>
    <t xml:space="preserve">  Other - Dangerous Nonnarcotic Drugs
  (Barbiturates, Benzedrine)</t>
  </si>
  <si>
    <t>d</t>
  </si>
  <si>
    <t xml:space="preserve">  (2)  Possession</t>
  </si>
  <si>
    <t>e</t>
  </si>
  <si>
    <t>f</t>
  </si>
  <si>
    <t>g</t>
  </si>
  <si>
    <t>h</t>
  </si>
  <si>
    <t xml:space="preserve">  Gambling</t>
  </si>
  <si>
    <t xml:space="preserve">  Bookmaking (Horse and Sport Book)</t>
  </si>
  <si>
    <t xml:space="preserve">  Numbers and Lottery</t>
  </si>
  <si>
    <t xml:space="preserve">  All Other Gambling</t>
  </si>
  <si>
    <t xml:space="preserve">  Offenses Against The Family and Children</t>
  </si>
  <si>
    <t xml:space="preserve">  Driving Under The Influence</t>
  </si>
  <si>
    <t xml:space="preserve">  Liquor Laws</t>
  </si>
  <si>
    <t xml:space="preserve">  Drunkenness</t>
  </si>
  <si>
    <t xml:space="preserve">  Disorderly Conduct</t>
  </si>
  <si>
    <t xml:space="preserve">  Vagrancy</t>
  </si>
  <si>
    <t xml:space="preserve">  All Other Offenses (Except Traffic)</t>
  </si>
  <si>
    <t xml:space="preserve">  Suspicion</t>
  </si>
  <si>
    <t xml:space="preserve">  Curfew and Loitering Law Violations</t>
  </si>
  <si>
    <t xml:space="preserve">  Runaways</t>
  </si>
  <si>
    <t>INSTRUCTIONS</t>
  </si>
  <si>
    <t xml:space="preserve">1.  Show in the report all persons under 18 years of age taken into custody during the month for committing an offense of the indicated types within the local jurisdiction.  (Include those released without having been formally charged.)  For purposes of Uniform Crime Reporting, a juvenile should be counted as "arrested" when the circumstances are such that if he or she were an adult, an arrest would be tallied.  Police "contacts" with juveniles where no offense has been committed should not be scored as arrests.  Instances where a juvenile is taken into custody for his own protection, such as "neglect," and no crime committed, should not be listed as arrests.  Enter on the front of this form your disposition of all juveniles arrested.  </t>
  </si>
  <si>
    <t>2.  Arrests of persons 18 years of age and over are tallied on the white Age, Sex, and Race reporting form.</t>
  </si>
  <si>
    <t>3.  The offenses are taken from the uniform classification of offenses and cover all the Part I and Part II offenses except traffic.  In compiling the data, follow definitions of offenses in Uniform Crime Reporting Handbook.</t>
  </si>
  <si>
    <t>4.  Enter opposite each offense the number of persons taken into custody listing them according to age and sex of the persons arrested and according to race without regard to sex.  Juveniles should be listed opposite the classification of the offense for which they were taken into custody.  For example, juveniles arrested for committing larceny should be listed opposite the larceny-theft classification on this report, even though they are charged with "juvenile delinquency."</t>
  </si>
  <si>
    <t>5.  The race totals should equal the age totals for each offense class.</t>
  </si>
  <si>
    <t>6.  Total all columns.</t>
  </si>
  <si>
    <t>18 Years of Age and Over</t>
  </si>
  <si>
    <t xml:space="preserve">This report is authorized by law Title 28, Section 534, United States Code.  While you are not required to respond, your cooperation in using this form to report the age, sex, and race of all persons 18 years of age and over arrested by your department during the month will assist the FBI in compiling comprehensive accurate data on a timely basis.  Instructions appear of the reverse of this form.  Any questions regarding this report may be addressed to the Federal Bureau of Investigation, Criminal Justice Information Services Division, Attention:  Uniform Crime Reports/Module E-3, 1000 Custer Hollow Road, Clarksburg, West Virginia 26306; telephone
304-625-4830, facsimile 304-625-3566.  </t>
  </si>
  <si>
    <t xml:space="preserve">            City</t>
  </si>
  <si>
    <t xml:space="preserve">            State</t>
  </si>
  <si>
    <t xml:space="preserve">            Month and Year of Report</t>
  </si>
  <si>
    <t>MONTH</t>
  </si>
  <si>
    <t>YEAR</t>
  </si>
  <si>
    <r>
      <t xml:space="preserve">     □</t>
    </r>
    <r>
      <rPr>
        <sz val="10"/>
        <rFont val="Times New Roman"/>
        <family val="1"/>
      </rPr>
      <t xml:space="preserve">  </t>
    </r>
    <r>
      <rPr>
        <sz val="12"/>
        <rFont val="Times New Roman"/>
        <family val="1"/>
      </rPr>
      <t>1-Delete Month</t>
    </r>
  </si>
  <si>
    <r>
      <t xml:space="preserve">     □</t>
    </r>
    <r>
      <rPr>
        <sz val="10"/>
        <rFont val="Times New Roman"/>
        <family val="1"/>
      </rPr>
      <t xml:space="preserve">  </t>
    </r>
    <r>
      <rPr>
        <sz val="12"/>
        <rFont val="Times New Roman"/>
        <family val="1"/>
      </rPr>
      <t>1-Zero adult information</t>
    </r>
  </si>
  <si>
    <r>
      <t xml:space="preserve">     □</t>
    </r>
    <r>
      <rPr>
        <sz val="10"/>
        <rFont val="Times New Roman"/>
        <family val="1"/>
      </rPr>
      <t xml:space="preserve">  </t>
    </r>
    <r>
      <rPr>
        <sz val="12"/>
        <rFont val="Times New Roman"/>
        <family val="1"/>
      </rPr>
      <t>2-Adjustment</t>
    </r>
  </si>
  <si>
    <r>
      <t xml:space="preserve">     □</t>
    </r>
    <r>
      <rPr>
        <sz val="10"/>
        <rFont val="Times New Roman"/>
        <family val="1"/>
      </rPr>
      <t xml:space="preserve">  </t>
    </r>
    <r>
      <rPr>
        <sz val="12"/>
        <rFont val="Times New Roman"/>
        <family val="1"/>
      </rPr>
      <t>2-Zero juvenile information</t>
    </r>
  </si>
  <si>
    <r>
      <t xml:space="preserve">     □</t>
    </r>
    <r>
      <rPr>
        <sz val="10"/>
        <rFont val="Times New Roman"/>
        <family val="1"/>
      </rPr>
      <t xml:space="preserve">  </t>
    </r>
    <r>
      <rPr>
        <sz val="12"/>
        <rFont val="Times New Roman"/>
        <family val="1"/>
      </rPr>
      <t>3-Zero juvenile and adult</t>
    </r>
  </si>
  <si>
    <r>
      <t xml:space="preserve">     □</t>
    </r>
    <r>
      <rPr>
        <sz val="10"/>
        <rFont val="Times New Roman"/>
        <family val="1"/>
      </rPr>
      <t xml:space="preserve">  </t>
    </r>
    <r>
      <rPr>
        <sz val="12"/>
        <rFont val="Times New Roman"/>
        <family val="1"/>
      </rPr>
      <t>1-Totals only</t>
    </r>
  </si>
  <si>
    <r>
      <t xml:space="preserve">     □</t>
    </r>
    <r>
      <rPr>
        <sz val="10"/>
        <rFont val="Times New Roman"/>
        <family val="1"/>
      </rPr>
      <t xml:space="preserve">  </t>
    </r>
    <r>
      <rPr>
        <sz val="12"/>
        <rFont val="Times New Roman"/>
        <family val="1"/>
      </rPr>
      <t>2-Totals 18 only</t>
    </r>
  </si>
  <si>
    <r>
      <t xml:space="preserve">     □</t>
    </r>
    <r>
      <rPr>
        <sz val="10"/>
        <rFont val="Times New Roman"/>
        <family val="1"/>
      </rPr>
      <t xml:space="preserve">  </t>
    </r>
    <r>
      <rPr>
        <sz val="12"/>
        <rFont val="Times New Roman"/>
        <family val="1"/>
      </rPr>
      <t>1-Do not use</t>
    </r>
  </si>
  <si>
    <r>
      <t xml:space="preserve">     □</t>
    </r>
    <r>
      <rPr>
        <sz val="10"/>
        <rFont val="Times New Roman"/>
        <family val="1"/>
      </rPr>
      <t xml:space="preserve">  </t>
    </r>
    <r>
      <rPr>
        <sz val="12"/>
        <rFont val="Times New Roman"/>
        <family val="1"/>
      </rPr>
      <t>3-Totals 19 only</t>
    </r>
  </si>
  <si>
    <r>
      <t xml:space="preserve">     □</t>
    </r>
    <r>
      <rPr>
        <sz val="10"/>
        <rFont val="Times New Roman"/>
        <family val="1"/>
      </rPr>
      <t xml:space="preserve">  </t>
    </r>
    <r>
      <rPr>
        <sz val="12"/>
        <rFont val="Times New Roman"/>
        <family val="1"/>
      </rPr>
      <t>2-Delete</t>
    </r>
  </si>
  <si>
    <r>
      <t xml:space="preserve">     □</t>
    </r>
    <r>
      <rPr>
        <sz val="10"/>
        <rFont val="Times New Roman"/>
        <family val="1"/>
      </rPr>
      <t xml:space="preserve">  </t>
    </r>
    <r>
      <rPr>
        <sz val="12"/>
        <rFont val="Times New Roman"/>
        <family val="1"/>
      </rPr>
      <t>3-Adjust</t>
    </r>
  </si>
  <si>
    <r>
      <t xml:space="preserve">     □</t>
    </r>
    <r>
      <rPr>
        <sz val="10"/>
        <rFont val="Times New Roman"/>
        <family val="1"/>
      </rPr>
      <t xml:space="preserve">  </t>
    </r>
    <r>
      <rPr>
        <sz val="12"/>
        <rFont val="Times New Roman"/>
        <family val="1"/>
      </rPr>
      <t>2-No Race</t>
    </r>
  </si>
  <si>
    <r>
      <t xml:space="preserve">     □</t>
    </r>
    <r>
      <rPr>
        <sz val="10"/>
        <rFont val="Times New Roman"/>
        <family val="1"/>
      </rPr>
      <t xml:space="preserve">  </t>
    </r>
    <r>
      <rPr>
        <sz val="12"/>
        <rFont val="Times New Roman"/>
        <family val="1"/>
      </rPr>
      <t>3-No ethnic origin</t>
    </r>
  </si>
  <si>
    <r>
      <t xml:space="preserve">     □</t>
    </r>
    <r>
      <rPr>
        <sz val="10"/>
        <rFont val="Times New Roman"/>
        <family val="1"/>
      </rPr>
      <t xml:space="preserve">  </t>
    </r>
    <r>
      <rPr>
        <sz val="12"/>
        <rFont val="Times New Roman"/>
        <family val="1"/>
      </rPr>
      <t>4-Data for age and sex only</t>
    </r>
  </si>
  <si>
    <t>AGE, SEX, AND RACE OF PERSONS ARRESTED, 18 years of age and over</t>
  </si>
  <si>
    <t>CLASSIFICATION
OF OFFENSES</t>
  </si>
  <si>
    <t>19</t>
  </si>
  <si>
    <t>25-29</t>
  </si>
  <si>
    <t>30-34</t>
  </si>
  <si>
    <t>35-39</t>
  </si>
  <si>
    <t>40-44</t>
  </si>
  <si>
    <t>45-49</t>
  </si>
  <si>
    <t>50-54</t>
  </si>
  <si>
    <t>55-59</t>
  </si>
  <si>
    <t>60-64</t>
  </si>
  <si>
    <t>65
and
over</t>
  </si>
  <si>
    <t>Murder and Nonnegligent
Manslaughter</t>
  </si>
  <si>
    <t>Manslaughter by
Negligence</t>
  </si>
  <si>
    <t>Robbery</t>
  </si>
  <si>
    <t>Aggravated Assault (Return A - 4a-d)</t>
  </si>
  <si>
    <t>Burglary - Breaking
or Entering</t>
  </si>
  <si>
    <t>Motor Vehicle Theft</t>
  </si>
  <si>
    <t>Other Assaults
(Return A - 4e)</t>
  </si>
  <si>
    <t>Arson</t>
  </si>
  <si>
    <t>Forgery and 
Counterfeiting</t>
  </si>
  <si>
    <t>Fraud</t>
  </si>
  <si>
    <t>Embezzlement</t>
  </si>
  <si>
    <t>Stolen Property; Buying,
Receiving, Possessing</t>
  </si>
  <si>
    <t>Vandalism</t>
  </si>
  <si>
    <t>Weapons; Carrying,
Possessing, etc.</t>
  </si>
  <si>
    <t>Sex Offenses (Except 
Forcible Rape and 
Prostitution)</t>
  </si>
  <si>
    <t>Drug Abuse Violations</t>
  </si>
  <si>
    <t xml:space="preserve">      Grand Total</t>
  </si>
  <si>
    <t xml:space="preserve">Opium or Cocaine and Their Derivatives (Morphine, Heroin, Codeine) </t>
  </si>
  <si>
    <t>Marijuana</t>
  </si>
  <si>
    <t>Synthetic Narcotics - 
Manufactured Narcotics 
Which Can Cause True
Drug Addiction Demerol,
Methadones)</t>
  </si>
  <si>
    <t>Other - Dangerous
Nonnarcotic Drugs 
(Barbiturates, 
Benzedrine)</t>
  </si>
  <si>
    <t>(2)  Possession</t>
  </si>
  <si>
    <t>Opium or Cocaine and Their Derivatives (Morphine, Heroin, Codeine)</t>
  </si>
  <si>
    <t>Synthetic Narcotics - 
Manufactured Narcotics 
Which Can Cause True
Drug Addiction (Demerol, 
Methadones)</t>
  </si>
  <si>
    <t>Other - Dangerous 
Nonnarcotic Drugs (Barbiturates, Benzedrine)</t>
  </si>
  <si>
    <t>Gambling</t>
  </si>
  <si>
    <t>Bookmaking (Horse 
and Sport Book)</t>
  </si>
  <si>
    <t>Numbers and Lottery</t>
  </si>
  <si>
    <t>All Other Gambling</t>
  </si>
  <si>
    <t>Offenses Against the
Family and Children</t>
  </si>
  <si>
    <t>Driving Under
the Influence</t>
  </si>
  <si>
    <t>Liquor Laws</t>
  </si>
  <si>
    <t>Drunkenness</t>
  </si>
  <si>
    <t>Disorderly Conduct</t>
  </si>
  <si>
    <t>Vagrancy</t>
  </si>
  <si>
    <t>All Other Offenses
(Except Traffic)</t>
  </si>
  <si>
    <t>Suspicion</t>
  </si>
  <si>
    <t>1.  Show in the report all persons 18 years of age and over taken into custody during the month for committing an offense of the indicated types within the local jurisdiction.  (Include those released without having been formally charged.)</t>
  </si>
  <si>
    <t>2.  Arrests of persons under 18 years of age are tallied on the pink Age, Sex, and Race reporting form.</t>
  </si>
  <si>
    <r>
      <t>3.  The offenses are taken from the uniform classification of offenses and cover all the Part I and Part II offenses except traffic.  In compiling the data, follow definitions of offenses in Uniform Crime Reporting</t>
    </r>
    <r>
      <rPr>
        <i/>
        <sz val="12"/>
        <rFont val="Times New Roman"/>
        <family val="1"/>
      </rPr>
      <t xml:space="preserve"> </t>
    </r>
  </si>
  <si>
    <t>Handbook.</t>
  </si>
  <si>
    <t>4.  Enter opposite each offense the number of persons taken into custody listing them according to age and sex of the persons arrested and according to race without regard to sex.</t>
  </si>
  <si>
    <t>MONTHLY RETURN OF ARSON OFFENSES KNOWN TO LAW ENFORCEMENT</t>
  </si>
  <si>
    <t xml:space="preserve">This form is authorized by law Title 28, Section 534, U.S. Code, and the enactment of the fiscal year 1979, Department of Justice Authorization Bill S. 3151.  Your cooperation   </t>
  </si>
  <si>
    <t>OMB No. 1110-0008</t>
  </si>
  <si>
    <t xml:space="preserve">in completing this form to report all monthly incidents of arson, will assist the FBI in compiling timely, comprehensive, and accurate data.  Please submit this form and any questions    </t>
  </si>
  <si>
    <t xml:space="preserve">to the FBI, Criminal Justice Information Services Division, Attention:  Uniform Crime Reports/Module E-3, 1000 Custer Hollow Road, Clarksburg, West Virginia 26306; telephone 304-625-4830, </t>
  </si>
  <si>
    <t xml:space="preserve">facsimile 304-625-3566.  Under the Paperwork Reduction Act, you are not required to complete this form unless it contains a valid OMB control number.  This form takes approximately 9 minutes </t>
  </si>
  <si>
    <t>to complete.  Instructions appear on reverse side.</t>
  </si>
  <si>
    <t>Offenses Reported</t>
  </si>
  <si>
    <t>Unfounded, i.e.,</t>
  </si>
  <si>
    <t>Number of</t>
  </si>
  <si>
    <t>Total Offenses Cleared</t>
  </si>
  <si>
    <t>Offenses Where</t>
  </si>
  <si>
    <t>Estimated Value of</t>
  </si>
  <si>
    <t>or Known to Police</t>
  </si>
  <si>
    <t>False or Baseless</t>
  </si>
  <si>
    <t>Actual Offenses</t>
  </si>
  <si>
    <t>by Arrest or</t>
  </si>
  <si>
    <t>Clearances</t>
  </si>
  <si>
    <t>Structures</t>
  </si>
  <si>
    <t>Property Damage</t>
  </si>
  <si>
    <t>PROPERTY CLASSIFICATION</t>
  </si>
  <si>
    <t>(Include Unfounded)</t>
  </si>
  <si>
    <t>Complaints</t>
  </si>
  <si>
    <t>(Column 2 Minus</t>
  </si>
  <si>
    <t>Exceptional Means</t>
  </si>
  <si>
    <t>Involving Only</t>
  </si>
  <si>
    <t>Uninhabited,</t>
  </si>
  <si>
    <t>Column 3)</t>
  </si>
  <si>
    <t>(Include Column 6)</t>
  </si>
  <si>
    <t>Persons Under</t>
  </si>
  <si>
    <t>Abandoned, or not</t>
  </si>
  <si>
    <t>(Include Attempts)</t>
  </si>
  <si>
    <t>18 Years of Age</t>
  </si>
  <si>
    <t>Normally in Use</t>
  </si>
  <si>
    <t>STRUCTURAL</t>
  </si>
  <si>
    <t>A.  Single Occupancy Residential:
      Houses, Townhouses, Duplexes, etc.</t>
  </si>
  <si>
    <t xml:space="preserve">B.  Other Residential:
      Apartments, Tenements, Flats, Hotels, Motels, Inns,
      Dormitories, Boarding Houses, etc.
 </t>
  </si>
  <si>
    <t>C.  Storage:
      Barns, Garages, Warehouses, etc.</t>
  </si>
  <si>
    <t>D.  Industrial/Manufacturing</t>
  </si>
  <si>
    <t>E.  Other Commercial:
     Stores, Restaurants, Offices, etc.</t>
  </si>
  <si>
    <t>F.  Community/Public:
     Churches, Jails, Schools, Colleges, Hospitals, etc.</t>
  </si>
  <si>
    <t>G.  All Other Structure:
     Out Buildings, Monuments, Buildings Under
     Construction, etc.</t>
  </si>
  <si>
    <t>TOTAL STRUCTURE</t>
  </si>
  <si>
    <t>MOBILE</t>
  </si>
  <si>
    <t>H.  Motor Vehicles:
     Automobiles, Trucks, Buses, Motorcycles, etc.:
     UCR Definition</t>
  </si>
  <si>
    <t>I.  Other Mobile Property:
    Trailers, Recreational Vehicles, Airplanes, Boats, etc.</t>
  </si>
  <si>
    <t>TOTAL MOBILE</t>
  </si>
  <si>
    <t>J.  TOTAL OTHER
     Crops, Timber, Fences, Signs, etc.</t>
  </si>
  <si>
    <t xml:space="preserve">  GRAND TOTAL</t>
  </si>
  <si>
    <t xml:space="preserve">              DO NOT WRITE HERE</t>
  </si>
  <si>
    <t>Prepared by/Telephone number/Email address</t>
  </si>
  <si>
    <t>Chief, Commissioner, Sheriff, or Superintendent</t>
  </si>
  <si>
    <t>Arson Definition</t>
  </si>
  <si>
    <t>The offense of arson is defined by the national Uniform Crime Reporting (UCR) Program to include any willful or malicious burning or attempts to burn, with or without</t>
  </si>
  <si>
    <t>intent to defraud, a dwelling house, public building, motor vehicle or aircraft, personal property of another, etc.</t>
  </si>
  <si>
    <t>Instructions</t>
  </si>
  <si>
    <t>In Column 2, report all arson incidents which occurred in your jurisdiction and became known to your department during the month.  Use your law enforcement</t>
  </si>
  <si>
    <t>jurisdiction and not fire districts to determine if an arson incident should be scored on your report.  Count all arsons even though the offenses may have occurred in</t>
  </si>
  <si>
    <t>conjunction with violent crimes reported on the Return A.  Include attempts to commit arson.  Also, include "unfounded" reports of arson.</t>
  </si>
  <si>
    <t xml:space="preserve">In Column 3, include all reports of arson which prove to be unfounded; those reports which prove upon investigation to be baseless and no offense of arson was </t>
  </si>
  <si>
    <t>committed or attempted.</t>
  </si>
  <si>
    <t>In Column 4, enter the number of actual offenses of arson.  This number is obtained by subtracting the number in Column 3 from the number in Column 2.  Include</t>
  </si>
  <si>
    <t>attempts to commit arson.</t>
  </si>
  <si>
    <t>In Column 5, enter the total number of arson offenses which were cleared by arrest or exceptional means.</t>
  </si>
  <si>
    <r>
      <t xml:space="preserve">In Column 6, enter the number of arson offenses cleared by arrest or exceptional means involving </t>
    </r>
    <r>
      <rPr>
        <b/>
        <sz val="10"/>
        <rFont val="Arial"/>
        <family val="2"/>
      </rPr>
      <t>only</t>
    </r>
    <r>
      <rPr>
        <sz val="10"/>
        <rFont val="Arial"/>
        <family val="2"/>
      </rPr>
      <t xml:space="preserve"> persons under 18 years of age.  This number is included in</t>
    </r>
  </si>
  <si>
    <t>Column 5 and excludes those situations in which one or more of the persons involved were 18 years of age or over.</t>
  </si>
  <si>
    <t xml:space="preserve">In Column 7, enter the number of arson offenses listed in Column 4 which involve structures (A. - G. only) which were uninhabited, abandoned, deserted, or not </t>
  </si>
  <si>
    <t>normally in use.</t>
  </si>
  <si>
    <t>In Column 8, enter the estimated value of property damage for all arson offenses listed in Column 4.  Enter zero ($0) if no property damage.</t>
  </si>
  <si>
    <r>
      <t xml:space="preserve">The UCR handbook may be used as a guide to preparing this reporting with two </t>
    </r>
    <r>
      <rPr>
        <b/>
        <sz val="10"/>
        <rFont val="Arial"/>
        <family val="2"/>
      </rPr>
      <t>exceptions:</t>
    </r>
  </si>
  <si>
    <t xml:space="preserve">1.  The Hierarchy Rule will not apply in this additional report.  Any other Part I offenses occurring in conjunction with an arson will be reported on the Return A  </t>
  </si>
  <si>
    <t xml:space="preserve">     and the arson will be reported on this report.</t>
  </si>
  <si>
    <t xml:space="preserve">2.  If one of the property crimes occurs in conjunction with the arson, the value of the stolen property will be reported on the Supplement to Return A and the </t>
  </si>
  <si>
    <t xml:space="preserve">     property loss due to fire, smoke, water, or other damage resulting from the arson will be reported in Column 8 of this report.</t>
  </si>
  <si>
    <t>Each agency is requested to submit this arson form each month even if there are no arsons or attempted arsons to report.  (In those instances, please submit the</t>
  </si>
  <si>
    <t>form indicating "None" or zero (0) arson offenses.)</t>
  </si>
  <si>
    <t>1-711 (Rev. 9-22-08)</t>
  </si>
  <si>
    <t>OMB No. 1110-0004</t>
  </si>
  <si>
    <t>NUMBER OF FULL-TIME LAW ENFORCEMENT EMPLOYEES</t>
  </si>
  <si>
    <t>AS OF OCTOBER 31</t>
  </si>
  <si>
    <t xml:space="preserve">This report is authorized by law Title 28, Section 534, U.S. Code.  Even though you are not required to respond, your cooperation in using this form to report all  </t>
  </si>
  <si>
    <t xml:space="preserve">law enforcement employees on the payroll of your law enforcement agency as of October 31, will assist the FBI in compiling timely, comprehensive, and accurate </t>
  </si>
  <si>
    <t xml:space="preserve">data.  Please submit this report and any questions to the FBI, Criminal Justice Information Services Division, Attention:  Uniform Crime Reports/Module E-3,   </t>
  </si>
  <si>
    <t xml:space="preserve">1000 Custer Hollow Road, Clarksburg, West Virginia 26306; telephone 304-625-4830; facsimile 304-625-3566.  Under the Paperwork Reduction Act, you are not   </t>
  </si>
  <si>
    <t xml:space="preserve">required to complete this form unless it contains a valid OMB control number.  The form takes approximately 8 minutes to complete.  </t>
  </si>
  <si>
    <t>Male</t>
  </si>
  <si>
    <r>
      <t xml:space="preserve">  1.  </t>
    </r>
    <r>
      <rPr>
        <b/>
        <sz val="12"/>
        <rFont val="Times New Roman"/>
        <family val="1"/>
      </rPr>
      <t xml:space="preserve">Full-time law enforcement officers </t>
    </r>
    <r>
      <rPr>
        <sz val="12"/>
        <rFont val="Times New Roman"/>
        <family val="1"/>
      </rPr>
      <t xml:space="preserve">- Include all full-time sworn law
       enforcement officers who were on your department's payroll as of October 31
       and who worked a normal full-time workweek.  Include the Chief, Sheriff,
       Commissioner, Superintendent, or other sworn department head.  </t>
    </r>
    <r>
      <rPr>
        <b/>
        <sz val="12"/>
        <rFont val="Times New Roman"/>
        <family val="1"/>
      </rPr>
      <t>Do not</t>
    </r>
    <r>
      <rPr>
        <sz val="12"/>
        <rFont val="Times New Roman"/>
        <family val="1"/>
      </rPr>
      <t xml:space="preserve"> count
       special officers, merchant police, or others who are not paid from law
       enforcement funds.</t>
    </r>
  </si>
  <si>
    <r>
      <t xml:space="preserve">  2.  </t>
    </r>
    <r>
      <rPr>
        <b/>
        <sz val="12"/>
        <rFont val="Times New Roman"/>
        <family val="1"/>
      </rPr>
      <t>Full-time civilian employees</t>
    </r>
    <r>
      <rPr>
        <sz val="12"/>
        <rFont val="Times New Roman"/>
        <family val="1"/>
      </rPr>
      <t xml:space="preserve"> - Include all full-time civilian employees who
       were on your department's payroll as of October 31 and who worked a 
       normal full-time workweek.  Include clerks, stenographers, mechanics, etc.,
       who do not have police powers.  </t>
    </r>
    <r>
      <rPr>
        <b/>
        <sz val="12"/>
        <rFont val="Times New Roman"/>
        <family val="1"/>
      </rPr>
      <t>Do not</t>
    </r>
    <r>
      <rPr>
        <sz val="12"/>
        <rFont val="Times New Roman"/>
        <family val="1"/>
      </rPr>
      <t xml:space="preserve"> count school crossing guards.  </t>
    </r>
    <r>
      <rPr>
        <b/>
        <sz val="12"/>
        <rFont val="Times New Roman"/>
        <family val="1"/>
      </rPr>
      <t xml:space="preserve">Do
       not </t>
    </r>
    <r>
      <rPr>
        <sz val="12"/>
        <rFont val="Times New Roman"/>
        <family val="1"/>
      </rPr>
      <t>count employees who are not paid from law enforcement funds.</t>
    </r>
  </si>
  <si>
    <r>
      <t xml:space="preserve">  
  3.  </t>
    </r>
    <r>
      <rPr>
        <b/>
        <sz val="12"/>
        <rFont val="Times New Roman"/>
        <family val="1"/>
      </rPr>
      <t>Total full-time law enforcement employees</t>
    </r>
    <r>
      <rPr>
        <sz val="12"/>
        <rFont val="Times New Roman"/>
        <family val="1"/>
      </rPr>
      <t xml:space="preserve"> - Enter the total number of full-
       time law enforcement officers and civilians on your department's payroll
       as of October 31.  This should be the total of line 1 and line 2.</t>
    </r>
  </si>
  <si>
    <t xml:space="preserve">If the percent change in the total number of law enforcement employees between this year and last year is 10 percent or more, please explain briefly:  </t>
  </si>
  <si>
    <t xml:space="preserve">Prepared by / Telephone number / Email address                                            </t>
  </si>
  <si>
    <t>Corresponded</t>
  </si>
  <si>
    <t>15</t>
  </si>
  <si>
    <t>Title of Preparer</t>
  </si>
  <si>
    <t>13</t>
  </si>
  <si>
    <t>June</t>
  </si>
  <si>
    <t>Month of Report</t>
  </si>
  <si>
    <t>Year of Report (YYYY)</t>
  </si>
  <si>
    <t>80C</t>
  </si>
  <si>
    <t>12</t>
  </si>
  <si>
    <t>14</t>
  </si>
  <si>
    <t>50</t>
  </si>
  <si>
    <t>55</t>
  </si>
  <si>
    <t>60</t>
  </si>
  <si>
    <t>65</t>
  </si>
  <si>
    <t>70</t>
  </si>
  <si>
    <t>75</t>
  </si>
  <si>
    <t>80</t>
  </si>
  <si>
    <t>85</t>
  </si>
  <si>
    <t>90</t>
  </si>
  <si>
    <t>BF</t>
  </si>
  <si>
    <t>BR</t>
  </si>
  <si>
    <t>CH</t>
  </si>
  <si>
    <t>CW</t>
  </si>
  <si>
    <t>DA</t>
  </si>
  <si>
    <t>EE</t>
  </si>
  <si>
    <t>ER</t>
  </si>
  <si>
    <t>FA</t>
  </si>
  <si>
    <t>GF</t>
  </si>
  <si>
    <t>HO</t>
  </si>
  <si>
    <t>HU</t>
  </si>
  <si>
    <t>IL</t>
  </si>
  <si>
    <t>MO</t>
  </si>
  <si>
    <t>NE</t>
  </si>
  <si>
    <t>OF</t>
  </si>
  <si>
    <t>OK</t>
  </si>
  <si>
    <t>SD</t>
  </si>
  <si>
    <t>SF</t>
  </si>
  <si>
    <t>SI</t>
  </si>
  <si>
    <t>SM</t>
  </si>
  <si>
    <t>SO</t>
  </si>
  <si>
    <t>SS</t>
  </si>
  <si>
    <t>UN</t>
  </si>
  <si>
    <t>WI</t>
  </si>
  <si>
    <t>XH</t>
  </si>
  <si>
    <t>XW</t>
  </si>
  <si>
    <t xml:space="preserve">02 </t>
  </si>
  <si>
    <t xml:space="preserve">03 </t>
  </si>
  <si>
    <t xml:space="preserve">06 </t>
  </si>
  <si>
    <t xml:space="preserve">07 </t>
  </si>
  <si>
    <t xml:space="preserve">09 </t>
  </si>
  <si>
    <t xml:space="preserve">10 </t>
  </si>
  <si>
    <t xml:space="preserve">17 </t>
  </si>
  <si>
    <t xml:space="preserve">32 </t>
  </si>
  <si>
    <t xml:space="preserve">18 </t>
  </si>
  <si>
    <t xml:space="preserve">19 </t>
  </si>
  <si>
    <t xml:space="preserve">26 </t>
  </si>
  <si>
    <t xml:space="preserve">40 </t>
  </si>
  <si>
    <t xml:space="preserve">41 </t>
  </si>
  <si>
    <t xml:space="preserve">43 </t>
  </si>
  <si>
    <t xml:space="preserve">44 </t>
  </si>
  <si>
    <t xml:space="preserve">45 </t>
  </si>
  <si>
    <t xml:space="preserve">46 </t>
  </si>
  <si>
    <t xml:space="preserve">48 </t>
  </si>
  <si>
    <t xml:space="preserve">49 </t>
  </si>
  <si>
    <t xml:space="preserve">60 </t>
  </si>
  <si>
    <t xml:space="preserve">70 </t>
  </si>
  <si>
    <t>80A</t>
  </si>
  <si>
    <t>80D</t>
  </si>
  <si>
    <t>80E</t>
  </si>
  <si>
    <t>80F</t>
  </si>
  <si>
    <t>80G</t>
  </si>
  <si>
    <t>81A</t>
  </si>
  <si>
    <t>81B</t>
  </si>
  <si>
    <t>81C</t>
  </si>
  <si>
    <t>81D</t>
  </si>
  <si>
    <t>81E</t>
  </si>
  <si>
    <t>81F</t>
  </si>
  <si>
    <t>81G</t>
  </si>
  <si>
    <t xml:space="preserve">99 </t>
  </si>
  <si>
    <t>Note: 80B is not possible</t>
  </si>
  <si>
    <t>Months</t>
  </si>
  <si>
    <t>January</t>
  </si>
  <si>
    <t>February</t>
  </si>
  <si>
    <t>March</t>
  </si>
  <si>
    <t>April</t>
  </si>
  <si>
    <t>May</t>
  </si>
  <si>
    <t>July</t>
  </si>
  <si>
    <t>August</t>
  </si>
  <si>
    <t>September</t>
  </si>
  <si>
    <t>October</t>
  </si>
  <si>
    <t>November</t>
  </si>
  <si>
    <t>December</t>
  </si>
  <si>
    <t>Required Fields</t>
  </si>
  <si>
    <t>Optional Fields</t>
  </si>
  <si>
    <t>1b.</t>
  </si>
  <si>
    <t>Manslaughter by Negligence</t>
  </si>
  <si>
    <t xml:space="preserve">   Do not list traffic fatalities, accidental deaths, or death due to the negligence of the victim.  List below all other negligent manslaughters, regardless of prosecutive action taken. </t>
  </si>
  <si>
    <t>Weapon Used
(Handgun, Rifle, Shotgun,
Knife, etc.)</t>
  </si>
  <si>
    <t>Circumstances
(Victim shot in hunting accident, gun-
cleaning, children playing with gun, etc.)</t>
  </si>
  <si>
    <t xml:space="preserve">* - Situations   </t>
  </si>
  <si>
    <t>D -</t>
  </si>
  <si>
    <t xml:space="preserve"> Multiple Victims/Single Offender</t>
  </si>
  <si>
    <t>E -</t>
  </si>
  <si>
    <t xml:space="preserve"> Multiple Victims/Multiple Offenders</t>
  </si>
  <si>
    <t>F -</t>
  </si>
  <si>
    <t xml:space="preserve"> Multiple Victims/Unknown Offender or Offenders</t>
  </si>
  <si>
    <t>Use only one victim/offender situation code per set of information.  The utilization of a new code will signify the beginning of a new murder situation.</t>
  </si>
  <si>
    <t>** - Age</t>
  </si>
  <si>
    <t xml:space="preserve">   -</t>
  </si>
  <si>
    <t>01 to 99.  If 100 or older use 99.  New born up to one week old use NB.  If over one week, but less than one year old use BB.  Use two characters only in age column.</t>
  </si>
  <si>
    <t>M for Male and F for Female.  Use one character only.</t>
  </si>
  <si>
    <t>Ethnicity   -</t>
  </si>
  <si>
    <t>Hispanic Origin - H, Not of Hispanic Origin - N, Unknown - U.</t>
  </si>
  <si>
    <t>Return A</t>
  </si>
  <si>
    <t>LEOKA</t>
  </si>
  <si>
    <t>Return A Supplement</t>
  </si>
  <si>
    <t>ASR</t>
  </si>
  <si>
    <t>Police Employees</t>
  </si>
  <si>
    <t>*Note:  Please provide your contact information</t>
  </si>
  <si>
    <t>SHR</t>
  </si>
  <si>
    <r>
      <rPr>
        <b/>
        <sz val="7"/>
        <rFont val="Times New Roman"/>
        <family val="1"/>
      </rPr>
      <t xml:space="preserve">1.  </t>
    </r>
    <r>
      <rPr>
        <b/>
        <u/>
        <sz val="7"/>
        <rFont val="Times New Roman"/>
        <family val="1"/>
      </rPr>
      <t>CRIMINAL HOMICIDE</t>
    </r>
    <r>
      <rPr>
        <sz val="7"/>
        <rFont val="Times New Roman"/>
        <family val="1"/>
      </rPr>
      <t xml:space="preserve">
        a.  MURDER AND NONNEGLIGENT HOMICIDE 
             (Score attempts as aggravated assault) If
             homicide reported, submit Supplementary
             Homicide Report </t>
    </r>
  </si>
  <si>
    <t>NB</t>
  </si>
  <si>
    <t>BB</t>
  </si>
  <si>
    <t>1</t>
  </si>
  <si>
    <t>2</t>
  </si>
  <si>
    <t>0</t>
  </si>
  <si>
    <t>4</t>
  </si>
  <si>
    <t>3</t>
  </si>
  <si>
    <t>5</t>
  </si>
  <si>
    <t>6</t>
  </si>
  <si>
    <t>7</t>
  </si>
  <si>
    <t>8</t>
  </si>
  <si>
    <t>9</t>
  </si>
  <si>
    <t>UCR SUMMARY EXCEL WORKBOOK</t>
  </si>
  <si>
    <t>The FBI UCR Program is providing this UCR Summary Excel Workbook to law enforcement agencies who are otherwise unable to submit monthly UCR data via electronic means.</t>
  </si>
  <si>
    <r>
      <t xml:space="preserve">Once the workbook is filled out for a given month, please email it to your UCR Program liaison. Should you need to submit a later update, please make the appropriate change in your existing file and </t>
    </r>
    <r>
      <rPr>
        <b/>
        <sz val="11"/>
        <rFont val="Calibri"/>
        <family val="2"/>
      </rPr>
      <t>re-submit the entire workbook</t>
    </r>
    <r>
      <rPr>
        <sz val="11"/>
        <rFont val="Calibri"/>
        <family val="2"/>
      </rPr>
      <t>.</t>
    </r>
  </si>
  <si>
    <t>Usage Information</t>
  </si>
  <si>
    <t>The UCR Summary Excel Workbook is a standard Microsoft Excel spreadsheet, consisting of several individual worksheets (tabs).</t>
  </si>
  <si>
    <r>
      <t>a.</t>
    </r>
    <r>
      <rPr>
        <sz val="7"/>
        <rFont val="Times New Roman"/>
        <family val="1"/>
      </rPr>
      <t xml:space="preserve">       </t>
    </r>
    <r>
      <rPr>
        <sz val="11"/>
        <rFont val="Calibri"/>
        <family val="2"/>
      </rPr>
      <t>Select this option if this is the first time you are submitting data for the month or if you wish to report 0 incidents for the month.</t>
    </r>
  </si>
  <si>
    <r>
      <t>a.</t>
    </r>
    <r>
      <rPr>
        <sz val="7"/>
        <rFont val="Times New Roman"/>
        <family val="1"/>
      </rPr>
      <t xml:space="preserve">       </t>
    </r>
    <r>
      <rPr>
        <sz val="11"/>
        <rFont val="Calibri"/>
        <family val="2"/>
      </rPr>
      <t>This option is used to let the FBI know that, even though you are resubmitting the workbook for the month, certain forms did not change from the original submission. Alternately, you can use this option to let us know that you do not wish to submit a particular form.</t>
    </r>
  </si>
  <si>
    <t>Note that the option buttons for ASR apply to BOTH forms (both Adult and Juvenile) as neither form may be submitted without the other. The same goes for SHR – though there are two tabs in the UCR Summary Excel Workbook (representing the two sides of the OMB-approved paper form), the two worksheets represent a single form.</t>
  </si>
  <si>
    <t>On every tab in the workbook, certain fields are highlighted light yellow. These fields are the only fields where data can be entered and, in most cases, should all contain data. The exception is the Optional fields on the Agency Information Tab.</t>
  </si>
  <si>
    <t>All fields that are not highlighted light yellow are locked; that is, unable to be clicked in or to have data entered into them. To reduce data entry time and increase accuracy, all totals on every form are computed via formulas and may not be manually entered.</t>
  </si>
  <si>
    <t>Please note that the majority of the fields on the SHR forms will open up an option box when clicked. We ask that you please choose one of the available options and do not enter any other data in those fields.</t>
  </si>
  <si>
    <t>In order to preserve the visual integrity of the OMB-approved forms, some cells are merged together. Note that if you are using the Tab key to move between cells on a form, these merged cells may require you to hit Tab several times before the cursor will move past the merged cell.</t>
  </si>
  <si>
    <t>Additional Considerations</t>
  </si>
  <si>
    <t>The UCR form worksheets were modeled after the paper UCR forms such that when the worksheets are printed, they are nearly identical to their official paper versions. No information has been added to or removed from the forms with the exception of the yellow highlighting to increase visibility of editable fields.</t>
  </si>
  <si>
    <t>The UCR Summary Excel Workbook makes heavy use of Excel Macros. You may be required to allow these macros to run each time you open the UCR Summary Excel Workbook. It is also possible to set Excel to always accept macros, but doing so could lead to accidental infection by malicious macros in the future and should be discussed with your technical staff.</t>
  </si>
  <si>
    <t/>
  </si>
  <si>
    <t>88</t>
  </si>
  <si>
    <t>99</t>
  </si>
  <si>
    <t>98</t>
  </si>
  <si>
    <t>97</t>
  </si>
  <si>
    <t>96</t>
  </si>
  <si>
    <t>95</t>
  </si>
  <si>
    <t>94</t>
  </si>
  <si>
    <t>93</t>
  </si>
  <si>
    <t>92</t>
  </si>
  <si>
    <t>91</t>
  </si>
  <si>
    <t>89</t>
  </si>
  <si>
    <t>87</t>
  </si>
  <si>
    <t>86</t>
  </si>
  <si>
    <t>84</t>
  </si>
  <si>
    <t>83</t>
  </si>
  <si>
    <t>82</t>
  </si>
  <si>
    <t>81</t>
  </si>
  <si>
    <t>79</t>
  </si>
  <si>
    <t>78</t>
  </si>
  <si>
    <t>77</t>
  </si>
  <si>
    <t>76</t>
  </si>
  <si>
    <t>74</t>
  </si>
  <si>
    <t>73</t>
  </si>
  <si>
    <t>72</t>
  </si>
  <si>
    <t>71</t>
  </si>
  <si>
    <t>69</t>
  </si>
  <si>
    <t>68</t>
  </si>
  <si>
    <t>67</t>
  </si>
  <si>
    <t>66</t>
  </si>
  <si>
    <t>64</t>
  </si>
  <si>
    <t>63</t>
  </si>
  <si>
    <t>62</t>
  </si>
  <si>
    <t>61</t>
  </si>
  <si>
    <t>59</t>
  </si>
  <si>
    <t>58</t>
  </si>
  <si>
    <t>57</t>
  </si>
  <si>
    <t>56</t>
  </si>
  <si>
    <t>54</t>
  </si>
  <si>
    <t>53</t>
  </si>
  <si>
    <t>52</t>
  </si>
  <si>
    <t>51</t>
  </si>
  <si>
    <t>49</t>
  </si>
  <si>
    <t>48</t>
  </si>
  <si>
    <t>47</t>
  </si>
  <si>
    <t>46</t>
  </si>
  <si>
    <t>45</t>
  </si>
  <si>
    <t>44</t>
  </si>
  <si>
    <t>43</t>
  </si>
  <si>
    <t>42</t>
  </si>
  <si>
    <t>41</t>
  </si>
  <si>
    <t>39</t>
  </si>
  <si>
    <t>38</t>
  </si>
  <si>
    <t>37</t>
  </si>
  <si>
    <t>36</t>
  </si>
  <si>
    <t>35</t>
  </si>
  <si>
    <t>34</t>
  </si>
  <si>
    <t>33</t>
  </si>
  <si>
    <t>32</t>
  </si>
  <si>
    <t>31</t>
  </si>
  <si>
    <t>29</t>
  </si>
  <si>
    <t>28</t>
  </si>
  <si>
    <t>27</t>
  </si>
  <si>
    <t>26</t>
  </si>
  <si>
    <t>25</t>
  </si>
  <si>
    <t>24</t>
  </si>
  <si>
    <t>23</t>
  </si>
  <si>
    <t>22</t>
  </si>
  <si>
    <t>21</t>
  </si>
  <si>
    <t>18</t>
  </si>
  <si>
    <t>17</t>
  </si>
  <si>
    <t>16</t>
  </si>
  <si>
    <t>The remaining tabs in the UCR Summary Excel Workbook represent the standard OMB-approved UCR paper forms and have been formatted to look as familiar as possible. These forms should be filled out exactly as you would fill out the paper forms, and they may be filled out in any order.</t>
  </si>
  <si>
    <t>Larceny - Theft (Except
Motor Vehicle Theft)</t>
  </si>
  <si>
    <t>(1)  Sale/Manufacturing</t>
  </si>
  <si>
    <t>Enabling Macros in Excel Spreadsheets</t>
  </si>
  <si>
    <t>Enabling Macros in Excel 2003 and Older</t>
  </si>
  <si>
    <t>1. In your Excel menubar, click TOOLS —&gt; MACRO —&gt; SECURITY, as shown below.</t>
  </si>
  <si>
    <t>This will open up a message box like the one shown below.</t>
  </si>
  <si>
    <t>2. Select your macro Security Level: either "Medium" (recommended) or "Low" (not recommended).</t>
  </si>
  <si>
    <t xml:space="preserve">Check the radio button beside "Medium”, and Excel will prompt you for permission each time a macro tries to run. </t>
  </si>
  <si>
    <t>Enabling Macros in Excel 2007</t>
  </si>
  <si>
    <t>1. In Excel, click the Office button in the upper left corner of the screen.</t>
  </si>
  <si>
    <t>2. Click the "Excel Options" button in the lower right.</t>
  </si>
  <si>
    <t>3. Click the "Trust Center" button on the left. Then, at the bottom right, select "Trust Center Settings" as shown below.</t>
  </si>
  <si>
    <t>4. In the next window, select "Macro Settings," then select the radio button for "Disable all macros with notification."</t>
  </si>
  <si>
    <t>Now there should be a SECURITY WARNING notification beneath the Office ribbon, as shown in the next step.</t>
  </si>
  <si>
    <t>8. In the SECURITY WARNING banner, click the "Options" button.</t>
  </si>
  <si>
    <t>9. Select the radio box beside "Enable this content," then click "OK."</t>
  </si>
  <si>
    <t>Enabling Macros in Excel 2010</t>
  </si>
  <si>
    <t>1. Open Excel. Click the FILE tab above the Office ribbon. (It's the first tab on the left.)</t>
  </si>
  <si>
    <t>2. In the left-side menu, click OPTIONS.</t>
  </si>
  <si>
    <t>3. In the "Excel Options" window that appears, scan the left menu and click TRUST CENTER.</t>
  </si>
  <si>
    <t>4. On the right side of the screen, click the TRUST CENTER SETTINGS button.</t>
  </si>
  <si>
    <t>5. Now you'll see the TRUST CENTER window. In the left menu, select MACRO SETTINGS.</t>
  </si>
  <si>
    <t>6. You will now see four "Macro Settings" options. Choose "Enable all macros...."</t>
  </si>
  <si>
    <t>7. Click the OK button at the bottom right of the "Trust Center" window.</t>
  </si>
  <si>
    <t>8. Click the OK button at the bottom right of the "Excel Options" window.</t>
  </si>
  <si>
    <t>9. Close Excel, and then reopen it. Macros should now be enabled.</t>
  </si>
  <si>
    <t>To create and designate a "Trusted Locations" folder:</t>
  </si>
  <si>
    <t>1. On your hard drive or thumb drive, create a folder into which you'll save all your trusted, macro-enabled spreadsheets.</t>
  </si>
  <si>
    <t>2. Open Excel 2010. Click the FILE tab. Click OPTIONS in the left-side menu.</t>
  </si>
  <si>
    <t>3. In the "Excel Options" window that appears, click the TRUST CENTER button on the left.</t>
  </si>
  <si>
    <t>4. Click the TRUST CENTER SETTINGS button on the right.</t>
  </si>
  <si>
    <t>5. On the left, select TRUSTED LOCATIONS.</t>
  </si>
  <si>
    <t>6. Near the bottom, click the ADD NEW LOCATION button.</t>
  </si>
  <si>
    <t>7. A small window appears. Click the BROWSE button.</t>
  </si>
  <si>
    <t>8. Navigate to the folder you created above. Select the folder, and click OK.</t>
  </si>
  <si>
    <t>10. You should be back to the "Trust Center" window. Click OK.</t>
  </si>
  <si>
    <t>11. You should be back to the "Excel Options" window. Click OK.</t>
  </si>
  <si>
    <t>*** If there is no macro enable option provided you will need to change your macro setting in the Excel Trust Center. ***
Note: This macro setting change will only be required once.</t>
  </si>
  <si>
    <t>PLEASE ENABLE MACROS
You must enable macros to use this workbook.
For Excel versions 2003 and older, just click the Enable Macros button on the Security Warning pop-up window.
For Excel 2007, Click the Options button on the Security Warning bar above. Next select the "Enable this content" button on the Security Alert pop-up window. Then click "OK".
For Excel 2010, Click the Enable Content button on the Security Warning bar above.</t>
  </si>
  <si>
    <t>3. Close Excel completely with or without saving. Note: If this does not work the first time, try repeating the steps with a save
of the workbook.</t>
  </si>
  <si>
    <t>6. Finally close Excel without saving. If you do save the document make sure you save as an Excel 97-2003 workbook
with an “xls” file extension.</t>
  </si>
  <si>
    <t>7. Now reopen the UCR Summary Excel Workbook which will now have an enable macros option. Until you change the Trust Center
settings you will always be provided an option to enable macros in Excel.</t>
  </si>
  <si>
    <t>After you click "OK" and the window closes, your macros should function normally. Because you selected
"Disable all macros with notification" in Step 4 above, you will need to follow Steps 8 and 9 each time you
open a spreadsheet that contains macros.</t>
  </si>
  <si>
    <t>With Excel 2010, Microsoft has added an additional layer of protection — over and above that found in
Excel 2007, which centered on simply finding the "hidden" menus where macros can be enabled.</t>
  </si>
  <si>
    <t>When opening a macro-enabled spreadsheet, by default, Excel 2010 will disable macros and show its
new "Protected View" ribbon at the top of your screen:</t>
  </si>
  <si>
    <t>This "Protected View" feature means that enabling macros has now become a two-part process.
We need to "turn on," or enable, macros in Excel 2010. So, follow these steps:</t>
  </si>
  <si>
    <t>My "safe" folder, as an example, is called "Excel Documents" and is located at "C:\DATA\Excel Documents\"
butyou can name yours whatever suits you.</t>
  </si>
  <si>
    <t>9. You should be back to the "Microsoft Office Trusted Location" window. Checkmark the
"Subfolders of this location are also trusted" option. Then click the OK button.</t>
  </si>
  <si>
    <t>At this point, as an example, if you were to download a macro-enabled spreadsheet from the internet,
and save it to your desktop, its macros would not run when you opened the file.</t>
  </si>
  <si>
    <t>However, if you saved that same spreadsheet into a folder you designated as a "Trusted Location,"
the macros would then execute.</t>
  </si>
  <si>
    <t>The "Office Button" is the colorful Office logo button in the top left corner.
Click it to open the menu shown in the next step.</t>
  </si>
  <si>
    <t>5. To close the Trust Center window, click the lower right "OK" button. Next close the Excel Options window
by clicking the OK button.</t>
  </si>
  <si>
    <r>
      <t xml:space="preserve">You've now enabled macros in Excel 2010. </t>
    </r>
    <r>
      <rPr>
        <sz val="9"/>
        <color indexed="10"/>
        <rFont val="Verdana"/>
        <family val="2"/>
      </rPr>
      <t>However, if "Protected View" is enabled,
which it WILL be by default, then macros will still NOT run.</t>
    </r>
  </si>
  <si>
    <r>
      <t xml:space="preserve">Rather than disabling "Protected View," a feature that Microsoft added, I would suggest that you create a
"Trusted Locations" folder and save your </t>
    </r>
    <r>
      <rPr>
        <b/>
        <sz val="9"/>
        <color indexed="23"/>
        <rFont val="Verdana"/>
        <family val="2"/>
      </rPr>
      <t>trusted,</t>
    </r>
    <r>
      <rPr>
        <sz val="9"/>
        <color indexed="23"/>
        <rFont val="Verdana"/>
        <family val="2"/>
      </rPr>
      <t xml:space="preserve"> macro-enabled spreadsheets in it,
and run them from there. Doing so will allow Excel macros to run, but only in spreadsheets that
you've stored in the folder (or folders)
you designate as "Trusted Locations."</t>
    </r>
  </si>
  <si>
    <t>12. Close Excel. Place a trusted, macro-enabled spreadsheet in your "Trusted Locations" folder.
When you open it, all macros  should be functional.</t>
  </si>
  <si>
    <t>4. Now reopen the UCR Summary Excel Workbook which will now have an enable macros option. Until you change
the macro settings you will always be provided an option to enable macros when you open an Excel file that contains macros.</t>
  </si>
  <si>
    <t>Agency Identifier (7 or 9 digit ORI)</t>
  </si>
  <si>
    <t xml:space="preserve">26306; telephone 304-625-4830, facsimile 304-625-3566.  Under the Paperwork Reduction Act, you are not required to complete this form unless it contains </t>
  </si>
  <si>
    <t xml:space="preserve">a valid OMB control number.  The form takes approximately 10 minutes to complete.  Instructions for preparing the form appear on the reverse side.   </t>
  </si>
  <si>
    <t>Return A Actual Offenses (Column 4)</t>
  </si>
  <si>
    <t>HATE CRIME INCIDENT REPORT</t>
  </si>
  <si>
    <t>Initial</t>
  </si>
  <si>
    <t>Adjustment</t>
  </si>
  <si>
    <t>Date of Incident</t>
  </si>
  <si>
    <t>/</t>
  </si>
  <si>
    <t>Month         Day          Year</t>
  </si>
  <si>
    <t>Incident No.</t>
  </si>
  <si>
    <t xml:space="preserve">Page </t>
  </si>
  <si>
    <t>of</t>
  </si>
  <si>
    <t>of Same Incident</t>
  </si>
  <si>
    <t>Murder</t>
  </si>
  <si>
    <t>Rape</t>
  </si>
  <si>
    <t>Simple Assault</t>
  </si>
  <si>
    <t>Aggravated Assault</t>
  </si>
  <si>
    <t>Intimidation</t>
  </si>
  <si>
    <t>Burglary</t>
  </si>
  <si>
    <t>Larceny-Theft</t>
  </si>
  <si>
    <t>Location Code</t>
  </si>
  <si>
    <t>Anti-White</t>
  </si>
  <si>
    <t>Anti-Gay (Male)</t>
  </si>
  <si>
    <t>Anti-Black or African American</t>
  </si>
  <si>
    <t>Anti-Lesbian</t>
  </si>
  <si>
    <t>Anti-American Indian or Alaska Native</t>
  </si>
  <si>
    <t>Anti-Asian</t>
  </si>
  <si>
    <t>Anti-Heterosexual</t>
  </si>
  <si>
    <t>Anti-Bisexual</t>
  </si>
  <si>
    <t>Anti-Native Hawaiian or Other Pacific Islander</t>
  </si>
  <si>
    <t>Anti-Jewish</t>
  </si>
  <si>
    <t>Anti-Physical Disability</t>
  </si>
  <si>
    <t>Anti-Catholic</t>
  </si>
  <si>
    <t>Anti-Mental Disability</t>
  </si>
  <si>
    <t>Anti-Protestant</t>
  </si>
  <si>
    <t>Anti-Islamic (Muslim)</t>
  </si>
  <si>
    <t>Anti-Other Religion</t>
  </si>
  <si>
    <t>Anti-Male</t>
  </si>
  <si>
    <t>Anti-Female</t>
  </si>
  <si>
    <t>Anti-Atheism/Agnosticism</t>
  </si>
  <si>
    <t>Anti-Transgender</t>
  </si>
  <si>
    <t>Anti-Gender Non-Conforming</t>
  </si>
  <si>
    <t>Victim Information</t>
  </si>
  <si>
    <t>Unknown</t>
  </si>
  <si>
    <t>Total number of victims.</t>
  </si>
  <si>
    <t>Total number of offenders 18 and over.  If unknown, enter 00.</t>
  </si>
  <si>
    <t>Total number of offenders under 18.  If unknown, enter 00.</t>
  </si>
  <si>
    <t>Black or African American</t>
  </si>
  <si>
    <t>American Indian or Alaska Native</t>
  </si>
  <si>
    <t>Asian</t>
  </si>
  <si>
    <t>Group of Multiple Races</t>
  </si>
  <si>
    <t>Native Hawaiian or Other Pacific Islander</t>
  </si>
  <si>
    <t>H</t>
  </si>
  <si>
    <t>N</t>
  </si>
  <si>
    <t>M</t>
  </si>
  <si>
    <t>Group of Multiple Ethnicities</t>
  </si>
  <si>
    <t>U</t>
  </si>
  <si>
    <t>GENERAL</t>
  </si>
  <si>
    <r>
      <t xml:space="preserve">This report is separate from and in addition to the traditional Summary Reporting System submission.  In hate crime reporting, there is no Hierarchy Rule.  Offense data (not just arrest data) for Intimidation and Destruction/Damage/Vandalism of Property should be reported.  On this form, all reportable bias motivated offenses should be included regardless of whether arrests have taken place.  Please refer to the publication  </t>
    </r>
    <r>
      <rPr>
        <i/>
        <sz val="12"/>
        <rFont val="Times New Roman"/>
        <family val="1"/>
      </rPr>
      <t>Hate Crime Data Collection Guidelines and Training Manual</t>
    </r>
    <r>
      <rPr>
        <sz val="12"/>
        <rFont val="Times New Roman"/>
        <family val="1"/>
      </rPr>
      <t xml:space="preserve"> for additional information.   </t>
    </r>
  </si>
  <si>
    <t>Instructions for preparing the Hate Crime Incident Report</t>
  </si>
  <si>
    <t>Administrative Information</t>
  </si>
  <si>
    <r>
      <rPr>
        <b/>
        <sz val="12"/>
        <rFont val="Times New Roman"/>
        <family val="1"/>
      </rPr>
      <t>Initial-</t>
    </r>
    <r>
      <rPr>
        <sz val="12"/>
        <rFont val="Times New Roman"/>
        <family val="1"/>
      </rPr>
      <t>To report a hate crime incident.</t>
    </r>
  </si>
  <si>
    <r>
      <rPr>
        <b/>
        <sz val="12"/>
        <rFont val="Times New Roman"/>
        <family val="1"/>
      </rPr>
      <t>ORI Number:</t>
    </r>
    <r>
      <rPr>
        <sz val="12"/>
        <rFont val="Times New Roman"/>
        <family val="1"/>
      </rPr>
      <t xml:space="preserve"> </t>
    </r>
    <r>
      <rPr>
        <b/>
        <sz val="12"/>
        <rFont val="Times New Roman"/>
        <family val="1"/>
      </rPr>
      <t xml:space="preserve"> (Required.) </t>
    </r>
    <r>
      <rPr>
        <sz val="12"/>
        <rFont val="Times New Roman"/>
        <family val="1"/>
      </rPr>
      <t>Enter the nine-character Originating Agency Identifier assigned to your agency.</t>
    </r>
  </si>
  <si>
    <t>Page</t>
  </si>
  <si>
    <r>
      <t xml:space="preserve"> </t>
    </r>
    <r>
      <rPr>
        <b/>
        <sz val="12"/>
        <rFont val="Times New Roman"/>
        <family val="1"/>
      </rPr>
      <t>of same incident:</t>
    </r>
    <r>
      <rPr>
        <sz val="12"/>
        <rFont val="Times New Roman"/>
        <family val="1"/>
      </rPr>
      <t xml:space="preserve">  If additional Incident Reports are used, make an appropriate entry into this portion.</t>
    </r>
  </si>
  <si>
    <t>Race and Ethnicity of Offender or Offender Group</t>
  </si>
  <si>
    <t>INCIDENT NUMBER</t>
  </si>
  <si>
    <t>ETHNICITY</t>
  </si>
  <si>
    <t>A</t>
  </si>
  <si>
    <t>D</t>
  </si>
  <si>
    <t>F</t>
  </si>
  <si>
    <t>I</t>
  </si>
  <si>
    <t>P</t>
  </si>
  <si>
    <t>S</t>
  </si>
  <si>
    <t>X</t>
  </si>
  <si>
    <t>Z</t>
  </si>
  <si>
    <t>Note: Form continues below</t>
  </si>
  <si>
    <t>(Please scroll down)</t>
  </si>
  <si>
    <t>A - Asian</t>
  </si>
  <si>
    <t>P - Pacific Islander</t>
  </si>
  <si>
    <t>2.  RAPE</t>
  </si>
  <si>
    <t>2.  RAPE TOTAL</t>
  </si>
  <si>
    <t xml:space="preserve">        a.  Rape</t>
  </si>
  <si>
    <t xml:space="preserve">        b.  Attempts to commit Rape</t>
  </si>
  <si>
    <t>30 - Human Trafficking/Commercial Sex Acts</t>
  </si>
  <si>
    <t>31 - Human Trafficking/Involuntary Servitude</t>
  </si>
  <si>
    <t xml:space="preserve">  Rape</t>
  </si>
  <si>
    <t>UN - All instances where relationship of victim to offender cannot be determined</t>
  </si>
  <si>
    <t xml:space="preserve">          OMB No. 1110-0002 </t>
  </si>
  <si>
    <t xml:space="preserve">Cargo Theft is the criminal taking of any cargo including, but not limited to, goods, chattels, money, or baggage that constitutes, in whole or in part, a commercial shipment of freight moving in commerce, from any pipeline system, railroad car, motortruck, or other vehicle, or from any tank or storage facility, station house, platform, or depot, or from any vessel or wharf, or from any aircraft, air terminal, airport, aircraft terminal or air navigation facility, or from any intermodal container, intermodal chassis, trailer, container freight station, warehouse, freight distribution facility, or freight consolidation facility. For purposes of this definition, cargo shall be deemed as moving in commerce at all points between the point of origin and the final destination, regardless of any temporary stop while awaiting transshipment or otherwise. </t>
  </si>
  <si>
    <t>ORI:</t>
  </si>
  <si>
    <t>Incident Number:</t>
  </si>
  <si>
    <t>Incident Date:</t>
  </si>
  <si>
    <t>Delete</t>
  </si>
  <si>
    <t>Zero</t>
  </si>
  <si>
    <t>Report Date Indicator:</t>
  </si>
  <si>
    <t>Incident Hour:</t>
  </si>
  <si>
    <t xml:space="preserve">Offense(s) </t>
  </si>
  <si>
    <t>Location</t>
  </si>
  <si>
    <t>Cargo Theft Incident Report</t>
  </si>
  <si>
    <t>Weapon/Force Involved</t>
  </si>
  <si>
    <t>(Check up to three.)</t>
  </si>
  <si>
    <t>Victim Type</t>
  </si>
  <si>
    <t>(Check all that apply.)</t>
  </si>
  <si>
    <r>
      <t>Property Information</t>
    </r>
    <r>
      <rPr>
        <sz val="12"/>
        <rFont val="Verdana"/>
        <family val="2"/>
      </rPr>
      <t xml:space="preserve"> </t>
    </r>
  </si>
  <si>
    <t>Stolen Property Description</t>
  </si>
  <si>
    <t>Stolen Value</t>
  </si>
  <si>
    <t>Property Recovered</t>
  </si>
  <si>
    <t>Recovered Value</t>
  </si>
  <si>
    <t xml:space="preserve">Offender Information       </t>
  </si>
  <si>
    <t>This report is authorized by Public Law 109-177 (HR 3199), March 9, 2006, under the USA Patriot Improvement and Reauthorization Act of 2005. Even though you are not required to respond, your cooperation in using this form to report Cargo Thefts will assist the FBI in reporting the economic impact of Cargo Theft on the U.S. economy. Please submit completed reports to: UCRstat@leo.gov. Questions may be submitted to: Federal Bureau of Investigation, Criminal Justice Information Services Division, Attention: Uniform Crime Reports/Module E-3, 1000 Custer Hollow Road, Clarksburg, West Virginia 26306; telephone 304-625-4830, facsimile 304-625-3566. Under the Paperwork Reduction Act, you are not required to complete this form unless it contains a valid OMB control number. The form takes approximately 5 minutes to complete. Instructions for preparing the form appear on the following page(s).</t>
  </si>
  <si>
    <r>
      <t xml:space="preserve">Instructions for preparing the </t>
    </r>
    <r>
      <rPr>
        <b/>
        <i/>
        <sz val="11"/>
        <rFont val="Calibri"/>
        <family val="2"/>
      </rPr>
      <t>Cargo Theft Incident Report</t>
    </r>
  </si>
  <si>
    <t>This form should be used to report an incident in which a cargo theft occurred, adjust information in a previously reported incident, delete any incident previously reported, or report zero cargo thefts for the month.</t>
  </si>
  <si>
    <r>
      <t>Report Type:  (Required.)</t>
    </r>
    <r>
      <rPr>
        <sz val="11"/>
        <rFont val="Calibri"/>
        <family val="2"/>
      </rPr>
      <t xml:space="preserve"> Indicate the type of report as Initial, Adjustment, Delete, or Zero.</t>
    </r>
  </si>
  <si>
    <r>
      <t>Initial–</t>
    </r>
    <r>
      <rPr>
        <sz val="11"/>
        <rFont val="Calibri"/>
        <family val="2"/>
      </rPr>
      <t>To report a cargo theft incident.</t>
    </r>
  </si>
  <si>
    <r>
      <t>Adjustment–</t>
    </r>
    <r>
      <rPr>
        <sz val="11"/>
        <rFont val="Calibri"/>
        <family val="2"/>
      </rPr>
      <t>To update a cargo theft incident previously reported.  (Note:  This will delete the information already on file and insert the information provided in this report.)</t>
    </r>
  </si>
  <si>
    <r>
      <t>Delete–</t>
    </r>
    <r>
      <rPr>
        <sz val="11"/>
        <rFont val="Calibri"/>
        <family val="2"/>
      </rPr>
      <t xml:space="preserve">To delete a cargo theft incident previously reported, which further investigation has determined was not a cargo theft.   </t>
    </r>
  </si>
  <si>
    <r>
      <t>Zero–</t>
    </r>
    <r>
      <rPr>
        <sz val="11"/>
        <rFont val="Calibri"/>
        <family val="2"/>
      </rPr>
      <t>To report there was no incident of cargo theft during the month.  (Note:  Must include Zero Report Date in the format of YYYYMM.)</t>
    </r>
  </si>
  <si>
    <r>
      <t xml:space="preserve">Incident Date:  (Required for Initial and Adjustment Reports.) </t>
    </r>
    <r>
      <rPr>
        <sz val="11"/>
        <rFont val="Calibri"/>
        <family val="2"/>
      </rPr>
      <t xml:space="preserve">Provide the date of the cargo theft incident in the format of YYYYMMDD.  If the Incident Date is unknown, enter the date of the report and check the “Report Date Indicator.”  </t>
    </r>
  </si>
  <si>
    <t>In a multiple-offense incident, the exceptional clearance of one offense clears the entire incident.  (Note:  An incident cannot be cleared exceptionally if an arrest has been made in connection with the incident.  The incident has already been “cleared by arrest.”)</t>
  </si>
  <si>
    <r>
      <t xml:space="preserve">UCR Offense:  (Required for Initial and Adjustment Reports.) </t>
    </r>
    <r>
      <rPr>
        <sz val="11"/>
        <rFont val="Calibri"/>
        <family val="2"/>
      </rPr>
      <t xml:space="preserve">Enter the offenses of the five most serious (as determined by the reporting agency) involved in the incident that was determined to be cargo theft.  The menu contains the offenses (listed below) that are specific to cargo theft and must be one of the first offenses entered.  </t>
    </r>
  </si>
  <si>
    <t>Bribery</t>
  </si>
  <si>
    <t>Burglary/Breaking and Entering</t>
  </si>
  <si>
    <t>Extortion/Blackmail</t>
  </si>
  <si>
    <t>Fraud Offense:  False Pretenses/Swindle/Confidence Game</t>
  </si>
  <si>
    <t>Fraud Offense:  Credit Card/Automatic Teller Machine Fraud</t>
  </si>
  <si>
    <t>Fraud Offense:  Impersonation</t>
  </si>
  <si>
    <t>Fraud Offense:  Wire Fraud</t>
  </si>
  <si>
    <t>Larceny/Theft Offense:  Theft From Building</t>
  </si>
  <si>
    <t>Larceny/Theft Offense:  Theft From Motor Vehicle</t>
  </si>
  <si>
    <t>Larceny/Theft Offense:  All Other Larceny</t>
  </si>
  <si>
    <t>The remaining (four) menus contain additional Group A offenses that can be entered after the first cargo theft-specific offense has been entered.</t>
  </si>
  <si>
    <r>
      <t xml:space="preserve">Location Type:  (Required for Initial and Adjustment Reports.) </t>
    </r>
    <r>
      <rPr>
        <sz val="11"/>
        <rFont val="Calibri"/>
        <family val="2"/>
      </rPr>
      <t xml:space="preserve">Based on the cargo theft offense reported, enter the most appropriate location from the menu.  </t>
    </r>
  </si>
  <si>
    <r>
      <t xml:space="preserve">Victim Type:  (Required for Initial and Adjustment Reports.) </t>
    </r>
    <r>
      <rPr>
        <sz val="11"/>
        <rFont val="Calibri"/>
        <family val="2"/>
      </rPr>
      <t>Check the appropriate box(es) to indicate the type of victim(s) identified within the cargo theft incident.  Check all that apply.</t>
    </r>
  </si>
  <si>
    <t>Property Information (An agency should report property stolen in its jurisdiction.  Likewise, the agency that reported the property stolen should also report the property recovered.)</t>
  </si>
  <si>
    <r>
      <t xml:space="preserve">Property Description:  (Required for Initial and Adjustment Reports.) </t>
    </r>
    <r>
      <rPr>
        <sz val="11"/>
        <rFont val="Calibri"/>
        <family val="2"/>
      </rPr>
      <t>Check the most appropriate property description from the menu.  For each incident of cargo theft, up to five property descriptions can be reported.  If more than five types of property are involved, the values of the four most valuable properties are to be reported; then, the total of the remaining types of property that were coded as “Other” should be entered.</t>
    </r>
  </si>
  <si>
    <r>
      <t xml:space="preserve">Stolen Value:  </t>
    </r>
    <r>
      <rPr>
        <sz val="11"/>
        <rFont val="Calibri"/>
        <family val="2"/>
      </rPr>
      <t>Enter the value of the stolen property in whole dollar amounts.  Do not enter cents.  Only enter numeric characters (0 through 9).  Up to five values can be entered to match the up to five property descriptions.  If more than five types of property are involved, the values of the four most valuable properties are to be reported; then, the total value of the remaining properties that were coded as “Other” should be entered.  If the value of the stolen property is unknown, enter “1”.</t>
    </r>
  </si>
  <si>
    <r>
      <t xml:space="preserve">Property Recovered:  </t>
    </r>
    <r>
      <rPr>
        <sz val="11"/>
        <rFont val="Calibri"/>
        <family val="2"/>
      </rPr>
      <t>Check box if all or some property has been recovered.</t>
    </r>
  </si>
  <si>
    <r>
      <t xml:space="preserve">Date Recovered:  </t>
    </r>
    <r>
      <rPr>
        <sz val="11"/>
        <rFont val="Calibri"/>
        <family val="2"/>
      </rPr>
      <t>Enter the date the property was recovered in the format of YYYYMMDD.  Up to five dates of recovery can be reported to match the up to five property descriptions.  If there is more than one date of recovery for the same type of property, report the earliest date.</t>
    </r>
  </si>
  <si>
    <r>
      <t xml:space="preserve">Recovered Value:  </t>
    </r>
    <r>
      <rPr>
        <sz val="11"/>
        <rFont val="Calibri"/>
        <family val="2"/>
      </rPr>
      <t>Enter the value of the recovered property in whole dollar amounts.  Do not enter cents.  Only enter numeric characters (0 through 9).  (Note:  The recovered property value must not exceed the stolen property value.)</t>
    </r>
  </si>
  <si>
    <r>
      <t xml:space="preserve">Offender Information (Required for Initial and Adjustment Reports.) </t>
    </r>
    <r>
      <rPr>
        <sz val="11"/>
        <rFont val="Calibri"/>
        <family val="2"/>
      </rPr>
      <t>(Note:  If nothing is known about the offender, ”00” should be reported or provide applicable Offender Information.)</t>
    </r>
  </si>
  <si>
    <r>
      <t xml:space="preserve">Age:  </t>
    </r>
    <r>
      <rPr>
        <sz val="11"/>
        <rFont val="Calibri"/>
        <family val="2"/>
      </rPr>
      <t>up to five offenders can be entered.  Enter the age of each offender either as an exact number of years, a range of years, or as unknown as follows:</t>
    </r>
  </si>
  <si>
    <r>
      <t>01 to 98</t>
    </r>
    <r>
      <rPr>
        <sz val="11"/>
        <rFont val="Calibri"/>
        <family val="2"/>
      </rPr>
      <t xml:space="preserve"> years old–Enter the exact age.  If the exact age is unknown, an age range can be entered.  For example, a teenager 13 to 14 years old, the age would be entered as 1314.</t>
    </r>
  </si>
  <si>
    <r>
      <t xml:space="preserve">99 </t>
    </r>
    <r>
      <rPr>
        <sz val="11"/>
        <rFont val="Calibri"/>
        <family val="2"/>
      </rPr>
      <t>and over–Enter 99 if age is over 98.</t>
    </r>
  </si>
  <si>
    <r>
      <t xml:space="preserve">00 </t>
    </r>
    <r>
      <rPr>
        <sz val="11"/>
        <rFont val="Calibri"/>
        <family val="2"/>
      </rPr>
      <t>unknown–Enter 00 if age is unknown.</t>
    </r>
  </si>
  <si>
    <r>
      <t xml:space="preserve">Sex:  </t>
    </r>
    <r>
      <rPr>
        <sz val="11"/>
        <rFont val="Calibri"/>
        <family val="2"/>
      </rPr>
      <t xml:space="preserve">Check the appropriate box–M for Male, F for Female, or U if the sex is unknown.  </t>
    </r>
  </si>
  <si>
    <r>
      <t xml:space="preserve">Race:  </t>
    </r>
    <r>
      <rPr>
        <sz val="11"/>
        <rFont val="Calibri"/>
        <family val="2"/>
      </rPr>
      <t>Check the appropriate box– White, Black or African American, American Indian or Alaska Native, Asian, Native Hawaiian or Other Pacific Islander, or Unknown.</t>
    </r>
  </si>
  <si>
    <t>Arrestee Information (If the Offender Information is unknown, do not enter Arrestee Information.)</t>
  </si>
  <si>
    <r>
      <t xml:space="preserve">Sex:  </t>
    </r>
    <r>
      <rPr>
        <sz val="11"/>
        <rFont val="Calibri"/>
        <family val="2"/>
      </rPr>
      <t>Check the appropriate box–M for Male, F for Female</t>
    </r>
  </si>
  <si>
    <t>Age
(01-99)</t>
  </si>
  <si>
    <t>Hispanic 
or Latino</t>
  </si>
  <si>
    <t>Not Hispanic 
or Latino</t>
  </si>
  <si>
    <t xml:space="preserve">Arrestee Information       </t>
  </si>
  <si>
    <t xml:space="preserve">         </t>
  </si>
  <si>
    <t xml:space="preserve">              Note:  The Hierarchy Rule does not apply when reporting a cargo theft.  If a cargo theft occurs in a multiple-offense incident, the reporting law enforcement agency must first report the cargo theft-related offense and then up to an additional four offense(s).</t>
  </si>
  <si>
    <r>
      <t>ORI Number:  (Required.)</t>
    </r>
    <r>
      <rPr>
        <sz val="11"/>
        <rFont val="Calibri"/>
        <family val="2"/>
      </rPr>
      <t xml:space="preserve"> Enter the nine-character Originating Agency Identifier assigned to your agency.</t>
    </r>
  </si>
  <si>
    <r>
      <t xml:space="preserve">Incident Number:  (Required for Initial, Adjustment, and Delete Reports; for Zero Report, leave blank.) </t>
    </r>
    <r>
      <rPr>
        <sz val="11"/>
        <rFont val="Calibri"/>
        <family val="2"/>
      </rPr>
      <t>Provide an identifying incident number, preferably your case or file number.  The number can be up to 12 characters in length.  Valid characters include:  A through Z, 0 through 9, hyphens, and/or blanks.</t>
    </r>
  </si>
  <si>
    <r>
      <t>Incident Hour:  (Required for Initial and Adjustment Reports.)</t>
    </r>
    <r>
      <rPr>
        <sz val="11"/>
        <rFont val="Calibri"/>
        <family val="2"/>
      </rPr>
      <t xml:space="preserve"> Provide the hour when the cargo theft incident occurred or started or the beginning of the time period in which it occurred (as appropriate).  Military 24-hour time should be used.  If the Incident Hour is unknown, the hour should be left blank.  If the incident occurred on or between midnight and 0059, 00 should be entered; if on or between 0100 and 0159, 01 should be entered; if on or between 2300 and 2359, 23 should be entered, etc.  If the incident occurred at exactly midnight, it is to be considered to have occurred at the beginning of the next day, as if the crime occurred at 1 minute past midnight.</t>
    </r>
  </si>
  <si>
    <r>
      <t xml:space="preserve">A separate </t>
    </r>
    <r>
      <rPr>
        <i/>
        <sz val="11"/>
        <rFont val="Calibri"/>
        <family val="2"/>
      </rPr>
      <t xml:space="preserve">Cargo Theft Incident Report </t>
    </r>
    <r>
      <rPr>
        <sz val="11"/>
        <rFont val="Calibri"/>
        <family val="2"/>
      </rPr>
      <t>is to be submitted for each cargo theft incident.</t>
    </r>
  </si>
  <si>
    <r>
      <t xml:space="preserve">Cleared Exceptionally: </t>
    </r>
    <r>
      <rPr>
        <sz val="11"/>
        <rFont val="Calibri"/>
        <family val="2"/>
      </rPr>
      <t xml:space="preserve"> Indicate if the cargo theft incident was cleared exceptionally.  (Note:  If the incident was cleared by arrest, Cleared Exceptionally must be blank.)  To clear an incident by exceptional means, the following four criteria must be met:</t>
    </r>
  </si>
  <si>
    <t>1.   The investigation definitely established the identity of the offender.</t>
  </si>
  <si>
    <t>2.   There is enough information to support an arrest, charge, and turning over to 
       the court for prosecution.</t>
  </si>
  <si>
    <t>3.   The exact location of the offender is known so that the subject could be taken 
       into custody.</t>
  </si>
  <si>
    <t>4.   There is a reason outside of law enforcement control that precludes arresting, 
       charging, and prosecuting the offender, i.e., the offender is in the custody of 
       another jurisdiction.</t>
  </si>
  <si>
    <r>
      <t xml:space="preserve">Type Weapon/Force Involved:  </t>
    </r>
    <r>
      <rPr>
        <sz val="11"/>
        <rFont val="Calibri"/>
        <family val="2"/>
      </rPr>
      <t>Check the appropriate box(es) to indicate the type of weapon or force involved in the cargo theft incident.  Up to three types of weapons/force can be reported for each incident.  In addition, if the weapon was an automatic firearm, check the applicable automatic weapon box.</t>
    </r>
  </si>
  <si>
    <r>
      <t xml:space="preserve">Unknown Offender Indicator: </t>
    </r>
    <r>
      <rPr>
        <sz val="11"/>
        <rFont val="Calibri"/>
        <family val="2"/>
      </rPr>
      <t xml:space="preserve"> Enter “00” if nothing is known about the offender.  If any information about the offender(s) is known (number of, age, sex, race, or ethnicity), leave blank and complete the age, sex, race, and ethnicity columns with applicable unknown codes.  For example, two offenders were seen fleeing the scene, but because they were wearing ski masks, their age, sex, race, and ethnicity could not be determined.  Enter 00 for age, U for sex, race, and ethnicity for each offender.</t>
    </r>
  </si>
  <si>
    <r>
      <t xml:space="preserve">Known Offender Information: </t>
    </r>
    <r>
      <rPr>
        <sz val="11"/>
        <rFont val="Calibri"/>
        <family val="2"/>
      </rPr>
      <t xml:space="preserve"> Provide the following information about the offender.  (Note:  If any offender information is entered, the Unknown Offender indicator must be blank.)</t>
    </r>
  </si>
  <si>
    <r>
      <t xml:space="preserve">Race: </t>
    </r>
    <r>
      <rPr>
        <sz val="11"/>
        <rFont val="Calibri"/>
        <family val="2"/>
      </rPr>
      <t xml:space="preserve"> Check the appropriate box– White, Black or African American, American Indian or Alaska Native, Asian, Native Hawaiian or Other Pacific Islander, or Unknown.</t>
    </r>
  </si>
  <si>
    <r>
      <t xml:space="preserve">Ethnicity: </t>
    </r>
    <r>
      <rPr>
        <sz val="11"/>
        <rFont val="Calibri"/>
        <family val="2"/>
      </rPr>
      <t xml:space="preserve"> Check the appropriate box–Hispanic or Latino or Not Hispanic or Latino.  If ethnicity is unknown, leave blank.</t>
    </r>
  </si>
  <si>
    <r>
      <t xml:space="preserve">Age: </t>
    </r>
    <r>
      <rPr>
        <sz val="11"/>
        <rFont val="Calibri"/>
        <family val="2"/>
      </rPr>
      <t xml:space="preserve"> up to five arrestees can be entered.  Enter the age of each arrestee either as an exact number of years, a range of years, or as unknown as follows:</t>
    </r>
  </si>
  <si>
    <t xml:space="preserve">       (YYYYMMDD)</t>
  </si>
  <si>
    <t xml:space="preserve">    Report Type:</t>
  </si>
  <si>
    <t xml:space="preserve">    Cleared Exceptionally:  </t>
  </si>
  <si>
    <t xml:space="preserve">                </t>
  </si>
  <si>
    <t>(YYYYMM)</t>
  </si>
  <si>
    <t>(Military Time)</t>
  </si>
  <si>
    <t>Firearm</t>
  </si>
  <si>
    <t>Automatic Firearm</t>
  </si>
  <si>
    <t xml:space="preserve">        11</t>
  </si>
  <si>
    <t xml:space="preserve">        11A   </t>
  </si>
  <si>
    <t xml:space="preserve">        12     </t>
  </si>
  <si>
    <t xml:space="preserve">Handgun </t>
  </si>
  <si>
    <t xml:space="preserve">Automatic Handgun </t>
  </si>
  <si>
    <t>Rifle</t>
  </si>
  <si>
    <t xml:space="preserve">Automatic Rifle </t>
  </si>
  <si>
    <t xml:space="preserve">Shotgun </t>
  </si>
  <si>
    <t xml:space="preserve">Automatic Shotgun </t>
  </si>
  <si>
    <t xml:space="preserve">Other Firearm </t>
  </si>
  <si>
    <t>Automatic Other</t>
  </si>
  <si>
    <t>Knife/Cutting Instrument</t>
  </si>
  <si>
    <t>Blunt Object</t>
  </si>
  <si>
    <t xml:space="preserve">Motor Vehicle </t>
  </si>
  <si>
    <t>Personal Weapons</t>
  </si>
  <si>
    <t xml:space="preserve">Poison </t>
  </si>
  <si>
    <t>Explosives</t>
  </si>
  <si>
    <t>Fire/Incendiary Device</t>
  </si>
  <si>
    <t>Drugs/Narcotics/Sleeping Pills</t>
  </si>
  <si>
    <t>Asphyxiation</t>
  </si>
  <si>
    <t>None</t>
  </si>
  <si>
    <t xml:space="preserve">        12A   </t>
  </si>
  <si>
    <t xml:space="preserve">        13    </t>
  </si>
  <si>
    <t xml:space="preserve">        13A  </t>
  </si>
  <si>
    <t xml:space="preserve">        14    </t>
  </si>
  <si>
    <t xml:space="preserve">        14A </t>
  </si>
  <si>
    <t xml:space="preserve">        15 </t>
  </si>
  <si>
    <t xml:space="preserve">        15A </t>
  </si>
  <si>
    <t xml:space="preserve">        20 </t>
  </si>
  <si>
    <t xml:space="preserve">        30 </t>
  </si>
  <si>
    <t xml:space="preserve">        35 </t>
  </si>
  <si>
    <t xml:space="preserve">        40 </t>
  </si>
  <si>
    <t xml:space="preserve">        50 </t>
  </si>
  <si>
    <t xml:space="preserve">        60 </t>
  </si>
  <si>
    <t xml:space="preserve">        65 </t>
  </si>
  <si>
    <t xml:space="preserve">        70 </t>
  </si>
  <si>
    <t xml:space="preserve">        85 </t>
  </si>
  <si>
    <t xml:space="preserve">        90 </t>
  </si>
  <si>
    <t xml:space="preserve">        95 </t>
  </si>
  <si>
    <t xml:space="preserve">        99 </t>
  </si>
  <si>
    <t xml:space="preserve">Individual </t>
  </si>
  <si>
    <t xml:space="preserve">Business </t>
  </si>
  <si>
    <t xml:space="preserve">Financial Institution </t>
  </si>
  <si>
    <t xml:space="preserve">Government </t>
  </si>
  <si>
    <t xml:space="preserve">Religious Organization </t>
  </si>
  <si>
    <t xml:space="preserve">Society/Public </t>
  </si>
  <si>
    <t>Law Enforcement Officer</t>
  </si>
  <si>
    <t xml:space="preserve">Other </t>
  </si>
  <si>
    <t xml:space="preserve">Unknown </t>
  </si>
  <si>
    <t xml:space="preserve">    I </t>
  </si>
  <si>
    <t xml:space="preserve">    B </t>
  </si>
  <si>
    <t xml:space="preserve">    F </t>
  </si>
  <si>
    <t xml:space="preserve">    G </t>
  </si>
  <si>
    <t xml:space="preserve">    R </t>
  </si>
  <si>
    <t xml:space="preserve">    S </t>
  </si>
  <si>
    <t xml:space="preserve">    L </t>
  </si>
  <si>
    <t xml:space="preserve">    O </t>
  </si>
  <si>
    <t xml:space="preserve">    U </t>
  </si>
  <si>
    <t>Abandoned/Condemned Structure (37)</t>
  </si>
  <si>
    <t>Air/Bus/Train Terminal (01)</t>
  </si>
  <si>
    <t>Amusement Park (38)</t>
  </si>
  <si>
    <t>Arena/Stadium/Fairgrounds/Coliseum (39)</t>
  </si>
  <si>
    <t>ATM Separate from Bank (40)</t>
  </si>
  <si>
    <t>Auto Dealership New/Used (41)</t>
  </si>
  <si>
    <t>Bank/Savings and Loan (02)</t>
  </si>
  <si>
    <t>Bar/Nightclub (03)</t>
  </si>
  <si>
    <t>Camp/Campground (42)</t>
  </si>
  <si>
    <t>Church/Synagogue/Temple/Mosque (04)</t>
  </si>
  <si>
    <t>Commercial/Office Building (05)</t>
  </si>
  <si>
    <t>Community Center (57)</t>
  </si>
  <si>
    <t>Construction Site (06)</t>
  </si>
  <si>
    <t>Convenience Store (07)</t>
  </si>
  <si>
    <t>Daycare Facility (44)</t>
  </si>
  <si>
    <t>Department/Discount Store (08)</t>
  </si>
  <si>
    <t>Dock/Wharf/Freight/Modal Terminal (45)</t>
  </si>
  <si>
    <t>Drug Store/Doctor’s Office/Hospital (09)</t>
  </si>
  <si>
    <t>Farm Facility (46)</t>
  </si>
  <si>
    <t>Field/Woods (10)</t>
  </si>
  <si>
    <t>Gambling Facility/Casino/Race Track (47)</t>
  </si>
  <si>
    <t>Government/Public Building (11)</t>
  </si>
  <si>
    <t>Grocery/Supermarket (12)</t>
  </si>
  <si>
    <t>Highway/Road/Alley/Street/Sidewalk (13)</t>
  </si>
  <si>
    <t>Hotel/Motel, Etc. (14)</t>
  </si>
  <si>
    <t>Industrial Site (48)</t>
  </si>
  <si>
    <t>Jail/Prison/Penitentiary/Corrections Facility (15)</t>
  </si>
  <si>
    <t>Lake/Waterway/Beach (16)</t>
  </si>
  <si>
    <t>Liquor Store (17)</t>
  </si>
  <si>
    <t>Military Installation (49)</t>
  </si>
  <si>
    <t>Park/Playground (50)</t>
  </si>
  <si>
    <t>Parking Lot/Garage (18)</t>
  </si>
  <si>
    <t>Rental Storage Facility (19)</t>
  </si>
  <si>
    <t>Residence/Home (20)</t>
  </si>
  <si>
    <t>Rest Area (51)</t>
  </si>
  <si>
    <t>Restaurant (21)</t>
  </si>
  <si>
    <t>School/College (22) (valid only if you cannot use 52 &amp; 53)</t>
  </si>
  <si>
    <t>School-College/University (52)</t>
  </si>
  <si>
    <t>School-Elementary/Secondary (53)</t>
  </si>
  <si>
    <t>Service/Gas Station (23)</t>
  </si>
  <si>
    <t>Shelter-Mission/Homeless (54)</t>
  </si>
  <si>
    <t>Shopping Mall (55)</t>
  </si>
  <si>
    <t>Specialty Store (24)</t>
  </si>
  <si>
    <t>Tribal Lands (56)</t>
  </si>
  <si>
    <t>Other/Unknown (25)</t>
  </si>
  <si>
    <t>Aircraft (01)</t>
  </si>
  <si>
    <t>Aircraft Parts/Accessories (41)</t>
  </si>
  <si>
    <t>Alcohol (02)</t>
  </si>
  <si>
    <t>Artistic Supplies/Accessories (42)</t>
  </si>
  <si>
    <t>Automobiles (03)</t>
  </si>
  <si>
    <t>Bicycles (04)</t>
  </si>
  <si>
    <t>Building Materials (43)</t>
  </si>
  <si>
    <t>Buses (05)</t>
  </si>
  <si>
    <t>Camping/Hunting/Fishing Equipment/Supplies (44)</t>
  </si>
  <si>
    <t>Chemicals (45)</t>
  </si>
  <si>
    <t>Clothes/Furs (06)</t>
  </si>
  <si>
    <t>Collections/Collectibles (46)</t>
  </si>
  <si>
    <t>Computer Hardware/Software (07)</t>
  </si>
  <si>
    <t>Consumable Goods (08)</t>
  </si>
  <si>
    <t>Credit/Debit Cards (09)</t>
  </si>
  <si>
    <t>Crops (47)</t>
  </si>
  <si>
    <t>Documents/Personal or Business (48)</t>
  </si>
  <si>
    <t>Drugs/Narcotics (10)</t>
  </si>
  <si>
    <t>Drug/Narcotic Equipment (11)</t>
  </si>
  <si>
    <t>Explosives (49)</t>
  </si>
  <si>
    <t>Farm Equipment (12)</t>
  </si>
  <si>
    <t>Firearms (13)</t>
  </si>
  <si>
    <t>Firearm Accessories (59)</t>
  </si>
  <si>
    <t>Fuel (64)</t>
  </si>
  <si>
    <t>Gambling Equipment (14)</t>
  </si>
  <si>
    <t>Heavy Construction/Industrial Equipment (15)</t>
  </si>
  <si>
    <t>Household Goods (16)</t>
  </si>
  <si>
    <t>Identity Documents (65)</t>
  </si>
  <si>
    <t>Identity (Intangible) (66)</t>
  </si>
  <si>
    <t>Jewelry/Precious Metals/Gems (17)</t>
  </si>
  <si>
    <t>Law Enforcement Equipment (67)</t>
  </si>
  <si>
    <t>Lawn/Yard/Garden Equipment (68)</t>
  </si>
  <si>
    <t>Livestock (18)</t>
  </si>
  <si>
    <t>Logging Equipment (69)</t>
  </si>
  <si>
    <t>Medical/Medical Lab Equipment (70)</t>
  </si>
  <si>
    <t>Merchandise (19)</t>
  </si>
  <si>
    <t>Metals, Non-Precious (71)</t>
  </si>
  <si>
    <t>Money (20)</t>
  </si>
  <si>
    <t>Musical Instruments (72)</t>
  </si>
  <si>
    <t>Negotiable Instruments (21)</t>
  </si>
  <si>
    <t>Nonnegotiable Instruments (22)</t>
  </si>
  <si>
    <t>Office-type Equipment (23)</t>
  </si>
  <si>
    <t>Other Motor Vehicles (24)</t>
  </si>
  <si>
    <t>Purses/Handbags/Wallets (25)</t>
  </si>
  <si>
    <t>Pets (73)</t>
  </si>
  <si>
    <t>Photographic/Optical Equipment (74)</t>
  </si>
  <si>
    <t>Portable Electronic Communications (75)</t>
  </si>
  <si>
    <t>Radios/TVs/VCRs (26)</t>
  </si>
  <si>
    <t>Recordings – Audio/Visual (27)</t>
  </si>
  <si>
    <t>Recreational/Sports Equipment (76)</t>
  </si>
  <si>
    <t>Recreational Vehicles (28)</t>
  </si>
  <si>
    <t>Structures-Single Occupancy Dwellings (29)</t>
  </si>
  <si>
    <t>Structures – Other Dwellings (30)</t>
  </si>
  <si>
    <t>Structures – Other Commercial/Business (31)</t>
  </si>
  <si>
    <t>Structures – Industrial/Manufacturing (32)</t>
  </si>
  <si>
    <t>Structures – Public/Community (33)</t>
  </si>
  <si>
    <t>Structures – Storage (34)</t>
  </si>
  <si>
    <t>Structures – Other (35)</t>
  </si>
  <si>
    <t>Tools (36)</t>
  </si>
  <si>
    <t>Trailers (78)</t>
  </si>
  <si>
    <t>Trucks (37)</t>
  </si>
  <si>
    <t>Vehicle Parts/Accessories (38)</t>
  </si>
  <si>
    <t>Watercraft (39)</t>
  </si>
  <si>
    <t>Watercraft Equipment/Parts/Accessories (79)</t>
  </si>
  <si>
    <t>Weapons-Other (80)</t>
  </si>
  <si>
    <t>Other (77)</t>
  </si>
  <si>
    <t>Pending Inventory (88)</t>
  </si>
  <si>
    <t>(BLANK) (99)</t>
  </si>
  <si>
    <t>Robbery (120)</t>
  </si>
  <si>
    <t>Extortion/Blackmail (210)</t>
  </si>
  <si>
    <t>Burglary/Breaking &amp; Entering (220)</t>
  </si>
  <si>
    <t>Theft From Building (23D)</t>
  </si>
  <si>
    <t>Theft From Motor Vehicle (23F)</t>
  </si>
  <si>
    <t>All Other Larceny (23H)</t>
  </si>
  <si>
    <t>Motor Vehicle Theft (240)</t>
  </si>
  <si>
    <t>False Pretenses/Swindle/Confidence Game (26A)</t>
  </si>
  <si>
    <t>Credit Card/Automated Teller Machine Fraud (26B)</t>
  </si>
  <si>
    <t>Impersonation (26C)</t>
  </si>
  <si>
    <t>Wire Fraud (26E)</t>
  </si>
  <si>
    <t>Embezzlement (270)</t>
  </si>
  <si>
    <t>Bribery (510)</t>
  </si>
  <si>
    <t>Murder and Nonnegligent Manslaughter (09A)</t>
  </si>
  <si>
    <t>Negligent Manslaughter (09B)</t>
  </si>
  <si>
    <t>Kidnapping/Abduction (100)</t>
  </si>
  <si>
    <t>Rape (11A)</t>
  </si>
  <si>
    <t>Sodomy (11B)</t>
  </si>
  <si>
    <t>Sexual Assault with an Object (11C)</t>
  </si>
  <si>
    <t>Fondling (11D)</t>
  </si>
  <si>
    <t>Aggravated Assault (13A)</t>
  </si>
  <si>
    <t>Simple Assault (13B)</t>
  </si>
  <si>
    <t>Intimidation (13C)</t>
  </si>
  <si>
    <t>Arson (200)</t>
  </si>
  <si>
    <t>Pocket-Picking (23A)</t>
  </si>
  <si>
    <t>Purse-snatching (23B)</t>
  </si>
  <si>
    <t>Shoplifting (23C)</t>
  </si>
  <si>
    <t>Theft From Coin-Operated Machine or Device (23E)</t>
  </si>
  <si>
    <t>Theft From Motor Vehicle Parts or Accessories (23G)</t>
  </si>
  <si>
    <t>Counterfeiting (250)</t>
  </si>
  <si>
    <t>Welfare Fraud (26D)</t>
  </si>
  <si>
    <t>Stolen Property Offenses (280)</t>
  </si>
  <si>
    <t>Destruction/Damage/Vandalism of Property (290)</t>
  </si>
  <si>
    <t>Drug/Narcotic Violations (35A)</t>
  </si>
  <si>
    <t>Drug Equipment Violations (35B)</t>
  </si>
  <si>
    <t>Incest (36A)</t>
  </si>
  <si>
    <t>Statutory Rape (36B)</t>
  </si>
  <si>
    <t>Pornography/Obscene Material (370)</t>
  </si>
  <si>
    <t>Betting/Wagering (39A)</t>
  </si>
  <si>
    <t>Operating/Promoting/Assisting Gambling (39B)</t>
  </si>
  <si>
    <t>Gambling Equipment Violations (39C)</t>
  </si>
  <si>
    <t>Sports Tampering (39D)</t>
  </si>
  <si>
    <t>Prostitution (40A)</t>
  </si>
  <si>
    <t>Assisting or Promoting Prostitution (40B)</t>
  </si>
  <si>
    <t>Purchasing Prostitution (40C)</t>
  </si>
  <si>
    <t>Weapon Law Violations (520)</t>
  </si>
  <si>
    <t>Human Trafficking – Commercial Sex Acts (64A)</t>
  </si>
  <si>
    <t>Human Trafficking – Involuntary Servitude (64B)</t>
  </si>
  <si>
    <t>Report Type Codes</t>
  </si>
  <si>
    <t>Location Codes</t>
  </si>
  <si>
    <t>Offense 1 Descriptions</t>
  </si>
  <si>
    <t>Offense 2-5 Descriptions</t>
  </si>
  <si>
    <t>Location Descriptions</t>
  </si>
  <si>
    <t>Stolen Property Descriptions</t>
  </si>
  <si>
    <t>GRAND TOTAL</t>
  </si>
  <si>
    <t>Involuntary Servitude</t>
  </si>
  <si>
    <t>B.</t>
  </si>
  <si>
    <t>Commercial Sex Acts</t>
  </si>
  <si>
    <t>A.</t>
  </si>
  <si>
    <t>Number of
Clearances
Involving Only
Persons Under
18 Years of Age</t>
  </si>
  <si>
    <t>Total Offenses
Cleared by
Arrest or
Exceptional Means</t>
  </si>
  <si>
    <t>Unfounded, i.e.,
False or
Baseless
Complaints</t>
  </si>
  <si>
    <t>Human Trafficking
Classification</t>
  </si>
  <si>
    <t>HUMAN TRAFFICKING OFFENSES</t>
  </si>
  <si>
    <t>MONTHLY RETURN OF HUMAN TRAFFICKING OFFENSES KNOWN TO LAW ENFORCEMENT</t>
  </si>
  <si>
    <t>Hispanic or Latino</t>
  </si>
  <si>
    <t>Not Hispanic or Latino</t>
  </si>
  <si>
    <t>Prostitution</t>
  </si>
  <si>
    <t>Assisting or
Promoting Prostitution</t>
  </si>
  <si>
    <t>Purchasing Prostitution</t>
  </si>
  <si>
    <t>Human Trafficking/ Commercial Sex Acts</t>
  </si>
  <si>
    <t>Human Trafficking/ Involuntary Servitude</t>
  </si>
  <si>
    <t>Hispanic
or
Latino</t>
  </si>
  <si>
    <t xml:space="preserve">  Prostitution and 
  Commercialized Vice</t>
  </si>
  <si>
    <t>Prostitution and
Commercialized Vice
                          Total</t>
  </si>
  <si>
    <t xml:space="preserve">  Prostitution</t>
  </si>
  <si>
    <t xml:space="preserve">  Assisting or Promoting Prostitution</t>
  </si>
  <si>
    <t xml:space="preserve">  Purchasing Prostitution</t>
  </si>
  <si>
    <t xml:space="preserve">  Human Trafficking/Commercial Sex Acts</t>
  </si>
  <si>
    <t xml:space="preserve">  Human Trafficking/Involuntary Servitude</t>
  </si>
  <si>
    <t xml:space="preserve">        Historical Rape (See Instruction #15 below)</t>
  </si>
  <si>
    <t xml:space="preserve">15.  Reporting according to the historical definition of rape is optional.  This count should be included in the total reported in line 2a or line 2b.   </t>
  </si>
  <si>
    <t>White - W, Black - B, American Indian or Alaskan Native - I, Asian - A, Pacific Islander - P, Unknown - U.  Use only these as race designations.</t>
  </si>
  <si>
    <r>
      <rPr>
        <b/>
        <sz val="11"/>
        <rFont val="Calibri"/>
        <family val="2"/>
      </rPr>
      <t>01 to 98</t>
    </r>
    <r>
      <rPr>
        <sz val="11"/>
        <rFont val="Calibri"/>
        <family val="2"/>
      </rPr>
      <t xml:space="preserve"> years old–Enter the exact age.  If the exact age is unknown, an age range can be entered.  For example, a teenager 13 to 14 years old, the age would be entered as 1314.</t>
    </r>
  </si>
  <si>
    <t>Chief, Sheriff, Superintendent, Commanding Officer, or Supervisor</t>
  </si>
  <si>
    <t>Agency Information</t>
  </si>
  <si>
    <t>ASR - Adult</t>
  </si>
  <si>
    <t>ASR - Juvenile</t>
  </si>
  <si>
    <t>Cargo Theft</t>
  </si>
  <si>
    <t>Cargo Theft Codes</t>
  </si>
  <si>
    <t>Hate Crime</t>
  </si>
  <si>
    <t>Hate Crime Incident Report</t>
  </si>
  <si>
    <t>Human Trafficking</t>
  </si>
  <si>
    <t>Macros</t>
  </si>
  <si>
    <t>SHR Codes</t>
  </si>
  <si>
    <t>SHR - Negligent Manslaughter</t>
  </si>
  <si>
    <t>SHR - Murder, Non-negligent</t>
  </si>
  <si>
    <t>JF_b4JD!B22Ab</t>
  </si>
  <si>
    <t>TOTALS</t>
  </si>
  <si>
    <t xml:space="preserve">Ethnicity </t>
  </si>
  <si>
    <t>Agency Type</t>
  </si>
  <si>
    <t>NCIC ORI</t>
  </si>
  <si>
    <t>Amherst College</t>
  </si>
  <si>
    <t>Campus Police</t>
  </si>
  <si>
    <t>MA008019E</t>
  </si>
  <si>
    <t>Bentley College</t>
  </si>
  <si>
    <t>MA0095800</t>
  </si>
  <si>
    <t>Boston College</t>
  </si>
  <si>
    <t>MA009BC00</t>
  </si>
  <si>
    <t>Brandeis University</t>
  </si>
  <si>
    <t>MA009579E</t>
  </si>
  <si>
    <t>Bristol Commmunity College</t>
  </si>
  <si>
    <t>MA003230X</t>
  </si>
  <si>
    <t>MA0134100</t>
  </si>
  <si>
    <t>Clark University</t>
  </si>
  <si>
    <t>MA014UN00</t>
  </si>
  <si>
    <t>Emerson College</t>
  </si>
  <si>
    <t>MA013EC00</t>
  </si>
  <si>
    <t>MA014SC00</t>
  </si>
  <si>
    <t>MA009SC00</t>
  </si>
  <si>
    <t>Harvard University</t>
  </si>
  <si>
    <t>MA009629E</t>
  </si>
  <si>
    <t>Holyoke Commmunity College</t>
  </si>
  <si>
    <t>MA007019E</t>
  </si>
  <si>
    <t>Lasell College</t>
  </si>
  <si>
    <t>MA009670X</t>
  </si>
  <si>
    <t>MA013380X</t>
  </si>
  <si>
    <t>Merrimack College</t>
  </si>
  <si>
    <t>MA005389E</t>
  </si>
  <si>
    <t>North Shore Commmunity College</t>
  </si>
  <si>
    <t>MA005019E</t>
  </si>
  <si>
    <t>Northeastern University</t>
  </si>
  <si>
    <t>MA013NU00</t>
  </si>
  <si>
    <t>Quinsigamond Commmunity College</t>
  </si>
  <si>
    <t>MA014669E</t>
  </si>
  <si>
    <t>MA0053600</t>
  </si>
  <si>
    <t>Springfield College</t>
  </si>
  <si>
    <t>MA007049E</t>
  </si>
  <si>
    <t>MA0032100</t>
  </si>
  <si>
    <t>MA014UM00</t>
  </si>
  <si>
    <t>Wellesley College</t>
  </si>
  <si>
    <t>MA011019E</t>
  </si>
  <si>
    <t>MA013559E</t>
  </si>
  <si>
    <t>MA007029E</t>
  </si>
  <si>
    <t>MA0060100</t>
  </si>
  <si>
    <t>MA0110100</t>
  </si>
  <si>
    <t>MA0020300</t>
  </si>
  <si>
    <t>MA0070200</t>
  </si>
  <si>
    <t>MA0130100</t>
  </si>
  <si>
    <t>MA0140900</t>
  </si>
  <si>
    <t>MA0060300</t>
  </si>
  <si>
    <t>MA0020400</t>
  </si>
  <si>
    <t>MA0070400</t>
  </si>
  <si>
    <t>MA0020500</t>
  </si>
  <si>
    <t>MA0060600</t>
  </si>
  <si>
    <t>MA0080400</t>
  </si>
  <si>
    <t>MA0030500</t>
  </si>
  <si>
    <t>MA0091600</t>
  </si>
  <si>
    <t>MA0020700</t>
  </si>
  <si>
    <t>MA0050600</t>
  </si>
  <si>
    <t>MA0110900</t>
  </si>
  <si>
    <t>MA0070700</t>
  </si>
  <si>
    <t>MA0061200</t>
  </si>
  <si>
    <t>MA0021100</t>
  </si>
  <si>
    <t>MA0111100</t>
  </si>
  <si>
    <t>MA0070900</t>
  </si>
  <si>
    <t>MA0081000</t>
  </si>
  <si>
    <t>MA0051300</t>
  </si>
  <si>
    <t>MA0061400</t>
  </si>
  <si>
    <t>MA0093000</t>
  </si>
  <si>
    <t>MA0111500</t>
  </si>
  <si>
    <t>MA0061500</t>
  </si>
  <si>
    <t>MA0143100</t>
  </si>
  <si>
    <t>MA0061800</t>
  </si>
  <si>
    <t>MA0022000</t>
  </si>
  <si>
    <t>MA0081300</t>
  </si>
  <si>
    <t>MA0022100</t>
  </si>
  <si>
    <t>MA0143800</t>
  </si>
  <si>
    <t>MA0143900</t>
  </si>
  <si>
    <t>MA0022300</t>
  </si>
  <si>
    <t>MA0122300</t>
  </si>
  <si>
    <t>MA0062000</t>
  </si>
  <si>
    <t>MA0071600</t>
  </si>
  <si>
    <t>MA0052800</t>
  </si>
  <si>
    <t>MA0022500</t>
  </si>
  <si>
    <t>MA0062200</t>
  </si>
  <si>
    <t>MA0071900</t>
  </si>
  <si>
    <t>MA0062400</t>
  </si>
  <si>
    <t>MA0022900</t>
  </si>
  <si>
    <t>MA0081800</t>
  </si>
  <si>
    <t>MA0082000</t>
  </si>
  <si>
    <t>MA003BA00</t>
  </si>
  <si>
    <t>MA005BA00</t>
  </si>
  <si>
    <t>MA009BA00</t>
  </si>
  <si>
    <t>MA011BA00</t>
  </si>
  <si>
    <t>MA012BA00</t>
  </si>
  <si>
    <t>MA013BA00</t>
  </si>
  <si>
    <t>MA014BA00</t>
  </si>
  <si>
    <t>SP Barnstable-Middleboro</t>
  </si>
  <si>
    <t>State Agencies</t>
  </si>
  <si>
    <t>MA301SP17</t>
  </si>
  <si>
    <t>SP Dukes-Middleboro</t>
  </si>
  <si>
    <t>MA304SP17</t>
  </si>
  <si>
    <t>SP Essex-Framingham</t>
  </si>
  <si>
    <t>MA305SP10</t>
  </si>
  <si>
    <t>SP Hampshire-Northampton</t>
  </si>
  <si>
    <t>MA308SP20</t>
  </si>
  <si>
    <t>SP Plymouth-Middleboro</t>
  </si>
  <si>
    <t>MA312SP17</t>
  </si>
  <si>
    <t>Matched - Total Value of Property Stolen by Classification (See data entry line 77 below)</t>
  </si>
  <si>
    <t>Matched - Total Value of Property Stolen by Type and Value (See data entry line 00 above)</t>
  </si>
  <si>
    <t>Expires 07-31-16</t>
  </si>
  <si>
    <t>1-720 (Rev. 2-22-13)</t>
  </si>
  <si>
    <t>1-706 (Rev. 2-22-13)</t>
  </si>
  <si>
    <t xml:space="preserve">            Expires 07-31-2016</t>
  </si>
  <si>
    <t>1-725 (Rev. 08-08-11)</t>
  </si>
  <si>
    <t xml:space="preserve">          1-704 (Rev. 1-12-11)</t>
  </si>
  <si>
    <r>
      <t>□</t>
    </r>
    <r>
      <rPr>
        <sz val="12"/>
        <rFont val="Times New Roman"/>
        <family val="1"/>
      </rPr>
      <t xml:space="preserve">  /b-Data for both</t>
    </r>
  </si>
  <si>
    <r>
      <t>□</t>
    </r>
    <r>
      <rPr>
        <sz val="12"/>
        <rFont val="Times New Roman"/>
        <family val="1"/>
      </rPr>
      <t xml:space="preserve">  /b-Update</t>
    </r>
  </si>
  <si>
    <r>
      <t xml:space="preserve">             </t>
    </r>
    <r>
      <rPr>
        <sz val="20"/>
        <rFont val="Times New Roman"/>
        <family val="1"/>
      </rPr>
      <t>□</t>
    </r>
    <r>
      <rPr>
        <sz val="12"/>
        <rFont val="Times New Roman"/>
        <family val="1"/>
      </rPr>
      <t xml:space="preserve">  /b-Update</t>
    </r>
  </si>
  <si>
    <r>
      <t xml:space="preserve">             </t>
    </r>
    <r>
      <rPr>
        <sz val="20"/>
        <rFont val="Times New Roman"/>
        <family val="1"/>
      </rPr>
      <t>□</t>
    </r>
    <r>
      <rPr>
        <sz val="12"/>
        <rFont val="Times New Roman"/>
        <family val="1"/>
      </rPr>
      <t xml:space="preserve">  /b-18/19 Complete</t>
    </r>
  </si>
  <si>
    <r>
      <t xml:space="preserve">     □</t>
    </r>
    <r>
      <rPr>
        <sz val="10"/>
        <rFont val="Times New Roman"/>
        <family val="1"/>
      </rPr>
      <t xml:space="preserve"> </t>
    </r>
    <r>
      <rPr>
        <sz val="12"/>
        <rFont val="Times New Roman"/>
        <family val="1"/>
      </rPr>
      <t xml:space="preserve"> /b-Update</t>
    </r>
  </si>
  <si>
    <r>
      <t xml:space="preserve">     □</t>
    </r>
    <r>
      <rPr>
        <sz val="10"/>
        <rFont val="Times New Roman"/>
        <family val="1"/>
      </rPr>
      <t xml:space="preserve">  /</t>
    </r>
    <r>
      <rPr>
        <sz val="12"/>
        <rFont val="Times New Roman"/>
        <family val="1"/>
      </rPr>
      <t>b-Data for both</t>
    </r>
  </si>
  <si>
    <r>
      <t xml:space="preserve">     □</t>
    </r>
    <r>
      <rPr>
        <sz val="10"/>
        <rFont val="Times New Roman"/>
        <family val="1"/>
      </rPr>
      <t xml:space="preserve">  /</t>
    </r>
    <r>
      <rPr>
        <sz val="12"/>
        <rFont val="Times New Roman"/>
        <family val="1"/>
      </rPr>
      <t>b-Update</t>
    </r>
  </si>
  <si>
    <r>
      <t xml:space="preserve">     □</t>
    </r>
    <r>
      <rPr>
        <sz val="10"/>
        <rFont val="Times New Roman"/>
        <family val="1"/>
      </rPr>
      <t xml:space="preserve"> </t>
    </r>
    <r>
      <rPr>
        <sz val="12"/>
        <rFont val="Times New Roman"/>
        <family val="1"/>
      </rPr>
      <t xml:space="preserve"> /b-18/19 Complete</t>
    </r>
  </si>
  <si>
    <r>
      <t xml:space="preserve">     □</t>
    </r>
    <r>
      <rPr>
        <sz val="10"/>
        <rFont val="Times New Roman"/>
        <family val="1"/>
      </rPr>
      <t xml:space="preserve">  /</t>
    </r>
    <r>
      <rPr>
        <sz val="12"/>
        <rFont val="Times New Roman"/>
        <family val="1"/>
      </rPr>
      <t>b-All data for ASREO</t>
    </r>
  </si>
  <si>
    <t>1-708 (Rev. 12-19-11)</t>
  </si>
  <si>
    <t>1-708a (Rev. 12-19-11)</t>
  </si>
  <si>
    <t>How to Prepare the Monthly Return of Human Trafficking Offenses Known to Law Enforcement</t>
  </si>
  <si>
    <r>
      <t xml:space="preserve">The Human Trafficking Form is a Uniform Crime Reporting (UCR) form used to collect monthly data on the number of human trafficking offenses that become known to local, county, state, and tribal law enforcement agencies (LEA) in the United States.  
The Hierarchy Rule does not apply when reporting human trafficking.  If a human trafficking offense occurs in conjunction with a Part I offense (murder and nonnegligent manslaughter, rape, robbery, aggravated assault, burglary, larceny-theft, motor vehicle theft, and arson), the reporting LEA must report the Part I offense on the Return A or Arson Forms, and the human trafficking offense must be reported on this form.
When reporting the number of human trafficking offenses, the number of offenses per victim are counted.  One human trafficking victim can be counted under commercial sex acts, involuntary servitude, or both.  For example, during the weekdays a victim is labored at a kiosk in the mall and on weekends the same victim is prostituted.  One offense of commercial sex acts should be counted and one offense of involuntary servitude should be counted.  </t>
    </r>
    <r>
      <rPr>
        <i/>
        <sz val="12"/>
        <rFont val="Times New Roman"/>
        <family val="1"/>
      </rPr>
      <t>Count the number of human trafficking offenses per victim.</t>
    </r>
  </si>
  <si>
    <t>Column 1 - Human Trafficking Classification</t>
  </si>
  <si>
    <t>Two human trafficking offense classifications are listed.  The human trafficking offenses are defined as:</t>
  </si>
  <si>
    <t>Offense A</t>
  </si>
  <si>
    <r>
      <rPr>
        <b/>
        <sz val="12"/>
        <rFont val="Times New Roman"/>
        <family val="1"/>
      </rPr>
      <t>Human Trafficking, Commercial Sex Acts</t>
    </r>
    <r>
      <rPr>
        <sz val="12"/>
        <rFont val="Times New Roman"/>
        <family val="1"/>
      </rPr>
      <t xml:space="preserve">:  Inducing a person by force, fraud, or coercion to participate in commercial sex acts, or in which the person induced to perform such act(s) has not attained 18 years of age.  </t>
    </r>
    <r>
      <rPr>
        <b/>
        <i/>
        <sz val="12"/>
        <rFont val="Times New Roman"/>
        <family val="1"/>
      </rPr>
      <t>(Commercial sex acts may be exchanged for anything of value.)</t>
    </r>
  </si>
  <si>
    <t>Offense B</t>
  </si>
  <si>
    <r>
      <t xml:space="preserve">Human Trafficking, Involuntary Servitude:  </t>
    </r>
    <r>
      <rPr>
        <sz val="12"/>
        <rFont val="Times New Roman"/>
        <family val="1"/>
      </rPr>
      <t xml:space="preserve">The obtaining of a person(s) through recruitment, harboring, transportation, or provision, and subjecting such persons by force, fraud, or coercion into involuntary servitude, peonage, debt bondage, or slavery.  </t>
    </r>
    <r>
      <rPr>
        <b/>
        <i/>
        <sz val="12"/>
        <rFont val="Times New Roman"/>
        <family val="1"/>
      </rPr>
      <t xml:space="preserve">(Not to include commercial sex acts.) </t>
    </r>
  </si>
  <si>
    <t>Column 2 - Offenses Reported</t>
  </si>
  <si>
    <r>
      <t xml:space="preserve">All actual and attempted human trafficking offenses occurring within an agency's jurisdiction for the month should be reported in this column.  Also included in this column are any offenses committed in previous months but not reported until this month.  </t>
    </r>
    <r>
      <rPr>
        <i/>
        <sz val="12"/>
        <rFont val="Times New Roman"/>
        <family val="1"/>
      </rPr>
      <t>All known offenses, including those subsequently determined to be "unfounded,"</t>
    </r>
    <r>
      <rPr>
        <sz val="12"/>
        <rFont val="Times New Roman"/>
        <family val="1"/>
      </rPr>
      <t xml:space="preserve"> should be entered in column 2.
All commercial sex acts and involuntary servitude offenses and attempts which occur during the month should be reported whether they become known to the police as the result of:    (a)  Citizens' complaints,  (b)  Reports of police officers, (c)  "On view" (pick-up) arrests, (d)  Citizens' complaints to sheriff, prosecutor, county police, private detective, constable, etc., and (e)  Any other means.
</t>
    </r>
  </si>
  <si>
    <t>Row 1</t>
  </si>
  <si>
    <r>
      <t xml:space="preserve">Enter all actual, attempted, and unfounded commercial sex acts offenses reported for the month.  Also included in this column are any commercial sex acts offenses committed in previous months but not reported until this month.  </t>
    </r>
    <r>
      <rPr>
        <i/>
        <sz val="12"/>
        <rFont val="Times New Roman"/>
        <family val="1"/>
      </rPr>
      <t>All known commercial sex acts offenses, including those subsequently determined to be "unfounded,"</t>
    </r>
    <r>
      <rPr>
        <sz val="12"/>
        <rFont val="Times New Roman"/>
        <family val="1"/>
      </rPr>
      <t xml:space="preserve"> should be entered.</t>
    </r>
  </si>
  <si>
    <t>Row 2</t>
  </si>
  <si>
    <r>
      <t xml:space="preserve">Enter all actual, attempted, and unfounded involuntary servitude offenses reported for the month.  Also included in this column are any involuntary servitude offenses committed in previous months but not reported until this month.  </t>
    </r>
    <r>
      <rPr>
        <i/>
        <sz val="12"/>
        <rFont val="Times New Roman"/>
        <family val="1"/>
      </rPr>
      <t>All known involuntary servitude offenses, including those subsequently determined to be "unfounded,"</t>
    </r>
    <r>
      <rPr>
        <sz val="12"/>
        <rFont val="Times New Roman"/>
        <family val="1"/>
      </rPr>
      <t xml:space="preserve"> should be entered.</t>
    </r>
  </si>
  <si>
    <t>Row 3</t>
  </si>
  <si>
    <t xml:space="preserve">Enter the totals of row 1 and row 2. </t>
  </si>
  <si>
    <t>Column 3 - Unfounded, i.e., False or Baseless Complaints</t>
  </si>
  <si>
    <t>An unfounded, false, or baseless complaint is when a department receives a report of an offense from a citizen which, after preliminary investigation by officers, is determined to be false or baseless.  In other words, no crime occurred.  In this case, each unfounded complaint should be reported in column 3.</t>
  </si>
  <si>
    <t xml:space="preserve">Enter the number of commercial sex acts complaints which were proved to be "unfounded" by police investigation.  </t>
  </si>
  <si>
    <t xml:space="preserve">Enter the number of involuntary servitude complaints which were proved to be "unfounded" by police investigation.  </t>
  </si>
  <si>
    <t>Column 4 - Number of Actual Offenses (Column 2 minus Column 3) (Include Attempts)</t>
  </si>
  <si>
    <t>To complete this column, the numbers in column 3 are subtracted from those in column 2 for each offense; that is, the Unfounded 
(column 3) count is subtracted from the Offenses Reported (column 2) count.  The difference is the count to be reported as the Number of Actual Offenses (column 4) which occurred in the jurisdiction for the month.</t>
  </si>
  <si>
    <t xml:space="preserve">Enter the number of actual and attempted commercial sex acts offenses reported for the month.  </t>
  </si>
  <si>
    <t xml:space="preserve">Enter the number of actual and attempted involuntary servitude offenses reported for the month.  </t>
  </si>
  <si>
    <t>Column 5 - Total Offenses Cleared by Arrest or Exceptional Means</t>
  </si>
  <si>
    <r>
      <t xml:space="preserve">Offenses are cleared either by arrest or exceptional means.  In column 5, one entry should be made for each human trafficking offense that is cleared.  DO NOT COUNT THE NUMBER OF PERSONS ARRESTED IN COLUMN 5.  Column 5 is the total number of offenses cleared.  An offense is "cleared by arrest" when at least one person is arrested, charged, and turned over to the court for prosecution.  The arrest of many persons may clear only one offense or several offenses may be cleared by the arrest of one person. 
Offenses can be cleared by exceptional means if the investigation (1) has definitely established the identity of the offender, (2) if there was enough information to support an arrest, charge, and turning over to the court for prosecution, (3) if the exact location of the offender was known so that the subject could be taken into custody, and (4) if there was some reason outside law enforcement control that preclude arresting, charging, and prosecuting the offender.  Reasons outside of law enforcement control include circumstances such as:  suicide of the offender, double murder, deathbed confession, offender killed by police or citizen, confession by an offender already in custody, or offender is prosecuted or in custody of another jurisdiction.  The list is not all-inclusive; there may be other circumstances in which a LEA is entitled to an exceptional clearance.
The administrative closing of a case or the "clearing" of it by departmental policy does not permit exceptionally clearing the offense for UCR unless all four criteria mentioned earlier can be answered </t>
    </r>
    <r>
      <rPr>
        <i/>
        <sz val="12"/>
        <rFont val="Times New Roman"/>
        <family val="1"/>
      </rPr>
      <t>yes.</t>
    </r>
  </si>
  <si>
    <t xml:space="preserve">Enter the number of commercial sex acts offenses cleared by arrest or exceptional means.  </t>
  </si>
  <si>
    <t xml:space="preserve">Enter the number involuntary servitude offenses cleared by arrest or exceptional means.  </t>
  </si>
  <si>
    <t>Column 6 - Number of Clearances Involving Only Persons Under 18 Years of Age</t>
  </si>
  <si>
    <r>
      <t xml:space="preserve">In column 6, one entry should be made for each human trafficking offense cleared involving OFFENDERS under 18 years of age </t>
    </r>
    <r>
      <rPr>
        <i/>
        <sz val="12"/>
        <rFont val="Times New Roman"/>
        <family val="1"/>
      </rPr>
      <t xml:space="preserve">only.  </t>
    </r>
    <r>
      <rPr>
        <sz val="12"/>
        <rFont val="Times New Roman"/>
        <family val="1"/>
      </rPr>
      <t xml:space="preserve">The number in this column can never be greater than the number in column 5.
If an offense is cleared by arrest or exceptional means and offenders include both adults and persons under 18 years of age, </t>
    </r>
    <r>
      <rPr>
        <i/>
        <sz val="12"/>
        <rFont val="Times New Roman"/>
        <family val="1"/>
      </rPr>
      <t>the clearance should be scored only in column 5.</t>
    </r>
    <r>
      <rPr>
        <sz val="12"/>
        <rFont val="Times New Roman"/>
        <family val="1"/>
      </rPr>
      <t xml:space="preserve">  If a clearance involves only persons under age 18, the clearance is entered in both columns 5 and 6.  REMEMBER THAT PERSONS ARRESTED ARE NOT BEING COUNTED IN COLUMNS 5 AND 6.  COUNT ONLY THE NUMBER OF HUMAN TRAFFICKING OFFENSES CLEARED.
Offenses reported in previous months but not cleared can be cleared in columns 5 and 6 of this month's report.</t>
    </r>
  </si>
  <si>
    <t xml:space="preserve">Enter the number of commercial sex acts offenses cleared by arrest or exceptional means by offenders under
18 years of age.  </t>
  </si>
  <si>
    <t xml:space="preserve">Enter the number involuntary servitude offenses cleared by arrest or exceptional means by offenders under
18 years of age.  </t>
  </si>
  <si>
    <t>This Human Trafficking Form should be forwarded to the FBI UCR Program.  Each agency is requested to submit this form each month by the seventh day after the close of the month.  If there were no human trafficking or attempted human trafficking offenses to report, check the box on the Human Trafficking Form.</t>
  </si>
  <si>
    <r>
      <t xml:space="preserve">This form is authorized by PL 110-457 (HR 7311), the </t>
    </r>
    <r>
      <rPr>
        <i/>
        <sz val="12"/>
        <rFont val="Times New Roman"/>
        <family val="1"/>
      </rPr>
      <t>William Wilberforce Trafficking Victims Protection Reauthorization Act of 2008.</t>
    </r>
    <r>
      <rPr>
        <sz val="12"/>
        <rFont val="Times New Roman"/>
        <family val="1"/>
      </rPr>
      <t xml:space="preserve">  Even though you are not required to respond, your cooperation in completing this form to report all monthly incidents of human trafficking will assist the FBI in compiling timely, comprehensive, and accurate data.  Please submit this form to UCRstat@leo.gov and any questions to the FBI, Criminal Justice Information Services Division, Attention:  Uniform Crime Reports/Module E-3, 1000 Custer Hollow Road, Clarksburg, West Virginia 26306; telephone 304-625-4830, facsimile 304-625-3566.  Under the Paperwork Reduction Act, you are not required to complete this form unless it contains a valid OMB control number.  This form takes approximately 5 minutes to complete.  </t>
    </r>
  </si>
  <si>
    <t>ADMINISTRATIVE INFORMATION</t>
  </si>
  <si>
    <r>
      <rPr>
        <b/>
        <sz val="14"/>
        <rFont val="Times New Roman"/>
        <family val="1"/>
      </rPr>
      <t>ORI Number:</t>
    </r>
    <r>
      <rPr>
        <sz val="14"/>
        <rFont val="Times New Roman"/>
        <family val="1"/>
      </rPr>
      <t xml:space="preserve">  Enter the nine-character Originating Agency Identifier assigned to your agency.</t>
    </r>
  </si>
  <si>
    <r>
      <t>Month and Year:</t>
    </r>
    <r>
      <rPr>
        <sz val="14"/>
        <rFont val="Times New Roman"/>
        <family val="1"/>
      </rPr>
      <t xml:space="preserve">  Enter the month and year of data being submitted.</t>
    </r>
  </si>
  <si>
    <r>
      <t>Name of Agency:</t>
    </r>
    <r>
      <rPr>
        <sz val="14"/>
        <rFont val="Times New Roman"/>
        <family val="1"/>
      </rPr>
      <t xml:space="preserve">  Enter the name of your agency.</t>
    </r>
  </si>
  <si>
    <r>
      <t>Name and Title of Preparer:</t>
    </r>
    <r>
      <rPr>
        <sz val="14"/>
        <rFont val="Times New Roman"/>
        <family val="1"/>
      </rPr>
      <t xml:space="preserve">  Enter the preparer's name and job title.</t>
    </r>
  </si>
  <si>
    <r>
      <t>Telephone Number and E-mail address of Preparer:</t>
    </r>
    <r>
      <rPr>
        <sz val="14"/>
        <rFont val="Times New Roman"/>
        <family val="1"/>
      </rPr>
      <t xml:space="preserve">  Enter the preparer's telephone number and e-mail address.</t>
    </r>
  </si>
  <si>
    <t>If there were no human trafficking offenses to report for the month, check this box.</t>
  </si>
  <si>
    <t>Number of
Actual Offenses
(Column 2 Minus
Column 3)
(Include Attempts)</t>
  </si>
  <si>
    <r>
      <rPr>
        <b/>
        <sz val="10"/>
        <rFont val="Times New Roman"/>
        <family val="1"/>
      </rPr>
      <t>Note:</t>
    </r>
    <r>
      <rPr>
        <sz val="10"/>
        <rFont val="Times New Roman"/>
        <family val="1"/>
      </rPr>
      <t xml:space="preserve"> A zero report is assumed if no values are entered below and the "Original Report/Zero Report" or "Adjustment" radio button on the Agency Information worksheet has been selected.</t>
    </r>
  </si>
  <si>
    <r>
      <t xml:space="preserve">
Note: Form continues below
</t>
    </r>
    <r>
      <rPr>
        <sz val="10"/>
        <rFont val="Times New Roman"/>
        <family val="1"/>
      </rPr>
      <t xml:space="preserve">
    (Please scroll to the bottom)</t>
    </r>
  </si>
  <si>
    <t>Handgun-pistol, revolver, etc.</t>
  </si>
  <si>
    <t>Shotgun</t>
  </si>
  <si>
    <t>Other gun</t>
  </si>
  <si>
    <t>Knife or cutting instrument</t>
  </si>
  <si>
    <t>Blunt object-hammer, club, etc.</t>
  </si>
  <si>
    <t>Personal weapons</t>
  </si>
  <si>
    <t>Poison</t>
  </si>
  <si>
    <t>Pushed or thrown out window</t>
  </si>
  <si>
    <t>Firearm, type not stated</t>
  </si>
  <si>
    <t>Fire</t>
  </si>
  <si>
    <t>Narcotics and drugs</t>
  </si>
  <si>
    <t>Drowning</t>
  </si>
  <si>
    <t>Strangulation</t>
  </si>
  <si>
    <t>Other type of weapon or type unknown</t>
  </si>
  <si>
    <t>Agency Name</t>
  </si>
  <si>
    <t>AK0010100</t>
  </si>
  <si>
    <t>ANCHORAGE</t>
  </si>
  <si>
    <t>AK0010200</t>
  </si>
  <si>
    <t>FAIRBANKS</t>
  </si>
  <si>
    <t>AK0010300</t>
  </si>
  <si>
    <t>JUNEAU</t>
  </si>
  <si>
    <t>AK0010400</t>
  </si>
  <si>
    <t>KETCHIKAN</t>
  </si>
  <si>
    <t>AK0010500</t>
  </si>
  <si>
    <t>KODIAK</t>
  </si>
  <si>
    <t>AK0010600</t>
  </si>
  <si>
    <t>NOME</t>
  </si>
  <si>
    <t>AK0010700</t>
  </si>
  <si>
    <t>PETERSBURG</t>
  </si>
  <si>
    <t>AK0010800</t>
  </si>
  <si>
    <t>SEWARD</t>
  </si>
  <si>
    <t>AK0010900</t>
  </si>
  <si>
    <t>SITKA</t>
  </si>
  <si>
    <t>AK0011000</t>
  </si>
  <si>
    <t>SKAGWAY</t>
  </si>
  <si>
    <t>AK0011100</t>
  </si>
  <si>
    <t>WRANGELL</t>
  </si>
  <si>
    <t>AK0011200</t>
  </si>
  <si>
    <t>VALDEZ</t>
  </si>
  <si>
    <t>AK0011300</t>
  </si>
  <si>
    <t>BETHEL</t>
  </si>
  <si>
    <t>AK0011400</t>
  </si>
  <si>
    <t>CORDOVA</t>
  </si>
  <si>
    <t>AK0011600</t>
  </si>
  <si>
    <t>KOTZEBUE</t>
  </si>
  <si>
    <t>AK0011700</t>
  </si>
  <si>
    <t>PALMER</t>
  </si>
  <si>
    <t>AK0011800</t>
  </si>
  <si>
    <t>NORTH SLOPE BOROUGH</t>
  </si>
  <si>
    <t>AK0011900</t>
  </si>
  <si>
    <t>SELDOVIA</t>
  </si>
  <si>
    <t>AK0012000</t>
  </si>
  <si>
    <t>SOLDOTNA</t>
  </si>
  <si>
    <t>AK0012100</t>
  </si>
  <si>
    <t>HAINES</t>
  </si>
  <si>
    <t>AK0012200</t>
  </si>
  <si>
    <t>HOMER</t>
  </si>
  <si>
    <t>AK0012300</t>
  </si>
  <si>
    <t>KENAI</t>
  </si>
  <si>
    <t>AK0012400</t>
  </si>
  <si>
    <t>SPENARD SERVICE DISTRICT</t>
  </si>
  <si>
    <t>AK0012500</t>
  </si>
  <si>
    <t>METLAKATLA TRIBAL</t>
  </si>
  <si>
    <t>AK0012600</t>
  </si>
  <si>
    <t>FAIRBANKS INTRNL AIRPORT</t>
  </si>
  <si>
    <t>AK0012700</t>
  </si>
  <si>
    <t>ANCHORAGE INTRNTL AIRPOR</t>
  </si>
  <si>
    <t>AK0012800</t>
  </si>
  <si>
    <t>WHITTIER</t>
  </si>
  <si>
    <t>AK0013000</t>
  </si>
  <si>
    <t>DILLINGHAM</t>
  </si>
  <si>
    <t>AK0013100</t>
  </si>
  <si>
    <t>HOONAH</t>
  </si>
  <si>
    <t>AK0013200</t>
  </si>
  <si>
    <t>NORTH POLE</t>
  </si>
  <si>
    <t>AK0013300</t>
  </si>
  <si>
    <t>UNALASKA</t>
  </si>
  <si>
    <t>AK0013500</t>
  </si>
  <si>
    <t>KLAWOCK</t>
  </si>
  <si>
    <t>AK0014200</t>
  </si>
  <si>
    <t>UNIV OF AK: FAIRBANKS</t>
  </si>
  <si>
    <t>AK0014300</t>
  </si>
  <si>
    <t>UNIV OF AK: ANCHORAGE</t>
  </si>
  <si>
    <t>AK0014500</t>
  </si>
  <si>
    <t>CRAIG</t>
  </si>
  <si>
    <t>AK0014600</t>
  </si>
  <si>
    <t>BRISTOL BAY BOROUGH</t>
  </si>
  <si>
    <t>AK0014700</t>
  </si>
  <si>
    <t>KAKE</t>
  </si>
  <si>
    <t>AK0014900</t>
  </si>
  <si>
    <t>NENANA</t>
  </si>
  <si>
    <t>AK0015000</t>
  </si>
  <si>
    <t>ST. PAUL</t>
  </si>
  <si>
    <t>AK0015200</t>
  </si>
  <si>
    <t>SAND POINT</t>
  </si>
  <si>
    <t>AK0015400</t>
  </si>
  <si>
    <t>TOGIAK</t>
  </si>
  <si>
    <t>AK0015600</t>
  </si>
  <si>
    <t>WASILLA</t>
  </si>
  <si>
    <t>AK0016300</t>
  </si>
  <si>
    <t>ANVIK</t>
  </si>
  <si>
    <t>AK0016400</t>
  </si>
  <si>
    <t>EMMONAK</t>
  </si>
  <si>
    <t>AK0016600</t>
  </si>
  <si>
    <t>HOUSTON</t>
  </si>
  <si>
    <t>AK0200400</t>
  </si>
  <si>
    <t>ALCOHOL BEV CONTROL BRD</t>
  </si>
  <si>
    <t>AKASP0000</t>
  </si>
  <si>
    <t>STATE TROOPERS</t>
  </si>
  <si>
    <t>AKXXXXX7G</t>
  </si>
  <si>
    <t>AL0010000</t>
  </si>
  <si>
    <t>JEFFERSON</t>
  </si>
  <si>
    <t>AL0010100</t>
  </si>
  <si>
    <t>BESSEMER</t>
  </si>
  <si>
    <t>AL0010200</t>
  </si>
  <si>
    <t>BIRMINGHAM</t>
  </si>
  <si>
    <t>AL0010300</t>
  </si>
  <si>
    <t>MOUNTAIN BROOK</t>
  </si>
  <si>
    <t>AL0010400</t>
  </si>
  <si>
    <t>FAIRFIELD</t>
  </si>
  <si>
    <t>AL0010500</t>
  </si>
  <si>
    <t>GARDENDALE</t>
  </si>
  <si>
    <t>AL0010600</t>
  </si>
  <si>
    <t>LEEDS</t>
  </si>
  <si>
    <t>AL0010700</t>
  </si>
  <si>
    <t>MIDFIELD</t>
  </si>
  <si>
    <t>AL0010800</t>
  </si>
  <si>
    <t>TARRANT</t>
  </si>
  <si>
    <t>AL0010900</t>
  </si>
  <si>
    <t>VESTAVIA HILLS</t>
  </si>
  <si>
    <t>AL0011000</t>
  </si>
  <si>
    <t>HOMEWOOD</t>
  </si>
  <si>
    <t>AL0011100</t>
  </si>
  <si>
    <t>FULTONDALE</t>
  </si>
  <si>
    <t>AL0011200</t>
  </si>
  <si>
    <t>HOOVER</t>
  </si>
  <si>
    <t>AL0011300</t>
  </si>
  <si>
    <t>IRONDALE</t>
  </si>
  <si>
    <t>AL0011400</t>
  </si>
  <si>
    <t>PLEASANT GROVE</t>
  </si>
  <si>
    <t>AL0011500</t>
  </si>
  <si>
    <t>ROOSEVELT CITY</t>
  </si>
  <si>
    <t>AL0011600</t>
  </si>
  <si>
    <t>GRAYSVILLE</t>
  </si>
  <si>
    <t>AL0011700</t>
  </si>
  <si>
    <t>BROWNSVILLE</t>
  </si>
  <si>
    <t>AL0011800</t>
  </si>
  <si>
    <t>BRIGHTON</t>
  </si>
  <si>
    <t>AL0011900</t>
  </si>
  <si>
    <t>HUEYTOWN</t>
  </si>
  <si>
    <t>AL0012000</t>
  </si>
  <si>
    <t>LIPSCOMB</t>
  </si>
  <si>
    <t>AL0012100</t>
  </si>
  <si>
    <t>TRUSSVILLE</t>
  </si>
  <si>
    <t>AL0012200</t>
  </si>
  <si>
    <t>ADAMSVILLE</t>
  </si>
  <si>
    <t>AL0012300</t>
  </si>
  <si>
    <t>WARRIOR</t>
  </si>
  <si>
    <t>AL0012400</t>
  </si>
  <si>
    <t>UNIV OF AL: BIRMINGHAM</t>
  </si>
  <si>
    <t>AL0012500</t>
  </si>
  <si>
    <t>TRAFFORD</t>
  </si>
  <si>
    <t>AL0012600</t>
  </si>
  <si>
    <t>MORRIS</t>
  </si>
  <si>
    <t>AL0012700</t>
  </si>
  <si>
    <t>BROOKSIDE</t>
  </si>
  <si>
    <t>AL0012800</t>
  </si>
  <si>
    <t>CARDIFF</t>
  </si>
  <si>
    <t>AL0012900</t>
  </si>
  <si>
    <t>KIMBERLY</t>
  </si>
  <si>
    <t>AL0013000</t>
  </si>
  <si>
    <t>COUNTY LINE</t>
  </si>
  <si>
    <t>AL0013200</t>
  </si>
  <si>
    <t>TANNEHILL IRONWORKS H SP</t>
  </si>
  <si>
    <t>AL0013400</t>
  </si>
  <si>
    <t>JEFFERSON STATE COMM COL</t>
  </si>
  <si>
    <t>AL0013500</t>
  </si>
  <si>
    <t>NORFOLK SOUTHERN RAILWAY</t>
  </si>
  <si>
    <t>AL0014100</t>
  </si>
  <si>
    <t>SAMFORD UNIVERSITY</t>
  </si>
  <si>
    <t>AL0014500</t>
  </si>
  <si>
    <t>TRUSSVILLE FD F&amp;EXP I U</t>
  </si>
  <si>
    <t>AL0020000</t>
  </si>
  <si>
    <t>AL0020100</t>
  </si>
  <si>
    <t>AL0020200</t>
  </si>
  <si>
    <t>PRICHARD</t>
  </si>
  <si>
    <t>AL0020300</t>
  </si>
  <si>
    <t>CHICKASAW</t>
  </si>
  <si>
    <t>AL0020400</t>
  </si>
  <si>
    <t>CITRONELLE</t>
  </si>
  <si>
    <t>AL0020500</t>
  </si>
  <si>
    <t>SARALAND</t>
  </si>
  <si>
    <t>AL0020600</t>
  </si>
  <si>
    <t>BAYOU LA BATRE</t>
  </si>
  <si>
    <t>AL0020700</t>
  </si>
  <si>
    <t>SATSUMA</t>
  </si>
  <si>
    <t>AL0020800</t>
  </si>
  <si>
    <t>MOUNT VERNON</t>
  </si>
  <si>
    <t>AL0020900</t>
  </si>
  <si>
    <t>WILMER</t>
  </si>
  <si>
    <t>AL0021200</t>
  </si>
  <si>
    <t>CREOLA</t>
  </si>
  <si>
    <t>AL0021400</t>
  </si>
  <si>
    <t>UNIV OF SOUTH ALABAMA</t>
  </si>
  <si>
    <t>AL0021500</t>
  </si>
  <si>
    <t>DAUPHIN ISLAND</t>
  </si>
  <si>
    <t>AL0021700</t>
  </si>
  <si>
    <t>BISHOP STATE COMMUNITY C</t>
  </si>
  <si>
    <t>AL0030000</t>
  </si>
  <si>
    <t>MONTGOMERY</t>
  </si>
  <si>
    <t>AL0030100</t>
  </si>
  <si>
    <t>AL0030300</t>
  </si>
  <si>
    <t>AL CONSER DPT MARINE POL</t>
  </si>
  <si>
    <t>AL0030400</t>
  </si>
  <si>
    <t>AL ALC BEV CONTROL BOARD</t>
  </si>
  <si>
    <t>AL0030500</t>
  </si>
  <si>
    <t>AL DEPT OF MENTAL HEALTH</t>
  </si>
  <si>
    <t>AL0030600</t>
  </si>
  <si>
    <t>ALABAMA STATE UNIVERSITY</t>
  </si>
  <si>
    <t>AL0030700</t>
  </si>
  <si>
    <t>AUBURN UNIV, MONTGOMERY</t>
  </si>
  <si>
    <t>AL0030800</t>
  </si>
  <si>
    <t>AL PUB SERV COMM ENF DIV</t>
  </si>
  <si>
    <t>AL0031000</t>
  </si>
  <si>
    <t>AL FORESTRY CMSN LE SECT</t>
  </si>
  <si>
    <t>AL0031300</t>
  </si>
  <si>
    <t>STATE CAPITOL POLICE</t>
  </si>
  <si>
    <t>AL0031400</t>
  </si>
  <si>
    <t>STATE FIRE MARSHAL</t>
  </si>
  <si>
    <t>AL0031900</t>
  </si>
  <si>
    <t>CITY MNTGMRY HUSNG AU IU</t>
  </si>
  <si>
    <t>AL0032000</t>
  </si>
  <si>
    <t>AL CRIM JUS INF C INV UN</t>
  </si>
  <si>
    <t>AL0032200</t>
  </si>
  <si>
    <t>BAPTIST MEDICAL CENTER</t>
  </si>
  <si>
    <t>AL003FA00</t>
  </si>
  <si>
    <t>FAULKNER UNIVERSITY</t>
  </si>
  <si>
    <t>AL0040000</t>
  </si>
  <si>
    <t>AUTAUGA</t>
  </si>
  <si>
    <t>AL0040100</t>
  </si>
  <si>
    <t>PRATTVILLE</t>
  </si>
  <si>
    <t>AL0040200</t>
  </si>
  <si>
    <t>AUTAUGAVILLE</t>
  </si>
  <si>
    <t>AL0050000</t>
  </si>
  <si>
    <t>BALDWIN</t>
  </si>
  <si>
    <t>AL0050100</t>
  </si>
  <si>
    <t>BAY MINETTE</t>
  </si>
  <si>
    <t>AL0050200</t>
  </si>
  <si>
    <t>FAIRHOPE</t>
  </si>
  <si>
    <t>AL0050300</t>
  </si>
  <si>
    <t>FOLEY</t>
  </si>
  <si>
    <t>AL0050400</t>
  </si>
  <si>
    <t>GULF SHORES</t>
  </si>
  <si>
    <t>AL0050500</t>
  </si>
  <si>
    <t>ROBERTSDALE</t>
  </si>
  <si>
    <t>AL0050600</t>
  </si>
  <si>
    <t>LOXLEY</t>
  </si>
  <si>
    <t>AL0050700</t>
  </si>
  <si>
    <t>SILVERHILL</t>
  </si>
  <si>
    <t>AL0050800</t>
  </si>
  <si>
    <t>DAPHNE</t>
  </si>
  <si>
    <t>AL0050900</t>
  </si>
  <si>
    <t>SUMMERDALE</t>
  </si>
  <si>
    <t>AL0051000</t>
  </si>
  <si>
    <t>ELBERTA</t>
  </si>
  <si>
    <t>AL0051100</t>
  </si>
  <si>
    <t>FAULKNER STATE COMMNTY C</t>
  </si>
  <si>
    <t>AL0051200</t>
  </si>
  <si>
    <t>ORANGE BEACH</t>
  </si>
  <si>
    <t>AL0051300</t>
  </si>
  <si>
    <t>SPANISH FORT</t>
  </si>
  <si>
    <t>AL0060000</t>
  </si>
  <si>
    <t>BARBOUR</t>
  </si>
  <si>
    <t>AL0060100</t>
  </si>
  <si>
    <t>EUFAULA</t>
  </si>
  <si>
    <t>AL0060200</t>
  </si>
  <si>
    <t>CLAYTON</t>
  </si>
  <si>
    <t>AL0060300</t>
  </si>
  <si>
    <t>CLIO</t>
  </si>
  <si>
    <t>AL0060400</t>
  </si>
  <si>
    <t>LOUISVILLE</t>
  </si>
  <si>
    <t>AL0060700</t>
  </si>
  <si>
    <t>BAKER HILL</t>
  </si>
  <si>
    <t>AL0070000</t>
  </si>
  <si>
    <t>BIBB</t>
  </si>
  <si>
    <t>AL0070100</t>
  </si>
  <si>
    <t>CENTREVILLE</t>
  </si>
  <si>
    <t>AL0070200</t>
  </si>
  <si>
    <t>BRENT</t>
  </si>
  <si>
    <t>AL0070300</t>
  </si>
  <si>
    <t>WEST BLOCTON</t>
  </si>
  <si>
    <t>AL0070400</t>
  </si>
  <si>
    <t>WOODSTOCK</t>
  </si>
  <si>
    <t>AL0080000</t>
  </si>
  <si>
    <t>BLOUNT</t>
  </si>
  <si>
    <t>AL0080100</t>
  </si>
  <si>
    <t>ONEONTA</t>
  </si>
  <si>
    <t>AL0080200</t>
  </si>
  <si>
    <t>BLOUNTSVILLE</t>
  </si>
  <si>
    <t>AL0080300</t>
  </si>
  <si>
    <t>CLEVELAND</t>
  </si>
  <si>
    <t>AL0080400</t>
  </si>
  <si>
    <t>SNEAD</t>
  </si>
  <si>
    <t>AL0080500</t>
  </si>
  <si>
    <t>HIGHLAND LAKE</t>
  </si>
  <si>
    <t>AL0090000</t>
  </si>
  <si>
    <t>BULLOCK</t>
  </si>
  <si>
    <t>AL0090100</t>
  </si>
  <si>
    <t>UNION SPRINGS</t>
  </si>
  <si>
    <t>AL0100000</t>
  </si>
  <si>
    <t>BUTLER</t>
  </si>
  <si>
    <t>AL0100100</t>
  </si>
  <si>
    <t>GREENVILLE</t>
  </si>
  <si>
    <t>AL0100200</t>
  </si>
  <si>
    <t>GEORGIANA</t>
  </si>
  <si>
    <t>AL0100300</t>
  </si>
  <si>
    <t>MCKENZIE</t>
  </si>
  <si>
    <t>AL0110000</t>
  </si>
  <si>
    <t>CALHOUN</t>
  </si>
  <si>
    <t>AL0110100</t>
  </si>
  <si>
    <t>ANNISTON</t>
  </si>
  <si>
    <t>AL0110200</t>
  </si>
  <si>
    <t>JACKSONVILLE</t>
  </si>
  <si>
    <t>AL0110300</t>
  </si>
  <si>
    <t>PIEDMONT</t>
  </si>
  <si>
    <t>AL0110400</t>
  </si>
  <si>
    <t>WEAVER</t>
  </si>
  <si>
    <t>AL0110500</t>
  </si>
  <si>
    <t>OXFORD</t>
  </si>
  <si>
    <t>AL0110600</t>
  </si>
  <si>
    <t>HOBSON CITY</t>
  </si>
  <si>
    <t>AL0110700</t>
  </si>
  <si>
    <t>OHATCHEE</t>
  </si>
  <si>
    <t>AL0110800</t>
  </si>
  <si>
    <t>JACKSONVILLE STATE UNIV</t>
  </si>
  <si>
    <t>AL0120000</t>
  </si>
  <si>
    <t>CHAMBERS</t>
  </si>
  <si>
    <t>AL0120100</t>
  </si>
  <si>
    <t>LAFAYETTE</t>
  </si>
  <si>
    <t>AL0120200</t>
  </si>
  <si>
    <t>LANETT</t>
  </si>
  <si>
    <t>AL0120400</t>
  </si>
  <si>
    <t>VALLEY</t>
  </si>
  <si>
    <t>AL0130000</t>
  </si>
  <si>
    <t>CHEROKEE</t>
  </si>
  <si>
    <t>AL0130100</t>
  </si>
  <si>
    <t>CENTRE</t>
  </si>
  <si>
    <t>AL0130200</t>
  </si>
  <si>
    <t>CEDAR BLUFF</t>
  </si>
  <si>
    <t>AL0130300</t>
  </si>
  <si>
    <t>LEESBURG</t>
  </si>
  <si>
    <t>AL0140000</t>
  </si>
  <si>
    <t>CHILTON</t>
  </si>
  <si>
    <t>AL0140100</t>
  </si>
  <si>
    <t>CLANTON</t>
  </si>
  <si>
    <t>AL0140200</t>
  </si>
  <si>
    <t>MAPLESVILLE</t>
  </si>
  <si>
    <t>AL0140300</t>
  </si>
  <si>
    <t>JEMISON</t>
  </si>
  <si>
    <t>AL0140400</t>
  </si>
  <si>
    <t>THORSBY</t>
  </si>
  <si>
    <t>AL0150000</t>
  </si>
  <si>
    <t>CHOCTAW</t>
  </si>
  <si>
    <t>AL0150100</t>
  </si>
  <si>
    <t>AL0150200</t>
  </si>
  <si>
    <t>GILBERTOWN</t>
  </si>
  <si>
    <t>AL0150300</t>
  </si>
  <si>
    <t>PENNINGTON</t>
  </si>
  <si>
    <t>AL0150400</t>
  </si>
  <si>
    <t>SILAS</t>
  </si>
  <si>
    <t>AL0150500</t>
  </si>
  <si>
    <t>TOXEY</t>
  </si>
  <si>
    <t>AL0160000</t>
  </si>
  <si>
    <t>CLARKE</t>
  </si>
  <si>
    <t>AL0160100</t>
  </si>
  <si>
    <t>JACKSON</t>
  </si>
  <si>
    <t>AL0160200</t>
  </si>
  <si>
    <t>THOMASVILLE</t>
  </si>
  <si>
    <t>AL0160300</t>
  </si>
  <si>
    <t>GROVE HILL</t>
  </si>
  <si>
    <t>AL0160400</t>
  </si>
  <si>
    <t>FULTON</t>
  </si>
  <si>
    <t>AL0160600</t>
  </si>
  <si>
    <t>COFFEEVILLE</t>
  </si>
  <si>
    <t>AL0170000</t>
  </si>
  <si>
    <t>CLAY</t>
  </si>
  <si>
    <t>AL0170100</t>
  </si>
  <si>
    <t>ASHLAND</t>
  </si>
  <si>
    <t>AL0170200</t>
  </si>
  <si>
    <t>LINEVILLE</t>
  </si>
  <si>
    <t>AL0180000</t>
  </si>
  <si>
    <t>CLEBURNE</t>
  </si>
  <si>
    <t>AL0180100</t>
  </si>
  <si>
    <t>HEFLIN</t>
  </si>
  <si>
    <t>AL0180200</t>
  </si>
  <si>
    <t>RANBURNE</t>
  </si>
  <si>
    <t>AL0190000</t>
  </si>
  <si>
    <t>COFFEE</t>
  </si>
  <si>
    <t>AL0190100</t>
  </si>
  <si>
    <t>ELBA</t>
  </si>
  <si>
    <t>AL0190200</t>
  </si>
  <si>
    <t>ENTERPRISE</t>
  </si>
  <si>
    <t>AL0190300</t>
  </si>
  <si>
    <t>NEW BROCKTON</t>
  </si>
  <si>
    <t>AL0190400</t>
  </si>
  <si>
    <t>KINSTON</t>
  </si>
  <si>
    <t>AL0190500</t>
  </si>
  <si>
    <t>ENTERPRISE ST JUNIOR CO</t>
  </si>
  <si>
    <t>AL0200000</t>
  </si>
  <si>
    <t>COLBERT</t>
  </si>
  <si>
    <t>AL0200100</t>
  </si>
  <si>
    <t>SHEFFIELD</t>
  </si>
  <si>
    <t>AL0200200</t>
  </si>
  <si>
    <t>TUSCUMBIA</t>
  </si>
  <si>
    <t>AL0200300</t>
  </si>
  <si>
    <t>MUSCLE SHOALS</t>
  </si>
  <si>
    <t>AL0200400</t>
  </si>
  <si>
    <t>AL0200500</t>
  </si>
  <si>
    <t>LEIGHTON</t>
  </si>
  <si>
    <t>AL0200600</t>
  </si>
  <si>
    <t>LITTLEVILLE</t>
  </si>
  <si>
    <t>AL0200800</t>
  </si>
  <si>
    <t>NORTHWEST-SHOALS COMM CO</t>
  </si>
  <si>
    <t>AL0210000</t>
  </si>
  <si>
    <t>CONECUH</t>
  </si>
  <si>
    <t>AL0210100</t>
  </si>
  <si>
    <t>EVERGREEN</t>
  </si>
  <si>
    <t>AL0210200</t>
  </si>
  <si>
    <t>CASTLEBERRY</t>
  </si>
  <si>
    <t>AL0210300</t>
  </si>
  <si>
    <t>REPTON</t>
  </si>
  <si>
    <t>AL0220000</t>
  </si>
  <si>
    <t>COOSA</t>
  </si>
  <si>
    <t>AL0220100</t>
  </si>
  <si>
    <t>GOODWATER</t>
  </si>
  <si>
    <t>AL0220200</t>
  </si>
  <si>
    <t>ROCKFORD</t>
  </si>
  <si>
    <t>AL0230000</t>
  </si>
  <si>
    <t>COVINGTON</t>
  </si>
  <si>
    <t>AL0230100</t>
  </si>
  <si>
    <t>ANDALUSIA</t>
  </si>
  <si>
    <t>AL0230200</t>
  </si>
  <si>
    <t>OPP</t>
  </si>
  <si>
    <t>AL0230300</t>
  </si>
  <si>
    <t>FLORALA</t>
  </si>
  <si>
    <t>AL0230400</t>
  </si>
  <si>
    <t>GANTT</t>
  </si>
  <si>
    <t>AL0230500</t>
  </si>
  <si>
    <t>RED LEVEL</t>
  </si>
  <si>
    <t>AL0230600</t>
  </si>
  <si>
    <t>LOCKHART</t>
  </si>
  <si>
    <t>AL0230700</t>
  </si>
  <si>
    <t>RIVER FALLS</t>
  </si>
  <si>
    <t>AL0230800</t>
  </si>
  <si>
    <t>22ND JUD CIRCUIT DRUG TF</t>
  </si>
  <si>
    <t>AL0240000</t>
  </si>
  <si>
    <t>CRENSHAW</t>
  </si>
  <si>
    <t>AL0240100</t>
  </si>
  <si>
    <t>LUVERNE</t>
  </si>
  <si>
    <t>AL0240200</t>
  </si>
  <si>
    <t>BRANTLEY</t>
  </si>
  <si>
    <t>AL0240300</t>
  </si>
  <si>
    <t>DOZIER</t>
  </si>
  <si>
    <t>AL0240400</t>
  </si>
  <si>
    <t>GLENWOOD</t>
  </si>
  <si>
    <t>AL0250000</t>
  </si>
  <si>
    <t>CULLMAN</t>
  </si>
  <si>
    <t>AL0250100</t>
  </si>
  <si>
    <t>AL0250200</t>
  </si>
  <si>
    <t>HANCEVILLE</t>
  </si>
  <si>
    <t>AL0250300</t>
  </si>
  <si>
    <t>GARDEN CITY</t>
  </si>
  <si>
    <t>AL0250400</t>
  </si>
  <si>
    <t>GOOD HOPE</t>
  </si>
  <si>
    <t>AL0260000</t>
  </si>
  <si>
    <t>DALE</t>
  </si>
  <si>
    <t>AL0260100</t>
  </si>
  <si>
    <t>OZARK</t>
  </si>
  <si>
    <t>AL0260200</t>
  </si>
  <si>
    <t>DALEVILLE</t>
  </si>
  <si>
    <t>AL0260300</t>
  </si>
  <si>
    <t>LEVEL PLAINS</t>
  </si>
  <si>
    <t>AL0260400</t>
  </si>
  <si>
    <t>NAPIER FIELD</t>
  </si>
  <si>
    <t>AL0260500</t>
  </si>
  <si>
    <t>NEWTON</t>
  </si>
  <si>
    <t>AL0260600</t>
  </si>
  <si>
    <t>MIDLAND CITY</t>
  </si>
  <si>
    <t>AL0260700</t>
  </si>
  <si>
    <t>PINCKARD</t>
  </si>
  <si>
    <t>AL0260800</t>
  </si>
  <si>
    <t>ARITON</t>
  </si>
  <si>
    <t>AL0260900</t>
  </si>
  <si>
    <t>CLAYHATCHEE</t>
  </si>
  <si>
    <t>AL0270000</t>
  </si>
  <si>
    <t>DALLAS</t>
  </si>
  <si>
    <t>AL0270100</t>
  </si>
  <si>
    <t>SELMA</t>
  </si>
  <si>
    <t>AL0270200</t>
  </si>
  <si>
    <t>WALLACE COMM COL: SELMA</t>
  </si>
  <si>
    <t>AL0280000</t>
  </si>
  <si>
    <t>DE KALB</t>
  </si>
  <si>
    <t>AL0280100</t>
  </si>
  <si>
    <t>FORT PAYNE</t>
  </si>
  <si>
    <t>AL0280200</t>
  </si>
  <si>
    <t>COLLINSVILLE</t>
  </si>
  <si>
    <t>AL0280300</t>
  </si>
  <si>
    <t>GERALDINE</t>
  </si>
  <si>
    <t>AL0280400</t>
  </si>
  <si>
    <t>HENAGAR</t>
  </si>
  <si>
    <t>AL0280500</t>
  </si>
  <si>
    <t>POWELL</t>
  </si>
  <si>
    <t>AL0280600</t>
  </si>
  <si>
    <t>MENTONE</t>
  </si>
  <si>
    <t>AL0280700</t>
  </si>
  <si>
    <t>RAINSVILLE</t>
  </si>
  <si>
    <t>AL0280800</t>
  </si>
  <si>
    <t>HAMMONDVILLE</t>
  </si>
  <si>
    <t>AL0281000</t>
  </si>
  <si>
    <t>CROSSVILLE</t>
  </si>
  <si>
    <t>AL0281100</t>
  </si>
  <si>
    <t>FYFFE</t>
  </si>
  <si>
    <t>AL0281200</t>
  </si>
  <si>
    <t>SYLVANIA</t>
  </si>
  <si>
    <t>AL0281300</t>
  </si>
  <si>
    <t>VALLEY HEAD</t>
  </si>
  <si>
    <t>AL0281400</t>
  </si>
  <si>
    <t>IDER</t>
  </si>
  <si>
    <t>AL0290000</t>
  </si>
  <si>
    <t>ELMORE</t>
  </si>
  <si>
    <t>AL0290100</t>
  </si>
  <si>
    <t>WETUMPKA</t>
  </si>
  <si>
    <t>AL0290200</t>
  </si>
  <si>
    <t>TALLASSEE</t>
  </si>
  <si>
    <t>AL0290300</t>
  </si>
  <si>
    <t>ECLECTIC</t>
  </si>
  <si>
    <t>AL0290400</t>
  </si>
  <si>
    <t>COOSADA</t>
  </si>
  <si>
    <t>AL0290600</t>
  </si>
  <si>
    <t>MILLBROOK</t>
  </si>
  <si>
    <t>AL0290700</t>
  </si>
  <si>
    <t>CENTRAL AL DRUG TASK FOR</t>
  </si>
  <si>
    <t>AL0300000</t>
  </si>
  <si>
    <t>ESCAMBIA</t>
  </si>
  <si>
    <t>AL0300100</t>
  </si>
  <si>
    <t>ATMORE</t>
  </si>
  <si>
    <t>AL0300200</t>
  </si>
  <si>
    <t>BREWTON</t>
  </si>
  <si>
    <t>AL0300300</t>
  </si>
  <si>
    <t>EAST BREWTON</t>
  </si>
  <si>
    <t>AL0300400</t>
  </si>
  <si>
    <t>FLOMATON</t>
  </si>
  <si>
    <t>AL0310000</t>
  </si>
  <si>
    <t>ETOWAH</t>
  </si>
  <si>
    <t>AL0310100</t>
  </si>
  <si>
    <t>ATTALLA</t>
  </si>
  <si>
    <t>AL0310200</t>
  </si>
  <si>
    <t>GADSDEN</t>
  </si>
  <si>
    <t>AL0310400</t>
  </si>
  <si>
    <t>GLENCOE</t>
  </si>
  <si>
    <t>AL0310500</t>
  </si>
  <si>
    <t>RAINBOW CITY</t>
  </si>
  <si>
    <t>AL0310600</t>
  </si>
  <si>
    <t>HOKES BLUFF</t>
  </si>
  <si>
    <t>AL0310700</t>
  </si>
  <si>
    <t>SOUTHSIDE</t>
  </si>
  <si>
    <t>AL0310800</t>
  </si>
  <si>
    <t>SARDIS CITY</t>
  </si>
  <si>
    <t>AL0310900</t>
  </si>
  <si>
    <t>ALTOONA</t>
  </si>
  <si>
    <t>AL0311000</t>
  </si>
  <si>
    <t>WALNUT GROVE</t>
  </si>
  <si>
    <t>AL0312200</t>
  </si>
  <si>
    <t>ETOWAH CTY DRG ENFRCMT U</t>
  </si>
  <si>
    <t>AL0320000</t>
  </si>
  <si>
    <t>FAYETTE</t>
  </si>
  <si>
    <t>AL0320100</t>
  </si>
  <si>
    <t>AL0320200</t>
  </si>
  <si>
    <t>BERRY</t>
  </si>
  <si>
    <t>AL0330000</t>
  </si>
  <si>
    <t>FRANKLIN</t>
  </si>
  <si>
    <t>AL0330100</t>
  </si>
  <si>
    <t>RUSSELLVILLE</t>
  </si>
  <si>
    <t>AL0330200</t>
  </si>
  <si>
    <t>PHIL CAMPBELL</t>
  </si>
  <si>
    <t>AL0330300</t>
  </si>
  <si>
    <t>RED BAY</t>
  </si>
  <si>
    <t>AL0330400</t>
  </si>
  <si>
    <t>VINA</t>
  </si>
  <si>
    <t>AL0330500</t>
  </si>
  <si>
    <t>HODGES</t>
  </si>
  <si>
    <t>AL0340000</t>
  </si>
  <si>
    <t>GENEVA</t>
  </si>
  <si>
    <t>AL0340100</t>
  </si>
  <si>
    <t>AL0340200</t>
  </si>
  <si>
    <t>SAMSON</t>
  </si>
  <si>
    <t>AL0340300</t>
  </si>
  <si>
    <t>HARTFORD</t>
  </si>
  <si>
    <t>AL0340400</t>
  </si>
  <si>
    <t>SLOCOMB</t>
  </si>
  <si>
    <t>AL0340500</t>
  </si>
  <si>
    <t>COFFEE SPRINGS</t>
  </si>
  <si>
    <t>AL0350000</t>
  </si>
  <si>
    <t>GREENE</t>
  </si>
  <si>
    <t>AL0350100</t>
  </si>
  <si>
    <t>EUTAW</t>
  </si>
  <si>
    <t>AL0350200</t>
  </si>
  <si>
    <t>FORKLAND</t>
  </si>
  <si>
    <t>AL0360000</t>
  </si>
  <si>
    <t>HALE</t>
  </si>
  <si>
    <t>AL0360100</t>
  </si>
  <si>
    <t>GREENSBORO</t>
  </si>
  <si>
    <t>AL0360200</t>
  </si>
  <si>
    <t>MOUNDVILLE</t>
  </si>
  <si>
    <t>AL0370000</t>
  </si>
  <si>
    <t>HENRY</t>
  </si>
  <si>
    <t>AL0370100</t>
  </si>
  <si>
    <t>ABBEVILLE</t>
  </si>
  <si>
    <t>AL0370200</t>
  </si>
  <si>
    <t>HEADLAND</t>
  </si>
  <si>
    <t>AL0370300</t>
  </si>
  <si>
    <t>NEWVILLE</t>
  </si>
  <si>
    <t>AL0380000</t>
  </si>
  <si>
    <t>AL0380100</t>
  </si>
  <si>
    <t>DOTHAN</t>
  </si>
  <si>
    <t>AL0380200</t>
  </si>
  <si>
    <t>ASHFORD</t>
  </si>
  <si>
    <t>AL0380300</t>
  </si>
  <si>
    <t>GORDON</t>
  </si>
  <si>
    <t>AL0380400</t>
  </si>
  <si>
    <t>COLUMBIA</t>
  </si>
  <si>
    <t>AL0380500</t>
  </si>
  <si>
    <t>COTTONWOOD</t>
  </si>
  <si>
    <t>AL0380600</t>
  </si>
  <si>
    <t>KINSEY</t>
  </si>
  <si>
    <t>AL0380800</t>
  </si>
  <si>
    <t>WALLACE COMM COL: DOTHAN</t>
  </si>
  <si>
    <t>AL0380900</t>
  </si>
  <si>
    <t>TAYLOR</t>
  </si>
  <si>
    <t>AL0381000</t>
  </si>
  <si>
    <t>WEBB</t>
  </si>
  <si>
    <t>AL0390000</t>
  </si>
  <si>
    <t>AL0390100</t>
  </si>
  <si>
    <t>SCOTTSBORO</t>
  </si>
  <si>
    <t>AL0390200</t>
  </si>
  <si>
    <t>BRIDGEPORT</t>
  </si>
  <si>
    <t>AL0390300</t>
  </si>
  <si>
    <t>STEVENSON</t>
  </si>
  <si>
    <t>AL0390400</t>
  </si>
  <si>
    <t>HOLLYWOOD</t>
  </si>
  <si>
    <t>AL0390500</t>
  </si>
  <si>
    <t>PISGAH</t>
  </si>
  <si>
    <t>AL0390600</t>
  </si>
  <si>
    <t>DUTTON</t>
  </si>
  <si>
    <t>AL0390700</t>
  </si>
  <si>
    <t>SECTION</t>
  </si>
  <si>
    <t>AL0390800</t>
  </si>
  <si>
    <t>WOODVILLE</t>
  </si>
  <si>
    <t>AL0390900</t>
  </si>
  <si>
    <t>SKYLINE</t>
  </si>
  <si>
    <t>AL0400000</t>
  </si>
  <si>
    <t>LAMAR</t>
  </si>
  <si>
    <t>AL0400100</t>
  </si>
  <si>
    <t>SULLIGENT</t>
  </si>
  <si>
    <t>AL0400200</t>
  </si>
  <si>
    <t>VERNON</t>
  </si>
  <si>
    <t>AL0400300</t>
  </si>
  <si>
    <t>KENNEDY</t>
  </si>
  <si>
    <t>AL0400400</t>
  </si>
  <si>
    <t>MILLPORT</t>
  </si>
  <si>
    <t>AL0410000</t>
  </si>
  <si>
    <t>LAUDERDALE</t>
  </si>
  <si>
    <t>AL0410100</t>
  </si>
  <si>
    <t>FLORENCE</t>
  </si>
  <si>
    <t>AL0410200</t>
  </si>
  <si>
    <t>WATERLOO</t>
  </si>
  <si>
    <t>AL0410300</t>
  </si>
  <si>
    <t>ANDERSON</t>
  </si>
  <si>
    <t>AL0410400</t>
  </si>
  <si>
    <t>ST. FLORIAN</t>
  </si>
  <si>
    <t>AL0410500</t>
  </si>
  <si>
    <t>LEXINGTON</t>
  </si>
  <si>
    <t>AL0410600</t>
  </si>
  <si>
    <t>ROGERSVILLE</t>
  </si>
  <si>
    <t>AL0410700</t>
  </si>
  <si>
    <t>KILLEN</t>
  </si>
  <si>
    <t>AL0410800</t>
  </si>
  <si>
    <t>UNIV OF NORTH ALABAMA</t>
  </si>
  <si>
    <t>AL0420000</t>
  </si>
  <si>
    <t>LAWRENCE</t>
  </si>
  <si>
    <t>AL0420100</t>
  </si>
  <si>
    <t>MOULTON</t>
  </si>
  <si>
    <t>AL0420200</t>
  </si>
  <si>
    <t>TOWN CREEK</t>
  </si>
  <si>
    <t>AL0420300</t>
  </si>
  <si>
    <t>COURTLAND</t>
  </si>
  <si>
    <t>AL0420400</t>
  </si>
  <si>
    <t>HILLSBORO</t>
  </si>
  <si>
    <t>AL0420500</t>
  </si>
  <si>
    <t>NORTH COURTLAND</t>
  </si>
  <si>
    <t>AL0420600</t>
  </si>
  <si>
    <t>LAWRENCE CNTY DRG &amp; VCTF</t>
  </si>
  <si>
    <t>AL0430000</t>
  </si>
  <si>
    <t>LEE</t>
  </si>
  <si>
    <t>AL0430100</t>
  </si>
  <si>
    <t>AUBURN</t>
  </si>
  <si>
    <t>AL0430200</t>
  </si>
  <si>
    <t>OPELIKA</t>
  </si>
  <si>
    <t>AL0430300</t>
  </si>
  <si>
    <t>AUBURN UNIV: MAIN CAMPUS</t>
  </si>
  <si>
    <t>AL0440000</t>
  </si>
  <si>
    <t>LIMESTONE</t>
  </si>
  <si>
    <t>AL0440100</t>
  </si>
  <si>
    <t>ATHENS</t>
  </si>
  <si>
    <t>AL0440200</t>
  </si>
  <si>
    <t>ARDMORE</t>
  </si>
  <si>
    <t>AL0440300</t>
  </si>
  <si>
    <t>ELKMONT</t>
  </si>
  <si>
    <t>AL0450000</t>
  </si>
  <si>
    <t>LOWNDES</t>
  </si>
  <si>
    <t>AL0450100</t>
  </si>
  <si>
    <t>FORT DEPOSIT</t>
  </si>
  <si>
    <t>AL0450200</t>
  </si>
  <si>
    <t>HAYNEVILLE</t>
  </si>
  <si>
    <t>AL0450400</t>
  </si>
  <si>
    <t>MOSSES</t>
  </si>
  <si>
    <t>AL0450500</t>
  </si>
  <si>
    <t>WHITE HALL</t>
  </si>
  <si>
    <t>AL0450700</t>
  </si>
  <si>
    <t>2ND JUD CIRCUIT DRUG T F</t>
  </si>
  <si>
    <t>AL0460000</t>
  </si>
  <si>
    <t>MACON</t>
  </si>
  <si>
    <t>AL0460100</t>
  </si>
  <si>
    <t>TUSKEGEE</t>
  </si>
  <si>
    <t>AL0460200</t>
  </si>
  <si>
    <t>NOTASULGA</t>
  </si>
  <si>
    <t>AL0460600</t>
  </si>
  <si>
    <t>SHORTER</t>
  </si>
  <si>
    <t>AL0460700</t>
  </si>
  <si>
    <t>TUSKEGEE UNIVERSITY</t>
  </si>
  <si>
    <t>AL0470000</t>
  </si>
  <si>
    <t>MADISON</t>
  </si>
  <si>
    <t>AL0470100</t>
  </si>
  <si>
    <t>HUNTSVILLE</t>
  </si>
  <si>
    <t>AL0470200</t>
  </si>
  <si>
    <t>AL0470300</t>
  </si>
  <si>
    <t>GURLEY</t>
  </si>
  <si>
    <t>AL0470400</t>
  </si>
  <si>
    <t>NEW HOPE</t>
  </si>
  <si>
    <t>AL0470500</t>
  </si>
  <si>
    <t>OWENS CROSSROADS</t>
  </si>
  <si>
    <t>AL0470600</t>
  </si>
  <si>
    <t>TRIANA</t>
  </si>
  <si>
    <t>AL0470700</t>
  </si>
  <si>
    <t>UNIV OF AL: HUNTSVILLE</t>
  </si>
  <si>
    <t>AL0470800</t>
  </si>
  <si>
    <t>ALABAMA A&amp;M UNIVERSITY</t>
  </si>
  <si>
    <t>AL0470900</t>
  </si>
  <si>
    <t>HUNTSVILLE INTNL AIRPORT</t>
  </si>
  <si>
    <t>AL0471100</t>
  </si>
  <si>
    <t>MADISON-MORGAN CO S CD T</t>
  </si>
  <si>
    <t>AL0480000</t>
  </si>
  <si>
    <t>MARENGO</t>
  </si>
  <si>
    <t>AL0480100</t>
  </si>
  <si>
    <t>DEMOPOLIS</t>
  </si>
  <si>
    <t>AL0480200</t>
  </si>
  <si>
    <t>LINDEN</t>
  </si>
  <si>
    <t>AL0480300</t>
  </si>
  <si>
    <t>THOMASTON</t>
  </si>
  <si>
    <t>AL0480400</t>
  </si>
  <si>
    <t>FAUNSDALE</t>
  </si>
  <si>
    <t>AL0480500</t>
  </si>
  <si>
    <t>MYRTLEWOOD</t>
  </si>
  <si>
    <t>AL0480600</t>
  </si>
  <si>
    <t>SWEET WATER</t>
  </si>
  <si>
    <t>AL0480700</t>
  </si>
  <si>
    <t>17TH JUD CIRCUIT DRUG TF</t>
  </si>
  <si>
    <t>AL0490000</t>
  </si>
  <si>
    <t>MARION</t>
  </si>
  <si>
    <t>AL0490100</t>
  </si>
  <si>
    <t>HAMILTON</t>
  </si>
  <si>
    <t>AL0490200</t>
  </si>
  <si>
    <t>WINFIELD</t>
  </si>
  <si>
    <t>AL0490300</t>
  </si>
  <si>
    <t>GUIN</t>
  </si>
  <si>
    <t>AL0490400</t>
  </si>
  <si>
    <t>HACKLEBURG</t>
  </si>
  <si>
    <t>AL0490500</t>
  </si>
  <si>
    <t>BRILLIANT</t>
  </si>
  <si>
    <t>AL0490600</t>
  </si>
  <si>
    <t>WESTON</t>
  </si>
  <si>
    <t>AL0490700</t>
  </si>
  <si>
    <t>BEAR CREEK</t>
  </si>
  <si>
    <t>AL0490800</t>
  </si>
  <si>
    <t>MARION CNTY DRUG TASK FO</t>
  </si>
  <si>
    <t>AL0500000</t>
  </si>
  <si>
    <t>MARSHALL</t>
  </si>
  <si>
    <t>AL0500100</t>
  </si>
  <si>
    <t>ALBERTVILLE</t>
  </si>
  <si>
    <t>AL0500200</t>
  </si>
  <si>
    <t>GUNTERSVILLE</t>
  </si>
  <si>
    <t>AL0500300</t>
  </si>
  <si>
    <t>ARAB</t>
  </si>
  <si>
    <t>AL0500400</t>
  </si>
  <si>
    <t>BOAZ</t>
  </si>
  <si>
    <t>AL0500500</t>
  </si>
  <si>
    <t>GRANT</t>
  </si>
  <si>
    <t>AL0500600</t>
  </si>
  <si>
    <t>DOUGLAS</t>
  </si>
  <si>
    <t>AL0500800</t>
  </si>
  <si>
    <t>MARSHALL CTY DRG ENFRC U</t>
  </si>
  <si>
    <t>AL0510000</t>
  </si>
  <si>
    <t>MONROE</t>
  </si>
  <si>
    <t>AL0510100</t>
  </si>
  <si>
    <t>MONROEVILLE</t>
  </si>
  <si>
    <t>AL0510200</t>
  </si>
  <si>
    <t>FRISCO CITY</t>
  </si>
  <si>
    <t>AL0510300</t>
  </si>
  <si>
    <t>BEATRICE</t>
  </si>
  <si>
    <t>AL0510400</t>
  </si>
  <si>
    <t>EXCEL</t>
  </si>
  <si>
    <t>AL0520000</t>
  </si>
  <si>
    <t>MORGAN</t>
  </si>
  <si>
    <t>AL0520100</t>
  </si>
  <si>
    <t>DECATUR</t>
  </si>
  <si>
    <t>AL0520200</t>
  </si>
  <si>
    <t>HARTSELLE</t>
  </si>
  <si>
    <t>AL0520400</t>
  </si>
  <si>
    <t>FALKVILLE</t>
  </si>
  <si>
    <t>AL0520500</t>
  </si>
  <si>
    <t>FLINT CITY</t>
  </si>
  <si>
    <t>AL0520600</t>
  </si>
  <si>
    <t>SOMERVILLE</t>
  </si>
  <si>
    <t>AL0520700</t>
  </si>
  <si>
    <t>TRINITY</t>
  </si>
  <si>
    <t>AL0520900</t>
  </si>
  <si>
    <t>PRICEVILLE</t>
  </si>
  <si>
    <t>AL0521100</t>
  </si>
  <si>
    <t>CALHOUN COMMUNITY COLLEG</t>
  </si>
  <si>
    <t>AL0530000</t>
  </si>
  <si>
    <t>PERRY</t>
  </si>
  <si>
    <t>AL0530100</t>
  </si>
  <si>
    <t>AL0530200</t>
  </si>
  <si>
    <t>UNIONTOWN</t>
  </si>
  <si>
    <t>AL0540000</t>
  </si>
  <si>
    <t>PICKENS</t>
  </si>
  <si>
    <t>AL0540100</t>
  </si>
  <si>
    <t>ALICEVILLE</t>
  </si>
  <si>
    <t>AL0540200</t>
  </si>
  <si>
    <t>GORDO</t>
  </si>
  <si>
    <t>AL0540300</t>
  </si>
  <si>
    <t>REFORM</t>
  </si>
  <si>
    <t>AL0540400</t>
  </si>
  <si>
    <t>CARROLLTON</t>
  </si>
  <si>
    <t>AL0540500</t>
  </si>
  <si>
    <t>PICKENSVILLE</t>
  </si>
  <si>
    <t>AL0540700</t>
  </si>
  <si>
    <t>24TH JUD CIR DRUG &amp; VCTF</t>
  </si>
  <si>
    <t>AL0550000</t>
  </si>
  <si>
    <t>PIKE</t>
  </si>
  <si>
    <t>AL0550100</t>
  </si>
  <si>
    <t>TROY</t>
  </si>
  <si>
    <t>AL0550200</t>
  </si>
  <si>
    <t>BRUNDIDGE</t>
  </si>
  <si>
    <t>AL0550300</t>
  </si>
  <si>
    <t>TROY UNIVERSITY</t>
  </si>
  <si>
    <t>AL0560000</t>
  </si>
  <si>
    <t>RANDOLPH</t>
  </si>
  <si>
    <t>AL0560100</t>
  </si>
  <si>
    <t>ROANOKE</t>
  </si>
  <si>
    <t>AL0560200</t>
  </si>
  <si>
    <t>WADLEY</t>
  </si>
  <si>
    <t>AL0560300</t>
  </si>
  <si>
    <t>WEDOWEE</t>
  </si>
  <si>
    <t>AL0560400</t>
  </si>
  <si>
    <t>SOUTHERN UNION STATE CC</t>
  </si>
  <si>
    <t>AL0560500</t>
  </si>
  <si>
    <t>5TH JUD CIRCUIT NRCTS UN</t>
  </si>
  <si>
    <t>AL0570000</t>
  </si>
  <si>
    <t>RUSSELL</t>
  </si>
  <si>
    <t>AL0570100</t>
  </si>
  <si>
    <t>PHENIX CITY</t>
  </si>
  <si>
    <t>AL0570200</t>
  </si>
  <si>
    <t>HURTSBORO</t>
  </si>
  <si>
    <t>AL0580000</t>
  </si>
  <si>
    <t>ST. CLAIR</t>
  </si>
  <si>
    <t>AL0580100</t>
  </si>
  <si>
    <t>PELL CITY</t>
  </si>
  <si>
    <t>AL0580200</t>
  </si>
  <si>
    <t>ASHVILLE</t>
  </si>
  <si>
    <t>AL0580300</t>
  </si>
  <si>
    <t>RAGLAND</t>
  </si>
  <si>
    <t>AL0580400</t>
  </si>
  <si>
    <t>SPRINGVILLE</t>
  </si>
  <si>
    <t>AL0580500</t>
  </si>
  <si>
    <t>ODENVILLE</t>
  </si>
  <si>
    <t>AL0580600</t>
  </si>
  <si>
    <t>MOODY</t>
  </si>
  <si>
    <t>AL0580700</t>
  </si>
  <si>
    <t>RIVERSIDE</t>
  </si>
  <si>
    <t>AL0580800</t>
  </si>
  <si>
    <t>MARGARET</t>
  </si>
  <si>
    <t>AL0580900</t>
  </si>
  <si>
    <t>STEELE</t>
  </si>
  <si>
    <t>AL0581000</t>
  </si>
  <si>
    <t>BRANCHVILLE</t>
  </si>
  <si>
    <t>AL0581200</t>
  </si>
  <si>
    <t>ARGO</t>
  </si>
  <si>
    <t>AL0590000</t>
  </si>
  <si>
    <t>SHELBY</t>
  </si>
  <si>
    <t>AL0590100</t>
  </si>
  <si>
    <t>CALERA</t>
  </si>
  <si>
    <t>AL0590200</t>
  </si>
  <si>
    <t>COLUMBIANA</t>
  </si>
  <si>
    <t>AL0590300</t>
  </si>
  <si>
    <t>MONTEVALLO</t>
  </si>
  <si>
    <t>AL0590400</t>
  </si>
  <si>
    <t>ALABASTER</t>
  </si>
  <si>
    <t>AL0590500</t>
  </si>
  <si>
    <t>VINCENT</t>
  </si>
  <si>
    <t>AL0590600</t>
  </si>
  <si>
    <t>PELHAM</t>
  </si>
  <si>
    <t>AL0590700</t>
  </si>
  <si>
    <t>HELENA</t>
  </si>
  <si>
    <t>AL0590800</t>
  </si>
  <si>
    <t>WILTON</t>
  </si>
  <si>
    <t>AL0590900</t>
  </si>
  <si>
    <t>HARPERSVILLE</t>
  </si>
  <si>
    <t>AL0591000</t>
  </si>
  <si>
    <t>WILSONVILLE</t>
  </si>
  <si>
    <t>AL0591100</t>
  </si>
  <si>
    <t>UNIVERSITY OF MONTEVALLO</t>
  </si>
  <si>
    <t>AL0600000</t>
  </si>
  <si>
    <t>SUMTER</t>
  </si>
  <si>
    <t>AL0600100</t>
  </si>
  <si>
    <t>YORK</t>
  </si>
  <si>
    <t>AL0600200</t>
  </si>
  <si>
    <t>LIVINGSTON</t>
  </si>
  <si>
    <t>AL0600300</t>
  </si>
  <si>
    <t>CUBA</t>
  </si>
  <si>
    <t>AL0600400</t>
  </si>
  <si>
    <t>EPES</t>
  </si>
  <si>
    <t>AL0600500</t>
  </si>
  <si>
    <t>UNIVERSITY OF WEST ALABA</t>
  </si>
  <si>
    <t>AL0610000</t>
  </si>
  <si>
    <t>TALLADEGA</t>
  </si>
  <si>
    <t>AL0610100</t>
  </si>
  <si>
    <t>SYLACAUGA</t>
  </si>
  <si>
    <t>AL0610200</t>
  </si>
  <si>
    <t>AL0610300</t>
  </si>
  <si>
    <t>CHILDERSBURG</t>
  </si>
  <si>
    <t>AL0610400</t>
  </si>
  <si>
    <t>LINCOLN</t>
  </si>
  <si>
    <t>AL0610500</t>
  </si>
  <si>
    <t>WALDO</t>
  </si>
  <si>
    <t>AL0610600</t>
  </si>
  <si>
    <t>TALLADEGA COLLEGE</t>
  </si>
  <si>
    <t>AL0611200</t>
  </si>
  <si>
    <t>MUNFORD</t>
  </si>
  <si>
    <t>AL0620000</t>
  </si>
  <si>
    <t>TALLAPOOSA</t>
  </si>
  <si>
    <t>AL0620100</t>
  </si>
  <si>
    <t>ALEXANDER CITY</t>
  </si>
  <si>
    <t>AL0620200</t>
  </si>
  <si>
    <t>DADEVILLE</t>
  </si>
  <si>
    <t>AL0620300</t>
  </si>
  <si>
    <t>CAMP HILL</t>
  </si>
  <si>
    <t>AL0620400</t>
  </si>
  <si>
    <t>CARRVILLE</t>
  </si>
  <si>
    <t>AL0620500</t>
  </si>
  <si>
    <t>DAVISTON</t>
  </si>
  <si>
    <t>AL0620600</t>
  </si>
  <si>
    <t>NEW SITE</t>
  </si>
  <si>
    <t>AL0620700</t>
  </si>
  <si>
    <t>JACKSONS GAP</t>
  </si>
  <si>
    <t>AL0630000</t>
  </si>
  <si>
    <t>TUSCALOOSA</t>
  </si>
  <si>
    <t>AL0630100</t>
  </si>
  <si>
    <t>AL0630200</t>
  </si>
  <si>
    <t>NORTHPORT</t>
  </si>
  <si>
    <t>AL0630300</t>
  </si>
  <si>
    <t>UNIV OF AL: TUSCALOOSA</t>
  </si>
  <si>
    <t>AL0630500</t>
  </si>
  <si>
    <t>BRYCE STATE HOSPITAL</t>
  </si>
  <si>
    <t>AL0630700</t>
  </si>
  <si>
    <t>VANCE</t>
  </si>
  <si>
    <t>AL0631100</t>
  </si>
  <si>
    <t>LAKE VIEW</t>
  </si>
  <si>
    <t>AL0631400</t>
  </si>
  <si>
    <t>COALING</t>
  </si>
  <si>
    <t>AL0640000</t>
  </si>
  <si>
    <t>WALKER</t>
  </si>
  <si>
    <t>AL0640100</t>
  </si>
  <si>
    <t>JASPER</t>
  </si>
  <si>
    <t>AL0640200</t>
  </si>
  <si>
    <t>CARBON HILL</t>
  </si>
  <si>
    <t>AL0640300</t>
  </si>
  <si>
    <t>AL0640400</t>
  </si>
  <si>
    <t>DORA</t>
  </si>
  <si>
    <t>AL0640500</t>
  </si>
  <si>
    <t>SUMITON</t>
  </si>
  <si>
    <t>AL0640600</t>
  </si>
  <si>
    <t>PARRISH</t>
  </si>
  <si>
    <t>AL0640700</t>
  </si>
  <si>
    <t>OAKMAN</t>
  </si>
  <si>
    <t>AL0640800</t>
  </si>
  <si>
    <t>NAUVOO</t>
  </si>
  <si>
    <t>AL0640900</t>
  </si>
  <si>
    <t>SIPSEY</t>
  </si>
  <si>
    <t>AL0641100</t>
  </si>
  <si>
    <t>BEVILL STATE COMM COLLEG</t>
  </si>
  <si>
    <t>AL0650000</t>
  </si>
  <si>
    <t>WASHINGTON</t>
  </si>
  <si>
    <t>AL0650100</t>
  </si>
  <si>
    <t>MCINTOSH</t>
  </si>
  <si>
    <t>AL0650200</t>
  </si>
  <si>
    <t>MILLRY</t>
  </si>
  <si>
    <t>AL0650300</t>
  </si>
  <si>
    <t>CHATOM</t>
  </si>
  <si>
    <t>AL0660000</t>
  </si>
  <si>
    <t>WILCOX</t>
  </si>
  <si>
    <t>AL0660100</t>
  </si>
  <si>
    <t>CAMDEN</t>
  </si>
  <si>
    <t>AL0660200</t>
  </si>
  <si>
    <t>PINE HILL</t>
  </si>
  <si>
    <t>AL0670000</t>
  </si>
  <si>
    <t>WINSTON</t>
  </si>
  <si>
    <t>AL0670100</t>
  </si>
  <si>
    <t>DOUBLE SPRINGS</t>
  </si>
  <si>
    <t>AL0670200</t>
  </si>
  <si>
    <t>HALEYVILLE</t>
  </si>
  <si>
    <t>AL0670300</t>
  </si>
  <si>
    <t>ADDISON</t>
  </si>
  <si>
    <t>AL0670400</t>
  </si>
  <si>
    <t>ARLEY</t>
  </si>
  <si>
    <t>AL0670500</t>
  </si>
  <si>
    <t>LYNN</t>
  </si>
  <si>
    <t>ALAST0000</t>
  </si>
  <si>
    <t>ALABAMA HIGHWAY PATROL</t>
  </si>
  <si>
    <t>ALDI00300</t>
  </si>
  <si>
    <t>POARCH CREEK TRIBAL</t>
  </si>
  <si>
    <t>AR0010000</t>
  </si>
  <si>
    <t>ARKANSAS</t>
  </si>
  <si>
    <t>AR0010100</t>
  </si>
  <si>
    <t>DE WITT</t>
  </si>
  <si>
    <t>AR0010200</t>
  </si>
  <si>
    <t>STUTTGART</t>
  </si>
  <si>
    <t>AR0010300</t>
  </si>
  <si>
    <t>GILLETT</t>
  </si>
  <si>
    <t>AR0020000</t>
  </si>
  <si>
    <t>ASHLEY</t>
  </si>
  <si>
    <t>AR0020100</t>
  </si>
  <si>
    <t>CROSSETT</t>
  </si>
  <si>
    <t>AR0020200</t>
  </si>
  <si>
    <t>HAMBURG</t>
  </si>
  <si>
    <t>AR0020300</t>
  </si>
  <si>
    <t>WILMOT</t>
  </si>
  <si>
    <t>AR0030000</t>
  </si>
  <si>
    <t>BAXTER</t>
  </si>
  <si>
    <t>AR0030100</t>
  </si>
  <si>
    <t>MOUNTAIN HOME</t>
  </si>
  <si>
    <t>AR0030200</t>
  </si>
  <si>
    <t>COTTER</t>
  </si>
  <si>
    <t>AR0030300</t>
  </si>
  <si>
    <t>GASSVILLE</t>
  </si>
  <si>
    <t>AR0030400</t>
  </si>
  <si>
    <t>LAKEVIEW</t>
  </si>
  <si>
    <t>AR0040000</t>
  </si>
  <si>
    <t>BENTON</t>
  </si>
  <si>
    <t>AR0040100</t>
  </si>
  <si>
    <t>BENTONVILLE</t>
  </si>
  <si>
    <t>AR0040200</t>
  </si>
  <si>
    <t>ROGERS</t>
  </si>
  <si>
    <t>AR0040300</t>
  </si>
  <si>
    <t>SILOAM SPRINGS</t>
  </si>
  <si>
    <t>AR0040400</t>
  </si>
  <si>
    <t>PEA RIDGE</t>
  </si>
  <si>
    <t>AR0040500</t>
  </si>
  <si>
    <t>GENTRY</t>
  </si>
  <si>
    <t>AR0040600</t>
  </si>
  <si>
    <t>LOWELL</t>
  </si>
  <si>
    <t>AR0040700</t>
  </si>
  <si>
    <t>GRAVETTE</t>
  </si>
  <si>
    <t>AR0040800</t>
  </si>
  <si>
    <t>AR0040900</t>
  </si>
  <si>
    <t>CAVE SPRINGS</t>
  </si>
  <si>
    <t>AR0041100</t>
  </si>
  <si>
    <t>SULPHUR SPRINGS</t>
  </si>
  <si>
    <t>AR0041300</t>
  </si>
  <si>
    <t>CENTERTON</t>
  </si>
  <si>
    <t>AR0041400</t>
  </si>
  <si>
    <t>NW ARKANSAS COMMUNITY CO</t>
  </si>
  <si>
    <t>AR0041600</t>
  </si>
  <si>
    <t>LITTLE FLOCK</t>
  </si>
  <si>
    <t>AR0042000</t>
  </si>
  <si>
    <t>HIGHFILL</t>
  </si>
  <si>
    <t>AR0042100</t>
  </si>
  <si>
    <t>BELLA VISTA</t>
  </si>
  <si>
    <t>AR0050000</t>
  </si>
  <si>
    <t>BOONE</t>
  </si>
  <si>
    <t>AR0050100</t>
  </si>
  <si>
    <t>HARRISON</t>
  </si>
  <si>
    <t>AR0050200</t>
  </si>
  <si>
    <t>DIAMOND CITY</t>
  </si>
  <si>
    <t>AR0060000</t>
  </si>
  <si>
    <t>BRADLEY</t>
  </si>
  <si>
    <t>AR0060100</t>
  </si>
  <si>
    <t>WARREN</t>
  </si>
  <si>
    <t>AR0060200</t>
  </si>
  <si>
    <t>HERMITAGE</t>
  </si>
  <si>
    <t>AR0070000</t>
  </si>
  <si>
    <t>AR0070100</t>
  </si>
  <si>
    <t>HAMPTON</t>
  </si>
  <si>
    <t>AR0080000</t>
  </si>
  <si>
    <t>CARROLL</t>
  </si>
  <si>
    <t>AR0080100</t>
  </si>
  <si>
    <t>BERRYVILLE</t>
  </si>
  <si>
    <t>AR0080200</t>
  </si>
  <si>
    <t>EUREKA SPRINGS</t>
  </si>
  <si>
    <t>AR0080300</t>
  </si>
  <si>
    <t>GREEN FOREST</t>
  </si>
  <si>
    <t>AR0090000</t>
  </si>
  <si>
    <t>CHICOT</t>
  </si>
  <si>
    <t>AR0090100</t>
  </si>
  <si>
    <t>DERMOTT</t>
  </si>
  <si>
    <t>AR0090200</t>
  </si>
  <si>
    <t>EUDORA</t>
  </si>
  <si>
    <t>AR0090300</t>
  </si>
  <si>
    <t>LAKE VILLAGE</t>
  </si>
  <si>
    <t>AR0100000</t>
  </si>
  <si>
    <t>CLARK</t>
  </si>
  <si>
    <t>AR0100100</t>
  </si>
  <si>
    <t>ARKADELPHIA</t>
  </si>
  <si>
    <t>AR0100200</t>
  </si>
  <si>
    <t>GURDON</t>
  </si>
  <si>
    <t>AR0100300</t>
  </si>
  <si>
    <t>CADDO VALLEY</t>
  </si>
  <si>
    <t>AR0100400</t>
  </si>
  <si>
    <t>HENDERSON STATE UNIVERSI</t>
  </si>
  <si>
    <t>AR0110000</t>
  </si>
  <si>
    <t>AR0110100</t>
  </si>
  <si>
    <t>CORNING</t>
  </si>
  <si>
    <t>AR0110200</t>
  </si>
  <si>
    <t>PIGGOTT</t>
  </si>
  <si>
    <t>AR0120000</t>
  </si>
  <si>
    <t>AR0120100</t>
  </si>
  <si>
    <t>HEBER SPRINGS</t>
  </si>
  <si>
    <t>AR0120200</t>
  </si>
  <si>
    <t>QUITMAN</t>
  </si>
  <si>
    <t>AR0120300</t>
  </si>
  <si>
    <t>GREERS FERRY</t>
  </si>
  <si>
    <t>AR0130000</t>
  </si>
  <si>
    <t>AR0130100</t>
  </si>
  <si>
    <t>RISON</t>
  </si>
  <si>
    <t>AR0140000</t>
  </si>
  <si>
    <t>AR0140100</t>
  </si>
  <si>
    <t>MAGNOLIA</t>
  </si>
  <si>
    <t>AR0140500</t>
  </si>
  <si>
    <t>SOUTHERN ARKANSAS UNIV</t>
  </si>
  <si>
    <t>AR0150000</t>
  </si>
  <si>
    <t>CONWAY</t>
  </si>
  <si>
    <t>AR0150100</t>
  </si>
  <si>
    <t>MORRILTON</t>
  </si>
  <si>
    <t>AR0150300</t>
  </si>
  <si>
    <t>AR0150400</t>
  </si>
  <si>
    <t>MENIFEE</t>
  </si>
  <si>
    <t>AR0160000</t>
  </si>
  <si>
    <t>CRAIGHEAD</t>
  </si>
  <si>
    <t>AR0160100</t>
  </si>
  <si>
    <t>JONESBORO</t>
  </si>
  <si>
    <t>AR0160200</t>
  </si>
  <si>
    <t>CARAWAY</t>
  </si>
  <si>
    <t>AR0160300</t>
  </si>
  <si>
    <t>LAKE CITY</t>
  </si>
  <si>
    <t>AR0160400</t>
  </si>
  <si>
    <t>BAY</t>
  </si>
  <si>
    <t>AR0160500</t>
  </si>
  <si>
    <t>AR STATE UNIV: JONESBORO</t>
  </si>
  <si>
    <t>AR0160600</t>
  </si>
  <si>
    <t>MONETTE</t>
  </si>
  <si>
    <t>AR0160700</t>
  </si>
  <si>
    <t>BONO</t>
  </si>
  <si>
    <t>AR0161500</t>
  </si>
  <si>
    <t>BROOKLAND</t>
  </si>
  <si>
    <t>AR0170000</t>
  </si>
  <si>
    <t>CRAWFORD</t>
  </si>
  <si>
    <t>AR0170100</t>
  </si>
  <si>
    <t>VAN BUREN</t>
  </si>
  <si>
    <t>AR0170200</t>
  </si>
  <si>
    <t>ALMA</t>
  </si>
  <si>
    <t>AR0170300</t>
  </si>
  <si>
    <t>MULBERRY</t>
  </si>
  <si>
    <t>AR0170500</t>
  </si>
  <si>
    <t>DYER</t>
  </si>
  <si>
    <t>AR0180000</t>
  </si>
  <si>
    <t>CRITTENDEN</t>
  </si>
  <si>
    <t>AR0180100</t>
  </si>
  <si>
    <t>WEST MEMPHIS</t>
  </si>
  <si>
    <t>AR0180200</t>
  </si>
  <si>
    <t>EARLE</t>
  </si>
  <si>
    <t>AR0180400</t>
  </si>
  <si>
    <t>AR0190000</t>
  </si>
  <si>
    <t>CROSS</t>
  </si>
  <si>
    <t>AR0190100</t>
  </si>
  <si>
    <t>WYNNE</t>
  </si>
  <si>
    <t>AR0190200</t>
  </si>
  <si>
    <t>PARKIN</t>
  </si>
  <si>
    <t>AR0200000</t>
  </si>
  <si>
    <t>AR0200100</t>
  </si>
  <si>
    <t>FORDYCE</t>
  </si>
  <si>
    <t>AR0210000</t>
  </si>
  <si>
    <t>DESHA</t>
  </si>
  <si>
    <t>AR0210100</t>
  </si>
  <si>
    <t>MCGEHEE</t>
  </si>
  <si>
    <t>AR0210200</t>
  </si>
  <si>
    <t>ARKANSAS CITY</t>
  </si>
  <si>
    <t>AR0210300</t>
  </si>
  <si>
    <t>DUMAS</t>
  </si>
  <si>
    <t>AR0220000</t>
  </si>
  <si>
    <t>DREW</t>
  </si>
  <si>
    <t>AR0220100</t>
  </si>
  <si>
    <t>MONTICELLO</t>
  </si>
  <si>
    <t>AR0220300</t>
  </si>
  <si>
    <t>UNIV OF AR: MONTICELLO</t>
  </si>
  <si>
    <t>AR0230000</t>
  </si>
  <si>
    <t>FAULKNER</t>
  </si>
  <si>
    <t>AR0230100</t>
  </si>
  <si>
    <t>AR0230200</t>
  </si>
  <si>
    <t>GREENBRIER</t>
  </si>
  <si>
    <t>AR0230300</t>
  </si>
  <si>
    <t>MAYFLOWER</t>
  </si>
  <si>
    <t>AR0230400</t>
  </si>
  <si>
    <t>VILONIA</t>
  </si>
  <si>
    <t>AR0230500</t>
  </si>
  <si>
    <t>GUY</t>
  </si>
  <si>
    <t>AR0230600</t>
  </si>
  <si>
    <t>UNIV OF CENTRAL ARKANSAS</t>
  </si>
  <si>
    <t>AR0240000</t>
  </si>
  <si>
    <t>AR0240100</t>
  </si>
  <si>
    <t>AR0240200</t>
  </si>
  <si>
    <t>CHARLESTON</t>
  </si>
  <si>
    <t>AR0250000</t>
  </si>
  <si>
    <t>AR0250100</t>
  </si>
  <si>
    <t>SALEM</t>
  </si>
  <si>
    <t>AR0250200</t>
  </si>
  <si>
    <t>MAMMOTH SPRING</t>
  </si>
  <si>
    <t>AR0260000</t>
  </si>
  <si>
    <t>GARLAND</t>
  </si>
  <si>
    <t>AR0260100</t>
  </si>
  <si>
    <t>HOT SPRINGS</t>
  </si>
  <si>
    <t>AR0260300</t>
  </si>
  <si>
    <t>MOUNTAIN PINE</t>
  </si>
  <si>
    <t>AR0270000</t>
  </si>
  <si>
    <t>AR0270100</t>
  </si>
  <si>
    <t>SHERIDAN</t>
  </si>
  <si>
    <t>AR0280000</t>
  </si>
  <si>
    <t>AR0280100</t>
  </si>
  <si>
    <t>PARAGOULD</t>
  </si>
  <si>
    <t>AR0280200</t>
  </si>
  <si>
    <t>MARMADUKE</t>
  </si>
  <si>
    <t>AR0290000</t>
  </si>
  <si>
    <t>HEMPSTEAD</t>
  </si>
  <si>
    <t>AR0290100</t>
  </si>
  <si>
    <t>HOPE</t>
  </si>
  <si>
    <t>AR0300000</t>
  </si>
  <si>
    <t>HOT SPRING</t>
  </si>
  <si>
    <t>AR0300100</t>
  </si>
  <si>
    <t>MALVERN</t>
  </si>
  <si>
    <t>AR0300300</t>
  </si>
  <si>
    <t>ROCKPORT</t>
  </si>
  <si>
    <t>AR0310000</t>
  </si>
  <si>
    <t>HOWARD</t>
  </si>
  <si>
    <t>AR0310100</t>
  </si>
  <si>
    <t>NASHVILLE</t>
  </si>
  <si>
    <t>AR0310200</t>
  </si>
  <si>
    <t>DIERKS</t>
  </si>
  <si>
    <t>AR0310400</t>
  </si>
  <si>
    <t>MINERAL SPRINGS</t>
  </si>
  <si>
    <t>AR0320000</t>
  </si>
  <si>
    <t>INDEPENDENCE</t>
  </si>
  <si>
    <t>AR0320100</t>
  </si>
  <si>
    <t>BATESVILLE</t>
  </si>
  <si>
    <t>AR0320200</t>
  </si>
  <si>
    <t>NEWARK</t>
  </si>
  <si>
    <t>AR0320300</t>
  </si>
  <si>
    <t>AR0330000</t>
  </si>
  <si>
    <t>IZARD</t>
  </si>
  <si>
    <t>AR0330200</t>
  </si>
  <si>
    <t>HORSESHOE BEND</t>
  </si>
  <si>
    <t>AR0340000</t>
  </si>
  <si>
    <t>AR0340100</t>
  </si>
  <si>
    <t>NEWPORT</t>
  </si>
  <si>
    <t>AR0340200</t>
  </si>
  <si>
    <t>TUCKERMAN</t>
  </si>
  <si>
    <t>AR0340300</t>
  </si>
  <si>
    <t>DIAZ</t>
  </si>
  <si>
    <t>AR0340600</t>
  </si>
  <si>
    <t>SWIFTON</t>
  </si>
  <si>
    <t>AR0350000</t>
  </si>
  <si>
    <t>AR0350100</t>
  </si>
  <si>
    <t>PINE BLUFF</t>
  </si>
  <si>
    <t>AR0350200</t>
  </si>
  <si>
    <t>AR0350300</t>
  </si>
  <si>
    <t>REDFIELD</t>
  </si>
  <si>
    <t>AR0350400</t>
  </si>
  <si>
    <t>UNIV OF AR: PINE BLUFF</t>
  </si>
  <si>
    <t>AR0350600</t>
  </si>
  <si>
    <t>ALTHEIMER</t>
  </si>
  <si>
    <t>AR0360000</t>
  </si>
  <si>
    <t>JOHNSON</t>
  </si>
  <si>
    <t>AR0360100</t>
  </si>
  <si>
    <t>CLARKSVILLE</t>
  </si>
  <si>
    <t>AR0360300</t>
  </si>
  <si>
    <t>AR0370000</t>
  </si>
  <si>
    <t>AR0370200</t>
  </si>
  <si>
    <t>STAMPS</t>
  </si>
  <si>
    <t>AR0370300</t>
  </si>
  <si>
    <t>LEWISVILLE</t>
  </si>
  <si>
    <t>AR0380000</t>
  </si>
  <si>
    <t>AR0380100</t>
  </si>
  <si>
    <t>WALNUT RIDGE</t>
  </si>
  <si>
    <t>AR0380200</t>
  </si>
  <si>
    <t>HOXIE</t>
  </si>
  <si>
    <t>AR0380400</t>
  </si>
  <si>
    <t>RAVENDEN</t>
  </si>
  <si>
    <t>AR0390000</t>
  </si>
  <si>
    <t>AR0390100</t>
  </si>
  <si>
    <t>MARIANNA</t>
  </si>
  <si>
    <t>AR0400000</t>
  </si>
  <si>
    <t>AR0400100</t>
  </si>
  <si>
    <t>GOULD</t>
  </si>
  <si>
    <t>AR0400200</t>
  </si>
  <si>
    <t>STAR CITY</t>
  </si>
  <si>
    <t>AR0400300</t>
  </si>
  <si>
    <t>GRADY</t>
  </si>
  <si>
    <t>AR0410000</t>
  </si>
  <si>
    <t>LITTLE RIVER</t>
  </si>
  <si>
    <t>AR0410100</t>
  </si>
  <si>
    <t>ASHDOWN</t>
  </si>
  <si>
    <t>AR0410200</t>
  </si>
  <si>
    <t>FOREMAN</t>
  </si>
  <si>
    <t>AR0420000</t>
  </si>
  <si>
    <t>LOGAN</t>
  </si>
  <si>
    <t>AR0420100</t>
  </si>
  <si>
    <t>BOONEVILLE</t>
  </si>
  <si>
    <t>AR0420200</t>
  </si>
  <si>
    <t>PARIS</t>
  </si>
  <si>
    <t>AR0430000</t>
  </si>
  <si>
    <t>LONOKE</t>
  </si>
  <si>
    <t>AR0430100</t>
  </si>
  <si>
    <t>ENGLAND</t>
  </si>
  <si>
    <t>AR0430200</t>
  </si>
  <si>
    <t>CABOT</t>
  </si>
  <si>
    <t>AR0430300</t>
  </si>
  <si>
    <t>CARLISLE</t>
  </si>
  <si>
    <t>AR0430400</t>
  </si>
  <si>
    <t>AR0430500</t>
  </si>
  <si>
    <t>AUSTIN</t>
  </si>
  <si>
    <t>AR0430600</t>
  </si>
  <si>
    <t>WARD</t>
  </si>
  <si>
    <t>AR0440000</t>
  </si>
  <si>
    <t>AR0440100</t>
  </si>
  <si>
    <t>AR0450000</t>
  </si>
  <si>
    <t>AR0450100</t>
  </si>
  <si>
    <t>YELLVILLE</t>
  </si>
  <si>
    <t>AR0450200</t>
  </si>
  <si>
    <t>BULL SHOALS</t>
  </si>
  <si>
    <t>AR0450300</t>
  </si>
  <si>
    <t>FLIPPIN</t>
  </si>
  <si>
    <t>AR0460000</t>
  </si>
  <si>
    <t>MILLER</t>
  </si>
  <si>
    <t>AR0460100</t>
  </si>
  <si>
    <t>TEXARKANA</t>
  </si>
  <si>
    <t>AR0470000</t>
  </si>
  <si>
    <t>MISSISSIPPI</t>
  </si>
  <si>
    <t>AR0470100</t>
  </si>
  <si>
    <t>BLYTHEVILLE</t>
  </si>
  <si>
    <t>AR0470200</t>
  </si>
  <si>
    <t>OSCEOLA</t>
  </si>
  <si>
    <t>AR0470300</t>
  </si>
  <si>
    <t>LEACHVILLE</t>
  </si>
  <si>
    <t>AR0470500</t>
  </si>
  <si>
    <t>LUXORA</t>
  </si>
  <si>
    <t>AR0470700</t>
  </si>
  <si>
    <t>GOSNELL</t>
  </si>
  <si>
    <t>AR0470800</t>
  </si>
  <si>
    <t>KEISER</t>
  </si>
  <si>
    <t>AR0470900</t>
  </si>
  <si>
    <t>DELL</t>
  </si>
  <si>
    <t>AR0471000</t>
  </si>
  <si>
    <t>AR0480000</t>
  </si>
  <si>
    <t>AR0480100</t>
  </si>
  <si>
    <t>BRINKLEY</t>
  </si>
  <si>
    <t>AR0480200</t>
  </si>
  <si>
    <t>CLARENDON</t>
  </si>
  <si>
    <t>AR0480300</t>
  </si>
  <si>
    <t>HOLLY GROVE</t>
  </si>
  <si>
    <t>AR0490000</t>
  </si>
  <si>
    <t>AR0500000</t>
  </si>
  <si>
    <t>NEVADA</t>
  </si>
  <si>
    <t>AR0500100</t>
  </si>
  <si>
    <t>PRESCOTT</t>
  </si>
  <si>
    <t>AR0510000</t>
  </si>
  <si>
    <t>AR0520000</t>
  </si>
  <si>
    <t>OUACHITA</t>
  </si>
  <si>
    <t>AR0520100</t>
  </si>
  <si>
    <t>AR0520200</t>
  </si>
  <si>
    <t>BEARDEN</t>
  </si>
  <si>
    <t>AR0520300</t>
  </si>
  <si>
    <t>STEPHENS</t>
  </si>
  <si>
    <t>AR0520600</t>
  </si>
  <si>
    <t>SOUTHERN AR UNIV TECH</t>
  </si>
  <si>
    <t>AR0530000</t>
  </si>
  <si>
    <t>AR0530100</t>
  </si>
  <si>
    <t>PERRYVILLE</t>
  </si>
  <si>
    <t>AR0540000</t>
  </si>
  <si>
    <t>PHILLIPS</t>
  </si>
  <si>
    <t>AR0540100</t>
  </si>
  <si>
    <t>HELENA-WEST HELENA</t>
  </si>
  <si>
    <t>AR0540200</t>
  </si>
  <si>
    <t>WEST HELENA</t>
  </si>
  <si>
    <t>AR0540300</t>
  </si>
  <si>
    <t>MARVELL</t>
  </si>
  <si>
    <t>AR0540400</t>
  </si>
  <si>
    <t>ELAINE</t>
  </si>
  <si>
    <t>AR0550000</t>
  </si>
  <si>
    <t>AR0550100</t>
  </si>
  <si>
    <t>MURFREESBORO</t>
  </si>
  <si>
    <t>AR0550200</t>
  </si>
  <si>
    <t>AR0560000</t>
  </si>
  <si>
    <t>POINSETT</t>
  </si>
  <si>
    <t>AR0560100</t>
  </si>
  <si>
    <t>MARKED TREE</t>
  </si>
  <si>
    <t>AR0560200</t>
  </si>
  <si>
    <t>TRUMANN</t>
  </si>
  <si>
    <t>AR0560300</t>
  </si>
  <si>
    <t>HARRISBURG</t>
  </si>
  <si>
    <t>AR0560400</t>
  </si>
  <si>
    <t>LEPANTO</t>
  </si>
  <si>
    <t>AR0560500</t>
  </si>
  <si>
    <t>TYRONZA</t>
  </si>
  <si>
    <t>AR0560700</t>
  </si>
  <si>
    <t>WEINER</t>
  </si>
  <si>
    <t>AR0570000</t>
  </si>
  <si>
    <t>POLK</t>
  </si>
  <si>
    <t>AR0570100</t>
  </si>
  <si>
    <t>MENA</t>
  </si>
  <si>
    <t>AR0580000</t>
  </si>
  <si>
    <t>POPE</t>
  </si>
  <si>
    <t>AR0580100</t>
  </si>
  <si>
    <t>AR0580200</t>
  </si>
  <si>
    <t>ATKINS</t>
  </si>
  <si>
    <t>AR0580400</t>
  </si>
  <si>
    <t>AR TECH UNIVERSITY</t>
  </si>
  <si>
    <t>AR0580700</t>
  </si>
  <si>
    <t>DOVER</t>
  </si>
  <si>
    <t>AR0580900</t>
  </si>
  <si>
    <t>HECTOR</t>
  </si>
  <si>
    <t>AR0581000</t>
  </si>
  <si>
    <t>POTTSVILLE</t>
  </si>
  <si>
    <t>AR0590000</t>
  </si>
  <si>
    <t>PRAIRIE</t>
  </si>
  <si>
    <t>AR0590100</t>
  </si>
  <si>
    <t>HAZEN</t>
  </si>
  <si>
    <t>AR0590200</t>
  </si>
  <si>
    <t>DES ARC</t>
  </si>
  <si>
    <t>AR0590300</t>
  </si>
  <si>
    <t>DE VALLS BLUFF</t>
  </si>
  <si>
    <t>AR0600000</t>
  </si>
  <si>
    <t>PULASKI</t>
  </si>
  <si>
    <t>AR0600100</t>
  </si>
  <si>
    <t>AR0600200</t>
  </si>
  <si>
    <t>LITTLE ROCK</t>
  </si>
  <si>
    <t>AR0600300</t>
  </si>
  <si>
    <t>NORTH LITTLE ROCK</t>
  </si>
  <si>
    <t>AR0600400</t>
  </si>
  <si>
    <t>SHERWOOD</t>
  </si>
  <si>
    <t>AR0600500</t>
  </si>
  <si>
    <t>UNIV OF AR: LITTLE ROCK</t>
  </si>
  <si>
    <t>AR0600800</t>
  </si>
  <si>
    <t>CAMMACK VILLAGE</t>
  </si>
  <si>
    <t>AR0600900</t>
  </si>
  <si>
    <t>UNIV OF AR: MEDICAL SCIE</t>
  </si>
  <si>
    <t>AR0601400</t>
  </si>
  <si>
    <t>CAMP ROBINSON</t>
  </si>
  <si>
    <t>AR0601600</t>
  </si>
  <si>
    <t>MAUMELLE</t>
  </si>
  <si>
    <t>AR0601700</t>
  </si>
  <si>
    <t>AR0610000</t>
  </si>
  <si>
    <t>AR0610100</t>
  </si>
  <si>
    <t>POCAHONTAS</t>
  </si>
  <si>
    <t>AR0620000</t>
  </si>
  <si>
    <t>ST. FRANCIS</t>
  </si>
  <si>
    <t>AR0620100</t>
  </si>
  <si>
    <t>FORREST CITY</t>
  </si>
  <si>
    <t>AR0620200</t>
  </si>
  <si>
    <t>HUGHES</t>
  </si>
  <si>
    <t>AR0620600</t>
  </si>
  <si>
    <t>AR0630000</t>
  </si>
  <si>
    <t>SALINE</t>
  </si>
  <si>
    <t>AR0630100</t>
  </si>
  <si>
    <t>AR0630200</t>
  </si>
  <si>
    <t>BRYANT</t>
  </si>
  <si>
    <t>AR0640000</t>
  </si>
  <si>
    <t>SCOTT</t>
  </si>
  <si>
    <t>AR0640100</t>
  </si>
  <si>
    <t>WALDRON</t>
  </si>
  <si>
    <t>AR0650000</t>
  </si>
  <si>
    <t>SEARCY</t>
  </si>
  <si>
    <t>AR0660000</t>
  </si>
  <si>
    <t>SEBASTIAN</t>
  </si>
  <si>
    <t>AR0660100</t>
  </si>
  <si>
    <t>FORT SMITH</t>
  </si>
  <si>
    <t>AR0660200</t>
  </si>
  <si>
    <t>GREENWOOD</t>
  </si>
  <si>
    <t>AR0660300</t>
  </si>
  <si>
    <t>BARLING</t>
  </si>
  <si>
    <t>AR0660700</t>
  </si>
  <si>
    <t>MANSFIELD</t>
  </si>
  <si>
    <t>AR0670000</t>
  </si>
  <si>
    <t>SEVIER</t>
  </si>
  <si>
    <t>AR0670100</t>
  </si>
  <si>
    <t>DE QUEEN</t>
  </si>
  <si>
    <t>AR0680000</t>
  </si>
  <si>
    <t>SHARP</t>
  </si>
  <si>
    <t>AR0680100</t>
  </si>
  <si>
    <t>CAVE CITY</t>
  </si>
  <si>
    <t>AR0680200</t>
  </si>
  <si>
    <t>HARDY</t>
  </si>
  <si>
    <t>AR0680300</t>
  </si>
  <si>
    <t>ASH FLAT</t>
  </si>
  <si>
    <t>AR0680400</t>
  </si>
  <si>
    <t>CHEROKEE VILLAGE</t>
  </si>
  <si>
    <t>AR0680600</t>
  </si>
  <si>
    <t>HIGHLAND</t>
  </si>
  <si>
    <t>AR0690000</t>
  </si>
  <si>
    <t>STONE</t>
  </si>
  <si>
    <t>AR0690100</t>
  </si>
  <si>
    <t>MOUNTAIN VIEW</t>
  </si>
  <si>
    <t>AR0700000</t>
  </si>
  <si>
    <t>UNION</t>
  </si>
  <si>
    <t>AR0700100</t>
  </si>
  <si>
    <t>EL DORADO</t>
  </si>
  <si>
    <t>AR0700200</t>
  </si>
  <si>
    <t>SMACKOVER</t>
  </si>
  <si>
    <t>AR0710000</t>
  </si>
  <si>
    <t>AR0710100</t>
  </si>
  <si>
    <t>FAIRFIELD BAY</t>
  </si>
  <si>
    <t>AR0710200</t>
  </si>
  <si>
    <t>CLINTON</t>
  </si>
  <si>
    <t>AR0720000</t>
  </si>
  <si>
    <t>AR0720100</t>
  </si>
  <si>
    <t>FAYETTEVILLE</t>
  </si>
  <si>
    <t>AR0720200</t>
  </si>
  <si>
    <t>SPRINGDALE</t>
  </si>
  <si>
    <t>AR0720300</t>
  </si>
  <si>
    <t>PRAIRIE GROVE</t>
  </si>
  <si>
    <t>AR0720400</t>
  </si>
  <si>
    <t>UNIV OF AR: FAYETTEVILLE</t>
  </si>
  <si>
    <t>AR0720500</t>
  </si>
  <si>
    <t>FARMINGTON</t>
  </si>
  <si>
    <t>AR0720600</t>
  </si>
  <si>
    <t>AR0720700</t>
  </si>
  <si>
    <t>GREENLAND</t>
  </si>
  <si>
    <t>AR0720800</t>
  </si>
  <si>
    <t>WEST FORK</t>
  </si>
  <si>
    <t>AR0720900</t>
  </si>
  <si>
    <t>AR0721000</t>
  </si>
  <si>
    <t>ELKINS</t>
  </si>
  <si>
    <t>AR0730000</t>
  </si>
  <si>
    <t>WHITE</t>
  </si>
  <si>
    <t>AR0730100</t>
  </si>
  <si>
    <t>AR0730200</t>
  </si>
  <si>
    <t>BALD KNOB</t>
  </si>
  <si>
    <t>AR0730300</t>
  </si>
  <si>
    <t>BEEBE</t>
  </si>
  <si>
    <t>AR0730400</t>
  </si>
  <si>
    <t>KENSETT</t>
  </si>
  <si>
    <t>AR0730500</t>
  </si>
  <si>
    <t>PANGBURN</t>
  </si>
  <si>
    <t>AR0730600</t>
  </si>
  <si>
    <t>ROSE BUD</t>
  </si>
  <si>
    <t>AR0730700</t>
  </si>
  <si>
    <t>JUDSONIA</t>
  </si>
  <si>
    <t>AR0730800</t>
  </si>
  <si>
    <t>BRADFORD</t>
  </si>
  <si>
    <t>AR0730900</t>
  </si>
  <si>
    <t>HIGGINSON</t>
  </si>
  <si>
    <t>AR0731000</t>
  </si>
  <si>
    <t>MCRAE</t>
  </si>
  <si>
    <t>AR0731200</t>
  </si>
  <si>
    <t>AR STATE UNIV: BEEBE</t>
  </si>
  <si>
    <t>AR0740000</t>
  </si>
  <si>
    <t>WOODRUFF</t>
  </si>
  <si>
    <t>AR0740100</t>
  </si>
  <si>
    <t>AUGUSTA</t>
  </si>
  <si>
    <t>AR0740200</t>
  </si>
  <si>
    <t>MCCRORY</t>
  </si>
  <si>
    <t>AR0750000</t>
  </si>
  <si>
    <t>YELL</t>
  </si>
  <si>
    <t>AR0750100</t>
  </si>
  <si>
    <t>DARDANELLE</t>
  </si>
  <si>
    <t>AR0750200</t>
  </si>
  <si>
    <t>DANVILLE</t>
  </si>
  <si>
    <t>AR0750300</t>
  </si>
  <si>
    <t>OLA</t>
  </si>
  <si>
    <t>AR0750400</t>
  </si>
  <si>
    <t>PLAINVIEW</t>
  </si>
  <si>
    <t>ARASP0000</t>
  </si>
  <si>
    <t>ARKANSAS STATE POLICE</t>
  </si>
  <si>
    <t>AZ0010000</t>
  </si>
  <si>
    <t>APACHE</t>
  </si>
  <si>
    <t>AZ0010100</t>
  </si>
  <si>
    <t>EAGAR</t>
  </si>
  <si>
    <t>AZ0010300</t>
  </si>
  <si>
    <t>ST. JOHNS</t>
  </si>
  <si>
    <t>AZ0010500</t>
  </si>
  <si>
    <t>SPRINGERVILLE</t>
  </si>
  <si>
    <t>AZ0018900</t>
  </si>
  <si>
    <t>NAVAJO NATION</t>
  </si>
  <si>
    <t>AZ0020000</t>
  </si>
  <si>
    <t>COCHISE</t>
  </si>
  <si>
    <t>AZ0020100</t>
  </si>
  <si>
    <t>BENSON</t>
  </si>
  <si>
    <t>AZ0020300</t>
  </si>
  <si>
    <t>BISBEE</t>
  </si>
  <si>
    <t>AZ0020500</t>
  </si>
  <si>
    <t>AZ0020700</t>
  </si>
  <si>
    <t>HUACHUCA CITY</t>
  </si>
  <si>
    <t>AZ0020900</t>
  </si>
  <si>
    <t>SIERRA VISTA</t>
  </si>
  <si>
    <t>AZ0021100</t>
  </si>
  <si>
    <t>TOMBSTONE</t>
  </si>
  <si>
    <t>AZ0021300</t>
  </si>
  <si>
    <t>WILLCOX</t>
  </si>
  <si>
    <t>AZ0030000</t>
  </si>
  <si>
    <t>COCONINO</t>
  </si>
  <si>
    <t>AZ0030100</t>
  </si>
  <si>
    <t>FLAGSTAFF</t>
  </si>
  <si>
    <t>AZ0030300</t>
  </si>
  <si>
    <t>FREDONIA</t>
  </si>
  <si>
    <t>AZ0030700</t>
  </si>
  <si>
    <t>WILLIAMS</t>
  </si>
  <si>
    <t>AZ0030800</t>
  </si>
  <si>
    <t>PAGE</t>
  </si>
  <si>
    <t>AZ0031000</t>
  </si>
  <si>
    <t>SEDONA</t>
  </si>
  <si>
    <t>AZ0039700</t>
  </si>
  <si>
    <t>NORTHERN ARIZONA UNIV</t>
  </si>
  <si>
    <t>AZ0040000</t>
  </si>
  <si>
    <t>GILA</t>
  </si>
  <si>
    <t>AZ0040100</t>
  </si>
  <si>
    <t>GLOBE</t>
  </si>
  <si>
    <t>AZ0040300</t>
  </si>
  <si>
    <t>HAYDEN</t>
  </si>
  <si>
    <t>AZ0040500</t>
  </si>
  <si>
    <t>MIAMI</t>
  </si>
  <si>
    <t>AZ0040600</t>
  </si>
  <si>
    <t>PAYSON</t>
  </si>
  <si>
    <t>AZ0040700</t>
  </si>
  <si>
    <t>WINKELMAN</t>
  </si>
  <si>
    <t>AZ0048900</t>
  </si>
  <si>
    <t>SAN CARLOS APACHE</t>
  </si>
  <si>
    <t>AZ0050000</t>
  </si>
  <si>
    <t>GRAHAM</t>
  </si>
  <si>
    <t>AZ0050100</t>
  </si>
  <si>
    <t>PIMA</t>
  </si>
  <si>
    <t>AZ0050300</t>
  </si>
  <si>
    <t>SAFFORD</t>
  </si>
  <si>
    <t>AZ0050500</t>
  </si>
  <si>
    <t>THATCHER</t>
  </si>
  <si>
    <t>AZ0059700</t>
  </si>
  <si>
    <t>EASTERN ARIZONA COLLEGE</t>
  </si>
  <si>
    <t>AZ0060000</t>
  </si>
  <si>
    <t>GREENLEE</t>
  </si>
  <si>
    <t>AZ0060100</t>
  </si>
  <si>
    <t>CLIFTON</t>
  </si>
  <si>
    <t>AZ0060300</t>
  </si>
  <si>
    <t>DUNCAN</t>
  </si>
  <si>
    <t>AZ0070000</t>
  </si>
  <si>
    <t>MARICOPA</t>
  </si>
  <si>
    <t>AZ0070100</t>
  </si>
  <si>
    <t>AVONDALE</t>
  </si>
  <si>
    <t>AZ0070300</t>
  </si>
  <si>
    <t>BUCKEYE</t>
  </si>
  <si>
    <t>AZ0070500</t>
  </si>
  <si>
    <t>CHANDLER</t>
  </si>
  <si>
    <t>AZ0070700</t>
  </si>
  <si>
    <t>EL MIRAGE</t>
  </si>
  <si>
    <t>AZ0070900</t>
  </si>
  <si>
    <t>GILA BEND</t>
  </si>
  <si>
    <t>AZ0071100</t>
  </si>
  <si>
    <t>GILBERT</t>
  </si>
  <si>
    <t>AZ0071300</t>
  </si>
  <si>
    <t>GLENDALE</t>
  </si>
  <si>
    <t>AZ0071500</t>
  </si>
  <si>
    <t>GOODYEAR</t>
  </si>
  <si>
    <t>AZ0071700</t>
  </si>
  <si>
    <t>MESA</t>
  </si>
  <si>
    <t>AZ0071900</t>
  </si>
  <si>
    <t>PARADISE VALLEY</t>
  </si>
  <si>
    <t>AZ0072100</t>
  </si>
  <si>
    <t>PEORIA</t>
  </si>
  <si>
    <t>AZ0072300</t>
  </si>
  <si>
    <t>PHOENIX</t>
  </si>
  <si>
    <t>AZ0072500</t>
  </si>
  <si>
    <t>SCOTTSDALE</t>
  </si>
  <si>
    <t>AZ0072700</t>
  </si>
  <si>
    <t>SURPRISE</t>
  </si>
  <si>
    <t>AZ0072900</t>
  </si>
  <si>
    <t>TEMPE</t>
  </si>
  <si>
    <t>AZ0073100</t>
  </si>
  <si>
    <t>TOLLESON</t>
  </si>
  <si>
    <t>AZ0073300</t>
  </si>
  <si>
    <t>WICKENBURG</t>
  </si>
  <si>
    <t>AZ0073500</t>
  </si>
  <si>
    <t>YOUNGTOWN</t>
  </si>
  <si>
    <t>AZ0073900</t>
  </si>
  <si>
    <t>GUADALUPE</t>
  </si>
  <si>
    <t>AZ0074400</t>
  </si>
  <si>
    <t>ARIZONA STATE CAPITOL</t>
  </si>
  <si>
    <t>AZ0075700</t>
  </si>
  <si>
    <t>AZ STATE UNIV: WEST</t>
  </si>
  <si>
    <t>AZ0078800</t>
  </si>
  <si>
    <t>AZ STATE UNIV: EAST</t>
  </si>
  <si>
    <t>AZ0078900</t>
  </si>
  <si>
    <t>SALT RIVER TRIBAL</t>
  </si>
  <si>
    <t>AZ0079700</t>
  </si>
  <si>
    <t>AZ STATE UNIV, MAIN CAMP</t>
  </si>
  <si>
    <t>AZ0080000</t>
  </si>
  <si>
    <t>MOHAVE</t>
  </si>
  <si>
    <t>AZ0080100</t>
  </si>
  <si>
    <t>KINGMAN</t>
  </si>
  <si>
    <t>AZ0080300</t>
  </si>
  <si>
    <t>FORT MOJAVE TRIBAL</t>
  </si>
  <si>
    <t>AZ0080400</t>
  </si>
  <si>
    <t>LAKE HAVASU CITY</t>
  </si>
  <si>
    <t>AZ0080500</t>
  </si>
  <si>
    <t>BULLHEAD CITY</t>
  </si>
  <si>
    <t>AZ0080600</t>
  </si>
  <si>
    <t>COLORADO CITY</t>
  </si>
  <si>
    <t>AZ0080700</t>
  </si>
  <si>
    <t>KAIBAB PAIUTE TRIBAL</t>
  </si>
  <si>
    <t>AZ0090000</t>
  </si>
  <si>
    <t>NAVAJO</t>
  </si>
  <si>
    <t>AZ0090100</t>
  </si>
  <si>
    <t>HOLBROOK</t>
  </si>
  <si>
    <t>AZ0090300</t>
  </si>
  <si>
    <t>SHOW LOW</t>
  </si>
  <si>
    <t>AZ0090500</t>
  </si>
  <si>
    <t>SNOWFLAKE-TAYLOR</t>
  </si>
  <si>
    <t>AZ0090700</t>
  </si>
  <si>
    <t>AZ0090900</t>
  </si>
  <si>
    <t>WINSLOW</t>
  </si>
  <si>
    <t>AZ0091300</t>
  </si>
  <si>
    <t>PINETOP-LAKESIDE</t>
  </si>
  <si>
    <t>AZ0098900</t>
  </si>
  <si>
    <t>WHITE MOUNTAIN APACHE TR</t>
  </si>
  <si>
    <t>AZ0100000</t>
  </si>
  <si>
    <t>AZ0100100</t>
  </si>
  <si>
    <t>SOUTH TUCSON</t>
  </si>
  <si>
    <t>AZ0100300</t>
  </si>
  <si>
    <t>TUCSON</t>
  </si>
  <si>
    <t>AZ0100400</t>
  </si>
  <si>
    <t>SAHUARITA</t>
  </si>
  <si>
    <t>AZ0100600</t>
  </si>
  <si>
    <t>AJO</t>
  </si>
  <si>
    <t>AZ0100700</t>
  </si>
  <si>
    <t>ORO VALLEY</t>
  </si>
  <si>
    <t>AZ0100900</t>
  </si>
  <si>
    <t>MARANA</t>
  </si>
  <si>
    <t>AZ0101000</t>
  </si>
  <si>
    <t>TUCSON AIRPORT AUTHORITY</t>
  </si>
  <si>
    <t>AZ0101200</t>
  </si>
  <si>
    <t>TOHONO O'ODHAM NATION</t>
  </si>
  <si>
    <t>AZ0109700</t>
  </si>
  <si>
    <t>UNIVERSITY OF ARIZONA</t>
  </si>
  <si>
    <t>AZ0109800</t>
  </si>
  <si>
    <t>PIMA COMMUNITY COLLEGE</t>
  </si>
  <si>
    <t>AZ0110000</t>
  </si>
  <si>
    <t>PINAL</t>
  </si>
  <si>
    <t>AZ0110100</t>
  </si>
  <si>
    <t>CASA GRANDE</t>
  </si>
  <si>
    <t>AZ0110300</t>
  </si>
  <si>
    <t>COOLIDGE</t>
  </si>
  <si>
    <t>AZ0110500</t>
  </si>
  <si>
    <t>ELOY</t>
  </si>
  <si>
    <t>AZ0110700</t>
  </si>
  <si>
    <t>AZ0110900</t>
  </si>
  <si>
    <t>KEARNY</t>
  </si>
  <si>
    <t>AZ0111100</t>
  </si>
  <si>
    <t>MAMMOTH</t>
  </si>
  <si>
    <t>AZ0111200</t>
  </si>
  <si>
    <t>SUPERIOR</t>
  </si>
  <si>
    <t>AZ0111300</t>
  </si>
  <si>
    <t>APACHE JUNCTION</t>
  </si>
  <si>
    <t>AZ0111500</t>
  </si>
  <si>
    <t>GILA RIVER INDIAN COMNTY</t>
  </si>
  <si>
    <t>AZ0111700</t>
  </si>
  <si>
    <t>AZ0119700</t>
  </si>
  <si>
    <t>CENTRAL ARIZONA COLLEGE</t>
  </si>
  <si>
    <t>AZ0120000</t>
  </si>
  <si>
    <t>SANTA CRUZ</t>
  </si>
  <si>
    <t>AZ0120100</t>
  </si>
  <si>
    <t>NOGALES</t>
  </si>
  <si>
    <t>AZ0120300</t>
  </si>
  <si>
    <t>PATAGONIA</t>
  </si>
  <si>
    <t>AZ0130000</t>
  </si>
  <si>
    <t>YAVAPAI</t>
  </si>
  <si>
    <t>AZ0130100</t>
  </si>
  <si>
    <t>CLARKDALE</t>
  </si>
  <si>
    <t>AZ0130300</t>
  </si>
  <si>
    <t>AZ0130500</t>
  </si>
  <si>
    <t>JEROME</t>
  </si>
  <si>
    <t>AZ0130700</t>
  </si>
  <si>
    <t>AZ0130800</t>
  </si>
  <si>
    <t>YAVAPAI COLLEGE</t>
  </si>
  <si>
    <t>AZ0131100</t>
  </si>
  <si>
    <t>PRESCOTT VALLEY</t>
  </si>
  <si>
    <t>AZ0131200</t>
  </si>
  <si>
    <t>CHINO VALLEY</t>
  </si>
  <si>
    <t>AZ0131300</t>
  </si>
  <si>
    <t>CAMP VERDE</t>
  </si>
  <si>
    <t>AZ0131400</t>
  </si>
  <si>
    <t>AZ0140000</t>
  </si>
  <si>
    <t>YUMA</t>
  </si>
  <si>
    <t>AZ0140300</t>
  </si>
  <si>
    <t>SOMERTON</t>
  </si>
  <si>
    <t>AZ0140500</t>
  </si>
  <si>
    <t>AZ0140700</t>
  </si>
  <si>
    <t>COCOPAH TRIBAL</t>
  </si>
  <si>
    <t>AZ0140800</t>
  </si>
  <si>
    <t>SAN LUIS</t>
  </si>
  <si>
    <t>AZ0140900</t>
  </si>
  <si>
    <t>WELLTON</t>
  </si>
  <si>
    <t>AZ0141000</t>
  </si>
  <si>
    <t>QUECHAN TRIBAL</t>
  </si>
  <si>
    <t>AZ0149700</t>
  </si>
  <si>
    <t>ARIZONA WESTERN COLLEGE</t>
  </si>
  <si>
    <t>AZ0150000</t>
  </si>
  <si>
    <t>LA PAZ</t>
  </si>
  <si>
    <t>AZ0150100</t>
  </si>
  <si>
    <t>PARKER</t>
  </si>
  <si>
    <t>AZ0150200</t>
  </si>
  <si>
    <t>COLORADO RIVER TRIBAL</t>
  </si>
  <si>
    <t>AZ0150300</t>
  </si>
  <si>
    <t>QUARTZSITE</t>
  </si>
  <si>
    <t>AZCCHPX00</t>
  </si>
  <si>
    <t>AZ DEPT OF PUBLIC SAFETY</t>
  </si>
  <si>
    <t>AZDI02300</t>
  </si>
  <si>
    <t>YAVAPAI-PRESCOTT TRIBAL</t>
  </si>
  <si>
    <t>AZDI05200</t>
  </si>
  <si>
    <t>SAN CARLOS AGENCY</t>
  </si>
  <si>
    <t>AZDI05300</t>
  </si>
  <si>
    <t>HOPI TRIBAL</t>
  </si>
  <si>
    <t>AZDI05900</t>
  </si>
  <si>
    <t>COLORADO RIVER AGENCY</t>
  </si>
  <si>
    <t>AZDI06000</t>
  </si>
  <si>
    <t>TRUXTON CANON AGENCY</t>
  </si>
  <si>
    <t>AZDI06100</t>
  </si>
  <si>
    <t>FORT MCDOWELL TRIBAL</t>
  </si>
  <si>
    <t>AZDI06200</t>
  </si>
  <si>
    <t>FORT APACHE AGENCY</t>
  </si>
  <si>
    <t>AZDI06500</t>
  </si>
  <si>
    <t>AK-CHIN TRIBAL</t>
  </si>
  <si>
    <t>AZDI06600</t>
  </si>
  <si>
    <t>PASCUA YAQUI TRIBAL</t>
  </si>
  <si>
    <t>AZDI06700</t>
  </si>
  <si>
    <t>HUALAPAI TRIBAL</t>
  </si>
  <si>
    <t>AZDI06900</t>
  </si>
  <si>
    <t>YAVAPAI-APACHE NATION</t>
  </si>
  <si>
    <t>AZDI08100</t>
  </si>
  <si>
    <t>TONTO APACHE TRIBAL</t>
  </si>
  <si>
    <t>CA0010000</t>
  </si>
  <si>
    <t>ALAMEDA</t>
  </si>
  <si>
    <t>CA0010100</t>
  </si>
  <si>
    <t>CA0010200</t>
  </si>
  <si>
    <t>ALBANY</t>
  </si>
  <si>
    <t>CA0010300</t>
  </si>
  <si>
    <t>BERKELEY</t>
  </si>
  <si>
    <t>CA0010400</t>
  </si>
  <si>
    <t>EMERYVILLE</t>
  </si>
  <si>
    <t>CA0010500</t>
  </si>
  <si>
    <t>FREMONT</t>
  </si>
  <si>
    <t>CA0010600</t>
  </si>
  <si>
    <t>HAYWARD</t>
  </si>
  <si>
    <t>CA0010700</t>
  </si>
  <si>
    <t>LIVERMORE</t>
  </si>
  <si>
    <t>CA0010800</t>
  </si>
  <si>
    <t>CA0010900</t>
  </si>
  <si>
    <t>OAKLAND</t>
  </si>
  <si>
    <t>CA0011000</t>
  </si>
  <si>
    <t>CA0011100</t>
  </si>
  <si>
    <t>PLEASANTON</t>
  </si>
  <si>
    <t>CA0011200</t>
  </si>
  <si>
    <t>SAN LEANDRO</t>
  </si>
  <si>
    <t>CA0011300</t>
  </si>
  <si>
    <t>UNION CITY</t>
  </si>
  <si>
    <t>CA0011400</t>
  </si>
  <si>
    <t>E BAY REG PKS:ALAMEDA CO</t>
  </si>
  <si>
    <t>CA0011500</t>
  </si>
  <si>
    <t>CA ST UN: EAST BAY</t>
  </si>
  <si>
    <t>CA0011600</t>
  </si>
  <si>
    <t>UPRR: ALAMEDA COUNTY</t>
  </si>
  <si>
    <t>CA0012100</t>
  </si>
  <si>
    <t>SF BART: ALAMEDA COUNTY</t>
  </si>
  <si>
    <t>CA0012200</t>
  </si>
  <si>
    <t>UC:LAWRENCE-LIVERMORE LA</t>
  </si>
  <si>
    <t>CA0012700</t>
  </si>
  <si>
    <t>UN CA: LAWRENCE BERKELEY</t>
  </si>
  <si>
    <t>CA0012800</t>
  </si>
  <si>
    <t>BNSF RWY: ALAMEDA COUNTY</t>
  </si>
  <si>
    <t>CA0012900</t>
  </si>
  <si>
    <t>SPT ALAMEDA</t>
  </si>
  <si>
    <t>CA0013000</t>
  </si>
  <si>
    <t>DUBLIN</t>
  </si>
  <si>
    <t>CA0013100</t>
  </si>
  <si>
    <t>E BAY MUNICIPAL UTILITY</t>
  </si>
  <si>
    <t>CA0013200</t>
  </si>
  <si>
    <t>UPRR ALAMEDA COUNTY</t>
  </si>
  <si>
    <t>CA0019700</t>
  </si>
  <si>
    <t>UN OF CA: BERKELEY</t>
  </si>
  <si>
    <t>CA0019800</t>
  </si>
  <si>
    <t>ALAMEDA STATE POLICE</t>
  </si>
  <si>
    <t>CA0019900</t>
  </si>
  <si>
    <t>HP: ALAMEDA COUNTY</t>
  </si>
  <si>
    <t>CA0020000</t>
  </si>
  <si>
    <t>ALPINE</t>
  </si>
  <si>
    <t>CA0029900</t>
  </si>
  <si>
    <t>HP: ALPINE COUNTY</t>
  </si>
  <si>
    <t>CA0030000</t>
  </si>
  <si>
    <t>AMADOR</t>
  </si>
  <si>
    <t>CA0030100</t>
  </si>
  <si>
    <t>CA0030200</t>
  </si>
  <si>
    <t>IONE</t>
  </si>
  <si>
    <t>CA0030300</t>
  </si>
  <si>
    <t>CA0030400</t>
  </si>
  <si>
    <t>PLYMOUTH</t>
  </si>
  <si>
    <t>CA0030500</t>
  </si>
  <si>
    <t>SUTTER CREEK</t>
  </si>
  <si>
    <t>CA0030600</t>
  </si>
  <si>
    <t>UPRR: AMADOR COUNTY</t>
  </si>
  <si>
    <t>CA0039900</t>
  </si>
  <si>
    <t>HP: AMADOR COUNTY</t>
  </si>
  <si>
    <t>CA0040000</t>
  </si>
  <si>
    <t>BUTTE</t>
  </si>
  <si>
    <t>CA0040100</t>
  </si>
  <si>
    <t>BIGGS</t>
  </si>
  <si>
    <t>CA0040200</t>
  </si>
  <si>
    <t>CHICO</t>
  </si>
  <si>
    <t>CA0040300</t>
  </si>
  <si>
    <t>GRIDLEY</t>
  </si>
  <si>
    <t>CA0040400</t>
  </si>
  <si>
    <t>OROVILLE</t>
  </si>
  <si>
    <t>CA0040500</t>
  </si>
  <si>
    <t>PARADISE</t>
  </si>
  <si>
    <t>CA0040600</t>
  </si>
  <si>
    <t>UPRR: BUTTE COUNTY</t>
  </si>
  <si>
    <t>CA0040700</t>
  </si>
  <si>
    <t>DPR: NORTHERN BUTTES</t>
  </si>
  <si>
    <t>CA0040900</t>
  </si>
  <si>
    <t>DPR: UPPER VALLEY</t>
  </si>
  <si>
    <t>CA0041100</t>
  </si>
  <si>
    <t>UPRR BUTTE COUNTY</t>
  </si>
  <si>
    <t>CA0049700</t>
  </si>
  <si>
    <t>CA ST UN: CHICO</t>
  </si>
  <si>
    <t>CA0049800</t>
  </si>
  <si>
    <t>BUTTE STATE POLICE</t>
  </si>
  <si>
    <t>CA0049900</t>
  </si>
  <si>
    <t>HP: BUTTE COUNTY</t>
  </si>
  <si>
    <t>CA0050000</t>
  </si>
  <si>
    <t>CALAVERAS</t>
  </si>
  <si>
    <t>CA0050100</t>
  </si>
  <si>
    <t>CITY OF ANGELS</t>
  </si>
  <si>
    <t>CA0050200</t>
  </si>
  <si>
    <t>UPRR: CALAVERAS COUNTY</t>
  </si>
  <si>
    <t>CA0050300</t>
  </si>
  <si>
    <t>DPR: CALAVERAS COUNTY</t>
  </si>
  <si>
    <t>CA0059900</t>
  </si>
  <si>
    <t>HP: CALAVERAS COUNTY</t>
  </si>
  <si>
    <t>CA0060000</t>
  </si>
  <si>
    <t>COLUSA</t>
  </si>
  <si>
    <t>CA0060100</t>
  </si>
  <si>
    <t>CA0060200</t>
  </si>
  <si>
    <t>CA0060300</t>
  </si>
  <si>
    <t>UPRR: COLUSA COUNTY</t>
  </si>
  <si>
    <t>CA0069800</t>
  </si>
  <si>
    <t>COLUSA STATE POLICE</t>
  </si>
  <si>
    <t>CA0069900</t>
  </si>
  <si>
    <t>HP: COLUSA COUNTY</t>
  </si>
  <si>
    <t>CA0070000</t>
  </si>
  <si>
    <t>CONTRA COSTA</t>
  </si>
  <si>
    <t>CA0070100</t>
  </si>
  <si>
    <t>ANTIOCH</t>
  </si>
  <si>
    <t>CA0070200</t>
  </si>
  <si>
    <t>BRENTWOOD</t>
  </si>
  <si>
    <t>CA0070300</t>
  </si>
  <si>
    <t>CA0070400</t>
  </si>
  <si>
    <t>CONCORD</t>
  </si>
  <si>
    <t>CA0070500</t>
  </si>
  <si>
    <t>EL CERRITO</t>
  </si>
  <si>
    <t>CA0070600</t>
  </si>
  <si>
    <t>HERCULES</t>
  </si>
  <si>
    <t>CA0070700</t>
  </si>
  <si>
    <t>PINOLE</t>
  </si>
  <si>
    <t>CA0070800</t>
  </si>
  <si>
    <t>PITTSBURG</t>
  </si>
  <si>
    <t>CA0070900</t>
  </si>
  <si>
    <t>PLEASANT HILL</t>
  </si>
  <si>
    <t>CA0071000</t>
  </si>
  <si>
    <t>RICHMOND</t>
  </si>
  <si>
    <t>CA0071100</t>
  </si>
  <si>
    <t>SAN PABLO</t>
  </si>
  <si>
    <t>CA0071200</t>
  </si>
  <si>
    <t>WALNUT CREEK</t>
  </si>
  <si>
    <t>CA0071300</t>
  </si>
  <si>
    <t>KENSINGTON</t>
  </si>
  <si>
    <t>CA0071400</t>
  </si>
  <si>
    <t>MARTINEZ</t>
  </si>
  <si>
    <t>CA0071500</t>
  </si>
  <si>
    <t>CA0071600</t>
  </si>
  <si>
    <t>MORAGA</t>
  </si>
  <si>
    <t>CA0071700</t>
  </si>
  <si>
    <t>E BY REG PK:CONTRA COSTA</t>
  </si>
  <si>
    <t>CA0071800</t>
  </si>
  <si>
    <t>SF BART: CONTRA COSTA CO</t>
  </si>
  <si>
    <t>CA0071900</t>
  </si>
  <si>
    <t>BNSF RWY:CONTRA COSTA CO</t>
  </si>
  <si>
    <t>CA0072000</t>
  </si>
  <si>
    <t>SPT CONTRA COSTA</t>
  </si>
  <si>
    <t>CA0072100</t>
  </si>
  <si>
    <t>CONTRA COSTA COMM COLLEG</t>
  </si>
  <si>
    <t>CA0072300</t>
  </si>
  <si>
    <t>CA0072400</t>
  </si>
  <si>
    <t>SAN RAMON</t>
  </si>
  <si>
    <t>CA0072500</t>
  </si>
  <si>
    <t>DPR: CONTRA COSTA COUNTY</t>
  </si>
  <si>
    <t>CA0072600</t>
  </si>
  <si>
    <t>ORINDA</t>
  </si>
  <si>
    <t>CA0073300</t>
  </si>
  <si>
    <t>UPRR: CONTRA COSTA CNTY</t>
  </si>
  <si>
    <t>CA0073400</t>
  </si>
  <si>
    <t>OAKLEY</t>
  </si>
  <si>
    <t>CA0079800</t>
  </si>
  <si>
    <t>CONTRA COSTA STATE POLIC</t>
  </si>
  <si>
    <t>CA0079900</t>
  </si>
  <si>
    <t>HP: CONTRA COSTA COUNTY</t>
  </si>
  <si>
    <t>CA0080000</t>
  </si>
  <si>
    <t>DEL NORTE</t>
  </si>
  <si>
    <t>CA0080100</t>
  </si>
  <si>
    <t>CRESCENT CITY</t>
  </si>
  <si>
    <t>CA0089900</t>
  </si>
  <si>
    <t>HP: DEL NORTE COUNTY</t>
  </si>
  <si>
    <t>CA0090000</t>
  </si>
  <si>
    <t>CA0090100</t>
  </si>
  <si>
    <t>PLACERVILLE</t>
  </si>
  <si>
    <t>CA0090200</t>
  </si>
  <si>
    <t>SOUTH LAKE TAHOE</t>
  </si>
  <si>
    <t>CA0090300</t>
  </si>
  <si>
    <t>UPRR: EL DORADO COUNTY</t>
  </si>
  <si>
    <t>CA0092300</t>
  </si>
  <si>
    <t>DPR: EL DORADO COUNTY</t>
  </si>
  <si>
    <t>CA0099800</t>
  </si>
  <si>
    <t>EL DORADO STATE POLICE</t>
  </si>
  <si>
    <t>CA0099900</t>
  </si>
  <si>
    <t>HP: EL DORADO COUNTY</t>
  </si>
  <si>
    <t>CA0100000</t>
  </si>
  <si>
    <t>FRESNO</t>
  </si>
  <si>
    <t>CA0100100</t>
  </si>
  <si>
    <t>CLOVIS</t>
  </si>
  <si>
    <t>CA0100200</t>
  </si>
  <si>
    <t>COALINGA</t>
  </si>
  <si>
    <t>CA0100300</t>
  </si>
  <si>
    <t>FIREBAUGH</t>
  </si>
  <si>
    <t>CA0100400</t>
  </si>
  <si>
    <t>FOWLER</t>
  </si>
  <si>
    <t>CA0100500</t>
  </si>
  <si>
    <t>CA0100600</t>
  </si>
  <si>
    <t>HURON</t>
  </si>
  <si>
    <t>CA0100700</t>
  </si>
  <si>
    <t>KERMAN</t>
  </si>
  <si>
    <t>CA0100800</t>
  </si>
  <si>
    <t>KINGSBURG</t>
  </si>
  <si>
    <t>CA0100900</t>
  </si>
  <si>
    <t>MENDOTA</t>
  </si>
  <si>
    <t>CA0101000</t>
  </si>
  <si>
    <t>ORANGE COVE</t>
  </si>
  <si>
    <t>CA0101100</t>
  </si>
  <si>
    <t>PARLIER</t>
  </si>
  <si>
    <t>CA0101200</t>
  </si>
  <si>
    <t>REEDLEY</t>
  </si>
  <si>
    <t>CA0101300</t>
  </si>
  <si>
    <t>SANGER</t>
  </si>
  <si>
    <t>CA0101400</t>
  </si>
  <si>
    <t>SAN JOAQUIN</t>
  </si>
  <si>
    <t>CA0101500</t>
  </si>
  <si>
    <t>CA0101700</t>
  </si>
  <si>
    <t>STATE CENTER COM COL DST</t>
  </si>
  <si>
    <t>CA0101800</t>
  </si>
  <si>
    <t>BNSF RWY: FRESNO COUNTY</t>
  </si>
  <si>
    <t>CA0101900</t>
  </si>
  <si>
    <t>SPT FRESNO</t>
  </si>
  <si>
    <t>CA0102400</t>
  </si>
  <si>
    <t>UPRR: FRESNO COUNTY</t>
  </si>
  <si>
    <t>CA0103000</t>
  </si>
  <si>
    <t>DPR: SAN JOAQUIN</t>
  </si>
  <si>
    <t>CA0103100</t>
  </si>
  <si>
    <t>REEDLEY COMMUNITY COLLEG</t>
  </si>
  <si>
    <t>CA0109700</t>
  </si>
  <si>
    <t>CA ST UN: FRESNO</t>
  </si>
  <si>
    <t>CA0109800</t>
  </si>
  <si>
    <t>FRESNO STATE POLICE</t>
  </si>
  <si>
    <t>CA0109900</t>
  </si>
  <si>
    <t>HP: FRESNO COUNTY</t>
  </si>
  <si>
    <t>CA010M100</t>
  </si>
  <si>
    <t>COALINGA STATE HOSPITAL</t>
  </si>
  <si>
    <t>CA0110000</t>
  </si>
  <si>
    <t>GLENN</t>
  </si>
  <si>
    <t>CA0110100</t>
  </si>
  <si>
    <t>ORLAND</t>
  </si>
  <si>
    <t>CA0110200</t>
  </si>
  <si>
    <t>WILLOWS</t>
  </si>
  <si>
    <t>CA0110300</t>
  </si>
  <si>
    <t>UPRR: GLENN COUNTY</t>
  </si>
  <si>
    <t>CA0119900</t>
  </si>
  <si>
    <t>HP: GLENN COUNTY</t>
  </si>
  <si>
    <t>CA0120000</t>
  </si>
  <si>
    <t>HUMBOLDT</t>
  </si>
  <si>
    <t>CA0120100</t>
  </si>
  <si>
    <t>ARCATA</t>
  </si>
  <si>
    <t>CA0120200</t>
  </si>
  <si>
    <t>BLUE LAKE</t>
  </si>
  <si>
    <t>CA0120300</t>
  </si>
  <si>
    <t>EUREKA</t>
  </si>
  <si>
    <t>CA0120400</t>
  </si>
  <si>
    <t>FERNDALE</t>
  </si>
  <si>
    <t>CA0120500</t>
  </si>
  <si>
    <t>FORTUNA</t>
  </si>
  <si>
    <t>CA0120600</t>
  </si>
  <si>
    <t>TRINIDAD</t>
  </si>
  <si>
    <t>CA0120700</t>
  </si>
  <si>
    <t>RIO DELL</t>
  </si>
  <si>
    <t>CA0120800</t>
  </si>
  <si>
    <t>HUMBOLDT STATE UNIVERSIT</t>
  </si>
  <si>
    <t>CA0120900</t>
  </si>
  <si>
    <t>UPRR: HUMBOLDT COUNTY</t>
  </si>
  <si>
    <t>CA0121000</t>
  </si>
  <si>
    <t>DPR: EEL RIVER</t>
  </si>
  <si>
    <t>CA0121100</t>
  </si>
  <si>
    <t>DPR: N COAST REDWOODS</t>
  </si>
  <si>
    <t>CA0129900</t>
  </si>
  <si>
    <t>HP: HUMBOLDT COUNTY</t>
  </si>
  <si>
    <t>CA0130000</t>
  </si>
  <si>
    <t>IMPERIAL</t>
  </si>
  <si>
    <t>CA0130100</t>
  </si>
  <si>
    <t>BRAWLEY</t>
  </si>
  <si>
    <t>CA0130200</t>
  </si>
  <si>
    <t>CALEXICO</t>
  </si>
  <si>
    <t>CA0130300</t>
  </si>
  <si>
    <t>CALIPATRIA</t>
  </si>
  <si>
    <t>CA0130400</t>
  </si>
  <si>
    <t>EL CENTRO</t>
  </si>
  <si>
    <t>CA0130500</t>
  </si>
  <si>
    <t>HOLTVILLE</t>
  </si>
  <si>
    <t>CA0130600</t>
  </si>
  <si>
    <t>CA0130700</t>
  </si>
  <si>
    <t>WESTMORLAND</t>
  </si>
  <si>
    <t>CA0130800</t>
  </si>
  <si>
    <t>UPRR: IMPERIAL COUNTY</t>
  </si>
  <si>
    <t>CA0130900</t>
  </si>
  <si>
    <t>DPR: IMPERIAL COUNTY</t>
  </si>
  <si>
    <t>CA0139800</t>
  </si>
  <si>
    <t>IMPERIAL STATE POLICE</t>
  </si>
  <si>
    <t>CA0139900</t>
  </si>
  <si>
    <t>HP: IMPERIAL COUNTY</t>
  </si>
  <si>
    <t>CA0140000</t>
  </si>
  <si>
    <t>INYO</t>
  </si>
  <si>
    <t>CA0140100</t>
  </si>
  <si>
    <t>BISHOP</t>
  </si>
  <si>
    <t>CA0140300</t>
  </si>
  <si>
    <t>UPRR: INYO COUNTY</t>
  </si>
  <si>
    <t>CA0149900</t>
  </si>
  <si>
    <t>HP: INYO COUNTY</t>
  </si>
  <si>
    <t>CA0150000</t>
  </si>
  <si>
    <t>KERN</t>
  </si>
  <si>
    <t>CA0150100</t>
  </si>
  <si>
    <t>ARVIN</t>
  </si>
  <si>
    <t>CA0150200</t>
  </si>
  <si>
    <t>BAKERSFIELD</t>
  </si>
  <si>
    <t>CA0150300</t>
  </si>
  <si>
    <t>DELANO</t>
  </si>
  <si>
    <t>CA0150400</t>
  </si>
  <si>
    <t>CA0150500</t>
  </si>
  <si>
    <t>MCFARLAND</t>
  </si>
  <si>
    <t>CA0150600</t>
  </si>
  <si>
    <t>RIDGECREST</t>
  </si>
  <si>
    <t>CA0150700</t>
  </si>
  <si>
    <t>SHAFTER</t>
  </si>
  <si>
    <t>CA0150800</t>
  </si>
  <si>
    <t>TAFT</t>
  </si>
  <si>
    <t>CA0150900</t>
  </si>
  <si>
    <t>TEHACHAPI</t>
  </si>
  <si>
    <t>CA0151000</t>
  </si>
  <si>
    <t>WASCO</t>
  </si>
  <si>
    <t>CA0151100</t>
  </si>
  <si>
    <t>CALIFORNIA CITY</t>
  </si>
  <si>
    <t>CA0151300</t>
  </si>
  <si>
    <t>CHINA LAKE</t>
  </si>
  <si>
    <t>CA0151400</t>
  </si>
  <si>
    <t>STALLION SPRINGS</t>
  </si>
  <si>
    <t>CA0151500</t>
  </si>
  <si>
    <t>BEAR VALLEY</t>
  </si>
  <si>
    <t>CA0151600</t>
  </si>
  <si>
    <t>BNSF RWY: KERN COUNTY</t>
  </si>
  <si>
    <t>CA0151700</t>
  </si>
  <si>
    <t>SO PACIFIC TRANS KERN</t>
  </si>
  <si>
    <t>CA0152200</t>
  </si>
  <si>
    <t>UPRR: KERN COUNTY</t>
  </si>
  <si>
    <t>CA0159700</t>
  </si>
  <si>
    <t>CA ST UN: BAKERSFIELD</t>
  </si>
  <si>
    <t>CA0159800</t>
  </si>
  <si>
    <t>KERN STATE POLICE</t>
  </si>
  <si>
    <t>CA0159900</t>
  </si>
  <si>
    <t>HP: KERN COUNTY</t>
  </si>
  <si>
    <t>CA0160000</t>
  </si>
  <si>
    <t>KINGS</t>
  </si>
  <si>
    <t>CA0160100</t>
  </si>
  <si>
    <t>CORCORAN</t>
  </si>
  <si>
    <t>CA0160200</t>
  </si>
  <si>
    <t>HANFORD</t>
  </si>
  <si>
    <t>CA0160300</t>
  </si>
  <si>
    <t>LEMOORE</t>
  </si>
  <si>
    <t>CA0160400</t>
  </si>
  <si>
    <t>BNSF RWY: KINGS COUNTY</t>
  </si>
  <si>
    <t>CA0160500</t>
  </si>
  <si>
    <t>UPRR: KINGS COUNTY</t>
  </si>
  <si>
    <t>CA0160600</t>
  </si>
  <si>
    <t>PORTERVILLE DEVELOP CENT</t>
  </si>
  <si>
    <t>CA0160700</t>
  </si>
  <si>
    <t>AVENAL</t>
  </si>
  <si>
    <t>CA0169800</t>
  </si>
  <si>
    <t>KINGS STATE POLICE</t>
  </si>
  <si>
    <t>CA0169900</t>
  </si>
  <si>
    <t>HP: KINGS COUNTY</t>
  </si>
  <si>
    <t>CA0170000</t>
  </si>
  <si>
    <t>LAKE</t>
  </si>
  <si>
    <t>CA0170100</t>
  </si>
  <si>
    <t>LAKEPORT</t>
  </si>
  <si>
    <t>CA0170200</t>
  </si>
  <si>
    <t>CLEARLAKE</t>
  </si>
  <si>
    <t>CA0170300</t>
  </si>
  <si>
    <t>DPR: LAKE COUNTY</t>
  </si>
  <si>
    <t>CA0179900</t>
  </si>
  <si>
    <t>HP: LAKE COUNTY</t>
  </si>
  <si>
    <t>CA0180000</t>
  </si>
  <si>
    <t>LASSEN</t>
  </si>
  <si>
    <t>CA0180100</t>
  </si>
  <si>
    <t>SUSANVILLE</t>
  </si>
  <si>
    <t>CA0180300</t>
  </si>
  <si>
    <t>UPRR: LASSEN COUNTY</t>
  </si>
  <si>
    <t>CA0180400</t>
  </si>
  <si>
    <t>UPRR LASSEN COUNTY</t>
  </si>
  <si>
    <t>CA0189800</t>
  </si>
  <si>
    <t>LASSEN STATE POLICE</t>
  </si>
  <si>
    <t>CA0189900</t>
  </si>
  <si>
    <t>HP: LASSEN COUNTY</t>
  </si>
  <si>
    <t>CA0190000</t>
  </si>
  <si>
    <t>LOS ANGELES</t>
  </si>
  <si>
    <t>CA0190100</t>
  </si>
  <si>
    <t>ALHAMBRA</t>
  </si>
  <si>
    <t>CA0190200</t>
  </si>
  <si>
    <t>ARCADIA</t>
  </si>
  <si>
    <t>CA0190300</t>
  </si>
  <si>
    <t>ARTESIA</t>
  </si>
  <si>
    <t>CA0190400</t>
  </si>
  <si>
    <t>AVALON</t>
  </si>
  <si>
    <t>CA0190500</t>
  </si>
  <si>
    <t>AZUSA</t>
  </si>
  <si>
    <t>CA0190600</t>
  </si>
  <si>
    <t>BALDWIN PARK</t>
  </si>
  <si>
    <t>CA0190700</t>
  </si>
  <si>
    <t>BELL</t>
  </si>
  <si>
    <t>CA0190800</t>
  </si>
  <si>
    <t>BELLFLOWER</t>
  </si>
  <si>
    <t>CA0190900</t>
  </si>
  <si>
    <t>BELL GARDENS</t>
  </si>
  <si>
    <t>CA0190C00</t>
  </si>
  <si>
    <t>EL CAMINO COLLEGE</t>
  </si>
  <si>
    <t>CA0190D00</t>
  </si>
  <si>
    <t>LA HABRA HEIGHTS</t>
  </si>
  <si>
    <t>CA0190E00</t>
  </si>
  <si>
    <t>BNSF RWY: LOS ANGELES CO</t>
  </si>
  <si>
    <t>CA0190G00</t>
  </si>
  <si>
    <t>LA COUNTY HOUSING AUTH</t>
  </si>
  <si>
    <t>CA0190H00</t>
  </si>
  <si>
    <t>SPT LOS ANGELES</t>
  </si>
  <si>
    <t>CA0190I00</t>
  </si>
  <si>
    <t>UPRR: LOS ANGELES COUNTY</t>
  </si>
  <si>
    <t>CA0190K00</t>
  </si>
  <si>
    <t>LA CO MTRP TRNSPRTN AUTH</t>
  </si>
  <si>
    <t>CA0190M00</t>
  </si>
  <si>
    <t>UNION PACIFIC RR-LOS ANG</t>
  </si>
  <si>
    <t>CA0190P00</t>
  </si>
  <si>
    <t>LONG BEACH CITY COLLEGE</t>
  </si>
  <si>
    <t>CA0190R00</t>
  </si>
  <si>
    <t>PASADENA COMMUNITY COLLE</t>
  </si>
  <si>
    <t>CA0190X00</t>
  </si>
  <si>
    <t>WESTLAKE VILLAGE</t>
  </si>
  <si>
    <t>CA0191000</t>
  </si>
  <si>
    <t>BEVERLY HILLS</t>
  </si>
  <si>
    <t>CA0191100</t>
  </si>
  <si>
    <t>BRADBURY</t>
  </si>
  <si>
    <t>CA0191200</t>
  </si>
  <si>
    <t>BURBANK</t>
  </si>
  <si>
    <t>CA0191300</t>
  </si>
  <si>
    <t>CLAREMONT</t>
  </si>
  <si>
    <t>CA0191400</t>
  </si>
  <si>
    <t>COMMERCE</t>
  </si>
  <si>
    <t>CA0191500</t>
  </si>
  <si>
    <t>COMPTON</t>
  </si>
  <si>
    <t>CA0191600</t>
  </si>
  <si>
    <t>COVINA</t>
  </si>
  <si>
    <t>CA0191700</t>
  </si>
  <si>
    <t>CUDAHY</t>
  </si>
  <si>
    <t>CA0191800</t>
  </si>
  <si>
    <t>CULVER CITY</t>
  </si>
  <si>
    <t>CA0191900</t>
  </si>
  <si>
    <t>CERRITOS</t>
  </si>
  <si>
    <t>CA0191B00</t>
  </si>
  <si>
    <t>DPR: LOS ANGELES COUNTY</t>
  </si>
  <si>
    <t>CA0191C00</t>
  </si>
  <si>
    <t>DPR: HUNGRY VALLEY</t>
  </si>
  <si>
    <t>CA0191E00</t>
  </si>
  <si>
    <t>LANTERMAN STATE HOSPITAL</t>
  </si>
  <si>
    <t>CA0191F00</t>
  </si>
  <si>
    <t>AGOURA HILLS</t>
  </si>
  <si>
    <t>CA0191H00</t>
  </si>
  <si>
    <t>WEST HOLLYWOOD</t>
  </si>
  <si>
    <t>CA0191R00</t>
  </si>
  <si>
    <t>SANTA CLARITA</t>
  </si>
  <si>
    <t>CA0191W00</t>
  </si>
  <si>
    <t>DIAMOND BAR</t>
  </si>
  <si>
    <t>CA0192000</t>
  </si>
  <si>
    <t>DOWNEY</t>
  </si>
  <si>
    <t>CA0192100</t>
  </si>
  <si>
    <t>DUARTE</t>
  </si>
  <si>
    <t>CA0192200</t>
  </si>
  <si>
    <t>EL MONTE</t>
  </si>
  <si>
    <t>CA0192300</t>
  </si>
  <si>
    <t>EL SEGUNDO</t>
  </si>
  <si>
    <t>CA0192400</t>
  </si>
  <si>
    <t>GARDENA</t>
  </si>
  <si>
    <t>CA0192500</t>
  </si>
  <si>
    <t>CA0192600</t>
  </si>
  <si>
    <t>GLENDORA</t>
  </si>
  <si>
    <t>CA0192700</t>
  </si>
  <si>
    <t>HAWAIIAN GARDENS</t>
  </si>
  <si>
    <t>CA0192800</t>
  </si>
  <si>
    <t>HAWTHORNE</t>
  </si>
  <si>
    <t>CA0192900</t>
  </si>
  <si>
    <t>HERMOSA BEACH</t>
  </si>
  <si>
    <t>CA0192H00</t>
  </si>
  <si>
    <t>CALABASAS</t>
  </si>
  <si>
    <t>CA0192J00</t>
  </si>
  <si>
    <t>MALIBU</t>
  </si>
  <si>
    <t>CA0192Q00</t>
  </si>
  <si>
    <t>LOS ANGELES CITY COLLEGE</t>
  </si>
  <si>
    <t>CA0192R00</t>
  </si>
  <si>
    <t>POMONA UNFD SCHOOL DIST</t>
  </si>
  <si>
    <t>CA0192U00</t>
  </si>
  <si>
    <t>LA TRNSPRTN SERVICES BUR</t>
  </si>
  <si>
    <t>CA0193000</t>
  </si>
  <si>
    <t>HIDDEN HILLS</t>
  </si>
  <si>
    <t>CA0193100</t>
  </si>
  <si>
    <t>HUNTINGTON PARK</t>
  </si>
  <si>
    <t>CA0193200</t>
  </si>
  <si>
    <t>INDUSTRY</t>
  </si>
  <si>
    <t>CA0193300</t>
  </si>
  <si>
    <t>INGLEWOOD</t>
  </si>
  <si>
    <t>CA0193400</t>
  </si>
  <si>
    <t>IRWINDALE</t>
  </si>
  <si>
    <t>CA0193500</t>
  </si>
  <si>
    <t>LAKEWOOD</t>
  </si>
  <si>
    <t>CA0193600</t>
  </si>
  <si>
    <t>LA MIRADA</t>
  </si>
  <si>
    <t>CA0193700</t>
  </si>
  <si>
    <t>LA PUENTE</t>
  </si>
  <si>
    <t>CA0193800</t>
  </si>
  <si>
    <t>LA VERNE</t>
  </si>
  <si>
    <t>CA0193900</t>
  </si>
  <si>
    <t>LAWNDALE</t>
  </si>
  <si>
    <t>CA0194000</t>
  </si>
  <si>
    <t>LOMITA</t>
  </si>
  <si>
    <t>CA0194100</t>
  </si>
  <si>
    <t>LONG BEACH</t>
  </si>
  <si>
    <t>CA0194200</t>
  </si>
  <si>
    <t>CA0194300</t>
  </si>
  <si>
    <t>LYNWOOD</t>
  </si>
  <si>
    <t>CA0194400</t>
  </si>
  <si>
    <t>MANHATTAN BEACH</t>
  </si>
  <si>
    <t>CA0194500</t>
  </si>
  <si>
    <t>MAYWOOD</t>
  </si>
  <si>
    <t>CA0194600</t>
  </si>
  <si>
    <t>MONROVIA</t>
  </si>
  <si>
    <t>CA0194700</t>
  </si>
  <si>
    <t>MONTEBELLO</t>
  </si>
  <si>
    <t>CA0194800</t>
  </si>
  <si>
    <t>MONTEREY PARK</t>
  </si>
  <si>
    <t>CA0194900</t>
  </si>
  <si>
    <t>NORWALK</t>
  </si>
  <si>
    <t>CA0195000</t>
  </si>
  <si>
    <t>PALMDALE</t>
  </si>
  <si>
    <t>CA0195100</t>
  </si>
  <si>
    <t>PALOS VERDES ESTATES</t>
  </si>
  <si>
    <t>CA0195200</t>
  </si>
  <si>
    <t>PARAMOUNT</t>
  </si>
  <si>
    <t>CA0195300</t>
  </si>
  <si>
    <t>PASADENA</t>
  </si>
  <si>
    <t>CA0195400</t>
  </si>
  <si>
    <t>PICO RIVERA</t>
  </si>
  <si>
    <t>CA0195500</t>
  </si>
  <si>
    <t>POMONA</t>
  </si>
  <si>
    <t>CA0195600</t>
  </si>
  <si>
    <t>REDONDO BEACH</t>
  </si>
  <si>
    <t>CA0195700</t>
  </si>
  <si>
    <t>ROLLING HILLS</t>
  </si>
  <si>
    <t>CA0195800</t>
  </si>
  <si>
    <t>ROLLING HILLS ESTATES</t>
  </si>
  <si>
    <t>CA0195900</t>
  </si>
  <si>
    <t>ROSEMEAD</t>
  </si>
  <si>
    <t>CA0196000</t>
  </si>
  <si>
    <t>SAN DIMAS</t>
  </si>
  <si>
    <t>CA0196100</t>
  </si>
  <si>
    <t>SAN FERNANDO</t>
  </si>
  <si>
    <t>CA0196200</t>
  </si>
  <si>
    <t>SAN GABRIEL</t>
  </si>
  <si>
    <t>CA0196300</t>
  </si>
  <si>
    <t>SAN MARINO</t>
  </si>
  <si>
    <t>CA0196400</t>
  </si>
  <si>
    <t>SANTA FE SPRINGS</t>
  </si>
  <si>
    <t>CA0196500</t>
  </si>
  <si>
    <t>SANTA MONICA</t>
  </si>
  <si>
    <t>CA0196600</t>
  </si>
  <si>
    <t>SIERRA MADRE</t>
  </si>
  <si>
    <t>CA0196700</t>
  </si>
  <si>
    <t>SIGNAL HILL</t>
  </si>
  <si>
    <t>CA0196800</t>
  </si>
  <si>
    <t>SOUTH EL MONTE</t>
  </si>
  <si>
    <t>CA0196900</t>
  </si>
  <si>
    <t>SOUTH GATE</t>
  </si>
  <si>
    <t>CA0197000</t>
  </si>
  <si>
    <t>SOUTH PASADENA</t>
  </si>
  <si>
    <t>CA0197100</t>
  </si>
  <si>
    <t>TEMPLE CITY</t>
  </si>
  <si>
    <t>CA0197200</t>
  </si>
  <si>
    <t>TORRANCE</t>
  </si>
  <si>
    <t>CA0197300</t>
  </si>
  <si>
    <t>CA0197400</t>
  </si>
  <si>
    <t>WALNUT</t>
  </si>
  <si>
    <t>CA0197500</t>
  </si>
  <si>
    <t>WEST COVINA</t>
  </si>
  <si>
    <t>CA0197600</t>
  </si>
  <si>
    <t>CA0197700</t>
  </si>
  <si>
    <t>CARSON</t>
  </si>
  <si>
    <t>CA0197800</t>
  </si>
  <si>
    <t>CA ST POLYTEC U: POMONA</t>
  </si>
  <si>
    <t>CA0198000</t>
  </si>
  <si>
    <t>RANCHO PALOS VERDES</t>
  </si>
  <si>
    <t>CA0198100</t>
  </si>
  <si>
    <t>CA ST UN: DOMINGUEZ HLLS</t>
  </si>
  <si>
    <t>CA0198200</t>
  </si>
  <si>
    <t>CA ST UN: LONG BEACH</t>
  </si>
  <si>
    <t>CA0198300</t>
  </si>
  <si>
    <t>CA ST UN: LOS ANGELES</t>
  </si>
  <si>
    <t>CA0198400</t>
  </si>
  <si>
    <t>CA ST UN: NORTHRIDGE</t>
  </si>
  <si>
    <t>CA0199000</t>
  </si>
  <si>
    <t>LA CANADA FLINTRIDGE</t>
  </si>
  <si>
    <t>CA0199600</t>
  </si>
  <si>
    <t>LANCASTER</t>
  </si>
  <si>
    <t>CA0199700</t>
  </si>
  <si>
    <t>UN OF CA: LOS ANGELES</t>
  </si>
  <si>
    <t>CA0199800</t>
  </si>
  <si>
    <t>LOS ANGELES STATE POLICE</t>
  </si>
  <si>
    <t>CA0199900</t>
  </si>
  <si>
    <t>HP: LOS ANGELES COUNTY</t>
  </si>
  <si>
    <t>CA0200000</t>
  </si>
  <si>
    <t>MADERA</t>
  </si>
  <si>
    <t>CA0200100</t>
  </si>
  <si>
    <t>CHOWCHILLA</t>
  </si>
  <si>
    <t>CA0200200</t>
  </si>
  <si>
    <t>CA0200300</t>
  </si>
  <si>
    <t>BNSF RWY: MADERA COUNTY</t>
  </si>
  <si>
    <t>CA0200400</t>
  </si>
  <si>
    <t>UPRR: MADERA COUNTY</t>
  </si>
  <si>
    <t>CA0209900</t>
  </si>
  <si>
    <t>HP: MADERA COUNTY</t>
  </si>
  <si>
    <t>CA0210000</t>
  </si>
  <si>
    <t>MARIN</t>
  </si>
  <si>
    <t>CA0210100</t>
  </si>
  <si>
    <t>BELVEDERE</t>
  </si>
  <si>
    <t>CA0210200</t>
  </si>
  <si>
    <t>CORTE MADERA</t>
  </si>
  <si>
    <t>CA0210300</t>
  </si>
  <si>
    <t>FAIRFAX</t>
  </si>
  <si>
    <t>CA0210400</t>
  </si>
  <si>
    <t>TWIN CITIES</t>
  </si>
  <si>
    <t>CA0210500</t>
  </si>
  <si>
    <t>MILL VALLEY</t>
  </si>
  <si>
    <t>CA0210600</t>
  </si>
  <si>
    <t>NOVATO</t>
  </si>
  <si>
    <t>CA0210700</t>
  </si>
  <si>
    <t>ROSS</t>
  </si>
  <si>
    <t>CA0210800</t>
  </si>
  <si>
    <t>SAN ANSELMO</t>
  </si>
  <si>
    <t>CA0210900</t>
  </si>
  <si>
    <t>SAN RAFAEL</t>
  </si>
  <si>
    <t>CA0211000</t>
  </si>
  <si>
    <t>SAUSALITO</t>
  </si>
  <si>
    <t>CA0211100</t>
  </si>
  <si>
    <t>TIBURON</t>
  </si>
  <si>
    <t>CA0211200</t>
  </si>
  <si>
    <t>UPRR: MARIN COUNTY</t>
  </si>
  <si>
    <t>CA0211300</t>
  </si>
  <si>
    <t>MARIN COMMUNITY COLLEGE</t>
  </si>
  <si>
    <t>CA0211400</t>
  </si>
  <si>
    <t>DPR: MARIN COUNTY</t>
  </si>
  <si>
    <t>CA0211600</t>
  </si>
  <si>
    <t>MARIN CO NARCOTICS TSK F</t>
  </si>
  <si>
    <t>CA0219900</t>
  </si>
  <si>
    <t>HP: MARIN COUNTY</t>
  </si>
  <si>
    <t>CA0220000</t>
  </si>
  <si>
    <t>MARIPOSA</t>
  </si>
  <si>
    <t>CA0229900</t>
  </si>
  <si>
    <t>HP: MARIPOSA COUNTY</t>
  </si>
  <si>
    <t>CA0230000</t>
  </si>
  <si>
    <t>MENDOCINO</t>
  </si>
  <si>
    <t>CA0230100</t>
  </si>
  <si>
    <t>FORT BRAGG</t>
  </si>
  <si>
    <t>CA0230200</t>
  </si>
  <si>
    <t>POINT ARENA</t>
  </si>
  <si>
    <t>CA0230300</t>
  </si>
  <si>
    <t>UKIAH</t>
  </si>
  <si>
    <t>CA0230400</t>
  </si>
  <si>
    <t>WILLITS</t>
  </si>
  <si>
    <t>CA0230500</t>
  </si>
  <si>
    <t>SPT MENDOCINO</t>
  </si>
  <si>
    <t>CA0230600</t>
  </si>
  <si>
    <t>DPR: MENDOCINO HEADQTRS</t>
  </si>
  <si>
    <t>CA0230900</t>
  </si>
  <si>
    <t>UPRR: MENDOCINO COUNTY</t>
  </si>
  <si>
    <t>CA0239900</t>
  </si>
  <si>
    <t>HP: MENDOCINO COUNTY</t>
  </si>
  <si>
    <t>CA0240000</t>
  </si>
  <si>
    <t>MERCED</t>
  </si>
  <si>
    <t>CA0240100</t>
  </si>
  <si>
    <t>ATWATER</t>
  </si>
  <si>
    <t>CA0240200</t>
  </si>
  <si>
    <t>DOS PALOS</t>
  </si>
  <si>
    <t>CA0240300</t>
  </si>
  <si>
    <t>GUSTINE</t>
  </si>
  <si>
    <t>CA0240400</t>
  </si>
  <si>
    <t>CA0240500</t>
  </si>
  <si>
    <t>LOS BANOS</t>
  </si>
  <si>
    <t>CA0240600</t>
  </si>
  <si>
    <t>CA0240700</t>
  </si>
  <si>
    <t>BNSF RWY: MERCED COUNTY</t>
  </si>
  <si>
    <t>CA0240800</t>
  </si>
  <si>
    <t>UPRR: MERCED COUNTY</t>
  </si>
  <si>
    <t>CA0240900</t>
  </si>
  <si>
    <t>MERCED COLLEGE</t>
  </si>
  <si>
    <t>CA0241000</t>
  </si>
  <si>
    <t>DPR: FOUR RIVERS DISTRIC</t>
  </si>
  <si>
    <t>CA0241200</t>
  </si>
  <si>
    <t>UN OF CA: MERCED</t>
  </si>
  <si>
    <t>CA0249800</t>
  </si>
  <si>
    <t>MERCED STATE POLICE</t>
  </si>
  <si>
    <t>CA0249900</t>
  </si>
  <si>
    <t>HP: MERCED COUNTY</t>
  </si>
  <si>
    <t>CA0250000</t>
  </si>
  <si>
    <t>MODOC</t>
  </si>
  <si>
    <t>CA0250100</t>
  </si>
  <si>
    <t>ALTURAS</t>
  </si>
  <si>
    <t>CA0250200</t>
  </si>
  <si>
    <t>UPRR: MODOC COUNTY</t>
  </si>
  <si>
    <t>CA0259900</t>
  </si>
  <si>
    <t>HP: MODOC COUNTY</t>
  </si>
  <si>
    <t>CA0260000</t>
  </si>
  <si>
    <t>MONO</t>
  </si>
  <si>
    <t>CA0260100</t>
  </si>
  <si>
    <t>MAMMOTH LAKES</t>
  </si>
  <si>
    <t>CA0269800</t>
  </si>
  <si>
    <t>MONO STATE POLICE</t>
  </si>
  <si>
    <t>CA0269900</t>
  </si>
  <si>
    <t>HP: MONO COUNTY</t>
  </si>
  <si>
    <t>CA0270000</t>
  </si>
  <si>
    <t>MONTEREY</t>
  </si>
  <si>
    <t>CA0270100</t>
  </si>
  <si>
    <t>CARMEL</t>
  </si>
  <si>
    <t>CA0270200</t>
  </si>
  <si>
    <t>DEL REY OAKS</t>
  </si>
  <si>
    <t>CA0270300</t>
  </si>
  <si>
    <t>GONZALES</t>
  </si>
  <si>
    <t>CA0270400</t>
  </si>
  <si>
    <t>GREENFIELD</t>
  </si>
  <si>
    <t>CA0270500</t>
  </si>
  <si>
    <t>KING CITY</t>
  </si>
  <si>
    <t>CA0270600</t>
  </si>
  <si>
    <t>CA0270700</t>
  </si>
  <si>
    <t>PACIFIC GROVE</t>
  </si>
  <si>
    <t>CA0270800</t>
  </si>
  <si>
    <t>SALINAS</t>
  </si>
  <si>
    <t>CA0270900</t>
  </si>
  <si>
    <t>SAND CITY</t>
  </si>
  <si>
    <t>CA0271000</t>
  </si>
  <si>
    <t>SEASIDE</t>
  </si>
  <si>
    <t>CA0271100</t>
  </si>
  <si>
    <t>SOLEDAD</t>
  </si>
  <si>
    <t>CA0271200</t>
  </si>
  <si>
    <t>MARINA</t>
  </si>
  <si>
    <t>CA0271400</t>
  </si>
  <si>
    <t>MONTEREY PENINSULA AIRPO</t>
  </si>
  <si>
    <t>CA0271500</t>
  </si>
  <si>
    <t>UPRR: MONTEREY COUNTY</t>
  </si>
  <si>
    <t>CA0271600</t>
  </si>
  <si>
    <t>DPR: BIG SUR</t>
  </si>
  <si>
    <t>CA0271700</t>
  </si>
  <si>
    <t>DPR: MONTEREY COUNTY</t>
  </si>
  <si>
    <t>CA0271900</t>
  </si>
  <si>
    <t>CA ST UN: MONTEREY BAY</t>
  </si>
  <si>
    <t>CA0279900</t>
  </si>
  <si>
    <t>HP: MONTEREY COUNTY</t>
  </si>
  <si>
    <t>CA0280000</t>
  </si>
  <si>
    <t>NAPA</t>
  </si>
  <si>
    <t>CA0280100</t>
  </si>
  <si>
    <t>CALISTOGA</t>
  </si>
  <si>
    <t>CA0280200</t>
  </si>
  <si>
    <t>CA0280300</t>
  </si>
  <si>
    <t>ST. HELENA</t>
  </si>
  <si>
    <t>CA0280600</t>
  </si>
  <si>
    <t>UPRR: NAPA COUNTY</t>
  </si>
  <si>
    <t>CA0280700</t>
  </si>
  <si>
    <t>DPR: NAPA COUNTY</t>
  </si>
  <si>
    <t>CA0280800</t>
  </si>
  <si>
    <t>NAPA STATE HOSPITAL</t>
  </si>
  <si>
    <t>CA0280900</t>
  </si>
  <si>
    <t>AMERICAN CANYON</t>
  </si>
  <si>
    <t>CA0281000</t>
  </si>
  <si>
    <t>YOUNTVILLE</t>
  </si>
  <si>
    <t>CA0289900</t>
  </si>
  <si>
    <t>HP: NAPA COUNTY</t>
  </si>
  <si>
    <t>CA0290000</t>
  </si>
  <si>
    <t>CA0290100</t>
  </si>
  <si>
    <t>GRASS VALLEY</t>
  </si>
  <si>
    <t>CA0290200</t>
  </si>
  <si>
    <t>NEVADA CITY</t>
  </si>
  <si>
    <t>CA0290300</t>
  </si>
  <si>
    <t>UPRR: NEVADA COUNTY</t>
  </si>
  <si>
    <t>CA0290400</t>
  </si>
  <si>
    <t>DPR: GOLD MINES</t>
  </si>
  <si>
    <t>CA0290800</t>
  </si>
  <si>
    <t>TRUCKEE</t>
  </si>
  <si>
    <t>CA0299900</t>
  </si>
  <si>
    <t>HP: NEVADA COUNTY</t>
  </si>
  <si>
    <t>CA0300000</t>
  </si>
  <si>
    <t>ORANGE</t>
  </si>
  <si>
    <t>CA0300100</t>
  </si>
  <si>
    <t>ANAHEIM</t>
  </si>
  <si>
    <t>CA0300200</t>
  </si>
  <si>
    <t>BREA</t>
  </si>
  <si>
    <t>CA0300300</t>
  </si>
  <si>
    <t>BUENA PARK</t>
  </si>
  <si>
    <t>CA0300400</t>
  </si>
  <si>
    <t>COSTA MESA</t>
  </si>
  <si>
    <t>CA0300500</t>
  </si>
  <si>
    <t>CYPRESS</t>
  </si>
  <si>
    <t>CA0300600</t>
  </si>
  <si>
    <t>LA PALMA</t>
  </si>
  <si>
    <t>CA0300700</t>
  </si>
  <si>
    <t>FOUNTAIN VALLEY</t>
  </si>
  <si>
    <t>CA0300800</t>
  </si>
  <si>
    <t>FULLERTON</t>
  </si>
  <si>
    <t>CA0300900</t>
  </si>
  <si>
    <t>GARDEN GROVE</t>
  </si>
  <si>
    <t>CA0301000</t>
  </si>
  <si>
    <t>HUNTINGTON BEACH</t>
  </si>
  <si>
    <t>CA0301100</t>
  </si>
  <si>
    <t>LAGUNA BEACH</t>
  </si>
  <si>
    <t>CA0301200</t>
  </si>
  <si>
    <t>LA HABRA</t>
  </si>
  <si>
    <t>CA0301300</t>
  </si>
  <si>
    <t>LOS ALAMITOS</t>
  </si>
  <si>
    <t>CA0301400</t>
  </si>
  <si>
    <t>NEWPORT BEACH</t>
  </si>
  <si>
    <t>CA0301500</t>
  </si>
  <si>
    <t>CA0301600</t>
  </si>
  <si>
    <t>PLACENTIA</t>
  </si>
  <si>
    <t>CA0301700</t>
  </si>
  <si>
    <t>SAN CLEMENTE</t>
  </si>
  <si>
    <t>CA0301800</t>
  </si>
  <si>
    <t>SAN JUAN CAPISTRANO</t>
  </si>
  <si>
    <t>CA0301900</t>
  </si>
  <si>
    <t>SANTA ANA</t>
  </si>
  <si>
    <t>CA0302000</t>
  </si>
  <si>
    <t>SEAL BEACH</t>
  </si>
  <si>
    <t>CA0302100</t>
  </si>
  <si>
    <t>STANTON</t>
  </si>
  <si>
    <t>CA0302200</t>
  </si>
  <si>
    <t>TUSTIN</t>
  </si>
  <si>
    <t>CA0302300</t>
  </si>
  <si>
    <t>VILLA PARK</t>
  </si>
  <si>
    <t>CA0302400</t>
  </si>
  <si>
    <t>WESTMINSTER</t>
  </si>
  <si>
    <t>CA0302500</t>
  </si>
  <si>
    <t>YORBA LINDA</t>
  </si>
  <si>
    <t>CA0302600</t>
  </si>
  <si>
    <t>IRVINE</t>
  </si>
  <si>
    <t>CA0302700</t>
  </si>
  <si>
    <t>CA ST UN: FULLERTON</t>
  </si>
  <si>
    <t>CA0302800</t>
  </si>
  <si>
    <t>BNSF RWY: ORANGE COUNTY</t>
  </si>
  <si>
    <t>CA0302900</t>
  </si>
  <si>
    <t>UPRR: ORANGE COUNTY</t>
  </si>
  <si>
    <t>CA0303000</t>
  </si>
  <si>
    <t>UNION PACIFIC RR-ORANGE</t>
  </si>
  <si>
    <t>CA0303200</t>
  </si>
  <si>
    <t>DPR: ORANGE COAST</t>
  </si>
  <si>
    <t>CA0303300</t>
  </si>
  <si>
    <t>DPR: ORANGE COUNTY</t>
  </si>
  <si>
    <t>CA0303400</t>
  </si>
  <si>
    <t>FAIRVIEW DEVELOPMTL CTR</t>
  </si>
  <si>
    <t>CA0303500</t>
  </si>
  <si>
    <t>MISSION VIEJO</t>
  </si>
  <si>
    <t>CA0303600</t>
  </si>
  <si>
    <t>DANA POINT</t>
  </si>
  <si>
    <t>CA0303900</t>
  </si>
  <si>
    <t>LAGUNA NIGUEL</t>
  </si>
  <si>
    <t>CA0304200</t>
  </si>
  <si>
    <t>LAGUNA HILLS</t>
  </si>
  <si>
    <t>CA0304300</t>
  </si>
  <si>
    <t>LAKE FOREST</t>
  </si>
  <si>
    <t>CA0304700</t>
  </si>
  <si>
    <t>LAGUNA WOODS</t>
  </si>
  <si>
    <t>CA0304800</t>
  </si>
  <si>
    <t>RANCHO SANTA MARGARITA</t>
  </si>
  <si>
    <t>CA0304900</t>
  </si>
  <si>
    <t>ALISO VIEJO</t>
  </si>
  <si>
    <t>CA0309100</t>
  </si>
  <si>
    <t>ORANGE COUNTY MARSHAL</t>
  </si>
  <si>
    <t>CA0309700</t>
  </si>
  <si>
    <t>UN OF CA: IRVINE</t>
  </si>
  <si>
    <t>CA0309800</t>
  </si>
  <si>
    <t>ORANGE STATE POLICE</t>
  </si>
  <si>
    <t>CA0309900</t>
  </si>
  <si>
    <t>HP: ORANGE COUNTY</t>
  </si>
  <si>
    <t>CA0310000</t>
  </si>
  <si>
    <t>PLACER</t>
  </si>
  <si>
    <t>CA0310100</t>
  </si>
  <si>
    <t>CA0310200</t>
  </si>
  <si>
    <t>COLFAX</t>
  </si>
  <si>
    <t>CA0310300</t>
  </si>
  <si>
    <t>CA0310400</t>
  </si>
  <si>
    <t>ROCKLIN</t>
  </si>
  <si>
    <t>CA0310500</t>
  </si>
  <si>
    <t>ROSEVILLE</t>
  </si>
  <si>
    <t>CA0310600</t>
  </si>
  <si>
    <t>SO PACIFIC TRANS PLACER</t>
  </si>
  <si>
    <t>CA0310700</t>
  </si>
  <si>
    <t>DPR: SIERRA</t>
  </si>
  <si>
    <t>CA0311200</t>
  </si>
  <si>
    <t>UPRR: PLACER COUNTY</t>
  </si>
  <si>
    <t>CA0319900</t>
  </si>
  <si>
    <t>HP: PLACER COUNTY</t>
  </si>
  <si>
    <t>CA0320000</t>
  </si>
  <si>
    <t>PLUMAS</t>
  </si>
  <si>
    <t>CA0320100</t>
  </si>
  <si>
    <t>PORTOLA</t>
  </si>
  <si>
    <t>CA0320200</t>
  </si>
  <si>
    <t>DPR: PLUMAS-EUREKA</t>
  </si>
  <si>
    <t>CA0320300</t>
  </si>
  <si>
    <t>UPRR: PLUMAS COUNTY</t>
  </si>
  <si>
    <t>CA0329900</t>
  </si>
  <si>
    <t>HP: PLUMAS COUNTY</t>
  </si>
  <si>
    <t>CA0330000</t>
  </si>
  <si>
    <t>CA0330100</t>
  </si>
  <si>
    <t>BANNING</t>
  </si>
  <si>
    <t>CA0330200</t>
  </si>
  <si>
    <t>BEAUMONT</t>
  </si>
  <si>
    <t>CA0330300</t>
  </si>
  <si>
    <t>BLYTHE</t>
  </si>
  <si>
    <t>CA0330400</t>
  </si>
  <si>
    <t>CABAZON</t>
  </si>
  <si>
    <t>CA0330500</t>
  </si>
  <si>
    <t>COACHELLA</t>
  </si>
  <si>
    <t>CA0330600</t>
  </si>
  <si>
    <t>DESERT HOT SPRINGS</t>
  </si>
  <si>
    <t>CA0330700</t>
  </si>
  <si>
    <t>ELSINORE</t>
  </si>
  <si>
    <t>CA0330800</t>
  </si>
  <si>
    <t>HEMET</t>
  </si>
  <si>
    <t>CA0330900</t>
  </si>
  <si>
    <t>INDIO</t>
  </si>
  <si>
    <t>CA0331000</t>
  </si>
  <si>
    <t>NORCO</t>
  </si>
  <si>
    <t>CA0331100</t>
  </si>
  <si>
    <t>PALM SPRINGS</t>
  </si>
  <si>
    <t>CA0331200</t>
  </si>
  <si>
    <t>PERRIS</t>
  </si>
  <si>
    <t>CA0331300</t>
  </si>
  <si>
    <t>CA0331400</t>
  </si>
  <si>
    <t>SAN JACINTO</t>
  </si>
  <si>
    <t>CA0331500</t>
  </si>
  <si>
    <t>CORONA</t>
  </si>
  <si>
    <t>CA0331600</t>
  </si>
  <si>
    <t>INDIAN WELLS</t>
  </si>
  <si>
    <t>CA0331700</t>
  </si>
  <si>
    <t>RANCHO MIRAGE</t>
  </si>
  <si>
    <t>CA0331800</t>
  </si>
  <si>
    <t>PALM DESERT</t>
  </si>
  <si>
    <t>CA0332000</t>
  </si>
  <si>
    <t>BNSF RWY: RIVERSIDE CNTY</t>
  </si>
  <si>
    <t>CA0332100</t>
  </si>
  <si>
    <t>UPRR: RIVERSIDE COUNTY</t>
  </si>
  <si>
    <t>CA0332200</t>
  </si>
  <si>
    <t>UNION PACIFIC RR-RIVERSI</t>
  </si>
  <si>
    <t>CA0332400</t>
  </si>
  <si>
    <t>DPR: INLAND EMPIRE</t>
  </si>
  <si>
    <t>CA0332500</t>
  </si>
  <si>
    <t>CATHEDRAL CITY</t>
  </si>
  <si>
    <t>CA0332600</t>
  </si>
  <si>
    <t>DPR: MT SAN JACINTO</t>
  </si>
  <si>
    <t>CA0332700</t>
  </si>
  <si>
    <t>DPR: SALTON SEA</t>
  </si>
  <si>
    <t>CA0332800</t>
  </si>
  <si>
    <t>DPR: RIVERSIDE COUNTY</t>
  </si>
  <si>
    <t>CA0333000</t>
  </si>
  <si>
    <t>LAKE ELSINORE</t>
  </si>
  <si>
    <t>CA0333100</t>
  </si>
  <si>
    <t>LA QUINTA</t>
  </si>
  <si>
    <t>CA0333200</t>
  </si>
  <si>
    <t>MORENO VALLEY</t>
  </si>
  <si>
    <t>CA0333700</t>
  </si>
  <si>
    <t>DPR: CHINO HILLS</t>
  </si>
  <si>
    <t>CA0333800</t>
  </si>
  <si>
    <t>TEMECULA</t>
  </si>
  <si>
    <t>CA0334000</t>
  </si>
  <si>
    <t>CALIMESA</t>
  </si>
  <si>
    <t>CA0334100</t>
  </si>
  <si>
    <t>CANYON LAKE</t>
  </si>
  <si>
    <t>CA0334200</t>
  </si>
  <si>
    <t>MURRIETA</t>
  </si>
  <si>
    <t>CA0334400</t>
  </si>
  <si>
    <t>RIVERSIDE COMM COLLEGE</t>
  </si>
  <si>
    <t>CA0337700</t>
  </si>
  <si>
    <t>WILDOMAR</t>
  </si>
  <si>
    <t>CA0337800</t>
  </si>
  <si>
    <t>CA0337900</t>
  </si>
  <si>
    <t>EASTVALE</t>
  </si>
  <si>
    <t>CA0339700</t>
  </si>
  <si>
    <t>UN OF CA: RIVERSIDE</t>
  </si>
  <si>
    <t>CA0339800</t>
  </si>
  <si>
    <t>RIVERSIDE STATE POLICE</t>
  </si>
  <si>
    <t>CA0339900</t>
  </si>
  <si>
    <t>HP: RIVERSIDE COUNTY</t>
  </si>
  <si>
    <t>CA033A000</t>
  </si>
  <si>
    <t>JURUPA VALLEY</t>
  </si>
  <si>
    <t>CA0340000</t>
  </si>
  <si>
    <t>SACRAMENTO</t>
  </si>
  <si>
    <t>CA0340100</t>
  </si>
  <si>
    <t>FOLSOM</t>
  </si>
  <si>
    <t>CA0340200</t>
  </si>
  <si>
    <t>GALT</t>
  </si>
  <si>
    <t>CA0340300</t>
  </si>
  <si>
    <t>ISLETON</t>
  </si>
  <si>
    <t>CA0340400</t>
  </si>
  <si>
    <t>CA0340800</t>
  </si>
  <si>
    <t>CA ST UN: SACRAMENTO</t>
  </si>
  <si>
    <t>CA0340H00</t>
  </si>
  <si>
    <t>ELK GROVE</t>
  </si>
  <si>
    <t>CA0341200</t>
  </si>
  <si>
    <t>DPR: GOLD FIELDS DISTRIC</t>
  </si>
  <si>
    <t>CA0341400</t>
  </si>
  <si>
    <t>TWIN RIVERS UNFD SCH DST</t>
  </si>
  <si>
    <t>CA0341500</t>
  </si>
  <si>
    <t>SPT SACRAMENTO</t>
  </si>
  <si>
    <t>CA0342000</t>
  </si>
  <si>
    <t>CALIFORNIA STATE FAIR</t>
  </si>
  <si>
    <t>CA0342200</t>
  </si>
  <si>
    <t>DPR: CAPITAL</t>
  </si>
  <si>
    <t>CA0342300</t>
  </si>
  <si>
    <t>UPR SEC DP SACRAMENTO CO</t>
  </si>
  <si>
    <t>CA0343300</t>
  </si>
  <si>
    <t>DPR: TWIN CITIES</t>
  </si>
  <si>
    <t>CA0344800</t>
  </si>
  <si>
    <t>UPRR: SACRAMENTO COUNTY</t>
  </si>
  <si>
    <t>CA0345500</t>
  </si>
  <si>
    <t>RANCHO CORDOVA</t>
  </si>
  <si>
    <t>CA0349600</t>
  </si>
  <si>
    <t>CITRUS HEIGHTS</t>
  </si>
  <si>
    <t>CA0349700</t>
  </si>
  <si>
    <t>UN CA MED CTR, SACRAMENT</t>
  </si>
  <si>
    <t>CA0349800</t>
  </si>
  <si>
    <t>CALIF ST POL SACRAMENTO</t>
  </si>
  <si>
    <t>CA0349900</t>
  </si>
  <si>
    <t>HP: SACRAMENTO COUNTY</t>
  </si>
  <si>
    <t>CA0350000</t>
  </si>
  <si>
    <t>SAN BENITO</t>
  </si>
  <si>
    <t>CA0350100</t>
  </si>
  <si>
    <t>HOLLISTER</t>
  </si>
  <si>
    <t>CA0350200</t>
  </si>
  <si>
    <t>SAN JUAN BAUTISTA</t>
  </si>
  <si>
    <t>CA0350300</t>
  </si>
  <si>
    <t>UPRR: SAN BENITO COUNTY</t>
  </si>
  <si>
    <t>CA0350400</t>
  </si>
  <si>
    <t>DPR: HOLLISTER HILLS</t>
  </si>
  <si>
    <t>CA0350500</t>
  </si>
  <si>
    <t>DPR: GABILAN</t>
  </si>
  <si>
    <t>CA0359900</t>
  </si>
  <si>
    <t>HP: SAN BENITO COUNTY</t>
  </si>
  <si>
    <t>CA0360000</t>
  </si>
  <si>
    <t>SAN BERNARDINO</t>
  </si>
  <si>
    <t>CA0360100</t>
  </si>
  <si>
    <t>BARSTOW</t>
  </si>
  <si>
    <t>CA0360200</t>
  </si>
  <si>
    <t>CHINO</t>
  </si>
  <si>
    <t>CA0360300</t>
  </si>
  <si>
    <t>COLTON</t>
  </si>
  <si>
    <t>CA0360400</t>
  </si>
  <si>
    <t>FONTANA</t>
  </si>
  <si>
    <t>CA0360500</t>
  </si>
  <si>
    <t>MONTCLAIR</t>
  </si>
  <si>
    <t>CA0360600</t>
  </si>
  <si>
    <t>NEEDLES</t>
  </si>
  <si>
    <t>CA0360700</t>
  </si>
  <si>
    <t>ONTARIO</t>
  </si>
  <si>
    <t>CA0360800</t>
  </si>
  <si>
    <t>REDLANDS</t>
  </si>
  <si>
    <t>CA0360900</t>
  </si>
  <si>
    <t>RIALTO</t>
  </si>
  <si>
    <t>CA0361000</t>
  </si>
  <si>
    <t>CA0361100</t>
  </si>
  <si>
    <t>UPLAND</t>
  </si>
  <si>
    <t>CA0361200</t>
  </si>
  <si>
    <t>VICTORVILLE</t>
  </si>
  <si>
    <t>CA0361300</t>
  </si>
  <si>
    <t>ADELANTO</t>
  </si>
  <si>
    <t>CA0361400</t>
  </si>
  <si>
    <t>CA ST UN: SAN BERNARDINO</t>
  </si>
  <si>
    <t>CA0361600</t>
  </si>
  <si>
    <t>RANCHO CUCAMONGA</t>
  </si>
  <si>
    <t>CA0361700</t>
  </si>
  <si>
    <t>BNSF RWY:SAN BERNARDINO</t>
  </si>
  <si>
    <t>CA0361800</t>
  </si>
  <si>
    <t>SPT SAN BERNARDINO</t>
  </si>
  <si>
    <t>CA0361900</t>
  </si>
  <si>
    <t>SAN BERNARDINO CO WELFAR</t>
  </si>
  <si>
    <t>CA0362000</t>
  </si>
  <si>
    <t>BIG BEAR LAKE</t>
  </si>
  <si>
    <t>CA0362100</t>
  </si>
  <si>
    <t>GRAND TERRACE</t>
  </si>
  <si>
    <t>CA0362200</t>
  </si>
  <si>
    <t>LOMA LINDA</t>
  </si>
  <si>
    <t>CA0362300</t>
  </si>
  <si>
    <t>SAN BERNARDINO USD</t>
  </si>
  <si>
    <t>CA0362500</t>
  </si>
  <si>
    <t>DPR: SAN BERNARDINO CNTY</t>
  </si>
  <si>
    <t>CA0362900</t>
  </si>
  <si>
    <t>CA0363000</t>
  </si>
  <si>
    <t>CA0363100</t>
  </si>
  <si>
    <t>TWENTYNINE PALMS</t>
  </si>
  <si>
    <t>CA0363200</t>
  </si>
  <si>
    <t>HESPERIA</t>
  </si>
  <si>
    <t>CA0363300</t>
  </si>
  <si>
    <t>APPLE VALLEY</t>
  </si>
  <si>
    <t>CA0363500</t>
  </si>
  <si>
    <t>YUCAIPA</t>
  </si>
  <si>
    <t>CA0363900</t>
  </si>
  <si>
    <t>SAN BERNARDINO COMM COLL</t>
  </si>
  <si>
    <t>CA0364000</t>
  </si>
  <si>
    <t>CHINO HILLS</t>
  </si>
  <si>
    <t>CA0364100</t>
  </si>
  <si>
    <t>YUCCA VALLEY</t>
  </si>
  <si>
    <t>CA0365000</t>
  </si>
  <si>
    <t>FONTANA UNIFIED SCH DIST</t>
  </si>
  <si>
    <t>CA0365400</t>
  </si>
  <si>
    <t>UPRR: SAN BERNARDINO CTY</t>
  </si>
  <si>
    <t>CA0365700</t>
  </si>
  <si>
    <t>PATTON STATE HOSPITAL</t>
  </si>
  <si>
    <t>CA0365900</t>
  </si>
  <si>
    <t>DPR: TEHACHAPI DISTRICT</t>
  </si>
  <si>
    <t>CA0369800</t>
  </si>
  <si>
    <t>SAN BERNARDINO STATE POL</t>
  </si>
  <si>
    <t>CA0369900</t>
  </si>
  <si>
    <t>HP: SAN BERNARDINO CNTY</t>
  </si>
  <si>
    <t>CA0370000</t>
  </si>
  <si>
    <t>SAN DIEGO</t>
  </si>
  <si>
    <t>CA0370100</t>
  </si>
  <si>
    <t>CARLSBAD</t>
  </si>
  <si>
    <t>CA0370200</t>
  </si>
  <si>
    <t>CHULA VISTA</t>
  </si>
  <si>
    <t>CA0370300</t>
  </si>
  <si>
    <t>CORONADO</t>
  </si>
  <si>
    <t>CA0370400</t>
  </si>
  <si>
    <t>DEL MAR</t>
  </si>
  <si>
    <t>CA0370500</t>
  </si>
  <si>
    <t>EL CAJON</t>
  </si>
  <si>
    <t>CA0370600</t>
  </si>
  <si>
    <t>ESCONDIDO</t>
  </si>
  <si>
    <t>CA0370700</t>
  </si>
  <si>
    <t>IMPERIAL BEACH</t>
  </si>
  <si>
    <t>CA0370800</t>
  </si>
  <si>
    <t>LA MESA</t>
  </si>
  <si>
    <t>CA0370900</t>
  </si>
  <si>
    <t>NATIONAL CITY</t>
  </si>
  <si>
    <t>CA0371000</t>
  </si>
  <si>
    <t>OCEANSIDE</t>
  </si>
  <si>
    <t>CA0371100</t>
  </si>
  <si>
    <t>CA0371200</t>
  </si>
  <si>
    <t>SAN MARCOS</t>
  </si>
  <si>
    <t>CA0371300</t>
  </si>
  <si>
    <t>VISTA</t>
  </si>
  <si>
    <t>CA0371400</t>
  </si>
  <si>
    <t>SAN DIEGO ST UNIVERSITY</t>
  </si>
  <si>
    <t>CA0371500</t>
  </si>
  <si>
    <t>PORT OF SAN DIEGO HARBOR</t>
  </si>
  <si>
    <t>CA0371700</t>
  </si>
  <si>
    <t>BNSF RWY: SAN DIEGO CNTY</t>
  </si>
  <si>
    <t>CA0371800</t>
  </si>
  <si>
    <t>SPT: SAN DIEGO COUNTY</t>
  </si>
  <si>
    <t>CA0372200</t>
  </si>
  <si>
    <t>DPR: COLORADO</t>
  </si>
  <si>
    <t>CA0372300</t>
  </si>
  <si>
    <t>DPR: SAN DIEGO COUNTY</t>
  </si>
  <si>
    <t>CA0372400</t>
  </si>
  <si>
    <t>DPR: OCOTILLO WELLS</t>
  </si>
  <si>
    <t>CA0372500</t>
  </si>
  <si>
    <t>DPR: SAN DIEGO COAST</t>
  </si>
  <si>
    <t>CA0372700</t>
  </si>
  <si>
    <t>DPR: MONTANE DISTRICT</t>
  </si>
  <si>
    <t>CA0373200</t>
  </si>
  <si>
    <t>CA ST UN: SAN MARCOS</t>
  </si>
  <si>
    <t>CA0379700</t>
  </si>
  <si>
    <t>UN OF CA: SAN DIEGO</t>
  </si>
  <si>
    <t>CA0379800</t>
  </si>
  <si>
    <t>SAN DIEGO STATE POLICE</t>
  </si>
  <si>
    <t>CA0379900</t>
  </si>
  <si>
    <t>HP: SAN DIEGO COUNTY</t>
  </si>
  <si>
    <t>CA037A100</t>
  </si>
  <si>
    <t>LEMON GROVE</t>
  </si>
  <si>
    <t>CA037A200</t>
  </si>
  <si>
    <t>SANTEE</t>
  </si>
  <si>
    <t>CA037A300</t>
  </si>
  <si>
    <t>POWAY</t>
  </si>
  <si>
    <t>CA037A400</t>
  </si>
  <si>
    <t>ENCINITAS</t>
  </si>
  <si>
    <t>CA037A500</t>
  </si>
  <si>
    <t>SOLANA BEACH</t>
  </si>
  <si>
    <t>CA0380000</t>
  </si>
  <si>
    <t>SAN FRANCISCO</t>
  </si>
  <si>
    <t>CA0380100</t>
  </si>
  <si>
    <t>CA0380200</t>
  </si>
  <si>
    <t>HARBOR POLICE</t>
  </si>
  <si>
    <t>CA0380300</t>
  </si>
  <si>
    <t>SAN FRANCISCO ST UNIV</t>
  </si>
  <si>
    <t>CA0380500</t>
  </si>
  <si>
    <t>SF BART: SAN FRANCISCO C</t>
  </si>
  <si>
    <t>CA0380700</t>
  </si>
  <si>
    <t>BNSF RWY:SAN FRANCISCO C</t>
  </si>
  <si>
    <t>CA0380800</t>
  </si>
  <si>
    <t>SPT SAN FRANCISCO</t>
  </si>
  <si>
    <t>CA0381000</t>
  </si>
  <si>
    <t>DPR: SAN FRANCISCO COUNT</t>
  </si>
  <si>
    <t>CA0381600</t>
  </si>
  <si>
    <t>UN OF CA:HASTINGS C OF L</t>
  </si>
  <si>
    <t>CA0381900</t>
  </si>
  <si>
    <t>UPRR: SAN FRANCISCO CTY</t>
  </si>
  <si>
    <t>CA0389700</t>
  </si>
  <si>
    <t>UN OF CA: SAN FRANCISCO</t>
  </si>
  <si>
    <t>CA0389800</t>
  </si>
  <si>
    <t>SAN FRANCISCO STATE POLI</t>
  </si>
  <si>
    <t>CA0389900</t>
  </si>
  <si>
    <t>HP: SAN FRANCISCO COUNTY</t>
  </si>
  <si>
    <t>CA0390000</t>
  </si>
  <si>
    <t>CA0390100</t>
  </si>
  <si>
    <t>ESCALON</t>
  </si>
  <si>
    <t>CA0390200</t>
  </si>
  <si>
    <t>LODI</t>
  </si>
  <si>
    <t>CA0390300</t>
  </si>
  <si>
    <t>MANTECA</t>
  </si>
  <si>
    <t>CA0390400</t>
  </si>
  <si>
    <t>RIPON</t>
  </si>
  <si>
    <t>CA0390500</t>
  </si>
  <si>
    <t>STOCKTON</t>
  </si>
  <si>
    <t>CA0390600</t>
  </si>
  <si>
    <t>TRACY</t>
  </si>
  <si>
    <t>CA0390900</t>
  </si>
  <si>
    <t>BNSF RWY: SAN JOAQUIN CO</t>
  </si>
  <si>
    <t>CA0391000</t>
  </si>
  <si>
    <t>SPT SAN JOAQUIN</t>
  </si>
  <si>
    <t>CA0391200</t>
  </si>
  <si>
    <t>UPR SAN JOAQUIN COUNTY</t>
  </si>
  <si>
    <t>CA0391400</t>
  </si>
  <si>
    <t>STOCKTON DEVELOPMENTAL C</t>
  </si>
  <si>
    <t>CA0391500</t>
  </si>
  <si>
    <t>STOCKTON UNIFIED SCH DIS</t>
  </si>
  <si>
    <t>CA0392100</t>
  </si>
  <si>
    <t>UPRR: SAN JOAQUIN COUNTY</t>
  </si>
  <si>
    <t>CA0392300</t>
  </si>
  <si>
    <t>CA ST UN: STOCKTON</t>
  </si>
  <si>
    <t>CA0399800</t>
  </si>
  <si>
    <t>SAN JOAQUIN STATE POLICE</t>
  </si>
  <si>
    <t>CA0399900</t>
  </si>
  <si>
    <t>HP: SAN JOAQUIN COUNTY</t>
  </si>
  <si>
    <t>CA0400000</t>
  </si>
  <si>
    <t>SAN LUIS OBISPO</t>
  </si>
  <si>
    <t>CA0400100</t>
  </si>
  <si>
    <t>ARROYO GRANDE</t>
  </si>
  <si>
    <t>CA0400200</t>
  </si>
  <si>
    <t>GROVER BEACH</t>
  </si>
  <si>
    <t>CA0400300</t>
  </si>
  <si>
    <t>MORRO BAY</t>
  </si>
  <si>
    <t>CA0400400</t>
  </si>
  <si>
    <t>PASO ROBLES</t>
  </si>
  <si>
    <t>CA0400500</t>
  </si>
  <si>
    <t>PISMO BEACH</t>
  </si>
  <si>
    <t>CA0400600</t>
  </si>
  <si>
    <t>CA0400700</t>
  </si>
  <si>
    <t>CA ST POLYT U:SAN LUIS O</t>
  </si>
  <si>
    <t>CA0400800</t>
  </si>
  <si>
    <t>ATASCADERO</t>
  </si>
  <si>
    <t>CA0400900</t>
  </si>
  <si>
    <t>SPT SAN LUIS OBISPO</t>
  </si>
  <si>
    <t>CA0401200</t>
  </si>
  <si>
    <t>DPR: SAN SIMEON</t>
  </si>
  <si>
    <t>CA0401300</t>
  </si>
  <si>
    <t>DPR: SAN LUIS OBISPO CST</t>
  </si>
  <si>
    <t>CA0401400</t>
  </si>
  <si>
    <t>DPR: OCEANO DUNES</t>
  </si>
  <si>
    <t>CA0401600</t>
  </si>
  <si>
    <t>ATASCADERO STATE HOSP</t>
  </si>
  <si>
    <t>CA0401800</t>
  </si>
  <si>
    <t>UPRR: SAN LUIS OBISPO CO</t>
  </si>
  <si>
    <t>CA0401900</t>
  </si>
  <si>
    <t>CUESTA COLLEGE</t>
  </si>
  <si>
    <t>CA0409900</t>
  </si>
  <si>
    <t>HP: SAN LUIS OBISPO CNTY</t>
  </si>
  <si>
    <t>CA0410000</t>
  </si>
  <si>
    <t>SAN MATEO</t>
  </si>
  <si>
    <t>CA0410100</t>
  </si>
  <si>
    <t>ATHERTON</t>
  </si>
  <si>
    <t>CA0410200</t>
  </si>
  <si>
    <t>BELMONT</t>
  </si>
  <si>
    <t>CA0410300</t>
  </si>
  <si>
    <t>BRISBANE</t>
  </si>
  <si>
    <t>CA0410400</t>
  </si>
  <si>
    <t>BURLINGAME</t>
  </si>
  <si>
    <t>CA0410500</t>
  </si>
  <si>
    <t>COLMA</t>
  </si>
  <si>
    <t>CA0410600</t>
  </si>
  <si>
    <t>DALY CITY</t>
  </si>
  <si>
    <t>CA0410700</t>
  </si>
  <si>
    <t>HALF MOON BAY</t>
  </si>
  <si>
    <t>CA0410800</t>
  </si>
  <si>
    <t>HILLSBOROUGH</t>
  </si>
  <si>
    <t>CA0410900</t>
  </si>
  <si>
    <t>MENLO PARK</t>
  </si>
  <si>
    <t>CA0411000</t>
  </si>
  <si>
    <t>MILLBRAE</t>
  </si>
  <si>
    <t>CA0411100</t>
  </si>
  <si>
    <t>PACIFICA</t>
  </si>
  <si>
    <t>CA0411200</t>
  </si>
  <si>
    <t>PORTOLA VALLEY</t>
  </si>
  <si>
    <t>CA0411300</t>
  </si>
  <si>
    <t>REDWOOD CITY</t>
  </si>
  <si>
    <t>CA0411400</t>
  </si>
  <si>
    <t>SAN BRUNO</t>
  </si>
  <si>
    <t>CA0411500</t>
  </si>
  <si>
    <t>SAN CARLOS</t>
  </si>
  <si>
    <t>CA0411600</t>
  </si>
  <si>
    <t>CA0411700</t>
  </si>
  <si>
    <t>SOUTH SAN FRANCISCO</t>
  </si>
  <si>
    <t>CA0411800</t>
  </si>
  <si>
    <t>WOODSIDE</t>
  </si>
  <si>
    <t>CA0411900</t>
  </si>
  <si>
    <t>BROADMOOR</t>
  </si>
  <si>
    <t>CA0412000</t>
  </si>
  <si>
    <t>FOSTER CITY</t>
  </si>
  <si>
    <t>CA0412100</t>
  </si>
  <si>
    <t>EMERALD LAKE</t>
  </si>
  <si>
    <t>CA0412300</t>
  </si>
  <si>
    <t>SF BART: SAN MATEO CNTY</t>
  </si>
  <si>
    <t>CA0412400</t>
  </si>
  <si>
    <t>UPRR: SAN MATEO COUNTY</t>
  </si>
  <si>
    <t>CA0412600</t>
  </si>
  <si>
    <t>DPR: BAY AREA</t>
  </si>
  <si>
    <t>CA0412700</t>
  </si>
  <si>
    <t>EAST PALO ALTO</t>
  </si>
  <si>
    <t>CA0419800</t>
  </si>
  <si>
    <t>SAN MATEO STATE POLICE</t>
  </si>
  <si>
    <t>CA0419900</t>
  </si>
  <si>
    <t>HP: SAN MATEO COUNTY</t>
  </si>
  <si>
    <t>CA0420000</t>
  </si>
  <si>
    <t>SANTA BARBARA</t>
  </si>
  <si>
    <t>CA0420100</t>
  </si>
  <si>
    <t>CA0420200</t>
  </si>
  <si>
    <t>LOMPOC</t>
  </si>
  <si>
    <t>CA0420300</t>
  </si>
  <si>
    <t>CA0420400</t>
  </si>
  <si>
    <t>SANTA MARIA</t>
  </si>
  <si>
    <t>CA0420500</t>
  </si>
  <si>
    <t>CARPINTERIA</t>
  </si>
  <si>
    <t>CA0420700</t>
  </si>
  <si>
    <t>UPRR: SANTA BARBARA COUN</t>
  </si>
  <si>
    <t>CA0420800</t>
  </si>
  <si>
    <t>DPR: GAVIOTA</t>
  </si>
  <si>
    <t>CA0420900</t>
  </si>
  <si>
    <t>DPR: SANTA BARBARA CNTY</t>
  </si>
  <si>
    <t>CA0421000</t>
  </si>
  <si>
    <t>SOLVANG</t>
  </si>
  <si>
    <t>CA0421100</t>
  </si>
  <si>
    <t>ALLAN HANCOCK COLLEGE</t>
  </si>
  <si>
    <t>CA0421200</t>
  </si>
  <si>
    <t>BUELLTON</t>
  </si>
  <si>
    <t>CA0421400</t>
  </si>
  <si>
    <t>GOLETA</t>
  </si>
  <si>
    <t>CA0429700</t>
  </si>
  <si>
    <t>UN OF CA: SANTA BARBARA</t>
  </si>
  <si>
    <t>CA0429800</t>
  </si>
  <si>
    <t>SANTA BARBARA STATE POLI</t>
  </si>
  <si>
    <t>CA0429900</t>
  </si>
  <si>
    <t>HP: SANTA BARBARA COUNTY</t>
  </si>
  <si>
    <t>CA0430000</t>
  </si>
  <si>
    <t>SANTA CLARA</t>
  </si>
  <si>
    <t>CA0430100</t>
  </si>
  <si>
    <t>ALVISO</t>
  </si>
  <si>
    <t>CA0430200</t>
  </si>
  <si>
    <t>CAMPBELL</t>
  </si>
  <si>
    <t>CA0430300</t>
  </si>
  <si>
    <t>CUPERTINO</t>
  </si>
  <si>
    <t>CA0430400</t>
  </si>
  <si>
    <t>GILROY</t>
  </si>
  <si>
    <t>CA0430500</t>
  </si>
  <si>
    <t>LOS ALTOS</t>
  </si>
  <si>
    <t>CA0430600</t>
  </si>
  <si>
    <t>LOS ALTOS HILLS</t>
  </si>
  <si>
    <t>CA0430700</t>
  </si>
  <si>
    <t>LOS GATOS</t>
  </si>
  <si>
    <t>CA0430800</t>
  </si>
  <si>
    <t>MILPITAS</t>
  </si>
  <si>
    <t>CA0430900</t>
  </si>
  <si>
    <t>MONTE SERENO</t>
  </si>
  <si>
    <t>CA0431000</t>
  </si>
  <si>
    <t>MORGAN HILL</t>
  </si>
  <si>
    <t>CA0431100</t>
  </si>
  <si>
    <t>CA0431200</t>
  </si>
  <si>
    <t>PALO ALTO</t>
  </si>
  <si>
    <t>CA0431300</t>
  </si>
  <si>
    <t>SAN JOSE</t>
  </si>
  <si>
    <t>CA0431400</t>
  </si>
  <si>
    <t>CA0431500</t>
  </si>
  <si>
    <t>SARATOGA</t>
  </si>
  <si>
    <t>CA0431600</t>
  </si>
  <si>
    <t>SUNNYVALE</t>
  </si>
  <si>
    <t>CA0431700</t>
  </si>
  <si>
    <t>CA ST UN: SAN JOSE</t>
  </si>
  <si>
    <t>CA0431900</t>
  </si>
  <si>
    <t>SPT SANTA CLARA</t>
  </si>
  <si>
    <t>CA0432000</t>
  </si>
  <si>
    <t>SAN JOSE/EVERGREEN COM C</t>
  </si>
  <si>
    <t>CA0432100</t>
  </si>
  <si>
    <t>WEST VALLEY-MISSION COLL</t>
  </si>
  <si>
    <t>CA0432400</t>
  </si>
  <si>
    <t>AGNEWS DEVELOPMENTAL CTR</t>
  </si>
  <si>
    <t>CA0432500</t>
  </si>
  <si>
    <t>U P R R SANTA CLARA CO.</t>
  </si>
  <si>
    <t>CA0432700</t>
  </si>
  <si>
    <t>FOOTHILL-DE ANZA COLLEGE</t>
  </si>
  <si>
    <t>CA0433600</t>
  </si>
  <si>
    <t>UPRR: SANTA CLARA COUNTY</t>
  </si>
  <si>
    <t>CA0439500</t>
  </si>
  <si>
    <t>SANTA CLARA TRANSIT DIST</t>
  </si>
  <si>
    <t>CA0439800</t>
  </si>
  <si>
    <t>SANTA CLARA STATE POLICE</t>
  </si>
  <si>
    <t>CA0439900</t>
  </si>
  <si>
    <t>HP: SANTA CLARA COUNTY</t>
  </si>
  <si>
    <t>CA0440000</t>
  </si>
  <si>
    <t>CA0440100</t>
  </si>
  <si>
    <t>CAPITOLA</t>
  </si>
  <si>
    <t>CA0440200</t>
  </si>
  <si>
    <t>CA0440300</t>
  </si>
  <si>
    <t>WATSONVILLE</t>
  </si>
  <si>
    <t>CA0440400</t>
  </si>
  <si>
    <t>SCOTTS VALLEY</t>
  </si>
  <si>
    <t>CA0440500</t>
  </si>
  <si>
    <t>CABRILLO COLLEGE</t>
  </si>
  <si>
    <t>CA0440600</t>
  </si>
  <si>
    <t>UPRR: SANTA CRUZ COUNTY</t>
  </si>
  <si>
    <t>CA0440700</t>
  </si>
  <si>
    <t>DPR: SANTA CRUZ COUNTY</t>
  </si>
  <si>
    <t>CA0440800</t>
  </si>
  <si>
    <t>DPR: SANTA CRUZ MOUNTNS</t>
  </si>
  <si>
    <t>CA0449700</t>
  </si>
  <si>
    <t>UN OF CA: SANTA CRUZ</t>
  </si>
  <si>
    <t>CA0449900</t>
  </si>
  <si>
    <t>HP: SANTA CRUZ COUNTY</t>
  </si>
  <si>
    <t>CA0450000</t>
  </si>
  <si>
    <t>SHASTA</t>
  </si>
  <si>
    <t>CA0450100</t>
  </si>
  <si>
    <t>CA0450200</t>
  </si>
  <si>
    <t>REDDING</t>
  </si>
  <si>
    <t>CA0450300</t>
  </si>
  <si>
    <t>UPRR: SHASTA COUNTY</t>
  </si>
  <si>
    <t>CA0450500</t>
  </si>
  <si>
    <t>DPR: SHASTA COUNTY</t>
  </si>
  <si>
    <t>CA0459100</t>
  </si>
  <si>
    <t>SHASTA COUNTY MARSHAL</t>
  </si>
  <si>
    <t>CA0459800</t>
  </si>
  <si>
    <t>SHASTA STATE POLICE</t>
  </si>
  <si>
    <t>CA0459900</t>
  </si>
  <si>
    <t>HP: SHASTA COUNTY</t>
  </si>
  <si>
    <t>CA0460000</t>
  </si>
  <si>
    <t>SIERRA</t>
  </si>
  <si>
    <t>CA0460100</t>
  </si>
  <si>
    <t>LOYALTON</t>
  </si>
  <si>
    <t>CA0460200</t>
  </si>
  <si>
    <t>UPRR: SIERRA COUNTY</t>
  </si>
  <si>
    <t>CA0469900</t>
  </si>
  <si>
    <t>HP: SIERRA COUNTY</t>
  </si>
  <si>
    <t>CA0470000</t>
  </si>
  <si>
    <t>SISKIYOU</t>
  </si>
  <si>
    <t>CA0470100</t>
  </si>
  <si>
    <t>DORRIS</t>
  </si>
  <si>
    <t>CA0470200</t>
  </si>
  <si>
    <t>DUNSMUIR</t>
  </si>
  <si>
    <t>CA0470300</t>
  </si>
  <si>
    <t>ETNA</t>
  </si>
  <si>
    <t>CA0470400</t>
  </si>
  <si>
    <t>FORT JONES</t>
  </si>
  <si>
    <t>CA0470500</t>
  </si>
  <si>
    <t>MONTAGUE</t>
  </si>
  <si>
    <t>CA0470600</t>
  </si>
  <si>
    <t>MOUNT SHASTA</t>
  </si>
  <si>
    <t>CA0470700</t>
  </si>
  <si>
    <t>TULELAKE</t>
  </si>
  <si>
    <t>CA0470800</t>
  </si>
  <si>
    <t>WEED</t>
  </si>
  <si>
    <t>CA0470900</t>
  </si>
  <si>
    <t>YREKA</t>
  </si>
  <si>
    <t>CA0471000</t>
  </si>
  <si>
    <t>LAKE SHASTINA</t>
  </si>
  <si>
    <t>CA0471100</t>
  </si>
  <si>
    <t>S PACIFIC TRANS SISKIYOU</t>
  </si>
  <si>
    <t>CA0471300</t>
  </si>
  <si>
    <t>UPR-SISKIYOU COUNTY</t>
  </si>
  <si>
    <t>CA0471600</t>
  </si>
  <si>
    <t>UPRR: SISKIYOU COUNTY</t>
  </si>
  <si>
    <t>CA0479900</t>
  </si>
  <si>
    <t>HP: SISKIYOU COUNTY</t>
  </si>
  <si>
    <t>CA0480000</t>
  </si>
  <si>
    <t>SOLANO</t>
  </si>
  <si>
    <t>CA0480100</t>
  </si>
  <si>
    <t>BENICIA</t>
  </si>
  <si>
    <t>CA0480200</t>
  </si>
  <si>
    <t>DIXON</t>
  </si>
  <si>
    <t>CA0480300</t>
  </si>
  <si>
    <t>CA0480400</t>
  </si>
  <si>
    <t>RIO VISTA</t>
  </si>
  <si>
    <t>CA0480500</t>
  </si>
  <si>
    <t>SUISUN CITY</t>
  </si>
  <si>
    <t>CA0480600</t>
  </si>
  <si>
    <t>VACAVILLE</t>
  </si>
  <si>
    <t>CA0480700</t>
  </si>
  <si>
    <t>VALLEJO</t>
  </si>
  <si>
    <t>CA0480800</t>
  </si>
  <si>
    <t>UPRR: SOLANO COUNTY</t>
  </si>
  <si>
    <t>CA0480900</t>
  </si>
  <si>
    <t>DPR: SOLANO COUNTY</t>
  </si>
  <si>
    <t>CA0481300</t>
  </si>
  <si>
    <t>SOLANO COMMUNITY COLLEGE</t>
  </si>
  <si>
    <t>CA0489800</t>
  </si>
  <si>
    <t>SOLANO COUNTY STATE POLI</t>
  </si>
  <si>
    <t>CA0489900</t>
  </si>
  <si>
    <t>HP: SOLANO COUNTY</t>
  </si>
  <si>
    <t>CA0490000</t>
  </si>
  <si>
    <t>SONOMA</t>
  </si>
  <si>
    <t>CA0490100</t>
  </si>
  <si>
    <t>CLOVERDALE</t>
  </si>
  <si>
    <t>CA0490200</t>
  </si>
  <si>
    <t>COTATI</t>
  </si>
  <si>
    <t>CA0490300</t>
  </si>
  <si>
    <t>HEALDSBURG</t>
  </si>
  <si>
    <t>CA0490400</t>
  </si>
  <si>
    <t>ROHNERT PARK</t>
  </si>
  <si>
    <t>CA0490500</t>
  </si>
  <si>
    <t>SANTA ROSA</t>
  </si>
  <si>
    <t>CA0490600</t>
  </si>
  <si>
    <t>SEBASTOPOL</t>
  </si>
  <si>
    <t>CA0490700</t>
  </si>
  <si>
    <t>CA0490800</t>
  </si>
  <si>
    <t>PETALUMA</t>
  </si>
  <si>
    <t>CA0490900</t>
  </si>
  <si>
    <t>SONOMA STATE UNIVERSITY</t>
  </si>
  <si>
    <t>CA0491000</t>
  </si>
  <si>
    <t>UPRR: SONOMA COUNTY</t>
  </si>
  <si>
    <t>CA0491100</t>
  </si>
  <si>
    <t>DPR: SILVERADO</t>
  </si>
  <si>
    <t>CA0491200</t>
  </si>
  <si>
    <t>DPR: RUSSIAN RIVER</t>
  </si>
  <si>
    <t>CA0491300</t>
  </si>
  <si>
    <t>SONOMA DEVELOPMENTAL CTR</t>
  </si>
  <si>
    <t>CA0491400</t>
  </si>
  <si>
    <t>SANTA ROSA JR. COLLEGE</t>
  </si>
  <si>
    <t>CA0491500</t>
  </si>
  <si>
    <t>WINDSOR</t>
  </si>
  <si>
    <t>CA0499800</t>
  </si>
  <si>
    <t>SONOMA STATE POLICE</t>
  </si>
  <si>
    <t>CA0499900</t>
  </si>
  <si>
    <t>HP: SONOMA COUNTY</t>
  </si>
  <si>
    <t>CA0500000</t>
  </si>
  <si>
    <t>STANISLAUS</t>
  </si>
  <si>
    <t>CA0500100</t>
  </si>
  <si>
    <t>CERES</t>
  </si>
  <si>
    <t>CA0500200</t>
  </si>
  <si>
    <t>MODESTO</t>
  </si>
  <si>
    <t>CA0500300</t>
  </si>
  <si>
    <t>NEWMAN</t>
  </si>
  <si>
    <t>CA0500400</t>
  </si>
  <si>
    <t>OAKDALE</t>
  </si>
  <si>
    <t>CA0500500</t>
  </si>
  <si>
    <t>PATTERSON</t>
  </si>
  <si>
    <t>CA0500600</t>
  </si>
  <si>
    <t>RIVERBANK</t>
  </si>
  <si>
    <t>CA0500700</t>
  </si>
  <si>
    <t>TURLOCK</t>
  </si>
  <si>
    <t>CA0500800</t>
  </si>
  <si>
    <t>WATERFORD</t>
  </si>
  <si>
    <t>CA0500900</t>
  </si>
  <si>
    <t>HUGHSON</t>
  </si>
  <si>
    <t>CA0501000</t>
  </si>
  <si>
    <t>CA ST UN: STANISLAUS</t>
  </si>
  <si>
    <t>CA0501100</t>
  </si>
  <si>
    <t>BNSF RWY: STANISLAUS CO</t>
  </si>
  <si>
    <t>CA0501200</t>
  </si>
  <si>
    <t>UPRR: STANISLAUS COUNTY</t>
  </si>
  <si>
    <t>CA0501400</t>
  </si>
  <si>
    <t>UPR SEC DPT STAINLAUS CO</t>
  </si>
  <si>
    <t>CA0501500</t>
  </si>
  <si>
    <t>MODESTO J C YOSEMITE CC</t>
  </si>
  <si>
    <t>CA0509800</t>
  </si>
  <si>
    <t>STANISLAUS STATE POLICE</t>
  </si>
  <si>
    <t>CA0509900</t>
  </si>
  <si>
    <t>HP: STANISLAUS COUNTY</t>
  </si>
  <si>
    <t>CA0510000</t>
  </si>
  <si>
    <t>SUTTER</t>
  </si>
  <si>
    <t>CA0510100</t>
  </si>
  <si>
    <t>LIVE OAK</t>
  </si>
  <si>
    <t>CA0510200</t>
  </si>
  <si>
    <t>YUBA CITY</t>
  </si>
  <si>
    <t>CA0510400</t>
  </si>
  <si>
    <t>UPRR: SUTTER COUNTY</t>
  </si>
  <si>
    <t>CA0519900</t>
  </si>
  <si>
    <t>HP: SUTTER COUNTY</t>
  </si>
  <si>
    <t>CA0520000</t>
  </si>
  <si>
    <t>TEHAMA</t>
  </si>
  <si>
    <t>CA0520100</t>
  </si>
  <si>
    <t>CA0520200</t>
  </si>
  <si>
    <t>RED BLUFF</t>
  </si>
  <si>
    <t>CA0520300</t>
  </si>
  <si>
    <t>CA0520400</t>
  </si>
  <si>
    <t>UPRR: TEHAMA COUNTY</t>
  </si>
  <si>
    <t>CA0529900</t>
  </si>
  <si>
    <t>HP: TEHAMA COUNTY</t>
  </si>
  <si>
    <t>CA0530000</t>
  </si>
  <si>
    <t>CA0530100</t>
  </si>
  <si>
    <t>UPRR: TRINITY COUNTY</t>
  </si>
  <si>
    <t>CA0539900</t>
  </si>
  <si>
    <t>HP: TRINITY COUNTY</t>
  </si>
  <si>
    <t>CA0540000</t>
  </si>
  <si>
    <t>TULARE</t>
  </si>
  <si>
    <t>CA0540100</t>
  </si>
  <si>
    <t>DINUBA</t>
  </si>
  <si>
    <t>CA0540200</t>
  </si>
  <si>
    <t>EXETER</t>
  </si>
  <si>
    <t>CA0540300</t>
  </si>
  <si>
    <t>FARMERSVILLE</t>
  </si>
  <si>
    <t>CA0540400</t>
  </si>
  <si>
    <t>LINDSAY</t>
  </si>
  <si>
    <t>CA0540500</t>
  </si>
  <si>
    <t>PORTERVILLE</t>
  </si>
  <si>
    <t>CA0540600</t>
  </si>
  <si>
    <t>CA0540700</t>
  </si>
  <si>
    <t>VISALIA</t>
  </si>
  <si>
    <t>CA0540800</t>
  </si>
  <si>
    <t>WOODLAKE</t>
  </si>
  <si>
    <t>CA0540900</t>
  </si>
  <si>
    <t>BNSF RWY: TULARE COUNTY</t>
  </si>
  <si>
    <t>CA0541000</t>
  </si>
  <si>
    <t>UPRR: TULARE COUNTY</t>
  </si>
  <si>
    <t>CA0541100</t>
  </si>
  <si>
    <t>COLLEGE OF THE SEQUOIAS</t>
  </si>
  <si>
    <t>CA0549800</t>
  </si>
  <si>
    <t>TULARE STATE POLICE</t>
  </si>
  <si>
    <t>CA0549900</t>
  </si>
  <si>
    <t>HP: TULARE COUNTY</t>
  </si>
  <si>
    <t>CA0550000</t>
  </si>
  <si>
    <t>TUOLUMNE</t>
  </si>
  <si>
    <t>CA0550100</t>
  </si>
  <si>
    <t>SONORA</t>
  </si>
  <si>
    <t>CA0550200</t>
  </si>
  <si>
    <t>COLUMBIA ST HISTORIC PK</t>
  </si>
  <si>
    <t>CA0559900</t>
  </si>
  <si>
    <t>HP: TUOLUMNE COUNTY</t>
  </si>
  <si>
    <t>CA0560000</t>
  </si>
  <si>
    <t>VENTURA</t>
  </si>
  <si>
    <t>CA0560100</t>
  </si>
  <si>
    <t>CAMARILLO</t>
  </si>
  <si>
    <t>CA0560200</t>
  </si>
  <si>
    <t>FILLMORE</t>
  </si>
  <si>
    <t>CA0560300</t>
  </si>
  <si>
    <t>OJAI</t>
  </si>
  <si>
    <t>CA0560400</t>
  </si>
  <si>
    <t>OXNARD</t>
  </si>
  <si>
    <t>CA0560500</t>
  </si>
  <si>
    <t>PORT HUENEME</t>
  </si>
  <si>
    <t>CA0560600</t>
  </si>
  <si>
    <t>SANTA PAULA</t>
  </si>
  <si>
    <t>CA0560700</t>
  </si>
  <si>
    <t>THOUSAND OAKS</t>
  </si>
  <si>
    <t>CA0560800</t>
  </si>
  <si>
    <t>CA0560900</t>
  </si>
  <si>
    <t>SIMI VALLEY</t>
  </si>
  <si>
    <t>CA0561000</t>
  </si>
  <si>
    <t>SPT VENTURA</t>
  </si>
  <si>
    <t>CA0561300</t>
  </si>
  <si>
    <t>DPR: ANGELES</t>
  </si>
  <si>
    <t>CA0561400</t>
  </si>
  <si>
    <t>MOORPARK</t>
  </si>
  <si>
    <t>CA0561500</t>
  </si>
  <si>
    <t>DPR: CHANNEL COAST</t>
  </si>
  <si>
    <t>CA0561600</t>
  </si>
  <si>
    <t>CAMARILLO STATE HOSPITAL</t>
  </si>
  <si>
    <t>CA0561700</t>
  </si>
  <si>
    <t>CA0562100</t>
  </si>
  <si>
    <t>UPRR: VENTURA COUNTY</t>
  </si>
  <si>
    <t>CA0562200</t>
  </si>
  <si>
    <t>CA ST UN: CHANNEL ISLNDS</t>
  </si>
  <si>
    <t>CA0568000</t>
  </si>
  <si>
    <t>VENTURA CNTY COM COL DST</t>
  </si>
  <si>
    <t>CA0569800</t>
  </si>
  <si>
    <t>VENTURA STATE POLICE</t>
  </si>
  <si>
    <t>CA0569900</t>
  </si>
  <si>
    <t>HP: VENTURA COUNTY</t>
  </si>
  <si>
    <t>CA0570000</t>
  </si>
  <si>
    <t>YOLO</t>
  </si>
  <si>
    <t>CA0570100</t>
  </si>
  <si>
    <t>DAVIS</t>
  </si>
  <si>
    <t>CA0570200</t>
  </si>
  <si>
    <t>WINTERS</t>
  </si>
  <si>
    <t>CA0570300</t>
  </si>
  <si>
    <t>WOODLAND</t>
  </si>
  <si>
    <t>CA0570400</t>
  </si>
  <si>
    <t>WEST SACRAMENTO</t>
  </si>
  <si>
    <t>CA0570500</t>
  </si>
  <si>
    <t>UPRR: YOLO COUNTY</t>
  </si>
  <si>
    <t>CA0570600</t>
  </si>
  <si>
    <t>UPRR YOLO COUNTY</t>
  </si>
  <si>
    <t>CA0579700</t>
  </si>
  <si>
    <t>UN OF CA: DAVIS</t>
  </si>
  <si>
    <t>CA0579800</t>
  </si>
  <si>
    <t>YOLO STATE POLICE</t>
  </si>
  <si>
    <t>CA0579900</t>
  </si>
  <si>
    <t>HP: YOLO COUNTY</t>
  </si>
  <si>
    <t>CA0580000</t>
  </si>
  <si>
    <t>YUBA</t>
  </si>
  <si>
    <t>CA0580100</t>
  </si>
  <si>
    <t>MARYSVILLE</t>
  </si>
  <si>
    <t>CA0580200</t>
  </si>
  <si>
    <t>WHEATLAND</t>
  </si>
  <si>
    <t>CA0580300</t>
  </si>
  <si>
    <t>UPRR: YUBA COUNTY</t>
  </si>
  <si>
    <t>CA0580400</t>
  </si>
  <si>
    <t>U P RAILROAD SEC CO DEPT</t>
  </si>
  <si>
    <t>CA0589900</t>
  </si>
  <si>
    <t>HP: YUBA COUNTY</t>
  </si>
  <si>
    <t>CADIT0000</t>
  </si>
  <si>
    <t>TULE RIVER TRIBAL</t>
  </si>
  <si>
    <t>CADIT0200</t>
  </si>
  <si>
    <t>YUROK TRIBAL</t>
  </si>
  <si>
    <t>CADIT0700</t>
  </si>
  <si>
    <t>ROBINSON RANCHERIA TRBL</t>
  </si>
  <si>
    <t>CADIT0800</t>
  </si>
  <si>
    <t>HOOPA VALLEY TRIBAL</t>
  </si>
  <si>
    <t>CO0010000</t>
  </si>
  <si>
    <t>ADAMS</t>
  </si>
  <si>
    <t>CO0010100</t>
  </si>
  <si>
    <t>AURORA</t>
  </si>
  <si>
    <t>CO0010200</t>
  </si>
  <si>
    <t>CO0010300</t>
  </si>
  <si>
    <t>COMMERCE CITY</t>
  </si>
  <si>
    <t>CO0010400</t>
  </si>
  <si>
    <t>THORNTON</t>
  </si>
  <si>
    <t>CO0010500</t>
  </si>
  <si>
    <t>CO0010600</t>
  </si>
  <si>
    <t>NORTHGLENN</t>
  </si>
  <si>
    <t>CO0010700</t>
  </si>
  <si>
    <t>DERBY</t>
  </si>
  <si>
    <t>CO0010800</t>
  </si>
  <si>
    <t>FEDERAL HEIGHTS</t>
  </si>
  <si>
    <t>CO0011100</t>
  </si>
  <si>
    <t>UNIV OF CO: DENVER</t>
  </si>
  <si>
    <t>CO0020000</t>
  </si>
  <si>
    <t>ALAMOSA</t>
  </si>
  <si>
    <t>CO0020100</t>
  </si>
  <si>
    <t>CO0020200</t>
  </si>
  <si>
    <t>CO0030000</t>
  </si>
  <si>
    <t>ARAPAHOE</t>
  </si>
  <si>
    <t>CO0030100</t>
  </si>
  <si>
    <t>ENGLEWOOD</t>
  </si>
  <si>
    <t>CO0030200</t>
  </si>
  <si>
    <t>LITTLETON</t>
  </si>
  <si>
    <t>CO0030300</t>
  </si>
  <si>
    <t>CO0030400</t>
  </si>
  <si>
    <t>CO0030500</t>
  </si>
  <si>
    <t>CHERRY HILLS VILLAGE</t>
  </si>
  <si>
    <t>CO0030600</t>
  </si>
  <si>
    <t>BOW MAR</t>
  </si>
  <si>
    <t>CO0030700</t>
  </si>
  <si>
    <t>GREENWOOD VILLAGE</t>
  </si>
  <si>
    <t>CO0030800</t>
  </si>
  <si>
    <t>COLUMBINE VALLEY</t>
  </si>
  <si>
    <t>CO0030900</t>
  </si>
  <si>
    <t>ARAPAHOE COMM COLLEGE</t>
  </si>
  <si>
    <t>CO0031100</t>
  </si>
  <si>
    <t>CENTENNIAL</t>
  </si>
  <si>
    <t>CO0031200</t>
  </si>
  <si>
    <t>CHATFIELD STATE PARK</t>
  </si>
  <si>
    <t>CO0031300</t>
  </si>
  <si>
    <t>CHERRY CREEK STATE PARK</t>
  </si>
  <si>
    <t>CO0038100</t>
  </si>
  <si>
    <t>SOUTH METRO DRUG TASK FO</t>
  </si>
  <si>
    <t>CO0040000</t>
  </si>
  <si>
    <t>ARCHULETA</t>
  </si>
  <si>
    <t>CO0040100</t>
  </si>
  <si>
    <t>PAGOSA SPRINGS</t>
  </si>
  <si>
    <t>CO0040200</t>
  </si>
  <si>
    <t>NAVAJO STATE PARK</t>
  </si>
  <si>
    <t>CO0050000</t>
  </si>
  <si>
    <t>BACA</t>
  </si>
  <si>
    <t>CO0050100</t>
  </si>
  <si>
    <t>SPRINGFIELD</t>
  </si>
  <si>
    <t>CO0050200</t>
  </si>
  <si>
    <t>PRITCHETT</t>
  </si>
  <si>
    <t>CO0050300</t>
  </si>
  <si>
    <t>CAMPO</t>
  </si>
  <si>
    <t>CO0050700</t>
  </si>
  <si>
    <t>WALSH</t>
  </si>
  <si>
    <t>CO0060000</t>
  </si>
  <si>
    <t>BENT</t>
  </si>
  <si>
    <t>CO0060100</t>
  </si>
  <si>
    <t>LAS ANIMAS</t>
  </si>
  <si>
    <t>CO0070000</t>
  </si>
  <si>
    <t>BOULDER</t>
  </si>
  <si>
    <t>CO0070100</t>
  </si>
  <si>
    <t>CO0070200</t>
  </si>
  <si>
    <t>BROOMFIELD</t>
  </si>
  <si>
    <t>CO0070300</t>
  </si>
  <si>
    <t>CO0070400</t>
  </si>
  <si>
    <t>LONGMONT</t>
  </si>
  <si>
    <t>CO0070500</t>
  </si>
  <si>
    <t>UNIV OF CO: BOULDER</t>
  </si>
  <si>
    <t>CO0070600</t>
  </si>
  <si>
    <t>CO0070700</t>
  </si>
  <si>
    <t>LYONS</t>
  </si>
  <si>
    <t>CO0070800</t>
  </si>
  <si>
    <t>NEDERLAND</t>
  </si>
  <si>
    <t>CO0080000</t>
  </si>
  <si>
    <t>CHAFFEE</t>
  </si>
  <si>
    <t>CO0080100</t>
  </si>
  <si>
    <t>BUENA VISTA</t>
  </si>
  <si>
    <t>CO0080200</t>
  </si>
  <si>
    <t>SALIDA</t>
  </si>
  <si>
    <t>CO0090000</t>
  </si>
  <si>
    <t>CHEYENNE</t>
  </si>
  <si>
    <t>CO0090100</t>
  </si>
  <si>
    <t>CHEYENNE WELLS</t>
  </si>
  <si>
    <t>CO0100000</t>
  </si>
  <si>
    <t>CLEAR CREEK</t>
  </si>
  <si>
    <t>CO0100100</t>
  </si>
  <si>
    <t>IDAHO SPRINGS</t>
  </si>
  <si>
    <t>CO0100200</t>
  </si>
  <si>
    <t>GEORGETOWN</t>
  </si>
  <si>
    <t>CO0100300</t>
  </si>
  <si>
    <t>EMPIRE</t>
  </si>
  <si>
    <t>CO0110000</t>
  </si>
  <si>
    <t>CONEJOS</t>
  </si>
  <si>
    <t>CO0110100</t>
  </si>
  <si>
    <t>ANTONITO</t>
  </si>
  <si>
    <t>CO0110200</t>
  </si>
  <si>
    <t>ROMEO</t>
  </si>
  <si>
    <t>CO0110300</t>
  </si>
  <si>
    <t>LA JARA</t>
  </si>
  <si>
    <t>CO0110400</t>
  </si>
  <si>
    <t>MANASSA</t>
  </si>
  <si>
    <t>CO0110500</t>
  </si>
  <si>
    <t>SANFORD</t>
  </si>
  <si>
    <t>CO0120000</t>
  </si>
  <si>
    <t>COSTILLA</t>
  </si>
  <si>
    <t>CO0120100</t>
  </si>
  <si>
    <t>CO0130000</t>
  </si>
  <si>
    <t>CROWLEY</t>
  </si>
  <si>
    <t>CO0130100</t>
  </si>
  <si>
    <t>ORDWAY</t>
  </si>
  <si>
    <t>CO0140000</t>
  </si>
  <si>
    <t>CUSTER</t>
  </si>
  <si>
    <t>CO0140100</t>
  </si>
  <si>
    <t>WESTCLIFFE</t>
  </si>
  <si>
    <t>CO0150000</t>
  </si>
  <si>
    <t>DELTA</t>
  </si>
  <si>
    <t>CO0150100</t>
  </si>
  <si>
    <t>CO0150200</t>
  </si>
  <si>
    <t>PAONIA</t>
  </si>
  <si>
    <t>CO0150300</t>
  </si>
  <si>
    <t>HOTCHKISS</t>
  </si>
  <si>
    <t>CO0150400</t>
  </si>
  <si>
    <t>CEDAREDGE</t>
  </si>
  <si>
    <t>CO0160000</t>
  </si>
  <si>
    <t>DENVER</t>
  </si>
  <si>
    <t>CO0160100</t>
  </si>
  <si>
    <t>UNIVERSITY OF DENVER</t>
  </si>
  <si>
    <t>CO0160200</t>
  </si>
  <si>
    <t>AURARIA HIGHER EDUC CNTR</t>
  </si>
  <si>
    <t>CO0160400</t>
  </si>
  <si>
    <t>UN OF CO:HLTH SCIENCES C</t>
  </si>
  <si>
    <t>CO0160500</t>
  </si>
  <si>
    <t>DIVISION OF WILDLIFE</t>
  </si>
  <si>
    <t>CO0170000</t>
  </si>
  <si>
    <t>DOLORES</t>
  </si>
  <si>
    <t>CO0170100</t>
  </si>
  <si>
    <t>DOVE CREEK</t>
  </si>
  <si>
    <t>CO0180000</t>
  </si>
  <si>
    <t>CO0180100</t>
  </si>
  <si>
    <t>CASTLE ROCK</t>
  </si>
  <si>
    <t>CO0180500</t>
  </si>
  <si>
    <t>CO0180600</t>
  </si>
  <si>
    <t>CO DPR LAW ENFORCEMENT</t>
  </si>
  <si>
    <t>CO0180700</t>
  </si>
  <si>
    <t>LONE TREE</t>
  </si>
  <si>
    <t>CO0190000</t>
  </si>
  <si>
    <t>EAGLE</t>
  </si>
  <si>
    <t>CO0190100</t>
  </si>
  <si>
    <t>VAIL</t>
  </si>
  <si>
    <t>CO0190200</t>
  </si>
  <si>
    <t>CO0190300</t>
  </si>
  <si>
    <t>MINTURN</t>
  </si>
  <si>
    <t>CO0190400</t>
  </si>
  <si>
    <t>BASALT</t>
  </si>
  <si>
    <t>CO0190600</t>
  </si>
  <si>
    <t>AVON</t>
  </si>
  <si>
    <t>CO0200000</t>
  </si>
  <si>
    <t>ELBERT</t>
  </si>
  <si>
    <t>CO0200100</t>
  </si>
  <si>
    <t>ELIZABETH</t>
  </si>
  <si>
    <t>CO0200200</t>
  </si>
  <si>
    <t>SIMLA</t>
  </si>
  <si>
    <t>CO0200300</t>
  </si>
  <si>
    <t>KIOWA</t>
  </si>
  <si>
    <t>CO0210000</t>
  </si>
  <si>
    <t>EL PASO</t>
  </si>
  <si>
    <t>CO0210100</t>
  </si>
  <si>
    <t>COLORADO SPRINGS</t>
  </si>
  <si>
    <t>CO0210200</t>
  </si>
  <si>
    <t>FOUNTAIN</t>
  </si>
  <si>
    <t>CO0210300</t>
  </si>
  <si>
    <t>MANITOU SPRINGS</t>
  </si>
  <si>
    <t>CO0210400</t>
  </si>
  <si>
    <t>U OF CO: COLORADO SPRNGS</t>
  </si>
  <si>
    <t>CO0210500</t>
  </si>
  <si>
    <t>PIKES PEAK COMMUNITY COL</t>
  </si>
  <si>
    <t>CO0210600</t>
  </si>
  <si>
    <t>PALMER LAKE</t>
  </si>
  <si>
    <t>CO0210700</t>
  </si>
  <si>
    <t>MONUMENT</t>
  </si>
  <si>
    <t>CO0210900</t>
  </si>
  <si>
    <t>GREEN MOUNTAIN FALLS</t>
  </si>
  <si>
    <t>CO0211000</t>
  </si>
  <si>
    <t>CALHAN</t>
  </si>
  <si>
    <t>CO0220000</t>
  </si>
  <si>
    <t>CO0220100</t>
  </si>
  <si>
    <t>CANON CITY</t>
  </si>
  <si>
    <t>CO0220200</t>
  </si>
  <si>
    <t>CO0230000</t>
  </si>
  <si>
    <t>GARFIELD</t>
  </si>
  <si>
    <t>CO0230100</t>
  </si>
  <si>
    <t>GLENWOOD SPRINGS</t>
  </si>
  <si>
    <t>CO0230200</t>
  </si>
  <si>
    <t>PARACHUTE</t>
  </si>
  <si>
    <t>CO0230300</t>
  </si>
  <si>
    <t>RIFLE</t>
  </si>
  <si>
    <t>CO0230400</t>
  </si>
  <si>
    <t>CARBONDALE</t>
  </si>
  <si>
    <t>CO0230500</t>
  </si>
  <si>
    <t>SILT</t>
  </si>
  <si>
    <t>CO0230600</t>
  </si>
  <si>
    <t>NEW CASTLE</t>
  </si>
  <si>
    <t>CO0230800</t>
  </si>
  <si>
    <t>TWO RIVERS DRG ENFCMNT T</t>
  </si>
  <si>
    <t>CO0240000</t>
  </si>
  <si>
    <t>GILPIN</t>
  </si>
  <si>
    <t>CO0240100</t>
  </si>
  <si>
    <t>CENTRAL CITY</t>
  </si>
  <si>
    <t>CO0240200</t>
  </si>
  <si>
    <t>BLACK HAWK</t>
  </si>
  <si>
    <t>CO0240300</t>
  </si>
  <si>
    <t>GOLDEN GATE RANGERS</t>
  </si>
  <si>
    <t>CO0250000</t>
  </si>
  <si>
    <t>GRAND</t>
  </si>
  <si>
    <t>CO0250100</t>
  </si>
  <si>
    <t>GRANBY</t>
  </si>
  <si>
    <t>CO0250200</t>
  </si>
  <si>
    <t>GRAND LAKE</t>
  </si>
  <si>
    <t>CO0250300</t>
  </si>
  <si>
    <t>KREMMLING</t>
  </si>
  <si>
    <t>CO0250400</t>
  </si>
  <si>
    <t>FRASER/WINTER PARK</t>
  </si>
  <si>
    <t>CO0260000</t>
  </si>
  <si>
    <t>GUNNISON</t>
  </si>
  <si>
    <t>CO0260100</t>
  </si>
  <si>
    <t>CO0260200</t>
  </si>
  <si>
    <t>MOUNT CRESTED BUTTE</t>
  </si>
  <si>
    <t>CO0260300</t>
  </si>
  <si>
    <t>CRESTED BUTTE</t>
  </si>
  <si>
    <t>CO0270000</t>
  </si>
  <si>
    <t>HINSDALE</t>
  </si>
  <si>
    <t>CO0280000</t>
  </si>
  <si>
    <t>HUERFANO</t>
  </si>
  <si>
    <t>CO0280100</t>
  </si>
  <si>
    <t>WALSENBURG</t>
  </si>
  <si>
    <t>CO0280200</t>
  </si>
  <si>
    <t>LA VETA</t>
  </si>
  <si>
    <t>CO0290000</t>
  </si>
  <si>
    <t>CO0300000</t>
  </si>
  <si>
    <t>CO0300100</t>
  </si>
  <si>
    <t>ARVADA</t>
  </si>
  <si>
    <t>CO0300200</t>
  </si>
  <si>
    <t>GOLDEN</t>
  </si>
  <si>
    <t>CO0300300</t>
  </si>
  <si>
    <t>EDGEWATER</t>
  </si>
  <si>
    <t>CO0300400</t>
  </si>
  <si>
    <t>CO0300500</t>
  </si>
  <si>
    <t>WHEAT RIDGE</t>
  </si>
  <si>
    <t>CO0300600</t>
  </si>
  <si>
    <t>LAKESIDE</t>
  </si>
  <si>
    <t>CO0300700</t>
  </si>
  <si>
    <t>MORRISON</t>
  </si>
  <si>
    <t>CO0300800</t>
  </si>
  <si>
    <t>CO SCHOOL OF MINES</t>
  </si>
  <si>
    <t>CO0300900</t>
  </si>
  <si>
    <t>CO0301000</t>
  </si>
  <si>
    <t>RED ROCKS COMMUNITY COLL</t>
  </si>
  <si>
    <t>CO0310000</t>
  </si>
  <si>
    <t>CO0310100</t>
  </si>
  <si>
    <t>EADS</t>
  </si>
  <si>
    <t>CO0320000</t>
  </si>
  <si>
    <t>KIT CARSON</t>
  </si>
  <si>
    <t>CO0320100</t>
  </si>
  <si>
    <t>BURLINGTON</t>
  </si>
  <si>
    <t>CO0320200</t>
  </si>
  <si>
    <t>STRATTON</t>
  </si>
  <si>
    <t>CO0320300</t>
  </si>
  <si>
    <t>FLAGLER</t>
  </si>
  <si>
    <t>CO0330000</t>
  </si>
  <si>
    <t>CO0330100</t>
  </si>
  <si>
    <t>LEADVILLE</t>
  </si>
  <si>
    <t>CO0340000</t>
  </si>
  <si>
    <t>LA PLATA</t>
  </si>
  <si>
    <t>CO0340100</t>
  </si>
  <si>
    <t>DURANGO</t>
  </si>
  <si>
    <t>CO0340200</t>
  </si>
  <si>
    <t>SOUTHERN UTE TRIBAL</t>
  </si>
  <si>
    <t>CO0340300</t>
  </si>
  <si>
    <t>IGNACIO</t>
  </si>
  <si>
    <t>CO0340400</t>
  </si>
  <si>
    <t>BAYFIELD</t>
  </si>
  <si>
    <t>CO0340500</t>
  </si>
  <si>
    <t>FORT LEWIS COLLEGE</t>
  </si>
  <si>
    <t>CO0348000</t>
  </si>
  <si>
    <t>SOUTHWEST DRUG TASK FORC</t>
  </si>
  <si>
    <t>CO0350000</t>
  </si>
  <si>
    <t>LARIMER</t>
  </si>
  <si>
    <t>CO0350100</t>
  </si>
  <si>
    <t>BERTHOUD</t>
  </si>
  <si>
    <t>CO0350200</t>
  </si>
  <si>
    <t>ESTES PARK</t>
  </si>
  <si>
    <t>CO0350300</t>
  </si>
  <si>
    <t>FORT COLLINS</t>
  </si>
  <si>
    <t>CO0350400</t>
  </si>
  <si>
    <t>LOVELAND</t>
  </si>
  <si>
    <t>CO0350500</t>
  </si>
  <si>
    <t>CO ST UNIV, FORT COLLINS</t>
  </si>
  <si>
    <t>CO0350600</t>
  </si>
  <si>
    <t>WELLINGTON</t>
  </si>
  <si>
    <t>CO0351000</t>
  </si>
  <si>
    <t>TIMNATH</t>
  </si>
  <si>
    <t>CO0360000</t>
  </si>
  <si>
    <t>CO0360100</t>
  </si>
  <si>
    <t>CO0370000</t>
  </si>
  <si>
    <t>CO0370100</t>
  </si>
  <si>
    <t>LIMON</t>
  </si>
  <si>
    <t>CO0370200</t>
  </si>
  <si>
    <t>HUGO</t>
  </si>
  <si>
    <t>CO0380000</t>
  </si>
  <si>
    <t>CO0380100</t>
  </si>
  <si>
    <t>STERLING</t>
  </si>
  <si>
    <t>CO0380200</t>
  </si>
  <si>
    <t>FLEMING</t>
  </si>
  <si>
    <t>CO0390000</t>
  </si>
  <si>
    <t>CO0390100</t>
  </si>
  <si>
    <t>GRAND JUNCTION</t>
  </si>
  <si>
    <t>CO0390200</t>
  </si>
  <si>
    <t>FRUITA</t>
  </si>
  <si>
    <t>CO0390300</t>
  </si>
  <si>
    <t>PALISADE</t>
  </si>
  <si>
    <t>CO0390400</t>
  </si>
  <si>
    <t>DE BEQUE</t>
  </si>
  <si>
    <t>CO0390800</t>
  </si>
  <si>
    <t>MESA STATE COLLEGE</t>
  </si>
  <si>
    <t>CO0390900</t>
  </si>
  <si>
    <t>COLLBRAN</t>
  </si>
  <si>
    <t>CO0400000</t>
  </si>
  <si>
    <t>MINERAL</t>
  </si>
  <si>
    <t>CO0400100</t>
  </si>
  <si>
    <t>CREEDE</t>
  </si>
  <si>
    <t>CO0410000</t>
  </si>
  <si>
    <t>MOFFAT</t>
  </si>
  <si>
    <t>CO0410100</t>
  </si>
  <si>
    <t>CO0410200</t>
  </si>
  <si>
    <t>DINOSAUR</t>
  </si>
  <si>
    <t>CO0420000</t>
  </si>
  <si>
    <t>MONTEZUMA</t>
  </si>
  <si>
    <t>CO0420100</t>
  </si>
  <si>
    <t>CORTEZ</t>
  </si>
  <si>
    <t>CO0420200</t>
  </si>
  <si>
    <t>MANCOS</t>
  </si>
  <si>
    <t>CO0420500</t>
  </si>
  <si>
    <t>CO0428000</t>
  </si>
  <si>
    <t>22ND JUD DIST DRUG TSK F</t>
  </si>
  <si>
    <t>CO0430000</t>
  </si>
  <si>
    <t>MONTROSE</t>
  </si>
  <si>
    <t>CO0430100</t>
  </si>
  <si>
    <t>CO0430300</t>
  </si>
  <si>
    <t>NUCLA</t>
  </si>
  <si>
    <t>CO0430400</t>
  </si>
  <si>
    <t>OLATHE</t>
  </si>
  <si>
    <t>CO0430500</t>
  </si>
  <si>
    <t>NATURITA</t>
  </si>
  <si>
    <t>CO0438000</t>
  </si>
  <si>
    <t>DELTA MONTROSE DRUG TSK</t>
  </si>
  <si>
    <t>CO0440000</t>
  </si>
  <si>
    <t>CO0440100</t>
  </si>
  <si>
    <t>BRUSH</t>
  </si>
  <si>
    <t>CO0440200</t>
  </si>
  <si>
    <t>FORT MORGAN</t>
  </si>
  <si>
    <t>CO0440300</t>
  </si>
  <si>
    <t>WIGGINS</t>
  </si>
  <si>
    <t>CO0440400</t>
  </si>
  <si>
    <t>LOG LANE VILLAGE</t>
  </si>
  <si>
    <t>CO0440500</t>
  </si>
  <si>
    <t>JACKSON ST LAKE REC AREA</t>
  </si>
  <si>
    <t>CO0450000</t>
  </si>
  <si>
    <t>OTERO</t>
  </si>
  <si>
    <t>CO0450100</t>
  </si>
  <si>
    <t>LA JUNTA</t>
  </si>
  <si>
    <t>CO0450200</t>
  </si>
  <si>
    <t>ROCKY FORD</t>
  </si>
  <si>
    <t>CO0450300</t>
  </si>
  <si>
    <t>MANZANOLA</t>
  </si>
  <si>
    <t>CO0450400</t>
  </si>
  <si>
    <t>CO0460000</t>
  </si>
  <si>
    <t>OURAY</t>
  </si>
  <si>
    <t>CO0460100</t>
  </si>
  <si>
    <t>CO0460200</t>
  </si>
  <si>
    <t>RIDGWAY</t>
  </si>
  <si>
    <t>CO0470000</t>
  </si>
  <si>
    <t>PARK</t>
  </si>
  <si>
    <t>CO0470100</t>
  </si>
  <si>
    <t>FAIRPLAY</t>
  </si>
  <si>
    <t>CO0470200</t>
  </si>
  <si>
    <t>CO0480000</t>
  </si>
  <si>
    <t>CO0480100</t>
  </si>
  <si>
    <t>HOLYOKE</t>
  </si>
  <si>
    <t>CO0480200</t>
  </si>
  <si>
    <t>HAXTUN</t>
  </si>
  <si>
    <t>CO0490000</t>
  </si>
  <si>
    <t>PITKIN</t>
  </si>
  <si>
    <t>CO0490100</t>
  </si>
  <si>
    <t>ASPEN</t>
  </si>
  <si>
    <t>CO0490200</t>
  </si>
  <si>
    <t>SNOWMASS VILLAGE</t>
  </si>
  <si>
    <t>CO0500000</t>
  </si>
  <si>
    <t>PROWERS</t>
  </si>
  <si>
    <t>CO0500100</t>
  </si>
  <si>
    <t>CO0500200</t>
  </si>
  <si>
    <t>HOLLY</t>
  </si>
  <si>
    <t>CO0500400</t>
  </si>
  <si>
    <t>GRANADA</t>
  </si>
  <si>
    <t>CO0510000</t>
  </si>
  <si>
    <t>PUEBLO</t>
  </si>
  <si>
    <t>CO0510100</t>
  </si>
  <si>
    <t>CO0510200</t>
  </si>
  <si>
    <t>CO MENTAL HEALTH INSTITU</t>
  </si>
  <si>
    <t>CO0510300</t>
  </si>
  <si>
    <t>CO STATE UNIV: PUEBLO</t>
  </si>
  <si>
    <t>CO0520000</t>
  </si>
  <si>
    <t>RIO BLANCO</t>
  </si>
  <si>
    <t>CO0520100</t>
  </si>
  <si>
    <t>MEEKER</t>
  </si>
  <si>
    <t>CO0520200</t>
  </si>
  <si>
    <t>RANGELY</t>
  </si>
  <si>
    <t>CO0530000</t>
  </si>
  <si>
    <t>RIO GRANDE</t>
  </si>
  <si>
    <t>CO0530100</t>
  </si>
  <si>
    <t>MONTE VISTA</t>
  </si>
  <si>
    <t>CO0530200</t>
  </si>
  <si>
    <t>CO0530300</t>
  </si>
  <si>
    <t>SOUTH FORK</t>
  </si>
  <si>
    <t>CO0540000</t>
  </si>
  <si>
    <t>ROUTT</t>
  </si>
  <si>
    <t>CO0540100</t>
  </si>
  <si>
    <t>STEAMBOAT SPRINGS</t>
  </si>
  <si>
    <t>CO0540200</t>
  </si>
  <si>
    <t>CO0540300</t>
  </si>
  <si>
    <t>OAK CREEK</t>
  </si>
  <si>
    <t>CO0540400</t>
  </si>
  <si>
    <t>YAMPA</t>
  </si>
  <si>
    <t>CO0540500</t>
  </si>
  <si>
    <t>STEAMBOAT LAKE STATE PAR</t>
  </si>
  <si>
    <t>CO0550000</t>
  </si>
  <si>
    <t>SAGUACHE</t>
  </si>
  <si>
    <t>CO0550100</t>
  </si>
  <si>
    <t>CENTER</t>
  </si>
  <si>
    <t>CO0550200</t>
  </si>
  <si>
    <t>CO0560000</t>
  </si>
  <si>
    <t>SAN JUAN</t>
  </si>
  <si>
    <t>CO0560100</t>
  </si>
  <si>
    <t>SILVERTON</t>
  </si>
  <si>
    <t>CO0570000</t>
  </si>
  <si>
    <t>SAN MIGUEL</t>
  </si>
  <si>
    <t>CO0570100</t>
  </si>
  <si>
    <t>TELLURIDE</t>
  </si>
  <si>
    <t>CO0570200</t>
  </si>
  <si>
    <t>NORWOOD</t>
  </si>
  <si>
    <t>CO0570300</t>
  </si>
  <si>
    <t>MOUNTAIN VILLAGE</t>
  </si>
  <si>
    <t>CO0580000</t>
  </si>
  <si>
    <t>SEDGWICK</t>
  </si>
  <si>
    <t>CO0580100</t>
  </si>
  <si>
    <t>JULESBURG</t>
  </si>
  <si>
    <t>CO0590000</t>
  </si>
  <si>
    <t>SUMMIT</t>
  </si>
  <si>
    <t>CO0590100</t>
  </si>
  <si>
    <t>BRECKENRIDGE</t>
  </si>
  <si>
    <t>CO0590200</t>
  </si>
  <si>
    <t>DILLON</t>
  </si>
  <si>
    <t>CO0590300</t>
  </si>
  <si>
    <t>SILVERTHORNE</t>
  </si>
  <si>
    <t>CO0590400</t>
  </si>
  <si>
    <t>FRISCO</t>
  </si>
  <si>
    <t>CO0590500</t>
  </si>
  <si>
    <t>BLUE RIVER</t>
  </si>
  <si>
    <t>CO0600000</t>
  </si>
  <si>
    <t>TELLER</t>
  </si>
  <si>
    <t>CO0600100</t>
  </si>
  <si>
    <t>WOODLAND PARK</t>
  </si>
  <si>
    <t>CO0600200</t>
  </si>
  <si>
    <t>CRIPPLE CREEK</t>
  </si>
  <si>
    <t>CO0600300</t>
  </si>
  <si>
    <t>VICTOR</t>
  </si>
  <si>
    <t>CO0610000</t>
  </si>
  <si>
    <t>CO0610100</t>
  </si>
  <si>
    <t>AKRON</t>
  </si>
  <si>
    <t>CO0610200</t>
  </si>
  <si>
    <t>OTIS</t>
  </si>
  <si>
    <t>CO0620000</t>
  </si>
  <si>
    <t>WELD</t>
  </si>
  <si>
    <t>CO0620100</t>
  </si>
  <si>
    <t>FORT LUPTON</t>
  </si>
  <si>
    <t>CO0620200</t>
  </si>
  <si>
    <t>GREELEY</t>
  </si>
  <si>
    <t>CO0620300</t>
  </si>
  <si>
    <t>EATON</t>
  </si>
  <si>
    <t>CO0620400</t>
  </si>
  <si>
    <t>EVANS</t>
  </si>
  <si>
    <t>CO0620500</t>
  </si>
  <si>
    <t>LA SALLE</t>
  </si>
  <si>
    <t>CO0620600</t>
  </si>
  <si>
    <t>CO0620700</t>
  </si>
  <si>
    <t>ERIE</t>
  </si>
  <si>
    <t>CO0620800</t>
  </si>
  <si>
    <t>DACONO</t>
  </si>
  <si>
    <t>CO0620900</t>
  </si>
  <si>
    <t>KERSEY</t>
  </si>
  <si>
    <t>CO0621000</t>
  </si>
  <si>
    <t>JOHNSTOWN</t>
  </si>
  <si>
    <t>CO0621100</t>
  </si>
  <si>
    <t>MILLIKEN</t>
  </si>
  <si>
    <t>CO0621200</t>
  </si>
  <si>
    <t>AULT</t>
  </si>
  <si>
    <t>CO0621300</t>
  </si>
  <si>
    <t>PLATTEVILLE</t>
  </si>
  <si>
    <t>CO0621400</t>
  </si>
  <si>
    <t>PIERCE</t>
  </si>
  <si>
    <t>CO0621500</t>
  </si>
  <si>
    <t>GILCREST</t>
  </si>
  <si>
    <t>CO0621600</t>
  </si>
  <si>
    <t>UNIV OF NORTHERN COLORAD</t>
  </si>
  <si>
    <t>CO0621700</t>
  </si>
  <si>
    <t>FREDERICK</t>
  </si>
  <si>
    <t>CO0621800</t>
  </si>
  <si>
    <t>FIRESTONE</t>
  </si>
  <si>
    <t>CO0621900</t>
  </si>
  <si>
    <t>KEENESBURG</t>
  </si>
  <si>
    <t>CO0622000</t>
  </si>
  <si>
    <t>LOCHBUIE</t>
  </si>
  <si>
    <t>CO0622400</t>
  </si>
  <si>
    <t>HUDSON</t>
  </si>
  <si>
    <t>CO0622600</t>
  </si>
  <si>
    <t>MEAD</t>
  </si>
  <si>
    <t>CO0622700</t>
  </si>
  <si>
    <t>CO0622800</t>
  </si>
  <si>
    <t>SEVERANCE</t>
  </si>
  <si>
    <t>CO0622900</t>
  </si>
  <si>
    <t>AIMS COMMUNITY COLLEGE</t>
  </si>
  <si>
    <t>CO0630000</t>
  </si>
  <si>
    <t>CO0630100</t>
  </si>
  <si>
    <t>WRAY</t>
  </si>
  <si>
    <t>CO0630200</t>
  </si>
  <si>
    <t>CO0640100</t>
  </si>
  <si>
    <t>COCBI0000</t>
  </si>
  <si>
    <t>COLORADO BUREAU OF INVES</t>
  </si>
  <si>
    <t>COCSP0000</t>
  </si>
  <si>
    <t>COLORADO STATE PATROL</t>
  </si>
  <si>
    <t>COCSP1700</t>
  </si>
  <si>
    <t>COLO STATE PATROL CORTEZ</t>
  </si>
  <si>
    <t>COCSPNO00</t>
  </si>
  <si>
    <t>COLORADO SP CATTLE-THEFT</t>
  </si>
  <si>
    <t>CODI01100</t>
  </si>
  <si>
    <t>UTE MOUNTAIN TRIBAL</t>
  </si>
  <si>
    <t>CODPD0000</t>
  </si>
  <si>
    <t>CT0000200</t>
  </si>
  <si>
    <t>ANSONIA</t>
  </si>
  <si>
    <t>CT0000400</t>
  </si>
  <si>
    <t>CT0000500</t>
  </si>
  <si>
    <t>BEACON FALLS</t>
  </si>
  <si>
    <t>CT0000700</t>
  </si>
  <si>
    <t>BERLIN</t>
  </si>
  <si>
    <t>CT0000900</t>
  </si>
  <si>
    <t>CT0001100</t>
  </si>
  <si>
    <t>BLOOMFIELD</t>
  </si>
  <si>
    <t>CT0001400</t>
  </si>
  <si>
    <t>BRANFORD</t>
  </si>
  <si>
    <t>CT0001500</t>
  </si>
  <si>
    <t>CT0001700</t>
  </si>
  <si>
    <t>BRISTOL</t>
  </si>
  <si>
    <t>CT0001800</t>
  </si>
  <si>
    <t>BROOKFIELD</t>
  </si>
  <si>
    <t>CT0002300</t>
  </si>
  <si>
    <t>CANTON</t>
  </si>
  <si>
    <t>CT0002500</t>
  </si>
  <si>
    <t>CHESHIRE</t>
  </si>
  <si>
    <t>CT0002700</t>
  </si>
  <si>
    <t>CT0003200</t>
  </si>
  <si>
    <t>COVENTRY</t>
  </si>
  <si>
    <t>CT0003300</t>
  </si>
  <si>
    <t>CROMWELL</t>
  </si>
  <si>
    <t>CT0003400</t>
  </si>
  <si>
    <t>DANBURY</t>
  </si>
  <si>
    <t>CT0003500</t>
  </si>
  <si>
    <t>DARIEN</t>
  </si>
  <si>
    <t>CT0003700</t>
  </si>
  <si>
    <t>CT0004200</t>
  </si>
  <si>
    <t>EAST HAMPTON</t>
  </si>
  <si>
    <t>CT0004300</t>
  </si>
  <si>
    <t>EAST HARTFORD</t>
  </si>
  <si>
    <t>CT0004400</t>
  </si>
  <si>
    <t>EAST HAVEN</t>
  </si>
  <si>
    <t>CT0004500</t>
  </si>
  <si>
    <t>EAST LYME</t>
  </si>
  <si>
    <t>CT0004600</t>
  </si>
  <si>
    <t>EASTON</t>
  </si>
  <si>
    <t>CT0004700</t>
  </si>
  <si>
    <t>EAST WINDSOR</t>
  </si>
  <si>
    <t>CT0004900</t>
  </si>
  <si>
    <t>ENFIELD</t>
  </si>
  <si>
    <t>CT0005100</t>
  </si>
  <si>
    <t>CT0005200</t>
  </si>
  <si>
    <t>CT0005400</t>
  </si>
  <si>
    <t>GLASTONBURY</t>
  </si>
  <si>
    <t>CT0005600</t>
  </si>
  <si>
    <t>CT0005700</t>
  </si>
  <si>
    <t>GREENWICH</t>
  </si>
  <si>
    <t>CT0005800</t>
  </si>
  <si>
    <t>JEWETT CITY</t>
  </si>
  <si>
    <t>CT0005900</t>
  </si>
  <si>
    <t>GROTON</t>
  </si>
  <si>
    <t>CT0006000</t>
  </si>
  <si>
    <t>GUILFORD</t>
  </si>
  <si>
    <t>CT0006200</t>
  </si>
  <si>
    <t>HAMDEN</t>
  </si>
  <si>
    <t>CT0006400</t>
  </si>
  <si>
    <t>CT0006900</t>
  </si>
  <si>
    <t>DANIELSON</t>
  </si>
  <si>
    <t>CT0007000</t>
  </si>
  <si>
    <t>LEDYARD</t>
  </si>
  <si>
    <t>CT0007600</t>
  </si>
  <si>
    <t>CT0007700</t>
  </si>
  <si>
    <t>MANCHESTER</t>
  </si>
  <si>
    <t>CT0008000</t>
  </si>
  <si>
    <t>MERIDEN</t>
  </si>
  <si>
    <t>CT0008100</t>
  </si>
  <si>
    <t>MIDDLEBURY</t>
  </si>
  <si>
    <t>CT0008300</t>
  </si>
  <si>
    <t>MIDDLETOWN</t>
  </si>
  <si>
    <t>CT0008400</t>
  </si>
  <si>
    <t>MILFORD</t>
  </si>
  <si>
    <t>CT0008500</t>
  </si>
  <si>
    <t>CT0008600</t>
  </si>
  <si>
    <t>MONTVILLE</t>
  </si>
  <si>
    <t>CT0008800</t>
  </si>
  <si>
    <t>NAUGATUCK</t>
  </si>
  <si>
    <t>CT0008900</t>
  </si>
  <si>
    <t>NEW BRITAIN</t>
  </si>
  <si>
    <t>CT0009000</t>
  </si>
  <si>
    <t>NEW CANAAN</t>
  </si>
  <si>
    <t>CT0009300</t>
  </si>
  <si>
    <t>NEW HAVEN</t>
  </si>
  <si>
    <t>CT0009400</t>
  </si>
  <si>
    <t>NEWINGTON</t>
  </si>
  <si>
    <t>CT0009500</t>
  </si>
  <si>
    <t>NEW LONDON</t>
  </si>
  <si>
    <t>CT0009600</t>
  </si>
  <si>
    <t>NEW MILFORD</t>
  </si>
  <si>
    <t>CT0009700</t>
  </si>
  <si>
    <t>NEWTOWN</t>
  </si>
  <si>
    <t>CT0009900</t>
  </si>
  <si>
    <t>NORTH BRANFORD</t>
  </si>
  <si>
    <t>CT0010100</t>
  </si>
  <si>
    <t>NORTH HAVEN</t>
  </si>
  <si>
    <t>CT0010300</t>
  </si>
  <si>
    <t>CT0010400</t>
  </si>
  <si>
    <t>NORWICH</t>
  </si>
  <si>
    <t>CT0010600</t>
  </si>
  <si>
    <t>OLD SAYBROOK</t>
  </si>
  <si>
    <t>CT0010700</t>
  </si>
  <si>
    <t>CT0010900</t>
  </si>
  <si>
    <t>PLAINFIELD</t>
  </si>
  <si>
    <t>CT0011000</t>
  </si>
  <si>
    <t>PLAINVILLE</t>
  </si>
  <si>
    <t>CT0011100</t>
  </si>
  <si>
    <t>CT0011200</t>
  </si>
  <si>
    <t>PORTLAND</t>
  </si>
  <si>
    <t>CT0011300</t>
  </si>
  <si>
    <t>CT0011500</t>
  </si>
  <si>
    <t>PROSPECT</t>
  </si>
  <si>
    <t>CT0011600</t>
  </si>
  <si>
    <t>PUTNAM</t>
  </si>
  <si>
    <t>CT0011700</t>
  </si>
  <si>
    <t>CT0011800</t>
  </si>
  <si>
    <t>RIDGEFIELD</t>
  </si>
  <si>
    <t>CT0011900</t>
  </si>
  <si>
    <t>ROCKY HILL</t>
  </si>
  <si>
    <t>CT0012400</t>
  </si>
  <si>
    <t>SEYMOUR</t>
  </si>
  <si>
    <t>CT0012600</t>
  </si>
  <si>
    <t>SHELTON</t>
  </si>
  <si>
    <t>CT0012800</t>
  </si>
  <si>
    <t>SIMSBURY</t>
  </si>
  <si>
    <t>CT0013100</t>
  </si>
  <si>
    <t>SOUTHINGTON</t>
  </si>
  <si>
    <t>CT0013200</t>
  </si>
  <si>
    <t>SOUTH WINDSOR</t>
  </si>
  <si>
    <t>CT0013300</t>
  </si>
  <si>
    <t>SPRAGUE</t>
  </si>
  <si>
    <t>CT0013400</t>
  </si>
  <si>
    <t>STAFFORD</t>
  </si>
  <si>
    <t>CT0013500</t>
  </si>
  <si>
    <t>STAMFORD</t>
  </si>
  <si>
    <t>CT0013700</t>
  </si>
  <si>
    <t>STONINGTON</t>
  </si>
  <si>
    <t>CT0013800</t>
  </si>
  <si>
    <t>STRATFORD</t>
  </si>
  <si>
    <t>CT0013900</t>
  </si>
  <si>
    <t>SUFFIELD</t>
  </si>
  <si>
    <t>CT0014000</t>
  </si>
  <si>
    <t>CT0014300</t>
  </si>
  <si>
    <t>TORRINGTON</t>
  </si>
  <si>
    <t>CT0014400</t>
  </si>
  <si>
    <t>TRUMBULL</t>
  </si>
  <si>
    <t>CT0014600</t>
  </si>
  <si>
    <t>CT0014800</t>
  </si>
  <si>
    <t>WALLINGFORD</t>
  </si>
  <si>
    <t>CT0015100</t>
  </si>
  <si>
    <t>WATERBURY</t>
  </si>
  <si>
    <t>CT0015200</t>
  </si>
  <si>
    <t>CT0015300</t>
  </si>
  <si>
    <t>WATERTOWN</t>
  </si>
  <si>
    <t>CT0015500</t>
  </si>
  <si>
    <t>WEST HARTFORD</t>
  </si>
  <si>
    <t>CT0015600</t>
  </si>
  <si>
    <t>WEST HAVEN</t>
  </si>
  <si>
    <t>CT0015700</t>
  </si>
  <si>
    <t>CT0015800</t>
  </si>
  <si>
    <t>WESTPORT</t>
  </si>
  <si>
    <t>CT0015900</t>
  </si>
  <si>
    <t>WETHERSFIELD</t>
  </si>
  <si>
    <t>CT0016100</t>
  </si>
  <si>
    <t>CT0016200</t>
  </si>
  <si>
    <t>WINCHESTER</t>
  </si>
  <si>
    <t>CT0016300</t>
  </si>
  <si>
    <t>WILLIMANTIC</t>
  </si>
  <si>
    <t>CT0016400</t>
  </si>
  <si>
    <t>CT0016500</t>
  </si>
  <si>
    <t>WINDSOR LOCKS</t>
  </si>
  <si>
    <t>CT0016600</t>
  </si>
  <si>
    <t>WOLCOTT</t>
  </si>
  <si>
    <t>CT0016700</t>
  </si>
  <si>
    <t>WOODBRIDGE</t>
  </si>
  <si>
    <t>CT0016900</t>
  </si>
  <si>
    <t>YALE UNIVERSITY</t>
  </si>
  <si>
    <t>CT0017000</t>
  </si>
  <si>
    <t>UNIV OF CT: STORRS, AP&amp;H</t>
  </si>
  <si>
    <t>CT0017100</t>
  </si>
  <si>
    <t>UNIV OF CT: AVERY POINT</t>
  </si>
  <si>
    <t>CT0018500</t>
  </si>
  <si>
    <t>METROPLTN TRNSPRTN AUTH</t>
  </si>
  <si>
    <t>CT0019000</t>
  </si>
  <si>
    <t>CENTRAL CONNECTICUT ST U</t>
  </si>
  <si>
    <t>CT0019100</t>
  </si>
  <si>
    <t>EASTERN CONNECTICUT ST U</t>
  </si>
  <si>
    <t>CT0019200</t>
  </si>
  <si>
    <t>UNIV OF CT:HEALTH CENTER</t>
  </si>
  <si>
    <t>CT0019300</t>
  </si>
  <si>
    <t>WESTERN CONNECTICUT ST U</t>
  </si>
  <si>
    <t>CT0019400</t>
  </si>
  <si>
    <t>SO CONN STATE UNIVERSITY</t>
  </si>
  <si>
    <t>CT001SP00</t>
  </si>
  <si>
    <t>CT0020000</t>
  </si>
  <si>
    <t>CT002SP00</t>
  </si>
  <si>
    <t>CT003SP00</t>
  </si>
  <si>
    <t>LITCHFIELD</t>
  </si>
  <si>
    <t>CT004SP00</t>
  </si>
  <si>
    <t>MIDDLESEX</t>
  </si>
  <si>
    <t>CT005SP00</t>
  </si>
  <si>
    <t>CT006SP00</t>
  </si>
  <si>
    <t>CT007SP00</t>
  </si>
  <si>
    <t>TOLLAND</t>
  </si>
  <si>
    <t>CT008SP00</t>
  </si>
  <si>
    <t>WINDHAM</t>
  </si>
  <si>
    <t>CT00A5900</t>
  </si>
  <si>
    <t>GROTON TOWN</t>
  </si>
  <si>
    <t>CT00B5900</t>
  </si>
  <si>
    <t>GROTON LONG POINT</t>
  </si>
  <si>
    <t>CTCSP0000</t>
  </si>
  <si>
    <t>CONNECTICUT STATE POLICE</t>
  </si>
  <si>
    <t>CTDI00200</t>
  </si>
  <si>
    <t>MASHANTUCKET PEQUOT TRBL</t>
  </si>
  <si>
    <t>CTDI00300</t>
  </si>
  <si>
    <t>MOHEGAN TRIBAL</t>
  </si>
  <si>
    <t>CZ0000500</t>
  </si>
  <si>
    <t>CANAL ZONE</t>
  </si>
  <si>
    <t>DCMPD0000</t>
  </si>
  <si>
    <t>DCMTP0000</t>
  </si>
  <si>
    <t>METRO TRANSIT POLICE</t>
  </si>
  <si>
    <t>DCPPD0000</t>
  </si>
  <si>
    <t>UNITED STATES PARK POLIC</t>
  </si>
  <si>
    <t>DCZPP0000</t>
  </si>
  <si>
    <t>NATIONAL ZOOLOGICAL PARK</t>
  </si>
  <si>
    <t>DE0010100</t>
  </si>
  <si>
    <t>DE0010200</t>
  </si>
  <si>
    <t>HARRINGTON</t>
  </si>
  <si>
    <t>DE0010300</t>
  </si>
  <si>
    <t>SMYRNA</t>
  </si>
  <si>
    <t>DE0010400</t>
  </si>
  <si>
    <t>DE0010500</t>
  </si>
  <si>
    <t>LITTLE CREEK</t>
  </si>
  <si>
    <t>DE0010600</t>
  </si>
  <si>
    <t>DE0010700</t>
  </si>
  <si>
    <t>FELTON</t>
  </si>
  <si>
    <t>DE0010800</t>
  </si>
  <si>
    <t>FREDERICA</t>
  </si>
  <si>
    <t>DE0010900</t>
  </si>
  <si>
    <t>KENTON</t>
  </si>
  <si>
    <t>DE0011000</t>
  </si>
  <si>
    <t>DE0011100</t>
  </si>
  <si>
    <t>OFF OF NARC &amp; DNGRS DRUG</t>
  </si>
  <si>
    <t>DE0011200</t>
  </si>
  <si>
    <t>DIV ALCOHOL &amp; TOBACCO EN</t>
  </si>
  <si>
    <t>DE0011500</t>
  </si>
  <si>
    <t>BOWERS BEACH</t>
  </si>
  <si>
    <t>DE0011600</t>
  </si>
  <si>
    <t>DE0011700</t>
  </si>
  <si>
    <t>ENVIRONMENTAL CONTROL</t>
  </si>
  <si>
    <t>DE0011800</t>
  </si>
  <si>
    <t>DE0012000</t>
  </si>
  <si>
    <t>DE0012100</t>
  </si>
  <si>
    <t>FISH AND WILDLIFE</t>
  </si>
  <si>
    <t>DE0012300</t>
  </si>
  <si>
    <t>PARK RANGERS</t>
  </si>
  <si>
    <t>DE0012600</t>
  </si>
  <si>
    <t>CHESWOLD</t>
  </si>
  <si>
    <t>DE0013000</t>
  </si>
  <si>
    <t>AG: KENT COUNTY</t>
  </si>
  <si>
    <t>DE0013100</t>
  </si>
  <si>
    <t>WYOMING</t>
  </si>
  <si>
    <t>DE0013200</t>
  </si>
  <si>
    <t>DELAWARE STATE UNIVERSIT</t>
  </si>
  <si>
    <t>DE001SP00</t>
  </si>
  <si>
    <t>KENT</t>
  </si>
  <si>
    <t>DE0020100</t>
  </si>
  <si>
    <t>RIVER AND BAY AUTHORITY</t>
  </si>
  <si>
    <t>DE0020200</t>
  </si>
  <si>
    <t>DE0020300</t>
  </si>
  <si>
    <t>NEW CASTLE COUNTY P DEPT</t>
  </si>
  <si>
    <t>DE0020400</t>
  </si>
  <si>
    <t>DE0020500</t>
  </si>
  <si>
    <t>DE0020600</t>
  </si>
  <si>
    <t>WILMINGTON</t>
  </si>
  <si>
    <t>DE0020700</t>
  </si>
  <si>
    <t>ELSMERE</t>
  </si>
  <si>
    <t>DE0020800</t>
  </si>
  <si>
    <t>DE0020900</t>
  </si>
  <si>
    <t>DELAWARE CITY</t>
  </si>
  <si>
    <t>DE0021000</t>
  </si>
  <si>
    <t>DE0021300</t>
  </si>
  <si>
    <t>NARC &amp; DRUGS NEW CASTLE</t>
  </si>
  <si>
    <t>DE0021400</t>
  </si>
  <si>
    <t>ENVIR PROT MARINE N C</t>
  </si>
  <si>
    <t>DE0021500</t>
  </si>
  <si>
    <t>AMTRAK POLICE</t>
  </si>
  <si>
    <t>DE0021700</t>
  </si>
  <si>
    <t>UNIVERSITY OF DELAWARE</t>
  </si>
  <si>
    <t>DE0022000</t>
  </si>
  <si>
    <t>FIRE MARSHALL N C COUNTY</t>
  </si>
  <si>
    <t>DE0022600</t>
  </si>
  <si>
    <t>WILMINGTON FIRE DEPT</t>
  </si>
  <si>
    <t>DE0029200</t>
  </si>
  <si>
    <t>AG: NEW CASTLE COUNTY</t>
  </si>
  <si>
    <t>DE0030100</t>
  </si>
  <si>
    <t>BRIDGEVILLE</t>
  </si>
  <si>
    <t>DE0030200</t>
  </si>
  <si>
    <t>DELMAR</t>
  </si>
  <si>
    <t>DE0030300</t>
  </si>
  <si>
    <t>LAUREL</t>
  </si>
  <si>
    <t>DE0030400</t>
  </si>
  <si>
    <t>LEWES</t>
  </si>
  <si>
    <t>DE0030500</t>
  </si>
  <si>
    <t>DE0030600</t>
  </si>
  <si>
    <t>MILTON</t>
  </si>
  <si>
    <t>DE0030700</t>
  </si>
  <si>
    <t>REHOBOTH BEACH</t>
  </si>
  <si>
    <t>DE0030800</t>
  </si>
  <si>
    <t>SEAFORD</t>
  </si>
  <si>
    <t>DE0030900</t>
  </si>
  <si>
    <t>BLADES</t>
  </si>
  <si>
    <t>DE0031000</t>
  </si>
  <si>
    <t>BETHANY BEACH</t>
  </si>
  <si>
    <t>DE0031100</t>
  </si>
  <si>
    <t>DAGSBORO</t>
  </si>
  <si>
    <t>DE0031200</t>
  </si>
  <si>
    <t>FENWICK ISLAND</t>
  </si>
  <si>
    <t>DE0031300</t>
  </si>
  <si>
    <t>DE0031400</t>
  </si>
  <si>
    <t>DE0031500</t>
  </si>
  <si>
    <t>MILLSBORO</t>
  </si>
  <si>
    <t>DE0031600</t>
  </si>
  <si>
    <t>SELBYVILLE</t>
  </si>
  <si>
    <t>DE0031700</t>
  </si>
  <si>
    <t>OCEAN VIEW</t>
  </si>
  <si>
    <t>DE0031800</t>
  </si>
  <si>
    <t>SOUTH BETHANY</t>
  </si>
  <si>
    <t>DE0031900</t>
  </si>
  <si>
    <t>FRANKFORD</t>
  </si>
  <si>
    <t>DE0032000</t>
  </si>
  <si>
    <t>FIRE MARSHALL-SUSSEX CO</t>
  </si>
  <si>
    <t>DE0032200</t>
  </si>
  <si>
    <t>ENVIR PROT MARINE SUSSEX</t>
  </si>
  <si>
    <t>DE0032300</t>
  </si>
  <si>
    <t>NARC &amp; DRUGS SUSSEX</t>
  </si>
  <si>
    <t>DE0032400</t>
  </si>
  <si>
    <t>DEWEY BEACH</t>
  </si>
  <si>
    <t>DE0032500</t>
  </si>
  <si>
    <t>DE RIV-BAY AUTH LEWES FE</t>
  </si>
  <si>
    <t>DE0033000</t>
  </si>
  <si>
    <t>ELLENDALE</t>
  </si>
  <si>
    <t>DE0033100</t>
  </si>
  <si>
    <t>DE0033500</t>
  </si>
  <si>
    <t>AG: SUSSEX COUNTY</t>
  </si>
  <si>
    <t>DE003SP00</t>
  </si>
  <si>
    <t>SUSSEX</t>
  </si>
  <si>
    <t>DE301SP00</t>
  </si>
  <si>
    <t>SP: KENT COUNTY</t>
  </si>
  <si>
    <t>DE302SP00</t>
  </si>
  <si>
    <t>SP: NEW CASTLE COUNTY</t>
  </si>
  <si>
    <t>DE303SP00</t>
  </si>
  <si>
    <t>SP: SUSSEX COUNTY</t>
  </si>
  <si>
    <t>DEDEA0100</t>
  </si>
  <si>
    <t>DEA, WILMINGTON RES OFFC</t>
  </si>
  <si>
    <t>DEDSP0000</t>
  </si>
  <si>
    <t>STATE POLICE</t>
  </si>
  <si>
    <t>FL0010000</t>
  </si>
  <si>
    <t>ALACHUA</t>
  </si>
  <si>
    <t>FL0010100</t>
  </si>
  <si>
    <t>GAINESVILLE</t>
  </si>
  <si>
    <t>FL0010200</t>
  </si>
  <si>
    <t>ARCHER</t>
  </si>
  <si>
    <t>FL0010300</t>
  </si>
  <si>
    <t>FL0010400</t>
  </si>
  <si>
    <t>HIGH SPRINGS</t>
  </si>
  <si>
    <t>FL0010500</t>
  </si>
  <si>
    <t>NEWBERRY</t>
  </si>
  <si>
    <t>FL0010600</t>
  </si>
  <si>
    <t>UNIVERSITY OF FLORIDA</t>
  </si>
  <si>
    <t>FL0010700</t>
  </si>
  <si>
    <t>LA CROSSE</t>
  </si>
  <si>
    <t>FL0010800</t>
  </si>
  <si>
    <t>FL0010900</t>
  </si>
  <si>
    <t>ALACHUA CO DLE-GAINESVIL</t>
  </si>
  <si>
    <t>FL0011900</t>
  </si>
  <si>
    <t>MICANOPY</t>
  </si>
  <si>
    <t>FL0012500</t>
  </si>
  <si>
    <t>FL0012700</t>
  </si>
  <si>
    <t>SANTA FE COLLEGE</t>
  </si>
  <si>
    <t>FL0012900</t>
  </si>
  <si>
    <t>DOC, OIG: ALACHUA COUNTY</t>
  </si>
  <si>
    <t>FL0014000</t>
  </si>
  <si>
    <t>DEP DLE: ALACHUA COUNTY</t>
  </si>
  <si>
    <t>FL0015000</t>
  </si>
  <si>
    <t>DAB&amp;T: ALACHUA COUNTY</t>
  </si>
  <si>
    <t>FL0018000</t>
  </si>
  <si>
    <t>FGC: ALACHUA COUNTY</t>
  </si>
  <si>
    <t>FL0019000</t>
  </si>
  <si>
    <t>HP: ALACHUA COUNTY</t>
  </si>
  <si>
    <t>FL001DB00</t>
  </si>
  <si>
    <t>ALACHUA CO DIV BEVERAGE</t>
  </si>
  <si>
    <t>FL001DL00</t>
  </si>
  <si>
    <t>ALACHUA CO CRIM LAW ENF</t>
  </si>
  <si>
    <t>FL001GM00</t>
  </si>
  <si>
    <t>ALACHUA CO GAME FWF COMM</t>
  </si>
  <si>
    <t>FL001HP00</t>
  </si>
  <si>
    <t>ALACHUA HIGHWAY PATROL</t>
  </si>
  <si>
    <t>FL001MP00</t>
  </si>
  <si>
    <t>ALACHUA CO MARINE PATROL</t>
  </si>
  <si>
    <t>FL0020000</t>
  </si>
  <si>
    <t>BAKER</t>
  </si>
  <si>
    <t>FL0020100</t>
  </si>
  <si>
    <t>MACCLENNY</t>
  </si>
  <si>
    <t>FL0020400</t>
  </si>
  <si>
    <t>DOC, OIG: BAKER COUNTY</t>
  </si>
  <si>
    <t>FL0024000</t>
  </si>
  <si>
    <t>DEP DLE: BAKER COUNTY</t>
  </si>
  <si>
    <t>FL0025000</t>
  </si>
  <si>
    <t>DAB&amp;T: BAKER COUNTY</t>
  </si>
  <si>
    <t>FL0028000</t>
  </si>
  <si>
    <t>FGC: BAKER COUNTY</t>
  </si>
  <si>
    <t>FL0029000</t>
  </si>
  <si>
    <t>HP: BAKER COUNTY</t>
  </si>
  <si>
    <t>FL002DB00</t>
  </si>
  <si>
    <t>BAKER CO DIV BEVERAGE</t>
  </si>
  <si>
    <t>FL002DL00</t>
  </si>
  <si>
    <t>BAKER CO CRIM LAW ENF</t>
  </si>
  <si>
    <t>FL002GM00</t>
  </si>
  <si>
    <t>BAKER CO GAME FWF COMM</t>
  </si>
  <si>
    <t>FL002HP00</t>
  </si>
  <si>
    <t>BAKER HIGHWAY PATROL</t>
  </si>
  <si>
    <t>FL002MP00</t>
  </si>
  <si>
    <t>BAKER CO MARINE PATROL</t>
  </si>
  <si>
    <t>FL0030000</t>
  </si>
  <si>
    <t>FL0030100</t>
  </si>
  <si>
    <t>PANAMA CITY</t>
  </si>
  <si>
    <t>FL0030200</t>
  </si>
  <si>
    <t>CALLAWAY</t>
  </si>
  <si>
    <t>FL0030300</t>
  </si>
  <si>
    <t>CEDAR GROVE</t>
  </si>
  <si>
    <t>FL0030400</t>
  </si>
  <si>
    <t>MEXICO BEACH</t>
  </si>
  <si>
    <t>FL0030500</t>
  </si>
  <si>
    <t>FL0030600</t>
  </si>
  <si>
    <t>PANAMA CITY BEACH</t>
  </si>
  <si>
    <t>FL0030700</t>
  </si>
  <si>
    <t>LYNN HAVEN</t>
  </si>
  <si>
    <t>FL0030900</t>
  </si>
  <si>
    <t>BAY CO FWF COM- PANAMA C</t>
  </si>
  <si>
    <t>FL0031000</t>
  </si>
  <si>
    <t>BAY CO DLE-PANAMA CITY</t>
  </si>
  <si>
    <t>FL0031100</t>
  </si>
  <si>
    <t>FL ST UNIV: PANAMA CITY</t>
  </si>
  <si>
    <t>FL0031300</t>
  </si>
  <si>
    <t>NW FL BEACHES INTNL ARPT</t>
  </si>
  <si>
    <t>FL0031600</t>
  </si>
  <si>
    <t>DOC, OIG: BAY COUNTY</t>
  </si>
  <si>
    <t>FL0032600</t>
  </si>
  <si>
    <t>FL0034000</t>
  </si>
  <si>
    <t>DEP DLE: BAY COUNTY</t>
  </si>
  <si>
    <t>FL0035000</t>
  </si>
  <si>
    <t>DAB&amp;T: BAY COUNTY</t>
  </si>
  <si>
    <t>FL0038000</t>
  </si>
  <si>
    <t>FGC: BAY COUNTY</t>
  </si>
  <si>
    <t>FL0039000</t>
  </si>
  <si>
    <t>HP: BAY COUNTY</t>
  </si>
  <si>
    <t>FL003DB00</t>
  </si>
  <si>
    <t>BAY CO DIV BEVERAGE</t>
  </si>
  <si>
    <t>FL003DL00</t>
  </si>
  <si>
    <t>BAY CO CRIMINAL LAW ENF</t>
  </si>
  <si>
    <t>FL003GM00</t>
  </si>
  <si>
    <t>BAY CO GAME FWF COMM</t>
  </si>
  <si>
    <t>FL003HP00</t>
  </si>
  <si>
    <t>BAY HIGHWAY PATROL</t>
  </si>
  <si>
    <t>FL003MP00</t>
  </si>
  <si>
    <t>BAY COUNTY MARINE PATROL</t>
  </si>
  <si>
    <t>FL0040000</t>
  </si>
  <si>
    <t>FL0040100</t>
  </si>
  <si>
    <t>STARKE</t>
  </si>
  <si>
    <t>FL0040200</t>
  </si>
  <si>
    <t>FL0040300</t>
  </si>
  <si>
    <t>LAWTEY</t>
  </si>
  <si>
    <t>FL0040500</t>
  </si>
  <si>
    <t>DOC, OIG: BRADFORD CNTY</t>
  </si>
  <si>
    <t>FL0044000</t>
  </si>
  <si>
    <t>DEP DLE: BRADFORD COUNTY</t>
  </si>
  <si>
    <t>FL0045000</t>
  </si>
  <si>
    <t>DAB&amp;T: BRADFORD COUNTY</t>
  </si>
  <si>
    <t>FL0048000</t>
  </si>
  <si>
    <t>FGC: BRADFORD COUNTY</t>
  </si>
  <si>
    <t>FL0049000</t>
  </si>
  <si>
    <t>HP: BRADFORD COUNTY</t>
  </si>
  <si>
    <t>FL004DB00</t>
  </si>
  <si>
    <t>BRADFORD CO DIV BEVERAGE</t>
  </si>
  <si>
    <t>FL004DL00</t>
  </si>
  <si>
    <t>BRADFORD CO CRIM LAW ENF</t>
  </si>
  <si>
    <t>FL004GM00</t>
  </si>
  <si>
    <t>BRADFORD CO GAME FWF COM</t>
  </si>
  <si>
    <t>FL004HP00</t>
  </si>
  <si>
    <t>BRADFORD HIGHWAY PATROL</t>
  </si>
  <si>
    <t>FL004MP00</t>
  </si>
  <si>
    <t>BRADFORD CO MARINE PTL</t>
  </si>
  <si>
    <t>FL0050000</t>
  </si>
  <si>
    <t>BREVARD</t>
  </si>
  <si>
    <t>FL0050100</t>
  </si>
  <si>
    <t>CAPE CANAVERAL</t>
  </si>
  <si>
    <t>FL0050200</t>
  </si>
  <si>
    <t>COCOA</t>
  </si>
  <si>
    <t>FL0050300</t>
  </si>
  <si>
    <t>COCOA BEACH</t>
  </si>
  <si>
    <t>FL0050400</t>
  </si>
  <si>
    <t>EAU GALLIE</t>
  </si>
  <si>
    <t>FL0050500</t>
  </si>
  <si>
    <t>INDIALANTIC</t>
  </si>
  <si>
    <t>FL0050600</t>
  </si>
  <si>
    <t>INDIAN HARBOUR BEACH</t>
  </si>
  <si>
    <t>FL0050700</t>
  </si>
  <si>
    <t>MELBOURNE</t>
  </si>
  <si>
    <t>FL0050800</t>
  </si>
  <si>
    <t>MELBOURNE BEACH</t>
  </si>
  <si>
    <t>FL0050900</t>
  </si>
  <si>
    <t>ROCKLEDGE</t>
  </si>
  <si>
    <t>FL0051000</t>
  </si>
  <si>
    <t>SATELLITE BEACH</t>
  </si>
  <si>
    <t>FL0051100</t>
  </si>
  <si>
    <t>TITUSVILLE</t>
  </si>
  <si>
    <t>FL0051200</t>
  </si>
  <si>
    <t>PALM BAY</t>
  </si>
  <si>
    <t>FL0051300</t>
  </si>
  <si>
    <t>PALM SHORES</t>
  </si>
  <si>
    <t>FL0051400</t>
  </si>
  <si>
    <t>MERRITT ISLAND</t>
  </si>
  <si>
    <t>FL0051500</t>
  </si>
  <si>
    <t>MELBOURNE VILLAGE</t>
  </si>
  <si>
    <t>FL0051600</t>
  </si>
  <si>
    <t>WEST MELBOURNE</t>
  </si>
  <si>
    <t>FL0051700</t>
  </si>
  <si>
    <t>BREVARD CO DLE-MELBOURNE</t>
  </si>
  <si>
    <t>FL0051800</t>
  </si>
  <si>
    <t>MELBOURNE INTRNL AIRPORT</t>
  </si>
  <si>
    <t>FL0051900</t>
  </si>
  <si>
    <t>BREVARD CO OFC PUB SAFET</t>
  </si>
  <si>
    <t>FL0054000</t>
  </si>
  <si>
    <t>DEP DLE: BREVARD COUNTY</t>
  </si>
  <si>
    <t>FL0055000</t>
  </si>
  <si>
    <t>DAB&amp;T: BREVARD COUNTY</t>
  </si>
  <si>
    <t>FL0058000</t>
  </si>
  <si>
    <t>FGC: BREVARD COUNTY</t>
  </si>
  <si>
    <t>FL0059000</t>
  </si>
  <si>
    <t>HP: BREVARD COUNTY</t>
  </si>
  <si>
    <t>FL0059100</t>
  </si>
  <si>
    <t>BREVARD CO SHP-COCOA</t>
  </si>
  <si>
    <t>FL005DB00</t>
  </si>
  <si>
    <t>BREVARD CO DIV BEVERAGE</t>
  </si>
  <si>
    <t>FL005DL00</t>
  </si>
  <si>
    <t>BREVARD CO CRIM LAW ENF</t>
  </si>
  <si>
    <t>FL005GM00</t>
  </si>
  <si>
    <t>BREVARD CO GAME FWF COMM</t>
  </si>
  <si>
    <t>FL005HP00</t>
  </si>
  <si>
    <t>BREVARD HIGHWAY PATROL</t>
  </si>
  <si>
    <t>FL005MP00</t>
  </si>
  <si>
    <t>BREVARD CO MARINE PATROL</t>
  </si>
  <si>
    <t>FL0060000</t>
  </si>
  <si>
    <t>BROWARD</t>
  </si>
  <si>
    <t>FL0060100</t>
  </si>
  <si>
    <t>DANIA</t>
  </si>
  <si>
    <t>FL0060200</t>
  </si>
  <si>
    <t>DEERFIELD BEACH</t>
  </si>
  <si>
    <t>FL0060300</t>
  </si>
  <si>
    <t>FORT LAUDERDALE</t>
  </si>
  <si>
    <t>FL0060400</t>
  </si>
  <si>
    <t>HALLANDALE</t>
  </si>
  <si>
    <t>FL0060500</t>
  </si>
  <si>
    <t>FL0060600</t>
  </si>
  <si>
    <t>PLANTATION</t>
  </si>
  <si>
    <t>FL0060700</t>
  </si>
  <si>
    <t>POMPANO BEACH</t>
  </si>
  <si>
    <t>FL0060800</t>
  </si>
  <si>
    <t>PEMBROKE PINES</t>
  </si>
  <si>
    <t>FL0060900</t>
  </si>
  <si>
    <t>WILTON MANORS</t>
  </si>
  <si>
    <t>FL0061000</t>
  </si>
  <si>
    <t>COOPER CITY</t>
  </si>
  <si>
    <t>FL0061100</t>
  </si>
  <si>
    <t>COCONUT CREEK</t>
  </si>
  <si>
    <t>FL0061200</t>
  </si>
  <si>
    <t>DAVIE</t>
  </si>
  <si>
    <t>FL0061300</t>
  </si>
  <si>
    <t>HACIENDA VILLAGE</t>
  </si>
  <si>
    <t>FL0061400</t>
  </si>
  <si>
    <t>HILLSBORO BEACH</t>
  </si>
  <si>
    <t>FL0061500</t>
  </si>
  <si>
    <t>HOLLYWOOD RIDGE FARMS</t>
  </si>
  <si>
    <t>FL0061600</t>
  </si>
  <si>
    <t>LAUDERDALE-BY-THE-SEA</t>
  </si>
  <si>
    <t>FL0061700</t>
  </si>
  <si>
    <t>LAUDERDALE LAKES</t>
  </si>
  <si>
    <t>FL0061800</t>
  </si>
  <si>
    <t>LAUDERHILL</t>
  </si>
  <si>
    <t>FL0062000</t>
  </si>
  <si>
    <t>LIGHTHOUSE POINT</t>
  </si>
  <si>
    <t>FL0062100</t>
  </si>
  <si>
    <t>MARGATE</t>
  </si>
  <si>
    <t>FL0062200</t>
  </si>
  <si>
    <t>MIRAMAR</t>
  </si>
  <si>
    <t>FL0062300</t>
  </si>
  <si>
    <t>NORTH LAUDERDALE</t>
  </si>
  <si>
    <t>FL0062400</t>
  </si>
  <si>
    <t>OAKLAND PARK</t>
  </si>
  <si>
    <t>FL0062600</t>
  </si>
  <si>
    <t>SEA RANCH LAKES</t>
  </si>
  <si>
    <t>FL0062700</t>
  </si>
  <si>
    <t>SUNRISE</t>
  </si>
  <si>
    <t>FL0062800</t>
  </si>
  <si>
    <t>CORAL SPRINGS</t>
  </si>
  <si>
    <t>FL0063000</t>
  </si>
  <si>
    <t>PEMBROKE PARK</t>
  </si>
  <si>
    <t>FL0063100</t>
  </si>
  <si>
    <t>TAMARAC</t>
  </si>
  <si>
    <t>FL0063200</t>
  </si>
  <si>
    <t>FORT LAUDERDALE AIRPORT</t>
  </si>
  <si>
    <t>FL0063300</t>
  </si>
  <si>
    <t>PARKLAND</t>
  </si>
  <si>
    <t>FL0063400</t>
  </si>
  <si>
    <t>SEMINOLE TRIBAL</t>
  </si>
  <si>
    <t>FL0063500</t>
  </si>
  <si>
    <t>BROWARD CO DLE-FT. LAUDE</t>
  </si>
  <si>
    <t>FL0063800</t>
  </si>
  <si>
    <t>SOUTHWEST RANCHES</t>
  </si>
  <si>
    <t>FL0064000</t>
  </si>
  <si>
    <t>DEP DLE: BROWARD COUNTY</t>
  </si>
  <si>
    <t>FL0064100</t>
  </si>
  <si>
    <t>WEST PARK</t>
  </si>
  <si>
    <t>FL0064400</t>
  </si>
  <si>
    <t>DOC, OIG: BROWARD COUNTY</t>
  </si>
  <si>
    <t>FL0065000</t>
  </si>
  <si>
    <t>DAB&amp;T: BROWARD COUNTY</t>
  </si>
  <si>
    <t>FL0067000</t>
  </si>
  <si>
    <t>DEPT OF INS: BROWARD CTY</t>
  </si>
  <si>
    <t>FL0068000</t>
  </si>
  <si>
    <t>FGC: BROWARD COUNTY</t>
  </si>
  <si>
    <t>FL0068800</t>
  </si>
  <si>
    <t>FL0069000</t>
  </si>
  <si>
    <t>HP: BROWARD COUNTY</t>
  </si>
  <si>
    <t>FL0069900</t>
  </si>
  <si>
    <t>PORT EVERGLADES</t>
  </si>
  <si>
    <t>FL006DB00</t>
  </si>
  <si>
    <t>BROWARD CO DIV BEVERAGE</t>
  </si>
  <si>
    <t>FL006DL00</t>
  </si>
  <si>
    <t>BROWARD CO CRIM LAW ENF</t>
  </si>
  <si>
    <t>FL006GM00</t>
  </si>
  <si>
    <t>BROWARD CO GAME FWF COMM</t>
  </si>
  <si>
    <t>FL006HP00</t>
  </si>
  <si>
    <t>BROWARD HIGHWAY PATROL</t>
  </si>
  <si>
    <t>FL006MP00</t>
  </si>
  <si>
    <t>BROWARD CO MARINE PATROL</t>
  </si>
  <si>
    <t>FL0070000</t>
  </si>
  <si>
    <t>FL0070100</t>
  </si>
  <si>
    <t>ALTHA</t>
  </si>
  <si>
    <t>FL0070200</t>
  </si>
  <si>
    <t>BLOUNTSTOWN</t>
  </si>
  <si>
    <t>FL0070300</t>
  </si>
  <si>
    <t>DOC, OIG: CALHOUN COUNTY</t>
  </si>
  <si>
    <t>FL0074000</t>
  </si>
  <si>
    <t>DEP DLE: CALHOUN COUNTY</t>
  </si>
  <si>
    <t>FL0075000</t>
  </si>
  <si>
    <t>DAB&amp;T: CALHOUN COUNTY</t>
  </si>
  <si>
    <t>FL0078000</t>
  </si>
  <si>
    <t>FGC: CALHOUN COUNTY</t>
  </si>
  <si>
    <t>FL0079000</t>
  </si>
  <si>
    <t>HP: CALHOUN COUNTY</t>
  </si>
  <si>
    <t>FL007DB00</t>
  </si>
  <si>
    <t>CALHOUN CO DIV BEVERAGE</t>
  </si>
  <si>
    <t>FL007DL00</t>
  </si>
  <si>
    <t>CALHOUN CO CRIM LAW ENF</t>
  </si>
  <si>
    <t>FL007GM00</t>
  </si>
  <si>
    <t>CALHOUN CO GAME FWF COMM</t>
  </si>
  <si>
    <t>FL007HP00</t>
  </si>
  <si>
    <t>CALHOUN HIGHWAY PATROL</t>
  </si>
  <si>
    <t>FL007MP00</t>
  </si>
  <si>
    <t>CALHOUN CO MARINE PATROL</t>
  </si>
  <si>
    <t>FL0080000</t>
  </si>
  <si>
    <t>CHARLOTTE</t>
  </si>
  <si>
    <t>FL0080200</t>
  </si>
  <si>
    <t>PUNTA GORDA</t>
  </si>
  <si>
    <t>FL0084000</t>
  </si>
  <si>
    <t>DEP DLE: CHARLOTTE CNTY</t>
  </si>
  <si>
    <t>FL0085000</t>
  </si>
  <si>
    <t>DAB&amp;T: CHARLOTTE COUNTY</t>
  </si>
  <si>
    <t>FL0088000</t>
  </si>
  <si>
    <t>FGC: CHARLOTTE COUNTY</t>
  </si>
  <si>
    <t>FL0089000</t>
  </si>
  <si>
    <t>HP: CHARLOTTE COUNTY</t>
  </si>
  <si>
    <t>FL008DB00</t>
  </si>
  <si>
    <t>CHARLOTTE CO DIV BEVERAG</t>
  </si>
  <si>
    <t>FL008DL00</t>
  </si>
  <si>
    <t>CHARLOTTE CO CRIM LAW EN</t>
  </si>
  <si>
    <t>FL008GM00</t>
  </si>
  <si>
    <t>CHARLOTTE CO GAME FWF CO</t>
  </si>
  <si>
    <t>FL008HP00</t>
  </si>
  <si>
    <t>CHARLOTTE HIGHWAY PATROL</t>
  </si>
  <si>
    <t>FL008MP00</t>
  </si>
  <si>
    <t>CHARLOTTE CO MARINE PTL</t>
  </si>
  <si>
    <t>FL0090000</t>
  </si>
  <si>
    <t>CITRUS</t>
  </si>
  <si>
    <t>FL0090100</t>
  </si>
  <si>
    <t>CRYSTAL RIVER</t>
  </si>
  <si>
    <t>FL0090200</t>
  </si>
  <si>
    <t>INVERNESS</t>
  </si>
  <si>
    <t>FL0094000</t>
  </si>
  <si>
    <t>DEP DLE: CITRUS COUNTY</t>
  </si>
  <si>
    <t>FL0095000</t>
  </si>
  <si>
    <t>DAB&amp;T: CITRUS COUNTY</t>
  </si>
  <si>
    <t>FL0098000</t>
  </si>
  <si>
    <t>FGC: CITRUS COUNTY</t>
  </si>
  <si>
    <t>FL0099000</t>
  </si>
  <si>
    <t>HP: CITRUS COUNTY</t>
  </si>
  <si>
    <t>FL009DB00</t>
  </si>
  <si>
    <t>CITRUS CO DIV BEVERAGE</t>
  </si>
  <si>
    <t>FL009DL00</t>
  </si>
  <si>
    <t>CITRUS CO CRIM LAW ENF</t>
  </si>
  <si>
    <t>FL009GM00</t>
  </si>
  <si>
    <t>CITRUS CO GAME FWF COMM</t>
  </si>
  <si>
    <t>FL009HP00</t>
  </si>
  <si>
    <t>CITRUS HIGHWAY PATROL</t>
  </si>
  <si>
    <t>FL009MP00</t>
  </si>
  <si>
    <t>CITRUS CO MARINE PATROL</t>
  </si>
  <si>
    <t>FL0100000</t>
  </si>
  <si>
    <t>FL0100100</t>
  </si>
  <si>
    <t>GREEN COVE SPRINGS</t>
  </si>
  <si>
    <t>FL0100200</t>
  </si>
  <si>
    <t>ORANGE PARK</t>
  </si>
  <si>
    <t>FL0100300</t>
  </si>
  <si>
    <t>KEYSTONE HEIGHTS</t>
  </si>
  <si>
    <t>FL0104000</t>
  </si>
  <si>
    <t>DEP DLE: CLAY COUNTY</t>
  </si>
  <si>
    <t>FL0105000</t>
  </si>
  <si>
    <t>DAB&amp;T: CLAY COUNTY</t>
  </si>
  <si>
    <t>FL0108000</t>
  </si>
  <si>
    <t>FGC: CLAY COUNTY</t>
  </si>
  <si>
    <t>FL0109000</t>
  </si>
  <si>
    <t>HP: CLAY COUNTY</t>
  </si>
  <si>
    <t>FL010DB00</t>
  </si>
  <si>
    <t>CLAY CO DIV BEVERAGE</t>
  </si>
  <si>
    <t>FL010DL00</t>
  </si>
  <si>
    <t>CLAY CO CRIM LAW ENF</t>
  </si>
  <si>
    <t>FL010GM00</t>
  </si>
  <si>
    <t>CLAY CO GAME FWF COMM</t>
  </si>
  <si>
    <t>FL010HP00</t>
  </si>
  <si>
    <t>CLAY HIGHWAY PATROL</t>
  </si>
  <si>
    <t>FL010MP00</t>
  </si>
  <si>
    <t>CLAY CO MARINE PATROL</t>
  </si>
  <si>
    <t>FL0110000</t>
  </si>
  <si>
    <t>COLLIER</t>
  </si>
  <si>
    <t>FL0110100</t>
  </si>
  <si>
    <t>NAPLES</t>
  </si>
  <si>
    <t>FL0110200</t>
  </si>
  <si>
    <t>EVERGLADES CITY</t>
  </si>
  <si>
    <t>FL0110300</t>
  </si>
  <si>
    <t>MARCO ISLAND</t>
  </si>
  <si>
    <t>FL0114000</t>
  </si>
  <si>
    <t>DEP DLE: COLLIER COUNTY</t>
  </si>
  <si>
    <t>FL0115000</t>
  </si>
  <si>
    <t>DAB&amp;T: COLLIER COUNTY</t>
  </si>
  <si>
    <t>FL0118000</t>
  </si>
  <si>
    <t>FGC: COLLIER COUNTY</t>
  </si>
  <si>
    <t>FL0119000</t>
  </si>
  <si>
    <t>HP: COLLIER COUNTY</t>
  </si>
  <si>
    <t>FL011DB00</t>
  </si>
  <si>
    <t>COLLIER CO DIV BEVERAGE</t>
  </si>
  <si>
    <t>FL011DL00</t>
  </si>
  <si>
    <t>COLLIER CO CRIM LAW ENF</t>
  </si>
  <si>
    <t>FL011GM00</t>
  </si>
  <si>
    <t>COLLIER CO GAME FWF COMM</t>
  </si>
  <si>
    <t>FL011HP00</t>
  </si>
  <si>
    <t>COLLIER HIGHWAY PATROL</t>
  </si>
  <si>
    <t>FL011MP00</t>
  </si>
  <si>
    <t>COLLIER CO MARINE PATROL</t>
  </si>
  <si>
    <t>FL0120000</t>
  </si>
  <si>
    <t>FL0120100</t>
  </si>
  <si>
    <t>FL0120200</t>
  </si>
  <si>
    <t>FORT WHITE</t>
  </si>
  <si>
    <t>FL0120300</t>
  </si>
  <si>
    <t>COLUMBIA CO FWF LAKE CTY</t>
  </si>
  <si>
    <t>FL0120500</t>
  </si>
  <si>
    <t>DOC, OIG: COLUMBIA CNTY</t>
  </si>
  <si>
    <t>FL0124000</t>
  </si>
  <si>
    <t>DEP DLE: COLUMBIA COUNTY</t>
  </si>
  <si>
    <t>FL0125000</t>
  </si>
  <si>
    <t>DAB&amp;T: COLUMBIA COUNTY</t>
  </si>
  <si>
    <t>FL0128000</t>
  </si>
  <si>
    <t>FGC: COLUMBIA COUNTY</t>
  </si>
  <si>
    <t>FL0129000</t>
  </si>
  <si>
    <t>HP: COLUMBIA COUNTY</t>
  </si>
  <si>
    <t>FL012DB00</t>
  </si>
  <si>
    <t>COLUMBIA CO DIV BEVERAGE</t>
  </si>
  <si>
    <t>FL012DL00</t>
  </si>
  <si>
    <t>COLUMBIA CO CRIM LAW ENF</t>
  </si>
  <si>
    <t>FL012GM00</t>
  </si>
  <si>
    <t>COLUMBIA CO GAME FWF COM</t>
  </si>
  <si>
    <t>FL012HP00</t>
  </si>
  <si>
    <t>COLUMBIA HIGHWAY PATROL</t>
  </si>
  <si>
    <t>FL012MP00</t>
  </si>
  <si>
    <t>COLUMBIA CO MARINE PTL</t>
  </si>
  <si>
    <t>FL0130000</t>
  </si>
  <si>
    <t>MIAMI-DADE</t>
  </si>
  <si>
    <t>FL0130100</t>
  </si>
  <si>
    <t>BAL HARBOUR VILLAGE</t>
  </si>
  <si>
    <t>FL0130200</t>
  </si>
  <si>
    <t>CORAL GABLES</t>
  </si>
  <si>
    <t>FL0130300</t>
  </si>
  <si>
    <t>FLORIDA CITY</t>
  </si>
  <si>
    <t>FL0130400</t>
  </si>
  <si>
    <t>HIALEAH</t>
  </si>
  <si>
    <t>FL0130500</t>
  </si>
  <si>
    <t>HOMESTEAD</t>
  </si>
  <si>
    <t>FL0130600</t>
  </si>
  <si>
    <t>FL0130700</t>
  </si>
  <si>
    <t>MIAMI BEACH</t>
  </si>
  <si>
    <t>FL0130800</t>
  </si>
  <si>
    <t>MIAMI SHORES</t>
  </si>
  <si>
    <t>FL0130900</t>
  </si>
  <si>
    <t>MIAMI SPRINGS</t>
  </si>
  <si>
    <t>FL0131000</t>
  </si>
  <si>
    <t>NORTH MIAMI BEACH</t>
  </si>
  <si>
    <t>FL0131100</t>
  </si>
  <si>
    <t>DORAL</t>
  </si>
  <si>
    <t>FL0131200</t>
  </si>
  <si>
    <t>OPA LOCKA</t>
  </si>
  <si>
    <t>FL0131300</t>
  </si>
  <si>
    <t>SURFSIDE</t>
  </si>
  <si>
    <t>FL0131400</t>
  </si>
  <si>
    <t>BISCAYNE PARK</t>
  </si>
  <si>
    <t>FL0131500</t>
  </si>
  <si>
    <t>EL PORTAL</t>
  </si>
  <si>
    <t>FL0131600</t>
  </si>
  <si>
    <t>HIALEAH GARDENS</t>
  </si>
  <si>
    <t>FL0131700</t>
  </si>
  <si>
    <t>NORTH BAY VILLAGE</t>
  </si>
  <si>
    <t>FL0131800</t>
  </si>
  <si>
    <t>NORTH MIAMI</t>
  </si>
  <si>
    <t>FL0131900</t>
  </si>
  <si>
    <t>SOUTH MIAMI</t>
  </si>
  <si>
    <t>FL0132000</t>
  </si>
  <si>
    <t>VIRGINIA GARDENS</t>
  </si>
  <si>
    <t>FL0132100</t>
  </si>
  <si>
    <t>WEST MIAMI</t>
  </si>
  <si>
    <t>FL0132200</t>
  </si>
  <si>
    <t>BAY HARBOR ISLANDS</t>
  </si>
  <si>
    <t>FL0132400</t>
  </si>
  <si>
    <t>GOLDEN BEACH</t>
  </si>
  <si>
    <t>FL0132500</t>
  </si>
  <si>
    <t>INDIAN CREEK VILLAGE</t>
  </si>
  <si>
    <t>FL0132700</t>
  </si>
  <si>
    <t>MEDLEY</t>
  </si>
  <si>
    <t>FL0132900</t>
  </si>
  <si>
    <t>SWEETWATER</t>
  </si>
  <si>
    <t>FL0133000</t>
  </si>
  <si>
    <t>DLE: MIAMI-DADE CO,MIAMI</t>
  </si>
  <si>
    <t>FL0133100</t>
  </si>
  <si>
    <t>FLORIDA INTERNATIONAL UN</t>
  </si>
  <si>
    <t>FL0133700</t>
  </si>
  <si>
    <t>MIAMI-DADE CNTY PUB SCHL</t>
  </si>
  <si>
    <t>FL0133800</t>
  </si>
  <si>
    <t>DADE CO TREAS INS FRAUD</t>
  </si>
  <si>
    <t>FL0133900</t>
  </si>
  <si>
    <t>MICCOSUKEE TRIBAL</t>
  </si>
  <si>
    <t>FL0134000</t>
  </si>
  <si>
    <t>DEP DLE: MIAMI-DADE CNTY</t>
  </si>
  <si>
    <t>FL0134300</t>
  </si>
  <si>
    <t>KEY BISCAYNE</t>
  </si>
  <si>
    <t>FL0135000</t>
  </si>
  <si>
    <t>DAB&amp;T: MIAMI-DADE COUNTY</t>
  </si>
  <si>
    <t>FL0135100</t>
  </si>
  <si>
    <t>SUNNY ISLES BEACH</t>
  </si>
  <si>
    <t>FL0136700</t>
  </si>
  <si>
    <t>CUTLER BAY</t>
  </si>
  <si>
    <t>FL0137000</t>
  </si>
  <si>
    <t>DEPT OF INS:MIAMI-DADE C</t>
  </si>
  <si>
    <t>FL0138000</t>
  </si>
  <si>
    <t>US CUST SERV SECT COMM</t>
  </si>
  <si>
    <t>FL0138100</t>
  </si>
  <si>
    <t>FGC: MIAMI-DADE COUNTY</t>
  </si>
  <si>
    <t>FL0139000</t>
  </si>
  <si>
    <t>HP: MIAMI-DADE COUNTY</t>
  </si>
  <si>
    <t>FL0139100</t>
  </si>
  <si>
    <t>AVENTURA</t>
  </si>
  <si>
    <t>FL0139200</t>
  </si>
  <si>
    <t>VILLAGE OF PINECREST</t>
  </si>
  <si>
    <t>FL0139300</t>
  </si>
  <si>
    <t>MIAMI LAKES</t>
  </si>
  <si>
    <t>FL0139400</t>
  </si>
  <si>
    <t>MIAMI GARDENS</t>
  </si>
  <si>
    <t>FL0139500</t>
  </si>
  <si>
    <t>PALMETTO BAY</t>
  </si>
  <si>
    <t>FL0139600</t>
  </si>
  <si>
    <t>FL0139700</t>
  </si>
  <si>
    <t>FL013DB00</t>
  </si>
  <si>
    <t>DADE CO DIV BEVERAGE</t>
  </si>
  <si>
    <t>FL013DL00</t>
  </si>
  <si>
    <t>DADE CO CRIM LAW ENF</t>
  </si>
  <si>
    <t>FL013GM00</t>
  </si>
  <si>
    <t>DADE CO GAME FWF COMM</t>
  </si>
  <si>
    <t>FL013HP00</t>
  </si>
  <si>
    <t>DADE HIGHWAY PATROL</t>
  </si>
  <si>
    <t>FL013MP00</t>
  </si>
  <si>
    <t>DADE CO MARINE PATROL</t>
  </si>
  <si>
    <t>FL0140000</t>
  </si>
  <si>
    <t>DESOTO</t>
  </si>
  <si>
    <t>FL0140100</t>
  </si>
  <si>
    <t>FL0144000</t>
  </si>
  <si>
    <t>DEP DLE: DESOTO COUNTY</t>
  </si>
  <si>
    <t>FL0145000</t>
  </si>
  <si>
    <t>DAB&amp;T: DESOTO COUNTY</t>
  </si>
  <si>
    <t>FL0148000</t>
  </si>
  <si>
    <t>FGC: DESOTO COUNTY</t>
  </si>
  <si>
    <t>FL0149000</t>
  </si>
  <si>
    <t>HP: DESOTO COUNTY</t>
  </si>
  <si>
    <t>FL014DB00</t>
  </si>
  <si>
    <t>DE SOTO CO DIV BEVERAGE</t>
  </si>
  <si>
    <t>FL014DL00</t>
  </si>
  <si>
    <t>DE SOTO CO CRIM LAW ENF</t>
  </si>
  <si>
    <t>FL014GM00</t>
  </si>
  <si>
    <t>DE SOTO CO GAME FWF COMM</t>
  </si>
  <si>
    <t>FL014HP00</t>
  </si>
  <si>
    <t>DE SOTO HIGHWAY PATROL</t>
  </si>
  <si>
    <t>FL014MP00</t>
  </si>
  <si>
    <t>DE SOTO CO MARINE PATROL</t>
  </si>
  <si>
    <t>FL0150000</t>
  </si>
  <si>
    <t>DIXIE</t>
  </si>
  <si>
    <t>FL0150100</t>
  </si>
  <si>
    <t>CROSS CITY</t>
  </si>
  <si>
    <t>FL0150200</t>
  </si>
  <si>
    <t>HORSESHOE BEACH</t>
  </si>
  <si>
    <t>FL0150300</t>
  </si>
  <si>
    <t>DOC, OIG: DIXIE COUNTY</t>
  </si>
  <si>
    <t>FL0154000</t>
  </si>
  <si>
    <t>DEP DLE: DIXIE COUNTY</t>
  </si>
  <si>
    <t>FL0155000</t>
  </si>
  <si>
    <t>DAB&amp;T: DIXIE COUNTY</t>
  </si>
  <si>
    <t>FL0158000</t>
  </si>
  <si>
    <t>FGC: DIXIE COUNTY</t>
  </si>
  <si>
    <t>FL0159000</t>
  </si>
  <si>
    <t>HP: DIXIE COUNTY</t>
  </si>
  <si>
    <t>FL015DB00</t>
  </si>
  <si>
    <t>DIXIE CO DIV BEVERAGE</t>
  </si>
  <si>
    <t>FL015DL00</t>
  </si>
  <si>
    <t>DIXIE CO CRIM LAW ENF</t>
  </si>
  <si>
    <t>FL015GM00</t>
  </si>
  <si>
    <t>DIXIE CO GAME FWF COMM</t>
  </si>
  <si>
    <t>FL015HP00</t>
  </si>
  <si>
    <t>DIXIE HIGHWAY PATROL</t>
  </si>
  <si>
    <t>FL015MP00</t>
  </si>
  <si>
    <t>DIXIE CO MARINE PATROL</t>
  </si>
  <si>
    <t>FL0160000</t>
  </si>
  <si>
    <t>DUVAL</t>
  </si>
  <si>
    <t>FL0160100</t>
  </si>
  <si>
    <t>ATLANTIC BEACH</t>
  </si>
  <si>
    <t>FL0160200</t>
  </si>
  <si>
    <t>FL0160300</t>
  </si>
  <si>
    <t>JACKSONVILLE BEACH</t>
  </si>
  <si>
    <t>FL0160400</t>
  </si>
  <si>
    <t>NEPTUNE BEACH</t>
  </si>
  <si>
    <t>FL0160500</t>
  </si>
  <si>
    <t>DLE:DUVAL CO, JACKSONVIL</t>
  </si>
  <si>
    <t>FL0160600</t>
  </si>
  <si>
    <t>UNIVERSITY OF NORTH FLOR</t>
  </si>
  <si>
    <t>FL0160700</t>
  </si>
  <si>
    <t>JACKSONVILLE AVIATION AU</t>
  </si>
  <si>
    <t>FL0161100</t>
  </si>
  <si>
    <t>DUVAL COUNTY SCHOOLS</t>
  </si>
  <si>
    <t>FL0162500</t>
  </si>
  <si>
    <t>FL0164000</t>
  </si>
  <si>
    <t>DEP DLE: DUVAL COUNTY</t>
  </si>
  <si>
    <t>FL0165000</t>
  </si>
  <si>
    <t>DAB&amp;T: DUVAL COUNTY</t>
  </si>
  <si>
    <t>FL0167000</t>
  </si>
  <si>
    <t>DEPT OF INS: DUVAL CNTY</t>
  </si>
  <si>
    <t>FL0168000</t>
  </si>
  <si>
    <t>FGC: DUVAL COUNTY</t>
  </si>
  <si>
    <t>FL0169000</t>
  </si>
  <si>
    <t>HP: DUVAL COUNTY</t>
  </si>
  <si>
    <t>FL016DB00</t>
  </si>
  <si>
    <t>DUVAL CO DIV BEVERAGE</t>
  </si>
  <si>
    <t>FL016DL00</t>
  </si>
  <si>
    <t>DUVAL CO CRIM LAW ENF</t>
  </si>
  <si>
    <t>FL016GM00</t>
  </si>
  <si>
    <t>DUVAL CO GAME FWF COMM</t>
  </si>
  <si>
    <t>FL016HP00</t>
  </si>
  <si>
    <t>DUVAL HIGHWAY PATROL</t>
  </si>
  <si>
    <t>FL016MP00</t>
  </si>
  <si>
    <t>DUVAL CO MARINE PATROL</t>
  </si>
  <si>
    <t>FL0170000</t>
  </si>
  <si>
    <t>FL0170100</t>
  </si>
  <si>
    <t>PENSACOLA</t>
  </si>
  <si>
    <t>FL0170200</t>
  </si>
  <si>
    <t>CENTURY</t>
  </si>
  <si>
    <t>FL0170300</t>
  </si>
  <si>
    <t>DLE:ESCAMBIA CO, PENSACO</t>
  </si>
  <si>
    <t>FL0170400</t>
  </si>
  <si>
    <t>UNIVERSITY OF WEST FLORI</t>
  </si>
  <si>
    <t>FL0174000</t>
  </si>
  <si>
    <t>DEP DLE: ESCAMBIA COUNTY</t>
  </si>
  <si>
    <t>FL0175000</t>
  </si>
  <si>
    <t>DAB&amp;T: ESCAMBIA COUNTY</t>
  </si>
  <si>
    <t>FL0177000</t>
  </si>
  <si>
    <t>DEPT OF INS: ESCAMBIA CO</t>
  </si>
  <si>
    <t>FL0178000</t>
  </si>
  <si>
    <t>FGC: ESCAMBIA COUNTY</t>
  </si>
  <si>
    <t>FL0179000</t>
  </si>
  <si>
    <t>HP: ESCAMBIA COUNTY</t>
  </si>
  <si>
    <t>FL0179100</t>
  </si>
  <si>
    <t>PENSACOLA STATE COLLEGE</t>
  </si>
  <si>
    <t>FL017DB00</t>
  </si>
  <si>
    <t>ESCAMBIA CO DIV BEVERAGE</t>
  </si>
  <si>
    <t>FL017DL00</t>
  </si>
  <si>
    <t>ESCAMBIA CO CRIM LAW ENF</t>
  </si>
  <si>
    <t>FL017GM00</t>
  </si>
  <si>
    <t>ESCAMBIA CO GAME FWF COM</t>
  </si>
  <si>
    <t>FL017HP00</t>
  </si>
  <si>
    <t>ESCAMBIA HIGHWAY PATROL</t>
  </si>
  <si>
    <t>FL017MP00</t>
  </si>
  <si>
    <t>ESCAMBIA CO MARINE PTL</t>
  </si>
  <si>
    <t>FL0180000</t>
  </si>
  <si>
    <t>FL0180100</t>
  </si>
  <si>
    <t>BUNNELL</t>
  </si>
  <si>
    <t>FL0180200</t>
  </si>
  <si>
    <t>FLAGLER BEACH</t>
  </si>
  <si>
    <t>FL0184000</t>
  </si>
  <si>
    <t>DEP DLE: FLAGLER COUNTY</t>
  </si>
  <si>
    <t>FL0185000</t>
  </si>
  <si>
    <t>DAB&amp;T: FLAGLER COUNTY</t>
  </si>
  <si>
    <t>FL0188000</t>
  </si>
  <si>
    <t>FGC: FLAGLER COUNTY</t>
  </si>
  <si>
    <t>FL0189000</t>
  </si>
  <si>
    <t>HP: FLAGLER COUNTY</t>
  </si>
  <si>
    <t>FL018DB00</t>
  </si>
  <si>
    <t>FLAGLER CO DIV BEVERAGE</t>
  </si>
  <si>
    <t>FL018DL00</t>
  </si>
  <si>
    <t>FLAGLER CO CRIM LAW ENF</t>
  </si>
  <si>
    <t>FL018GM00</t>
  </si>
  <si>
    <t>FLAGLER CO GAME FWF COMM</t>
  </si>
  <si>
    <t>FL018HP00</t>
  </si>
  <si>
    <t>FLAGLER HIGHWAY PATROL</t>
  </si>
  <si>
    <t>FL018MP00</t>
  </si>
  <si>
    <t>FLAGLER CO MARINE PATROL</t>
  </si>
  <si>
    <t>FL0190000</t>
  </si>
  <si>
    <t>FL0190100</t>
  </si>
  <si>
    <t>APALACHICOLA</t>
  </si>
  <si>
    <t>FL0190200</t>
  </si>
  <si>
    <t>CARRABELLE</t>
  </si>
  <si>
    <t>FL0190400</t>
  </si>
  <si>
    <t>DOC, OIG: FRANKLIN CNTY</t>
  </si>
  <si>
    <t>FL0194000</t>
  </si>
  <si>
    <t>DEP DLE: FRANKLIN COUNTY</t>
  </si>
  <si>
    <t>FL0195000</t>
  </si>
  <si>
    <t>DAB&amp;T: FRANKLIN COUNTY</t>
  </si>
  <si>
    <t>FL0198000</t>
  </si>
  <si>
    <t>FGC: FRANKLIN COUNTY</t>
  </si>
  <si>
    <t>FL0199000</t>
  </si>
  <si>
    <t>HP: FRANKLIN COUNTY</t>
  </si>
  <si>
    <t>FL019DB00</t>
  </si>
  <si>
    <t>FRANKLIN CO DIV BEVERAGE</t>
  </si>
  <si>
    <t>FL019DL00</t>
  </si>
  <si>
    <t>FRANKLIN CO CRIM LAW ENF</t>
  </si>
  <si>
    <t>FL019GM00</t>
  </si>
  <si>
    <t>FRANKLIN CO GAME FWF COM</t>
  </si>
  <si>
    <t>FL019HP00</t>
  </si>
  <si>
    <t>FRANKLIN HIGHWAY PATROL</t>
  </si>
  <si>
    <t>FL019MP00</t>
  </si>
  <si>
    <t>FRANKLIN CO MARINE PTL</t>
  </si>
  <si>
    <t>FL0200000</t>
  </si>
  <si>
    <t>FL0200100</t>
  </si>
  <si>
    <t>QUINCY</t>
  </si>
  <si>
    <t>FL0200200</t>
  </si>
  <si>
    <t>CHATTAHOOCHEE</t>
  </si>
  <si>
    <t>FL0200300</t>
  </si>
  <si>
    <t>HAVANA</t>
  </si>
  <si>
    <t>FL0200400</t>
  </si>
  <si>
    <t>GRETNA</t>
  </si>
  <si>
    <t>FL0200500</t>
  </si>
  <si>
    <t>MIDWAY</t>
  </si>
  <si>
    <t>FL0200600</t>
  </si>
  <si>
    <t>FL0200800</t>
  </si>
  <si>
    <t>DOC, OIG: GADSDEN COUNTY</t>
  </si>
  <si>
    <t>FL0204000</t>
  </si>
  <si>
    <t>DEP DLE: GADSDEN COUNTY</t>
  </si>
  <si>
    <t>FL0205000</t>
  </si>
  <si>
    <t>DAB&amp;T: GADSDEN COUNTY</t>
  </si>
  <si>
    <t>FL0208000</t>
  </si>
  <si>
    <t>FGC: GADSDEN COUNTY</t>
  </si>
  <si>
    <t>FL0209000</t>
  </si>
  <si>
    <t>HP: GADSDEN COUNTY</t>
  </si>
  <si>
    <t>FL020DB00</t>
  </si>
  <si>
    <t>GADSDEN CO DIV BEVERAGE</t>
  </si>
  <si>
    <t>FL020DL00</t>
  </si>
  <si>
    <t>GADSDEN CO CRIM LAW ENF</t>
  </si>
  <si>
    <t>FL020GM00</t>
  </si>
  <si>
    <t>GADSDEN CO GAME FWF COMM</t>
  </si>
  <si>
    <t>FL020HP00</t>
  </si>
  <si>
    <t>GADSDEN HIGHWAY PATROL</t>
  </si>
  <si>
    <t>FL020MP00</t>
  </si>
  <si>
    <t>GADSDEN CO MARINE PATROL</t>
  </si>
  <si>
    <t>FL0210000</t>
  </si>
  <si>
    <t>GILCHRIST</t>
  </si>
  <si>
    <t>FL0210200</t>
  </si>
  <si>
    <t>TRENTON</t>
  </si>
  <si>
    <t>FL0210700</t>
  </si>
  <si>
    <t>DOC, OIG: GILCHRIST CNTY</t>
  </si>
  <si>
    <t>FL0214000</t>
  </si>
  <si>
    <t>DEP DLE: GILCHRIST CNTY</t>
  </si>
  <si>
    <t>FL0215000</t>
  </si>
  <si>
    <t>DAB&amp;T: GILCHRIST COUNTY</t>
  </si>
  <si>
    <t>FL0218000</t>
  </si>
  <si>
    <t>FGC: GILCHRIST COUNTY</t>
  </si>
  <si>
    <t>FL0219000</t>
  </si>
  <si>
    <t>HP: GILCHRIST COUNTY</t>
  </si>
  <si>
    <t>FL021DB00</t>
  </si>
  <si>
    <t>GILCHRIST CO DIV BEVERAG</t>
  </si>
  <si>
    <t>FL021DL00</t>
  </si>
  <si>
    <t>GILCHRIST CO CRIM LAW EN</t>
  </si>
  <si>
    <t>FL021GM00</t>
  </si>
  <si>
    <t>GILCHRIST CO GAME FWF CO</t>
  </si>
  <si>
    <t>FL021HP00</t>
  </si>
  <si>
    <t>GILCHRIST HIGHWAY PATROL</t>
  </si>
  <si>
    <t>FL021MP00</t>
  </si>
  <si>
    <t>GILCHRIST CO MARINE PTL</t>
  </si>
  <si>
    <t>FL0220000</t>
  </si>
  <si>
    <t>GLADES</t>
  </si>
  <si>
    <t>FL0220100</t>
  </si>
  <si>
    <t>MOORE HAVEN</t>
  </si>
  <si>
    <t>FL0224000</t>
  </si>
  <si>
    <t>DEP DLE: GLADES COUNTY</t>
  </si>
  <si>
    <t>FL0225000</t>
  </si>
  <si>
    <t>DAB&amp;T: GLADES COUNTY</t>
  </si>
  <si>
    <t>FL0228000</t>
  </si>
  <si>
    <t>FGC: GLADES COUNTY</t>
  </si>
  <si>
    <t>FL0229000</t>
  </si>
  <si>
    <t>HP: GLADES COUNTY</t>
  </si>
  <si>
    <t>FL022DB00</t>
  </si>
  <si>
    <t>GLADES CO DIV BEVERAGE</t>
  </si>
  <si>
    <t>FL022DL00</t>
  </si>
  <si>
    <t>GLADES CO CRIM LAW ENF</t>
  </si>
  <si>
    <t>FL022GM00</t>
  </si>
  <si>
    <t>GLADES CO GAME FWF COMM</t>
  </si>
  <si>
    <t>FL022HP00</t>
  </si>
  <si>
    <t>GLADES HIGHWAY PATROL</t>
  </si>
  <si>
    <t>FL022MP00</t>
  </si>
  <si>
    <t>GLADES CO MARINE PATROL</t>
  </si>
  <si>
    <t>FL0230000</t>
  </si>
  <si>
    <t>GULF</t>
  </si>
  <si>
    <t>FL0230100</t>
  </si>
  <si>
    <t>PORT ST. JOE</t>
  </si>
  <si>
    <t>FL0230200</t>
  </si>
  <si>
    <t>WEWAHITCHKA</t>
  </si>
  <si>
    <t>FL0230300</t>
  </si>
  <si>
    <t>DOC, OIG: GULF COUNTY</t>
  </si>
  <si>
    <t>FL0234000</t>
  </si>
  <si>
    <t>DEP DLE: GULF COUNTY</t>
  </si>
  <si>
    <t>FL0235000</t>
  </si>
  <si>
    <t>DAB&amp;T: GULF COUNTY</t>
  </si>
  <si>
    <t>FL0238000</t>
  </si>
  <si>
    <t>FGC: GULF COUNTY</t>
  </si>
  <si>
    <t>FL0239000</t>
  </si>
  <si>
    <t>HP: GULF COUNTY</t>
  </si>
  <si>
    <t>FL023DB00</t>
  </si>
  <si>
    <t>GULF CO DIV BEVERAGE</t>
  </si>
  <si>
    <t>FL023DL00</t>
  </si>
  <si>
    <t>GULF CO CRIM LAW ENF</t>
  </si>
  <si>
    <t>FL023GM00</t>
  </si>
  <si>
    <t>GULF CO GAME FWF COMM</t>
  </si>
  <si>
    <t>FL023HP00</t>
  </si>
  <si>
    <t>GULF HIGHWAY PATROL</t>
  </si>
  <si>
    <t>FL023MP00</t>
  </si>
  <si>
    <t>GULF CO MARINE PATROL</t>
  </si>
  <si>
    <t>FL0240000</t>
  </si>
  <si>
    <t>FL0240100</t>
  </si>
  <si>
    <t>FL0240200</t>
  </si>
  <si>
    <t>JENNINGS</t>
  </si>
  <si>
    <t>FL0240300</t>
  </si>
  <si>
    <t>WHITE SPRINGS</t>
  </si>
  <si>
    <t>FL0240400</t>
  </si>
  <si>
    <t>HAMILTON CO AG BUREAU</t>
  </si>
  <si>
    <t>FL0241300</t>
  </si>
  <si>
    <t>DOC, OIG: HAMILTON CNTY</t>
  </si>
  <si>
    <t>FL0244000</t>
  </si>
  <si>
    <t>DEP DLE: HAMILTON COUNTY</t>
  </si>
  <si>
    <t>FL0245000</t>
  </si>
  <si>
    <t>DAB&amp;T: HAMILTON COUNTY</t>
  </si>
  <si>
    <t>FL0248000</t>
  </si>
  <si>
    <t>FGC: HAMILTON COUNTY</t>
  </si>
  <si>
    <t>FL0249000</t>
  </si>
  <si>
    <t>HP: HAMILTON COUNTY</t>
  </si>
  <si>
    <t>FL024DB00</t>
  </si>
  <si>
    <t>HAMILTON CO DIV BEVERAGE</t>
  </si>
  <si>
    <t>FL024DL00</t>
  </si>
  <si>
    <t>HAMILTON CO CRIM LAW ENF</t>
  </si>
  <si>
    <t>FL024GM00</t>
  </si>
  <si>
    <t>HAMILTON CO GAME FWF COM</t>
  </si>
  <si>
    <t>FL024HP00</t>
  </si>
  <si>
    <t>HAMILTON HIGHWAY PATROL</t>
  </si>
  <si>
    <t>FL024MP00</t>
  </si>
  <si>
    <t>HAMILTON CO MARINE PATRO</t>
  </si>
  <si>
    <t>FL0250000</t>
  </si>
  <si>
    <t>HARDEE</t>
  </si>
  <si>
    <t>FL0250100</t>
  </si>
  <si>
    <t>BOWLING GREEN</t>
  </si>
  <si>
    <t>FL0250200</t>
  </si>
  <si>
    <t>WAUCHULA</t>
  </si>
  <si>
    <t>FL0250300</t>
  </si>
  <si>
    <t>ZOLFO SPRINGS</t>
  </si>
  <si>
    <t>FL0254000</t>
  </si>
  <si>
    <t>DEP DLE: HARDEE COUNTY</t>
  </si>
  <si>
    <t>FL0255000</t>
  </si>
  <si>
    <t>DAB&amp;T: HARDEE COUNTY</t>
  </si>
  <si>
    <t>FL0258000</t>
  </si>
  <si>
    <t>FGC: HARDEE COUNTY</t>
  </si>
  <si>
    <t>FL0259000</t>
  </si>
  <si>
    <t>HP: HARDEE COUNTY</t>
  </si>
  <si>
    <t>FL025DB00</t>
  </si>
  <si>
    <t>HARDEE CO DIV BEVERAGE</t>
  </si>
  <si>
    <t>FL025DL00</t>
  </si>
  <si>
    <t>HARDEE CO CRIM LAW ENF</t>
  </si>
  <si>
    <t>FL025GM00</t>
  </si>
  <si>
    <t>HARDEE CO GAME FWF COMM</t>
  </si>
  <si>
    <t>FL025HP00</t>
  </si>
  <si>
    <t>HARDEE HIGHWAY PATROL</t>
  </si>
  <si>
    <t>FL025MP00</t>
  </si>
  <si>
    <t>HARDEE CO MARINE PATROL</t>
  </si>
  <si>
    <t>FL0260000</t>
  </si>
  <si>
    <t>HENDRY</t>
  </si>
  <si>
    <t>FL0260100</t>
  </si>
  <si>
    <t>CLEWISTON</t>
  </si>
  <si>
    <t>FL0260300</t>
  </si>
  <si>
    <t>SEMINOLE INDIAN PD</t>
  </si>
  <si>
    <t>FL0264000</t>
  </si>
  <si>
    <t>DEP DLE: HENDRY COUNTY</t>
  </si>
  <si>
    <t>FL0265000</t>
  </si>
  <si>
    <t>DAB&amp;T: HENDRY COUNTY</t>
  </si>
  <si>
    <t>FL0268000</t>
  </si>
  <si>
    <t>FGC: HENDRY COUNTY</t>
  </si>
  <si>
    <t>FL0269000</t>
  </si>
  <si>
    <t>HP: HENDRY COUNTY</t>
  </si>
  <si>
    <t>FL026DB00</t>
  </si>
  <si>
    <t>HENDRY CO DIV BEVERAGE</t>
  </si>
  <si>
    <t>FL026DL00</t>
  </si>
  <si>
    <t>HENDRY CO CRIM LAW ENF</t>
  </si>
  <si>
    <t>FL026GM00</t>
  </si>
  <si>
    <t>HENDRY CO GAME FWF COMM</t>
  </si>
  <si>
    <t>FL026HP00</t>
  </si>
  <si>
    <t>HENDRY HIGHWAY PATROL</t>
  </si>
  <si>
    <t>FL026MP00</t>
  </si>
  <si>
    <t>HENDRY CO MARINE PATROL</t>
  </si>
  <si>
    <t>FL0270000</t>
  </si>
  <si>
    <t>HERNANDO</t>
  </si>
  <si>
    <t>FL0270100</t>
  </si>
  <si>
    <t>BROOKSVILLE</t>
  </si>
  <si>
    <t>FL0274000</t>
  </si>
  <si>
    <t>DEP DLE: HERNANDO COUNTY</t>
  </si>
  <si>
    <t>FL0275000</t>
  </si>
  <si>
    <t>DAB&amp;T: HERNANDO COUNTY</t>
  </si>
  <si>
    <t>FL0278000</t>
  </si>
  <si>
    <t>FGC: HERNANDO COUNTY</t>
  </si>
  <si>
    <t>FL0279000</t>
  </si>
  <si>
    <t>HP: HERNANDO COUNTY</t>
  </si>
  <si>
    <t>FL027DB00</t>
  </si>
  <si>
    <t>HERNANDO CO DIV BEVERAGE</t>
  </si>
  <si>
    <t>FL027DL00</t>
  </si>
  <si>
    <t>HERNANDO CO CRIM LAW ENF</t>
  </si>
  <si>
    <t>FL027GM00</t>
  </si>
  <si>
    <t>HERNANDO CO GAME FWF COM</t>
  </si>
  <si>
    <t>FL027HP00</t>
  </si>
  <si>
    <t>HERNANDO HIGHWAY PATROL</t>
  </si>
  <si>
    <t>FL027MP00</t>
  </si>
  <si>
    <t>HERNANDO CO MARINE PTL</t>
  </si>
  <si>
    <t>FL0280000</t>
  </si>
  <si>
    <t>HIGHLANDS</t>
  </si>
  <si>
    <t>FL0280100</t>
  </si>
  <si>
    <t>AVON PARK</t>
  </si>
  <si>
    <t>FL0280200</t>
  </si>
  <si>
    <t>LAKE PLACID</t>
  </si>
  <si>
    <t>FL0280300</t>
  </si>
  <si>
    <t>SEBRING</t>
  </si>
  <si>
    <t>FL0280400</t>
  </si>
  <si>
    <t>SEBRING AIRPORT AUTHORIT</t>
  </si>
  <si>
    <t>FL0280500</t>
  </si>
  <si>
    <t>HIGHLANDS CO DLE SEBRING</t>
  </si>
  <si>
    <t>FL0284000</t>
  </si>
  <si>
    <t>DEP DLE: HIGHLANDS CNTY</t>
  </si>
  <si>
    <t>FL0285000</t>
  </si>
  <si>
    <t>DAB&amp;T: HIGHLANDS COUNTY</t>
  </si>
  <si>
    <t>FL0288000</t>
  </si>
  <si>
    <t>FGC: HIGHLANDS COUNTY</t>
  </si>
  <si>
    <t>FL0289000</t>
  </si>
  <si>
    <t>HP: HIGHLANDS COUNTY</t>
  </si>
  <si>
    <t>FL028DB00</t>
  </si>
  <si>
    <t>HIGHLANDS CO DIV BEVERAG</t>
  </si>
  <si>
    <t>FL028DL00</t>
  </si>
  <si>
    <t>HIGHLANDS CO CRIM LAW EN</t>
  </si>
  <si>
    <t>FL028GM00</t>
  </si>
  <si>
    <t>HIGHLANDS CO GAME FWF CO</t>
  </si>
  <si>
    <t>FL028HP00</t>
  </si>
  <si>
    <t>HIGHLANDS HIGHWAY PATROL</t>
  </si>
  <si>
    <t>FL028MP00</t>
  </si>
  <si>
    <t>HIGHLANDS CO MARINE PTL</t>
  </si>
  <si>
    <t>FL0290000</t>
  </si>
  <si>
    <t>FL0290100</t>
  </si>
  <si>
    <t>PLANT CITY</t>
  </si>
  <si>
    <t>FL0290200</t>
  </si>
  <si>
    <t>TAMPA</t>
  </si>
  <si>
    <t>FL0290300</t>
  </si>
  <si>
    <t>TEMPLE TERRACE</t>
  </si>
  <si>
    <t>FL0290500</t>
  </si>
  <si>
    <t>DLE:HILLSBOROUGH, TAMPA</t>
  </si>
  <si>
    <t>FL0290600</t>
  </si>
  <si>
    <t>TAMPA INTERNATIONAL AIRP</t>
  </si>
  <si>
    <t>FL0290700</t>
  </si>
  <si>
    <t>UNIV OF S FL: TAMPA</t>
  </si>
  <si>
    <t>FL0294000</t>
  </si>
  <si>
    <t>DEP DLE: HILLSBOROUGH CO</t>
  </si>
  <si>
    <t>FL0295000</t>
  </si>
  <si>
    <t>DAB&amp;T: HILLSBOROUGH CNTY</t>
  </si>
  <si>
    <t>FL0297000</t>
  </si>
  <si>
    <t>DEPT OF INS:HILLSBOROUGH</t>
  </si>
  <si>
    <t>FL0298000</t>
  </si>
  <si>
    <t>FGC: HILLSBOROUGH COUNTY</t>
  </si>
  <si>
    <t>FL0299000</t>
  </si>
  <si>
    <t>HP: HILLSBOROUGH COUNTY</t>
  </si>
  <si>
    <t>FL029DB00</t>
  </si>
  <si>
    <t>HILLSBOROUGH CO DIV BEV</t>
  </si>
  <si>
    <t>FL029DL00</t>
  </si>
  <si>
    <t>HILLSBOROUGH CO CRIM LAW</t>
  </si>
  <si>
    <t>FL029GM00</t>
  </si>
  <si>
    <t>HILLSBOROUGH CO GAME FWF</t>
  </si>
  <si>
    <t>FL029HP00</t>
  </si>
  <si>
    <t>HILLSBOROUGH HIGHWAY PAT</t>
  </si>
  <si>
    <t>FL029MP00</t>
  </si>
  <si>
    <t>HILLSBOROUGH CO MARINE P</t>
  </si>
  <si>
    <t>FL029UT00</t>
  </si>
  <si>
    <t>UNIVERSITY OF TAMPA</t>
  </si>
  <si>
    <t>FL0300000</t>
  </si>
  <si>
    <t>HOLMES</t>
  </si>
  <si>
    <t>FL0300100</t>
  </si>
  <si>
    <t>BONIFAY</t>
  </si>
  <si>
    <t>FL0304000</t>
  </si>
  <si>
    <t>DEP DLE: HOLMES COUNTY</t>
  </si>
  <si>
    <t>FL0305000</t>
  </si>
  <si>
    <t>DAB&amp;T: HOLMES COUNTY</t>
  </si>
  <si>
    <t>FL0308000</t>
  </si>
  <si>
    <t>FGC: HOLMES COUNTY</t>
  </si>
  <si>
    <t>FL0309000</t>
  </si>
  <si>
    <t>HP: HOLMES COUNTY</t>
  </si>
  <si>
    <t>FL030DB00</t>
  </si>
  <si>
    <t>HOLMES CO DIV BEVERAGE</t>
  </si>
  <si>
    <t>FL030DL00</t>
  </si>
  <si>
    <t>HOLMES CO CRIM LAW ENF</t>
  </si>
  <si>
    <t>FL030GM00</t>
  </si>
  <si>
    <t>HOLMES CO GAME FWF COMM</t>
  </si>
  <si>
    <t>FL030HP00</t>
  </si>
  <si>
    <t>HOLMES HIGHWAY PATROL</t>
  </si>
  <si>
    <t>FL030MP00</t>
  </si>
  <si>
    <t>HOLMES CO MARINE PATROL</t>
  </si>
  <si>
    <t>FL0310000</t>
  </si>
  <si>
    <t>INDIAN RIVER</t>
  </si>
  <si>
    <t>FL0310100</t>
  </si>
  <si>
    <t>FELLSMERE</t>
  </si>
  <si>
    <t>FL0310200</t>
  </si>
  <si>
    <t>FL0310300</t>
  </si>
  <si>
    <t>VERO BEACH</t>
  </si>
  <si>
    <t>FL0310400</t>
  </si>
  <si>
    <t>INDIAN RIVER SHORES</t>
  </si>
  <si>
    <t>FL0314000</t>
  </si>
  <si>
    <t>DEP DLE: INDIAN RIVER CO</t>
  </si>
  <si>
    <t>FL0315000</t>
  </si>
  <si>
    <t>DAB&amp;T: INDIAN RIVER CNTY</t>
  </si>
  <si>
    <t>FL0318000</t>
  </si>
  <si>
    <t>FGC: INDIAN RIVER COUNTY</t>
  </si>
  <si>
    <t>FL0319000</t>
  </si>
  <si>
    <t>HP: INDIAN RIVER COUNTY</t>
  </si>
  <si>
    <t>FL031DB00</t>
  </si>
  <si>
    <t>INDIAN RIVER CO DIV BEV</t>
  </si>
  <si>
    <t>FL031DL00</t>
  </si>
  <si>
    <t>INDIAN RIVER CO CRIM LAW</t>
  </si>
  <si>
    <t>FL031GM00</t>
  </si>
  <si>
    <t>INDIAN RIVER CO GAME FWF</t>
  </si>
  <si>
    <t>FL031HP00</t>
  </si>
  <si>
    <t>INDIAN RIVER HIGHWAY PAT</t>
  </si>
  <si>
    <t>FL031MP00</t>
  </si>
  <si>
    <t>INDIAN RIVER CO MARINE P</t>
  </si>
  <si>
    <t>FL0320000</t>
  </si>
  <si>
    <t>FL0320100</t>
  </si>
  <si>
    <t>FL0320200</t>
  </si>
  <si>
    <t>COTTONDALE</t>
  </si>
  <si>
    <t>FL0320300</t>
  </si>
  <si>
    <t>GRACEVILLE</t>
  </si>
  <si>
    <t>FL0320400</t>
  </si>
  <si>
    <t>MALONE</t>
  </si>
  <si>
    <t>FL0320500</t>
  </si>
  <si>
    <t>SNEADS</t>
  </si>
  <si>
    <t>FL0320600</t>
  </si>
  <si>
    <t>GRAND RIDGE</t>
  </si>
  <si>
    <t>FL0320700</t>
  </si>
  <si>
    <t>ALFORD</t>
  </si>
  <si>
    <t>FL0320800</t>
  </si>
  <si>
    <t>DOC, OIG: JACKSON COUNTY</t>
  </si>
  <si>
    <t>FL0324000</t>
  </si>
  <si>
    <t>DEP DLE: JACKSON COUNTY</t>
  </si>
  <si>
    <t>FL0325000</t>
  </si>
  <si>
    <t>DAB&amp;T: JACKSON COUNTY</t>
  </si>
  <si>
    <t>FL0328000</t>
  </si>
  <si>
    <t>FGC: JACKSON COUNTY</t>
  </si>
  <si>
    <t>FL0329000</t>
  </si>
  <si>
    <t>HP: JACKSON COUNTY</t>
  </si>
  <si>
    <t>FL032DB00</t>
  </si>
  <si>
    <t>JACKSON CO DIV BEVERAGE</t>
  </si>
  <si>
    <t>FL032DL00</t>
  </si>
  <si>
    <t>JACKSON CO CRIM LAW ENF</t>
  </si>
  <si>
    <t>FL032GM00</t>
  </si>
  <si>
    <t>JACKSON CO GAME FWF COMM</t>
  </si>
  <si>
    <t>FL032HP00</t>
  </si>
  <si>
    <t>JACKSON HIGHWAY PATROL</t>
  </si>
  <si>
    <t>FL032MP00</t>
  </si>
  <si>
    <t>JACKSON CO MARINE PATROL</t>
  </si>
  <si>
    <t>FL0330000</t>
  </si>
  <si>
    <t>FL0330100</t>
  </si>
  <si>
    <t>FL0330200</t>
  </si>
  <si>
    <t>DOC, OIG: JEFFERSON CNTY</t>
  </si>
  <si>
    <t>FL0334000</t>
  </si>
  <si>
    <t>DEP DLE: JEFFERSON CNTY</t>
  </si>
  <si>
    <t>FL0335000</t>
  </si>
  <si>
    <t>DAB&amp;T: JEFFERSON COUNTY</t>
  </si>
  <si>
    <t>FL0338000</t>
  </si>
  <si>
    <t>FGC: JEFFERSON COUNTY</t>
  </si>
  <si>
    <t>FL0339000</t>
  </si>
  <si>
    <t>HP: JEFFERSON COUNTY</t>
  </si>
  <si>
    <t>FL033DB00</t>
  </si>
  <si>
    <t>JEFFERSON CO DIV BEVERAG</t>
  </si>
  <si>
    <t>FL033DL00</t>
  </si>
  <si>
    <t>JEFFERSON CO CRIM LAW EN</t>
  </si>
  <si>
    <t>FL033GM00</t>
  </si>
  <si>
    <t>JEFFERSON CO GAME FWF CO</t>
  </si>
  <si>
    <t>FL033HP00</t>
  </si>
  <si>
    <t>JEFFERSON HIGHWAY PATROL</t>
  </si>
  <si>
    <t>FL033MP00</t>
  </si>
  <si>
    <t>JEFFERSON CO MARINE PTL</t>
  </si>
  <si>
    <t>FL0340000</t>
  </si>
  <si>
    <t>FL0340100</t>
  </si>
  <si>
    <t>MAYO</t>
  </si>
  <si>
    <t>FL0340300</t>
  </si>
  <si>
    <t>DOC, OIG: LAFAYETTE CNTY</t>
  </si>
  <si>
    <t>FL0344000</t>
  </si>
  <si>
    <t>DEP DLE: LAFAYETTE CNTY</t>
  </si>
  <si>
    <t>FL0345000</t>
  </si>
  <si>
    <t>DAB&amp;T: LAFAYETTE COUNTY</t>
  </si>
  <si>
    <t>FL0348000</t>
  </si>
  <si>
    <t>FGC: LAFAYETTE COUNTY</t>
  </si>
  <si>
    <t>FL0349000</t>
  </si>
  <si>
    <t>HP: LAFAYETTE COUNTY</t>
  </si>
  <si>
    <t>FL034DB00</t>
  </si>
  <si>
    <t>LAFAYETTE CO DIV BEVERAG</t>
  </si>
  <si>
    <t>FL034DL00</t>
  </si>
  <si>
    <t>LAFAYETTE CO CRIM LAW EN</t>
  </si>
  <si>
    <t>FL034GM00</t>
  </si>
  <si>
    <t>LAFAYETTE CO GAME FWF CO</t>
  </si>
  <si>
    <t>FL034HP00</t>
  </si>
  <si>
    <t>LAFAYETTE HIGHWAY PATROL</t>
  </si>
  <si>
    <t>FL034MP00</t>
  </si>
  <si>
    <t>LAFAYETTE CO MARINE PTL</t>
  </si>
  <si>
    <t>FL0350000</t>
  </si>
  <si>
    <t>FL0350100</t>
  </si>
  <si>
    <t>EUSTIS</t>
  </si>
  <si>
    <t>FL0350200</t>
  </si>
  <si>
    <t>FL0350300</t>
  </si>
  <si>
    <t>CLERMONT</t>
  </si>
  <si>
    <t>FL0350400</t>
  </si>
  <si>
    <t>FRUITLAND PARK</t>
  </si>
  <si>
    <t>FL0350500</t>
  </si>
  <si>
    <t>GROVELAND</t>
  </si>
  <si>
    <t>FL0350600</t>
  </si>
  <si>
    <t>HOWEY-IN-THE-HILLS</t>
  </si>
  <si>
    <t>FL0350700</t>
  </si>
  <si>
    <t>MASCOTTE</t>
  </si>
  <si>
    <t>FL0350800</t>
  </si>
  <si>
    <t>MINNEOLA</t>
  </si>
  <si>
    <t>FL0350900</t>
  </si>
  <si>
    <t>MONTVERDE</t>
  </si>
  <si>
    <t>FL0351000</t>
  </si>
  <si>
    <t>MOUNT DORA</t>
  </si>
  <si>
    <t>FL0351100</t>
  </si>
  <si>
    <t>TAVARES</t>
  </si>
  <si>
    <t>FL0351200</t>
  </si>
  <si>
    <t>UMATILLA</t>
  </si>
  <si>
    <t>FL0351300</t>
  </si>
  <si>
    <t>LADY LAKE</t>
  </si>
  <si>
    <t>FL0351400</t>
  </si>
  <si>
    <t>ASTATULA</t>
  </si>
  <si>
    <t>FL0351700</t>
  </si>
  <si>
    <t>DOC, OIG: LAKE COUNTY</t>
  </si>
  <si>
    <t>FL0354000</t>
  </si>
  <si>
    <t>DEP DLE: LAKE COUNTY</t>
  </si>
  <si>
    <t>FL0355000</t>
  </si>
  <si>
    <t>DAB&amp;T: LAKE COUNTY</t>
  </si>
  <si>
    <t>FL0358000</t>
  </si>
  <si>
    <t>FGC: LAKE COUNTY</t>
  </si>
  <si>
    <t>FL0359000</t>
  </si>
  <si>
    <t>FL035DB00</t>
  </si>
  <si>
    <t>LAKE CO DIV BEVERAGE</t>
  </si>
  <si>
    <t>FL035DL00</t>
  </si>
  <si>
    <t>LAKE CO CRIM LAW ENF</t>
  </si>
  <si>
    <t>FL035GM00</t>
  </si>
  <si>
    <t>LAKE CO GAME FWF COMM</t>
  </si>
  <si>
    <t>FL035HP00</t>
  </si>
  <si>
    <t>LAKE HIGHWAY PATROL</t>
  </si>
  <si>
    <t>FL035MP00</t>
  </si>
  <si>
    <t>LAKE CO MARINE PATROL</t>
  </si>
  <si>
    <t>FL0360000</t>
  </si>
  <si>
    <t>FL0360100</t>
  </si>
  <si>
    <t>FORT MYERS</t>
  </si>
  <si>
    <t>FL0360200</t>
  </si>
  <si>
    <t>CAPE CORAL</t>
  </si>
  <si>
    <t>FL0360300</t>
  </si>
  <si>
    <t>SANIBEL</t>
  </si>
  <si>
    <t>FL0360400</t>
  </si>
  <si>
    <t>LEE COUNTY PORT AUTHORIT</t>
  </si>
  <si>
    <t>FL0360500</t>
  </si>
  <si>
    <t>DLE:LEE CO, FORT MYERS</t>
  </si>
  <si>
    <t>FL0360700</t>
  </si>
  <si>
    <t>FL GULF COAST UNIVERSITY</t>
  </si>
  <si>
    <t>FL0361300</t>
  </si>
  <si>
    <t>EDISON STATE COLLEGE</t>
  </si>
  <si>
    <t>FL0364000</t>
  </si>
  <si>
    <t>DEP DLE: LEE COUNTY</t>
  </si>
  <si>
    <t>FL0365000</t>
  </si>
  <si>
    <t>DAB&amp;T: LEE COUNTY</t>
  </si>
  <si>
    <t>FL0367000</t>
  </si>
  <si>
    <t>DEPT OF INS: LEE COUNTY</t>
  </si>
  <si>
    <t>FL0368000</t>
  </si>
  <si>
    <t>FGC: LEE COUNTY</t>
  </si>
  <si>
    <t>FL0369000</t>
  </si>
  <si>
    <t>HP: LEE COUNTY</t>
  </si>
  <si>
    <t>FL036DB00</t>
  </si>
  <si>
    <t>LEE CO DIV BEVERAGE</t>
  </si>
  <si>
    <t>FL036DL00</t>
  </si>
  <si>
    <t>LEE CO CRIM LAW ENF</t>
  </si>
  <si>
    <t>FL036GM00</t>
  </si>
  <si>
    <t>LEE CO GAME FWF COMM</t>
  </si>
  <si>
    <t>FL036HP00</t>
  </si>
  <si>
    <t>LEE HIGHWAY PATROL</t>
  </si>
  <si>
    <t>FL036MP00</t>
  </si>
  <si>
    <t>LEE CO MARINE PATROL</t>
  </si>
  <si>
    <t>FL0370000</t>
  </si>
  <si>
    <t>LEON</t>
  </si>
  <si>
    <t>FL0370100</t>
  </si>
  <si>
    <t>FLA DEPT OF LAW ENFORCE</t>
  </si>
  <si>
    <t>FL0370200</t>
  </si>
  <si>
    <t>FLA DIVISION OF BEVERAGE</t>
  </si>
  <si>
    <t>FL0370300</t>
  </si>
  <si>
    <t>TALLAHASSEE</t>
  </si>
  <si>
    <t>FL0370400</t>
  </si>
  <si>
    <t>DLE:LEON CO, TALLAHASSEE</t>
  </si>
  <si>
    <t>FL0370500</t>
  </si>
  <si>
    <t>DEP DLE: LEON COUNTY</t>
  </si>
  <si>
    <t>FL0370600</t>
  </si>
  <si>
    <t>FL ST UNIV: TALLAHASSEE</t>
  </si>
  <si>
    <t>FL0370700</t>
  </si>
  <si>
    <t>FLORIDA A&amp;M UNIVERSITY</t>
  </si>
  <si>
    <t>FL0370800</t>
  </si>
  <si>
    <t>FGC: LEON COUNTY</t>
  </si>
  <si>
    <t>FL0370900</t>
  </si>
  <si>
    <t>CAPITOL POLICE</t>
  </si>
  <si>
    <t>FL0371000</t>
  </si>
  <si>
    <t>LEON CO DLE PARK PATROL</t>
  </si>
  <si>
    <t>FL0371100</t>
  </si>
  <si>
    <t>LEON CO. DOT TALLAHASEE</t>
  </si>
  <si>
    <t>FL0371200</t>
  </si>
  <si>
    <t>LEON CO. MARKS &amp; BRANDS</t>
  </si>
  <si>
    <t>FL0371300</t>
  </si>
  <si>
    <t>FL0371400</t>
  </si>
  <si>
    <t>LEON CO. AGR &amp; CON TALLA</t>
  </si>
  <si>
    <t>FL0371500</t>
  </si>
  <si>
    <t>LEON CO. AG RD GD TALLAH</t>
  </si>
  <si>
    <t>FL0371600</t>
  </si>
  <si>
    <t>LEON CO. LOTTERY SEC TAL</t>
  </si>
  <si>
    <t>FL0371700</t>
  </si>
  <si>
    <t>ST TREASURER'S OFF DIV I</t>
  </si>
  <si>
    <t>FL0372200</t>
  </si>
  <si>
    <t>TALLAHASSEE COMM COLLEGE</t>
  </si>
  <si>
    <t>FL0375000</t>
  </si>
  <si>
    <t>DAB&amp;T: LEON COUNTY</t>
  </si>
  <si>
    <t>FL0379000</t>
  </si>
  <si>
    <t>HP: LEON COUNTY</t>
  </si>
  <si>
    <t>FL0379100</t>
  </si>
  <si>
    <t>LEON CO FHP HQ TALLAHASS</t>
  </si>
  <si>
    <t>FL037DB00</t>
  </si>
  <si>
    <t>LEON CO DIV BEVERAGE</t>
  </si>
  <si>
    <t>FL037DL00</t>
  </si>
  <si>
    <t>LEON CO CRIM LAW ENF</t>
  </si>
  <si>
    <t>FL037GM00</t>
  </si>
  <si>
    <t>LEON CO GAME FWF COMM</t>
  </si>
  <si>
    <t>FL037HP00</t>
  </si>
  <si>
    <t>LEON HIGHWAY PATROL</t>
  </si>
  <si>
    <t>FL037MP00</t>
  </si>
  <si>
    <t>LEON CO MARINE PATROL</t>
  </si>
  <si>
    <t>FL0380000</t>
  </si>
  <si>
    <t>LEVY</t>
  </si>
  <si>
    <t>FL0380100</t>
  </si>
  <si>
    <t>CEDAR KEY</t>
  </si>
  <si>
    <t>FL0380200</t>
  </si>
  <si>
    <t>CHIEFLAND</t>
  </si>
  <si>
    <t>FL0380300</t>
  </si>
  <si>
    <t>INGLIS</t>
  </si>
  <si>
    <t>FL0380400</t>
  </si>
  <si>
    <t>WILLISTON</t>
  </si>
  <si>
    <t>FL0384000</t>
  </si>
  <si>
    <t>DEP DLE: LEVY COUNTY</t>
  </si>
  <si>
    <t>FL0385000</t>
  </si>
  <si>
    <t>DAB&amp;T: LEVY COUNTY</t>
  </si>
  <si>
    <t>FL0388000</t>
  </si>
  <si>
    <t>FGC: LEVY COUNTY</t>
  </si>
  <si>
    <t>FL0389000</t>
  </si>
  <si>
    <t>HP: LEVY COUNTY</t>
  </si>
  <si>
    <t>FL038DB00</t>
  </si>
  <si>
    <t>LEVY CO DIV BEVERAGE</t>
  </si>
  <si>
    <t>FL038DL00</t>
  </si>
  <si>
    <t>LEVY CO CRIM LAW ENF</t>
  </si>
  <si>
    <t>FL038GM00</t>
  </si>
  <si>
    <t>LEVY CO GAME FWF COMM</t>
  </si>
  <si>
    <t>FL038HP00</t>
  </si>
  <si>
    <t>LEVY HIGHWAY PATROL</t>
  </si>
  <si>
    <t>FL038MP00</t>
  </si>
  <si>
    <t>LEVY CO MARINE PATROL</t>
  </si>
  <si>
    <t>FL0390000</t>
  </si>
  <si>
    <t>LIBERTY</t>
  </si>
  <si>
    <t>FL0394000</t>
  </si>
  <si>
    <t>DEP DLE: LIBERTY COUNTY</t>
  </si>
  <si>
    <t>FL0395000</t>
  </si>
  <si>
    <t>DAB&amp;T: LIBERTY COUNTY</t>
  </si>
  <si>
    <t>FL0398000</t>
  </si>
  <si>
    <t>FGC: LIBERTY COUNTY</t>
  </si>
  <si>
    <t>FL0399000</t>
  </si>
  <si>
    <t>HP: LIBERTY COUNTY</t>
  </si>
  <si>
    <t>FL039DB00</t>
  </si>
  <si>
    <t>LIBERTY CO DIV BEVERAGE</t>
  </si>
  <si>
    <t>FL039DL00</t>
  </si>
  <si>
    <t>LIBERTY CO CRIM LAW ENF</t>
  </si>
  <si>
    <t>FL039GM00</t>
  </si>
  <si>
    <t>LIBERTY CO GAME FWF COMM</t>
  </si>
  <si>
    <t>FL039HP00</t>
  </si>
  <si>
    <t>LIBERTY HIGHWAY PATROL</t>
  </si>
  <si>
    <t>FL039MP00</t>
  </si>
  <si>
    <t>LIBERTY CO MARINE PATROL</t>
  </si>
  <si>
    <t>FL0400000</t>
  </si>
  <si>
    <t>FL0400100</t>
  </si>
  <si>
    <t>FL0400200</t>
  </si>
  <si>
    <t>FL0400300</t>
  </si>
  <si>
    <t>FL0400600</t>
  </si>
  <si>
    <t>DOC, OIG: MADISON COUNTY</t>
  </si>
  <si>
    <t>FL0404000</t>
  </si>
  <si>
    <t>DEP DLE: MADISON COUNTY</t>
  </si>
  <si>
    <t>FL0405000</t>
  </si>
  <si>
    <t>DAB&amp;T: MADISON COUNTY</t>
  </si>
  <si>
    <t>FL0408000</t>
  </si>
  <si>
    <t>FGC: MADISON COUNTY</t>
  </si>
  <si>
    <t>FL0409000</t>
  </si>
  <si>
    <t>HP: MADISON COUNTY</t>
  </si>
  <si>
    <t>FL040DB00</t>
  </si>
  <si>
    <t>MADISON CO DIV BEVERAGE</t>
  </si>
  <si>
    <t>FL040DL00</t>
  </si>
  <si>
    <t>MADISON CO CRIM LAW ENF</t>
  </si>
  <si>
    <t>FL040GM00</t>
  </si>
  <si>
    <t>MADISON CO GAME FWF COMM</t>
  </si>
  <si>
    <t>FL040HP00</t>
  </si>
  <si>
    <t>MADISON HIGHWAY PATROL</t>
  </si>
  <si>
    <t>FL040MP00</t>
  </si>
  <si>
    <t>MADISON CO MARINE PATROL</t>
  </si>
  <si>
    <t>FL0410000</t>
  </si>
  <si>
    <t>MANATEE</t>
  </si>
  <si>
    <t>FL0410100</t>
  </si>
  <si>
    <t>ANNA MARIA</t>
  </si>
  <si>
    <t>FL0410200</t>
  </si>
  <si>
    <t>BRADENTON</t>
  </si>
  <si>
    <t>FL0410300</t>
  </si>
  <si>
    <t>BRADENTON BEACH</t>
  </si>
  <si>
    <t>FL0410400</t>
  </si>
  <si>
    <t>HOLMES BEACH</t>
  </si>
  <si>
    <t>FL0410500</t>
  </si>
  <si>
    <t>LONGBOAT KEY</t>
  </si>
  <si>
    <t>FL0410600</t>
  </si>
  <si>
    <t>PALMETTO</t>
  </si>
  <si>
    <t>FL0414000</t>
  </si>
  <si>
    <t>DEP DLE: MANATEE COUNTY</t>
  </si>
  <si>
    <t>FL0415000</t>
  </si>
  <si>
    <t>DAB&amp;T: MANATEE COUNTY</t>
  </si>
  <si>
    <t>FL0418000</t>
  </si>
  <si>
    <t>FGC: MANATEE COUNTY</t>
  </si>
  <si>
    <t>FL0419000</t>
  </si>
  <si>
    <t>HP: MANATEE COUNTY</t>
  </si>
  <si>
    <t>FL041DB00</t>
  </si>
  <si>
    <t>MANATEE CO DIV BEVERAGE</t>
  </si>
  <si>
    <t>FL041DL00</t>
  </si>
  <si>
    <t>MANATEE CO CRIM LAW ENF</t>
  </si>
  <si>
    <t>FL041GM00</t>
  </si>
  <si>
    <t>MANATEE CO GAME FWF COMM</t>
  </si>
  <si>
    <t>FL041HP00</t>
  </si>
  <si>
    <t>MANATEE HIGHWAY PATROL</t>
  </si>
  <si>
    <t>FL041MP00</t>
  </si>
  <si>
    <t>MANATEE CO MARINE PATROL</t>
  </si>
  <si>
    <t>FL0420000</t>
  </si>
  <si>
    <t>FL0420100</t>
  </si>
  <si>
    <t>OCALA</t>
  </si>
  <si>
    <t>FL0420200</t>
  </si>
  <si>
    <t>BELLEVIEW</t>
  </si>
  <si>
    <t>FL0420300</t>
  </si>
  <si>
    <t>DUNNELLON</t>
  </si>
  <si>
    <t>FL0420400</t>
  </si>
  <si>
    <t>MARION CO FWF COM OCALIA</t>
  </si>
  <si>
    <t>FL0420900</t>
  </si>
  <si>
    <t>DOC, OIG: MARION COUNTY</t>
  </si>
  <si>
    <t>FL0424000</t>
  </si>
  <si>
    <t>DEP DLE: MARION COUNTY</t>
  </si>
  <si>
    <t>FL0425000</t>
  </si>
  <si>
    <t>DAB&amp;T: MARION COUNTY</t>
  </si>
  <si>
    <t>FL0428000</t>
  </si>
  <si>
    <t>FGC: MARION COUNTY</t>
  </si>
  <si>
    <t>FL0429000</t>
  </si>
  <si>
    <t>HP: MARION COUNTY</t>
  </si>
  <si>
    <t>FL042DB00</t>
  </si>
  <si>
    <t>MARION CO DIV BEVERAGE</t>
  </si>
  <si>
    <t>FL042DL00</t>
  </si>
  <si>
    <t>MARION CO CRIM LAW ENF</t>
  </si>
  <si>
    <t>FL042GM00</t>
  </si>
  <si>
    <t>MARION CO GAME FWF COMM</t>
  </si>
  <si>
    <t>FL042HP00</t>
  </si>
  <si>
    <t>MARION HIGHWAY PATROL</t>
  </si>
  <si>
    <t>FL042MP00</t>
  </si>
  <si>
    <t>MARION CO MARINE PATROL</t>
  </si>
  <si>
    <t>FL0430000</t>
  </si>
  <si>
    <t>MARTIN</t>
  </si>
  <si>
    <t>FL0430100</t>
  </si>
  <si>
    <t>STUART</t>
  </si>
  <si>
    <t>FL0430200</t>
  </si>
  <si>
    <t>JUPITER ISLAND</t>
  </si>
  <si>
    <t>FL0430300</t>
  </si>
  <si>
    <t>SEWALL'S POINT</t>
  </si>
  <si>
    <t>FL0430600</t>
  </si>
  <si>
    <t>DOC, OIG: MARTIN COUNTY</t>
  </si>
  <si>
    <t>FL0434000</t>
  </si>
  <si>
    <t>DEP DLE: MARTIN COUNTY</t>
  </si>
  <si>
    <t>FL0435000</t>
  </si>
  <si>
    <t>DAB&amp;T: MARTIN COUNTY</t>
  </si>
  <si>
    <t>FL0438000</t>
  </si>
  <si>
    <t>FGC: MARTIN COUNTY</t>
  </si>
  <si>
    <t>FL0439000</t>
  </si>
  <si>
    <t>HP: MARTIN COUNTY</t>
  </si>
  <si>
    <t>FL043DB00</t>
  </si>
  <si>
    <t>MARTIN CO DIV BEVERAGE</t>
  </si>
  <si>
    <t>FL043DL00</t>
  </si>
  <si>
    <t>MARTIN CO CRIM LAW ENF</t>
  </si>
  <si>
    <t>FL043GM00</t>
  </si>
  <si>
    <t>MARTIN CO GAME FWF COMM</t>
  </si>
  <si>
    <t>FL043HP00</t>
  </si>
  <si>
    <t>MARTIN HIGHWAY PATROL</t>
  </si>
  <si>
    <t>FL043MP00</t>
  </si>
  <si>
    <t>MARTIN CO MARINE PATROL</t>
  </si>
  <si>
    <t>FL0440000</t>
  </si>
  <si>
    <t>FL0440100</t>
  </si>
  <si>
    <t>KEY WEST</t>
  </si>
  <si>
    <t>FL0440200</t>
  </si>
  <si>
    <t>KEY COLONY BEACH</t>
  </si>
  <si>
    <t>FL0440300</t>
  </si>
  <si>
    <t>LAYTON</t>
  </si>
  <si>
    <t>FL0440400</t>
  </si>
  <si>
    <t>MUNSON ISLAND</t>
  </si>
  <si>
    <t>FL0440500</t>
  </si>
  <si>
    <t>MONROE CO DLE KEY WEST</t>
  </si>
  <si>
    <t>FL0444000</t>
  </si>
  <si>
    <t>DEP DLE: MONROE COUNTY</t>
  </si>
  <si>
    <t>FL0445000</t>
  </si>
  <si>
    <t>DAB&amp;T: MONROE COUNTY</t>
  </si>
  <si>
    <t>FL0448000</t>
  </si>
  <si>
    <t>FGC: MONROE COUNTY</t>
  </si>
  <si>
    <t>FL0449000</t>
  </si>
  <si>
    <t>HP: MONROE COUNTY</t>
  </si>
  <si>
    <t>FL0449100</t>
  </si>
  <si>
    <t>MONROE CO SHP KEY WEST</t>
  </si>
  <si>
    <t>FL044DB00</t>
  </si>
  <si>
    <t>MONROE CO DIV BEVERAGE</t>
  </si>
  <si>
    <t>FL044DL00</t>
  </si>
  <si>
    <t>MONROE CO CRIM LAW ENF</t>
  </si>
  <si>
    <t>FL044GM00</t>
  </si>
  <si>
    <t>MONROE CO GAME FWF COMM</t>
  </si>
  <si>
    <t>FL044HP00</t>
  </si>
  <si>
    <t>MONROE HIGHWAY PATROL</t>
  </si>
  <si>
    <t>FL044MP00</t>
  </si>
  <si>
    <t>MONROE CO MARINE PATROL</t>
  </si>
  <si>
    <t>FL0450000</t>
  </si>
  <si>
    <t>NASSAU</t>
  </si>
  <si>
    <t>FL0450100</t>
  </si>
  <si>
    <t>FERNANDINA BEACH</t>
  </si>
  <si>
    <t>FL0450200</t>
  </si>
  <si>
    <t>CALLAHAN</t>
  </si>
  <si>
    <t>FL0450300</t>
  </si>
  <si>
    <t>HILLIARD</t>
  </si>
  <si>
    <t>FL0454000</t>
  </si>
  <si>
    <t>DEP DLE: NASSAU COUNTY</t>
  </si>
  <si>
    <t>FL0455000</t>
  </si>
  <si>
    <t>DAB&amp;T: NASSAU COUNTY</t>
  </si>
  <si>
    <t>FL0458000</t>
  </si>
  <si>
    <t>FGC: NASSAU COUNTY</t>
  </si>
  <si>
    <t>FL0459000</t>
  </si>
  <si>
    <t>HP: NASSAU COUNTY</t>
  </si>
  <si>
    <t>FL045DB00</t>
  </si>
  <si>
    <t>NASSAU CO DIV BEVERAGE</t>
  </si>
  <si>
    <t>FL045DL00</t>
  </si>
  <si>
    <t>NASSAU CO CRIM LAW ENF</t>
  </si>
  <si>
    <t>FL045GM00</t>
  </si>
  <si>
    <t>NASSAU CO GAME FWF COMM</t>
  </si>
  <si>
    <t>FL045HP00</t>
  </si>
  <si>
    <t>NASSAU HIGHWAY PATROL</t>
  </si>
  <si>
    <t>FL045MP00</t>
  </si>
  <si>
    <t>NASSAU CO MARINE PATROL</t>
  </si>
  <si>
    <t>FL0460000</t>
  </si>
  <si>
    <t>OKALOOSA</t>
  </si>
  <si>
    <t>FL0460100</t>
  </si>
  <si>
    <t>CRESTVIEW</t>
  </si>
  <si>
    <t>FL0460200</t>
  </si>
  <si>
    <t>FORT WALTON BEACH</t>
  </si>
  <si>
    <t>FL0460300</t>
  </si>
  <si>
    <t>NICEVILLE</t>
  </si>
  <si>
    <t>FL0460400</t>
  </si>
  <si>
    <t>VALPARAISO</t>
  </si>
  <si>
    <t>FL0460500</t>
  </si>
  <si>
    <t>SHALIMAR</t>
  </si>
  <si>
    <t>FL0460600</t>
  </si>
  <si>
    <t>CINCO BAYOU</t>
  </si>
  <si>
    <t>FL0460700</t>
  </si>
  <si>
    <t>OKALOOSA COUNTY AIR TERM</t>
  </si>
  <si>
    <t>FL0460800</t>
  </si>
  <si>
    <t>LAUREL HILL</t>
  </si>
  <si>
    <t>FL0460900</t>
  </si>
  <si>
    <t>MARY ESTHER</t>
  </si>
  <si>
    <t>FL0461000</t>
  </si>
  <si>
    <t>OKALOOSA CO DLE FT WTN B</t>
  </si>
  <si>
    <t>FL0464000</t>
  </si>
  <si>
    <t>DEP DLE: OKALOOSA COUNTY</t>
  </si>
  <si>
    <t>FL0465000</t>
  </si>
  <si>
    <t>DAB&amp;T: OKALOOSA COUNTY</t>
  </si>
  <si>
    <t>FL0468000</t>
  </si>
  <si>
    <t>FGC: OKALOOSA COUNTY</t>
  </si>
  <si>
    <t>FL0469000</t>
  </si>
  <si>
    <t>HP: OKALOOSA COUNTY</t>
  </si>
  <si>
    <t>FL046DB00</t>
  </si>
  <si>
    <t>OKALOOSA CO DIV BEVERAGE</t>
  </si>
  <si>
    <t>FL046DL00</t>
  </si>
  <si>
    <t>OKALOOSA CO CRIM LAW ENF</t>
  </si>
  <si>
    <t>FL046GM00</t>
  </si>
  <si>
    <t>OKALOOSA CO GAME FWF COM</t>
  </si>
  <si>
    <t>FL046HP00</t>
  </si>
  <si>
    <t>OKALOOSA HIGHWAY PATROL</t>
  </si>
  <si>
    <t>FL046MP00</t>
  </si>
  <si>
    <t>OKALOOSA CO MARINE PATRO</t>
  </si>
  <si>
    <t>FL0470000</t>
  </si>
  <si>
    <t>OKEECHOBEE</t>
  </si>
  <si>
    <t>FL0470100</t>
  </si>
  <si>
    <t>FL0470400</t>
  </si>
  <si>
    <t>DOC, OIG: OKEECHOBEE CTY</t>
  </si>
  <si>
    <t>FL0474000</t>
  </si>
  <si>
    <t>DEP DLE: OKEECHOBEE CNTY</t>
  </si>
  <si>
    <t>FL0475000</t>
  </si>
  <si>
    <t>DAB&amp;T: OKEECHOBEE COUNTY</t>
  </si>
  <si>
    <t>FL0478000</t>
  </si>
  <si>
    <t>FGC: OKEECHOBEE COUNTY</t>
  </si>
  <si>
    <t>FL0479000</t>
  </si>
  <si>
    <t>HP: OKEECHOBEE COUNTY</t>
  </si>
  <si>
    <t>FL047DB00</t>
  </si>
  <si>
    <t>OKEECHOBEE CO DIV BEV</t>
  </si>
  <si>
    <t>FL047DL00</t>
  </si>
  <si>
    <t>OKEECHOBEE CO CRIM LAW</t>
  </si>
  <si>
    <t>FL047GM00</t>
  </si>
  <si>
    <t>OKEECHOBEE CO GAME FWF</t>
  </si>
  <si>
    <t>FL047HP00</t>
  </si>
  <si>
    <t>OKEECHOBEE HIGHWAY PATRO</t>
  </si>
  <si>
    <t>FL047MP00</t>
  </si>
  <si>
    <t>OKEECHOBEE CO MARINE PTL</t>
  </si>
  <si>
    <t>FL0480000</t>
  </si>
  <si>
    <t>FL0480100</t>
  </si>
  <si>
    <t>APOPKA</t>
  </si>
  <si>
    <t>FL0480200</t>
  </si>
  <si>
    <t>MAITLAND</t>
  </si>
  <si>
    <t>FL0480300</t>
  </si>
  <si>
    <t>OCOEE</t>
  </si>
  <si>
    <t>FL0480400</t>
  </si>
  <si>
    <t>ORLANDO</t>
  </si>
  <si>
    <t>FL0480500</t>
  </si>
  <si>
    <t>WINTER GARDEN</t>
  </si>
  <si>
    <t>FL0480600</t>
  </si>
  <si>
    <t>WINTER PARK</t>
  </si>
  <si>
    <t>FL0480700</t>
  </si>
  <si>
    <t>EATONVILLE</t>
  </si>
  <si>
    <t>FL0480800</t>
  </si>
  <si>
    <t>FL0480900</t>
  </si>
  <si>
    <t>WINDERMERE</t>
  </si>
  <si>
    <t>FL0481000</t>
  </si>
  <si>
    <t>EDGEWOOD</t>
  </si>
  <si>
    <t>FL0481100</t>
  </si>
  <si>
    <t>DLE: ORANGE CO, ORLANDO</t>
  </si>
  <si>
    <t>FL0481200</t>
  </si>
  <si>
    <t>ORANGE CO CONSTABLE DI 1</t>
  </si>
  <si>
    <t>FL0481300</t>
  </si>
  <si>
    <t>ORANGE CO CONST DIS 11 A</t>
  </si>
  <si>
    <t>FL0481400</t>
  </si>
  <si>
    <t>UNIVERSITY OF CENTRAL FL</t>
  </si>
  <si>
    <t>FL0482900</t>
  </si>
  <si>
    <t>DOC, OIG: ORANGE COUNTY</t>
  </si>
  <si>
    <t>FL0484000</t>
  </si>
  <si>
    <t>DEP DLE: ORANGE COUNTY</t>
  </si>
  <si>
    <t>FL0485000</t>
  </si>
  <si>
    <t>DAB&amp;T: ORANGE COUNTY</t>
  </si>
  <si>
    <t>FL0487000</t>
  </si>
  <si>
    <t>DEPT OF INS: ORANGE CNTY</t>
  </si>
  <si>
    <t>FL0488000</t>
  </si>
  <si>
    <t>FGC: ORANGE COUNTY</t>
  </si>
  <si>
    <t>FL0489000</t>
  </si>
  <si>
    <t>FL0489100</t>
  </si>
  <si>
    <t>ORANGE CO SHP TNPK ORLAN</t>
  </si>
  <si>
    <t>FL0489300</t>
  </si>
  <si>
    <t>BELLE ISLE</t>
  </si>
  <si>
    <t>FL048DB00</t>
  </si>
  <si>
    <t>ORANGE CO DIV BEVERAGE</t>
  </si>
  <si>
    <t>FL048DL00</t>
  </si>
  <si>
    <t>ORANGE CO CRIM LAW ENF</t>
  </si>
  <si>
    <t>FL048GM00</t>
  </si>
  <si>
    <t>ORANGE CO GAME FWF COMM</t>
  </si>
  <si>
    <t>FL048HP00</t>
  </si>
  <si>
    <t>ORANGE HIGHWAY PATROL</t>
  </si>
  <si>
    <t>FL048MP00</t>
  </si>
  <si>
    <t>ORANGE CO MARINE PATROL</t>
  </si>
  <si>
    <t>FL0490000</t>
  </si>
  <si>
    <t>FL0490100</t>
  </si>
  <si>
    <t>ST. CLOUD</t>
  </si>
  <si>
    <t>FL0490200</t>
  </si>
  <si>
    <t>KISSIMMEE</t>
  </si>
  <si>
    <t>FL0494000</t>
  </si>
  <si>
    <t>DEP DLE: OSCEOLA COUNTY</t>
  </si>
  <si>
    <t>FL0495000</t>
  </si>
  <si>
    <t>DAB&amp;T: OSCEOLA COUNTY</t>
  </si>
  <si>
    <t>FL0498000</t>
  </si>
  <si>
    <t>FGC: OSCEOLA COUNTY</t>
  </si>
  <si>
    <t>FL0499000</t>
  </si>
  <si>
    <t>HP: OSCEOLA COUNTY</t>
  </si>
  <si>
    <t>FL049DB00</t>
  </si>
  <si>
    <t>OSCEOLA CO DIV BEVERAGE</t>
  </si>
  <si>
    <t>FL049DL00</t>
  </si>
  <si>
    <t>OSCEOLA CO CRIM LAW ENF</t>
  </si>
  <si>
    <t>FL049GM00</t>
  </si>
  <si>
    <t>OSCEOLA CO GAME FSF COMM</t>
  </si>
  <si>
    <t>FL049HP00</t>
  </si>
  <si>
    <t>OSCEOLA HIGHWAY PATROL</t>
  </si>
  <si>
    <t>FL049MP00</t>
  </si>
  <si>
    <t>OSCEOLA CO MARINE PATROL</t>
  </si>
  <si>
    <t>FL0500000</t>
  </si>
  <si>
    <t>PALM BEACH</t>
  </si>
  <si>
    <t>FL0500100</t>
  </si>
  <si>
    <t>BELLE GLADE</t>
  </si>
  <si>
    <t>FL0500200</t>
  </si>
  <si>
    <t>BOCA RATON</t>
  </si>
  <si>
    <t>FL0500300</t>
  </si>
  <si>
    <t>BOYNTON BEACH</t>
  </si>
  <si>
    <t>FL0500400</t>
  </si>
  <si>
    <t>DELRAY BEACH</t>
  </si>
  <si>
    <t>FL0500500</t>
  </si>
  <si>
    <t>LAKE WORTH</t>
  </si>
  <si>
    <t>FL0500600</t>
  </si>
  <si>
    <t>FL0500700</t>
  </si>
  <si>
    <t>RIVIERA BEACH</t>
  </si>
  <si>
    <t>FL0500800</t>
  </si>
  <si>
    <t>WEST PALM BEACH</t>
  </si>
  <si>
    <t>FL0500900</t>
  </si>
  <si>
    <t>ATLANTIS</t>
  </si>
  <si>
    <t>FL0501000</t>
  </si>
  <si>
    <t>BRINY BREEZES</t>
  </si>
  <si>
    <t>FL0501100</t>
  </si>
  <si>
    <t>GLEN RIDGE</t>
  </si>
  <si>
    <t>FL0501200</t>
  </si>
  <si>
    <t>GREENACRES CITY</t>
  </si>
  <si>
    <t>FL0501300</t>
  </si>
  <si>
    <t>GULF STREAM</t>
  </si>
  <si>
    <t>FL0501500</t>
  </si>
  <si>
    <t>HYPOLUXO</t>
  </si>
  <si>
    <t>FL0501600</t>
  </si>
  <si>
    <t>JUNO BEACH</t>
  </si>
  <si>
    <t>FL0501700</t>
  </si>
  <si>
    <t>JUPITER</t>
  </si>
  <si>
    <t>FL0501800</t>
  </si>
  <si>
    <t>JUPITER INLET COLONY</t>
  </si>
  <si>
    <t>FL0501900</t>
  </si>
  <si>
    <t>LAKE PARK</t>
  </si>
  <si>
    <t>FL0502000</t>
  </si>
  <si>
    <t>LANTANA</t>
  </si>
  <si>
    <t>FL0502100</t>
  </si>
  <si>
    <t>MANALAPAN</t>
  </si>
  <si>
    <t>FL0502200</t>
  </si>
  <si>
    <t>MANGONIA PARK</t>
  </si>
  <si>
    <t>FL0502300</t>
  </si>
  <si>
    <t>NORTH PALM BEACH</t>
  </si>
  <si>
    <t>FL0502400</t>
  </si>
  <si>
    <t>OCEAN RIDGE</t>
  </si>
  <si>
    <t>FL0502500</t>
  </si>
  <si>
    <t>PAHOKEE</t>
  </si>
  <si>
    <t>FL0502600</t>
  </si>
  <si>
    <t>PALM BEACH GARDENS</t>
  </si>
  <si>
    <t>FL0502700</t>
  </si>
  <si>
    <t>FL0502800</t>
  </si>
  <si>
    <t>ROYAL PALM BEACH</t>
  </si>
  <si>
    <t>FL0502900</t>
  </si>
  <si>
    <t>SOUTH BAY</t>
  </si>
  <si>
    <t>FL0503000</t>
  </si>
  <si>
    <t>SOUTH PALM BEACH</t>
  </si>
  <si>
    <t>FL0503100</t>
  </si>
  <si>
    <t>TEQUESTA</t>
  </si>
  <si>
    <t>FL0503200</t>
  </si>
  <si>
    <t>CLOUD LAKE</t>
  </si>
  <si>
    <t>FL0503300</t>
  </si>
  <si>
    <t>PALM BEACH SHORES</t>
  </si>
  <si>
    <t>FL0503500</t>
  </si>
  <si>
    <t>PALM BEACH CO DLE FLD OF</t>
  </si>
  <si>
    <t>FL0503600</t>
  </si>
  <si>
    <t>UNIVERSITY PARK</t>
  </si>
  <si>
    <t>FL0503700</t>
  </si>
  <si>
    <t>FLORIDA ATLANTIC UNIVERS</t>
  </si>
  <si>
    <t>FL0503800</t>
  </si>
  <si>
    <t>HIGHLAND BEACH</t>
  </si>
  <si>
    <t>FL0503900</t>
  </si>
  <si>
    <t>LOST TREE VILLAGE</t>
  </si>
  <si>
    <t>FL0504000</t>
  </si>
  <si>
    <t>DEP DLE: PALM BEACH CNTY</t>
  </si>
  <si>
    <t>FL0504100</t>
  </si>
  <si>
    <t>PALM BEACH CO DNR JUPITE</t>
  </si>
  <si>
    <t>FL0504200</t>
  </si>
  <si>
    <t>PALM BEACH CNTY SCH DIST</t>
  </si>
  <si>
    <t>FL0505000</t>
  </si>
  <si>
    <t>LAKE CLARKE SHORES</t>
  </si>
  <si>
    <t>FL0505100</t>
  </si>
  <si>
    <t>PALM BEACH BEV ENF BUR</t>
  </si>
  <si>
    <t>FL0506000</t>
  </si>
  <si>
    <t>DAB&amp;T: PALM BEACH COUNTY</t>
  </si>
  <si>
    <t>FL0507000</t>
  </si>
  <si>
    <t>DEPT OF INS:PALM BCH CTY</t>
  </si>
  <si>
    <t>FL0508000</t>
  </si>
  <si>
    <t>FGC: PALM BEACH COUNTY</t>
  </si>
  <si>
    <t>FL0509000</t>
  </si>
  <si>
    <t>HP: PALM BEACH COUNTY</t>
  </si>
  <si>
    <t>FL0509100</t>
  </si>
  <si>
    <t>PALM BEACH SHP PAHOKEE</t>
  </si>
  <si>
    <t>FL0509200</t>
  </si>
  <si>
    <t>HP: PALM BEACH C LANTANA</t>
  </si>
  <si>
    <t>FL0509500</t>
  </si>
  <si>
    <t>FL050DB00</t>
  </si>
  <si>
    <t>PALM BEACH CO DIV BEV</t>
  </si>
  <si>
    <t>FL050DL00</t>
  </si>
  <si>
    <t>PALM BEACH CO CRIM LAW</t>
  </si>
  <si>
    <t>FL050GM00</t>
  </si>
  <si>
    <t>PALM BEACH CO GAME &amp; FWF</t>
  </si>
  <si>
    <t>FL050HP00</t>
  </si>
  <si>
    <t>PALM BEACH HIGHWAY PATRO</t>
  </si>
  <si>
    <t>FL050MP00</t>
  </si>
  <si>
    <t>PALM BEACH CO MARINE PTL</t>
  </si>
  <si>
    <t>FL0510000</t>
  </si>
  <si>
    <t>PASCO</t>
  </si>
  <si>
    <t>FL0510100</t>
  </si>
  <si>
    <t>DADE CITY</t>
  </si>
  <si>
    <t>FL0510200</t>
  </si>
  <si>
    <t>NEW PORT RICHEY</t>
  </si>
  <si>
    <t>FL0510300</t>
  </si>
  <si>
    <t>ZEPHYRHILLS</t>
  </si>
  <si>
    <t>FL0510400</t>
  </si>
  <si>
    <t>PORT RICHEY</t>
  </si>
  <si>
    <t>FL0510500</t>
  </si>
  <si>
    <t>SAN ANTONIO</t>
  </si>
  <si>
    <t>FL0510600</t>
  </si>
  <si>
    <t>ST. LEO</t>
  </si>
  <si>
    <t>FL0514000</t>
  </si>
  <si>
    <t>DEP DLE: PASCO COUNTY</t>
  </si>
  <si>
    <t>FL0515000</t>
  </si>
  <si>
    <t>DAB&amp;T: PASCO COUNTY</t>
  </si>
  <si>
    <t>FL0518000</t>
  </si>
  <si>
    <t>FGC: PASCO COUNTY</t>
  </si>
  <si>
    <t>FL0519000</t>
  </si>
  <si>
    <t>HP: PASCO COUNTY</t>
  </si>
  <si>
    <t>FL051DB00</t>
  </si>
  <si>
    <t>PASCO CO DIV BEVERAGE</t>
  </si>
  <si>
    <t>FL051DL00</t>
  </si>
  <si>
    <t>PASCO CO CRIM LAW ENF</t>
  </si>
  <si>
    <t>FL051GM00</t>
  </si>
  <si>
    <t>PASCO CO GAME FWF COMM</t>
  </si>
  <si>
    <t>FL051HP00</t>
  </si>
  <si>
    <t>PASCO HIGHWAY PATROL</t>
  </si>
  <si>
    <t>FL051MP00</t>
  </si>
  <si>
    <t>PASCO CO MARINE PATROL</t>
  </si>
  <si>
    <t>FL0520000</t>
  </si>
  <si>
    <t>PINELLAS</t>
  </si>
  <si>
    <t>FL0520100</t>
  </si>
  <si>
    <t>BELLEAIR</t>
  </si>
  <si>
    <t>FL0520200</t>
  </si>
  <si>
    <t>BELLEAIR BLUFFS</t>
  </si>
  <si>
    <t>FL0520300</t>
  </si>
  <si>
    <t>CLEARWATER</t>
  </si>
  <si>
    <t>FL0520400</t>
  </si>
  <si>
    <t>DUNEDIN</t>
  </si>
  <si>
    <t>FL0520500</t>
  </si>
  <si>
    <t>GULFPORT</t>
  </si>
  <si>
    <t>FL0520600</t>
  </si>
  <si>
    <t>INDIAN ROCKS BEACH</t>
  </si>
  <si>
    <t>FL0520700</t>
  </si>
  <si>
    <t>KENNETH CITY</t>
  </si>
  <si>
    <t>FL0520800</t>
  </si>
  <si>
    <t>LARGO</t>
  </si>
  <si>
    <t>FL0520900</t>
  </si>
  <si>
    <t>MADEIRA BEACH</t>
  </si>
  <si>
    <t>FL0520S00</t>
  </si>
  <si>
    <t>SEMINOLE</t>
  </si>
  <si>
    <t>FL0521000</t>
  </si>
  <si>
    <t>OLDSMAR</t>
  </si>
  <si>
    <t>FL0521100</t>
  </si>
  <si>
    <t>PINELLAS PARK</t>
  </si>
  <si>
    <t>FL0521200</t>
  </si>
  <si>
    <t>REDINGTON BEACHES</t>
  </si>
  <si>
    <t>FL0521300</t>
  </si>
  <si>
    <t>SAFETY HARBOR</t>
  </si>
  <si>
    <t>FL0521400</t>
  </si>
  <si>
    <t>ST. PETERSBURG</t>
  </si>
  <si>
    <t>FL0521500</t>
  </si>
  <si>
    <t>ST. PETE BEACH</t>
  </si>
  <si>
    <t>FL0521600</t>
  </si>
  <si>
    <t>FL0521700</t>
  </si>
  <si>
    <t>INDIAN SHORES</t>
  </si>
  <si>
    <t>FL0521800</t>
  </si>
  <si>
    <t>TARPON SPRINGS</t>
  </si>
  <si>
    <t>FL0521900</t>
  </si>
  <si>
    <t>TREASURE ISLAND</t>
  </si>
  <si>
    <t>FL0522000</t>
  </si>
  <si>
    <t>BELLEAIR BEACH</t>
  </si>
  <si>
    <t>FL0522100</t>
  </si>
  <si>
    <t>PINELLAS CO DLE CLEARWAT</t>
  </si>
  <si>
    <t>FL0522500</t>
  </si>
  <si>
    <t>REDINGTON SHORES</t>
  </si>
  <si>
    <t>FL0522600</t>
  </si>
  <si>
    <t>NORTH REDINGTON BEACH</t>
  </si>
  <si>
    <t>FL0522700</t>
  </si>
  <si>
    <t>PINELLAS COUNTY SCHOOLS</t>
  </si>
  <si>
    <t>FL0522800</t>
  </si>
  <si>
    <t>ST PETE-CLEARWATER INT A</t>
  </si>
  <si>
    <t>FL0522900</t>
  </si>
  <si>
    <t>UNIV OF S FL:ST PETERSBG</t>
  </si>
  <si>
    <t>FL0523000</t>
  </si>
  <si>
    <t>DEPT OF INS: PINELLAS CO</t>
  </si>
  <si>
    <t>FL0524000</t>
  </si>
  <si>
    <t>DEP DLE: PINELLAS COUNTY</t>
  </si>
  <si>
    <t>FL0525000</t>
  </si>
  <si>
    <t>DAB&amp;T: PINELLAS COUNTY</t>
  </si>
  <si>
    <t>FL0528000</t>
  </si>
  <si>
    <t>FGC: PINELLAS COUNTY</t>
  </si>
  <si>
    <t>FL0529000</t>
  </si>
  <si>
    <t>HP: PINELLAS COUNTY</t>
  </si>
  <si>
    <t>FL0529900</t>
  </si>
  <si>
    <t>FL052DB00</t>
  </si>
  <si>
    <t>PINELLAS CO DIV BEVERAGE</t>
  </si>
  <si>
    <t>FL052DL00</t>
  </si>
  <si>
    <t>PINELLAS CO CRIM LAW ENF</t>
  </si>
  <si>
    <t>FL052GM00</t>
  </si>
  <si>
    <t>PINELLAS CO GAME FWF COM</t>
  </si>
  <si>
    <t>FL052HP00</t>
  </si>
  <si>
    <t>PINELLAS HIGHWAY PATROL</t>
  </si>
  <si>
    <t>FL052MP00</t>
  </si>
  <si>
    <t>PINELLAS CO MARINE PTL</t>
  </si>
  <si>
    <t>FL0530000</t>
  </si>
  <si>
    <t>FL0530100</t>
  </si>
  <si>
    <t>AUBURNDALE</t>
  </si>
  <si>
    <t>FL0530200</t>
  </si>
  <si>
    <t>BARTOW</t>
  </si>
  <si>
    <t>FL0530300</t>
  </si>
  <si>
    <t>DAVENPORT</t>
  </si>
  <si>
    <t>FL0530400</t>
  </si>
  <si>
    <t>DUNDEE</t>
  </si>
  <si>
    <t>FL0530500</t>
  </si>
  <si>
    <t>EAGLE LAKE</t>
  </si>
  <si>
    <t>FL0530700</t>
  </si>
  <si>
    <t>FORT MEADE</t>
  </si>
  <si>
    <t>FL0530800</t>
  </si>
  <si>
    <t>FROSTPROOF</t>
  </si>
  <si>
    <t>FL0530900</t>
  </si>
  <si>
    <t>HAINES CITY</t>
  </si>
  <si>
    <t>FL0531000</t>
  </si>
  <si>
    <t>LAKE ALFRED</t>
  </si>
  <si>
    <t>FL0531100</t>
  </si>
  <si>
    <t>LAKE HAMILTON</t>
  </si>
  <si>
    <t>FL0531200</t>
  </si>
  <si>
    <t>LAKELAND</t>
  </si>
  <si>
    <t>FL0531300</t>
  </si>
  <si>
    <t>LAKE WALES</t>
  </si>
  <si>
    <t>FL0531400</t>
  </si>
  <si>
    <t>FL0531500</t>
  </si>
  <si>
    <t>POLK CITY</t>
  </si>
  <si>
    <t>FL0531600</t>
  </si>
  <si>
    <t>WINTER HAVEN</t>
  </si>
  <si>
    <t>FL0531700</t>
  </si>
  <si>
    <t>POLK CO FWF COMM LAKELAN</t>
  </si>
  <si>
    <t>FL0531800</t>
  </si>
  <si>
    <t>POLK CO DLE LAKELAND</t>
  </si>
  <si>
    <t>FL0532100</t>
  </si>
  <si>
    <t>DOC, OIG: POLK COUNTY</t>
  </si>
  <si>
    <t>FL0534000</t>
  </si>
  <si>
    <t>DEP DLE: POLK COUNTY</t>
  </si>
  <si>
    <t>FL0535000</t>
  </si>
  <si>
    <t>DAB&amp;T: POLK COUNTY</t>
  </si>
  <si>
    <t>FL0538000</t>
  </si>
  <si>
    <t>FGC: POLK COUNTY</t>
  </si>
  <si>
    <t>FL0539000</t>
  </si>
  <si>
    <t>HP: POLK COUNTY</t>
  </si>
  <si>
    <t>FL053DB00</t>
  </si>
  <si>
    <t>POLK CO DIV BEVERAGE</t>
  </si>
  <si>
    <t>FL053DL00</t>
  </si>
  <si>
    <t>POLK CO CRIM LAW ENF</t>
  </si>
  <si>
    <t>FL053GM00</t>
  </si>
  <si>
    <t>POLK CO GAME FWF COMM</t>
  </si>
  <si>
    <t>FL053HP00</t>
  </si>
  <si>
    <t>POLK HIGHWAY PATROL</t>
  </si>
  <si>
    <t>FL053MP00</t>
  </si>
  <si>
    <t>POLK CO MARINE PATROL</t>
  </si>
  <si>
    <t>FL0540000</t>
  </si>
  <si>
    <t>FL0540100</t>
  </si>
  <si>
    <t>PALATKA</t>
  </si>
  <si>
    <t>FL0540200</t>
  </si>
  <si>
    <t>FL0540300</t>
  </si>
  <si>
    <t>INTERLACHEN</t>
  </si>
  <si>
    <t>FL0540400</t>
  </si>
  <si>
    <t>WELAKA</t>
  </si>
  <si>
    <t>FL0540500</t>
  </si>
  <si>
    <t>POMONA PARK</t>
  </si>
  <si>
    <t>FL0544000</t>
  </si>
  <si>
    <t>DEP DLE: PUTNAM COUNTY</t>
  </si>
  <si>
    <t>FL0545000</t>
  </si>
  <si>
    <t>DAB&amp;T: PUTNAM COUNTY</t>
  </si>
  <si>
    <t>FL0548000</t>
  </si>
  <si>
    <t>FGC: PUTNAM COUNTY</t>
  </si>
  <si>
    <t>FL0549000</t>
  </si>
  <si>
    <t>HP: PUTNAM COUNTY</t>
  </si>
  <si>
    <t>FL054DB00</t>
  </si>
  <si>
    <t>PUTNAM CO DIV BEVERAGE</t>
  </si>
  <si>
    <t>FL054DL00</t>
  </si>
  <si>
    <t>PUTNAM CO CRIM LAW ENF</t>
  </si>
  <si>
    <t>FL054GM00</t>
  </si>
  <si>
    <t>PUTNAM CO GAME FWF COMM</t>
  </si>
  <si>
    <t>FL054HP00</t>
  </si>
  <si>
    <t>PUTNAM HIGHWAY PATROL</t>
  </si>
  <si>
    <t>FL054MP00</t>
  </si>
  <si>
    <t>PUTNAM CO MARINE PATROL</t>
  </si>
  <si>
    <t>FL0550000</t>
  </si>
  <si>
    <t>FL0550100</t>
  </si>
  <si>
    <t>ST. AUGUSTINE</t>
  </si>
  <si>
    <t>FL0550200</t>
  </si>
  <si>
    <t>ST. AUGUSTINE BEACH</t>
  </si>
  <si>
    <t>FL0550300</t>
  </si>
  <si>
    <t>CASTILLO DE SAN MARCOS</t>
  </si>
  <si>
    <t>FL0550400</t>
  </si>
  <si>
    <t>HASTINGS</t>
  </si>
  <si>
    <t>FL0550500</t>
  </si>
  <si>
    <t>PONTE VEDRA BEACH</t>
  </si>
  <si>
    <t>FL0550700</t>
  </si>
  <si>
    <t>FL SCH FOR DEAF &amp; BLIND</t>
  </si>
  <si>
    <t>FL0554000</t>
  </si>
  <si>
    <t>DEP DLE: ST. JOHNS CNTY</t>
  </si>
  <si>
    <t>FL0555000</t>
  </si>
  <si>
    <t>DAB&amp;T: ST. JOHNS COUNTY</t>
  </si>
  <si>
    <t>FL0558000</t>
  </si>
  <si>
    <t>FGC: ST. JOHNS COUNTY</t>
  </si>
  <si>
    <t>FL0559000</t>
  </si>
  <si>
    <t>HP: ST. JOHNS COUNTY</t>
  </si>
  <si>
    <t>FL055DB00</t>
  </si>
  <si>
    <t>ST. JOHNS CO DIV BEVERAG</t>
  </si>
  <si>
    <t>FL055DL00</t>
  </si>
  <si>
    <t>ST. JOHNS CO CRIM LAW EN</t>
  </si>
  <si>
    <t>FL055GM00</t>
  </si>
  <si>
    <t>ST. JOHNS CO GAME FWF CM</t>
  </si>
  <si>
    <t>FL055HP00</t>
  </si>
  <si>
    <t>ST. JOHNS HIGHWAY PATROL</t>
  </si>
  <si>
    <t>FL055MP00</t>
  </si>
  <si>
    <t>ST. JOHNS CO MARINE PTRL</t>
  </si>
  <si>
    <t>FL0560000</t>
  </si>
  <si>
    <t>ST. LUCIE</t>
  </si>
  <si>
    <t>FL0560100</t>
  </si>
  <si>
    <t>FORT PIERCE</t>
  </si>
  <si>
    <t>FL0560200</t>
  </si>
  <si>
    <t>PORT ST. LUCIE</t>
  </si>
  <si>
    <t>FL0564000</t>
  </si>
  <si>
    <t>DEP DLE: ST. LUCIE CNTY</t>
  </si>
  <si>
    <t>FL0565000</t>
  </si>
  <si>
    <t>DAB&amp;T: ST. LUCIE COUNTY</t>
  </si>
  <si>
    <t>FL0568000</t>
  </si>
  <si>
    <t>FGC: ST. LUCIE COUNTY</t>
  </si>
  <si>
    <t>FL0569000</t>
  </si>
  <si>
    <t>HP: ST. LUCIE COUNTY</t>
  </si>
  <si>
    <t>FL056DB00</t>
  </si>
  <si>
    <t>ST. LUCIE CO DIV BEVERAG</t>
  </si>
  <si>
    <t>FL056DL00</t>
  </si>
  <si>
    <t>ST. LUCIE CO CRIM LAW EN</t>
  </si>
  <si>
    <t>FL056GM00</t>
  </si>
  <si>
    <t>ST. LUCIE CO GAME FWF CM</t>
  </si>
  <si>
    <t>FL056HP00</t>
  </si>
  <si>
    <t>ST. LUCIE HIGHWAY PTRL</t>
  </si>
  <si>
    <t>FL056MP00</t>
  </si>
  <si>
    <t>ST. LUCIE CO MARINE PTRL</t>
  </si>
  <si>
    <t>FL0570000</t>
  </si>
  <si>
    <t>FL0570100</t>
  </si>
  <si>
    <t>FL0570200</t>
  </si>
  <si>
    <t>GULF BREEZE</t>
  </si>
  <si>
    <t>FL0570300</t>
  </si>
  <si>
    <t>JAY</t>
  </si>
  <si>
    <t>FL0570700</t>
  </si>
  <si>
    <t>DOC, OIG: SANTA ROSA CTY</t>
  </si>
  <si>
    <t>FL0574000</t>
  </si>
  <si>
    <t>DEP DLE: SANTA ROSA CNTY</t>
  </si>
  <si>
    <t>FL0575000</t>
  </si>
  <si>
    <t>DAB&amp;T: SANTA ROSA COUNTY</t>
  </si>
  <si>
    <t>FL0578000</t>
  </si>
  <si>
    <t>FGC: SANTA ROSA COUNTY</t>
  </si>
  <si>
    <t>FL0579000</t>
  </si>
  <si>
    <t>HP: SANTA ROSA COUNTY</t>
  </si>
  <si>
    <t>FL057DB00</t>
  </si>
  <si>
    <t>SANTA ROSA CO DIV BEV</t>
  </si>
  <si>
    <t>FL057DL00</t>
  </si>
  <si>
    <t>SANTA ROSA CO CRIM LAW</t>
  </si>
  <si>
    <t>FL057GM00</t>
  </si>
  <si>
    <t>SANTA ROSA CO GAME FWF</t>
  </si>
  <si>
    <t>FL057HP00</t>
  </si>
  <si>
    <t>SANTA ROSA HIGHWAY PATRO</t>
  </si>
  <si>
    <t>FL057MP00</t>
  </si>
  <si>
    <t>SANTA ROSA CO MARINE PTL</t>
  </si>
  <si>
    <t>FL0580000</t>
  </si>
  <si>
    <t>SARASOTA</t>
  </si>
  <si>
    <t>FL0580100</t>
  </si>
  <si>
    <t>FL0580200</t>
  </si>
  <si>
    <t>VENICE</t>
  </si>
  <si>
    <t>FL0580300</t>
  </si>
  <si>
    <t>NORTH PORT</t>
  </si>
  <si>
    <t>FL0580400</t>
  </si>
  <si>
    <t>SARASOTA CO DLE SARASOTA</t>
  </si>
  <si>
    <t>FL0580600</t>
  </si>
  <si>
    <t>SARASOTA-MANATEE APT AUT</t>
  </si>
  <si>
    <t>FL0580700</t>
  </si>
  <si>
    <t>NEW COLLEGE OF FLORIDA</t>
  </si>
  <si>
    <t>FL0584000</t>
  </si>
  <si>
    <t>DEP DLE: SARASOTA COUNTY</t>
  </si>
  <si>
    <t>FL0585000</t>
  </si>
  <si>
    <t>DAB&amp;T: SARASOTA COUNTY</t>
  </si>
  <si>
    <t>FL0588000</t>
  </si>
  <si>
    <t>FGC: SARASOTA COUNTY</t>
  </si>
  <si>
    <t>FL0589000</t>
  </si>
  <si>
    <t>HP: SARASOTA COUNTY</t>
  </si>
  <si>
    <t>FL058DB00</t>
  </si>
  <si>
    <t>SARASOTA CO DIV BEVERAGE</t>
  </si>
  <si>
    <t>FL058DL00</t>
  </si>
  <si>
    <t>SARASOTA CO CRIM LAW ENF</t>
  </si>
  <si>
    <t>FL058GM00</t>
  </si>
  <si>
    <t>SARASOTA CO GAME FWF COM</t>
  </si>
  <si>
    <t>FL058HP00</t>
  </si>
  <si>
    <t>SARASOTA HIGHWAY PATROL</t>
  </si>
  <si>
    <t>FL058MP00</t>
  </si>
  <si>
    <t>SARASOTA CO MARINE PTL</t>
  </si>
  <si>
    <t>FL0590000</t>
  </si>
  <si>
    <t>FL0590100</t>
  </si>
  <si>
    <t>ALTAMONTE SPRINGS</t>
  </si>
  <si>
    <t>FL0590200</t>
  </si>
  <si>
    <t>CASSELBERRY</t>
  </si>
  <si>
    <t>FL0590300</t>
  </si>
  <si>
    <t>LONGWOOD</t>
  </si>
  <si>
    <t>FL0590400</t>
  </si>
  <si>
    <t>OVIEDO</t>
  </si>
  <si>
    <t>FL0590500</t>
  </si>
  <si>
    <t>FL0590600</t>
  </si>
  <si>
    <t>WINTER SPRINGS</t>
  </si>
  <si>
    <t>FL0590700</t>
  </si>
  <si>
    <t>LAKE MARY</t>
  </si>
  <si>
    <t>FL0594000</t>
  </si>
  <si>
    <t>DEP DLE: SEMINOLE COUNTY</t>
  </si>
  <si>
    <t>FL0595000</t>
  </si>
  <si>
    <t>DAB&amp;T: SEMINOLE COUNTY</t>
  </si>
  <si>
    <t>FL0598000</t>
  </si>
  <si>
    <t>FGC: SEMINOLE COUNTY</t>
  </si>
  <si>
    <t>FL0599000</t>
  </si>
  <si>
    <t>HP: SEMINOLE COUNTY</t>
  </si>
  <si>
    <t>FL059DB00</t>
  </si>
  <si>
    <t>SEMINOLE CO DIV BEVERAGE</t>
  </si>
  <si>
    <t>FL059DL00</t>
  </si>
  <si>
    <t>SEMINOLE CO CRIM LAW ENF</t>
  </si>
  <si>
    <t>FL059GM00</t>
  </si>
  <si>
    <t>SEMINOLE CO GAME FWF COM</t>
  </si>
  <si>
    <t>FL059HP00</t>
  </si>
  <si>
    <t>SEMINOLE HIGHWAY PATROL</t>
  </si>
  <si>
    <t>FL059MP00</t>
  </si>
  <si>
    <t>SEMINOLE CO MARINE PTL</t>
  </si>
  <si>
    <t>FL0600000</t>
  </si>
  <si>
    <t>FL0600100</t>
  </si>
  <si>
    <t>BUSHNELL</t>
  </si>
  <si>
    <t>FL0600200</t>
  </si>
  <si>
    <t>CENTER HILL</t>
  </si>
  <si>
    <t>FL0600300</t>
  </si>
  <si>
    <t>COLEMAN</t>
  </si>
  <si>
    <t>FL0600400</t>
  </si>
  <si>
    <t>WEBSTER</t>
  </si>
  <si>
    <t>FL0600500</t>
  </si>
  <si>
    <t>WILDWOOD</t>
  </si>
  <si>
    <t>FL0600600</t>
  </si>
  <si>
    <t>DOC, OIG: SUMTER COUNTY</t>
  </si>
  <si>
    <t>FL0604000</t>
  </si>
  <si>
    <t>DEP DLE: SUMTER COUNTY</t>
  </si>
  <si>
    <t>FL0605000</t>
  </si>
  <si>
    <t>DAB&amp;T: SUMTER COUNTY</t>
  </si>
  <si>
    <t>FL0608000</t>
  </si>
  <si>
    <t>FGC: SUMTER COUNTY</t>
  </si>
  <si>
    <t>FL0609000</t>
  </si>
  <si>
    <t>HP: SUMTER COUNTY</t>
  </si>
  <si>
    <t>FL060DB00</t>
  </si>
  <si>
    <t>SUMTER CO DIV BEVERAGE</t>
  </si>
  <si>
    <t>FL060DL00</t>
  </si>
  <si>
    <t>SUMTER CO CRIM LAW ENF</t>
  </si>
  <si>
    <t>FL060GM00</t>
  </si>
  <si>
    <t>SUMTER CO GAME FWF COMM</t>
  </si>
  <si>
    <t>FL060HP00</t>
  </si>
  <si>
    <t>SUMTER HIGHWAY PATROL</t>
  </si>
  <si>
    <t>FL060MP00</t>
  </si>
  <si>
    <t>SUMTER CO MARINE PATROL</t>
  </si>
  <si>
    <t>FL0610000</t>
  </si>
  <si>
    <t>SUWANNEE</t>
  </si>
  <si>
    <t>FL0610100</t>
  </si>
  <si>
    <t>FL0610200</t>
  </si>
  <si>
    <t>FL0610300</t>
  </si>
  <si>
    <t>SUWANEE CO FDLE LIVE OAK</t>
  </si>
  <si>
    <t>FL0611000</t>
  </si>
  <si>
    <t>FL0614000</t>
  </si>
  <si>
    <t>DEP DLE: SUWANNEE COUNTY</t>
  </si>
  <si>
    <t>FL0615000</t>
  </si>
  <si>
    <t>DAB&amp;T: SUWANNEE COUNTY</t>
  </si>
  <si>
    <t>FL0618000</t>
  </si>
  <si>
    <t>FGC: SUWANNEE COUNTY</t>
  </si>
  <si>
    <t>FL0619000</t>
  </si>
  <si>
    <t>HP: SUWANNEE COUNTY</t>
  </si>
  <si>
    <t>FL061DB00</t>
  </si>
  <si>
    <t>SUWANNEE CO DIV BEVERAGE</t>
  </si>
  <si>
    <t>FL061DL00</t>
  </si>
  <si>
    <t>SUWANNEE CO CRIM LAW ENF</t>
  </si>
  <si>
    <t>FL061GM00</t>
  </si>
  <si>
    <t>SUWANNEE CO GAME FWF COM</t>
  </si>
  <si>
    <t>FL061HP00</t>
  </si>
  <si>
    <t>SUWANNEE HIGHWAY PATROL</t>
  </si>
  <si>
    <t>FL061MP00</t>
  </si>
  <si>
    <t>SUWANNEE CO MARINE PATRO</t>
  </si>
  <si>
    <t>FL0620000</t>
  </si>
  <si>
    <t>FL0620100</t>
  </si>
  <si>
    <t>FL0620200</t>
  </si>
  <si>
    <t>DOC, OIG: TAYLOR COUNTY</t>
  </si>
  <si>
    <t>FL0624000</t>
  </si>
  <si>
    <t>DEP DLE: TAYLOR COUNTY</t>
  </si>
  <si>
    <t>FL0625000</t>
  </si>
  <si>
    <t>DAB&amp;T: TAYLOR COUNTY</t>
  </si>
  <si>
    <t>FL0628000</t>
  </si>
  <si>
    <t>FGC: TAYLOR COUNTY</t>
  </si>
  <si>
    <t>FL0629000</t>
  </si>
  <si>
    <t>HP: TAYLOR COUNTY</t>
  </si>
  <si>
    <t>FL062DB00</t>
  </si>
  <si>
    <t>TAYLOR CO DIV BEVERAGE</t>
  </si>
  <si>
    <t>FL062DL00</t>
  </si>
  <si>
    <t>TAYLOR CO CRIM LAW ENF</t>
  </si>
  <si>
    <t>FL062GM00</t>
  </si>
  <si>
    <t>TAYLOR CO GAME FWF COMM</t>
  </si>
  <si>
    <t>FL062HP00</t>
  </si>
  <si>
    <t>TAYLOR HIGHWAY PATROL</t>
  </si>
  <si>
    <t>FL062MP00</t>
  </si>
  <si>
    <t>TAYLOR CO MARINE PATROL</t>
  </si>
  <si>
    <t>FL0630000</t>
  </si>
  <si>
    <t>FL0634000</t>
  </si>
  <si>
    <t>DEP DLE: UNION COUNTY</t>
  </si>
  <si>
    <t>FL0635000</t>
  </si>
  <si>
    <t>DAB&amp;T: UNION COUNTY</t>
  </si>
  <si>
    <t>FL0638000</t>
  </si>
  <si>
    <t>FGC: UNION COUNTY</t>
  </si>
  <si>
    <t>FL0639000</t>
  </si>
  <si>
    <t>HP: UNION COUNTY</t>
  </si>
  <si>
    <t>FL063DB00</t>
  </si>
  <si>
    <t>UNION CO DIV BEVERAGE</t>
  </si>
  <si>
    <t>FL063DL00</t>
  </si>
  <si>
    <t>UNION CO CRIM LAW ENF</t>
  </si>
  <si>
    <t>FL063GM00</t>
  </si>
  <si>
    <t>UNION CO GAME FWF COMM</t>
  </si>
  <si>
    <t>FL063HP00</t>
  </si>
  <si>
    <t>UNION HIGHWAY PATROL</t>
  </si>
  <si>
    <t>FL063MP00</t>
  </si>
  <si>
    <t>UNION CO MARINE PATROL</t>
  </si>
  <si>
    <t>FL0640000</t>
  </si>
  <si>
    <t>VOLUSIA</t>
  </si>
  <si>
    <t>FL0640100</t>
  </si>
  <si>
    <t>DAYTONA BEACH</t>
  </si>
  <si>
    <t>FL0640200</t>
  </si>
  <si>
    <t>DELAND</t>
  </si>
  <si>
    <t>FL0640300</t>
  </si>
  <si>
    <t>NEW SMYRNA BEACH</t>
  </si>
  <si>
    <t>FL0640400</t>
  </si>
  <si>
    <t>ORMOND BEACH</t>
  </si>
  <si>
    <t>FL0640500</t>
  </si>
  <si>
    <t>DAYTONA BEACH SHORES</t>
  </si>
  <si>
    <t>FL0640600</t>
  </si>
  <si>
    <t>FL0640700</t>
  </si>
  <si>
    <t>HOLLY HILL</t>
  </si>
  <si>
    <t>FL0640800</t>
  </si>
  <si>
    <t>LAKE HELEN</t>
  </si>
  <si>
    <t>FL0640900</t>
  </si>
  <si>
    <t>OAK HILL</t>
  </si>
  <si>
    <t>FL0641000</t>
  </si>
  <si>
    <t>ORANGE CITY</t>
  </si>
  <si>
    <t>FL0641100</t>
  </si>
  <si>
    <t>PIERSON</t>
  </si>
  <si>
    <t>FL0641200</t>
  </si>
  <si>
    <t>PORT ORANGE</t>
  </si>
  <si>
    <t>FL0641300</t>
  </si>
  <si>
    <t>SOUTH DAYTONA</t>
  </si>
  <si>
    <t>FL0641400</t>
  </si>
  <si>
    <t>PONCE INLET</t>
  </si>
  <si>
    <t>FL0641500</t>
  </si>
  <si>
    <t>DAYTONA BEACH INT AIRPOR</t>
  </si>
  <si>
    <t>FL0641600</t>
  </si>
  <si>
    <t>VOLUSIA CO DLE S DAYTONA</t>
  </si>
  <si>
    <t>FL0641700</t>
  </si>
  <si>
    <t>VOLUSIA CNTY BEACH MGMT</t>
  </si>
  <si>
    <t>FL0644000</t>
  </si>
  <si>
    <t>DEP DLE: VOLUSIA COUNTY</t>
  </si>
  <si>
    <t>FL0645000</t>
  </si>
  <si>
    <t>DAB&amp;T: VOLUSIA COUNTY</t>
  </si>
  <si>
    <t>FL0648000</t>
  </si>
  <si>
    <t>FGC: VOLUSIA COUNTY</t>
  </si>
  <si>
    <t>FL0649000</t>
  </si>
  <si>
    <t>HP: VOLUSIA COUNTY</t>
  </si>
  <si>
    <t>FL0649100</t>
  </si>
  <si>
    <t>VOLUSIA CO FHP DAYTONA B</t>
  </si>
  <si>
    <t>FL064DB00</t>
  </si>
  <si>
    <t>VOLUSIA CO DIV BEVERAGE</t>
  </si>
  <si>
    <t>FL064DL00</t>
  </si>
  <si>
    <t>VOLUSIA CO CRIM LAW ENF</t>
  </si>
  <si>
    <t>FL064GM00</t>
  </si>
  <si>
    <t>VOLUSIA CO GAME FWF COMM</t>
  </si>
  <si>
    <t>FL064HP00</t>
  </si>
  <si>
    <t>VOLUSIA HIGHWAY PATROL</t>
  </si>
  <si>
    <t>FL064MP00</t>
  </si>
  <si>
    <t>VOLUSIA CO MARINE PATROL</t>
  </si>
  <si>
    <t>FL0650000</t>
  </si>
  <si>
    <t>WAKULLA</t>
  </si>
  <si>
    <t>FL0650200</t>
  </si>
  <si>
    <t>SOPCHOPPY</t>
  </si>
  <si>
    <t>FL0650400</t>
  </si>
  <si>
    <t>DOC, OIG: WAKULLA COUNTY</t>
  </si>
  <si>
    <t>FL0654000</t>
  </si>
  <si>
    <t>DEP DLE: WAKULLA COUNTY</t>
  </si>
  <si>
    <t>FL0655000</t>
  </si>
  <si>
    <t>DAB&amp;T: WAKULLA COUNTY</t>
  </si>
  <si>
    <t>FL0658000</t>
  </si>
  <si>
    <t>FGC: WAKULLA COUNTY</t>
  </si>
  <si>
    <t>FL0659000</t>
  </si>
  <si>
    <t>HP: WAKULLA COUNTY</t>
  </si>
  <si>
    <t>FL065DB00</t>
  </si>
  <si>
    <t>WAKULLA CO DIV BEVERAGE</t>
  </si>
  <si>
    <t>FL065DL00</t>
  </si>
  <si>
    <t>WAKULLA CO CRIM LAW ENF</t>
  </si>
  <si>
    <t>FL065GM00</t>
  </si>
  <si>
    <t>WAKULLA CO GAME FWF COMM</t>
  </si>
  <si>
    <t>FL065HP00</t>
  </si>
  <si>
    <t>WAKULLA HIGHWAY PATROL</t>
  </si>
  <si>
    <t>FL065MP00</t>
  </si>
  <si>
    <t>WAKULLA CO MARINE PATROL</t>
  </si>
  <si>
    <t>FL0660000</t>
  </si>
  <si>
    <t>WALTON</t>
  </si>
  <si>
    <t>FL0660100</t>
  </si>
  <si>
    <t>DE FUNIAK SPRINGS</t>
  </si>
  <si>
    <t>FL0660200</t>
  </si>
  <si>
    <t>PAXTON</t>
  </si>
  <si>
    <t>FL0664000</t>
  </si>
  <si>
    <t>DEP DLE: WALTON COUNTY</t>
  </si>
  <si>
    <t>FL0665000</t>
  </si>
  <si>
    <t>DAB&amp;T: WALTON COUNTY</t>
  </si>
  <si>
    <t>FL0668000</t>
  </si>
  <si>
    <t>FGC: WALTON COUNTY</t>
  </si>
  <si>
    <t>FL0669000</t>
  </si>
  <si>
    <t>HP: WALTON COUNTY</t>
  </si>
  <si>
    <t>FL066DB00</t>
  </si>
  <si>
    <t>WALTON CO DIV BEVERAGE</t>
  </si>
  <si>
    <t>FL066DL00</t>
  </si>
  <si>
    <t>WALTON CO CRIM LAW ENF</t>
  </si>
  <si>
    <t>FL066GM00</t>
  </si>
  <si>
    <t>WALTON CO GAME FWF COMM</t>
  </si>
  <si>
    <t>FL066HP00</t>
  </si>
  <si>
    <t>WALTON HIGHWAY PATROL</t>
  </si>
  <si>
    <t>FL066MP00</t>
  </si>
  <si>
    <t>WALTON CO MARINE PATROL</t>
  </si>
  <si>
    <t>FL0670000</t>
  </si>
  <si>
    <t>FL0670100</t>
  </si>
  <si>
    <t>CHIPLEY</t>
  </si>
  <si>
    <t>FL0670200</t>
  </si>
  <si>
    <t>FL0670500</t>
  </si>
  <si>
    <t>DOC, OIG: WASHINGTON CTY</t>
  </si>
  <si>
    <t>FL0674000</t>
  </si>
  <si>
    <t>DEP DLE: WASHINGTON CNTY</t>
  </si>
  <si>
    <t>FL0675000</t>
  </si>
  <si>
    <t>DAB&amp;T: WASHINGTON COUNTY</t>
  </si>
  <si>
    <t>FL0678000</t>
  </si>
  <si>
    <t>FGC: WASHINGTON COUNTY</t>
  </si>
  <si>
    <t>FL0679000</t>
  </si>
  <si>
    <t>HP: WASHINGTON COUNTY</t>
  </si>
  <si>
    <t>FL067DB00</t>
  </si>
  <si>
    <t>WASHINGTON CO DIV BEV</t>
  </si>
  <si>
    <t>FL067DL00</t>
  </si>
  <si>
    <t>WASHINGTON CO CRIM LAW</t>
  </si>
  <si>
    <t>FL067GM00</t>
  </si>
  <si>
    <t>WASHINGTON CO GAME FWF</t>
  </si>
  <si>
    <t>FL067HP00</t>
  </si>
  <si>
    <t>WASHINGTON HIGHWAY PATRO</t>
  </si>
  <si>
    <t>FL067MP00</t>
  </si>
  <si>
    <t>WASHINGTON CO MARINE PTL</t>
  </si>
  <si>
    <t>FLFHP0000</t>
  </si>
  <si>
    <t>FLORIDA HP, HEADQUARTERS</t>
  </si>
  <si>
    <t>GA0010000</t>
  </si>
  <si>
    <t>APPLING</t>
  </si>
  <si>
    <t>GA0010100</t>
  </si>
  <si>
    <t>BAXLEY</t>
  </si>
  <si>
    <t>GA0010200</t>
  </si>
  <si>
    <t>SURRENCY</t>
  </si>
  <si>
    <t>GA0020000</t>
  </si>
  <si>
    <t>ATKINSON</t>
  </si>
  <si>
    <t>GA0020100</t>
  </si>
  <si>
    <t>PEARSON</t>
  </si>
  <si>
    <t>GA0020200</t>
  </si>
  <si>
    <t>WILLACOOCHEE</t>
  </si>
  <si>
    <t>GA0030000</t>
  </si>
  <si>
    <t>BACON</t>
  </si>
  <si>
    <t>GA0030100</t>
  </si>
  <si>
    <t>GA0040000</t>
  </si>
  <si>
    <t>GA0040100</t>
  </si>
  <si>
    <t>GA0050000</t>
  </si>
  <si>
    <t>GA0050100</t>
  </si>
  <si>
    <t>MILLEDGEVILLE</t>
  </si>
  <si>
    <t>GA0050200</t>
  </si>
  <si>
    <t>CENTRAL STATE HOSPITAL</t>
  </si>
  <si>
    <t>GA0050300</t>
  </si>
  <si>
    <t>GA COLLEGE &amp; STATE UNIVE</t>
  </si>
  <si>
    <t>GA0050400</t>
  </si>
  <si>
    <t>GEORGIA MILITARY COLLEGE</t>
  </si>
  <si>
    <t>GA0060000</t>
  </si>
  <si>
    <t>BANKS</t>
  </si>
  <si>
    <t>GA0070000</t>
  </si>
  <si>
    <t>BARROW</t>
  </si>
  <si>
    <t>GA0070100</t>
  </si>
  <si>
    <t>WINDER</t>
  </si>
  <si>
    <t>GA0070200</t>
  </si>
  <si>
    <t>GA0070300</t>
  </si>
  <si>
    <t>STATHAM</t>
  </si>
  <si>
    <t>GA0080000</t>
  </si>
  <si>
    <t>GA0080100</t>
  </si>
  <si>
    <t>CARTERSVILLE</t>
  </si>
  <si>
    <t>GA0080200</t>
  </si>
  <si>
    <t>ADAIRSVILLE</t>
  </si>
  <si>
    <t>GA0080300</t>
  </si>
  <si>
    <t>KINGSTON</t>
  </si>
  <si>
    <t>GA0080500</t>
  </si>
  <si>
    <t>GA0080600</t>
  </si>
  <si>
    <t>EMERSON</t>
  </si>
  <si>
    <t>GA0080700</t>
  </si>
  <si>
    <t>EUHARLEE</t>
  </si>
  <si>
    <t>GA0090000</t>
  </si>
  <si>
    <t>BEN HILL</t>
  </si>
  <si>
    <t>GA0090100</t>
  </si>
  <si>
    <t>FITZGERALD</t>
  </si>
  <si>
    <t>GA0100000</t>
  </si>
  <si>
    <t>BERRIEN</t>
  </si>
  <si>
    <t>GA0100100</t>
  </si>
  <si>
    <t>GA0100200</t>
  </si>
  <si>
    <t>ALAPAHA</t>
  </si>
  <si>
    <t>GA0100300</t>
  </si>
  <si>
    <t>RAY CITY</t>
  </si>
  <si>
    <t>GA0100400</t>
  </si>
  <si>
    <t>ENIGMA</t>
  </si>
  <si>
    <t>GA0110000</t>
  </si>
  <si>
    <t>GA0110100</t>
  </si>
  <si>
    <t>GA0110200</t>
  </si>
  <si>
    <t>GA FORESTRY COMMISSION</t>
  </si>
  <si>
    <t>GA0110300</t>
  </si>
  <si>
    <t>PAYNE CITY</t>
  </si>
  <si>
    <t>GA0110400</t>
  </si>
  <si>
    <t>BIBB CO BOARD OF EDUCAT</t>
  </si>
  <si>
    <t>GA0110900</t>
  </si>
  <si>
    <t>MERCER UNIVERSITY</t>
  </si>
  <si>
    <t>GA0111100</t>
  </si>
  <si>
    <t>WESLEYAN COLLEGE</t>
  </si>
  <si>
    <t>GA0111400</t>
  </si>
  <si>
    <t>MACON STATE COLLEGE</t>
  </si>
  <si>
    <t>GA0120000</t>
  </si>
  <si>
    <t>BLECKLEY</t>
  </si>
  <si>
    <t>GA0120100</t>
  </si>
  <si>
    <t>COCHRAN</t>
  </si>
  <si>
    <t>GA0120200</t>
  </si>
  <si>
    <t>MIDDLE GEORGIA COLLEGE</t>
  </si>
  <si>
    <t>GA0130000</t>
  </si>
  <si>
    <t>GA0130100</t>
  </si>
  <si>
    <t>NAHUNTA</t>
  </si>
  <si>
    <t>GA0130200</t>
  </si>
  <si>
    <t>HOBOKEN</t>
  </si>
  <si>
    <t>GA0140000</t>
  </si>
  <si>
    <t>BROOKS</t>
  </si>
  <si>
    <t>GA0140100</t>
  </si>
  <si>
    <t>GA0140200</t>
  </si>
  <si>
    <t>MORVEN</t>
  </si>
  <si>
    <t>GA0150000</t>
  </si>
  <si>
    <t>BRYAN</t>
  </si>
  <si>
    <t>GA0150100</t>
  </si>
  <si>
    <t>PEMBROKE</t>
  </si>
  <si>
    <t>GA0150200</t>
  </si>
  <si>
    <t>RICHMOND HILL</t>
  </si>
  <si>
    <t>GA0160000</t>
  </si>
  <si>
    <t>BULLOCH</t>
  </si>
  <si>
    <t>GA0160100</t>
  </si>
  <si>
    <t>STATESBORO</t>
  </si>
  <si>
    <t>GA0160200</t>
  </si>
  <si>
    <t>BROOKLET</t>
  </si>
  <si>
    <t>GA0160300</t>
  </si>
  <si>
    <t>PORTAL</t>
  </si>
  <si>
    <t>GA0160400</t>
  </si>
  <si>
    <t>GA SOUTHERN UNIVERSITY</t>
  </si>
  <si>
    <t>GA0160500</t>
  </si>
  <si>
    <t>REGISTER</t>
  </si>
  <si>
    <t>GA0170000</t>
  </si>
  <si>
    <t>BURKE</t>
  </si>
  <si>
    <t>GA0170100</t>
  </si>
  <si>
    <t>WAYNESBORO</t>
  </si>
  <si>
    <t>GA0170200</t>
  </si>
  <si>
    <t>MIDVILLE</t>
  </si>
  <si>
    <t>GA0170300</t>
  </si>
  <si>
    <t>SARDIS</t>
  </si>
  <si>
    <t>GA0170500</t>
  </si>
  <si>
    <t>KEYSVILLE</t>
  </si>
  <si>
    <t>GA0180000</t>
  </si>
  <si>
    <t>BUTTS</t>
  </si>
  <si>
    <t>GA0180100</t>
  </si>
  <si>
    <t>GA0180200</t>
  </si>
  <si>
    <t>JENKINSBURG</t>
  </si>
  <si>
    <t>GA0180300</t>
  </si>
  <si>
    <t>FLOVILLA</t>
  </si>
  <si>
    <t>GA0190000</t>
  </si>
  <si>
    <t>GA0190100</t>
  </si>
  <si>
    <t>ARLINGTON</t>
  </si>
  <si>
    <t>GA0190200</t>
  </si>
  <si>
    <t>EDISON</t>
  </si>
  <si>
    <t>GA0190300</t>
  </si>
  <si>
    <t>LEARY</t>
  </si>
  <si>
    <t>GA0200000</t>
  </si>
  <si>
    <t>GA0200100</t>
  </si>
  <si>
    <t>KINGSLAND</t>
  </si>
  <si>
    <t>GA0200200</t>
  </si>
  <si>
    <t>ST. MARYS</t>
  </si>
  <si>
    <t>GA0200400</t>
  </si>
  <si>
    <t>WOODBINE</t>
  </si>
  <si>
    <t>GA0210000</t>
  </si>
  <si>
    <t>CANDLER</t>
  </si>
  <si>
    <t>GA0210100</t>
  </si>
  <si>
    <t>METTER</t>
  </si>
  <si>
    <t>GA0210200</t>
  </si>
  <si>
    <t>DNR: METTER</t>
  </si>
  <si>
    <t>GA0220000</t>
  </si>
  <si>
    <t>GA0220100</t>
  </si>
  <si>
    <t>GA0220200</t>
  </si>
  <si>
    <t>VILLA RICA</t>
  </si>
  <si>
    <t>GA0220300</t>
  </si>
  <si>
    <t>BOWDON</t>
  </si>
  <si>
    <t>GA0220400</t>
  </si>
  <si>
    <t>TEMPLE</t>
  </si>
  <si>
    <t>GA0220500</t>
  </si>
  <si>
    <t>WHITESBURG</t>
  </si>
  <si>
    <t>GA0220600</t>
  </si>
  <si>
    <t>UNIV OF WEST GEORGIA</t>
  </si>
  <si>
    <t>GA0220700</t>
  </si>
  <si>
    <t>MOUNT ZION</t>
  </si>
  <si>
    <t>GA0230000</t>
  </si>
  <si>
    <t>CATOOSA</t>
  </si>
  <si>
    <t>GA0230100</t>
  </si>
  <si>
    <t>FORT OGLETHORPE</t>
  </si>
  <si>
    <t>GA0230200</t>
  </si>
  <si>
    <t>RINGGOLD</t>
  </si>
  <si>
    <t>GA0240000</t>
  </si>
  <si>
    <t>CHARLTON</t>
  </si>
  <si>
    <t>GA0240100</t>
  </si>
  <si>
    <t>FOLKSTON</t>
  </si>
  <si>
    <t>GA0240200</t>
  </si>
  <si>
    <t>HOMELAND</t>
  </si>
  <si>
    <t>GA0250000</t>
  </si>
  <si>
    <t>CHATHAM</t>
  </si>
  <si>
    <t>GA0250100</t>
  </si>
  <si>
    <t>CHATHAM COUNTY POL DEPT</t>
  </si>
  <si>
    <t>GA0250200</t>
  </si>
  <si>
    <t>GA0250300</t>
  </si>
  <si>
    <t>SAVANNAH-CHATHAM METRO</t>
  </si>
  <si>
    <t>GA0250400</t>
  </si>
  <si>
    <t>POOLER</t>
  </si>
  <si>
    <t>GA0250500</t>
  </si>
  <si>
    <t>PORT WENTWORTH</t>
  </si>
  <si>
    <t>GA0250600</t>
  </si>
  <si>
    <t>TYBEE ISLAND</t>
  </si>
  <si>
    <t>GA0250700</t>
  </si>
  <si>
    <t>THUNDERBOLT</t>
  </si>
  <si>
    <t>GA0250800</t>
  </si>
  <si>
    <t>PORTS AUTHORITY SAVANNAH</t>
  </si>
  <si>
    <t>GA0250900</t>
  </si>
  <si>
    <t>BLOOMINGDALE</t>
  </si>
  <si>
    <t>GA0251000</t>
  </si>
  <si>
    <t>SAVANNAH STATE UNIVERSIT</t>
  </si>
  <si>
    <t>GA0251100</t>
  </si>
  <si>
    <t>ARMSTRONG ATLANTIC ST UN</t>
  </si>
  <si>
    <t>GA0251200</t>
  </si>
  <si>
    <t>GA PORT AUTH,SPEC INV UN</t>
  </si>
  <si>
    <t>GA0251600</t>
  </si>
  <si>
    <t>CHATHAM CTY BOARD OF ED</t>
  </si>
  <si>
    <t>GA0251800</t>
  </si>
  <si>
    <t>CHATHAM-SAVANNAH NARC TM</t>
  </si>
  <si>
    <t>GA0251900</t>
  </si>
  <si>
    <t>GA REGIONAL HOSP FACILIT</t>
  </si>
  <si>
    <t>GA0252500</t>
  </si>
  <si>
    <t>SAVANNAH F&amp;ES ARSON UNIT</t>
  </si>
  <si>
    <t>GA0260000</t>
  </si>
  <si>
    <t>GA0260100</t>
  </si>
  <si>
    <t>CUSSETA</t>
  </si>
  <si>
    <t>GA0270000</t>
  </si>
  <si>
    <t>CHATTOOGA</t>
  </si>
  <si>
    <t>GA0270100</t>
  </si>
  <si>
    <t>SUMMERVILLE</t>
  </si>
  <si>
    <t>GA0270200</t>
  </si>
  <si>
    <t>TRION</t>
  </si>
  <si>
    <t>GA0270300</t>
  </si>
  <si>
    <t>LYERLY</t>
  </si>
  <si>
    <t>GA0270400</t>
  </si>
  <si>
    <t>MENLO</t>
  </si>
  <si>
    <t>GA0280000</t>
  </si>
  <si>
    <t>GA0280100</t>
  </si>
  <si>
    <t>GA0280200</t>
  </si>
  <si>
    <t>BALL GROUND</t>
  </si>
  <si>
    <t>GA0280300</t>
  </si>
  <si>
    <t>HOLLY SPRINGS</t>
  </si>
  <si>
    <t>GA0280400</t>
  </si>
  <si>
    <t>WALESKA</t>
  </si>
  <si>
    <t>GA0280500</t>
  </si>
  <si>
    <t>GA0280600</t>
  </si>
  <si>
    <t>NELSON</t>
  </si>
  <si>
    <t>GA0280700</t>
  </si>
  <si>
    <t>CHEROKEE CTY BOARD OF ED</t>
  </si>
  <si>
    <t>GA0280800</t>
  </si>
  <si>
    <t>REINHARDT COLLEGE</t>
  </si>
  <si>
    <t>GA0280900</t>
  </si>
  <si>
    <t>CHEROKEE COUNTY MARSHAL</t>
  </si>
  <si>
    <t>GA0281100</t>
  </si>
  <si>
    <t>GA0290000</t>
  </si>
  <si>
    <t>GA0290100</t>
  </si>
  <si>
    <t>ATHENS-CLARKE COUNTY</t>
  </si>
  <si>
    <t>GA0290200</t>
  </si>
  <si>
    <t>UNIVERSITY OF GEORGIA</t>
  </si>
  <si>
    <t>GA0290300</t>
  </si>
  <si>
    <t>CLARKE POLICE DEPARTMENT</t>
  </si>
  <si>
    <t>GA0290400</t>
  </si>
  <si>
    <t>WINTERVILLE</t>
  </si>
  <si>
    <t>GA0300000</t>
  </si>
  <si>
    <t>GA0300100</t>
  </si>
  <si>
    <t>FORT GAINES</t>
  </si>
  <si>
    <t>GA0310000</t>
  </si>
  <si>
    <t>GA0310100</t>
  </si>
  <si>
    <t>CLAYTON COUNTY POL DEPT</t>
  </si>
  <si>
    <t>GA0310200</t>
  </si>
  <si>
    <t>FOREST PARK</t>
  </si>
  <si>
    <t>GA0310300</t>
  </si>
  <si>
    <t>MORROW</t>
  </si>
  <si>
    <t>GA0310400</t>
  </si>
  <si>
    <t>GA0310500</t>
  </si>
  <si>
    <t>RIVERDALE</t>
  </si>
  <si>
    <t>GA0310600</t>
  </si>
  <si>
    <t>GA0310700</t>
  </si>
  <si>
    <t>GA0310800</t>
  </si>
  <si>
    <t>CLAYTON STATE UNIVERSITY</t>
  </si>
  <si>
    <t>GA0310900</t>
  </si>
  <si>
    <t>CLAYTON CTY NARCOTICS UN</t>
  </si>
  <si>
    <t>GA0311300</t>
  </si>
  <si>
    <t>ATLANTA ST FARMERS MRKT</t>
  </si>
  <si>
    <t>GA0320000</t>
  </si>
  <si>
    <t>CLINCH</t>
  </si>
  <si>
    <t>GA0320100</t>
  </si>
  <si>
    <t>HOMERVILLE</t>
  </si>
  <si>
    <t>GA0330000</t>
  </si>
  <si>
    <t>COBB</t>
  </si>
  <si>
    <t>GA0330100</t>
  </si>
  <si>
    <t>AUSTELL</t>
  </si>
  <si>
    <t>GA0330200</t>
  </si>
  <si>
    <t>COBB COUNTY POLICE DEPT</t>
  </si>
  <si>
    <t>GA0330300</t>
  </si>
  <si>
    <t>MARIETTA</t>
  </si>
  <si>
    <t>GA0330400</t>
  </si>
  <si>
    <t>GA0330500</t>
  </si>
  <si>
    <t>ACWORTH</t>
  </si>
  <si>
    <t>GA0330600</t>
  </si>
  <si>
    <t>KENNESAW</t>
  </si>
  <si>
    <t>GA0330800</t>
  </si>
  <si>
    <t>POWDER SPRINGS</t>
  </si>
  <si>
    <t>GA0331000</t>
  </si>
  <si>
    <t>DIV OF YOUTH SERVICES</t>
  </si>
  <si>
    <t>GA0331100</t>
  </si>
  <si>
    <t>SOUTHERN POLYTECHNIC S U</t>
  </si>
  <si>
    <t>GA0331200</t>
  </si>
  <si>
    <t>KENNESAW STATE UNIVERSIT</t>
  </si>
  <si>
    <t>GA0331300</t>
  </si>
  <si>
    <t>COBB CNTY BOARD OF EDUC</t>
  </si>
  <si>
    <t>GA0331400</t>
  </si>
  <si>
    <t>COBB COUNTY PARK RANGERS</t>
  </si>
  <si>
    <t>GA0340000</t>
  </si>
  <si>
    <t>GA0340100</t>
  </si>
  <si>
    <t>GA0340300</t>
  </si>
  <si>
    <t>BROXTON</t>
  </si>
  <si>
    <t>GA0340400</t>
  </si>
  <si>
    <t>NICHOLLS</t>
  </si>
  <si>
    <t>GA0340500</t>
  </si>
  <si>
    <t>SOUTH GEORGIA COLLEGE</t>
  </si>
  <si>
    <t>GA0350000</t>
  </si>
  <si>
    <t>COLQUITT</t>
  </si>
  <si>
    <t>GA0350100</t>
  </si>
  <si>
    <t>MOULTRIE</t>
  </si>
  <si>
    <t>GA0350200</t>
  </si>
  <si>
    <t>GA0350300</t>
  </si>
  <si>
    <t>DOERUN</t>
  </si>
  <si>
    <t>GA0350400</t>
  </si>
  <si>
    <t>NORMAN PARK</t>
  </si>
  <si>
    <t>GA0350500</t>
  </si>
  <si>
    <t>ELLENTON</t>
  </si>
  <si>
    <t>GA0360000</t>
  </si>
  <si>
    <t>GA0360100</t>
  </si>
  <si>
    <t>GROVETOWN</t>
  </si>
  <si>
    <t>GA0360200</t>
  </si>
  <si>
    <t>HARLEM</t>
  </si>
  <si>
    <t>GA0370000</t>
  </si>
  <si>
    <t>COOK</t>
  </si>
  <si>
    <t>GA0370100</t>
  </si>
  <si>
    <t>ADEL</t>
  </si>
  <si>
    <t>GA0370200</t>
  </si>
  <si>
    <t>LENOX</t>
  </si>
  <si>
    <t>GA0370300</t>
  </si>
  <si>
    <t>SPARKS</t>
  </si>
  <si>
    <t>GA0380000</t>
  </si>
  <si>
    <t>COWETA</t>
  </si>
  <si>
    <t>GA0380100</t>
  </si>
  <si>
    <t>NEWNAN</t>
  </si>
  <si>
    <t>GA0380200</t>
  </si>
  <si>
    <t>GRANTVILLE</t>
  </si>
  <si>
    <t>GA0380300</t>
  </si>
  <si>
    <t>SENOIA</t>
  </si>
  <si>
    <t>GA0390000</t>
  </si>
  <si>
    <t>GA0390100</t>
  </si>
  <si>
    <t>ROBERTA</t>
  </si>
  <si>
    <t>GA0400000</t>
  </si>
  <si>
    <t>CRISP</t>
  </si>
  <si>
    <t>GA0400100</t>
  </si>
  <si>
    <t>CORDELE</t>
  </si>
  <si>
    <t>GA0400200</t>
  </si>
  <si>
    <t>ARABI</t>
  </si>
  <si>
    <t>GA0410000</t>
  </si>
  <si>
    <t>DADE</t>
  </si>
  <si>
    <t>GA0410100</t>
  </si>
  <si>
    <t>GA0420000</t>
  </si>
  <si>
    <t>DAWSON</t>
  </si>
  <si>
    <t>GA0420100</t>
  </si>
  <si>
    <t>DAWSONVILLE</t>
  </si>
  <si>
    <t>GA0430000</t>
  </si>
  <si>
    <t>GA0430100</t>
  </si>
  <si>
    <t>BAINBRIDGE</t>
  </si>
  <si>
    <t>GA0430200</t>
  </si>
  <si>
    <t>ATTAPULGUS</t>
  </si>
  <si>
    <t>GA0430300</t>
  </si>
  <si>
    <t>CLIMAX</t>
  </si>
  <si>
    <t>GA0430400</t>
  </si>
  <si>
    <t>DECATUR COUNTY SCHOOLS</t>
  </si>
  <si>
    <t>GA0430900</t>
  </si>
  <si>
    <t>BAINBRIDGE COLLEGE</t>
  </si>
  <si>
    <t>GA0440000</t>
  </si>
  <si>
    <t>DEKALB</t>
  </si>
  <si>
    <t>GA0440100</t>
  </si>
  <si>
    <t>GA0440200</t>
  </si>
  <si>
    <t>DEKALB COUNTY POLICE DEP</t>
  </si>
  <si>
    <t>GA0440300</t>
  </si>
  <si>
    <t>AVONDALE ESTATES</t>
  </si>
  <si>
    <t>GA0440400</t>
  </si>
  <si>
    <t>CHAMBLEE</t>
  </si>
  <si>
    <t>GA0440500</t>
  </si>
  <si>
    <t>CLARKSTON</t>
  </si>
  <si>
    <t>GA0440600</t>
  </si>
  <si>
    <t>DORAVILLE</t>
  </si>
  <si>
    <t>GA0440700</t>
  </si>
  <si>
    <t>LITHONIA</t>
  </si>
  <si>
    <t>GA0440800</t>
  </si>
  <si>
    <t>PINE LAKE</t>
  </si>
  <si>
    <t>GA0440900</t>
  </si>
  <si>
    <t>STONE MOUNTAIN</t>
  </si>
  <si>
    <t>GA0441000</t>
  </si>
  <si>
    <t>NORTH ATLANTA</t>
  </si>
  <si>
    <t>GA0441100</t>
  </si>
  <si>
    <t>STONE MOUNTAIN PARK</t>
  </si>
  <si>
    <t>GA0441300</t>
  </si>
  <si>
    <t>AGNES SCOTT COLLEGE</t>
  </si>
  <si>
    <t>GA0441400</t>
  </si>
  <si>
    <t>EMORY UNIVERSITY</t>
  </si>
  <si>
    <t>GA0441600</t>
  </si>
  <si>
    <t>GEORGIA PERIMETER COLLEG</t>
  </si>
  <si>
    <t>GA0445100</t>
  </si>
  <si>
    <t>DEKALB CO SCHOOL SYSTEM</t>
  </si>
  <si>
    <t>GA0447100</t>
  </si>
  <si>
    <t>DUNWOODY</t>
  </si>
  <si>
    <t>GA0450000</t>
  </si>
  <si>
    <t>DODGE</t>
  </si>
  <si>
    <t>GA0450100</t>
  </si>
  <si>
    <t>EASTMAN</t>
  </si>
  <si>
    <t>GA0450200</t>
  </si>
  <si>
    <t>CHAUNCEY</t>
  </si>
  <si>
    <t>GA0450300</t>
  </si>
  <si>
    <t>CHESTER</t>
  </si>
  <si>
    <t>GA0450400</t>
  </si>
  <si>
    <t>RHINE</t>
  </si>
  <si>
    <t>GA0460000</t>
  </si>
  <si>
    <t>DOOLY</t>
  </si>
  <si>
    <t>GA0460100</t>
  </si>
  <si>
    <t>VIENNA</t>
  </si>
  <si>
    <t>GA0460200</t>
  </si>
  <si>
    <t>UNADILLA</t>
  </si>
  <si>
    <t>GA0460300</t>
  </si>
  <si>
    <t>PINEHURST</t>
  </si>
  <si>
    <t>GA0460400</t>
  </si>
  <si>
    <t>BYROMVILLE</t>
  </si>
  <si>
    <t>GA0470000</t>
  </si>
  <si>
    <t>DOUGHERTY</t>
  </si>
  <si>
    <t>GA0470100</t>
  </si>
  <si>
    <t>GA0470200</t>
  </si>
  <si>
    <t>DOUGHERTY COUNTY POL DPT</t>
  </si>
  <si>
    <t>GA0470300</t>
  </si>
  <si>
    <t>ALBANY STATE UNIVERSITY</t>
  </si>
  <si>
    <t>GA0470400</t>
  </si>
  <si>
    <t>DNR: ALBANY</t>
  </si>
  <si>
    <t>GA0470500</t>
  </si>
  <si>
    <t>DOUGHERTY CO BOARD OF ED</t>
  </si>
  <si>
    <t>GA0470600</t>
  </si>
  <si>
    <t>ALBANY-DOUGHERTY MET D S</t>
  </si>
  <si>
    <t>GA0471000</t>
  </si>
  <si>
    <t>DARTON STATE COLLEGE</t>
  </si>
  <si>
    <t>GA0480000</t>
  </si>
  <si>
    <t>GA0480100</t>
  </si>
  <si>
    <t>DOUGLASVILLE</t>
  </si>
  <si>
    <t>GA0490000</t>
  </si>
  <si>
    <t>EARLY</t>
  </si>
  <si>
    <t>GA0490100</t>
  </si>
  <si>
    <t>BLAKELY</t>
  </si>
  <si>
    <t>GA0490200</t>
  </si>
  <si>
    <t>DAMASCUS</t>
  </si>
  <si>
    <t>GA0500000</t>
  </si>
  <si>
    <t>ECHOLS</t>
  </si>
  <si>
    <t>GA0510000</t>
  </si>
  <si>
    <t>EFFINGHAM</t>
  </si>
  <si>
    <t>GA0510100</t>
  </si>
  <si>
    <t>GUYTON</t>
  </si>
  <si>
    <t>GA0510200</t>
  </si>
  <si>
    <t>RINCON</t>
  </si>
  <si>
    <t>GA0510300</t>
  </si>
  <si>
    <t>GA0520000</t>
  </si>
  <si>
    <t>GA0520100</t>
  </si>
  <si>
    <t>ELBERTON</t>
  </si>
  <si>
    <t>GA0520200</t>
  </si>
  <si>
    <t>BOWMAN</t>
  </si>
  <si>
    <t>GA0530000</t>
  </si>
  <si>
    <t>EMANUEL</t>
  </si>
  <si>
    <t>GA0530100</t>
  </si>
  <si>
    <t>SWAINSBORO</t>
  </si>
  <si>
    <t>GA0530300</t>
  </si>
  <si>
    <t>TWIN CITY</t>
  </si>
  <si>
    <t>GA0530400</t>
  </si>
  <si>
    <t>GA0530500</t>
  </si>
  <si>
    <t>STILLMORE</t>
  </si>
  <si>
    <t>GA0540000</t>
  </si>
  <si>
    <t>GA0540100</t>
  </si>
  <si>
    <t>CLAXTON</t>
  </si>
  <si>
    <t>GA0540200</t>
  </si>
  <si>
    <t>HAGAN</t>
  </si>
  <si>
    <t>GA0550000</t>
  </si>
  <si>
    <t>FANNIN</t>
  </si>
  <si>
    <t>GA0550100</t>
  </si>
  <si>
    <t>MCCAYSVILLE</t>
  </si>
  <si>
    <t>GA0550200</t>
  </si>
  <si>
    <t>BLUE RIDGE</t>
  </si>
  <si>
    <t>GA0550300</t>
  </si>
  <si>
    <t>MORGANTON</t>
  </si>
  <si>
    <t>GA0560000</t>
  </si>
  <si>
    <t>GA0560100</t>
  </si>
  <si>
    <t>GA0560200</t>
  </si>
  <si>
    <t>PEACHTREE CITY</t>
  </si>
  <si>
    <t>GA0560300</t>
  </si>
  <si>
    <t>TYRONE</t>
  </si>
  <si>
    <t>GA0560400</t>
  </si>
  <si>
    <t>FAYETTE COUNTY MARSHAL</t>
  </si>
  <si>
    <t>GA0570000</t>
  </si>
  <si>
    <t>FLOYD</t>
  </si>
  <si>
    <t>GA0570100</t>
  </si>
  <si>
    <t>FLOYD COUNTY POLICE DEPT</t>
  </si>
  <si>
    <t>GA0570200</t>
  </si>
  <si>
    <t>ROME</t>
  </si>
  <si>
    <t>GA0570300</t>
  </si>
  <si>
    <t>CAVE SPRING</t>
  </si>
  <si>
    <t>GA0570500</t>
  </si>
  <si>
    <t>BERRY COLLEGE</t>
  </si>
  <si>
    <t>GA0570600</t>
  </si>
  <si>
    <t>GA0580000</t>
  </si>
  <si>
    <t>FORSYTH</t>
  </si>
  <si>
    <t>GA0580100</t>
  </si>
  <si>
    <t>CUMMING</t>
  </si>
  <si>
    <t>GA0580200</t>
  </si>
  <si>
    <t>MARSHAL'S OFF FORSYTHE</t>
  </si>
  <si>
    <t>GA0580300</t>
  </si>
  <si>
    <t>FORSYTH CO FIRE INVES UN</t>
  </si>
  <si>
    <t>GA0590000</t>
  </si>
  <si>
    <t>GA0590100</t>
  </si>
  <si>
    <t>CARNESVILLE</t>
  </si>
  <si>
    <t>GA0590200</t>
  </si>
  <si>
    <t>LAVONIA</t>
  </si>
  <si>
    <t>GA0590300</t>
  </si>
  <si>
    <t>ROYSTON</t>
  </si>
  <si>
    <t>GA0590400</t>
  </si>
  <si>
    <t>CANON</t>
  </si>
  <si>
    <t>GA0590500</t>
  </si>
  <si>
    <t>FRANKLIN SPRINGS</t>
  </si>
  <si>
    <t>GA0600000</t>
  </si>
  <si>
    <t>GA0600100</t>
  </si>
  <si>
    <t>COLLEGE PARK</t>
  </si>
  <si>
    <t>GA0600200</t>
  </si>
  <si>
    <t>EAST POINT</t>
  </si>
  <si>
    <t>GA0600300</t>
  </si>
  <si>
    <t>HAPEVILLE</t>
  </si>
  <si>
    <t>GA0600400</t>
  </si>
  <si>
    <t>ALPHARETTA</t>
  </si>
  <si>
    <t>GA0600500</t>
  </si>
  <si>
    <t>ROSWELL</t>
  </si>
  <si>
    <t>GA0600600</t>
  </si>
  <si>
    <t>GA0600700</t>
  </si>
  <si>
    <t>FAIRBURN</t>
  </si>
  <si>
    <t>GA0600800</t>
  </si>
  <si>
    <t>GA0600900</t>
  </si>
  <si>
    <t>GEORGIA STATE UNIVERSITY</t>
  </si>
  <si>
    <t>GA0601000</t>
  </si>
  <si>
    <t>GEORGIA INSTITUTE OF TEC</t>
  </si>
  <si>
    <t>GA0601300</t>
  </si>
  <si>
    <t>FULTON COUNTY POLICE DPT</t>
  </si>
  <si>
    <t>GA0601600</t>
  </si>
  <si>
    <t>GEORGIA DRUGS AND NARCOT</t>
  </si>
  <si>
    <t>GA0601800</t>
  </si>
  <si>
    <t>GA DP OF REVENUE ATLANTA</t>
  </si>
  <si>
    <t>GA0601900</t>
  </si>
  <si>
    <t>GA0602000</t>
  </si>
  <si>
    <t>GA DEPT TRANS OFF INVEST</t>
  </si>
  <si>
    <t>GA0602100</t>
  </si>
  <si>
    <t>METRO ATLANTA RAPID TR A</t>
  </si>
  <si>
    <t>GA0602400</t>
  </si>
  <si>
    <t>HRTSFLD-JCKSN ATL INT AP</t>
  </si>
  <si>
    <t>GA0602600</t>
  </si>
  <si>
    <t>GA PUB SER COM HAPEVILLE</t>
  </si>
  <si>
    <t>GA0602700</t>
  </si>
  <si>
    <t>FULTON COUNTY MARSHAL</t>
  </si>
  <si>
    <t>GA0602800</t>
  </si>
  <si>
    <t>DNR: HEADQUARTERS</t>
  </si>
  <si>
    <t>GA0603000</t>
  </si>
  <si>
    <t>CLARK ATLANTA UNIVERSITY</t>
  </si>
  <si>
    <t>GA0603100</t>
  </si>
  <si>
    <t>DP PUB SA DUI TASKFORCE</t>
  </si>
  <si>
    <t>GA0603200</t>
  </si>
  <si>
    <t>DEPT OF CORRCTNS,INT AFF</t>
  </si>
  <si>
    <t>GA0603300</t>
  </si>
  <si>
    <t>DEPT OF AGRICULTURE</t>
  </si>
  <si>
    <t>GA0603600</t>
  </si>
  <si>
    <t>SPELMAN COLLEGE</t>
  </si>
  <si>
    <t>GA0603700</t>
  </si>
  <si>
    <t>FULTON COUNTY SCH SYSTEM</t>
  </si>
  <si>
    <t>GA0603800</t>
  </si>
  <si>
    <t>GEORGIA WORLD CONGRESS</t>
  </si>
  <si>
    <t>GA0604100</t>
  </si>
  <si>
    <t>GA DPT REV AL TOB TAX UN</t>
  </si>
  <si>
    <t>GA0604200</t>
  </si>
  <si>
    <t>GA0604400</t>
  </si>
  <si>
    <t>MOREHOUSE COLLEGE</t>
  </si>
  <si>
    <t>GA0604500</t>
  </si>
  <si>
    <t>MORRIS BROWN COLLEGE</t>
  </si>
  <si>
    <t>GA0604900</t>
  </si>
  <si>
    <t>ST BRD WRKRS COMP FID</t>
  </si>
  <si>
    <t>GA0605400</t>
  </si>
  <si>
    <t>ATLANTA PUBLIC SCHOOLS</t>
  </si>
  <si>
    <t>GA0605600</t>
  </si>
  <si>
    <t>SANDY SPRINGS</t>
  </si>
  <si>
    <t>GA0605700</t>
  </si>
  <si>
    <t>GA0605800</t>
  </si>
  <si>
    <t>JOHNS CREEK</t>
  </si>
  <si>
    <t>GA0605900</t>
  </si>
  <si>
    <t>CHATTAHOOCHEE HILLS</t>
  </si>
  <si>
    <t>GA0606200</t>
  </si>
  <si>
    <t>MOREHOUSE SCHL OF MEDICN</t>
  </si>
  <si>
    <t>GA0610000</t>
  </si>
  <si>
    <t>GILMER</t>
  </si>
  <si>
    <t>GA0610100</t>
  </si>
  <si>
    <t>ELLIJAY</t>
  </si>
  <si>
    <t>GA0610200</t>
  </si>
  <si>
    <t>GILMER COUNTY POLICE DPT</t>
  </si>
  <si>
    <t>GA0610300</t>
  </si>
  <si>
    <t>EAST ELLIJAY</t>
  </si>
  <si>
    <t>GA0620000</t>
  </si>
  <si>
    <t>GLASCOCK</t>
  </si>
  <si>
    <t>GA0620100</t>
  </si>
  <si>
    <t>GIBSON</t>
  </si>
  <si>
    <t>GA0630000</t>
  </si>
  <si>
    <t>GLYNN</t>
  </si>
  <si>
    <t>GA0630100</t>
  </si>
  <si>
    <t>BRUNSWICK</t>
  </si>
  <si>
    <t>GA0630200</t>
  </si>
  <si>
    <t>GLYNN COUNTY POLICE DEPT</t>
  </si>
  <si>
    <t>GA0630300</t>
  </si>
  <si>
    <t>COL OF COASTAL GEORGIA</t>
  </si>
  <si>
    <t>GA0630400</t>
  </si>
  <si>
    <t>DNR: LE DIS OFF BRUNSWIC</t>
  </si>
  <si>
    <t>GA0630600</t>
  </si>
  <si>
    <t>GLYNN CNTY SCHL SYSTEM</t>
  </si>
  <si>
    <t>GA0640000</t>
  </si>
  <si>
    <t>GA0640100</t>
  </si>
  <si>
    <t>GA0640200</t>
  </si>
  <si>
    <t>FAIRMOUNT</t>
  </si>
  <si>
    <t>GA0640300</t>
  </si>
  <si>
    <t>DNR: CALHOUN</t>
  </si>
  <si>
    <t>GA0640500</t>
  </si>
  <si>
    <t>RESACA</t>
  </si>
  <si>
    <t>GA0650000</t>
  </si>
  <si>
    <t>GA0650100</t>
  </si>
  <si>
    <t>CAIRO</t>
  </si>
  <si>
    <t>GA0650200</t>
  </si>
  <si>
    <t>WHIGHAM</t>
  </si>
  <si>
    <t>GA0650300</t>
  </si>
  <si>
    <t>GRADY COUNTY DRUG SQUAD</t>
  </si>
  <si>
    <t>GA0660000</t>
  </si>
  <si>
    <t>GA0660100</t>
  </si>
  <si>
    <t>GA0660200</t>
  </si>
  <si>
    <t>UNION POINT</t>
  </si>
  <si>
    <t>GA0660300</t>
  </si>
  <si>
    <t>GREENE COUNTY POLICE DPT</t>
  </si>
  <si>
    <t>GA0660400</t>
  </si>
  <si>
    <t>SILOAM</t>
  </si>
  <si>
    <t>GA0660500</t>
  </si>
  <si>
    <t>WHITE PLAINS</t>
  </si>
  <si>
    <t>GA0670000</t>
  </si>
  <si>
    <t>GWINNETT</t>
  </si>
  <si>
    <t>GA0670100</t>
  </si>
  <si>
    <t>BUFORD</t>
  </si>
  <si>
    <t>GA0670200</t>
  </si>
  <si>
    <t>GWINNETT COUNTY POL DEPT</t>
  </si>
  <si>
    <t>GA0670300</t>
  </si>
  <si>
    <t>LAWRENCEVILLE</t>
  </si>
  <si>
    <t>GA0670400</t>
  </si>
  <si>
    <t>DACULA</t>
  </si>
  <si>
    <t>GA0670500</t>
  </si>
  <si>
    <t>DULUTH</t>
  </si>
  <si>
    <t>GA0670600</t>
  </si>
  <si>
    <t>LILBURN</t>
  </si>
  <si>
    <t>GA0670700</t>
  </si>
  <si>
    <t>NORCROSS</t>
  </si>
  <si>
    <t>GA0670800</t>
  </si>
  <si>
    <t>SNELLVILLE</t>
  </si>
  <si>
    <t>GA0670900</t>
  </si>
  <si>
    <t>SUWANEE</t>
  </si>
  <si>
    <t>GA0671000</t>
  </si>
  <si>
    <t>GWINNETT CO PUB SCHOOLS</t>
  </si>
  <si>
    <t>GA0671200</t>
  </si>
  <si>
    <t>GWINNETT COUNTY MARSHAL</t>
  </si>
  <si>
    <t>GA0671700</t>
  </si>
  <si>
    <t>GEORGIA GWINNETT COLLEGE</t>
  </si>
  <si>
    <t>GA0671800</t>
  </si>
  <si>
    <t>GWINNETT TECHNICAL COL</t>
  </si>
  <si>
    <t>GA0680000</t>
  </si>
  <si>
    <t>HABERSHAM</t>
  </si>
  <si>
    <t>GA0680100</t>
  </si>
  <si>
    <t>CORNELIA</t>
  </si>
  <si>
    <t>GA0680200</t>
  </si>
  <si>
    <t>CLARKESVILLE</t>
  </si>
  <si>
    <t>GA0680300</t>
  </si>
  <si>
    <t>DEMOREST</t>
  </si>
  <si>
    <t>GA0680400</t>
  </si>
  <si>
    <t>MOUNT AIRY</t>
  </si>
  <si>
    <t>GA0680500</t>
  </si>
  <si>
    <t>GA0680600</t>
  </si>
  <si>
    <t>HABERSHAM CNTY PUB SCHLS</t>
  </si>
  <si>
    <t>GA0680800</t>
  </si>
  <si>
    <t>PIEDMONT COLLEGE</t>
  </si>
  <si>
    <t>GA0680900</t>
  </si>
  <si>
    <t>ALTO</t>
  </si>
  <si>
    <t>GA0690000</t>
  </si>
  <si>
    <t>HALL</t>
  </si>
  <si>
    <t>GA0690100</t>
  </si>
  <si>
    <t>GA0690200</t>
  </si>
  <si>
    <t>GAINESVILLE STATE COLLEG</t>
  </si>
  <si>
    <t>GA0690300</t>
  </si>
  <si>
    <t>FLOWERY BRANCH</t>
  </si>
  <si>
    <t>GA0690400</t>
  </si>
  <si>
    <t>OAKWOOD</t>
  </si>
  <si>
    <t>GA0690500</t>
  </si>
  <si>
    <t>LAKE LANIER ISLANDS</t>
  </si>
  <si>
    <t>GA0690600</t>
  </si>
  <si>
    <t>HALL COUNTY MARSHAL</t>
  </si>
  <si>
    <t>GA0690700</t>
  </si>
  <si>
    <t>DNR: GAINESVILLE</t>
  </si>
  <si>
    <t>GA0700000</t>
  </si>
  <si>
    <t>HANCOCK</t>
  </si>
  <si>
    <t>GA0700100</t>
  </si>
  <si>
    <t>SPARTA</t>
  </si>
  <si>
    <t>GA0700200</t>
  </si>
  <si>
    <t>HANCOCK CNTY POLICE DEPT</t>
  </si>
  <si>
    <t>GA0710000</t>
  </si>
  <si>
    <t>HARALSON</t>
  </si>
  <si>
    <t>GA0710100</t>
  </si>
  <si>
    <t>BREMEN</t>
  </si>
  <si>
    <t>GA0710200</t>
  </si>
  <si>
    <t>GA0710300</t>
  </si>
  <si>
    <t>BUCHANAN</t>
  </si>
  <si>
    <t>GA0710500</t>
  </si>
  <si>
    <t>WEST GA TECHNICAL COLLEG</t>
  </si>
  <si>
    <t>GA0720000</t>
  </si>
  <si>
    <t>HARRIS</t>
  </si>
  <si>
    <t>GA0720100</t>
  </si>
  <si>
    <t>PINE MOUNTAIN</t>
  </si>
  <si>
    <t>GA0720200</t>
  </si>
  <si>
    <t>WAVERLY HALL</t>
  </si>
  <si>
    <t>GA0720300</t>
  </si>
  <si>
    <t>SHILOH</t>
  </si>
  <si>
    <t>GA0720400</t>
  </si>
  <si>
    <t>GA0730000</t>
  </si>
  <si>
    <t>HART</t>
  </si>
  <si>
    <t>GA0730100</t>
  </si>
  <si>
    <t>HARTWELL</t>
  </si>
  <si>
    <t>GA0740000</t>
  </si>
  <si>
    <t>HEARD</t>
  </si>
  <si>
    <t>GA0740100</t>
  </si>
  <si>
    <t>GA0740200</t>
  </si>
  <si>
    <t>EPHESUS</t>
  </si>
  <si>
    <t>GA0750000</t>
  </si>
  <si>
    <t>GA0750100</t>
  </si>
  <si>
    <t>MCDONOUGH</t>
  </si>
  <si>
    <t>GA0750200</t>
  </si>
  <si>
    <t>STOCKBRIDGE</t>
  </si>
  <si>
    <t>GA0750300</t>
  </si>
  <si>
    <t>GA0750400</t>
  </si>
  <si>
    <t>LOCUST GROVE</t>
  </si>
  <si>
    <t>GA0750500</t>
  </si>
  <si>
    <t>HENRY COUNTY POLICE DEPT</t>
  </si>
  <si>
    <t>GA0760000</t>
  </si>
  <si>
    <t>GA0760100</t>
  </si>
  <si>
    <t>GA0760200</t>
  </si>
  <si>
    <t>WARNER ROBINS</t>
  </si>
  <si>
    <t>GA0760300</t>
  </si>
  <si>
    <t>CENTERVILLE</t>
  </si>
  <si>
    <t>GA0770000</t>
  </si>
  <si>
    <t>IRWIN</t>
  </si>
  <si>
    <t>GA0770100</t>
  </si>
  <si>
    <t>OCILLA</t>
  </si>
  <si>
    <t>GA0780000</t>
  </si>
  <si>
    <t>GA0780100</t>
  </si>
  <si>
    <t>GA0780200</t>
  </si>
  <si>
    <t>GA0780300</t>
  </si>
  <si>
    <t>MAYSVILLE</t>
  </si>
  <si>
    <t>GA0780400</t>
  </si>
  <si>
    <t>ARCADE</t>
  </si>
  <si>
    <t>GA0780500</t>
  </si>
  <si>
    <t>HOSCHTON</t>
  </si>
  <si>
    <t>GA0780600</t>
  </si>
  <si>
    <t>BRASELTON</t>
  </si>
  <si>
    <t>GA0780900</t>
  </si>
  <si>
    <t>PENDERGRASS</t>
  </si>
  <si>
    <t>GA0790000</t>
  </si>
  <si>
    <t>GA0790100</t>
  </si>
  <si>
    <t>GA0800000</t>
  </si>
  <si>
    <t>JEFF DAVIS</t>
  </si>
  <si>
    <t>GA0800100</t>
  </si>
  <si>
    <t>HAZLEHURST</t>
  </si>
  <si>
    <t>GA0810000</t>
  </si>
  <si>
    <t>GA0810100</t>
  </si>
  <si>
    <t>GA0810200</t>
  </si>
  <si>
    <t>GA0810300</t>
  </si>
  <si>
    <t>WRENS</t>
  </si>
  <si>
    <t>GA0810400</t>
  </si>
  <si>
    <t>GA0810500</t>
  </si>
  <si>
    <t>STAPLETON</t>
  </si>
  <si>
    <t>GA0820000</t>
  </si>
  <si>
    <t>JENKINS</t>
  </si>
  <si>
    <t>GA0820100</t>
  </si>
  <si>
    <t>MILLEN</t>
  </si>
  <si>
    <t>GA0830000</t>
  </si>
  <si>
    <t>GA0830100</t>
  </si>
  <si>
    <t>WRIGHTSVILLE</t>
  </si>
  <si>
    <t>GA0830200</t>
  </si>
  <si>
    <t>ADRIAN</t>
  </si>
  <si>
    <t>GA0830300</t>
  </si>
  <si>
    <t>KITE</t>
  </si>
  <si>
    <t>GA0840000</t>
  </si>
  <si>
    <t>JONES</t>
  </si>
  <si>
    <t>GA0840100</t>
  </si>
  <si>
    <t>GRAY</t>
  </si>
  <si>
    <t>GA0850000</t>
  </si>
  <si>
    <t>GA0850100</t>
  </si>
  <si>
    <t>BARNESVILLE</t>
  </si>
  <si>
    <t>GA0850200</t>
  </si>
  <si>
    <t>MILNER</t>
  </si>
  <si>
    <t>GA0850300</t>
  </si>
  <si>
    <t>GA0860000</t>
  </si>
  <si>
    <t>LANIER</t>
  </si>
  <si>
    <t>GA0860100</t>
  </si>
  <si>
    <t>GA0870000</t>
  </si>
  <si>
    <t>LAURENS</t>
  </si>
  <si>
    <t>GA0870100</t>
  </si>
  <si>
    <t>GA0870200</t>
  </si>
  <si>
    <t>EAST DUBLIN</t>
  </si>
  <si>
    <t>GA0880000</t>
  </si>
  <si>
    <t>GA0880100</t>
  </si>
  <si>
    <t>GA0880200</t>
  </si>
  <si>
    <t>SMITHVILLE</t>
  </si>
  <si>
    <t>GA0890000</t>
  </si>
  <si>
    <t>GA0890100</t>
  </si>
  <si>
    <t>HINESVILLE</t>
  </si>
  <si>
    <t>GA0890200</t>
  </si>
  <si>
    <t>GA0890500</t>
  </si>
  <si>
    <t>WALTHOURVILLE</t>
  </si>
  <si>
    <t>GA0900000</t>
  </si>
  <si>
    <t>GA0900100</t>
  </si>
  <si>
    <t>LINCOLNTON</t>
  </si>
  <si>
    <t>GA0910000</t>
  </si>
  <si>
    <t>LONG</t>
  </si>
  <si>
    <t>GA0910100</t>
  </si>
  <si>
    <t>LUDOWICI</t>
  </si>
  <si>
    <t>GA0920000</t>
  </si>
  <si>
    <t>GA0920100</t>
  </si>
  <si>
    <t>VALDOSTA</t>
  </si>
  <si>
    <t>GA0920200</t>
  </si>
  <si>
    <t>HAHIRA</t>
  </si>
  <si>
    <t>GA0920300</t>
  </si>
  <si>
    <t>GA0920400</t>
  </si>
  <si>
    <t>REMERTON</t>
  </si>
  <si>
    <t>GA0920500</t>
  </si>
  <si>
    <t>VALDOSTA STATE UNIVERSIT</t>
  </si>
  <si>
    <t>GA0930000</t>
  </si>
  <si>
    <t>LUMPKIN</t>
  </si>
  <si>
    <t>GA0930100</t>
  </si>
  <si>
    <t>DAHLONEGA</t>
  </si>
  <si>
    <t>GA0930200</t>
  </si>
  <si>
    <t>NORTH GA COLL &amp; ST UNIV</t>
  </si>
  <si>
    <t>GA0940000</t>
  </si>
  <si>
    <t>MCDUFFIE</t>
  </si>
  <si>
    <t>GA0940100</t>
  </si>
  <si>
    <t>THOMSON</t>
  </si>
  <si>
    <t>GA0940200</t>
  </si>
  <si>
    <t>DNR: THOMSON</t>
  </si>
  <si>
    <t>GA0950000</t>
  </si>
  <si>
    <t>GA0950100</t>
  </si>
  <si>
    <t>GA0960000</t>
  </si>
  <si>
    <t>GA0960100</t>
  </si>
  <si>
    <t>GA0960200</t>
  </si>
  <si>
    <t>IDEAL</t>
  </si>
  <si>
    <t>GA0960300</t>
  </si>
  <si>
    <t>MARSHALLVILLE</t>
  </si>
  <si>
    <t>GA0960400</t>
  </si>
  <si>
    <t>OGLETHORPE</t>
  </si>
  <si>
    <t>GA0960500</t>
  </si>
  <si>
    <t>MACON COUNTY SCHOOLS</t>
  </si>
  <si>
    <t>GA0970000</t>
  </si>
  <si>
    <t>GA0970100</t>
  </si>
  <si>
    <t>GA0970200</t>
  </si>
  <si>
    <t>COMER</t>
  </si>
  <si>
    <t>GA0970300</t>
  </si>
  <si>
    <t>DANIELSVILLE</t>
  </si>
  <si>
    <t>GA0970400</t>
  </si>
  <si>
    <t>ILA</t>
  </si>
  <si>
    <t>GA0980000</t>
  </si>
  <si>
    <t>GA0980100</t>
  </si>
  <si>
    <t>GA0990000</t>
  </si>
  <si>
    <t>MERIWETHER</t>
  </si>
  <si>
    <t>GA0990100</t>
  </si>
  <si>
    <t>GA0990200</t>
  </si>
  <si>
    <t>GA0990300</t>
  </si>
  <si>
    <t>LUTHERSVILLE</t>
  </si>
  <si>
    <t>GA0990400</t>
  </si>
  <si>
    <t>WOODBURY</t>
  </si>
  <si>
    <t>GA0990500</t>
  </si>
  <si>
    <t>WARM SPRINGS</t>
  </si>
  <si>
    <t>GA0990700</t>
  </si>
  <si>
    <t>DNR: LE DIS OFF MANCHEST</t>
  </si>
  <si>
    <t>GA1000000</t>
  </si>
  <si>
    <t>GA1000100</t>
  </si>
  <si>
    <t>GA1010000</t>
  </si>
  <si>
    <t>MITCHELL</t>
  </si>
  <si>
    <t>GA1010100</t>
  </si>
  <si>
    <t>CAMILLA</t>
  </si>
  <si>
    <t>GA1010300</t>
  </si>
  <si>
    <t>GA1010400</t>
  </si>
  <si>
    <t>SALE CITY</t>
  </si>
  <si>
    <t>GA1010500</t>
  </si>
  <si>
    <t>MITCHELL COUNTY DRUG UNI</t>
  </si>
  <si>
    <t>GA1020000</t>
  </si>
  <si>
    <t>GA1020100</t>
  </si>
  <si>
    <t>GA1020200</t>
  </si>
  <si>
    <t>CULLODEN</t>
  </si>
  <si>
    <t>GA1020300</t>
  </si>
  <si>
    <t>GA PUB SAFETY TRAIN CTR</t>
  </si>
  <si>
    <t>GA1020400</t>
  </si>
  <si>
    <t>DNR: FORSYTH</t>
  </si>
  <si>
    <t>GA1020500</t>
  </si>
  <si>
    <t>DNR: SOCIAL CIRCLE</t>
  </si>
  <si>
    <t>GA1030000</t>
  </si>
  <si>
    <t>GA1030100</t>
  </si>
  <si>
    <t>GA1030200</t>
  </si>
  <si>
    <t>UVALDA</t>
  </si>
  <si>
    <t>GA1030300</t>
  </si>
  <si>
    <t>AILEY</t>
  </si>
  <si>
    <t>GA1040000</t>
  </si>
  <si>
    <t>GA1040100</t>
  </si>
  <si>
    <t>GA1040200</t>
  </si>
  <si>
    <t>RUTLEDGE</t>
  </si>
  <si>
    <t>GA1050000</t>
  </si>
  <si>
    <t>MURRAY</t>
  </si>
  <si>
    <t>GA1050100</t>
  </si>
  <si>
    <t>CHATSWORTH</t>
  </si>
  <si>
    <t>GA1050200</t>
  </si>
  <si>
    <t>ETON</t>
  </si>
  <si>
    <t>GA1060000</t>
  </si>
  <si>
    <t>MUSCOGEE</t>
  </si>
  <si>
    <t>GA1060100</t>
  </si>
  <si>
    <t>COLUMBUS</t>
  </si>
  <si>
    <t>GA1060300</t>
  </si>
  <si>
    <t>BIBB CITY</t>
  </si>
  <si>
    <t>GA1060400</t>
  </si>
  <si>
    <t>COLUMBUS STATE UNIVERSIT</t>
  </si>
  <si>
    <t>GA1060500</t>
  </si>
  <si>
    <t>MUSCOGEE CITY MARSHAL</t>
  </si>
  <si>
    <t>GA1070000</t>
  </si>
  <si>
    <t>GA1070100</t>
  </si>
  <si>
    <t>GA1070200</t>
  </si>
  <si>
    <t>GA1070300</t>
  </si>
  <si>
    <t>PORTERDALE</t>
  </si>
  <si>
    <t>GA1070400</t>
  </si>
  <si>
    <t>GA1080000</t>
  </si>
  <si>
    <t>OCONEE</t>
  </si>
  <si>
    <t>GA1080100</t>
  </si>
  <si>
    <t>WATKINSVILLE</t>
  </si>
  <si>
    <t>GA1080200</t>
  </si>
  <si>
    <t>BOGART</t>
  </si>
  <si>
    <t>GA1090000</t>
  </si>
  <si>
    <t>GA1100000</t>
  </si>
  <si>
    <t>PAULDING</t>
  </si>
  <si>
    <t>GA1100100</t>
  </si>
  <si>
    <t>GA1100200</t>
  </si>
  <si>
    <t>HIRAM</t>
  </si>
  <si>
    <t>GA1100400</t>
  </si>
  <si>
    <t>BRASWELL</t>
  </si>
  <si>
    <t>GA1110000</t>
  </si>
  <si>
    <t>PEACH</t>
  </si>
  <si>
    <t>GA1110100</t>
  </si>
  <si>
    <t>FORT VALLEY</t>
  </si>
  <si>
    <t>GA1110200</t>
  </si>
  <si>
    <t>BYRON</t>
  </si>
  <si>
    <t>GA1110300</t>
  </si>
  <si>
    <t>FORT VALLEY STATE UNIVER</t>
  </si>
  <si>
    <t>GA1120000</t>
  </si>
  <si>
    <t>GA1120100</t>
  </si>
  <si>
    <t>GA1120200</t>
  </si>
  <si>
    <t>PICKENS COUNTY POL DEPT</t>
  </si>
  <si>
    <t>GA1120300</t>
  </si>
  <si>
    <t>PICKENS CO BOARD OF EDUC</t>
  </si>
  <si>
    <t>GA1130000</t>
  </si>
  <si>
    <t>GA1130100</t>
  </si>
  <si>
    <t>BLACKSHEAR</t>
  </si>
  <si>
    <t>GA1130200</t>
  </si>
  <si>
    <t>GA1140000</t>
  </si>
  <si>
    <t>GA1140100</t>
  </si>
  <si>
    <t>ZEBULON</t>
  </si>
  <si>
    <t>GA1140200</t>
  </si>
  <si>
    <t>GA1140300</t>
  </si>
  <si>
    <t>MOLENA</t>
  </si>
  <si>
    <t>GA1150000</t>
  </si>
  <si>
    <t>GA1150100</t>
  </si>
  <si>
    <t>CEDARTOWN</t>
  </si>
  <si>
    <t>GA1150200</t>
  </si>
  <si>
    <t>ROCKMART</t>
  </si>
  <si>
    <t>GA1150300</t>
  </si>
  <si>
    <t>POLK COUNTY POLICE DEPT</t>
  </si>
  <si>
    <t>GA1150400</t>
  </si>
  <si>
    <t>ARAGON</t>
  </si>
  <si>
    <t>GA1160000</t>
  </si>
  <si>
    <t>GA1160100</t>
  </si>
  <si>
    <t>HAWKINSVILLE</t>
  </si>
  <si>
    <t>GA1170000</t>
  </si>
  <si>
    <t>GA1170100</t>
  </si>
  <si>
    <t>EATONTON</t>
  </si>
  <si>
    <t>GA1180000</t>
  </si>
  <si>
    <t>GA1180100</t>
  </si>
  <si>
    <t>GA1190000</t>
  </si>
  <si>
    <t>RABUN</t>
  </si>
  <si>
    <t>GA1190100</t>
  </si>
  <si>
    <t>GA1190200</t>
  </si>
  <si>
    <t>MOUNTAIN CITY</t>
  </si>
  <si>
    <t>GA1190300</t>
  </si>
  <si>
    <t>TALLULAH FALLS</t>
  </si>
  <si>
    <t>GA1190400</t>
  </si>
  <si>
    <t>DILLARD</t>
  </si>
  <si>
    <t>GA1190500</t>
  </si>
  <si>
    <t>SKY VALLEY</t>
  </si>
  <si>
    <t>GA1200000</t>
  </si>
  <si>
    <t>GA1200100</t>
  </si>
  <si>
    <t>CUTHBERT</t>
  </si>
  <si>
    <t>GA1200200</t>
  </si>
  <si>
    <t>SHELLMAN</t>
  </si>
  <si>
    <t>GA1200500</t>
  </si>
  <si>
    <t>ANDREW COLLEGE</t>
  </si>
  <si>
    <t>GA1210000</t>
  </si>
  <si>
    <t>AUGUSTA-RICHMOND</t>
  </si>
  <si>
    <t>GA1210100</t>
  </si>
  <si>
    <t>GA1210200</t>
  </si>
  <si>
    <t>RICHMOND CO. POLICE DEPT</t>
  </si>
  <si>
    <t>GA1210300</t>
  </si>
  <si>
    <t>HEPHZIBAH</t>
  </si>
  <si>
    <t>GA1210400</t>
  </si>
  <si>
    <t>GA1210500</t>
  </si>
  <si>
    <t>AUGUSTA STATE UNIVERSITY</t>
  </si>
  <si>
    <t>GA1210600</t>
  </si>
  <si>
    <t>AUGUSTA BOARD OF EDUCAT</t>
  </si>
  <si>
    <t>GA1210700</t>
  </si>
  <si>
    <t>RICHMOND COUNTY MARSHAL</t>
  </si>
  <si>
    <t>GA1210800</t>
  </si>
  <si>
    <t>GA1211500</t>
  </si>
  <si>
    <t>PAINE COLLEGE</t>
  </si>
  <si>
    <t>GA1212100</t>
  </si>
  <si>
    <t>AUGUSTA TECHNICAL COLLEG</t>
  </si>
  <si>
    <t>GA1220000</t>
  </si>
  <si>
    <t>ROCKDALE</t>
  </si>
  <si>
    <t>GA1220100</t>
  </si>
  <si>
    <t>CONYERS</t>
  </si>
  <si>
    <t>GA1230000</t>
  </si>
  <si>
    <t>SCHLEY</t>
  </si>
  <si>
    <t>GA1230100</t>
  </si>
  <si>
    <t>ELLAVILLE</t>
  </si>
  <si>
    <t>GA1240000</t>
  </si>
  <si>
    <t>SCREVEN</t>
  </si>
  <si>
    <t>GA1240100</t>
  </si>
  <si>
    <t>GA1240200</t>
  </si>
  <si>
    <t>HILLTONIA</t>
  </si>
  <si>
    <t>GA1240300</t>
  </si>
  <si>
    <t>GA1240400</t>
  </si>
  <si>
    <t>OLIVER</t>
  </si>
  <si>
    <t>GA1250000</t>
  </si>
  <si>
    <t>GA1250100</t>
  </si>
  <si>
    <t>DONALSONVILLE</t>
  </si>
  <si>
    <t>GA1260000</t>
  </si>
  <si>
    <t>SPALDING</t>
  </si>
  <si>
    <t>GA1260100</t>
  </si>
  <si>
    <t>GRIFFIN</t>
  </si>
  <si>
    <t>GA1260400</t>
  </si>
  <si>
    <t>SOUTHERN CRESCENT TECH C</t>
  </si>
  <si>
    <t>GA1270000</t>
  </si>
  <si>
    <t>GA1270100</t>
  </si>
  <si>
    <t>TOCCOA</t>
  </si>
  <si>
    <t>GA1280000</t>
  </si>
  <si>
    <t>STEWART</t>
  </si>
  <si>
    <t>GA1280100</t>
  </si>
  <si>
    <t>GA1280200</t>
  </si>
  <si>
    <t>RICHLAND</t>
  </si>
  <si>
    <t>GA1280300</t>
  </si>
  <si>
    <t>OMAHA</t>
  </si>
  <si>
    <t>GA1290000</t>
  </si>
  <si>
    <t>GA1290100</t>
  </si>
  <si>
    <t>AMERICUS</t>
  </si>
  <si>
    <t>GA1290200</t>
  </si>
  <si>
    <t>LESLIE</t>
  </si>
  <si>
    <t>GA1290300</t>
  </si>
  <si>
    <t>PLAINS</t>
  </si>
  <si>
    <t>GA1290400</t>
  </si>
  <si>
    <t>GA SOUTHWESTERN STATE UN</t>
  </si>
  <si>
    <t>GA1300000</t>
  </si>
  <si>
    <t>TALBOT</t>
  </si>
  <si>
    <t>GA1300100</t>
  </si>
  <si>
    <t>TALBOTTON</t>
  </si>
  <si>
    <t>GA1300200</t>
  </si>
  <si>
    <t>GA1310000</t>
  </si>
  <si>
    <t>TALIAFERRO</t>
  </si>
  <si>
    <t>GA1310100</t>
  </si>
  <si>
    <t>CRAWFORDVILLE</t>
  </si>
  <si>
    <t>GA1310200</t>
  </si>
  <si>
    <t>TALIAFERRO COUNTY P DEPT</t>
  </si>
  <si>
    <t>GA1320000</t>
  </si>
  <si>
    <t>TATTNALL</t>
  </si>
  <si>
    <t>GA1320100</t>
  </si>
  <si>
    <t>GLENNVILLE</t>
  </si>
  <si>
    <t>GA1320200</t>
  </si>
  <si>
    <t>REIDSVILLE</t>
  </si>
  <si>
    <t>GA1320300</t>
  </si>
  <si>
    <t>COBBTOWN</t>
  </si>
  <si>
    <t>GA1320400</t>
  </si>
  <si>
    <t>COLLINS</t>
  </si>
  <si>
    <t>GA1330000</t>
  </si>
  <si>
    <t>GA1330100</t>
  </si>
  <si>
    <t>GA1330200</t>
  </si>
  <si>
    <t>REYNOLDS</t>
  </si>
  <si>
    <t>GA1340000</t>
  </si>
  <si>
    <t>TELFAIR</t>
  </si>
  <si>
    <t>GA1340100</t>
  </si>
  <si>
    <t>GA1340200</t>
  </si>
  <si>
    <t>GA1340300</t>
  </si>
  <si>
    <t>LUMBER CITY</t>
  </si>
  <si>
    <t>GA1340400</t>
  </si>
  <si>
    <t>MILAN</t>
  </si>
  <si>
    <t>GA1340600</t>
  </si>
  <si>
    <t>GA1350000</t>
  </si>
  <si>
    <t>TERRELL</t>
  </si>
  <si>
    <t>GA1350100</t>
  </si>
  <si>
    <t>GA1350200</t>
  </si>
  <si>
    <t>BRONWOOD</t>
  </si>
  <si>
    <t>GA1360000</t>
  </si>
  <si>
    <t>THOMAS</t>
  </si>
  <si>
    <t>GA1360100</t>
  </si>
  <si>
    <t>GA1360200</t>
  </si>
  <si>
    <t>BOSTON</t>
  </si>
  <si>
    <t>GA1360300</t>
  </si>
  <si>
    <t>GA1360400</t>
  </si>
  <si>
    <t>MEIGS</t>
  </si>
  <si>
    <t>GA1360500</t>
  </si>
  <si>
    <t>OCHLOCKNEE</t>
  </si>
  <si>
    <t>GA1360600</t>
  </si>
  <si>
    <t>PAVO</t>
  </si>
  <si>
    <t>GA1360700</t>
  </si>
  <si>
    <t>BARWICK</t>
  </si>
  <si>
    <t>GA1370000</t>
  </si>
  <si>
    <t>TIFT</t>
  </si>
  <si>
    <t>GA1370100</t>
  </si>
  <si>
    <t>TIFTON</t>
  </si>
  <si>
    <t>GA1370200</t>
  </si>
  <si>
    <t>OMEGA</t>
  </si>
  <si>
    <t>GA1370300</t>
  </si>
  <si>
    <t>TY TY</t>
  </si>
  <si>
    <t>GA1370400</t>
  </si>
  <si>
    <t>ABRAHAM BALDWIN AGRIC CO</t>
  </si>
  <si>
    <t>GA1380000</t>
  </si>
  <si>
    <t>TOOMBS</t>
  </si>
  <si>
    <t>GA1380100</t>
  </si>
  <si>
    <t>GA1380200</t>
  </si>
  <si>
    <t>VIDALIA</t>
  </si>
  <si>
    <t>GA1390000</t>
  </si>
  <si>
    <t>TOWNS</t>
  </si>
  <si>
    <t>GA1390100</t>
  </si>
  <si>
    <t>HIAWASSEE</t>
  </si>
  <si>
    <t>GA1390200</t>
  </si>
  <si>
    <t>YOUNG HARRIS</t>
  </si>
  <si>
    <t>GA1390300</t>
  </si>
  <si>
    <t>YOUNG HARRIS COLLEGE</t>
  </si>
  <si>
    <t>GA1400000</t>
  </si>
  <si>
    <t>TREUTLEN</t>
  </si>
  <si>
    <t>GA1400100</t>
  </si>
  <si>
    <t>SOPERTON</t>
  </si>
  <si>
    <t>GA1410000</t>
  </si>
  <si>
    <t>TROUP</t>
  </si>
  <si>
    <t>GA1410100</t>
  </si>
  <si>
    <t>HOGANSVILLE</t>
  </si>
  <si>
    <t>GA1410200</t>
  </si>
  <si>
    <t>LAGRANGE</t>
  </si>
  <si>
    <t>GA1410300</t>
  </si>
  <si>
    <t>WEST POINT</t>
  </si>
  <si>
    <t>GA1410400</t>
  </si>
  <si>
    <t>TROUP COUNTY MARSHAL</t>
  </si>
  <si>
    <t>GA1420000</t>
  </si>
  <si>
    <t>TURNER</t>
  </si>
  <si>
    <t>GA1420100</t>
  </si>
  <si>
    <t>ASHBURN</t>
  </si>
  <si>
    <t>GA1420200</t>
  </si>
  <si>
    <t>SYCAMORE</t>
  </si>
  <si>
    <t>GA1430000</t>
  </si>
  <si>
    <t>TWIGGS</t>
  </si>
  <si>
    <t>GA1430100</t>
  </si>
  <si>
    <t>JEFFERSONVILLE</t>
  </si>
  <si>
    <t>GA1430200</t>
  </si>
  <si>
    <t>GA1430300</t>
  </si>
  <si>
    <t>DNR: MACON</t>
  </si>
  <si>
    <t>GA1430400</t>
  </si>
  <si>
    <t>TWIGGS CNTY BOARD OF ED</t>
  </si>
  <si>
    <t>GA1440000</t>
  </si>
  <si>
    <t>GA1440100</t>
  </si>
  <si>
    <t>BLAIRSVILLE</t>
  </si>
  <si>
    <t>GA1450000</t>
  </si>
  <si>
    <t>UPSON</t>
  </si>
  <si>
    <t>GA1450100</t>
  </si>
  <si>
    <t>GA1460000</t>
  </si>
  <si>
    <t>GA1460100</t>
  </si>
  <si>
    <t>GA1460200</t>
  </si>
  <si>
    <t>ROSSVILLE</t>
  </si>
  <si>
    <t>GA1460300</t>
  </si>
  <si>
    <t>LOOKOUT MOUNTAIN</t>
  </si>
  <si>
    <t>GA1460400</t>
  </si>
  <si>
    <t>CHICKAMAUGA</t>
  </si>
  <si>
    <t>GA1460500</t>
  </si>
  <si>
    <t>LINWOOD</t>
  </si>
  <si>
    <t>GA1460600</t>
  </si>
  <si>
    <t>WALKER COUNTY POLICE DPT</t>
  </si>
  <si>
    <t>GA1470000</t>
  </si>
  <si>
    <t>GA1470100</t>
  </si>
  <si>
    <t>GA1470200</t>
  </si>
  <si>
    <t>LOGANVILLE</t>
  </si>
  <si>
    <t>GA1470300</t>
  </si>
  <si>
    <t>SOCIAL CIRCLE</t>
  </si>
  <si>
    <t>GA1470400</t>
  </si>
  <si>
    <t>DNR: LE DST OFF SOCIAL C</t>
  </si>
  <si>
    <t>GA1480000</t>
  </si>
  <si>
    <t>WARE</t>
  </si>
  <si>
    <t>GA1480100</t>
  </si>
  <si>
    <t>WAYCROSS</t>
  </si>
  <si>
    <t>GA1480200</t>
  </si>
  <si>
    <t>WARE COUNTY POLICE DEPT</t>
  </si>
  <si>
    <t>GA1480400</t>
  </si>
  <si>
    <t>SE GA DRUG TASK FORCE</t>
  </si>
  <si>
    <t>GA1490000</t>
  </si>
  <si>
    <t>GA1490100</t>
  </si>
  <si>
    <t>WARRENTON</t>
  </si>
  <si>
    <t>GA1490200</t>
  </si>
  <si>
    <t>WARREN COUNTY POLICE DPT</t>
  </si>
  <si>
    <t>GA1500000</t>
  </si>
  <si>
    <t>GA1500100</t>
  </si>
  <si>
    <t>SANDERSVILLE</t>
  </si>
  <si>
    <t>GA1500200</t>
  </si>
  <si>
    <t>TENNILLE</t>
  </si>
  <si>
    <t>GA1500300</t>
  </si>
  <si>
    <t>DAVISBORO</t>
  </si>
  <si>
    <t>GA1500400</t>
  </si>
  <si>
    <t>GA1500500</t>
  </si>
  <si>
    <t>GA1500600</t>
  </si>
  <si>
    <t>WASHINGTON CO BD OF EDUC</t>
  </si>
  <si>
    <t>GA1510000</t>
  </si>
  <si>
    <t>WAYNE</t>
  </si>
  <si>
    <t>GA1510100</t>
  </si>
  <si>
    <t>JESUP</t>
  </si>
  <si>
    <t>GA1510200</t>
  </si>
  <si>
    <t>GA1510300</t>
  </si>
  <si>
    <t>ODUM</t>
  </si>
  <si>
    <t>GA1520000</t>
  </si>
  <si>
    <t>GA1520100</t>
  </si>
  <si>
    <t>PRESTON</t>
  </si>
  <si>
    <t>GA1530000</t>
  </si>
  <si>
    <t>WHEELER</t>
  </si>
  <si>
    <t>GA1530100</t>
  </si>
  <si>
    <t>ALAMO</t>
  </si>
  <si>
    <t>GA1530200</t>
  </si>
  <si>
    <t>GA1540000</t>
  </si>
  <si>
    <t>GA1540100</t>
  </si>
  <si>
    <t>GA1540200</t>
  </si>
  <si>
    <t>HELEN</t>
  </si>
  <si>
    <t>GA1550000</t>
  </si>
  <si>
    <t>WHITFIELD</t>
  </si>
  <si>
    <t>GA1550100</t>
  </si>
  <si>
    <t>DALTON</t>
  </si>
  <si>
    <t>GA1550200</t>
  </si>
  <si>
    <t>TUNNEL HILL</t>
  </si>
  <si>
    <t>GA1550300</t>
  </si>
  <si>
    <t>COHUTTA</t>
  </si>
  <si>
    <t>GA1550500</t>
  </si>
  <si>
    <t>DALTON STATE COLLEGE</t>
  </si>
  <si>
    <t>GA1550600</t>
  </si>
  <si>
    <t>VARNELL</t>
  </si>
  <si>
    <t>GA1550700</t>
  </si>
  <si>
    <t>DALTON-WHITFIELD HOSP</t>
  </si>
  <si>
    <t>GA1560000</t>
  </si>
  <si>
    <t>GA1560100</t>
  </si>
  <si>
    <t>GA1560200</t>
  </si>
  <si>
    <t>ROCHELLE</t>
  </si>
  <si>
    <t>GA1560300</t>
  </si>
  <si>
    <t>PINEVIEW</t>
  </si>
  <si>
    <t>GA1570000</t>
  </si>
  <si>
    <t>WILKES</t>
  </si>
  <si>
    <t>GA1570100</t>
  </si>
  <si>
    <t>GA1570200</t>
  </si>
  <si>
    <t>TIGNALL</t>
  </si>
  <si>
    <t>GA1580000</t>
  </si>
  <si>
    <t>WILKINSON</t>
  </si>
  <si>
    <t>GA1580100</t>
  </si>
  <si>
    <t>GA1580200</t>
  </si>
  <si>
    <t>IRWINTON</t>
  </si>
  <si>
    <t>GA1580300</t>
  </si>
  <si>
    <t>MCINTYRE</t>
  </si>
  <si>
    <t>GA1580400</t>
  </si>
  <si>
    <t>TOOMSBORO</t>
  </si>
  <si>
    <t>GA1580500</t>
  </si>
  <si>
    <t>IVEY</t>
  </si>
  <si>
    <t>GA1580600</t>
  </si>
  <si>
    <t>WILKINSON CO BD OF EDUC</t>
  </si>
  <si>
    <t>GA1590000</t>
  </si>
  <si>
    <t>WORTH</t>
  </si>
  <si>
    <t>GA1590100</t>
  </si>
  <si>
    <t>SYLVESTER</t>
  </si>
  <si>
    <t>GA1590200</t>
  </si>
  <si>
    <t>POULAN</t>
  </si>
  <si>
    <t>GA1590300</t>
  </si>
  <si>
    <t>WARWICK</t>
  </si>
  <si>
    <t>GA1590400</t>
  </si>
  <si>
    <t>SUMNER</t>
  </si>
  <si>
    <t>GAAPD0000</t>
  </si>
  <si>
    <t>ATLANTA</t>
  </si>
  <si>
    <t>GAGBI0000</t>
  </si>
  <si>
    <t>GBI: HEADQUARTERS</t>
  </si>
  <si>
    <t>GAGBI0100</t>
  </si>
  <si>
    <t>GBI: AMERICUS</t>
  </si>
  <si>
    <t>GAGBI0200</t>
  </si>
  <si>
    <t>GBI: CALHOUN</t>
  </si>
  <si>
    <t>GAGBI0300</t>
  </si>
  <si>
    <t>GBI: DOUGLAS</t>
  </si>
  <si>
    <t>GAGBI0400</t>
  </si>
  <si>
    <t>GBI: GAINESVILLE</t>
  </si>
  <si>
    <t>GAGBI0500</t>
  </si>
  <si>
    <t>GBI: MILLEDGEVILLE</t>
  </si>
  <si>
    <t>GAGBI0600</t>
  </si>
  <si>
    <t>GBI: STATESBORO</t>
  </si>
  <si>
    <t>GAGBI0700</t>
  </si>
  <si>
    <t>GBI: GREENVILLE</t>
  </si>
  <si>
    <t>GAGBI0800</t>
  </si>
  <si>
    <t>GBI: THOMSON</t>
  </si>
  <si>
    <t>GAGBI1100</t>
  </si>
  <si>
    <t>GBI: THOMASVILLE</t>
  </si>
  <si>
    <t>GAGBI1200</t>
  </si>
  <si>
    <t>GBI: DUBLIN</t>
  </si>
  <si>
    <t>GAGBI1300</t>
  </si>
  <si>
    <t>GBI: PERRY</t>
  </si>
  <si>
    <t>GAGBI1400</t>
  </si>
  <si>
    <t>GBI: ATHENS</t>
  </si>
  <si>
    <t>GAGBI1500</t>
  </si>
  <si>
    <t>GBI: SAVANNAH</t>
  </si>
  <si>
    <t>GAGBI1600</t>
  </si>
  <si>
    <t>GBI: ALBANY</t>
  </si>
  <si>
    <t>GAGBI1700</t>
  </si>
  <si>
    <t>GBI: CONYERS</t>
  </si>
  <si>
    <t>GAGBI1800</t>
  </si>
  <si>
    <t>GBI: RDEO, GAINESVILLE</t>
  </si>
  <si>
    <t>GAGBI2000</t>
  </si>
  <si>
    <t>GBI: KINGSLAND</t>
  </si>
  <si>
    <t>GAGSP0000</t>
  </si>
  <si>
    <t>GA DEPT OF PUBLIC SAFETY</t>
  </si>
  <si>
    <t>GAGSP0100</t>
  </si>
  <si>
    <t>SP: GRIFFIN</t>
  </si>
  <si>
    <t>GAGSP0200</t>
  </si>
  <si>
    <t>SP: LA GRANGE</t>
  </si>
  <si>
    <t>GAGSP0300</t>
  </si>
  <si>
    <t>SP: CARTERSVILLE</t>
  </si>
  <si>
    <t>GAGSP0400</t>
  </si>
  <si>
    <t>SP: VILLA RICA</t>
  </si>
  <si>
    <t>GAGSP0500</t>
  </si>
  <si>
    <t>SP: DALTON</t>
  </si>
  <si>
    <t>GAGSP0600</t>
  </si>
  <si>
    <t>SP: GAINESVILLE</t>
  </si>
  <si>
    <t>GAGSP0700</t>
  </si>
  <si>
    <t>SP: TOCCOA</t>
  </si>
  <si>
    <t>GAGSP0800</t>
  </si>
  <si>
    <t>SP: MADISON</t>
  </si>
  <si>
    <t>GAGSP0900</t>
  </si>
  <si>
    <t>SP: MARIETTA</t>
  </si>
  <si>
    <t>GAGSP1000</t>
  </si>
  <si>
    <t>SP: AMERICUS</t>
  </si>
  <si>
    <t>GAGSP1100</t>
  </si>
  <si>
    <t>SP: HINESVILLE</t>
  </si>
  <si>
    <t>GAGSP1200</t>
  </si>
  <si>
    <t>SP: THOMASVILLE</t>
  </si>
  <si>
    <t>GAGSP1300</t>
  </si>
  <si>
    <t>SP: TIFTON</t>
  </si>
  <si>
    <t>GAGSP1400</t>
  </si>
  <si>
    <t>SP: DONALSONVILLE</t>
  </si>
  <si>
    <t>GAGSP1500</t>
  </si>
  <si>
    <t>SP: PERRY</t>
  </si>
  <si>
    <t>GAGSP1600</t>
  </si>
  <si>
    <t>SP: HELENA</t>
  </si>
  <si>
    <t>GAGSP1700</t>
  </si>
  <si>
    <t>SP: WASHINGTON</t>
  </si>
  <si>
    <t>GAGSP1800</t>
  </si>
  <si>
    <t>SP: REIDSVILLE</t>
  </si>
  <si>
    <t>GAGSP1900</t>
  </si>
  <si>
    <t>SP: SWAINSBORO</t>
  </si>
  <si>
    <t>GAGSP2000</t>
  </si>
  <si>
    <t>SP: DUBLIN</t>
  </si>
  <si>
    <t>GAGSP2100</t>
  </si>
  <si>
    <t>SP: SYLVANIA</t>
  </si>
  <si>
    <t>GAGSP2200</t>
  </si>
  <si>
    <t>SP: WAYCROSS</t>
  </si>
  <si>
    <t>GAGSP2300</t>
  </si>
  <si>
    <t>SP: BRUNSWICK</t>
  </si>
  <si>
    <t>GAGSP2400</t>
  </si>
  <si>
    <t>SP: NEWNAN</t>
  </si>
  <si>
    <t>GAGSP2500</t>
  </si>
  <si>
    <t>SP: THOMSON</t>
  </si>
  <si>
    <t>GAGSP2600</t>
  </si>
  <si>
    <t>SP: THOMASTON</t>
  </si>
  <si>
    <t>GAGSP2700</t>
  </si>
  <si>
    <t>SP: BLUE RIDGE</t>
  </si>
  <si>
    <t>GAGSP2800</t>
  </si>
  <si>
    <t>SP: CANTON</t>
  </si>
  <si>
    <t>GAGSP2900</t>
  </si>
  <si>
    <t>SP: CEDARTOWN</t>
  </si>
  <si>
    <t>GAGSP3000</t>
  </si>
  <si>
    <t>SP: CORDELE</t>
  </si>
  <si>
    <t>GAGSP3100</t>
  </si>
  <si>
    <t>SP: VALDOSTA</t>
  </si>
  <si>
    <t>GAGSP3200</t>
  </si>
  <si>
    <t>SP: ATHENS</t>
  </si>
  <si>
    <t>GAGSP3300</t>
  </si>
  <si>
    <t>SP: MILLEDGEVILLE</t>
  </si>
  <si>
    <t>GAGSP3400</t>
  </si>
  <si>
    <t>SP: MANCHESTER</t>
  </si>
  <si>
    <t>GAGSP3500</t>
  </si>
  <si>
    <t>SP: JEKYLL ISLAND</t>
  </si>
  <si>
    <t>GAGSP3600</t>
  </si>
  <si>
    <t>SP: DOUGLAS</t>
  </si>
  <si>
    <t>GAGSP3700</t>
  </si>
  <si>
    <t>SP: LAWRENCEVILLE</t>
  </si>
  <si>
    <t>GAGSP3800</t>
  </si>
  <si>
    <t>SP: ROME</t>
  </si>
  <si>
    <t>GAGSP3900</t>
  </si>
  <si>
    <t>SP: CUTHBERT</t>
  </si>
  <si>
    <t>GAGSP4000</t>
  </si>
  <si>
    <t>SP: ALBANY</t>
  </si>
  <si>
    <t>GAGSP4100</t>
  </si>
  <si>
    <t>SP: LAFAYETTE</t>
  </si>
  <si>
    <t>GAGSP4200</t>
  </si>
  <si>
    <t>SP: SAVANNAH</t>
  </si>
  <si>
    <t>GAGSP4300</t>
  </si>
  <si>
    <t>SP: CALHOUN</t>
  </si>
  <si>
    <t>GAGSP4400</t>
  </si>
  <si>
    <t>SP: FORSYTH</t>
  </si>
  <si>
    <t>GAGSP4500</t>
  </si>
  <si>
    <t>SP: STATESBORO</t>
  </si>
  <si>
    <t>GAGSP4600</t>
  </si>
  <si>
    <t>SP: CONYERS</t>
  </si>
  <si>
    <t>GAGSP4700</t>
  </si>
  <si>
    <t>SP: HAPEVILLE</t>
  </si>
  <si>
    <t>GAGSP4800</t>
  </si>
  <si>
    <t>SP:METRO TRAFF U ATLANTA</t>
  </si>
  <si>
    <t>GAGSPH300</t>
  </si>
  <si>
    <t>SP: HSD THOMASTON</t>
  </si>
  <si>
    <t>GAUSMO400</t>
  </si>
  <si>
    <t>U S MARSHAL'S S AUGUSTA</t>
  </si>
  <si>
    <t>GMTGM0000</t>
  </si>
  <si>
    <t>GUAM</t>
  </si>
  <si>
    <t>HI0010000</t>
  </si>
  <si>
    <t>HAWAII POLICE DEPARTMENT</t>
  </si>
  <si>
    <t>HI0010100</t>
  </si>
  <si>
    <t>HILO</t>
  </si>
  <si>
    <t>HI0020000</t>
  </si>
  <si>
    <t>HONOLULU</t>
  </si>
  <si>
    <t>HI0020A00</t>
  </si>
  <si>
    <t>HONOLULU COUNTY RURAL</t>
  </si>
  <si>
    <t>HI0040000</t>
  </si>
  <si>
    <t>KAUAI POLICE DEPARTMENT</t>
  </si>
  <si>
    <t>HI0040100</t>
  </si>
  <si>
    <t>KAPAA</t>
  </si>
  <si>
    <t>HI0040200</t>
  </si>
  <si>
    <t>LIHUE</t>
  </si>
  <si>
    <t>HI0050000</t>
  </si>
  <si>
    <t>MAUI POLICE DEPARTMENT</t>
  </si>
  <si>
    <t>HI0050100</t>
  </si>
  <si>
    <t>KAHULUI</t>
  </si>
  <si>
    <t>HI0050200</t>
  </si>
  <si>
    <t>LAHAINA</t>
  </si>
  <si>
    <t>HI0050300</t>
  </si>
  <si>
    <t>LANAI CITY</t>
  </si>
  <si>
    <t>HI0050400</t>
  </si>
  <si>
    <t>PAIA</t>
  </si>
  <si>
    <t>HI0050500</t>
  </si>
  <si>
    <t>WAILUKU</t>
  </si>
  <si>
    <t>HI0050600</t>
  </si>
  <si>
    <t>PUUNENE</t>
  </si>
  <si>
    <t>IA0010000</t>
  </si>
  <si>
    <t>ADAIR</t>
  </si>
  <si>
    <t>IA0020000</t>
  </si>
  <si>
    <t>IA0030000</t>
  </si>
  <si>
    <t>ALLAMAKEE</t>
  </si>
  <si>
    <t>IA0030100</t>
  </si>
  <si>
    <t>WAUKON</t>
  </si>
  <si>
    <t>IA0040000</t>
  </si>
  <si>
    <t>APPANOOSE</t>
  </si>
  <si>
    <t>IA0040100</t>
  </si>
  <si>
    <t>IA0050000</t>
  </si>
  <si>
    <t>AUDUBON</t>
  </si>
  <si>
    <t>IA0050100</t>
  </si>
  <si>
    <t>IA0060000</t>
  </si>
  <si>
    <t>IA0060100</t>
  </si>
  <si>
    <t>BELLE PLAINE</t>
  </si>
  <si>
    <t>IA0060200</t>
  </si>
  <si>
    <t>VINTON</t>
  </si>
  <si>
    <t>IA0070000</t>
  </si>
  <si>
    <t>IA0070100</t>
  </si>
  <si>
    <t>CEDAR FALLS</t>
  </si>
  <si>
    <t>IA0070200</t>
  </si>
  <si>
    <t>EVANSDALE</t>
  </si>
  <si>
    <t>IA0070300</t>
  </si>
  <si>
    <t>IA0070700</t>
  </si>
  <si>
    <t>UNIV OF NORTHERN IOWA</t>
  </si>
  <si>
    <t>IA0080000</t>
  </si>
  <si>
    <t>IA0080100</t>
  </si>
  <si>
    <t>IA0080200</t>
  </si>
  <si>
    <t>OGDEN</t>
  </si>
  <si>
    <t>IA0080300</t>
  </si>
  <si>
    <t>MADRID</t>
  </si>
  <si>
    <t>IA0090000</t>
  </si>
  <si>
    <t>BREMER</t>
  </si>
  <si>
    <t>IA0090200</t>
  </si>
  <si>
    <t>WAVERLY</t>
  </si>
  <si>
    <t>IA0100000</t>
  </si>
  <si>
    <t>IA0100100</t>
  </si>
  <si>
    <t>IA0110000</t>
  </si>
  <si>
    <t>IA0110100</t>
  </si>
  <si>
    <t>STORM LAKE</t>
  </si>
  <si>
    <t>IA0120000</t>
  </si>
  <si>
    <t>IA0130000</t>
  </si>
  <si>
    <t>IA0140000</t>
  </si>
  <si>
    <t>IA0140100</t>
  </si>
  <si>
    <t>IA0150000</t>
  </si>
  <si>
    <t>CASS</t>
  </si>
  <si>
    <t>IA0150100</t>
  </si>
  <si>
    <t>ATLANTIC</t>
  </si>
  <si>
    <t>IA0160000</t>
  </si>
  <si>
    <t>CEDAR</t>
  </si>
  <si>
    <t>IA0160100</t>
  </si>
  <si>
    <t>TIPTON</t>
  </si>
  <si>
    <t>IA0160300</t>
  </si>
  <si>
    <t>WEST BRANCH</t>
  </si>
  <si>
    <t>IA0170000</t>
  </si>
  <si>
    <t>CERRO GORDO</t>
  </si>
  <si>
    <t>IA0170100</t>
  </si>
  <si>
    <t>CLEAR LAKE</t>
  </si>
  <si>
    <t>IA0170200</t>
  </si>
  <si>
    <t>MASON CITY</t>
  </si>
  <si>
    <t>IA0180000</t>
  </si>
  <si>
    <t>IA0180100</t>
  </si>
  <si>
    <t>IA0180200</t>
  </si>
  <si>
    <t>MARCUS</t>
  </si>
  <si>
    <t>IA0190000</t>
  </si>
  <si>
    <t>IA0190100</t>
  </si>
  <si>
    <t>NEW HAMPTON</t>
  </si>
  <si>
    <t>IA0200000</t>
  </si>
  <si>
    <t>IA0200100</t>
  </si>
  <si>
    <t>IA0210000</t>
  </si>
  <si>
    <t>IA0210100</t>
  </si>
  <si>
    <t>SPENCER</t>
  </si>
  <si>
    <t>IA0220000</t>
  </si>
  <si>
    <t>IA0220100</t>
  </si>
  <si>
    <t>GUTTENBERG</t>
  </si>
  <si>
    <t>IA0230000</t>
  </si>
  <si>
    <t>IA0230100</t>
  </si>
  <si>
    <t>IA0230200</t>
  </si>
  <si>
    <t>CAMANCHE</t>
  </si>
  <si>
    <t>IA0230300</t>
  </si>
  <si>
    <t>IA0240000</t>
  </si>
  <si>
    <t>IA0240100</t>
  </si>
  <si>
    <t>DENISON</t>
  </si>
  <si>
    <t>IA0250000</t>
  </si>
  <si>
    <t>IA0250100</t>
  </si>
  <si>
    <t>IA0250200</t>
  </si>
  <si>
    <t>IA0250400</t>
  </si>
  <si>
    <t>WAUKEE</t>
  </si>
  <si>
    <t>IA0260000</t>
  </si>
  <si>
    <t>IA0260100</t>
  </si>
  <si>
    <t>IA0270000</t>
  </si>
  <si>
    <t>IA0270100</t>
  </si>
  <si>
    <t>IA0270200</t>
  </si>
  <si>
    <t>LAMONI</t>
  </si>
  <si>
    <t>IA0280000</t>
  </si>
  <si>
    <t>DELAWARE</t>
  </si>
  <si>
    <t>IA0280100</t>
  </si>
  <si>
    <t>IA0290000</t>
  </si>
  <si>
    <t>DES MOINES</t>
  </si>
  <si>
    <t>IA0290100</t>
  </si>
  <si>
    <t>IA0290200</t>
  </si>
  <si>
    <t>WEST BURLINGTON</t>
  </si>
  <si>
    <t>IA0300000</t>
  </si>
  <si>
    <t>DICKINSON</t>
  </si>
  <si>
    <t>IA0300100</t>
  </si>
  <si>
    <t>SPIRIT LAKE</t>
  </si>
  <si>
    <t>IA0310000</t>
  </si>
  <si>
    <t>DUBUQUE</t>
  </si>
  <si>
    <t>IA0310100</t>
  </si>
  <si>
    <t>IA0310300</t>
  </si>
  <si>
    <t>DYERSVILLE</t>
  </si>
  <si>
    <t>IA0320000</t>
  </si>
  <si>
    <t>EMMET</t>
  </si>
  <si>
    <t>IA0320100</t>
  </si>
  <si>
    <t>ESTHERVILLE</t>
  </si>
  <si>
    <t>IA0330000</t>
  </si>
  <si>
    <t>IA0330100</t>
  </si>
  <si>
    <t>OELWEIN</t>
  </si>
  <si>
    <t>IA0330200</t>
  </si>
  <si>
    <t>WEST UNION</t>
  </si>
  <si>
    <t>IA0330300</t>
  </si>
  <si>
    <t>IA0340000</t>
  </si>
  <si>
    <t>IA0340100</t>
  </si>
  <si>
    <t>CHARLES CITY</t>
  </si>
  <si>
    <t>IA0350000</t>
  </si>
  <si>
    <t>IA0350100</t>
  </si>
  <si>
    <t>IA0360000</t>
  </si>
  <si>
    <t>IA0370000</t>
  </si>
  <si>
    <t>IA0370100</t>
  </si>
  <si>
    <t>IA0380000</t>
  </si>
  <si>
    <t>GRUNDY</t>
  </si>
  <si>
    <t>IA0380100</t>
  </si>
  <si>
    <t>GRUNDY CENTER</t>
  </si>
  <si>
    <t>IA0390000</t>
  </si>
  <si>
    <t>GUTHRIE</t>
  </si>
  <si>
    <t>IA0400000</t>
  </si>
  <si>
    <t>IA0400100</t>
  </si>
  <si>
    <t>WEBSTER CITY</t>
  </si>
  <si>
    <t>IA0410000</t>
  </si>
  <si>
    <t>IA0410100</t>
  </si>
  <si>
    <t>GARNER</t>
  </si>
  <si>
    <t>IA0420000</t>
  </si>
  <si>
    <t>HARDIN</t>
  </si>
  <si>
    <t>IA0420100</t>
  </si>
  <si>
    <t>IOWA FALLS</t>
  </si>
  <si>
    <t>IA0420300</t>
  </si>
  <si>
    <t>ELDORA</t>
  </si>
  <si>
    <t>IA0430000</t>
  </si>
  <si>
    <t>IA0430100</t>
  </si>
  <si>
    <t>MISSOURI VALLEY</t>
  </si>
  <si>
    <t>IA0440000</t>
  </si>
  <si>
    <t>IA0440100</t>
  </si>
  <si>
    <t>MOUNT PLEASANT</t>
  </si>
  <si>
    <t>IA0440200</t>
  </si>
  <si>
    <t>IA0450000</t>
  </si>
  <si>
    <t>IA0450100</t>
  </si>
  <si>
    <t>CRESCO</t>
  </si>
  <si>
    <t>IA0460000</t>
  </si>
  <si>
    <t>IA0460100</t>
  </si>
  <si>
    <t>IA0470000</t>
  </si>
  <si>
    <t>IDA</t>
  </si>
  <si>
    <t>IA0480000</t>
  </si>
  <si>
    <t>IOWA</t>
  </si>
  <si>
    <t>IA0480100</t>
  </si>
  <si>
    <t>IA0480300</t>
  </si>
  <si>
    <t>WILLIAMSBURG</t>
  </si>
  <si>
    <t>IA0490000</t>
  </si>
  <si>
    <t>IA0490100</t>
  </si>
  <si>
    <t>MAQUOKETA</t>
  </si>
  <si>
    <t>IA0500000</t>
  </si>
  <si>
    <t>IA0500100</t>
  </si>
  <si>
    <t>IA0500200</t>
  </si>
  <si>
    <t>IA0500600</t>
  </si>
  <si>
    <t>PRAIRIE CITY</t>
  </si>
  <si>
    <t>IA0510000</t>
  </si>
  <si>
    <t>IA0510100</t>
  </si>
  <si>
    <t>IA0520000</t>
  </si>
  <si>
    <t>IA0520100</t>
  </si>
  <si>
    <t>CORALVILLE</t>
  </si>
  <si>
    <t>IA0520200</t>
  </si>
  <si>
    <t>IOWA CITY</t>
  </si>
  <si>
    <t>IA0520400</t>
  </si>
  <si>
    <t>UNIVERSITY OF IOWA</t>
  </si>
  <si>
    <t>IA0520500</t>
  </si>
  <si>
    <t>NORTH LIBERTY</t>
  </si>
  <si>
    <t>IA0530000</t>
  </si>
  <si>
    <t>IA0530100</t>
  </si>
  <si>
    <t>ANAMOSA</t>
  </si>
  <si>
    <t>IA0530200</t>
  </si>
  <si>
    <t>IA0540000</t>
  </si>
  <si>
    <t>KEOKUK</t>
  </si>
  <si>
    <t>IA0540100</t>
  </si>
  <si>
    <t>SIGOURNEY</t>
  </si>
  <si>
    <t>IA0550000</t>
  </si>
  <si>
    <t>KOSSUTH</t>
  </si>
  <si>
    <t>IA0550100</t>
  </si>
  <si>
    <t>ALGONA</t>
  </si>
  <si>
    <t>IA0560000</t>
  </si>
  <si>
    <t>IA0560100</t>
  </si>
  <si>
    <t>FORT MADISON</t>
  </si>
  <si>
    <t>IA0560200</t>
  </si>
  <si>
    <t>IA0560A00</t>
  </si>
  <si>
    <t>LEE COUNTY-SOUTH</t>
  </si>
  <si>
    <t>IA0570000</t>
  </si>
  <si>
    <t>LINN</t>
  </si>
  <si>
    <t>IA0570100</t>
  </si>
  <si>
    <t>CEDAR RAPIDS</t>
  </si>
  <si>
    <t>IA0570200</t>
  </si>
  <si>
    <t>IA0570300</t>
  </si>
  <si>
    <t>HIAWATHA</t>
  </si>
  <si>
    <t>IA0570400</t>
  </si>
  <si>
    <t>LISBON</t>
  </si>
  <si>
    <t>IA0570600</t>
  </si>
  <si>
    <t>IA0570800</t>
  </si>
  <si>
    <t>PALO</t>
  </si>
  <si>
    <t>IA0570900</t>
  </si>
  <si>
    <t>ROBINS</t>
  </si>
  <si>
    <t>IA0571000</t>
  </si>
  <si>
    <t>COGGON</t>
  </si>
  <si>
    <t>IA0580000</t>
  </si>
  <si>
    <t>LOUISA</t>
  </si>
  <si>
    <t>IA0590000</t>
  </si>
  <si>
    <t>LUCAS</t>
  </si>
  <si>
    <t>IA0590100</t>
  </si>
  <si>
    <t>CHARITON</t>
  </si>
  <si>
    <t>IA0600000</t>
  </si>
  <si>
    <t>LYON</t>
  </si>
  <si>
    <t>IA0600100</t>
  </si>
  <si>
    <t>ROCK RAPIDS</t>
  </si>
  <si>
    <t>IA0610000</t>
  </si>
  <si>
    <t>IA0610100</t>
  </si>
  <si>
    <t>WINTERSET</t>
  </si>
  <si>
    <t>IA0620000</t>
  </si>
  <si>
    <t>MAHASKA</t>
  </si>
  <si>
    <t>IA0620100</t>
  </si>
  <si>
    <t>OSKALOOSA</t>
  </si>
  <si>
    <t>IA0630000</t>
  </si>
  <si>
    <t>IA0630100</t>
  </si>
  <si>
    <t>KNOXVILLE</t>
  </si>
  <si>
    <t>IA0630200</t>
  </si>
  <si>
    <t>PELLA</t>
  </si>
  <si>
    <t>IA0630300</t>
  </si>
  <si>
    <t>PLEASANTVILLE</t>
  </si>
  <si>
    <t>IA0640000</t>
  </si>
  <si>
    <t>IA0640100</t>
  </si>
  <si>
    <t>MARSHALLTOWN</t>
  </si>
  <si>
    <t>IA0640200</t>
  </si>
  <si>
    <t>STATE CENTER</t>
  </si>
  <si>
    <t>IA0650000</t>
  </si>
  <si>
    <t>MILLS</t>
  </si>
  <si>
    <t>IA0650100</t>
  </si>
  <si>
    <t>IA0660000</t>
  </si>
  <si>
    <t>IA0660100</t>
  </si>
  <si>
    <t>OSAGE</t>
  </si>
  <si>
    <t>IA0660200</t>
  </si>
  <si>
    <t>ST. ANSGAR</t>
  </si>
  <si>
    <t>IA0670000</t>
  </si>
  <si>
    <t>MONONA</t>
  </si>
  <si>
    <t>IA0670100</t>
  </si>
  <si>
    <t>ONAWA</t>
  </si>
  <si>
    <t>IA0680000</t>
  </si>
  <si>
    <t>IA0680100</t>
  </si>
  <si>
    <t>ALBIA</t>
  </si>
  <si>
    <t>IA0690000</t>
  </si>
  <si>
    <t>IA0690100</t>
  </si>
  <si>
    <t>RED OAK</t>
  </si>
  <si>
    <t>IA0700000</t>
  </si>
  <si>
    <t>MUSCATINE</t>
  </si>
  <si>
    <t>IA0700100</t>
  </si>
  <si>
    <t>IA0700200</t>
  </si>
  <si>
    <t>WEST LIBERTY</t>
  </si>
  <si>
    <t>IA0700400</t>
  </si>
  <si>
    <t>IA0710000</t>
  </si>
  <si>
    <t>O'BRIEN</t>
  </si>
  <si>
    <t>IA0710300</t>
  </si>
  <si>
    <t>SHELDON</t>
  </si>
  <si>
    <t>IA0720000</t>
  </si>
  <si>
    <t>IA0720100</t>
  </si>
  <si>
    <t>SIBLEY</t>
  </si>
  <si>
    <t>IA0730000</t>
  </si>
  <si>
    <t>IA0730100</t>
  </si>
  <si>
    <t>CLARINDA</t>
  </si>
  <si>
    <t>IA0730200</t>
  </si>
  <si>
    <t>SHENANDOAH</t>
  </si>
  <si>
    <t>IA0740000</t>
  </si>
  <si>
    <t>IA0740100</t>
  </si>
  <si>
    <t>EMMETSBURG</t>
  </si>
  <si>
    <t>IA0750000</t>
  </si>
  <si>
    <t>IA0750100</t>
  </si>
  <si>
    <t>LE MARS</t>
  </si>
  <si>
    <t>IA0760000</t>
  </si>
  <si>
    <t>IA0770000</t>
  </si>
  <si>
    <t>IA0770100</t>
  </si>
  <si>
    <t>ANKENY</t>
  </si>
  <si>
    <t>IA0770200</t>
  </si>
  <si>
    <t>CLIVE</t>
  </si>
  <si>
    <t>IA0770300</t>
  </si>
  <si>
    <t>IA0770400</t>
  </si>
  <si>
    <t>URBANDALE</t>
  </si>
  <si>
    <t>IA0770500</t>
  </si>
  <si>
    <t>WEST DES MOINES</t>
  </si>
  <si>
    <t>IA0770600</t>
  </si>
  <si>
    <t>WINDSOR HEIGHTS</t>
  </si>
  <si>
    <t>IA0770700</t>
  </si>
  <si>
    <t>JOHNSTON</t>
  </si>
  <si>
    <t>IA0770800</t>
  </si>
  <si>
    <t>IA0771400</t>
  </si>
  <si>
    <t>IA0771800</t>
  </si>
  <si>
    <t>IA0780000</t>
  </si>
  <si>
    <t>POTTAWATTAMIE</t>
  </si>
  <si>
    <t>IA0780100</t>
  </si>
  <si>
    <t>COUNCIL BLUFFS</t>
  </si>
  <si>
    <t>IA0780400</t>
  </si>
  <si>
    <t>CARTER LAKE</t>
  </si>
  <si>
    <t>IA0790000</t>
  </si>
  <si>
    <t>POWESHIEK</t>
  </si>
  <si>
    <t>IA0790100</t>
  </si>
  <si>
    <t>GRINNELL</t>
  </si>
  <si>
    <t>IA0800000</t>
  </si>
  <si>
    <t>IA0810000</t>
  </si>
  <si>
    <t>SAC</t>
  </si>
  <si>
    <t>IA0810100</t>
  </si>
  <si>
    <t>SAC CITY</t>
  </si>
  <si>
    <t>IA0820000</t>
  </si>
  <si>
    <t>IA0820100</t>
  </si>
  <si>
    <t>BETTENDORF</t>
  </si>
  <si>
    <t>IA0820200</t>
  </si>
  <si>
    <t>IA0820400</t>
  </si>
  <si>
    <t>BUFFALO</t>
  </si>
  <si>
    <t>IA0820500</t>
  </si>
  <si>
    <t>BLUE GRASS</t>
  </si>
  <si>
    <t>IA0820600</t>
  </si>
  <si>
    <t>ELDRIDGE</t>
  </si>
  <si>
    <t>IA0820700</t>
  </si>
  <si>
    <t>LE CLAIRE</t>
  </si>
  <si>
    <t>IA0820800</t>
  </si>
  <si>
    <t>PRINCETON</t>
  </si>
  <si>
    <t>IA0820900</t>
  </si>
  <si>
    <t>WALCOTT</t>
  </si>
  <si>
    <t>IA0821100</t>
  </si>
  <si>
    <t>LONG GROVE</t>
  </si>
  <si>
    <t>IA0821200</t>
  </si>
  <si>
    <t>MCCAUSLAND</t>
  </si>
  <si>
    <t>IA0830000</t>
  </si>
  <si>
    <t>IA0830100</t>
  </si>
  <si>
    <t>HARLAN</t>
  </si>
  <si>
    <t>IA0840000</t>
  </si>
  <si>
    <t>SIOUX</t>
  </si>
  <si>
    <t>IA0840100</t>
  </si>
  <si>
    <t>IA0840200</t>
  </si>
  <si>
    <t>HAWARDEN</t>
  </si>
  <si>
    <t>IA0840400</t>
  </si>
  <si>
    <t>ROCK VALLEY</t>
  </si>
  <si>
    <t>IA0840500</t>
  </si>
  <si>
    <t>SIOUX CENTER</t>
  </si>
  <si>
    <t>IA0850000</t>
  </si>
  <si>
    <t>STORY</t>
  </si>
  <si>
    <t>IA0850100</t>
  </si>
  <si>
    <t>AMES</t>
  </si>
  <si>
    <t>IA0850200</t>
  </si>
  <si>
    <t>IA0850300</t>
  </si>
  <si>
    <t>STORY CITY</t>
  </si>
  <si>
    <t>IA0850400</t>
  </si>
  <si>
    <t>IOWA STATE UNIVERSITY</t>
  </si>
  <si>
    <t>IA0860000</t>
  </si>
  <si>
    <t>TAMA</t>
  </si>
  <si>
    <t>IA0860100</t>
  </si>
  <si>
    <t>TOLEDO</t>
  </si>
  <si>
    <t>IA0860200</t>
  </si>
  <si>
    <t>IA0870000</t>
  </si>
  <si>
    <t>IA0870100</t>
  </si>
  <si>
    <t>BEDFORD</t>
  </si>
  <si>
    <t>IA0870200</t>
  </si>
  <si>
    <t>IA0880000</t>
  </si>
  <si>
    <t>IA0880100</t>
  </si>
  <si>
    <t>CRESTON</t>
  </si>
  <si>
    <t>IA0890000</t>
  </si>
  <si>
    <t>IA0900000</t>
  </si>
  <si>
    <t>WAPELLO</t>
  </si>
  <si>
    <t>IA0900100</t>
  </si>
  <si>
    <t>OTTUMWA</t>
  </si>
  <si>
    <t>IA0910000</t>
  </si>
  <si>
    <t>IA0910100</t>
  </si>
  <si>
    <t>INDIANOLA</t>
  </si>
  <si>
    <t>IA0910200</t>
  </si>
  <si>
    <t>IA0910300</t>
  </si>
  <si>
    <t>IA0920000</t>
  </si>
  <si>
    <t>IA0920100</t>
  </si>
  <si>
    <t>IA0930000</t>
  </si>
  <si>
    <t>IA0940000</t>
  </si>
  <si>
    <t>IA0940100</t>
  </si>
  <si>
    <t>FORT DODGE</t>
  </si>
  <si>
    <t>IA0950000</t>
  </si>
  <si>
    <t>WINNEBAGO</t>
  </si>
  <si>
    <t>IA0950100</t>
  </si>
  <si>
    <t>FOREST CITY</t>
  </si>
  <si>
    <t>IA0950200</t>
  </si>
  <si>
    <t>LAKE MILLS</t>
  </si>
  <si>
    <t>IA0960000</t>
  </si>
  <si>
    <t>WINNESHIEK</t>
  </si>
  <si>
    <t>IA0960100</t>
  </si>
  <si>
    <t>DECORAH</t>
  </si>
  <si>
    <t>IA0970000</t>
  </si>
  <si>
    <t>IA0970100</t>
  </si>
  <si>
    <t>SIOUX CITY</t>
  </si>
  <si>
    <t>IA0970200</t>
  </si>
  <si>
    <t>SERGEANT BLUFF</t>
  </si>
  <si>
    <t>IA0980000</t>
  </si>
  <si>
    <t>IA0990000</t>
  </si>
  <si>
    <t>WRIGHT</t>
  </si>
  <si>
    <t>IA0990100</t>
  </si>
  <si>
    <t>EAGLE GROVE</t>
  </si>
  <si>
    <t>IA0990200</t>
  </si>
  <si>
    <t>BELMOND</t>
  </si>
  <si>
    <t>IA0990300</t>
  </si>
  <si>
    <t>CLARION</t>
  </si>
  <si>
    <t>IADPS0000</t>
  </si>
  <si>
    <t>IOWA HIGHWAY PATROL</t>
  </si>
  <si>
    <t>IADPS1000</t>
  </si>
  <si>
    <t>CAP POL DIV DES MOINES</t>
  </si>
  <si>
    <t>ID0010000</t>
  </si>
  <si>
    <t>ADA</t>
  </si>
  <si>
    <t>ID0010100</t>
  </si>
  <si>
    <t>BOISE</t>
  </si>
  <si>
    <t>ID0010200</t>
  </si>
  <si>
    <t>ID0010300</t>
  </si>
  <si>
    <t>MERIDIAN</t>
  </si>
  <si>
    <t>ID0010700</t>
  </si>
  <si>
    <t>KUNA</t>
  </si>
  <si>
    <t>ID0020000</t>
  </si>
  <si>
    <t>ID0020100</t>
  </si>
  <si>
    <t>COUNCIL</t>
  </si>
  <si>
    <t>ID0030000</t>
  </si>
  <si>
    <t>BANNOCK</t>
  </si>
  <si>
    <t>ID0030100</t>
  </si>
  <si>
    <t>CHUBBUCK</t>
  </si>
  <si>
    <t>ID0030200</t>
  </si>
  <si>
    <t>POCATELLO</t>
  </si>
  <si>
    <t>ID0030300</t>
  </si>
  <si>
    <t>FORT HALL TRIBAL</t>
  </si>
  <si>
    <t>ID0030400</t>
  </si>
  <si>
    <t>LAVA HOT SPRINGS</t>
  </si>
  <si>
    <t>ID0040000</t>
  </si>
  <si>
    <t>BEAR LAKE</t>
  </si>
  <si>
    <t>ID0040100</t>
  </si>
  <si>
    <t>MONTPELIER</t>
  </si>
  <si>
    <t>ID0050000</t>
  </si>
  <si>
    <t>BENEWAH</t>
  </si>
  <si>
    <t>ID0050100</t>
  </si>
  <si>
    <t>ST. MARIES</t>
  </si>
  <si>
    <t>ID0060000</t>
  </si>
  <si>
    <t>BINGHAM</t>
  </si>
  <si>
    <t>ID0060100</t>
  </si>
  <si>
    <t>ABERDEEN</t>
  </si>
  <si>
    <t>ID0060200</t>
  </si>
  <si>
    <t>BLACKFOOT</t>
  </si>
  <si>
    <t>ID0060300</t>
  </si>
  <si>
    <t>FIRTH</t>
  </si>
  <si>
    <t>ID0060400</t>
  </si>
  <si>
    <t>SHELLEY</t>
  </si>
  <si>
    <t>ID0070000</t>
  </si>
  <si>
    <t>BLAINE</t>
  </si>
  <si>
    <t>ID0070100</t>
  </si>
  <si>
    <t>KETCHUM</t>
  </si>
  <si>
    <t>ID0070200</t>
  </si>
  <si>
    <t>SUN VALLEY</t>
  </si>
  <si>
    <t>ID0070300</t>
  </si>
  <si>
    <t>HAILEY</t>
  </si>
  <si>
    <t>ID0070400</t>
  </si>
  <si>
    <t>BELLEVUE</t>
  </si>
  <si>
    <t>ID0080000</t>
  </si>
  <si>
    <t>ID0080100</t>
  </si>
  <si>
    <t>IDAHO CITY</t>
  </si>
  <si>
    <t>ID0090000</t>
  </si>
  <si>
    <t>BONNER</t>
  </si>
  <si>
    <t>ID0090100</t>
  </si>
  <si>
    <t>PRIEST RIVER</t>
  </si>
  <si>
    <t>ID0090200</t>
  </si>
  <si>
    <t>SANDPOINT</t>
  </si>
  <si>
    <t>ID0090300</t>
  </si>
  <si>
    <t>PONDERAY</t>
  </si>
  <si>
    <t>ID0100000</t>
  </si>
  <si>
    <t>BONNEVILLE</t>
  </si>
  <si>
    <t>ID0100100</t>
  </si>
  <si>
    <t>AMMON</t>
  </si>
  <si>
    <t>ID0100200</t>
  </si>
  <si>
    <t>IDAHO FALLS</t>
  </si>
  <si>
    <t>ID0100400</t>
  </si>
  <si>
    <t>UCON</t>
  </si>
  <si>
    <t>ID0110000</t>
  </si>
  <si>
    <t>BOUNDARY</t>
  </si>
  <si>
    <t>ID0110100</t>
  </si>
  <si>
    <t>BONNERS FERRY</t>
  </si>
  <si>
    <t>ID0120000</t>
  </si>
  <si>
    <t>ID0120100</t>
  </si>
  <si>
    <t>ARCO</t>
  </si>
  <si>
    <t>ID0130000</t>
  </si>
  <si>
    <t>CAMAS</t>
  </si>
  <si>
    <t>ID0140000</t>
  </si>
  <si>
    <t>CANYON</t>
  </si>
  <si>
    <t>ID0140100</t>
  </si>
  <si>
    <t>CALDWELL</t>
  </si>
  <si>
    <t>ID0140200</t>
  </si>
  <si>
    <t>NAMPA</t>
  </si>
  <si>
    <t>ID0140300</t>
  </si>
  <si>
    <t>PARMA</t>
  </si>
  <si>
    <t>ID0140400</t>
  </si>
  <si>
    <t>WILDER</t>
  </si>
  <si>
    <t>ID0150000</t>
  </si>
  <si>
    <t>CARIBOU</t>
  </si>
  <si>
    <t>ID0150100</t>
  </si>
  <si>
    <t>SODA SPRINGS</t>
  </si>
  <si>
    <t>ID0150200</t>
  </si>
  <si>
    <t>GRACE</t>
  </si>
  <si>
    <t>ID0160000</t>
  </si>
  <si>
    <t>CASSIA</t>
  </si>
  <si>
    <t>ID0160100</t>
  </si>
  <si>
    <t>BURLEY</t>
  </si>
  <si>
    <t>ID0170000</t>
  </si>
  <si>
    <t>ID0180000</t>
  </si>
  <si>
    <t>ID0180100</t>
  </si>
  <si>
    <t>OROFINO</t>
  </si>
  <si>
    <t>ID0180200</t>
  </si>
  <si>
    <t>ID0190000</t>
  </si>
  <si>
    <t>ID0190200</t>
  </si>
  <si>
    <t>CHALLIS</t>
  </si>
  <si>
    <t>ID0190300</t>
  </si>
  <si>
    <t>ID0200000</t>
  </si>
  <si>
    <t>ID0200100</t>
  </si>
  <si>
    <t>GLENNS FERRY</t>
  </si>
  <si>
    <t>ID0200200</t>
  </si>
  <si>
    <t>ID0210000</t>
  </si>
  <si>
    <t>ID0210100</t>
  </si>
  <si>
    <t>ID0220000</t>
  </si>
  <si>
    <t>ID0220200</t>
  </si>
  <si>
    <t>ST. ANTHONY</t>
  </si>
  <si>
    <t>ID0230000</t>
  </si>
  <si>
    <t>GEM</t>
  </si>
  <si>
    <t>ID0230100</t>
  </si>
  <si>
    <t>EMMETT</t>
  </si>
  <si>
    <t>ID0240000</t>
  </si>
  <si>
    <t>GOODING</t>
  </si>
  <si>
    <t>ID0240100</t>
  </si>
  <si>
    <t>ID0240200</t>
  </si>
  <si>
    <t>WENDELL</t>
  </si>
  <si>
    <t>ID0240300</t>
  </si>
  <si>
    <t>HAGERMAN</t>
  </si>
  <si>
    <t>ID0250000</t>
  </si>
  <si>
    <t>IDAHO</t>
  </si>
  <si>
    <t>ID0250100</t>
  </si>
  <si>
    <t>ID0250200</t>
  </si>
  <si>
    <t>GRANGEVILLE</t>
  </si>
  <si>
    <t>ID0260000</t>
  </si>
  <si>
    <t>ID0260100</t>
  </si>
  <si>
    <t>RIGBY</t>
  </si>
  <si>
    <t>ID0270000</t>
  </si>
  <si>
    <t>ID0270100</t>
  </si>
  <si>
    <t>ID0280000</t>
  </si>
  <si>
    <t>KOOTENAI</t>
  </si>
  <si>
    <t>ID0280100</t>
  </si>
  <si>
    <t>COEUR D'ALENE</t>
  </si>
  <si>
    <t>ID0280200</t>
  </si>
  <si>
    <t>POST FALLS</t>
  </si>
  <si>
    <t>ID0280300</t>
  </si>
  <si>
    <t>WORLEY</t>
  </si>
  <si>
    <t>ID0280400</t>
  </si>
  <si>
    <t>ID0280500</t>
  </si>
  <si>
    <t>RATHDRUM</t>
  </si>
  <si>
    <t>ID0290000</t>
  </si>
  <si>
    <t>LATAH</t>
  </si>
  <si>
    <t>ID0290500</t>
  </si>
  <si>
    <t>MOSCOW</t>
  </si>
  <si>
    <t>ID0290600</t>
  </si>
  <si>
    <t>POTLATCH</t>
  </si>
  <si>
    <t>ID0300000</t>
  </si>
  <si>
    <t>LEMHI</t>
  </si>
  <si>
    <t>ID0300200</t>
  </si>
  <si>
    <t>SALMON</t>
  </si>
  <si>
    <t>ID0310000</t>
  </si>
  <si>
    <t>LEWIS</t>
  </si>
  <si>
    <t>ID0310200</t>
  </si>
  <si>
    <t>KAMIAH</t>
  </si>
  <si>
    <t>ID0320000</t>
  </si>
  <si>
    <t>ID0320100</t>
  </si>
  <si>
    <t>SHOSHONE</t>
  </si>
  <si>
    <t>ID0330000</t>
  </si>
  <si>
    <t>ID0330100</t>
  </si>
  <si>
    <t>REXBURG</t>
  </si>
  <si>
    <t>ID0340000</t>
  </si>
  <si>
    <t>MINIDOKA</t>
  </si>
  <si>
    <t>ID0340100</t>
  </si>
  <si>
    <t>RUPERT</t>
  </si>
  <si>
    <t>ID0340200</t>
  </si>
  <si>
    <t>HEYBURN</t>
  </si>
  <si>
    <t>ID0350000</t>
  </si>
  <si>
    <t>NEZ PERCE</t>
  </si>
  <si>
    <t>ID0350100</t>
  </si>
  <si>
    <t>LAPWAI</t>
  </si>
  <si>
    <t>ID0350200</t>
  </si>
  <si>
    <t>LEWISTON</t>
  </si>
  <si>
    <t>ID0360000</t>
  </si>
  <si>
    <t>ONEIDA</t>
  </si>
  <si>
    <t>ID0360100</t>
  </si>
  <si>
    <t>MALAD CITY</t>
  </si>
  <si>
    <t>ID0370000</t>
  </si>
  <si>
    <t>OWYHEE</t>
  </si>
  <si>
    <t>ID0370100</t>
  </si>
  <si>
    <t>HOMEDALE</t>
  </si>
  <si>
    <t>ID0380000</t>
  </si>
  <si>
    <t>PAYETTE</t>
  </si>
  <si>
    <t>ID0380100</t>
  </si>
  <si>
    <t>FRUITLAND</t>
  </si>
  <si>
    <t>ID0380200</t>
  </si>
  <si>
    <t>NEW PLYMOUTH</t>
  </si>
  <si>
    <t>ID0380300</t>
  </si>
  <si>
    <t>ID0390000</t>
  </si>
  <si>
    <t>POWER</t>
  </si>
  <si>
    <t>ID0390100</t>
  </si>
  <si>
    <t>AMERICAN FALLS</t>
  </si>
  <si>
    <t>ID0400000</t>
  </si>
  <si>
    <t>ID0400100</t>
  </si>
  <si>
    <t>KELLOGG</t>
  </si>
  <si>
    <t>ID0400200</t>
  </si>
  <si>
    <t>WALLACE</t>
  </si>
  <si>
    <t>ID0400300</t>
  </si>
  <si>
    <t>OSBURN</t>
  </si>
  <si>
    <t>ID0400400</t>
  </si>
  <si>
    <t>ID0400500</t>
  </si>
  <si>
    <t>SMELTERVILLE</t>
  </si>
  <si>
    <t>ID0410000</t>
  </si>
  <si>
    <t>TETON</t>
  </si>
  <si>
    <t>ID0410100</t>
  </si>
  <si>
    <t>DRIGGS</t>
  </si>
  <si>
    <t>ID0420000</t>
  </si>
  <si>
    <t>TWIN FALLS</t>
  </si>
  <si>
    <t>ID0420100</t>
  </si>
  <si>
    <t>BUHL</t>
  </si>
  <si>
    <t>ID0420200</t>
  </si>
  <si>
    <t>ID0420300</t>
  </si>
  <si>
    <t>ID0420400</t>
  </si>
  <si>
    <t>FILER</t>
  </si>
  <si>
    <t>ID0430000</t>
  </si>
  <si>
    <t>ID0430100</t>
  </si>
  <si>
    <t>MCCALL</t>
  </si>
  <si>
    <t>ID0430200</t>
  </si>
  <si>
    <t>CASCADE</t>
  </si>
  <si>
    <t>ID0440000</t>
  </si>
  <si>
    <t>ID0440100</t>
  </si>
  <si>
    <t>WEISER</t>
  </si>
  <si>
    <t>IDDI00400</t>
  </si>
  <si>
    <t>NEZ PERCE TRIBAL</t>
  </si>
  <si>
    <t>IDDI00900</t>
  </si>
  <si>
    <t>COEUR D'ALENE TRIBAL</t>
  </si>
  <si>
    <t>IDDLE0400</t>
  </si>
  <si>
    <t>SP, ALCOHOL BVRG CONTROL</t>
  </si>
  <si>
    <t>IDIBN0100</t>
  </si>
  <si>
    <t>SP, BUREAU OF NARC:REG 1</t>
  </si>
  <si>
    <t>IDIBN0200</t>
  </si>
  <si>
    <t>SP, BUREAU OF NARC:REG 2</t>
  </si>
  <si>
    <t>IDIBN0300</t>
  </si>
  <si>
    <t>SP, BUREAU OF NARC:REG 3</t>
  </si>
  <si>
    <t>IDIBN0400</t>
  </si>
  <si>
    <t>SP, BUREAU OF NARC:REG 4</t>
  </si>
  <si>
    <t>IDIBN0500</t>
  </si>
  <si>
    <t>SP, BUREAU OF NARC:REG 5</t>
  </si>
  <si>
    <t>IDIBN0600</t>
  </si>
  <si>
    <t>SP, BUREAU OF NARC:REG 6</t>
  </si>
  <si>
    <t>IDISP0000</t>
  </si>
  <si>
    <t>IDAHO STATE POLICE</t>
  </si>
  <si>
    <t>IDISP0100</t>
  </si>
  <si>
    <t>SP: COEUR D ALENE</t>
  </si>
  <si>
    <t>IDISP0200</t>
  </si>
  <si>
    <t>SP: LEWISTON</t>
  </si>
  <si>
    <t>IDISP0300</t>
  </si>
  <si>
    <t>SP: BOISE</t>
  </si>
  <si>
    <t>IDISP0400</t>
  </si>
  <si>
    <t>SP: TWIN FALLS</t>
  </si>
  <si>
    <t>IDISP0500</t>
  </si>
  <si>
    <t>SP: POCATELLO</t>
  </si>
  <si>
    <t>IDISP0600</t>
  </si>
  <si>
    <t>SP: IDAHO FALLS</t>
  </si>
  <si>
    <t>IL0010000</t>
  </si>
  <si>
    <t>IL0010100</t>
  </si>
  <si>
    <t>CAMP POINT</t>
  </si>
  <si>
    <t>IL0010300</t>
  </si>
  <si>
    <t>IL0010600</t>
  </si>
  <si>
    <t>SP DCI: ZONE 14A</t>
  </si>
  <si>
    <t>IL0010700</t>
  </si>
  <si>
    <t>IL0020000</t>
  </si>
  <si>
    <t>ALEXANDER</t>
  </si>
  <si>
    <t>IL0020100</t>
  </si>
  <si>
    <t>IL0030000</t>
  </si>
  <si>
    <t>BOND</t>
  </si>
  <si>
    <t>IL0030100</t>
  </si>
  <si>
    <t>IL0030300</t>
  </si>
  <si>
    <t>SORENTO</t>
  </si>
  <si>
    <t>IL0030500</t>
  </si>
  <si>
    <t>PIERRON</t>
  </si>
  <si>
    <t>IL0040000</t>
  </si>
  <si>
    <t>IL0040100</t>
  </si>
  <si>
    <t>BELVIDERE</t>
  </si>
  <si>
    <t>IL0050000</t>
  </si>
  <si>
    <t>BROWN</t>
  </si>
  <si>
    <t>IL0050100</t>
  </si>
  <si>
    <t>MOUNT STERLING</t>
  </si>
  <si>
    <t>IL0060000</t>
  </si>
  <si>
    <t>BUREAU</t>
  </si>
  <si>
    <t>IL0060100</t>
  </si>
  <si>
    <t>BUDA</t>
  </si>
  <si>
    <t>IL0060200</t>
  </si>
  <si>
    <t>DE PUE</t>
  </si>
  <si>
    <t>IL0060400</t>
  </si>
  <si>
    <t>IL0060600</t>
  </si>
  <si>
    <t>SPRING VALLEY</t>
  </si>
  <si>
    <t>IL0060700</t>
  </si>
  <si>
    <t>IL0061000</t>
  </si>
  <si>
    <t>LA MOILLE</t>
  </si>
  <si>
    <t>IL0061400</t>
  </si>
  <si>
    <t>IL0061500</t>
  </si>
  <si>
    <t>NEPONSET</t>
  </si>
  <si>
    <t>IL0070000</t>
  </si>
  <si>
    <t>IL0070100</t>
  </si>
  <si>
    <t>IL0080000</t>
  </si>
  <si>
    <t>IL0080100</t>
  </si>
  <si>
    <t>CHADWICK</t>
  </si>
  <si>
    <t>IL0080200</t>
  </si>
  <si>
    <t>LANARK</t>
  </si>
  <si>
    <t>IL0080300</t>
  </si>
  <si>
    <t>IL0080400</t>
  </si>
  <si>
    <t>MOUNT CARROLL</t>
  </si>
  <si>
    <t>IL0080500</t>
  </si>
  <si>
    <t>SAVANNA</t>
  </si>
  <si>
    <t>IL0080600</t>
  </si>
  <si>
    <t>SHANNON</t>
  </si>
  <si>
    <t>IL0080700</t>
  </si>
  <si>
    <t>IL0090000</t>
  </si>
  <si>
    <t>IL0090100</t>
  </si>
  <si>
    <t>IL0090200</t>
  </si>
  <si>
    <t>BEARDSTOWN</t>
  </si>
  <si>
    <t>IL0090300</t>
  </si>
  <si>
    <t>VIRGINIA</t>
  </si>
  <si>
    <t>IL0100000</t>
  </si>
  <si>
    <t>CHAMPAIGN</t>
  </si>
  <si>
    <t>IL0100100</t>
  </si>
  <si>
    <t>IL0100200</t>
  </si>
  <si>
    <t>IL0100300</t>
  </si>
  <si>
    <t>MAHOMET</t>
  </si>
  <si>
    <t>IL0100400</t>
  </si>
  <si>
    <t>RANTOUL</t>
  </si>
  <si>
    <t>IL0100500</t>
  </si>
  <si>
    <t>TOLONO</t>
  </si>
  <si>
    <t>IL0100600</t>
  </si>
  <si>
    <t>URBANA</t>
  </si>
  <si>
    <t>IL0100700</t>
  </si>
  <si>
    <t>UNIV OF IL: URBANA</t>
  </si>
  <si>
    <t>IL0100800</t>
  </si>
  <si>
    <t>FISHER</t>
  </si>
  <si>
    <t>IL0100900</t>
  </si>
  <si>
    <t>SP DCI: ZONE 10</t>
  </si>
  <si>
    <t>IL0101000</t>
  </si>
  <si>
    <t>THOMASBORO</t>
  </si>
  <si>
    <t>IL0101100</t>
  </si>
  <si>
    <t>GIFFORD</t>
  </si>
  <si>
    <t>IL0101200</t>
  </si>
  <si>
    <t>IL0101300</t>
  </si>
  <si>
    <t>LUDLOW</t>
  </si>
  <si>
    <t>IL0101500</t>
  </si>
  <si>
    <t>PARKLAND COLLEGE</t>
  </si>
  <si>
    <t>IL0109900</t>
  </si>
  <si>
    <t>SP: DISTRICT 10</t>
  </si>
  <si>
    <t>IL0110000</t>
  </si>
  <si>
    <t>CHRISTIAN</t>
  </si>
  <si>
    <t>IL0110100</t>
  </si>
  <si>
    <t>PANA</t>
  </si>
  <si>
    <t>IL0110200</t>
  </si>
  <si>
    <t>TAYLORVILLE</t>
  </si>
  <si>
    <t>IL0110300</t>
  </si>
  <si>
    <t>KINCAID</t>
  </si>
  <si>
    <t>IL0110400</t>
  </si>
  <si>
    <t>IL0110500</t>
  </si>
  <si>
    <t>ASSUMPTION</t>
  </si>
  <si>
    <t>IL0110600</t>
  </si>
  <si>
    <t>EDINBURG</t>
  </si>
  <si>
    <t>IL0120000</t>
  </si>
  <si>
    <t>IL0120100</t>
  </si>
  <si>
    <t>CASEY</t>
  </si>
  <si>
    <t>IL0120200</t>
  </si>
  <si>
    <t>IL0120300</t>
  </si>
  <si>
    <t>MARTINSVILLE</t>
  </si>
  <si>
    <t>IL0130000</t>
  </si>
  <si>
    <t>IL0130200</t>
  </si>
  <si>
    <t>FLORA</t>
  </si>
  <si>
    <t>IL0140000</t>
  </si>
  <si>
    <t>IL0140100</t>
  </si>
  <si>
    <t>BECKEMEYER</t>
  </si>
  <si>
    <t>IL0140200</t>
  </si>
  <si>
    <t>BREESE</t>
  </si>
  <si>
    <t>IL0140300</t>
  </si>
  <si>
    <t>CARLYLE</t>
  </si>
  <si>
    <t>IL0140400</t>
  </si>
  <si>
    <t>NEW BADEN</t>
  </si>
  <si>
    <t>IL0140500</t>
  </si>
  <si>
    <t>IL0140600</t>
  </si>
  <si>
    <t>ALBERS</t>
  </si>
  <si>
    <t>IL0140700</t>
  </si>
  <si>
    <t>AVISTON</t>
  </si>
  <si>
    <t>IL0141300</t>
  </si>
  <si>
    <t>GERMANTOWN</t>
  </si>
  <si>
    <t>IL0150000</t>
  </si>
  <si>
    <t>COLES</t>
  </si>
  <si>
    <t>IL0150200</t>
  </si>
  <si>
    <t>IL0150300</t>
  </si>
  <si>
    <t>MATTOON</t>
  </si>
  <si>
    <t>IL0150600</t>
  </si>
  <si>
    <t>EASTERN ILLINOIS UNIVERS</t>
  </si>
  <si>
    <t>IL0150700</t>
  </si>
  <si>
    <t>CHARLESTON ARSON INVEST</t>
  </si>
  <si>
    <t>IL0150800</t>
  </si>
  <si>
    <t>EAST CENTRAL ILL TASD FO</t>
  </si>
  <si>
    <t>IL0150900</t>
  </si>
  <si>
    <t>LAKE LAND COLLEGE</t>
  </si>
  <si>
    <t>IL0160000</t>
  </si>
  <si>
    <t>IL0160100</t>
  </si>
  <si>
    <t>ALSIP</t>
  </si>
  <si>
    <t>IL0160200</t>
  </si>
  <si>
    <t>ARLINGTON HEIGHTS</t>
  </si>
  <si>
    <t>IL0160300</t>
  </si>
  <si>
    <t>BARRINGTON</t>
  </si>
  <si>
    <t>IL0160400</t>
  </si>
  <si>
    <t>BARRINGTON HILLS</t>
  </si>
  <si>
    <t>IL0160500</t>
  </si>
  <si>
    <t>BARTLETT</t>
  </si>
  <si>
    <t>IL0160600</t>
  </si>
  <si>
    <t>BEDFORD PARK</t>
  </si>
  <si>
    <t>IL0160700</t>
  </si>
  <si>
    <t>BELLWOOD</t>
  </si>
  <si>
    <t>IL0160800</t>
  </si>
  <si>
    <t>IL0160900</t>
  </si>
  <si>
    <t>BERWYN</t>
  </si>
  <si>
    <t>IL0161000</t>
  </si>
  <si>
    <t>BLUE ISLAND</t>
  </si>
  <si>
    <t>IL0161100</t>
  </si>
  <si>
    <t>BRIDGEVIEW</t>
  </si>
  <si>
    <t>IL0161200</t>
  </si>
  <si>
    <t>BROADVIEW</t>
  </si>
  <si>
    <t>IL0161300</t>
  </si>
  <si>
    <t>IL0161400</t>
  </si>
  <si>
    <t>BUFFALO GROVE</t>
  </si>
  <si>
    <t>IL0161500</t>
  </si>
  <si>
    <t>BURNHAM</t>
  </si>
  <si>
    <t>IL0161700</t>
  </si>
  <si>
    <t>CALUMET CITY</t>
  </si>
  <si>
    <t>IL0161800</t>
  </si>
  <si>
    <t>CALUMET PARK</t>
  </si>
  <si>
    <t>IL0161900</t>
  </si>
  <si>
    <t>CHICAGO HEIGHTS</t>
  </si>
  <si>
    <t>IL0161A00</t>
  </si>
  <si>
    <t>SAUK VILLAGE</t>
  </si>
  <si>
    <t>IL0161B00</t>
  </si>
  <si>
    <t>STONE PARK</t>
  </si>
  <si>
    <t>IL0161C00</t>
  </si>
  <si>
    <t>WILLOW SPRINGS</t>
  </si>
  <si>
    <t>IL0161G00</t>
  </si>
  <si>
    <t>S SP: DISTRICT 1</t>
  </si>
  <si>
    <t>IL0161L00</t>
  </si>
  <si>
    <t>CHICAGO FIRE DPT ARSON I</t>
  </si>
  <si>
    <t>IL0161P00</t>
  </si>
  <si>
    <t>OAK FOREST HEALTH CENTER</t>
  </si>
  <si>
    <t>IL0161Q00</t>
  </si>
  <si>
    <t>METRO EN GRP OF COOK CTY</t>
  </si>
  <si>
    <t>IL0161T00</t>
  </si>
  <si>
    <t>CENTRAL MGMT SERVICES</t>
  </si>
  <si>
    <t>IL0162000</t>
  </si>
  <si>
    <t>CHICAGO RIDGE</t>
  </si>
  <si>
    <t>IL0162100</t>
  </si>
  <si>
    <t>CICERO</t>
  </si>
  <si>
    <t>IL0162200</t>
  </si>
  <si>
    <t>COUNTRY CLUB HILLS</t>
  </si>
  <si>
    <t>IL0162300</t>
  </si>
  <si>
    <t>COUNTRYSIDE</t>
  </si>
  <si>
    <t>IL0162400</t>
  </si>
  <si>
    <t>CRESTWOOD</t>
  </si>
  <si>
    <t>IL0162500</t>
  </si>
  <si>
    <t>DES PLAINES</t>
  </si>
  <si>
    <t>IL0162600</t>
  </si>
  <si>
    <t>DIXMOOR</t>
  </si>
  <si>
    <t>IL0162700</t>
  </si>
  <si>
    <t>DOLTON</t>
  </si>
  <si>
    <t>IL0162800</t>
  </si>
  <si>
    <t>FORD HEIGHTS</t>
  </si>
  <si>
    <t>IL0162900</t>
  </si>
  <si>
    <t>EAST HAZEL CREST</t>
  </si>
  <si>
    <t>IL0162A00</t>
  </si>
  <si>
    <t>SCHAUMBURG</t>
  </si>
  <si>
    <t>IL0162B00</t>
  </si>
  <si>
    <t>STREAMWOOD</t>
  </si>
  <si>
    <t>IL0162C00</t>
  </si>
  <si>
    <t>WILMETTE</t>
  </si>
  <si>
    <t>IL0162F9E</t>
  </si>
  <si>
    <t>BELT RAILWAY</t>
  </si>
  <si>
    <t>IL0162J9E</t>
  </si>
  <si>
    <t>CHICAGO &amp; NORTHWESTERNRP</t>
  </si>
  <si>
    <t>IL0162W00</t>
  </si>
  <si>
    <t>NORTHWESTERN UNIV:EVANST</t>
  </si>
  <si>
    <t>IL0163000</t>
  </si>
  <si>
    <t>ELK GROVE VILLAGE</t>
  </si>
  <si>
    <t>IL0163100</t>
  </si>
  <si>
    <t>ELMWOOD PARK</t>
  </si>
  <si>
    <t>IL0163200</t>
  </si>
  <si>
    <t>EVANSTON</t>
  </si>
  <si>
    <t>IL0163300</t>
  </si>
  <si>
    <t>EVERGREEN PARK</t>
  </si>
  <si>
    <t>IL0163400</t>
  </si>
  <si>
    <t>FLOSSMOOR</t>
  </si>
  <si>
    <t>IL0163500</t>
  </si>
  <si>
    <t>IL0163600</t>
  </si>
  <si>
    <t>FOREST VIEW</t>
  </si>
  <si>
    <t>IL0163700</t>
  </si>
  <si>
    <t>FRANKLIN PARK</t>
  </si>
  <si>
    <t>IL0163800</t>
  </si>
  <si>
    <t>IL0163900</t>
  </si>
  <si>
    <t>GLENVIEW</t>
  </si>
  <si>
    <t>IL0163A00</t>
  </si>
  <si>
    <t>SCHILLER PARK</t>
  </si>
  <si>
    <t>IL0163B00</t>
  </si>
  <si>
    <t>IL0163C00</t>
  </si>
  <si>
    <t>WINNETKA</t>
  </si>
  <si>
    <t>IL0164000</t>
  </si>
  <si>
    <t>IL0164100</t>
  </si>
  <si>
    <t>GOLF</t>
  </si>
  <si>
    <t>IL0164200</t>
  </si>
  <si>
    <t>HANOVER PARK</t>
  </si>
  <si>
    <t>IL0164300</t>
  </si>
  <si>
    <t>HARVEY</t>
  </si>
  <si>
    <t>IL0164400</t>
  </si>
  <si>
    <t>HARWOOD HEIGHTS</t>
  </si>
  <si>
    <t>IL0164500</t>
  </si>
  <si>
    <t>HAZEL CREST</t>
  </si>
  <si>
    <t>IL0164600</t>
  </si>
  <si>
    <t>HICKORY HILLS</t>
  </si>
  <si>
    <t>IL0164700</t>
  </si>
  <si>
    <t>HILLSIDE</t>
  </si>
  <si>
    <t>IL0164900</t>
  </si>
  <si>
    <t>HODGKINS</t>
  </si>
  <si>
    <t>IL0164A00</t>
  </si>
  <si>
    <t>SKOKIE</t>
  </si>
  <si>
    <t>IL0164B00</t>
  </si>
  <si>
    <t>IL0164C00</t>
  </si>
  <si>
    <t>IL0164K00</t>
  </si>
  <si>
    <t>JOHN H. STROGER HOSPITAL</t>
  </si>
  <si>
    <t>IL0164M9E</t>
  </si>
  <si>
    <t>BURLINGTON NTHRN S FE RW</t>
  </si>
  <si>
    <t>IL0164X00</t>
  </si>
  <si>
    <t>CANADIAN NATIONAL RAILWY</t>
  </si>
  <si>
    <t>IL0164Y9P</t>
  </si>
  <si>
    <t>INDIANA HARBOR BELT RR</t>
  </si>
  <si>
    <t>IL0164Z9E</t>
  </si>
  <si>
    <t>NORFLK STHRN RW: COOK CO</t>
  </si>
  <si>
    <t>IL0165000</t>
  </si>
  <si>
    <t>HOFFMAN ESTATES</t>
  </si>
  <si>
    <t>IL0165100</t>
  </si>
  <si>
    <t>HOMETOWN</t>
  </si>
  <si>
    <t>IL0165200</t>
  </si>
  <si>
    <t>IL0165300</t>
  </si>
  <si>
    <t>INDIAN HEAD PARK</t>
  </si>
  <si>
    <t>IL0165400</t>
  </si>
  <si>
    <t>IL0165500</t>
  </si>
  <si>
    <t>JUSTICE</t>
  </si>
  <si>
    <t>IL0165600</t>
  </si>
  <si>
    <t>KENILWORTH</t>
  </si>
  <si>
    <t>IL0165700</t>
  </si>
  <si>
    <t>LA GRANGE</t>
  </si>
  <si>
    <t>IL0165800</t>
  </si>
  <si>
    <t>LA GRANGE PARK</t>
  </si>
  <si>
    <t>IL0165900</t>
  </si>
  <si>
    <t>LANSING</t>
  </si>
  <si>
    <t>IL0165A00</t>
  </si>
  <si>
    <t>SOUTH BARRINGTON</t>
  </si>
  <si>
    <t>IL0165F00</t>
  </si>
  <si>
    <t>INDIANA HARBOR BELT RLRD</t>
  </si>
  <si>
    <t>IL0165H9E</t>
  </si>
  <si>
    <t>CSX TRANSPORTATION</t>
  </si>
  <si>
    <t>IL0165K00</t>
  </si>
  <si>
    <t>COOK CO FOREST PRESERVE</t>
  </si>
  <si>
    <t>IL0165M00</t>
  </si>
  <si>
    <t>TINLEY PARK</t>
  </si>
  <si>
    <t>IL0165N00</t>
  </si>
  <si>
    <t>UPRR: COOK COUNTY</t>
  </si>
  <si>
    <t>IL0166000</t>
  </si>
  <si>
    <t>LEMONT</t>
  </si>
  <si>
    <t>IL0166100</t>
  </si>
  <si>
    <t>LINCOLNWOOD</t>
  </si>
  <si>
    <t>IL0166200</t>
  </si>
  <si>
    <t>IL0166300</t>
  </si>
  <si>
    <t>IL0166400</t>
  </si>
  <si>
    <t>MCCOOK</t>
  </si>
  <si>
    <t>IL0166500</t>
  </si>
  <si>
    <t>MARKHAM</t>
  </si>
  <si>
    <t>IL0166600</t>
  </si>
  <si>
    <t>MATTESON</t>
  </si>
  <si>
    <t>IL0166700</t>
  </si>
  <si>
    <t>IL0166800</t>
  </si>
  <si>
    <t>MELROSE PARK</t>
  </si>
  <si>
    <t>IL0166900</t>
  </si>
  <si>
    <t>MERRIONETTE PARK</t>
  </si>
  <si>
    <t>IL0166A00</t>
  </si>
  <si>
    <t>SOUTH CHICAGO HEIGHTS</t>
  </si>
  <si>
    <t>IL0166B00</t>
  </si>
  <si>
    <t>WESTCHESTER</t>
  </si>
  <si>
    <t>IL0166C00</t>
  </si>
  <si>
    <t>UNIV OF IL: CHICAGO</t>
  </si>
  <si>
    <t>IL0166D00</t>
  </si>
  <si>
    <t>KENNEDY-KING COLLEGE</t>
  </si>
  <si>
    <t>IL0166E00</t>
  </si>
  <si>
    <t>HAROLD WASHINGTON COLLEG</t>
  </si>
  <si>
    <t>IL0166F00</t>
  </si>
  <si>
    <t>MALCOLM X COLLEGE</t>
  </si>
  <si>
    <t>IL0166G00</t>
  </si>
  <si>
    <t>TRUMAN COLLEGE</t>
  </si>
  <si>
    <t>IL0166H00</t>
  </si>
  <si>
    <t>OLIVE-HARVEY COLLEGE</t>
  </si>
  <si>
    <t>IL0166J00</t>
  </si>
  <si>
    <t>RICHARD J DALEY COLLEGE</t>
  </si>
  <si>
    <t>IL0166K00</t>
  </si>
  <si>
    <t>WRIGHT COLLEGE</t>
  </si>
  <si>
    <t>IL0166L00</t>
  </si>
  <si>
    <t>CHICAGO STATE UNIVERSITY</t>
  </si>
  <si>
    <t>IL0166M00</t>
  </si>
  <si>
    <t>NORTHEASTERN ILLINOIS UN</t>
  </si>
  <si>
    <t>IL0166N00</t>
  </si>
  <si>
    <t>LOYOLA UNIV OF CHICAGO</t>
  </si>
  <si>
    <t>IL0166P00</t>
  </si>
  <si>
    <t>CHICAGO TRANSIT AUTHORIT</t>
  </si>
  <si>
    <t>IL0167000</t>
  </si>
  <si>
    <t>MIDLOTHIAN</t>
  </si>
  <si>
    <t>IL0167100</t>
  </si>
  <si>
    <t>MORTON GROVE</t>
  </si>
  <si>
    <t>IL0167200</t>
  </si>
  <si>
    <t>MOUNT PROSPECT</t>
  </si>
  <si>
    <t>IL0167300</t>
  </si>
  <si>
    <t>NILES</t>
  </si>
  <si>
    <t>IL0167400</t>
  </si>
  <si>
    <t>NORRIDGE</t>
  </si>
  <si>
    <t>IL0167500</t>
  </si>
  <si>
    <t>NORTHBROOK</t>
  </si>
  <si>
    <t>IL0167600</t>
  </si>
  <si>
    <t>NORTHFIELD</t>
  </si>
  <si>
    <t>IL0167700</t>
  </si>
  <si>
    <t>NORTHLAKE</t>
  </si>
  <si>
    <t>IL0167800</t>
  </si>
  <si>
    <t>NORTH RIVERSIDE</t>
  </si>
  <si>
    <t>IL0167900</t>
  </si>
  <si>
    <t>OAK FOREST</t>
  </si>
  <si>
    <t>IL0167A00</t>
  </si>
  <si>
    <t>SOUTH HOLLAND</t>
  </si>
  <si>
    <t>IL0167B00</t>
  </si>
  <si>
    <t>WESTERN SPRINGS</t>
  </si>
  <si>
    <t>IL0167D00</t>
  </si>
  <si>
    <t>NORTHWESTERN UNIVERSITY</t>
  </si>
  <si>
    <t>IL0167E00</t>
  </si>
  <si>
    <t>OAKTON COMMUNITY COLLEGE</t>
  </si>
  <si>
    <t>IL0168000</t>
  </si>
  <si>
    <t>OAK LAWN</t>
  </si>
  <si>
    <t>IL0168100</t>
  </si>
  <si>
    <t>OAK PARK</t>
  </si>
  <si>
    <t>IL0168200</t>
  </si>
  <si>
    <t>OLYMPIA FIELDS</t>
  </si>
  <si>
    <t>IL0168300</t>
  </si>
  <si>
    <t>ORLAND PARK</t>
  </si>
  <si>
    <t>IL0168400</t>
  </si>
  <si>
    <t>PALATINE</t>
  </si>
  <si>
    <t>IL0168500</t>
  </si>
  <si>
    <t>PALOS HEIGHTS</t>
  </si>
  <si>
    <t>IL0168600</t>
  </si>
  <si>
    <t>PALOS HILLS</t>
  </si>
  <si>
    <t>IL0168700</t>
  </si>
  <si>
    <t>PALOS PARK</t>
  </si>
  <si>
    <t>IL0168800</t>
  </si>
  <si>
    <t>PARK FOREST</t>
  </si>
  <si>
    <t>IL0168900</t>
  </si>
  <si>
    <t>PARK RIDGE</t>
  </si>
  <si>
    <t>IL0168A00</t>
  </si>
  <si>
    <t>STEGER</t>
  </si>
  <si>
    <t>IL0168B00</t>
  </si>
  <si>
    <t>ORLAND HILLS</t>
  </si>
  <si>
    <t>IL0168C00</t>
  </si>
  <si>
    <t>IL0169000</t>
  </si>
  <si>
    <t>IL0169100</t>
  </si>
  <si>
    <t>POSEN</t>
  </si>
  <si>
    <t>IL0169200</t>
  </si>
  <si>
    <t>RICHTON PARK</t>
  </si>
  <si>
    <t>IL0169300</t>
  </si>
  <si>
    <t>IL0169400</t>
  </si>
  <si>
    <t>RIVER FOREST</t>
  </si>
  <si>
    <t>IL0169500</t>
  </si>
  <si>
    <t>RIVER GROVE</t>
  </si>
  <si>
    <t>IL0169600</t>
  </si>
  <si>
    <t>IL0169700</t>
  </si>
  <si>
    <t>ROBBINS</t>
  </si>
  <si>
    <t>IL0169800</t>
  </si>
  <si>
    <t>ROLLING MEADOWS</t>
  </si>
  <si>
    <t>IL0169900</t>
  </si>
  <si>
    <t>ROSEMONT</t>
  </si>
  <si>
    <t>IL0169A00</t>
  </si>
  <si>
    <t>STICKNEY</t>
  </si>
  <si>
    <t>IL0169B00</t>
  </si>
  <si>
    <t>WHEELING</t>
  </si>
  <si>
    <t>IL0169C00</t>
  </si>
  <si>
    <t>SOUTH SUBURBAN COLLEGE</t>
  </si>
  <si>
    <t>IL0169D00</t>
  </si>
  <si>
    <t>HARPER COLLEGE</t>
  </si>
  <si>
    <t>IL0169E00</t>
  </si>
  <si>
    <t>TRITON COLLEGE</t>
  </si>
  <si>
    <t>IL0169F00</t>
  </si>
  <si>
    <t>MORTON COLLEGE</t>
  </si>
  <si>
    <t>IL0169G00</t>
  </si>
  <si>
    <t>PROSPECT HEIGHTS</t>
  </si>
  <si>
    <t>IL0169K00</t>
  </si>
  <si>
    <t>MORAINE VALLEY COMM COLL</t>
  </si>
  <si>
    <t>IL0169L00</t>
  </si>
  <si>
    <t>SP DCI: ZONE 3</t>
  </si>
  <si>
    <t>IL0169M00</t>
  </si>
  <si>
    <t>SP DCI: ZONE 4</t>
  </si>
  <si>
    <t>IL0169N00</t>
  </si>
  <si>
    <t>SP: MEDICAID FRAUD U A 1</t>
  </si>
  <si>
    <t>IL0169W9E</t>
  </si>
  <si>
    <t>UNIV OF CHICAGO: COOK C</t>
  </si>
  <si>
    <t>IL016AB9E</t>
  </si>
  <si>
    <t>LOYOLA UNIVERSITY</t>
  </si>
  <si>
    <t>IL016AC9E</t>
  </si>
  <si>
    <t>NORTHWESTERN UNIV:CHICAG</t>
  </si>
  <si>
    <t>IL016SL00</t>
  </si>
  <si>
    <t>CANADIAN PACIFIC RAILWAY</t>
  </si>
  <si>
    <t>IL016XX00</t>
  </si>
  <si>
    <t>SP: DISTRICT 3</t>
  </si>
  <si>
    <t>IL016XY00</t>
  </si>
  <si>
    <t>SP: DISTRICT 4</t>
  </si>
  <si>
    <t>IL0170000</t>
  </si>
  <si>
    <t>IL0170100</t>
  </si>
  <si>
    <t>OBLONG</t>
  </si>
  <si>
    <t>IL0170200</t>
  </si>
  <si>
    <t>PALESTINE</t>
  </si>
  <si>
    <t>IL0170300</t>
  </si>
  <si>
    <t>ROBINSON</t>
  </si>
  <si>
    <t>IL0170400</t>
  </si>
  <si>
    <t>HUTSONVILLE</t>
  </si>
  <si>
    <t>IL0180000</t>
  </si>
  <si>
    <t>CUMBERLAND</t>
  </si>
  <si>
    <t>IL0180100</t>
  </si>
  <si>
    <t>GREENUP</t>
  </si>
  <si>
    <t>IL0180200</t>
  </si>
  <si>
    <t>NEOGA</t>
  </si>
  <si>
    <t>IL0190000</t>
  </si>
  <si>
    <t>IL0190100</t>
  </si>
  <si>
    <t>GENOA</t>
  </si>
  <si>
    <t>IL0190200</t>
  </si>
  <si>
    <t>HINCKLEY</t>
  </si>
  <si>
    <t>IL0190300</t>
  </si>
  <si>
    <t>SANDWICH</t>
  </si>
  <si>
    <t>IL0190400</t>
  </si>
  <si>
    <t>SOMONAUK</t>
  </si>
  <si>
    <t>IL0190500</t>
  </si>
  <si>
    <t>IL0190600</t>
  </si>
  <si>
    <t>WATERMAN</t>
  </si>
  <si>
    <t>IL0190700</t>
  </si>
  <si>
    <t>CORTLAND</t>
  </si>
  <si>
    <t>IL0190800</t>
  </si>
  <si>
    <t>IL0190900</t>
  </si>
  <si>
    <t>KIRKLAND</t>
  </si>
  <si>
    <t>IL0191000</t>
  </si>
  <si>
    <t>MALTA</t>
  </si>
  <si>
    <t>IL0191100</t>
  </si>
  <si>
    <t>NORTHERN ILLINOIS UNIV</t>
  </si>
  <si>
    <t>IL0191300</t>
  </si>
  <si>
    <t>IL0200000</t>
  </si>
  <si>
    <t>IL0200100</t>
  </si>
  <si>
    <t>IL0200200</t>
  </si>
  <si>
    <t>FARMER CITY</t>
  </si>
  <si>
    <t>IL0210000</t>
  </si>
  <si>
    <t>IL0210100</t>
  </si>
  <si>
    <t>ARCOLA</t>
  </si>
  <si>
    <t>IL0210200</t>
  </si>
  <si>
    <t>ARTHUR</t>
  </si>
  <si>
    <t>IL0210300</t>
  </si>
  <si>
    <t>ATWOOD</t>
  </si>
  <si>
    <t>IL0210400</t>
  </si>
  <si>
    <t>IL0210500</t>
  </si>
  <si>
    <t>TUSCOLA</t>
  </si>
  <si>
    <t>IL0210600</t>
  </si>
  <si>
    <t>VILLA GROVE</t>
  </si>
  <si>
    <t>IL0220000</t>
  </si>
  <si>
    <t>DUPAGE</t>
  </si>
  <si>
    <t>IL0220100</t>
  </si>
  <si>
    <t>IL0220200</t>
  </si>
  <si>
    <t>BENSENVILLE</t>
  </si>
  <si>
    <t>IL0220300</t>
  </si>
  <si>
    <t>IL0220400</t>
  </si>
  <si>
    <t>CAROL STREAM</t>
  </si>
  <si>
    <t>IL0220500</t>
  </si>
  <si>
    <t>CLARENDON HILLS</t>
  </si>
  <si>
    <t>IL0220600</t>
  </si>
  <si>
    <t>DOWNERS GROVE</t>
  </si>
  <si>
    <t>IL0220700</t>
  </si>
  <si>
    <t>ELMHURST</t>
  </si>
  <si>
    <t>IL0220800</t>
  </si>
  <si>
    <t>GLENDALE HEIGHTS</t>
  </si>
  <si>
    <t>IL0220900</t>
  </si>
  <si>
    <t>GLEN ELLYN</t>
  </si>
  <si>
    <t>IL0221000</t>
  </si>
  <si>
    <t>IL0221100</t>
  </si>
  <si>
    <t>ITASCA</t>
  </si>
  <si>
    <t>IL0221200</t>
  </si>
  <si>
    <t>LISLE</t>
  </si>
  <si>
    <t>IL0221300</t>
  </si>
  <si>
    <t>LOMBARD</t>
  </si>
  <si>
    <t>IL0221400</t>
  </si>
  <si>
    <t>NAPERVILLE</t>
  </si>
  <si>
    <t>IL0221500</t>
  </si>
  <si>
    <t>OAK BROOK</t>
  </si>
  <si>
    <t>IL0221600</t>
  </si>
  <si>
    <t>ROSELLE</t>
  </si>
  <si>
    <t>IL0221700</t>
  </si>
  <si>
    <t>IL0221800</t>
  </si>
  <si>
    <t>IL0221900</t>
  </si>
  <si>
    <t>WEST CHICAGO</t>
  </si>
  <si>
    <t>IL0222000</t>
  </si>
  <si>
    <t>WESTMONT</t>
  </si>
  <si>
    <t>IL0222100</t>
  </si>
  <si>
    <t>WHEATON</t>
  </si>
  <si>
    <t>IL0222200</t>
  </si>
  <si>
    <t>IL0222300</t>
  </si>
  <si>
    <t>WOOD DALE</t>
  </si>
  <si>
    <t>IL0222400</t>
  </si>
  <si>
    <t>WOODRIDGE</t>
  </si>
  <si>
    <t>IL0222500</t>
  </si>
  <si>
    <t>WARRENVILLE</t>
  </si>
  <si>
    <t>IL0222700</t>
  </si>
  <si>
    <t>IL0222900</t>
  </si>
  <si>
    <t>OAKBROOK TERRACE</t>
  </si>
  <si>
    <t>IL0223000</t>
  </si>
  <si>
    <t>WILLOWBROOK</t>
  </si>
  <si>
    <t>IL0223100</t>
  </si>
  <si>
    <t>BURR RIDGE</t>
  </si>
  <si>
    <t>IL0223200</t>
  </si>
  <si>
    <t>ELMHURST PARK DISTRICT</t>
  </si>
  <si>
    <t>IL0223300</t>
  </si>
  <si>
    <t>DUPAGE CO FOREST PRESER</t>
  </si>
  <si>
    <t>IL0223700</t>
  </si>
  <si>
    <t>COLLEGE OF DUPAGE</t>
  </si>
  <si>
    <t>IL0224200</t>
  </si>
  <si>
    <t>DUPAGE METRO ENFRC GRP</t>
  </si>
  <si>
    <t>IL0225000</t>
  </si>
  <si>
    <t>NAPERVILLE PARK DISTRICT</t>
  </si>
  <si>
    <t>IL0227000</t>
  </si>
  <si>
    <t>BENEDICTINE UN: LISLE</t>
  </si>
  <si>
    <t>IL0229900</t>
  </si>
  <si>
    <t>SP: DISTRICT 15</t>
  </si>
  <si>
    <t>IL0230000</t>
  </si>
  <si>
    <t>EDGAR</t>
  </si>
  <si>
    <t>IL0230100</t>
  </si>
  <si>
    <t>CHRISMAN</t>
  </si>
  <si>
    <t>IL0230300</t>
  </si>
  <si>
    <t>IL0240000</t>
  </si>
  <si>
    <t>EDWARDS</t>
  </si>
  <si>
    <t>IL0240100</t>
  </si>
  <si>
    <t>ALBION</t>
  </si>
  <si>
    <t>IL0240400</t>
  </si>
  <si>
    <t>WEST SALEM</t>
  </si>
  <si>
    <t>IL0250000</t>
  </si>
  <si>
    <t>IL0250100</t>
  </si>
  <si>
    <t>ALTAMONT</t>
  </si>
  <si>
    <t>IL0250200</t>
  </si>
  <si>
    <t>IL0250600</t>
  </si>
  <si>
    <t>TEUTOPOLIS</t>
  </si>
  <si>
    <t>IL0250900</t>
  </si>
  <si>
    <t>SP DCI: ZONE 12</t>
  </si>
  <si>
    <t>IL0259900</t>
  </si>
  <si>
    <t>SP: DISTRICT 12</t>
  </si>
  <si>
    <t>IL0260000</t>
  </si>
  <si>
    <t>IL0260100</t>
  </si>
  <si>
    <t>RAMSEY</t>
  </si>
  <si>
    <t>IL0260200</t>
  </si>
  <si>
    <t>ST. ELMO</t>
  </si>
  <si>
    <t>IL0260300</t>
  </si>
  <si>
    <t>ST. PETER</t>
  </si>
  <si>
    <t>IL0260400</t>
  </si>
  <si>
    <t>VANDALIA</t>
  </si>
  <si>
    <t>IL0260500</t>
  </si>
  <si>
    <t>FARINA</t>
  </si>
  <si>
    <t>IL0270000</t>
  </si>
  <si>
    <t>FORD</t>
  </si>
  <si>
    <t>IL0270100</t>
  </si>
  <si>
    <t>GIBSON CITY</t>
  </si>
  <si>
    <t>IL0270200</t>
  </si>
  <si>
    <t>IL0270300</t>
  </si>
  <si>
    <t>PIPER CITY</t>
  </si>
  <si>
    <t>IL0280000</t>
  </si>
  <si>
    <t>IL0280100</t>
  </si>
  <si>
    <t>IL0280200</t>
  </si>
  <si>
    <t>CHRISTOPHER</t>
  </si>
  <si>
    <t>IL0280300</t>
  </si>
  <si>
    <t>ROYALTON</t>
  </si>
  <si>
    <t>IL0280400</t>
  </si>
  <si>
    <t>SESSER</t>
  </si>
  <si>
    <t>IL0280500</t>
  </si>
  <si>
    <t>WEST FRANKFORT</t>
  </si>
  <si>
    <t>IL0280600</t>
  </si>
  <si>
    <t>ZEIGLER</t>
  </si>
  <si>
    <t>IL0280900</t>
  </si>
  <si>
    <t>WEST CITY</t>
  </si>
  <si>
    <t>IL0281000</t>
  </si>
  <si>
    <t>BUCKNER</t>
  </si>
  <si>
    <t>IL0281100</t>
  </si>
  <si>
    <t>VALIER</t>
  </si>
  <si>
    <t>IL0290000</t>
  </si>
  <si>
    <t>IL0290100</t>
  </si>
  <si>
    <t>ASTORIA</t>
  </si>
  <si>
    <t>IL0290200</t>
  </si>
  <si>
    <t>IL0290300</t>
  </si>
  <si>
    <t>IL0290400</t>
  </si>
  <si>
    <t>IL0290500</t>
  </si>
  <si>
    <t>LEWISTOWN</t>
  </si>
  <si>
    <t>IL0290600</t>
  </si>
  <si>
    <t>IL0291000</t>
  </si>
  <si>
    <t>VERMONT</t>
  </si>
  <si>
    <t>IL0291100</t>
  </si>
  <si>
    <t>FAIRVIEW</t>
  </si>
  <si>
    <t>IL0291500</t>
  </si>
  <si>
    <t>LONDON MILLS</t>
  </si>
  <si>
    <t>IL0291600</t>
  </si>
  <si>
    <t>DUNFERMLINE</t>
  </si>
  <si>
    <t>IL0291800</t>
  </si>
  <si>
    <t>CANTON PARK DISTRICT</t>
  </si>
  <si>
    <t>IL0300000</t>
  </si>
  <si>
    <t>GALLATIN</t>
  </si>
  <si>
    <t>IL0300100</t>
  </si>
  <si>
    <t>IL0300200</t>
  </si>
  <si>
    <t>SHAWNEETOWN</t>
  </si>
  <si>
    <t>IL0300300</t>
  </si>
  <si>
    <t>OLD SHAWNEETOWN</t>
  </si>
  <si>
    <t>IL0300400</t>
  </si>
  <si>
    <t>EQUALITY</t>
  </si>
  <si>
    <t>IL0310000</t>
  </si>
  <si>
    <t>IL0310100</t>
  </si>
  <si>
    <t>IL0310200</t>
  </si>
  <si>
    <t>IL0310300</t>
  </si>
  <si>
    <t>ROODHOUSE</t>
  </si>
  <si>
    <t>IL0310400</t>
  </si>
  <si>
    <t>IL0320000</t>
  </si>
  <si>
    <t>IL0320100</t>
  </si>
  <si>
    <t>COAL CITY</t>
  </si>
  <si>
    <t>IL0320200</t>
  </si>
  <si>
    <t>GARDNER</t>
  </si>
  <si>
    <t>IL0320300</t>
  </si>
  <si>
    <t>MAZON</t>
  </si>
  <si>
    <t>IL0320400</t>
  </si>
  <si>
    <t>IL0320600</t>
  </si>
  <si>
    <t>MINOOKA</t>
  </si>
  <si>
    <t>IL0330000</t>
  </si>
  <si>
    <t>IL0330100</t>
  </si>
  <si>
    <t>MCLEANSBORO</t>
  </si>
  <si>
    <t>IL0340000</t>
  </si>
  <si>
    <t>IL0340100</t>
  </si>
  <si>
    <t>CARTHAGE</t>
  </si>
  <si>
    <t>IL0340300</t>
  </si>
  <si>
    <t>DALLAS CITY</t>
  </si>
  <si>
    <t>IL0340400</t>
  </si>
  <si>
    <t>IL0340600</t>
  </si>
  <si>
    <t>LA HARPE</t>
  </si>
  <si>
    <t>IL0340700</t>
  </si>
  <si>
    <t>IL0340800</t>
  </si>
  <si>
    <t>IL0340900</t>
  </si>
  <si>
    <t>WARSAW</t>
  </si>
  <si>
    <t>IL0341000</t>
  </si>
  <si>
    <t>IL0350000</t>
  </si>
  <si>
    <t>IL0350300</t>
  </si>
  <si>
    <t>ROSICLARE</t>
  </si>
  <si>
    <t>IL0360000</t>
  </si>
  <si>
    <t>HENDERSON</t>
  </si>
  <si>
    <t>IL0360200</t>
  </si>
  <si>
    <t>OQUAWKA</t>
  </si>
  <si>
    <t>IL0360600</t>
  </si>
  <si>
    <t>STRONGHURST</t>
  </si>
  <si>
    <t>IL0370000</t>
  </si>
  <si>
    <t>IL0370200</t>
  </si>
  <si>
    <t>ANNAWAN</t>
  </si>
  <si>
    <t>IL0370300</t>
  </si>
  <si>
    <t>IL0370400</t>
  </si>
  <si>
    <t>CAMBRIDGE</t>
  </si>
  <si>
    <t>IL0370500</t>
  </si>
  <si>
    <t>COLONA</t>
  </si>
  <si>
    <t>IL0370600</t>
  </si>
  <si>
    <t>GALVA</t>
  </si>
  <si>
    <t>IL0370700</t>
  </si>
  <si>
    <t>GENESEO</t>
  </si>
  <si>
    <t>IL0370800</t>
  </si>
  <si>
    <t>GREEN ROCK</t>
  </si>
  <si>
    <t>IL0370900</t>
  </si>
  <si>
    <t>KEWANEE</t>
  </si>
  <si>
    <t>IL0371000</t>
  </si>
  <si>
    <t>ORION</t>
  </si>
  <si>
    <t>IL0371100</t>
  </si>
  <si>
    <t>WOODHULL</t>
  </si>
  <si>
    <t>IL0371200</t>
  </si>
  <si>
    <t>BLACK HAWK COL: KEWANEE</t>
  </si>
  <si>
    <t>IL0380000</t>
  </si>
  <si>
    <t>IROQUOIS</t>
  </si>
  <si>
    <t>IL0380100</t>
  </si>
  <si>
    <t>WATSEKA</t>
  </si>
  <si>
    <t>IL0380200</t>
  </si>
  <si>
    <t>GILMAN</t>
  </si>
  <si>
    <t>IL0380300</t>
  </si>
  <si>
    <t>IL0380500</t>
  </si>
  <si>
    <t>IL0380600</t>
  </si>
  <si>
    <t>CHEBANSE</t>
  </si>
  <si>
    <t>IL0380700</t>
  </si>
  <si>
    <t>CISSNA PARK</t>
  </si>
  <si>
    <t>IL0380800</t>
  </si>
  <si>
    <t>LODA</t>
  </si>
  <si>
    <t>IL0389900</t>
  </si>
  <si>
    <t>SP: DISTRICT 21</t>
  </si>
  <si>
    <t>IL0390000</t>
  </si>
  <si>
    <t>IL0390100</t>
  </si>
  <si>
    <t>IL0390200</t>
  </si>
  <si>
    <t>MURPHYSBORO</t>
  </si>
  <si>
    <t>IL0390300</t>
  </si>
  <si>
    <t>SOUTHERN IL U:CARBONDALE</t>
  </si>
  <si>
    <t>IL0390400</t>
  </si>
  <si>
    <t>DE SOTO</t>
  </si>
  <si>
    <t>IL0390700</t>
  </si>
  <si>
    <t>SOUTHERN IL ENF GROUP</t>
  </si>
  <si>
    <t>IL0390900</t>
  </si>
  <si>
    <t>GRAND TOWER</t>
  </si>
  <si>
    <t>IL0400000</t>
  </si>
  <si>
    <t>IL0400100</t>
  </si>
  <si>
    <t>IL0410000</t>
  </si>
  <si>
    <t>IL0410100</t>
  </si>
  <si>
    <t>IL0410200</t>
  </si>
  <si>
    <t>S SP: DISTRICT 4</t>
  </si>
  <si>
    <t>IL0420000</t>
  </si>
  <si>
    <t>JERSEY</t>
  </si>
  <si>
    <t>IL0420100</t>
  </si>
  <si>
    <t>GRAFTON</t>
  </si>
  <si>
    <t>IL0420200</t>
  </si>
  <si>
    <t>JERSEYVILLE</t>
  </si>
  <si>
    <t>IL0430000</t>
  </si>
  <si>
    <t>JO DAVIESS</t>
  </si>
  <si>
    <t>IL0430100</t>
  </si>
  <si>
    <t>EAST DUBUQUE</t>
  </si>
  <si>
    <t>IL0430200</t>
  </si>
  <si>
    <t>IL0430300</t>
  </si>
  <si>
    <t>GALENA</t>
  </si>
  <si>
    <t>IL0430400</t>
  </si>
  <si>
    <t>HANOVER</t>
  </si>
  <si>
    <t>IL0430500</t>
  </si>
  <si>
    <t>IL0430600</t>
  </si>
  <si>
    <t>IL0430700</t>
  </si>
  <si>
    <t>APPLE RIVER</t>
  </si>
  <si>
    <t>IL0440000</t>
  </si>
  <si>
    <t>IL0440100</t>
  </si>
  <si>
    <t>IL0440200</t>
  </si>
  <si>
    <t>GOREVILLE</t>
  </si>
  <si>
    <t>IL0450000</t>
  </si>
  <si>
    <t>KANE</t>
  </si>
  <si>
    <t>IL0450100</t>
  </si>
  <si>
    <t>IL0450200</t>
  </si>
  <si>
    <t>BATAVIA</t>
  </si>
  <si>
    <t>IL0450300</t>
  </si>
  <si>
    <t>CARPENTERSVILLE</t>
  </si>
  <si>
    <t>IL0450400</t>
  </si>
  <si>
    <t>EAST DUNDEE</t>
  </si>
  <si>
    <t>IL0450500</t>
  </si>
  <si>
    <t>ELBURN</t>
  </si>
  <si>
    <t>IL0450600</t>
  </si>
  <si>
    <t>ELGIN</t>
  </si>
  <si>
    <t>IL0450700</t>
  </si>
  <si>
    <t>IL0450800</t>
  </si>
  <si>
    <t>HAMPSHIRE</t>
  </si>
  <si>
    <t>IL0450900</t>
  </si>
  <si>
    <t>IL0451000</t>
  </si>
  <si>
    <t>NORTH AURORA</t>
  </si>
  <si>
    <t>IL0451100</t>
  </si>
  <si>
    <t>PINGREE GROVE</t>
  </si>
  <si>
    <t>IL0451200</t>
  </si>
  <si>
    <t>SLEEPY HOLLOW</t>
  </si>
  <si>
    <t>IL0451300</t>
  </si>
  <si>
    <t>SOUTH ELGIN</t>
  </si>
  <si>
    <t>IL0451400</t>
  </si>
  <si>
    <t>ST. CHARLES</t>
  </si>
  <si>
    <t>IL0451500</t>
  </si>
  <si>
    <t>SUGAR GROVE</t>
  </si>
  <si>
    <t>IL0451600</t>
  </si>
  <si>
    <t>VALLEY VIEW</t>
  </si>
  <si>
    <t>IL0451700</t>
  </si>
  <si>
    <t>WEST DUNDEE</t>
  </si>
  <si>
    <t>IL0451800</t>
  </si>
  <si>
    <t>MAPLE PARK</t>
  </si>
  <si>
    <t>IL0451900</t>
  </si>
  <si>
    <t>WAUBONSEE COMM COLLEGE</t>
  </si>
  <si>
    <t>IL0452000</t>
  </si>
  <si>
    <t>IL0452100</t>
  </si>
  <si>
    <t>GILBERTS</t>
  </si>
  <si>
    <t>IL0452300</t>
  </si>
  <si>
    <t>SP DCI: ZONE 2</t>
  </si>
  <si>
    <t>IL0452600</t>
  </si>
  <si>
    <t>KANE CNTY FOREST PRESERV</t>
  </si>
  <si>
    <t>IL0452700</t>
  </si>
  <si>
    <t>FOX VALLEY PARK DISTRICT</t>
  </si>
  <si>
    <t>IL0453300</t>
  </si>
  <si>
    <t>ELGIN COMMUNITY COLLEGE</t>
  </si>
  <si>
    <t>IL0453400</t>
  </si>
  <si>
    <t>CAMPTON HILLS</t>
  </si>
  <si>
    <t>IL0459900</t>
  </si>
  <si>
    <t>SP: DISTRICT 2</t>
  </si>
  <si>
    <t>IL0460000</t>
  </si>
  <si>
    <t>KANKAKEE</t>
  </si>
  <si>
    <t>IL0460100</t>
  </si>
  <si>
    <t>IL0460200</t>
  </si>
  <si>
    <t>IL0460300</t>
  </si>
  <si>
    <t>BOURBONNAIS</t>
  </si>
  <si>
    <t>IL0460400</t>
  </si>
  <si>
    <t>MOMENCE</t>
  </si>
  <si>
    <t>IL0460500</t>
  </si>
  <si>
    <t>MANTENO</t>
  </si>
  <si>
    <t>IL0460600</t>
  </si>
  <si>
    <t>ST. ANNE</t>
  </si>
  <si>
    <t>IL0460900</t>
  </si>
  <si>
    <t>ESSEX</t>
  </si>
  <si>
    <t>IL0461000</t>
  </si>
  <si>
    <t>HERSCHER</t>
  </si>
  <si>
    <t>IL0461100</t>
  </si>
  <si>
    <t>GRANT PARK</t>
  </si>
  <si>
    <t>IL0461500</t>
  </si>
  <si>
    <t>HOPKINS PARK</t>
  </si>
  <si>
    <t>IL0461700</t>
  </si>
  <si>
    <t>KANKAKEE AREA METRO EN G</t>
  </si>
  <si>
    <t>IL0470000</t>
  </si>
  <si>
    <t>KENDALL</t>
  </si>
  <si>
    <t>IL0470100</t>
  </si>
  <si>
    <t>PLANO</t>
  </si>
  <si>
    <t>IL0470200</t>
  </si>
  <si>
    <t>YORKVILLE</t>
  </si>
  <si>
    <t>IL0470300</t>
  </si>
  <si>
    <t>OSWEGO</t>
  </si>
  <si>
    <t>IL0480000</t>
  </si>
  <si>
    <t>KNOX</t>
  </si>
  <si>
    <t>IL0480100</t>
  </si>
  <si>
    <t>ABINGDON</t>
  </si>
  <si>
    <t>IL0480300</t>
  </si>
  <si>
    <t>EAST GALESBURG</t>
  </si>
  <si>
    <t>IL0480400</t>
  </si>
  <si>
    <t>GALESBURG</t>
  </si>
  <si>
    <t>IL0480500</t>
  </si>
  <si>
    <t>IL0480700</t>
  </si>
  <si>
    <t>YATES CITY</t>
  </si>
  <si>
    <t>IL0480800</t>
  </si>
  <si>
    <t>WILLIAMSFIELD</t>
  </si>
  <si>
    <t>IL0480900</t>
  </si>
  <si>
    <t>IL0490000</t>
  </si>
  <si>
    <t>IL0490100</t>
  </si>
  <si>
    <t>IL0490200</t>
  </si>
  <si>
    <t>RIVERWOODS</t>
  </si>
  <si>
    <t>IL0490300</t>
  </si>
  <si>
    <t>DEERFIELD</t>
  </si>
  <si>
    <t>IL0490400</t>
  </si>
  <si>
    <t>FOX LAKE</t>
  </si>
  <si>
    <t>IL0490500</t>
  </si>
  <si>
    <t>GRAYSLAKE</t>
  </si>
  <si>
    <t>IL0490600</t>
  </si>
  <si>
    <t>GURNEE</t>
  </si>
  <si>
    <t>IL0490700</t>
  </si>
  <si>
    <t>HIGHLAND PARK</t>
  </si>
  <si>
    <t>IL0490800</t>
  </si>
  <si>
    <t>HIGHWOOD</t>
  </si>
  <si>
    <t>IL0490900</t>
  </si>
  <si>
    <t>LAKE BLUFF</t>
  </si>
  <si>
    <t>IL0491000</t>
  </si>
  <si>
    <t>IL0491100</t>
  </si>
  <si>
    <t>LAKE VILLA</t>
  </si>
  <si>
    <t>IL0491200</t>
  </si>
  <si>
    <t>LAKE ZURICH</t>
  </si>
  <si>
    <t>IL0491300</t>
  </si>
  <si>
    <t>LIBERTYVILLE</t>
  </si>
  <si>
    <t>IL0491400</t>
  </si>
  <si>
    <t>MUNDELEIN</t>
  </si>
  <si>
    <t>IL0491500</t>
  </si>
  <si>
    <t>NORTH CHICAGO</t>
  </si>
  <si>
    <t>IL0491600</t>
  </si>
  <si>
    <t>ROUND LAKE</t>
  </si>
  <si>
    <t>IL0491700</t>
  </si>
  <si>
    <t>ROUND LAKE BEACH</t>
  </si>
  <si>
    <t>IL0491800</t>
  </si>
  <si>
    <t>ROUND LAKE HEIGHTS</t>
  </si>
  <si>
    <t>IL0491900</t>
  </si>
  <si>
    <t>ROUND LAKE PARK</t>
  </si>
  <si>
    <t>IL0492000</t>
  </si>
  <si>
    <t>WAUCONDA</t>
  </si>
  <si>
    <t>IL0492100</t>
  </si>
  <si>
    <t>WAUKEGAN</t>
  </si>
  <si>
    <t>IL0492200</t>
  </si>
  <si>
    <t>WINTHROP HARBOR</t>
  </si>
  <si>
    <t>IL0492300</t>
  </si>
  <si>
    <t>ZION</t>
  </si>
  <si>
    <t>IL0492400</t>
  </si>
  <si>
    <t>ISLAND LAKE</t>
  </si>
  <si>
    <t>IL0492500</t>
  </si>
  <si>
    <t>PARK CITY</t>
  </si>
  <si>
    <t>IL0492600</t>
  </si>
  <si>
    <t>VERNON HILLS</t>
  </si>
  <si>
    <t>IL0492700</t>
  </si>
  <si>
    <t>BANNOCKBURN</t>
  </si>
  <si>
    <t>IL0492800</t>
  </si>
  <si>
    <t>HAINESVILLE</t>
  </si>
  <si>
    <t>IL0492900</t>
  </si>
  <si>
    <t>LINCOLNSHIRE</t>
  </si>
  <si>
    <t>IL0493000</t>
  </si>
  <si>
    <t>LINDENHURST</t>
  </si>
  <si>
    <t>IL0493100</t>
  </si>
  <si>
    <t>NORTH BARRINGTON</t>
  </si>
  <si>
    <t>IL0493200</t>
  </si>
  <si>
    <t>COLLEGE OF LAKE COUNTY</t>
  </si>
  <si>
    <t>IL0493300</t>
  </si>
  <si>
    <t>TOWER LAKES</t>
  </si>
  <si>
    <t>IL0493600</t>
  </si>
  <si>
    <t>KILDEER</t>
  </si>
  <si>
    <t>IL0493700</t>
  </si>
  <si>
    <t>MUNDELEIN PARK DISTRICT</t>
  </si>
  <si>
    <t>IL0493800</t>
  </si>
  <si>
    <t>HAWTHORN WOODS</t>
  </si>
  <si>
    <t>IL0493900</t>
  </si>
  <si>
    <t>IL0494000</t>
  </si>
  <si>
    <t>METRO EN GRP OF LAKE CTY</t>
  </si>
  <si>
    <t>IL0494100</t>
  </si>
  <si>
    <t>LAKE CO FOREST PRESERVE</t>
  </si>
  <si>
    <t>IL0494500</t>
  </si>
  <si>
    <t>DEER PARK</t>
  </si>
  <si>
    <t>IL0500000</t>
  </si>
  <si>
    <t>IL0500100</t>
  </si>
  <si>
    <t>IL0500200</t>
  </si>
  <si>
    <t>LELAND</t>
  </si>
  <si>
    <t>IL0500300</t>
  </si>
  <si>
    <t>MARSEILLES</t>
  </si>
  <si>
    <t>IL0500400</t>
  </si>
  <si>
    <t>IL0500600</t>
  </si>
  <si>
    <t>OGLESBY</t>
  </si>
  <si>
    <t>IL0500700</t>
  </si>
  <si>
    <t>OTTAWA</t>
  </si>
  <si>
    <t>IL0500800</t>
  </si>
  <si>
    <t>PERU</t>
  </si>
  <si>
    <t>IL0500900</t>
  </si>
  <si>
    <t>SENECA</t>
  </si>
  <si>
    <t>IL0501000</t>
  </si>
  <si>
    <t>STREATOR</t>
  </si>
  <si>
    <t>IL0501100</t>
  </si>
  <si>
    <t>EARLVILLE</t>
  </si>
  <si>
    <t>IL0501300</t>
  </si>
  <si>
    <t>IL0501500</t>
  </si>
  <si>
    <t>IL0501600</t>
  </si>
  <si>
    <t>TONICA</t>
  </si>
  <si>
    <t>IL0509900</t>
  </si>
  <si>
    <t>SP: DISTRICT 17</t>
  </si>
  <si>
    <t>IL0510000</t>
  </si>
  <si>
    <t>IL0510100</t>
  </si>
  <si>
    <t>IL0510200</t>
  </si>
  <si>
    <t>IL0510300</t>
  </si>
  <si>
    <t>IL0510400</t>
  </si>
  <si>
    <t>ST. FRANCISVILLE</t>
  </si>
  <si>
    <t>IL0520000</t>
  </si>
  <si>
    <t>IL0520100</t>
  </si>
  <si>
    <t>ASHTON</t>
  </si>
  <si>
    <t>IL0520200</t>
  </si>
  <si>
    <t>AMBOY</t>
  </si>
  <si>
    <t>IL0520300</t>
  </si>
  <si>
    <t>IL0520400</t>
  </si>
  <si>
    <t>FRANKLIN GROVE</t>
  </si>
  <si>
    <t>IL0530000</t>
  </si>
  <si>
    <t>IL0530100</t>
  </si>
  <si>
    <t>DWIGHT</t>
  </si>
  <si>
    <t>IL0530200</t>
  </si>
  <si>
    <t>PONTIAC</t>
  </si>
  <si>
    <t>IL0530300</t>
  </si>
  <si>
    <t>FAIRBURY</t>
  </si>
  <si>
    <t>IL0539900</t>
  </si>
  <si>
    <t>SP: DISTRICT 6</t>
  </si>
  <si>
    <t>IL0540000</t>
  </si>
  <si>
    <t>IL0540100</t>
  </si>
  <si>
    <t>IL0540200</t>
  </si>
  <si>
    <t>IL0540300</t>
  </si>
  <si>
    <t>MOUNT PULASKI</t>
  </si>
  <si>
    <t>IL0550000</t>
  </si>
  <si>
    <t>IL0550100</t>
  </si>
  <si>
    <t>BLANDINSVILLE</t>
  </si>
  <si>
    <t>IL0550200</t>
  </si>
  <si>
    <t>IL0550300</t>
  </si>
  <si>
    <t>COLCHESTER</t>
  </si>
  <si>
    <t>IL0550400</t>
  </si>
  <si>
    <t>MACOMB</t>
  </si>
  <si>
    <t>IL0550500</t>
  </si>
  <si>
    <t>WESTERN ILLINOIS UNIVERS</t>
  </si>
  <si>
    <t>IL0550700</t>
  </si>
  <si>
    <t>SP DCI: ZONE 14</t>
  </si>
  <si>
    <t>IL0559900</t>
  </si>
  <si>
    <t>SP: DISTRICT 14</t>
  </si>
  <si>
    <t>IL0560000</t>
  </si>
  <si>
    <t>MCHENRY</t>
  </si>
  <si>
    <t>IL0560100</t>
  </si>
  <si>
    <t>ALGONQUIN</t>
  </si>
  <si>
    <t>IL0560200</t>
  </si>
  <si>
    <t>CARY</t>
  </si>
  <si>
    <t>IL0560300</t>
  </si>
  <si>
    <t>CRYSTAL LAKE</t>
  </si>
  <si>
    <t>IL0560400</t>
  </si>
  <si>
    <t>FOX RIVER GROVE</t>
  </si>
  <si>
    <t>IL0560500</t>
  </si>
  <si>
    <t>HARVARD</t>
  </si>
  <si>
    <t>IL0560600</t>
  </si>
  <si>
    <t>HEBRON</t>
  </si>
  <si>
    <t>IL0560700</t>
  </si>
  <si>
    <t>HUNTLEY</t>
  </si>
  <si>
    <t>IL0560900</t>
  </si>
  <si>
    <t>LAKE IN THE HILLS</t>
  </si>
  <si>
    <t>IL0561000</t>
  </si>
  <si>
    <t>IL0561100</t>
  </si>
  <si>
    <t>MCCULLOM LAKE</t>
  </si>
  <si>
    <t>IL0561200</t>
  </si>
  <si>
    <t>IL0561300</t>
  </si>
  <si>
    <t>IL0561400</t>
  </si>
  <si>
    <t>JOHNSBURG</t>
  </si>
  <si>
    <t>IL0561500</t>
  </si>
  <si>
    <t>IL0561600</t>
  </si>
  <si>
    <t>LAKEMOOR</t>
  </si>
  <si>
    <t>IL0561700</t>
  </si>
  <si>
    <t>IL0561800</t>
  </si>
  <si>
    <t>OAKWOOD HILLS</t>
  </si>
  <si>
    <t>IL0561900</t>
  </si>
  <si>
    <t>SPRING GROVE</t>
  </si>
  <si>
    <t>IL0562000</t>
  </si>
  <si>
    <t>PORT BARRINGTON</t>
  </si>
  <si>
    <t>IL0562100</t>
  </si>
  <si>
    <t>HOLIDAY HILLS</t>
  </si>
  <si>
    <t>IL0562200</t>
  </si>
  <si>
    <t>WONDER LAKE</t>
  </si>
  <si>
    <t>IL0562300</t>
  </si>
  <si>
    <t>MCHENRY SHORES</t>
  </si>
  <si>
    <t>IL0562500</t>
  </si>
  <si>
    <t>BULL VALLEY</t>
  </si>
  <si>
    <t>IL0562600</t>
  </si>
  <si>
    <t>IL0562700</t>
  </si>
  <si>
    <t>CRYSTAL LAKE PARK DISTRI</t>
  </si>
  <si>
    <t>IL0562800</t>
  </si>
  <si>
    <t>MCHENRY CNTY CONSRVTN DI</t>
  </si>
  <si>
    <t>IL0562900</t>
  </si>
  <si>
    <t>MCHENRY COUNTY COLLEGE</t>
  </si>
  <si>
    <t>IL0570000</t>
  </si>
  <si>
    <t>MCLEAN</t>
  </si>
  <si>
    <t>IL0570100</t>
  </si>
  <si>
    <t>BLOOMINGTON</t>
  </si>
  <si>
    <t>IL0570200</t>
  </si>
  <si>
    <t>NORMAL</t>
  </si>
  <si>
    <t>IL0570300</t>
  </si>
  <si>
    <t>CHENOA</t>
  </si>
  <si>
    <t>IL0570400</t>
  </si>
  <si>
    <t>HEYWORTH</t>
  </si>
  <si>
    <t>IL0570500</t>
  </si>
  <si>
    <t>LE ROY</t>
  </si>
  <si>
    <t>IL0570600</t>
  </si>
  <si>
    <t>IL0570700</t>
  </si>
  <si>
    <t>DANVERS</t>
  </si>
  <si>
    <t>IL0570800</t>
  </si>
  <si>
    <t>IL0571000</t>
  </si>
  <si>
    <t>IL0571100</t>
  </si>
  <si>
    <t>IL0571200</t>
  </si>
  <si>
    <t>IL0571300</t>
  </si>
  <si>
    <t>SAYBROOK</t>
  </si>
  <si>
    <t>IL0571400</t>
  </si>
  <si>
    <t>STANFORD</t>
  </si>
  <si>
    <t>IL0571500</t>
  </si>
  <si>
    <t>ILLINOIS STATE UNIVERSIT</t>
  </si>
  <si>
    <t>IL0571600</t>
  </si>
  <si>
    <t>SP DCI: ZONE 6</t>
  </si>
  <si>
    <t>IL0580000</t>
  </si>
  <si>
    <t>IL0580100</t>
  </si>
  <si>
    <t>BLUE MOUND</t>
  </si>
  <si>
    <t>IL0580200</t>
  </si>
  <si>
    <t>IL0580300</t>
  </si>
  <si>
    <t>MAROA</t>
  </si>
  <si>
    <t>IL0580400</t>
  </si>
  <si>
    <t>IL0580500</t>
  </si>
  <si>
    <t>IL0580600</t>
  </si>
  <si>
    <t>ARGENTA</t>
  </si>
  <si>
    <t>IL0580700</t>
  </si>
  <si>
    <t>DECATUR PARK DISTRICT</t>
  </si>
  <si>
    <t>IL0580900</t>
  </si>
  <si>
    <t>WARRENSBURG</t>
  </si>
  <si>
    <t>IL0581000</t>
  </si>
  <si>
    <t>OREANA</t>
  </si>
  <si>
    <t>IL0586000</t>
  </si>
  <si>
    <t>NORFLK STHRN RW: MACON C</t>
  </si>
  <si>
    <t>IL0590000</t>
  </si>
  <si>
    <t>MACOUPIN</t>
  </si>
  <si>
    <t>IL0590100</t>
  </si>
  <si>
    <t>BENLD</t>
  </si>
  <si>
    <t>IL0590200</t>
  </si>
  <si>
    <t>IL0590300</t>
  </si>
  <si>
    <t>BUNKER HILL</t>
  </si>
  <si>
    <t>IL0590400</t>
  </si>
  <si>
    <t>CARLINVILLE</t>
  </si>
  <si>
    <t>IL0590500</t>
  </si>
  <si>
    <t>GILLESPIE</t>
  </si>
  <si>
    <t>IL0590600</t>
  </si>
  <si>
    <t>GIRARD</t>
  </si>
  <si>
    <t>IL0590700</t>
  </si>
  <si>
    <t>MOUNT OLIVE</t>
  </si>
  <si>
    <t>IL0590900</t>
  </si>
  <si>
    <t>STAUNTON</t>
  </si>
  <si>
    <t>IL0591000</t>
  </si>
  <si>
    <t>VIRDEN</t>
  </si>
  <si>
    <t>IL0591200</t>
  </si>
  <si>
    <t>PALMYRA</t>
  </si>
  <si>
    <t>IL0591700</t>
  </si>
  <si>
    <t>MEDORA</t>
  </si>
  <si>
    <t>IL0600000</t>
  </si>
  <si>
    <t>IL0600100</t>
  </si>
  <si>
    <t>ALTON</t>
  </si>
  <si>
    <t>IL0600200</t>
  </si>
  <si>
    <t>BETHALTO</t>
  </si>
  <si>
    <t>IL0600300</t>
  </si>
  <si>
    <t>IL0600400</t>
  </si>
  <si>
    <t>EAST ALTON</t>
  </si>
  <si>
    <t>IL0600500</t>
  </si>
  <si>
    <t>EDWARDSVILLE</t>
  </si>
  <si>
    <t>IL0600700</t>
  </si>
  <si>
    <t>GRANITE CITY</t>
  </si>
  <si>
    <t>IL0600800</t>
  </si>
  <si>
    <t>IL0600900</t>
  </si>
  <si>
    <t>IL0601000</t>
  </si>
  <si>
    <t>IL0601100</t>
  </si>
  <si>
    <t>IL0601200</t>
  </si>
  <si>
    <t>MARYVILLE</t>
  </si>
  <si>
    <t>IL0601300</t>
  </si>
  <si>
    <t>ROXANA</t>
  </si>
  <si>
    <t>IL0601400</t>
  </si>
  <si>
    <t>IL0601500</t>
  </si>
  <si>
    <t>IL0601600</t>
  </si>
  <si>
    <t>WOOD RIVER</t>
  </si>
  <si>
    <t>IL0601700</t>
  </si>
  <si>
    <t>SOUTHERN IL U:EDWARDSVIL</t>
  </si>
  <si>
    <t>IL0601900</t>
  </si>
  <si>
    <t>SOUTH ROXANA</t>
  </si>
  <si>
    <t>IL0602000</t>
  </si>
  <si>
    <t>LEWIS AND CLARK COMM COL</t>
  </si>
  <si>
    <t>IL0602100</t>
  </si>
  <si>
    <t>PONTOON BEACH</t>
  </si>
  <si>
    <t>IL0602300</t>
  </si>
  <si>
    <t>GLEN CARBON</t>
  </si>
  <si>
    <t>IL0602400</t>
  </si>
  <si>
    <t>MARINE</t>
  </si>
  <si>
    <t>IL0602600</t>
  </si>
  <si>
    <t>WORDEN</t>
  </si>
  <si>
    <t>IL0602800</t>
  </si>
  <si>
    <t>HAMEL</t>
  </si>
  <si>
    <t>IL0602900</t>
  </si>
  <si>
    <t>SOUTHWSTRN IL MTR ENF GR</t>
  </si>
  <si>
    <t>IL0603100</t>
  </si>
  <si>
    <t>SP DCI: ZONE 11</t>
  </si>
  <si>
    <t>IL0603800</t>
  </si>
  <si>
    <t>GRANTFORK</t>
  </si>
  <si>
    <t>IL0603900</t>
  </si>
  <si>
    <t>NORFLK STHRN RW: MADISON</t>
  </si>
  <si>
    <t>IL0604100</t>
  </si>
  <si>
    <t>GODFREY</t>
  </si>
  <si>
    <t>IL0609400</t>
  </si>
  <si>
    <t>TERMINAL RAILROAD ASSCTN</t>
  </si>
  <si>
    <t>IL0609900</t>
  </si>
  <si>
    <t>SP: DISTRICT 11</t>
  </si>
  <si>
    <t>IL0610000</t>
  </si>
  <si>
    <t>IL0610100</t>
  </si>
  <si>
    <t>IL0610200</t>
  </si>
  <si>
    <t>CENTRALIA</t>
  </si>
  <si>
    <t>IL0610400</t>
  </si>
  <si>
    <t>IL0610500</t>
  </si>
  <si>
    <t>SANDOVAL</t>
  </si>
  <si>
    <t>IL0610600</t>
  </si>
  <si>
    <t>WAMAC</t>
  </si>
  <si>
    <t>IL0610900</t>
  </si>
  <si>
    <t>PATOKA</t>
  </si>
  <si>
    <t>IL0620000</t>
  </si>
  <si>
    <t>IL0620100</t>
  </si>
  <si>
    <t>IL0620200</t>
  </si>
  <si>
    <t>LACON</t>
  </si>
  <si>
    <t>IL0620300</t>
  </si>
  <si>
    <t>TOLUCA</t>
  </si>
  <si>
    <t>IL0630000</t>
  </si>
  <si>
    <t>MASON</t>
  </si>
  <si>
    <t>IL0630100</t>
  </si>
  <si>
    <t>IL0630200</t>
  </si>
  <si>
    <t>IL0630300</t>
  </si>
  <si>
    <t>MANITO</t>
  </si>
  <si>
    <t>IL0630600</t>
  </si>
  <si>
    <t>IL0630700</t>
  </si>
  <si>
    <t>KILBOURNE</t>
  </si>
  <si>
    <t>IL0640000</t>
  </si>
  <si>
    <t>MASSAC</t>
  </si>
  <si>
    <t>IL0640300</t>
  </si>
  <si>
    <t>METROPOLIS</t>
  </si>
  <si>
    <t>IL0650000</t>
  </si>
  <si>
    <t>MENARD</t>
  </si>
  <si>
    <t>IL0650100</t>
  </si>
  <si>
    <t>IL0650200</t>
  </si>
  <si>
    <t>IL0650300</t>
  </si>
  <si>
    <t>GREENVIEW</t>
  </si>
  <si>
    <t>IL0660000</t>
  </si>
  <si>
    <t>MERCER</t>
  </si>
  <si>
    <t>IL0660100</t>
  </si>
  <si>
    <t>ALEDO</t>
  </si>
  <si>
    <t>IL0670000</t>
  </si>
  <si>
    <t>IL0670100</t>
  </si>
  <si>
    <t>IL0670200</t>
  </si>
  <si>
    <t>IL0670300</t>
  </si>
  <si>
    <t>VALMEYER</t>
  </si>
  <si>
    <t>IL0670400</t>
  </si>
  <si>
    <t>HECKER</t>
  </si>
  <si>
    <t>IL0680000</t>
  </si>
  <si>
    <t>IL0680100</t>
  </si>
  <si>
    <t>IL0680200</t>
  </si>
  <si>
    <t>IL0680300</t>
  </si>
  <si>
    <t>NOKOMIS</t>
  </si>
  <si>
    <t>IL0680400</t>
  </si>
  <si>
    <t>RAYMOND</t>
  </si>
  <si>
    <t>IL0680500</t>
  </si>
  <si>
    <t>WITT</t>
  </si>
  <si>
    <t>IL0680600</t>
  </si>
  <si>
    <t>SCHRAM CITY</t>
  </si>
  <si>
    <t>IL0680700</t>
  </si>
  <si>
    <t>IRVING</t>
  </si>
  <si>
    <t>IL0681300</t>
  </si>
  <si>
    <t>DONNELLSON</t>
  </si>
  <si>
    <t>IL0681400</t>
  </si>
  <si>
    <t>HARVEL</t>
  </si>
  <si>
    <t>IL0689900</t>
  </si>
  <si>
    <t>SP: DISTRICT 18</t>
  </si>
  <si>
    <t>IL0690000</t>
  </si>
  <si>
    <t>IL0690100</t>
  </si>
  <si>
    <t>IL0690200</t>
  </si>
  <si>
    <t>MEREDOSIA</t>
  </si>
  <si>
    <t>IL0690300</t>
  </si>
  <si>
    <t>IL0690400</t>
  </si>
  <si>
    <t>SOUTH JACKSONVILLE</t>
  </si>
  <si>
    <t>IL0690600</t>
  </si>
  <si>
    <t>MURRAYVILLE</t>
  </si>
  <si>
    <t>IL0700000</t>
  </si>
  <si>
    <t>IL0700100</t>
  </si>
  <si>
    <t>BETHANY</t>
  </si>
  <si>
    <t>IL0700200</t>
  </si>
  <si>
    <t>LOVINGTON</t>
  </si>
  <si>
    <t>IL0700300</t>
  </si>
  <si>
    <t>SULLIVAN</t>
  </si>
  <si>
    <t>IL0710000</t>
  </si>
  <si>
    <t>OGLE</t>
  </si>
  <si>
    <t>IL0710100</t>
  </si>
  <si>
    <t>FORRESTON</t>
  </si>
  <si>
    <t>IL0710200</t>
  </si>
  <si>
    <t>MOUNT MORRIS</t>
  </si>
  <si>
    <t>IL0710300</t>
  </si>
  <si>
    <t>OREGON</t>
  </si>
  <si>
    <t>IL0710400</t>
  </si>
  <si>
    <t>POLO</t>
  </si>
  <si>
    <t>IL0710500</t>
  </si>
  <si>
    <t>IL0710600</t>
  </si>
  <si>
    <t>IL0710700</t>
  </si>
  <si>
    <t>HILLCREST</t>
  </si>
  <si>
    <t>IL0710800</t>
  </si>
  <si>
    <t>STILLMAN VALLEY</t>
  </si>
  <si>
    <t>IL0720000</t>
  </si>
  <si>
    <t>IL0720100</t>
  </si>
  <si>
    <t>BARTONVILLE</t>
  </si>
  <si>
    <t>IL0720200</t>
  </si>
  <si>
    <t>IL0720300</t>
  </si>
  <si>
    <t>CHILLICOTHE</t>
  </si>
  <si>
    <t>IL0720400</t>
  </si>
  <si>
    <t>ELMWOOD</t>
  </si>
  <si>
    <t>IL0720500</t>
  </si>
  <si>
    <t>HANNA CITY</t>
  </si>
  <si>
    <t>IL0720600</t>
  </si>
  <si>
    <t>NORTH CHILLICOTHE</t>
  </si>
  <si>
    <t>IL0720700</t>
  </si>
  <si>
    <t>IL0720900</t>
  </si>
  <si>
    <t>PEORIA HEIGHTS</t>
  </si>
  <si>
    <t>IL0721200</t>
  </si>
  <si>
    <t>GLASFORD</t>
  </si>
  <si>
    <t>IL0721300</t>
  </si>
  <si>
    <t>IL0721400</t>
  </si>
  <si>
    <t>PEORIA PARK DISTRICT</t>
  </si>
  <si>
    <t>IL0721700</t>
  </si>
  <si>
    <t>SP DCI: ZONE 8</t>
  </si>
  <si>
    <t>IL0721900</t>
  </si>
  <si>
    <t>MULTI-CNTY NARC ENF GRP</t>
  </si>
  <si>
    <t>IL0730000</t>
  </si>
  <si>
    <t>IL0730100</t>
  </si>
  <si>
    <t>DU QUOIN</t>
  </si>
  <si>
    <t>IL0730200</t>
  </si>
  <si>
    <t>PINCKNEYVILLE</t>
  </si>
  <si>
    <t>IL0730300</t>
  </si>
  <si>
    <t>CUTLER</t>
  </si>
  <si>
    <t>IL0730400</t>
  </si>
  <si>
    <t>TAMAROA</t>
  </si>
  <si>
    <t>IL0730600</t>
  </si>
  <si>
    <t>WILLISVILLE</t>
  </si>
  <si>
    <t>IL0739900</t>
  </si>
  <si>
    <t>SP: DISTRICT 13</t>
  </si>
  <si>
    <t>IL0740000</t>
  </si>
  <si>
    <t>PIATT</t>
  </si>
  <si>
    <t>IL0740100</t>
  </si>
  <si>
    <t>BEMENT</t>
  </si>
  <si>
    <t>IL0740200</t>
  </si>
  <si>
    <t>IL0740300</t>
  </si>
  <si>
    <t>IL0750000</t>
  </si>
  <si>
    <t>IL0750100</t>
  </si>
  <si>
    <t>BARRY</t>
  </si>
  <si>
    <t>IL0750300</t>
  </si>
  <si>
    <t>PITTSFIELD</t>
  </si>
  <si>
    <t>IL0750400</t>
  </si>
  <si>
    <t>IL0759900</t>
  </si>
  <si>
    <t>SP: DISTRICT 20</t>
  </si>
  <si>
    <t>IL0760000</t>
  </si>
  <si>
    <t>IL0760100</t>
  </si>
  <si>
    <t>GOLCONDA</t>
  </si>
  <si>
    <t>IL0770000</t>
  </si>
  <si>
    <t>IL0770200</t>
  </si>
  <si>
    <t>MOUND CITY</t>
  </si>
  <si>
    <t>IL0770400</t>
  </si>
  <si>
    <t>ULLIN</t>
  </si>
  <si>
    <t>IL0779900</t>
  </si>
  <si>
    <t>SP: DISTRICT 22</t>
  </si>
  <si>
    <t>IL0780000</t>
  </si>
  <si>
    <t>IL0780100</t>
  </si>
  <si>
    <t>GRANVILLE</t>
  </si>
  <si>
    <t>IL0790000</t>
  </si>
  <si>
    <t>IL0790100</t>
  </si>
  <si>
    <t>IL0790200</t>
  </si>
  <si>
    <t>RED BUD</t>
  </si>
  <si>
    <t>IL0790300</t>
  </si>
  <si>
    <t>IL0790500</t>
  </si>
  <si>
    <t>TILDEN</t>
  </si>
  <si>
    <t>IL0790600</t>
  </si>
  <si>
    <t>COULTERVILLE</t>
  </si>
  <si>
    <t>IL0790800</t>
  </si>
  <si>
    <t>PRAIRIE DU ROCHER</t>
  </si>
  <si>
    <t>IL0790900</t>
  </si>
  <si>
    <t>RUMA</t>
  </si>
  <si>
    <t>IL0800000</t>
  </si>
  <si>
    <t>IL0800100</t>
  </si>
  <si>
    <t>OLNEY</t>
  </si>
  <si>
    <t>IL0810000</t>
  </si>
  <si>
    <t>ROCK ISLAND</t>
  </si>
  <si>
    <t>IL0810100</t>
  </si>
  <si>
    <t>IL0810200</t>
  </si>
  <si>
    <t>CARBON CLIFF</t>
  </si>
  <si>
    <t>IL0810300</t>
  </si>
  <si>
    <t>COAL VALLEY</t>
  </si>
  <si>
    <t>IL0810400</t>
  </si>
  <si>
    <t>EAST MOLINE</t>
  </si>
  <si>
    <t>IL0810500</t>
  </si>
  <si>
    <t>IL0810600</t>
  </si>
  <si>
    <t>MOLINE</t>
  </si>
  <si>
    <t>IL0810700</t>
  </si>
  <si>
    <t>PORT BYRON</t>
  </si>
  <si>
    <t>IL0810800</t>
  </si>
  <si>
    <t>IL0810900</t>
  </si>
  <si>
    <t>SILVIS</t>
  </si>
  <si>
    <t>IL0811000</t>
  </si>
  <si>
    <t>IL0811100</t>
  </si>
  <si>
    <t>IL0811300</t>
  </si>
  <si>
    <t>BLACK HAWK COL: MOLINE</t>
  </si>
  <si>
    <t>IL0811400</t>
  </si>
  <si>
    <t>HILLSDALE</t>
  </si>
  <si>
    <t>IL0811700</t>
  </si>
  <si>
    <t>SP DCI: ZONE 7</t>
  </si>
  <si>
    <t>IL0811800</t>
  </si>
  <si>
    <t>QUAD-CITY METRO ENFC GRP</t>
  </si>
  <si>
    <t>IL0819900</t>
  </si>
  <si>
    <t>SP: DISTRICT 7</t>
  </si>
  <si>
    <t>IL0820000</t>
  </si>
  <si>
    <t>IL0820100</t>
  </si>
  <si>
    <t>ALORTON</t>
  </si>
  <si>
    <t>IL0820200</t>
  </si>
  <si>
    <t>BELLEVILLE</t>
  </si>
  <si>
    <t>IL0820300</t>
  </si>
  <si>
    <t>CAHOKIA</t>
  </si>
  <si>
    <t>IL0820400</t>
  </si>
  <si>
    <t>CASEYVILLE</t>
  </si>
  <si>
    <t>IL0820500</t>
  </si>
  <si>
    <t>IL0820600</t>
  </si>
  <si>
    <t>DUPO</t>
  </si>
  <si>
    <t>IL0820700</t>
  </si>
  <si>
    <t>EAST ST. LOUIS</t>
  </si>
  <si>
    <t>IL0820800</t>
  </si>
  <si>
    <t>FREEBURG</t>
  </si>
  <si>
    <t>IL0820900</t>
  </si>
  <si>
    <t>LEBANON</t>
  </si>
  <si>
    <t>IL0821000</t>
  </si>
  <si>
    <t>MARISSA</t>
  </si>
  <si>
    <t>IL0821100</t>
  </si>
  <si>
    <t>MASCOUTAH</t>
  </si>
  <si>
    <t>IL0821200</t>
  </si>
  <si>
    <t>MILLSTADT</t>
  </si>
  <si>
    <t>IL0821400</t>
  </si>
  <si>
    <t>IL0821500</t>
  </si>
  <si>
    <t>NEW ATHENS</t>
  </si>
  <si>
    <t>IL0821600</t>
  </si>
  <si>
    <t>O'FALLON</t>
  </si>
  <si>
    <t>IL0821700</t>
  </si>
  <si>
    <t>WASHINGTON PARK</t>
  </si>
  <si>
    <t>IL0821900</t>
  </si>
  <si>
    <t>BROOKLYN</t>
  </si>
  <si>
    <t>IL0822000</t>
  </si>
  <si>
    <t>FAIRMONT CITY</t>
  </si>
  <si>
    <t>IL0822100</t>
  </si>
  <si>
    <t>IL0822200</t>
  </si>
  <si>
    <t>SAUGET</t>
  </si>
  <si>
    <t>IL0822300</t>
  </si>
  <si>
    <t>SWANSEA</t>
  </si>
  <si>
    <t>IL0822400</t>
  </si>
  <si>
    <t>FAIRVIEW HEIGHTS</t>
  </si>
  <si>
    <t>IL0822500</t>
  </si>
  <si>
    <t>IL0822600</t>
  </si>
  <si>
    <t>SUMMERFIELD</t>
  </si>
  <si>
    <t>IL0822700</t>
  </si>
  <si>
    <t>STATE COMMUNITY COLLEGE</t>
  </si>
  <si>
    <t>IL0822800</t>
  </si>
  <si>
    <t>SMITHTON</t>
  </si>
  <si>
    <t>IL0823000</t>
  </si>
  <si>
    <t>LENZBURG</t>
  </si>
  <si>
    <t>IL082359P</t>
  </si>
  <si>
    <t>ST. LOUIS S. WESTERN RR</t>
  </si>
  <si>
    <t>IL0824000</t>
  </si>
  <si>
    <t>EAST CARONDELET</t>
  </si>
  <si>
    <t>IL0824400</t>
  </si>
  <si>
    <t>SOUTHWESTERN IL COLLEGE</t>
  </si>
  <si>
    <t>IL0824500</t>
  </si>
  <si>
    <t>ALTON &amp; SOUTHERN RAILWAY</t>
  </si>
  <si>
    <t>IL0825100</t>
  </si>
  <si>
    <t>UPRR: ST. CLAIR COUNTY</t>
  </si>
  <si>
    <t>IL0830000</t>
  </si>
  <si>
    <t>IL0830100</t>
  </si>
  <si>
    <t>CARRIER MILLS</t>
  </si>
  <si>
    <t>IL0830200</t>
  </si>
  <si>
    <t>ELDORADO</t>
  </si>
  <si>
    <t>IL0830300</t>
  </si>
  <si>
    <t>IL0830600</t>
  </si>
  <si>
    <t>RALEIGH</t>
  </si>
  <si>
    <t>IL0840000</t>
  </si>
  <si>
    <t>SANGAMON</t>
  </si>
  <si>
    <t>IL0840100</t>
  </si>
  <si>
    <t>GRANDVIEW</t>
  </si>
  <si>
    <t>IL0840200</t>
  </si>
  <si>
    <t>IL0840300</t>
  </si>
  <si>
    <t>IL0840400</t>
  </si>
  <si>
    <t>IL0840600</t>
  </si>
  <si>
    <t>PAWNEE</t>
  </si>
  <si>
    <t>IL0840700</t>
  </si>
  <si>
    <t>RIVERTON</t>
  </si>
  <si>
    <t>IL0840800</t>
  </si>
  <si>
    <t>WILLIAMSVILLE</t>
  </si>
  <si>
    <t>IL0840900</t>
  </si>
  <si>
    <t>ROCHESTER</t>
  </si>
  <si>
    <t>IL0840C00</t>
  </si>
  <si>
    <t>IL0840J00</t>
  </si>
  <si>
    <t>BENEDICTINE UN: SPRNGFLD</t>
  </si>
  <si>
    <t>IL0841000</t>
  </si>
  <si>
    <t>BUFFALO-MECHANICSBURG</t>
  </si>
  <si>
    <t>IL0841100</t>
  </si>
  <si>
    <t>DIVERNON</t>
  </si>
  <si>
    <t>IL0841200</t>
  </si>
  <si>
    <t>ILLIOPOLIS</t>
  </si>
  <si>
    <t>IL0841300</t>
  </si>
  <si>
    <t>LELAND GROVE</t>
  </si>
  <si>
    <t>IL0841400</t>
  </si>
  <si>
    <t>SHERMAN</t>
  </si>
  <si>
    <t>IL0841500</t>
  </si>
  <si>
    <t>SOUTHERN VIEW</t>
  </si>
  <si>
    <t>IL0841600</t>
  </si>
  <si>
    <t>UNIV OF IL: SPRINGFIELD</t>
  </si>
  <si>
    <t>IL0841700</t>
  </si>
  <si>
    <t>IL0841800</t>
  </si>
  <si>
    <t>SPRINGFIELD PARK DISTRIC</t>
  </si>
  <si>
    <t>IL0842300</t>
  </si>
  <si>
    <t>LOAMI</t>
  </si>
  <si>
    <t>IL0842400</t>
  </si>
  <si>
    <t>PLEASANT PLAINS</t>
  </si>
  <si>
    <t>IL0842600</t>
  </si>
  <si>
    <t>SP DCI: ZONE 9</t>
  </si>
  <si>
    <t>IL0842700</t>
  </si>
  <si>
    <t>CAPITOL AIRPORT AUTH</t>
  </si>
  <si>
    <t>IL0842800</t>
  </si>
  <si>
    <t>LINCOLN LAND COMM COLLEG</t>
  </si>
  <si>
    <t>IL0842900</t>
  </si>
  <si>
    <t>NEW BERLIN</t>
  </si>
  <si>
    <t>IL0843500</t>
  </si>
  <si>
    <t>S SP: HQ COMMAND CENTER</t>
  </si>
  <si>
    <t>IL0844200</t>
  </si>
  <si>
    <t>ILL COMMERCE COMMISSION</t>
  </si>
  <si>
    <t>IL0844600</t>
  </si>
  <si>
    <t>SOUTHERN IL U:SCH OF MED</t>
  </si>
  <si>
    <t>IL0848900</t>
  </si>
  <si>
    <t>SECRETARY OF STATE POLIC</t>
  </si>
  <si>
    <t>IL0849000</t>
  </si>
  <si>
    <t>S SP: AUTO THFT S DIST 5</t>
  </si>
  <si>
    <t>IL0849300</t>
  </si>
  <si>
    <t>IL DEPT OF NATURAL RESOU</t>
  </si>
  <si>
    <t>IL0849700</t>
  </si>
  <si>
    <t>ILLINOIS STATE POLICE</t>
  </si>
  <si>
    <t>IL0849900</t>
  </si>
  <si>
    <t>SP: DISTRICT 9</t>
  </si>
  <si>
    <t>IL0850000</t>
  </si>
  <si>
    <t>SCHUYLER</t>
  </si>
  <si>
    <t>IL0850100</t>
  </si>
  <si>
    <t>RUSHVILLE</t>
  </si>
  <si>
    <t>IL0860000</t>
  </si>
  <si>
    <t>IL0860200</t>
  </si>
  <si>
    <t>IL0870000</t>
  </si>
  <si>
    <t>IL0870100</t>
  </si>
  <si>
    <t>MOWEAQUA</t>
  </si>
  <si>
    <t>IL0870200</t>
  </si>
  <si>
    <t>SHELBYVILLE</t>
  </si>
  <si>
    <t>IL0870600</t>
  </si>
  <si>
    <t>COWDEN</t>
  </si>
  <si>
    <t>IL0870700</t>
  </si>
  <si>
    <t>FINDLAY</t>
  </si>
  <si>
    <t>IL0880000</t>
  </si>
  <si>
    <t>STARK</t>
  </si>
  <si>
    <t>IL0880100</t>
  </si>
  <si>
    <t>TOULON</t>
  </si>
  <si>
    <t>IL0880200</t>
  </si>
  <si>
    <t>IL0880300</t>
  </si>
  <si>
    <t>IL0890000</t>
  </si>
  <si>
    <t>STEPHENSON</t>
  </si>
  <si>
    <t>IL0890100</t>
  </si>
  <si>
    <t>FREEPORT</t>
  </si>
  <si>
    <t>IL0890400</t>
  </si>
  <si>
    <t>CEDARVILLE</t>
  </si>
  <si>
    <t>IL0890700</t>
  </si>
  <si>
    <t>RIDOTT</t>
  </si>
  <si>
    <t>IL0891100</t>
  </si>
  <si>
    <t>IL0900000</t>
  </si>
  <si>
    <t>TAZEWELL</t>
  </si>
  <si>
    <t>IL0900100</t>
  </si>
  <si>
    <t>CREVE COEUR</t>
  </si>
  <si>
    <t>IL0900200</t>
  </si>
  <si>
    <t>DELAVAN</t>
  </si>
  <si>
    <t>IL0900300</t>
  </si>
  <si>
    <t>EAST PEORIA</t>
  </si>
  <si>
    <t>IL0900400</t>
  </si>
  <si>
    <t>HOPEDALE</t>
  </si>
  <si>
    <t>IL0900500</t>
  </si>
  <si>
    <t>MARQUETTE HEIGHTS</t>
  </si>
  <si>
    <t>IL0900600</t>
  </si>
  <si>
    <t>MINIER</t>
  </si>
  <si>
    <t>IL0900700</t>
  </si>
  <si>
    <t>MORTON</t>
  </si>
  <si>
    <t>IL0900800</t>
  </si>
  <si>
    <t>NORTH PEKIN</t>
  </si>
  <si>
    <t>IL0900900</t>
  </si>
  <si>
    <t>PEKIN</t>
  </si>
  <si>
    <t>IL0901000</t>
  </si>
  <si>
    <t>IL0901100</t>
  </si>
  <si>
    <t>MACKINAW</t>
  </si>
  <si>
    <t>IL0901200</t>
  </si>
  <si>
    <t>SOUTH PEKIN</t>
  </si>
  <si>
    <t>IL0901300</t>
  </si>
  <si>
    <t>TREMONT</t>
  </si>
  <si>
    <t>IL0901400</t>
  </si>
  <si>
    <t>GREEN VALLEY</t>
  </si>
  <si>
    <t>IL0901500</t>
  </si>
  <si>
    <t>ILLINOIS CENTRAL COLLEGE</t>
  </si>
  <si>
    <t>IL0901600</t>
  </si>
  <si>
    <t>PEKIN PARK DISTRICT</t>
  </si>
  <si>
    <t>IL0901800</t>
  </si>
  <si>
    <t>ARMINGTON</t>
  </si>
  <si>
    <t>IL0901900</t>
  </si>
  <si>
    <t>DEER CREEK</t>
  </si>
  <si>
    <t>IL0902200</t>
  </si>
  <si>
    <t>FON DU LAC PARK DISTRICT</t>
  </si>
  <si>
    <t>IL0910000</t>
  </si>
  <si>
    <t>IL0910100</t>
  </si>
  <si>
    <t>ANNA</t>
  </si>
  <si>
    <t>IL0910200</t>
  </si>
  <si>
    <t>COBDEN</t>
  </si>
  <si>
    <t>IL0910300</t>
  </si>
  <si>
    <t>IL0910400</t>
  </si>
  <si>
    <t>DONGOLA</t>
  </si>
  <si>
    <t>IL0920000</t>
  </si>
  <si>
    <t>VERMILION</t>
  </si>
  <si>
    <t>IL0920100</t>
  </si>
  <si>
    <t>BELGIUM</t>
  </si>
  <si>
    <t>IL0920200</t>
  </si>
  <si>
    <t>CATLIN</t>
  </si>
  <si>
    <t>IL0920300</t>
  </si>
  <si>
    <t>IL0920400</t>
  </si>
  <si>
    <t>IL0920500</t>
  </si>
  <si>
    <t>IL0920600</t>
  </si>
  <si>
    <t>HOOPESTON</t>
  </si>
  <si>
    <t>IL0920700</t>
  </si>
  <si>
    <t>POTOMAC</t>
  </si>
  <si>
    <t>IL0920800</t>
  </si>
  <si>
    <t>RANKIN</t>
  </si>
  <si>
    <t>IL0920900</t>
  </si>
  <si>
    <t>RIDGE FARM</t>
  </si>
  <si>
    <t>IL0921000</t>
  </si>
  <si>
    <t>IL0921100</t>
  </si>
  <si>
    <t>TILTON</t>
  </si>
  <si>
    <t>IL0921200</t>
  </si>
  <si>
    <t>WESTVILLE</t>
  </si>
  <si>
    <t>IL0921300</t>
  </si>
  <si>
    <t>IL0921600</t>
  </si>
  <si>
    <t>SIDELL</t>
  </si>
  <si>
    <t>IL0921800</t>
  </si>
  <si>
    <t>FITHIAN</t>
  </si>
  <si>
    <t>IL0921900</t>
  </si>
  <si>
    <t>HENNING</t>
  </si>
  <si>
    <t>IL0922000</t>
  </si>
  <si>
    <t>IL0930000</t>
  </si>
  <si>
    <t>WABASH</t>
  </si>
  <si>
    <t>IL0930100</t>
  </si>
  <si>
    <t>MOUNT CARMEL</t>
  </si>
  <si>
    <t>IL0940000</t>
  </si>
  <si>
    <t>IL0940100</t>
  </si>
  <si>
    <t>ALEXIS</t>
  </si>
  <si>
    <t>IL0940300</t>
  </si>
  <si>
    <t>MONMOUTH</t>
  </si>
  <si>
    <t>IL0950000</t>
  </si>
  <si>
    <t>IL0950200</t>
  </si>
  <si>
    <t>IL0950300</t>
  </si>
  <si>
    <t>OKAWVILLE</t>
  </si>
  <si>
    <t>IL0950400</t>
  </si>
  <si>
    <t>IL0950500</t>
  </si>
  <si>
    <t>IRVINGTON</t>
  </si>
  <si>
    <t>IL0960000</t>
  </si>
  <si>
    <t>IL0960100</t>
  </si>
  <si>
    <t>IL0960200</t>
  </si>
  <si>
    <t>WAYNE CITY</t>
  </si>
  <si>
    <t>IL0970000</t>
  </si>
  <si>
    <t>IL0970100</t>
  </si>
  <si>
    <t>CARMI</t>
  </si>
  <si>
    <t>IL0970200</t>
  </si>
  <si>
    <t>GRAYVILLE</t>
  </si>
  <si>
    <t>IL0970300</t>
  </si>
  <si>
    <t>NORRIS CITY</t>
  </si>
  <si>
    <t>IL0970400</t>
  </si>
  <si>
    <t>SP DCI: ZONE 12A</t>
  </si>
  <si>
    <t>IL0970600</t>
  </si>
  <si>
    <t>IL0979900</t>
  </si>
  <si>
    <t>SP: DISTRICT 19</t>
  </si>
  <si>
    <t>IL0980000</t>
  </si>
  <si>
    <t>WHITESIDE</t>
  </si>
  <si>
    <t>IL0980100</t>
  </si>
  <si>
    <t>IL0980200</t>
  </si>
  <si>
    <t>IL0980300</t>
  </si>
  <si>
    <t>LYNDON</t>
  </si>
  <si>
    <t>IL0980400</t>
  </si>
  <si>
    <t>IL0980500</t>
  </si>
  <si>
    <t>PROPHETSTOWN</t>
  </si>
  <si>
    <t>IL0980600</t>
  </si>
  <si>
    <t>ROCK FALLS</t>
  </si>
  <si>
    <t>IL0980700</t>
  </si>
  <si>
    <t>IL0980800</t>
  </si>
  <si>
    <t>TAMPICO</t>
  </si>
  <si>
    <t>IL0980900</t>
  </si>
  <si>
    <t>IL0981100</t>
  </si>
  <si>
    <t>SP DCI: ZONE 1</t>
  </si>
  <si>
    <t>IL0989900</t>
  </si>
  <si>
    <t>SP: DISTRICT 1</t>
  </si>
  <si>
    <t>IL0990000</t>
  </si>
  <si>
    <t>WILL</t>
  </si>
  <si>
    <t>IL0990100</t>
  </si>
  <si>
    <t>BEECHER</t>
  </si>
  <si>
    <t>IL0990200</t>
  </si>
  <si>
    <t>BOLINGBROOK</t>
  </si>
  <si>
    <t>IL0990300</t>
  </si>
  <si>
    <t>BRAIDWOOD</t>
  </si>
  <si>
    <t>IL0990400</t>
  </si>
  <si>
    <t>CREST HILL</t>
  </si>
  <si>
    <t>IL0990500</t>
  </si>
  <si>
    <t>CRETE</t>
  </si>
  <si>
    <t>IL0990600</t>
  </si>
  <si>
    <t>FRANKFORT</t>
  </si>
  <si>
    <t>IL0990700</t>
  </si>
  <si>
    <t>JOLIET</t>
  </si>
  <si>
    <t>IL0990800</t>
  </si>
  <si>
    <t>LOCKPORT</t>
  </si>
  <si>
    <t>IL0990900</t>
  </si>
  <si>
    <t>MONEE</t>
  </si>
  <si>
    <t>IL0991000</t>
  </si>
  <si>
    <t>PEOTONE</t>
  </si>
  <si>
    <t>IL0991100</t>
  </si>
  <si>
    <t>IL0991200</t>
  </si>
  <si>
    <t>IL0991300</t>
  </si>
  <si>
    <t>ROMEOVILLE</t>
  </si>
  <si>
    <t>IL0991400</t>
  </si>
  <si>
    <t>IL0991500</t>
  </si>
  <si>
    <t>NEW LENOX</t>
  </si>
  <si>
    <t>IL0991600</t>
  </si>
  <si>
    <t>MANHATTAN</t>
  </si>
  <si>
    <t>IL0991700</t>
  </si>
  <si>
    <t>ELWOOD</t>
  </si>
  <si>
    <t>IL0991800</t>
  </si>
  <si>
    <t>CHANNAHON</t>
  </si>
  <si>
    <t>IL0992000</t>
  </si>
  <si>
    <t>IL0992100</t>
  </si>
  <si>
    <t>SHOREWOOD</t>
  </si>
  <si>
    <t>IL0992200</t>
  </si>
  <si>
    <t>MOKENA</t>
  </si>
  <si>
    <t>IL0992400</t>
  </si>
  <si>
    <t>GOVERNORS STATE UNIVERSI</t>
  </si>
  <si>
    <t>IL099269E</t>
  </si>
  <si>
    <t>ELGIN JOLIET EASTERN RWY</t>
  </si>
  <si>
    <t>IL0992700</t>
  </si>
  <si>
    <t>SP DCI: ZONE 5</t>
  </si>
  <si>
    <t>IL0992800</t>
  </si>
  <si>
    <t>METRO AREA NARCOTICS SQD</t>
  </si>
  <si>
    <t>IL0992900</t>
  </si>
  <si>
    <t>GODLEY</t>
  </si>
  <si>
    <t>IL0993000</t>
  </si>
  <si>
    <t>WILL CO FOREST PRESERVE</t>
  </si>
  <si>
    <t>IL0993100</t>
  </si>
  <si>
    <t>JOLIET JUNIOR COLLEGE</t>
  </si>
  <si>
    <t>IL0996000</t>
  </si>
  <si>
    <t>DIAMOND</t>
  </si>
  <si>
    <t>IL0996100</t>
  </si>
  <si>
    <t>IL0999000</t>
  </si>
  <si>
    <t>HOMER GLEN</t>
  </si>
  <si>
    <t>IL0999200</t>
  </si>
  <si>
    <t>LEWIS UNIVERSITY</t>
  </si>
  <si>
    <t>IL0999900</t>
  </si>
  <si>
    <t>SP: DISTRICT 5</t>
  </si>
  <si>
    <t>IL1000000</t>
  </si>
  <si>
    <t>WILLIAMSON</t>
  </si>
  <si>
    <t>IL1000100</t>
  </si>
  <si>
    <t>CARTERVILLE</t>
  </si>
  <si>
    <t>IL1000200</t>
  </si>
  <si>
    <t>HERRIN</t>
  </si>
  <si>
    <t>IL1000300</t>
  </si>
  <si>
    <t>JOHNSTON CITY</t>
  </si>
  <si>
    <t>IL1000400</t>
  </si>
  <si>
    <t>IL1000500</t>
  </si>
  <si>
    <t>CAMBRIA</t>
  </si>
  <si>
    <t>IL1000800</t>
  </si>
  <si>
    <t>ENERGY</t>
  </si>
  <si>
    <t>IL1001100</t>
  </si>
  <si>
    <t>JOHN A. LOGAN COLLEGE</t>
  </si>
  <si>
    <t>IL1001200</t>
  </si>
  <si>
    <t>SP DCI: ZONE 13</t>
  </si>
  <si>
    <t>IL1010000</t>
  </si>
  <si>
    <t>IL1010100</t>
  </si>
  <si>
    <t>CHERRY VALLEY</t>
  </si>
  <si>
    <t>IL1010200</t>
  </si>
  <si>
    <t>LOVES PARK</t>
  </si>
  <si>
    <t>IL1010300</t>
  </si>
  <si>
    <t>PECATONICA</t>
  </si>
  <si>
    <t>IL1010400</t>
  </si>
  <si>
    <t>IL1010500</t>
  </si>
  <si>
    <t>ROCKTON</t>
  </si>
  <si>
    <t>IL1010600</t>
  </si>
  <si>
    <t>ROSCOE</t>
  </si>
  <si>
    <t>IL1010700</t>
  </si>
  <si>
    <t>SOUTH BELOIT</t>
  </si>
  <si>
    <t>IL1010900</t>
  </si>
  <si>
    <t>IL1011000</t>
  </si>
  <si>
    <t>DURAND</t>
  </si>
  <si>
    <t>IL1011100</t>
  </si>
  <si>
    <t>MORRISTOWN</t>
  </si>
  <si>
    <t>IL1011200</t>
  </si>
  <si>
    <t>ROCK VALLEY COLLEGE</t>
  </si>
  <si>
    <t>IL1011300</t>
  </si>
  <si>
    <t>ROCKFORD PARK DISTRICT</t>
  </si>
  <si>
    <t>IL1011400</t>
  </si>
  <si>
    <t>GREATER ROCKFORD AIRPORT</t>
  </si>
  <si>
    <t>IL1011500</t>
  </si>
  <si>
    <t>SP DCI: ZONE 16</t>
  </si>
  <si>
    <t>IL1011600</t>
  </si>
  <si>
    <t>S SP: DISTRICT 2</t>
  </si>
  <si>
    <t>IL1011700</t>
  </si>
  <si>
    <t>MACHESNEY PARK</t>
  </si>
  <si>
    <t>IL1011800</t>
  </si>
  <si>
    <t>ROCKFORD METRO CENTRE</t>
  </si>
  <si>
    <t>IL1011900</t>
  </si>
  <si>
    <t>NORTHRN IL AUTO THEFT TF</t>
  </si>
  <si>
    <t>IL1019900</t>
  </si>
  <si>
    <t>SP: DISTRICT 16</t>
  </si>
  <si>
    <t>IL1020000</t>
  </si>
  <si>
    <t>WOODFORD</t>
  </si>
  <si>
    <t>IL1020100</t>
  </si>
  <si>
    <t>IL1020200</t>
  </si>
  <si>
    <t>IL1020300</t>
  </si>
  <si>
    <t>METAMORA</t>
  </si>
  <si>
    <t>IL1020400</t>
  </si>
  <si>
    <t>MINONK</t>
  </si>
  <si>
    <t>IL1020500</t>
  </si>
  <si>
    <t>IL1020600</t>
  </si>
  <si>
    <t>WASHBURN</t>
  </si>
  <si>
    <t>IL1020900</t>
  </si>
  <si>
    <t>SECOR</t>
  </si>
  <si>
    <t>IL1021300</t>
  </si>
  <si>
    <t>GOODFIELD</t>
  </si>
  <si>
    <t>IL1029900</t>
  </si>
  <si>
    <t>SP: DISTRICT 8</t>
  </si>
  <si>
    <t>ILCPD0000</t>
  </si>
  <si>
    <t>CHICAGO</t>
  </si>
  <si>
    <t>IN0010000</t>
  </si>
  <si>
    <t>IN0010100</t>
  </si>
  <si>
    <t>BERNE</t>
  </si>
  <si>
    <t>IN0010200</t>
  </si>
  <si>
    <t>IN0020000</t>
  </si>
  <si>
    <t>ALLEN</t>
  </si>
  <si>
    <t>IN0020100</t>
  </si>
  <si>
    <t>FORT WAYNE</t>
  </si>
  <si>
    <t>IN0020200</t>
  </si>
  <si>
    <t>IN0030000</t>
  </si>
  <si>
    <t>BARTHOLOMEW</t>
  </si>
  <si>
    <t>IN0030100</t>
  </si>
  <si>
    <t>IN0040000</t>
  </si>
  <si>
    <t>IN0040100</t>
  </si>
  <si>
    <t>IN0050000</t>
  </si>
  <si>
    <t>BLACKFORD</t>
  </si>
  <si>
    <t>IN0050100</t>
  </si>
  <si>
    <t>HARTFORD CITY</t>
  </si>
  <si>
    <t>IN0060000</t>
  </si>
  <si>
    <t>IN0060100</t>
  </si>
  <si>
    <t>IN0060300</t>
  </si>
  <si>
    <t>ZIONSVILLE</t>
  </si>
  <si>
    <t>IN0060500</t>
  </si>
  <si>
    <t>WHITESTOWN</t>
  </si>
  <si>
    <t>IN0070000</t>
  </si>
  <si>
    <t>IN0080000</t>
  </si>
  <si>
    <t>IN0080100</t>
  </si>
  <si>
    <t>DELPHI</t>
  </si>
  <si>
    <t>IN0090000</t>
  </si>
  <si>
    <t>IN0090100</t>
  </si>
  <si>
    <t>LOGANSPORT</t>
  </si>
  <si>
    <t>IN0100000</t>
  </si>
  <si>
    <t>IN0100100</t>
  </si>
  <si>
    <t>CHARLESTOWN</t>
  </si>
  <si>
    <t>IN0100200</t>
  </si>
  <si>
    <t>IN0100300</t>
  </si>
  <si>
    <t>IN0100400</t>
  </si>
  <si>
    <t>SELLERSBURG</t>
  </si>
  <si>
    <t>IN0110000</t>
  </si>
  <si>
    <t>IN0110100</t>
  </si>
  <si>
    <t>BRAZIL</t>
  </si>
  <si>
    <t>IN0120000</t>
  </si>
  <si>
    <t>IN0120100</t>
  </si>
  <si>
    <t>IN0130000</t>
  </si>
  <si>
    <t>IN0140000</t>
  </si>
  <si>
    <t>DAVIESS</t>
  </si>
  <si>
    <t>IN0140100</t>
  </si>
  <si>
    <t>IN0150000</t>
  </si>
  <si>
    <t>DEARBORN</t>
  </si>
  <si>
    <t>IN0150100</t>
  </si>
  <si>
    <t>IN0150200</t>
  </si>
  <si>
    <t>LAWRENCEBURG</t>
  </si>
  <si>
    <t>IN0150300</t>
  </si>
  <si>
    <t>GREENDALE</t>
  </si>
  <si>
    <t>IN0160000</t>
  </si>
  <si>
    <t>IN0160100</t>
  </si>
  <si>
    <t>GREENSBURG</t>
  </si>
  <si>
    <t>IN0170000</t>
  </si>
  <si>
    <t>IN0170100</t>
  </si>
  <si>
    <t>IN0170300</t>
  </si>
  <si>
    <t>GARRETT</t>
  </si>
  <si>
    <t>IN0170400</t>
  </si>
  <si>
    <t>IN0180000</t>
  </si>
  <si>
    <t>IN0180100</t>
  </si>
  <si>
    <t>MUNCIE</t>
  </si>
  <si>
    <t>IN0180500</t>
  </si>
  <si>
    <t>BALL STATE UNIVERSITY</t>
  </si>
  <si>
    <t>IN0190000</t>
  </si>
  <si>
    <t>DUBOIS</t>
  </si>
  <si>
    <t>IN0190100</t>
  </si>
  <si>
    <t>HUNTINGBURG</t>
  </si>
  <si>
    <t>IN0190200</t>
  </si>
  <si>
    <t>IN0200000</t>
  </si>
  <si>
    <t>ELKHART</t>
  </si>
  <si>
    <t>IN0200100</t>
  </si>
  <si>
    <t>IN0200200</t>
  </si>
  <si>
    <t>GOSHEN</t>
  </si>
  <si>
    <t>IN0200300</t>
  </si>
  <si>
    <t>NAPPANEE</t>
  </si>
  <si>
    <t>IN0210000</t>
  </si>
  <si>
    <t>IN0210100</t>
  </si>
  <si>
    <t>CONNERSVILLE</t>
  </si>
  <si>
    <t>IN0220000</t>
  </si>
  <si>
    <t>IN0220100</t>
  </si>
  <si>
    <t>NEW ALBANY</t>
  </si>
  <si>
    <t>IN0220200</t>
  </si>
  <si>
    <t>INDIANA UNIV: SOUTHEAST</t>
  </si>
  <si>
    <t>IN0220300</t>
  </si>
  <si>
    <t>IN0230000</t>
  </si>
  <si>
    <t>IN0230100</t>
  </si>
  <si>
    <t>ATTICA</t>
  </si>
  <si>
    <t>IN0230200</t>
  </si>
  <si>
    <t>IN0240000</t>
  </si>
  <si>
    <t>IN0240100</t>
  </si>
  <si>
    <t>BROOKVILLE</t>
  </si>
  <si>
    <t>IN0250000</t>
  </si>
  <si>
    <t>IN0250100</t>
  </si>
  <si>
    <t>IN0260000</t>
  </si>
  <si>
    <t>IN0260100</t>
  </si>
  <si>
    <t>IN0260200</t>
  </si>
  <si>
    <t>OAKLAND CITY</t>
  </si>
  <si>
    <t>IN0270000</t>
  </si>
  <si>
    <t>IN0270100</t>
  </si>
  <si>
    <t>GAS CITY</t>
  </si>
  <si>
    <t>IN0270200</t>
  </si>
  <si>
    <t>IN0270300</t>
  </si>
  <si>
    <t>IN0280000</t>
  </si>
  <si>
    <t>IN0280200</t>
  </si>
  <si>
    <t>JASONVILLE</t>
  </si>
  <si>
    <t>IN0280300</t>
  </si>
  <si>
    <t>LINTON</t>
  </si>
  <si>
    <t>IN0290000</t>
  </si>
  <si>
    <t>IN0290100</t>
  </si>
  <si>
    <t>IN0290200</t>
  </si>
  <si>
    <t>NOBLESVILLE</t>
  </si>
  <si>
    <t>IN0290400</t>
  </si>
  <si>
    <t>WESTFIELD</t>
  </si>
  <si>
    <t>IN0290700</t>
  </si>
  <si>
    <t>FISHERS</t>
  </si>
  <si>
    <t>IN0300000</t>
  </si>
  <si>
    <t>IN0300100</t>
  </si>
  <si>
    <t>IN0310000</t>
  </si>
  <si>
    <t>IN0310100</t>
  </si>
  <si>
    <t>CORYDON</t>
  </si>
  <si>
    <t>IN0320000</t>
  </si>
  <si>
    <t>HENDRICKS</t>
  </si>
  <si>
    <t>IN0320100</t>
  </si>
  <si>
    <t>BROWNSBURG</t>
  </si>
  <si>
    <t>IN0320200</t>
  </si>
  <si>
    <t>IN0320300</t>
  </si>
  <si>
    <t>IN0321100</t>
  </si>
  <si>
    <t>IN0330000</t>
  </si>
  <si>
    <t>IN0330200</t>
  </si>
  <si>
    <t>IN0340000</t>
  </si>
  <si>
    <t>IN0340100</t>
  </si>
  <si>
    <t>KOKOMO</t>
  </si>
  <si>
    <t>IN0340200</t>
  </si>
  <si>
    <t>RUSSIAVILLE</t>
  </si>
  <si>
    <t>IN0350000</t>
  </si>
  <si>
    <t>HUNTINGTON</t>
  </si>
  <si>
    <t>IN0350100</t>
  </si>
  <si>
    <t>IN0360000</t>
  </si>
  <si>
    <t>IN0360100</t>
  </si>
  <si>
    <t>BROWNSTOWN</t>
  </si>
  <si>
    <t>IN0360200</t>
  </si>
  <si>
    <t>IN0370000</t>
  </si>
  <si>
    <t>IN0370100</t>
  </si>
  <si>
    <t>RENSSELAER</t>
  </si>
  <si>
    <t>IN0380000</t>
  </si>
  <si>
    <t>IN0380100</t>
  </si>
  <si>
    <t>DUNKIRK</t>
  </si>
  <si>
    <t>IN0380200</t>
  </si>
  <si>
    <t>IN0390000</t>
  </si>
  <si>
    <t>IN0390100</t>
  </si>
  <si>
    <t>IN0400000</t>
  </si>
  <si>
    <t>IN0400100</t>
  </si>
  <si>
    <t>NORTH VERNON</t>
  </si>
  <si>
    <t>IN0410000</t>
  </si>
  <si>
    <t>IN0410100</t>
  </si>
  <si>
    <t>EDINBURGH</t>
  </si>
  <si>
    <t>IN0410200</t>
  </si>
  <si>
    <t>IN0410300</t>
  </si>
  <si>
    <t>IN0410400</t>
  </si>
  <si>
    <t>NEW WHITELAND</t>
  </si>
  <si>
    <t>IN0410500</t>
  </si>
  <si>
    <t>PRINCE'S LAKES</t>
  </si>
  <si>
    <t>IN0410800</t>
  </si>
  <si>
    <t>BARGERSVILLE</t>
  </si>
  <si>
    <t>IN0420000</t>
  </si>
  <si>
    <t>IN0420100</t>
  </si>
  <si>
    <t>BICKNELL</t>
  </si>
  <si>
    <t>IN0420200</t>
  </si>
  <si>
    <t>VINCENNES</t>
  </si>
  <si>
    <t>IN0430000</t>
  </si>
  <si>
    <t>KOSCIUSKO</t>
  </si>
  <si>
    <t>IN0430100</t>
  </si>
  <si>
    <t>IN0430200</t>
  </si>
  <si>
    <t>WINONA LAKE</t>
  </si>
  <si>
    <t>IN0440000</t>
  </si>
  <si>
    <t>IN0450000</t>
  </si>
  <si>
    <t>IN0450100</t>
  </si>
  <si>
    <t>CEDAR LAKE</t>
  </si>
  <si>
    <t>IN0450200</t>
  </si>
  <si>
    <t>CROWN POINT</t>
  </si>
  <si>
    <t>IN0450300</t>
  </si>
  <si>
    <t>EAST CHICAGO</t>
  </si>
  <si>
    <t>IN0450400</t>
  </si>
  <si>
    <t>LAKE STATION</t>
  </si>
  <si>
    <t>IN0450500</t>
  </si>
  <si>
    <t>GARY</t>
  </si>
  <si>
    <t>IN0450600</t>
  </si>
  <si>
    <t>GRIFFITH</t>
  </si>
  <si>
    <t>IN0450700</t>
  </si>
  <si>
    <t>HAMMOND</t>
  </si>
  <si>
    <t>IN0450800</t>
  </si>
  <si>
    <t>IN0450900</t>
  </si>
  <si>
    <t>HOBART</t>
  </si>
  <si>
    <t>IN0451000</t>
  </si>
  <si>
    <t>MUNSTER</t>
  </si>
  <si>
    <t>IN0451100</t>
  </si>
  <si>
    <t>WHITING</t>
  </si>
  <si>
    <t>IN0451200</t>
  </si>
  <si>
    <t>IN0451300</t>
  </si>
  <si>
    <t>IN0451400</t>
  </si>
  <si>
    <t>MERRILLVILLE</t>
  </si>
  <si>
    <t>IN0451500</t>
  </si>
  <si>
    <t>ST. JOHN</t>
  </si>
  <si>
    <t>IN0451600</t>
  </si>
  <si>
    <t>SCHERERVILLE</t>
  </si>
  <si>
    <t>IN0451700</t>
  </si>
  <si>
    <t>NEW CHICAGO</t>
  </si>
  <si>
    <t>IN0451800</t>
  </si>
  <si>
    <t>INDIANA UNIV: NORTHWEST</t>
  </si>
  <si>
    <t>IN0460000</t>
  </si>
  <si>
    <t>LA PORTE</t>
  </si>
  <si>
    <t>IN0460100</t>
  </si>
  <si>
    <t>IN0460200</t>
  </si>
  <si>
    <t>MICHIGAN CITY</t>
  </si>
  <si>
    <t>IN0460300</t>
  </si>
  <si>
    <t>IN0460400</t>
  </si>
  <si>
    <t>KINGSFORD HEIGHTS</t>
  </si>
  <si>
    <t>IN0460500</t>
  </si>
  <si>
    <t>TRAIL CREEK</t>
  </si>
  <si>
    <t>IN0460600</t>
  </si>
  <si>
    <t>IN0460700</t>
  </si>
  <si>
    <t>IN0461300</t>
  </si>
  <si>
    <t>NORTHERN IN COMMUTER TRA</t>
  </si>
  <si>
    <t>IN0470000</t>
  </si>
  <si>
    <t>IN0470100</t>
  </si>
  <si>
    <t>IN0470200</t>
  </si>
  <si>
    <t>IN0480000</t>
  </si>
  <si>
    <t>IN0480100</t>
  </si>
  <si>
    <t>ALEXANDRIA</t>
  </si>
  <si>
    <t>IN0480200</t>
  </si>
  <si>
    <t>IN0480300</t>
  </si>
  <si>
    <t>IN0480700</t>
  </si>
  <si>
    <t>CHESTERFIELD</t>
  </si>
  <si>
    <t>IN0490000</t>
  </si>
  <si>
    <t>IN0490100</t>
  </si>
  <si>
    <t>BEECH GROVE</t>
  </si>
  <si>
    <t>IN0490200</t>
  </si>
  <si>
    <t>IN0490300</t>
  </si>
  <si>
    <t>SPEEDWAY</t>
  </si>
  <si>
    <t>IN0490400</t>
  </si>
  <si>
    <t>INDIANA UN:INDIANAPOLIS</t>
  </si>
  <si>
    <t>IN0490600</t>
  </si>
  <si>
    <t>INDIANAPOLIS INTRNTL APT</t>
  </si>
  <si>
    <t>IN0491900</t>
  </si>
  <si>
    <t>IN0493500</t>
  </si>
  <si>
    <t>MARIAN UNIVERSITY</t>
  </si>
  <si>
    <t>IN0494000</t>
  </si>
  <si>
    <t>BUTLER UNIVERSITY</t>
  </si>
  <si>
    <t>IN0500000</t>
  </si>
  <si>
    <t>IN0500100</t>
  </si>
  <si>
    <t>IN0500200</t>
  </si>
  <si>
    <t>IN0500500</t>
  </si>
  <si>
    <t>CULVER</t>
  </si>
  <si>
    <t>IN0510000</t>
  </si>
  <si>
    <t>IN0510100</t>
  </si>
  <si>
    <t>LOOGOOTEE</t>
  </si>
  <si>
    <t>IN0520000</t>
  </si>
  <si>
    <t>IN0520100</t>
  </si>
  <si>
    <t>IN0530000</t>
  </si>
  <si>
    <t>IN0530100</t>
  </si>
  <si>
    <t>IN0530200</t>
  </si>
  <si>
    <t>INDIANA UNIV:BLOOMINGTON</t>
  </si>
  <si>
    <t>IN0530300</t>
  </si>
  <si>
    <t>ELLETTSVILLE</t>
  </si>
  <si>
    <t>IN0540000</t>
  </si>
  <si>
    <t>IN0540100</t>
  </si>
  <si>
    <t>CRAWFORDSVILLE</t>
  </si>
  <si>
    <t>IN0550000</t>
  </si>
  <si>
    <t>IN0550100</t>
  </si>
  <si>
    <t>IN0550200</t>
  </si>
  <si>
    <t>MOORESVILLE</t>
  </si>
  <si>
    <t>IN0560000</t>
  </si>
  <si>
    <t>IN0570000</t>
  </si>
  <si>
    <t>NOBLE</t>
  </si>
  <si>
    <t>IN0570100</t>
  </si>
  <si>
    <t>KENDALLVILLE</t>
  </si>
  <si>
    <t>IN0570200</t>
  </si>
  <si>
    <t>LIGONIER</t>
  </si>
  <si>
    <t>IN0570300</t>
  </si>
  <si>
    <t>IN0580000</t>
  </si>
  <si>
    <t>OHIO</t>
  </si>
  <si>
    <t>IN0590000</t>
  </si>
  <si>
    <t>IN0590100</t>
  </si>
  <si>
    <t>PAOLI</t>
  </si>
  <si>
    <t>IN0600000</t>
  </si>
  <si>
    <t>OWEN</t>
  </si>
  <si>
    <t>IN0600100</t>
  </si>
  <si>
    <t>IN0610000</t>
  </si>
  <si>
    <t>PARKE</t>
  </si>
  <si>
    <t>IN0610100</t>
  </si>
  <si>
    <t>ROCKVILLE</t>
  </si>
  <si>
    <t>IN0620000</t>
  </si>
  <si>
    <t>IN0620100</t>
  </si>
  <si>
    <t>TELL CITY</t>
  </si>
  <si>
    <t>IN0620200</t>
  </si>
  <si>
    <t>CANNELTON</t>
  </si>
  <si>
    <t>IN0630000</t>
  </si>
  <si>
    <t>IN0630100</t>
  </si>
  <si>
    <t>IN0640000</t>
  </si>
  <si>
    <t>PORTER</t>
  </si>
  <si>
    <t>IN0640100</t>
  </si>
  <si>
    <t>CHESTERTON</t>
  </si>
  <si>
    <t>IN0640200</t>
  </si>
  <si>
    <t>PORTAGE</t>
  </si>
  <si>
    <t>IN0640300</t>
  </si>
  <si>
    <t>IN0640400</t>
  </si>
  <si>
    <t>BURNS HARBOR</t>
  </si>
  <si>
    <t>IN0640600</t>
  </si>
  <si>
    <t>IN0641000</t>
  </si>
  <si>
    <t>IN0641100</t>
  </si>
  <si>
    <t>KOUTS</t>
  </si>
  <si>
    <t>IN0650000</t>
  </si>
  <si>
    <t>POSEY</t>
  </si>
  <si>
    <t>IN0650100</t>
  </si>
  <si>
    <t>IN0660000</t>
  </si>
  <si>
    <t>IN0670000</t>
  </si>
  <si>
    <t>IN0670100</t>
  </si>
  <si>
    <t>GREENCASTLE</t>
  </si>
  <si>
    <t>IN0670700</t>
  </si>
  <si>
    <t>DEPAUW UNIVERSITY</t>
  </si>
  <si>
    <t>IN0680000</t>
  </si>
  <si>
    <t>IN0680100</t>
  </si>
  <si>
    <t>IN0680200</t>
  </si>
  <si>
    <t>IN0680400</t>
  </si>
  <si>
    <t>IN0690000</t>
  </si>
  <si>
    <t>RIPLEY</t>
  </si>
  <si>
    <t>IN0690100</t>
  </si>
  <si>
    <t>IN0700000</t>
  </si>
  <si>
    <t>RUSH</t>
  </si>
  <si>
    <t>IN0700100</t>
  </si>
  <si>
    <t>IN0710000</t>
  </si>
  <si>
    <t>ST. JOSEPH</t>
  </si>
  <si>
    <t>IN0710100</t>
  </si>
  <si>
    <t>MISHAWAKA</t>
  </si>
  <si>
    <t>IN0710200</t>
  </si>
  <si>
    <t>SOUTH BEND</t>
  </si>
  <si>
    <t>IN0710300</t>
  </si>
  <si>
    <t>WALKERTON</t>
  </si>
  <si>
    <t>IN0710600</t>
  </si>
  <si>
    <t>IN0710700</t>
  </si>
  <si>
    <t>ROSELAND</t>
  </si>
  <si>
    <t>IN0710800</t>
  </si>
  <si>
    <t>INDIANA UNIV: SOUTH BEND</t>
  </si>
  <si>
    <t>IN0711100</t>
  </si>
  <si>
    <t>ST. JOSEPH CO AIRPORT AU</t>
  </si>
  <si>
    <t>IN0720000</t>
  </si>
  <si>
    <t>IN0720100</t>
  </si>
  <si>
    <t>SCOTTSBURG</t>
  </si>
  <si>
    <t>IN0720200</t>
  </si>
  <si>
    <t>IN0730000</t>
  </si>
  <si>
    <t>IN0730100</t>
  </si>
  <si>
    <t>IN0740000</t>
  </si>
  <si>
    <t>IN0750000</t>
  </si>
  <si>
    <t>IN0750100</t>
  </si>
  <si>
    <t>IN0750200</t>
  </si>
  <si>
    <t>NORTH JUDSON</t>
  </si>
  <si>
    <t>IN0760000</t>
  </si>
  <si>
    <t>STEUBEN</t>
  </si>
  <si>
    <t>IN0760100</t>
  </si>
  <si>
    <t>ANGOLA</t>
  </si>
  <si>
    <t>IN0770000</t>
  </si>
  <si>
    <t>IN0770100</t>
  </si>
  <si>
    <t>IN0780000</t>
  </si>
  <si>
    <t>SWITZERLAND</t>
  </si>
  <si>
    <t>IN0790000</t>
  </si>
  <si>
    <t>TIPPECANOE</t>
  </si>
  <si>
    <t>IN0790100</t>
  </si>
  <si>
    <t>IN0790200</t>
  </si>
  <si>
    <t>WEST LAFAYETTE</t>
  </si>
  <si>
    <t>IN0790300</t>
  </si>
  <si>
    <t>PURDUE UNIVERSITY</t>
  </si>
  <si>
    <t>IN0790500</t>
  </si>
  <si>
    <t>DAYTON</t>
  </si>
  <si>
    <t>IN0790600</t>
  </si>
  <si>
    <t>CLARKS HILL</t>
  </si>
  <si>
    <t>IN0800000</t>
  </si>
  <si>
    <t>IN0800100</t>
  </si>
  <si>
    <t>IN0810000</t>
  </si>
  <si>
    <t>IN0820000</t>
  </si>
  <si>
    <t>VANDERBURGH</t>
  </si>
  <si>
    <t>IN0820100</t>
  </si>
  <si>
    <t>EVANSVILLE</t>
  </si>
  <si>
    <t>IN0830000</t>
  </si>
  <si>
    <t>VERMILLION</t>
  </si>
  <si>
    <t>IN0830100</t>
  </si>
  <si>
    <t>IN0840000</t>
  </si>
  <si>
    <t>VIGO</t>
  </si>
  <si>
    <t>IN0840100</t>
  </si>
  <si>
    <t>TERRE HAUTE</t>
  </si>
  <si>
    <t>IN0840200</t>
  </si>
  <si>
    <t>WEST TERRE HAUTE</t>
  </si>
  <si>
    <t>IN0840300</t>
  </si>
  <si>
    <t>INDIANA STATE UNIVERSITY</t>
  </si>
  <si>
    <t>IN0850000</t>
  </si>
  <si>
    <t>IN0850100</t>
  </si>
  <si>
    <t>NORTH MANCHESTER</t>
  </si>
  <si>
    <t>IN0850200</t>
  </si>
  <si>
    <t>IN0860000</t>
  </si>
  <si>
    <t>IN0870000</t>
  </si>
  <si>
    <t>WARRICK</t>
  </si>
  <si>
    <t>IN0870100</t>
  </si>
  <si>
    <t>BOONVILLE</t>
  </si>
  <si>
    <t>IN0880000</t>
  </si>
  <si>
    <t>IN0880100</t>
  </si>
  <si>
    <t>IN0890000</t>
  </si>
  <si>
    <t>IN0890100</t>
  </si>
  <si>
    <t>IN0890200</t>
  </si>
  <si>
    <t>CAMBRIDGE CITY</t>
  </si>
  <si>
    <t>IN0890400</t>
  </si>
  <si>
    <t>HAGERSTOWN</t>
  </si>
  <si>
    <t>IN0900000</t>
  </si>
  <si>
    <t>WELLS</t>
  </si>
  <si>
    <t>IN0900100</t>
  </si>
  <si>
    <t>BLUFFTON</t>
  </si>
  <si>
    <t>IN0910000</t>
  </si>
  <si>
    <t>IN0910100</t>
  </si>
  <si>
    <t>IN0920000</t>
  </si>
  <si>
    <t>WHITLEY</t>
  </si>
  <si>
    <t>IN0920100</t>
  </si>
  <si>
    <t>COLUMBIA CITY</t>
  </si>
  <si>
    <t>IN0920300</t>
  </si>
  <si>
    <t>SOUTH WHITLEY</t>
  </si>
  <si>
    <t>IN301SP00</t>
  </si>
  <si>
    <t>SP: ADAMS COUNTY</t>
  </si>
  <si>
    <t>IN302SP00</t>
  </si>
  <si>
    <t>SP: ALLEN COUNTY</t>
  </si>
  <si>
    <t>IN303SP00</t>
  </si>
  <si>
    <t>SP: BARTHOLOMEW COUNTY</t>
  </si>
  <si>
    <t>IN304SP00</t>
  </si>
  <si>
    <t>SP: BENTON COUNTY</t>
  </si>
  <si>
    <t>IN305SP00</t>
  </si>
  <si>
    <t>SP: BLACKFORD COUNTY</t>
  </si>
  <si>
    <t>IN306SP00</t>
  </si>
  <si>
    <t>SP: BOONE COUNTY</t>
  </si>
  <si>
    <t>IN307SP00</t>
  </si>
  <si>
    <t>SP: BROWN COUNTY</t>
  </si>
  <si>
    <t>IN308SP00</t>
  </si>
  <si>
    <t>SP: CARROLL COUNTY</t>
  </si>
  <si>
    <t>IN309SP00</t>
  </si>
  <si>
    <t>SP: CASS COUNTY</t>
  </si>
  <si>
    <t>IN310SP00</t>
  </si>
  <si>
    <t>SP: CLARK COUNTY</t>
  </si>
  <si>
    <t>IN311SP00</t>
  </si>
  <si>
    <t>SP: CLAY COUNTY</t>
  </si>
  <si>
    <t>IN312SP00</t>
  </si>
  <si>
    <t>SP: CLINTON COUNTY</t>
  </si>
  <si>
    <t>IN313SP00</t>
  </si>
  <si>
    <t>SP: CRAWFORD COUNTY</t>
  </si>
  <si>
    <t>IN314SP00</t>
  </si>
  <si>
    <t>SP: DAVIESS COUNTY</t>
  </si>
  <si>
    <t>IN315SP00</t>
  </si>
  <si>
    <t>SP: DEARBORN COUNTY</t>
  </si>
  <si>
    <t>IN316SP00</t>
  </si>
  <si>
    <t>SP: DECATUR COUNTY</t>
  </si>
  <si>
    <t>IN317SP00</t>
  </si>
  <si>
    <t>SP: DE KALB COUNTY</t>
  </si>
  <si>
    <t>IN318SP00</t>
  </si>
  <si>
    <t>SP: DELAWARE COUNTY</t>
  </si>
  <si>
    <t>IN319SP00</t>
  </si>
  <si>
    <t>SP: DUBOIS COUNTY</t>
  </si>
  <si>
    <t>IN320SP00</t>
  </si>
  <si>
    <t>SP: ELKHART COUNTY</t>
  </si>
  <si>
    <t>IN321SP00</t>
  </si>
  <si>
    <t>SP: FAYETTE COUNTY</t>
  </si>
  <si>
    <t>IN322SP00</t>
  </si>
  <si>
    <t>SP: FLOYD COUNTY</t>
  </si>
  <si>
    <t>IN323SP00</t>
  </si>
  <si>
    <t>SP: FOUNTAIN COUNTY</t>
  </si>
  <si>
    <t>IN324SP00</t>
  </si>
  <si>
    <t>SP: FRANKLIN COUNTY</t>
  </si>
  <si>
    <t>IN325SP00</t>
  </si>
  <si>
    <t>SP: FULTON COUNTY</t>
  </si>
  <si>
    <t>IN326SP00</t>
  </si>
  <si>
    <t>SP: GIBSON COUNTY</t>
  </si>
  <si>
    <t>IN327SP00</t>
  </si>
  <si>
    <t>SP: GRANT COUNTY</t>
  </si>
  <si>
    <t>IN328SP00</t>
  </si>
  <si>
    <t>SP: GREENE COUNTY</t>
  </si>
  <si>
    <t>IN329SP00</t>
  </si>
  <si>
    <t>SP: HAMILTON COUNTY</t>
  </si>
  <si>
    <t>IN330SP00</t>
  </si>
  <si>
    <t>SP: HANCOCK COUNTY</t>
  </si>
  <si>
    <t>IN331SP00</t>
  </si>
  <si>
    <t>SP: HARRISON COUNTY</t>
  </si>
  <si>
    <t>IN332SP00</t>
  </si>
  <si>
    <t>SP: HENDRICKS COUNTY</t>
  </si>
  <si>
    <t>IN333SP00</t>
  </si>
  <si>
    <t>SP: HENRY COUNTY</t>
  </si>
  <si>
    <t>IN334SP00</t>
  </si>
  <si>
    <t>SP: HOWARD COUNTY</t>
  </si>
  <si>
    <t>IN335SP00</t>
  </si>
  <si>
    <t>SP: HUNTINGTON COUNTY</t>
  </si>
  <si>
    <t>IN336SP00</t>
  </si>
  <si>
    <t>SP: JACKSON COUNTY</t>
  </si>
  <si>
    <t>IN337SP00</t>
  </si>
  <si>
    <t>SP: JASPER COUNTY</t>
  </si>
  <si>
    <t>IN338SP00</t>
  </si>
  <si>
    <t>SP: JAY COUNTY</t>
  </si>
  <si>
    <t>IN339SP00</t>
  </si>
  <si>
    <t>SP: JEFFERSON COUNTY</t>
  </si>
  <si>
    <t>IN340SP00</t>
  </si>
  <si>
    <t>SP: JENNINGS COUNTY</t>
  </si>
  <si>
    <t>IN341SP00</t>
  </si>
  <si>
    <t>SP: JOHNSON COUNTY</t>
  </si>
  <si>
    <t>IN342SP00</t>
  </si>
  <si>
    <t>SP: KNOX COUNTY</t>
  </si>
  <si>
    <t>IN343SP00</t>
  </si>
  <si>
    <t>SP: KOSCIUSKO COUNTY</t>
  </si>
  <si>
    <t>IN344SP00</t>
  </si>
  <si>
    <t>SP: LAGRANGE COUNTY</t>
  </si>
  <si>
    <t>IN345SP00</t>
  </si>
  <si>
    <t>SP: LAKE COUNTY</t>
  </si>
  <si>
    <t>IN346SP00</t>
  </si>
  <si>
    <t>SP: LA PORTE COUNTY</t>
  </si>
  <si>
    <t>IN347SP00</t>
  </si>
  <si>
    <t>SP: LAWRENCE COUNTY</t>
  </si>
  <si>
    <t>IN348SP00</t>
  </si>
  <si>
    <t>SP: MADISON COUNTY</t>
  </si>
  <si>
    <t>IN349SP00</t>
  </si>
  <si>
    <t>SP: MARION COUNTY</t>
  </si>
  <si>
    <t>IN350SP00</t>
  </si>
  <si>
    <t>SP: MARSHALL COUNTY</t>
  </si>
  <si>
    <t>IN351SP00</t>
  </si>
  <si>
    <t>SP: MARTIN COUNTY</t>
  </si>
  <si>
    <t>IN352SP00</t>
  </si>
  <si>
    <t>SP: MIAMI COUNTY</t>
  </si>
  <si>
    <t>IN353SP00</t>
  </si>
  <si>
    <t>SP: MONROE COUNTY</t>
  </si>
  <si>
    <t>IN354SP00</t>
  </si>
  <si>
    <t>SP: MONTGOMERY COUNTY</t>
  </si>
  <si>
    <t>IN355SP00</t>
  </si>
  <si>
    <t>SP: MORGAN COUNTY</t>
  </si>
  <si>
    <t>IN356SP00</t>
  </si>
  <si>
    <t>SP: NEWTON COUNTY</t>
  </si>
  <si>
    <t>IN357SP00</t>
  </si>
  <si>
    <t>SP: NOBLE COUNTY</t>
  </si>
  <si>
    <t>IN358SP00</t>
  </si>
  <si>
    <t>SP: OHIO COUNTY</t>
  </si>
  <si>
    <t>IN359SP00</t>
  </si>
  <si>
    <t>SP: ORANGE COUNTY</t>
  </si>
  <si>
    <t>IN360SP00</t>
  </si>
  <si>
    <t>SP: OWEN COUNTY</t>
  </si>
  <si>
    <t>IN361SP00</t>
  </si>
  <si>
    <t>SP: PARKE COUNTY</t>
  </si>
  <si>
    <t>IN362SP00</t>
  </si>
  <si>
    <t>SP: PERRY COUNTY</t>
  </si>
  <si>
    <t>IN363SP00</t>
  </si>
  <si>
    <t>SP: PIKE COUNTY</t>
  </si>
  <si>
    <t>IN364SP00</t>
  </si>
  <si>
    <t>SP: PORTER COUNTY</t>
  </si>
  <si>
    <t>IN365SP00</t>
  </si>
  <si>
    <t>SP: POSEY COUNTY</t>
  </si>
  <si>
    <t>IN366SP00</t>
  </si>
  <si>
    <t>SP: PULASKI COUNTY</t>
  </si>
  <si>
    <t>IN367SP00</t>
  </si>
  <si>
    <t>SP: PUTNAM COUNTY</t>
  </si>
  <si>
    <t>IN368SP00</t>
  </si>
  <si>
    <t>SP: RANDOLPH COUNTY</t>
  </si>
  <si>
    <t>IN369SP00</t>
  </si>
  <si>
    <t>SP: RIPLEY COUNTY</t>
  </si>
  <si>
    <t>IN370SP00</t>
  </si>
  <si>
    <t>SP: RUSH COUNTY</t>
  </si>
  <si>
    <t>IN371SP00</t>
  </si>
  <si>
    <t>SP: ST. JOSEPH COUNTY</t>
  </si>
  <si>
    <t>IN372SP00</t>
  </si>
  <si>
    <t>SP: SCOTT COUNTY</t>
  </si>
  <si>
    <t>IN373SP00</t>
  </si>
  <si>
    <t>SP: SHELBY COUNTY</t>
  </si>
  <si>
    <t>IN374SP00</t>
  </si>
  <si>
    <t>SP: SPENCER COUNTY</t>
  </si>
  <si>
    <t>IN375SP00</t>
  </si>
  <si>
    <t>SP: STARKE COUNTY</t>
  </si>
  <si>
    <t>IN376SP00</t>
  </si>
  <si>
    <t>SP: STEUBEN COUNTY</t>
  </si>
  <si>
    <t>IN377SP00</t>
  </si>
  <si>
    <t>SP: SULLIVAN COUNTY</t>
  </si>
  <si>
    <t>IN378SP00</t>
  </si>
  <si>
    <t>SP: SWITZERLAND COUNTY</t>
  </si>
  <si>
    <t>IN379SP00</t>
  </si>
  <si>
    <t>SP: TIPPECANOE COUNTY</t>
  </si>
  <si>
    <t>IN380SP00</t>
  </si>
  <si>
    <t>SP: TIPTON COUNTY</t>
  </si>
  <si>
    <t>IN381SP00</t>
  </si>
  <si>
    <t>SP: UNION COUNTY</t>
  </si>
  <si>
    <t>IN382SP00</t>
  </si>
  <si>
    <t>SP: VANDERBURGH COUNTY</t>
  </si>
  <si>
    <t>IN383SP00</t>
  </si>
  <si>
    <t>SP: VERMILLION COUNTY</t>
  </si>
  <si>
    <t>IN384SP00</t>
  </si>
  <si>
    <t>SP: VIGO COUNTY</t>
  </si>
  <si>
    <t>IN385SP00</t>
  </si>
  <si>
    <t>SP: WABASH COUNTY</t>
  </si>
  <si>
    <t>IN386SP00</t>
  </si>
  <si>
    <t>SP: WARREN COUNTY</t>
  </si>
  <si>
    <t>IN387SP00</t>
  </si>
  <si>
    <t>SP: WARRICK COUNTY</t>
  </si>
  <si>
    <t>IN388SP00</t>
  </si>
  <si>
    <t>SP: WASHINGTON COUNTY</t>
  </si>
  <si>
    <t>IN389SP00</t>
  </si>
  <si>
    <t>SP: WAYNE COUNTY</t>
  </si>
  <si>
    <t>IN390SP00</t>
  </si>
  <si>
    <t>SP: WELLS COUNTY</t>
  </si>
  <si>
    <t>IN391SP00</t>
  </si>
  <si>
    <t>SP: WHITE COUNTY</t>
  </si>
  <si>
    <t>IN392SP00</t>
  </si>
  <si>
    <t>SP: WHITLEY COUNTY</t>
  </si>
  <si>
    <t>INIEP0000</t>
  </si>
  <si>
    <t>IN STATE EXCISE POLICE</t>
  </si>
  <si>
    <t>INIPD0000</t>
  </si>
  <si>
    <t>INDIANAPOLIS</t>
  </si>
  <si>
    <t>INISP0000</t>
  </si>
  <si>
    <t>INDIANA STATE POLICE</t>
  </si>
  <si>
    <t>KS0010000</t>
  </si>
  <si>
    <t>KS0010100</t>
  </si>
  <si>
    <t>KS0010200</t>
  </si>
  <si>
    <t>IOLA</t>
  </si>
  <si>
    <t>KS0010300</t>
  </si>
  <si>
    <t>MORAN</t>
  </si>
  <si>
    <t>KS0010400</t>
  </si>
  <si>
    <t>KS0020000</t>
  </si>
  <si>
    <t>KS0020100</t>
  </si>
  <si>
    <t>GARNETT</t>
  </si>
  <si>
    <t>KS0020200</t>
  </si>
  <si>
    <t>COLONY</t>
  </si>
  <si>
    <t>KS0020300</t>
  </si>
  <si>
    <t>KS0020400</t>
  </si>
  <si>
    <t>KS0030000</t>
  </si>
  <si>
    <t>ATCHISON</t>
  </si>
  <si>
    <t>KS0030100</t>
  </si>
  <si>
    <t>KS0040000</t>
  </si>
  <si>
    <t>BARBER</t>
  </si>
  <si>
    <t>KS0040100</t>
  </si>
  <si>
    <t>KS0040200</t>
  </si>
  <si>
    <t>MEDICINE LODGE</t>
  </si>
  <si>
    <t>KS0050000</t>
  </si>
  <si>
    <t>BARTON</t>
  </si>
  <si>
    <t>KS0050100</t>
  </si>
  <si>
    <t>ELLINWOOD</t>
  </si>
  <si>
    <t>KS0050200</t>
  </si>
  <si>
    <t>GREAT BEND</t>
  </si>
  <si>
    <t>KS0050300</t>
  </si>
  <si>
    <t>HOISINGTON</t>
  </si>
  <si>
    <t>KS0050400</t>
  </si>
  <si>
    <t>CLAFLIN</t>
  </si>
  <si>
    <t>KS0050500</t>
  </si>
  <si>
    <t>PAWNEE ROCK</t>
  </si>
  <si>
    <t>KS0060000</t>
  </si>
  <si>
    <t>BOURBON</t>
  </si>
  <si>
    <t>KS0060100</t>
  </si>
  <si>
    <t>FORT SCOTT</t>
  </si>
  <si>
    <t>KS0070000</t>
  </si>
  <si>
    <t>KS0070100</t>
  </si>
  <si>
    <t>KS0070200</t>
  </si>
  <si>
    <t>HORTON</t>
  </si>
  <si>
    <t>KS0080000</t>
  </si>
  <si>
    <t>KS0080100</t>
  </si>
  <si>
    <t>KS0080200</t>
  </si>
  <si>
    <t>KS0080300</t>
  </si>
  <si>
    <t>DOUGLASS</t>
  </si>
  <si>
    <t>KS0080400</t>
  </si>
  <si>
    <t>TOWANDA</t>
  </si>
  <si>
    <t>KS0080500</t>
  </si>
  <si>
    <t>ANDOVER</t>
  </si>
  <si>
    <t>KS0080600</t>
  </si>
  <si>
    <t>ROSE HILL</t>
  </si>
  <si>
    <t>KS0080700</t>
  </si>
  <si>
    <t>KS0080800</t>
  </si>
  <si>
    <t>KS0081000</t>
  </si>
  <si>
    <t>USD: BLUESTEM</t>
  </si>
  <si>
    <t>KS0090000</t>
  </si>
  <si>
    <t>CHASE</t>
  </si>
  <si>
    <t>KS0100000</t>
  </si>
  <si>
    <t>CHAUTAUQUA</t>
  </si>
  <si>
    <t>KS0100100</t>
  </si>
  <si>
    <t>SEDAN</t>
  </si>
  <si>
    <t>KS0100200</t>
  </si>
  <si>
    <t>CEDAR VALE</t>
  </si>
  <si>
    <t>KS0110000</t>
  </si>
  <si>
    <t>KS0110100</t>
  </si>
  <si>
    <t>KS0110200</t>
  </si>
  <si>
    <t>KS0110300</t>
  </si>
  <si>
    <t>BAXTER SPRINGS</t>
  </si>
  <si>
    <t>KS0110400</t>
  </si>
  <si>
    <t>WEIR</t>
  </si>
  <si>
    <t>KS0110700</t>
  </si>
  <si>
    <t>WEST MINERAL</t>
  </si>
  <si>
    <t>KS0120000</t>
  </si>
  <si>
    <t>KS0120100</t>
  </si>
  <si>
    <t>KS0120200</t>
  </si>
  <si>
    <t>BIRD CITY</t>
  </si>
  <si>
    <t>KS0130000</t>
  </si>
  <si>
    <t>KS0140000</t>
  </si>
  <si>
    <t>KS0140100</t>
  </si>
  <si>
    <t>CLAY CENTER</t>
  </si>
  <si>
    <t>KS0140200</t>
  </si>
  <si>
    <t>WAKEFIELD</t>
  </si>
  <si>
    <t>KS0140300</t>
  </si>
  <si>
    <t>KS0150000</t>
  </si>
  <si>
    <t>CLOUD</t>
  </si>
  <si>
    <t>KS0150100</t>
  </si>
  <si>
    <t>CONCORDIA</t>
  </si>
  <si>
    <t>KS0150200</t>
  </si>
  <si>
    <t>CLYDE</t>
  </si>
  <si>
    <t>KS0150600</t>
  </si>
  <si>
    <t>MILTONVALE</t>
  </si>
  <si>
    <t>KS0160000</t>
  </si>
  <si>
    <t>COFFEY</t>
  </si>
  <si>
    <t>KS0160100</t>
  </si>
  <si>
    <t>KS0160300</t>
  </si>
  <si>
    <t>LEBO</t>
  </si>
  <si>
    <t>KS0160400</t>
  </si>
  <si>
    <t>KS0160500</t>
  </si>
  <si>
    <t>KS0170000</t>
  </si>
  <si>
    <t>COMANCHE</t>
  </si>
  <si>
    <t>KS0170100</t>
  </si>
  <si>
    <t>COLDWATER</t>
  </si>
  <si>
    <t>KS0170200</t>
  </si>
  <si>
    <t>PROTECTION</t>
  </si>
  <si>
    <t>KS0180000</t>
  </si>
  <si>
    <t>COWLEY</t>
  </si>
  <si>
    <t>KS0180100</t>
  </si>
  <si>
    <t>KS0180200</t>
  </si>
  <si>
    <t>KS0180300</t>
  </si>
  <si>
    <t>BURDEN</t>
  </si>
  <si>
    <t>KS0180400</t>
  </si>
  <si>
    <t>UDALL</t>
  </si>
  <si>
    <t>KS0190000</t>
  </si>
  <si>
    <t>KS0190100</t>
  </si>
  <si>
    <t>KS0190200</t>
  </si>
  <si>
    <t>ARMA</t>
  </si>
  <si>
    <t>KS0190300</t>
  </si>
  <si>
    <t>KS0190400</t>
  </si>
  <si>
    <t>FRONTENAC</t>
  </si>
  <si>
    <t>KS0190500</t>
  </si>
  <si>
    <t>KS0190600</t>
  </si>
  <si>
    <t>MCCUNE</t>
  </si>
  <si>
    <t>KS0190700</t>
  </si>
  <si>
    <t>PITTSBURG STATE UNIV</t>
  </si>
  <si>
    <t>KS0190800</t>
  </si>
  <si>
    <t>KS0190900</t>
  </si>
  <si>
    <t>KS0200000</t>
  </si>
  <si>
    <t>KS0200100</t>
  </si>
  <si>
    <t>OBERLIN</t>
  </si>
  <si>
    <t>KS0210000</t>
  </si>
  <si>
    <t>KS0210100</t>
  </si>
  <si>
    <t>ABILENE</t>
  </si>
  <si>
    <t>KS0210200</t>
  </si>
  <si>
    <t>HERINGTON</t>
  </si>
  <si>
    <t>KS0210300</t>
  </si>
  <si>
    <t>CHAPMAN</t>
  </si>
  <si>
    <t>KS0210400</t>
  </si>
  <si>
    <t>KS0210500</t>
  </si>
  <si>
    <t>SOLOMON</t>
  </si>
  <si>
    <t>KS0210600</t>
  </si>
  <si>
    <t>KS0220000</t>
  </si>
  <si>
    <t>DONIPHAN</t>
  </si>
  <si>
    <t>KS0220100</t>
  </si>
  <si>
    <t>KS0220200</t>
  </si>
  <si>
    <t>KS0220300</t>
  </si>
  <si>
    <t>WATHENA</t>
  </si>
  <si>
    <t>KS0220400</t>
  </si>
  <si>
    <t>KS0230000</t>
  </si>
  <si>
    <t>KS0230100</t>
  </si>
  <si>
    <t>KS0230200</t>
  </si>
  <si>
    <t>UNIV OF KS: MAIN CAMPUS</t>
  </si>
  <si>
    <t>KS0230300</t>
  </si>
  <si>
    <t>BALDWIN CITY</t>
  </si>
  <si>
    <t>KS0230400</t>
  </si>
  <si>
    <t>KS0240000</t>
  </si>
  <si>
    <t>KS0240100</t>
  </si>
  <si>
    <t>KINSLEY</t>
  </si>
  <si>
    <t>KS0240200</t>
  </si>
  <si>
    <t>KS0250000</t>
  </si>
  <si>
    <t>ELK</t>
  </si>
  <si>
    <t>KS0250100</t>
  </si>
  <si>
    <t>KS0260000</t>
  </si>
  <si>
    <t>ELLIS</t>
  </si>
  <si>
    <t>KS0260100</t>
  </si>
  <si>
    <t>HAYS</t>
  </si>
  <si>
    <t>KS0260200</t>
  </si>
  <si>
    <t>KS0260300</t>
  </si>
  <si>
    <t>VICTORIA</t>
  </si>
  <si>
    <t>KS0260400</t>
  </si>
  <si>
    <t>FORT HAYS STATE UNIVERSI</t>
  </si>
  <si>
    <t>KS0270000</t>
  </si>
  <si>
    <t>ELLSWORTH</t>
  </si>
  <si>
    <t>KS0270100</t>
  </si>
  <si>
    <t>KS0270200</t>
  </si>
  <si>
    <t>WILSON</t>
  </si>
  <si>
    <t>KS0270300</t>
  </si>
  <si>
    <t>KANOPOLIS</t>
  </si>
  <si>
    <t>KS0270400</t>
  </si>
  <si>
    <t>HOLYROOD</t>
  </si>
  <si>
    <t>KS0280000</t>
  </si>
  <si>
    <t>FINNEY</t>
  </si>
  <si>
    <t>KS0280100</t>
  </si>
  <si>
    <t>KS0280200</t>
  </si>
  <si>
    <t>HOLCOMB</t>
  </si>
  <si>
    <t>KS0280300</t>
  </si>
  <si>
    <t>GARDEN CITY COMM COLLEGE</t>
  </si>
  <si>
    <t>KS0290000</t>
  </si>
  <si>
    <t>KS0290100</t>
  </si>
  <si>
    <t>DODGE CITY</t>
  </si>
  <si>
    <t>KS0290200</t>
  </si>
  <si>
    <t>BUCKLIN</t>
  </si>
  <si>
    <t>KS0290300</t>
  </si>
  <si>
    <t>SPEARVILLE</t>
  </si>
  <si>
    <t>KS0300000</t>
  </si>
  <si>
    <t>KS0300100</t>
  </si>
  <si>
    <t>KS0300200</t>
  </si>
  <si>
    <t>WELLSVILLE</t>
  </si>
  <si>
    <t>KS0300400</t>
  </si>
  <si>
    <t>KS0300600</t>
  </si>
  <si>
    <t>KS0300700</t>
  </si>
  <si>
    <t>FRANKLIN CNTY DRUG ENFOR</t>
  </si>
  <si>
    <t>KS0310000</t>
  </si>
  <si>
    <t>GEARY</t>
  </si>
  <si>
    <t>KS0310100</t>
  </si>
  <si>
    <t>JUNCTION CITY</t>
  </si>
  <si>
    <t>KS0310200</t>
  </si>
  <si>
    <t>GRANDVIEW PLAZA</t>
  </si>
  <si>
    <t>KS0320000</t>
  </si>
  <si>
    <t>GOVE</t>
  </si>
  <si>
    <t>KS0320100</t>
  </si>
  <si>
    <t>QUINTER</t>
  </si>
  <si>
    <t>KS0330000</t>
  </si>
  <si>
    <t>KS0330100</t>
  </si>
  <si>
    <t>HILL CITY</t>
  </si>
  <si>
    <t>KS0340000</t>
  </si>
  <si>
    <t>KS0340100</t>
  </si>
  <si>
    <t>ULYSSES</t>
  </si>
  <si>
    <t>KS0350000</t>
  </si>
  <si>
    <t>KS0350100</t>
  </si>
  <si>
    <t>CIMARRON</t>
  </si>
  <si>
    <t>KS0350200</t>
  </si>
  <si>
    <t>ENSIGN</t>
  </si>
  <si>
    <t>KS0360000</t>
  </si>
  <si>
    <t>KS0360100</t>
  </si>
  <si>
    <t>TRIBUNE</t>
  </si>
  <si>
    <t>KS0370000</t>
  </si>
  <si>
    <t>KS0370100</t>
  </si>
  <si>
    <t>KS0370200</t>
  </si>
  <si>
    <t>KS0380000</t>
  </si>
  <si>
    <t>KS0390000</t>
  </si>
  <si>
    <t>HARPER</t>
  </si>
  <si>
    <t>KS0390100</t>
  </si>
  <si>
    <t>ANTHONY</t>
  </si>
  <si>
    <t>KS0390200</t>
  </si>
  <si>
    <t>KS0390300</t>
  </si>
  <si>
    <t>KS0400000</t>
  </si>
  <si>
    <t>KS0400100</t>
  </si>
  <si>
    <t>KS0400200</t>
  </si>
  <si>
    <t>HESSTON</t>
  </si>
  <si>
    <t>KS0400300</t>
  </si>
  <si>
    <t>HALSTEAD</t>
  </si>
  <si>
    <t>KS0400400</t>
  </si>
  <si>
    <t>KS0400500</t>
  </si>
  <si>
    <t>BURRTON</t>
  </si>
  <si>
    <t>KS0400600</t>
  </si>
  <si>
    <t>NORTH NEWTON</t>
  </si>
  <si>
    <t>KS0400700</t>
  </si>
  <si>
    <t>KS0410000</t>
  </si>
  <si>
    <t>HASKELL</t>
  </si>
  <si>
    <t>KS0410100</t>
  </si>
  <si>
    <t>SUBLETTE</t>
  </si>
  <si>
    <t>KS0410200</t>
  </si>
  <si>
    <t>SATANTA</t>
  </si>
  <si>
    <t>KS0420000</t>
  </si>
  <si>
    <t>HODGEMAN</t>
  </si>
  <si>
    <t>KS0430000</t>
  </si>
  <si>
    <t>KS0430100</t>
  </si>
  <si>
    <t>HOLTON</t>
  </si>
  <si>
    <t>KS0430200</t>
  </si>
  <si>
    <t>HOYT</t>
  </si>
  <si>
    <t>KS0430300</t>
  </si>
  <si>
    <t>KS0430400</t>
  </si>
  <si>
    <t>MAYETTA</t>
  </si>
  <si>
    <t>KS0440000</t>
  </si>
  <si>
    <t>KS0440100</t>
  </si>
  <si>
    <t>PERRY STATE PARK</t>
  </si>
  <si>
    <t>KS0440200</t>
  </si>
  <si>
    <t>VALLEY FALLS</t>
  </si>
  <si>
    <t>KS0440300</t>
  </si>
  <si>
    <t>KS0440400</t>
  </si>
  <si>
    <t>MCLOUTH</t>
  </si>
  <si>
    <t>KS0440500</t>
  </si>
  <si>
    <t>NORTONVILLE</t>
  </si>
  <si>
    <t>KS0440600</t>
  </si>
  <si>
    <t>KS0440700</t>
  </si>
  <si>
    <t>KS0440800</t>
  </si>
  <si>
    <t>KS0440900</t>
  </si>
  <si>
    <t>OZAWKIE</t>
  </si>
  <si>
    <t>KS0450000</t>
  </si>
  <si>
    <t>JEWELL</t>
  </si>
  <si>
    <t>KS0460000</t>
  </si>
  <si>
    <t>KS0460100</t>
  </si>
  <si>
    <t>FAIRWAY</t>
  </si>
  <si>
    <t>KS0460200</t>
  </si>
  <si>
    <t>LEAWOOD</t>
  </si>
  <si>
    <t>KS0460300</t>
  </si>
  <si>
    <t>MERRIAM</t>
  </si>
  <si>
    <t>KS0460400</t>
  </si>
  <si>
    <t>MISSION</t>
  </si>
  <si>
    <t>KS0460500</t>
  </si>
  <si>
    <t>KS0460600</t>
  </si>
  <si>
    <t>OVERLAND PARK</t>
  </si>
  <si>
    <t>KS0460700</t>
  </si>
  <si>
    <t>PRAIRIE VILLAGE</t>
  </si>
  <si>
    <t>KS0460800</t>
  </si>
  <si>
    <t>ROELAND PARK</t>
  </si>
  <si>
    <t>KS0460900</t>
  </si>
  <si>
    <t>SHAWNEE</t>
  </si>
  <si>
    <t>KS0461000</t>
  </si>
  <si>
    <t>LENEXA</t>
  </si>
  <si>
    <t>KS0461100</t>
  </si>
  <si>
    <t>WESTWOOD</t>
  </si>
  <si>
    <t>KS0461200</t>
  </si>
  <si>
    <t>KS0461300</t>
  </si>
  <si>
    <t>MISSION HILLS</t>
  </si>
  <si>
    <t>KS0461700</t>
  </si>
  <si>
    <t>SPRING HILL</t>
  </si>
  <si>
    <t>KS0461900</t>
  </si>
  <si>
    <t>EDGERTON</t>
  </si>
  <si>
    <t>KS0462000</t>
  </si>
  <si>
    <t>JOHNSON COUNTY PARK</t>
  </si>
  <si>
    <t>KS0462200</t>
  </si>
  <si>
    <t>MISSION WOODS</t>
  </si>
  <si>
    <t>KS0462300</t>
  </si>
  <si>
    <t>WESTWOOD HILLS</t>
  </si>
  <si>
    <t>KS0462400</t>
  </si>
  <si>
    <t>LAKE QUIVIRA</t>
  </si>
  <si>
    <t>KS0462500</t>
  </si>
  <si>
    <t>SHAWNEE MISSION PUB SCHS</t>
  </si>
  <si>
    <t>KS0462600</t>
  </si>
  <si>
    <t>BLUE VALLEY SCHOOL DIST</t>
  </si>
  <si>
    <t>KS0470000</t>
  </si>
  <si>
    <t>KS0480000</t>
  </si>
  <si>
    <t>KS0480100</t>
  </si>
  <si>
    <t>KS0480300</t>
  </si>
  <si>
    <t>KS0490000</t>
  </si>
  <si>
    <t>KS0500000</t>
  </si>
  <si>
    <t>LABETTE</t>
  </si>
  <si>
    <t>KS0500100</t>
  </si>
  <si>
    <t>PARSONS</t>
  </si>
  <si>
    <t>KS0500200</t>
  </si>
  <si>
    <t>KS0500300</t>
  </si>
  <si>
    <t>CHETOPA</t>
  </si>
  <si>
    <t>KS0500400</t>
  </si>
  <si>
    <t>KS0500500</t>
  </si>
  <si>
    <t>EDNA</t>
  </si>
  <si>
    <t>KS0500600</t>
  </si>
  <si>
    <t>MOUND VALLEY</t>
  </si>
  <si>
    <t>KS0510000</t>
  </si>
  <si>
    <t>LANE</t>
  </si>
  <si>
    <t>KS0520000</t>
  </si>
  <si>
    <t>LEAVENWORTH</t>
  </si>
  <si>
    <t>KS0520100</t>
  </si>
  <si>
    <t>KS0520200</t>
  </si>
  <si>
    <t>TONGANOXIE</t>
  </si>
  <si>
    <t>KS0520300</t>
  </si>
  <si>
    <t>KS0520500</t>
  </si>
  <si>
    <t>BASEHOR</t>
  </si>
  <si>
    <t>KS0530000</t>
  </si>
  <si>
    <t>KS0540000</t>
  </si>
  <si>
    <t>KS0540100</t>
  </si>
  <si>
    <t>KS0540200</t>
  </si>
  <si>
    <t>KS0540300</t>
  </si>
  <si>
    <t>LA CYGNE</t>
  </si>
  <si>
    <t>KS0540400</t>
  </si>
  <si>
    <t>KS0540500</t>
  </si>
  <si>
    <t>LINN VALLEY</t>
  </si>
  <si>
    <t>KS0550000</t>
  </si>
  <si>
    <t>KS0550100</t>
  </si>
  <si>
    <t>KS0560000</t>
  </si>
  <si>
    <t>KS0560100</t>
  </si>
  <si>
    <t>EMPORIA</t>
  </si>
  <si>
    <t>KS0560200</t>
  </si>
  <si>
    <t>EMPORIA STATE UNIVERSITY</t>
  </si>
  <si>
    <t>KS0560300</t>
  </si>
  <si>
    <t>KS0570000</t>
  </si>
  <si>
    <t>MCPHERSON</t>
  </si>
  <si>
    <t>KS0570100</t>
  </si>
  <si>
    <t>KS0570200</t>
  </si>
  <si>
    <t>LINDSBORG</t>
  </si>
  <si>
    <t>KS0570300</t>
  </si>
  <si>
    <t>KS0570400</t>
  </si>
  <si>
    <t>MOUNDRIDGE</t>
  </si>
  <si>
    <t>KS0570600</t>
  </si>
  <si>
    <t>MARQUETTE</t>
  </si>
  <si>
    <t>KS0570800</t>
  </si>
  <si>
    <t>INMAN</t>
  </si>
  <si>
    <t>KS0570900</t>
  </si>
  <si>
    <t>KS0580000</t>
  </si>
  <si>
    <t>KS0580100</t>
  </si>
  <si>
    <t>KS0580200</t>
  </si>
  <si>
    <t>KS0580300</t>
  </si>
  <si>
    <t>PEABODY</t>
  </si>
  <si>
    <t>KS0580400</t>
  </si>
  <si>
    <t>KS0580500</t>
  </si>
  <si>
    <t>GOESSEL</t>
  </si>
  <si>
    <t>KS0580600</t>
  </si>
  <si>
    <t>BURNS</t>
  </si>
  <si>
    <t>KS0590000</t>
  </si>
  <si>
    <t>KS0590100</t>
  </si>
  <si>
    <t>KS0590200</t>
  </si>
  <si>
    <t>BLUE RAPIDS</t>
  </si>
  <si>
    <t>KS0590300</t>
  </si>
  <si>
    <t>KS0590400</t>
  </si>
  <si>
    <t>WATERVILLE</t>
  </si>
  <si>
    <t>KS0600000</t>
  </si>
  <si>
    <t>MEADE</t>
  </si>
  <si>
    <t>KS0600100</t>
  </si>
  <si>
    <t>KS0610000</t>
  </si>
  <si>
    <t>KS0610100</t>
  </si>
  <si>
    <t>PAOLA</t>
  </si>
  <si>
    <t>KS0610200</t>
  </si>
  <si>
    <t>OSAWATOMIE</t>
  </si>
  <si>
    <t>KS0610300</t>
  </si>
  <si>
    <t>LOUISBURG</t>
  </si>
  <si>
    <t>KS0620000</t>
  </si>
  <si>
    <t>KS0620100</t>
  </si>
  <si>
    <t>BELOIT</t>
  </si>
  <si>
    <t>KS0620300</t>
  </si>
  <si>
    <t>CAWKER CITY</t>
  </si>
  <si>
    <t>KS0630000</t>
  </si>
  <si>
    <t>KS0630100</t>
  </si>
  <si>
    <t>COFFEYVILLE</t>
  </si>
  <si>
    <t>KS0630200</t>
  </si>
  <si>
    <t>KS0630300</t>
  </si>
  <si>
    <t>CHERRYVALE</t>
  </si>
  <si>
    <t>KS0630400</t>
  </si>
  <si>
    <t>CANEY</t>
  </si>
  <si>
    <t>KS0640000</t>
  </si>
  <si>
    <t>KS0640100</t>
  </si>
  <si>
    <t>COUNCIL GROVE</t>
  </si>
  <si>
    <t>KS0640200</t>
  </si>
  <si>
    <t>WHITE CITY</t>
  </si>
  <si>
    <t>KS0650000</t>
  </si>
  <si>
    <t>KS0650100</t>
  </si>
  <si>
    <t>KS0650200</t>
  </si>
  <si>
    <t>ROLLA</t>
  </si>
  <si>
    <t>KS0660000</t>
  </si>
  <si>
    <t>NEMAHA</t>
  </si>
  <si>
    <t>KS0660100</t>
  </si>
  <si>
    <t>SABETHA</t>
  </si>
  <si>
    <t>KS0660200</t>
  </si>
  <si>
    <t>KS0670000</t>
  </si>
  <si>
    <t>NEOSHO</t>
  </si>
  <si>
    <t>KS0670100</t>
  </si>
  <si>
    <t>CHANUTE</t>
  </si>
  <si>
    <t>KS0670200</t>
  </si>
  <si>
    <t>KS0680000</t>
  </si>
  <si>
    <t>NESS</t>
  </si>
  <si>
    <t>KS0680100</t>
  </si>
  <si>
    <t>NESS CITY</t>
  </si>
  <si>
    <t>KS0690000</t>
  </si>
  <si>
    <t>NORTON</t>
  </si>
  <si>
    <t>KS0690100</t>
  </si>
  <si>
    <t>KS0700000</t>
  </si>
  <si>
    <t>KS0700100</t>
  </si>
  <si>
    <t>OSAGE CITY</t>
  </si>
  <si>
    <t>KS0700200</t>
  </si>
  <si>
    <t>KS0700300</t>
  </si>
  <si>
    <t>KS0700400</t>
  </si>
  <si>
    <t>KS0700500</t>
  </si>
  <si>
    <t>OVERBROOK</t>
  </si>
  <si>
    <t>KS0700600</t>
  </si>
  <si>
    <t>SCRANTON</t>
  </si>
  <si>
    <t>KS0700700</t>
  </si>
  <si>
    <t>QUENEMO</t>
  </si>
  <si>
    <t>KS0700800</t>
  </si>
  <si>
    <t>MELVERN</t>
  </si>
  <si>
    <t>KS0710000</t>
  </si>
  <si>
    <t>OSBORNE</t>
  </si>
  <si>
    <t>KS0710100</t>
  </si>
  <si>
    <t>KS0710200</t>
  </si>
  <si>
    <t>DOWNS</t>
  </si>
  <si>
    <t>KS0720000</t>
  </si>
  <si>
    <t>KS0720100</t>
  </si>
  <si>
    <t>DELPHOS</t>
  </si>
  <si>
    <t>KS0720200</t>
  </si>
  <si>
    <t>MINNEAPOLIS</t>
  </si>
  <si>
    <t>KS0730000</t>
  </si>
  <si>
    <t>KS0730100</t>
  </si>
  <si>
    <t>LARNED</t>
  </si>
  <si>
    <t>KS0740000</t>
  </si>
  <si>
    <t>KS0740100</t>
  </si>
  <si>
    <t>PHILLIPSBURG</t>
  </si>
  <si>
    <t>KS0740200</t>
  </si>
  <si>
    <t>KS0750000</t>
  </si>
  <si>
    <t>POTTAWATOMIE</t>
  </si>
  <si>
    <t>KS0750100</t>
  </si>
  <si>
    <t>KS0750200</t>
  </si>
  <si>
    <t>WAMEGO</t>
  </si>
  <si>
    <t>KS0750400</t>
  </si>
  <si>
    <t>ST. GEORGE</t>
  </si>
  <si>
    <t>KS0750500</t>
  </si>
  <si>
    <t>ONAGA</t>
  </si>
  <si>
    <t>KS0750600</t>
  </si>
  <si>
    <t>HAVENSVILLE</t>
  </si>
  <si>
    <t>KS0760000</t>
  </si>
  <si>
    <t>PRATT</t>
  </si>
  <si>
    <t>KS0760100</t>
  </si>
  <si>
    <t>KS0760200</t>
  </si>
  <si>
    <t>KS DPT OF WI &amp; PKS</t>
  </si>
  <si>
    <t>KS0770000</t>
  </si>
  <si>
    <t>RAWLINS</t>
  </si>
  <si>
    <t>KS0770100</t>
  </si>
  <si>
    <t>KS0780000</t>
  </si>
  <si>
    <t>RENO</t>
  </si>
  <si>
    <t>KS0780100</t>
  </si>
  <si>
    <t>HUTCHINSON</t>
  </si>
  <si>
    <t>KS0780200</t>
  </si>
  <si>
    <t>SOUTH HUTCHINSON</t>
  </si>
  <si>
    <t>KS0780300</t>
  </si>
  <si>
    <t>HAVEN</t>
  </si>
  <si>
    <t>KS0780400</t>
  </si>
  <si>
    <t>NICKERSON</t>
  </si>
  <si>
    <t>KS0780600</t>
  </si>
  <si>
    <t>BUHLER</t>
  </si>
  <si>
    <t>KS0780800</t>
  </si>
  <si>
    <t>PRETTY PRAIRIE</t>
  </si>
  <si>
    <t>KS0790000</t>
  </si>
  <si>
    <t>REPUBLIC</t>
  </si>
  <si>
    <t>KS0790100</t>
  </si>
  <si>
    <t>KS0800000</t>
  </si>
  <si>
    <t>RICE</t>
  </si>
  <si>
    <t>KS0800100</t>
  </si>
  <si>
    <t>KS0800200</t>
  </si>
  <si>
    <t>KS0800300</t>
  </si>
  <si>
    <t>BUSHTON</t>
  </si>
  <si>
    <t>KS0800400</t>
  </si>
  <si>
    <t>KS0800500</t>
  </si>
  <si>
    <t>KS0800600</t>
  </si>
  <si>
    <t>KS0810000</t>
  </si>
  <si>
    <t>RILEY COUNTY POLICE DEPT</t>
  </si>
  <si>
    <t>KS0810100</t>
  </si>
  <si>
    <t>KS0810200</t>
  </si>
  <si>
    <t>KANSAS STATE UNIVERSITY</t>
  </si>
  <si>
    <t>KS0820000</t>
  </si>
  <si>
    <t>ROOKS</t>
  </si>
  <si>
    <t>KS0820100</t>
  </si>
  <si>
    <t>KS0820200</t>
  </si>
  <si>
    <t>KS0830000</t>
  </si>
  <si>
    <t>KS0830100</t>
  </si>
  <si>
    <t>KS0840000</t>
  </si>
  <si>
    <t>KS0840100</t>
  </si>
  <si>
    <t>KS0850000</t>
  </si>
  <si>
    <t>KS0850100</t>
  </si>
  <si>
    <t>SALINA</t>
  </si>
  <si>
    <t>KS0850200</t>
  </si>
  <si>
    <t>ASSARIA</t>
  </si>
  <si>
    <t>KS0860000</t>
  </si>
  <si>
    <t>KS0860100</t>
  </si>
  <si>
    <t>SCOTT CITY</t>
  </si>
  <si>
    <t>KS0870000</t>
  </si>
  <si>
    <t>KS0870100</t>
  </si>
  <si>
    <t>KS0870200</t>
  </si>
  <si>
    <t>HAYSVILLE</t>
  </si>
  <si>
    <t>KS0870300</t>
  </si>
  <si>
    <t>WICHITA</t>
  </si>
  <si>
    <t>KS0870500</t>
  </si>
  <si>
    <t>VALLEY CENTER</t>
  </si>
  <si>
    <t>KS0870600</t>
  </si>
  <si>
    <t>WICHITA STATE UNIVERSITY</t>
  </si>
  <si>
    <t>KS0870700</t>
  </si>
  <si>
    <t>COLWICH</t>
  </si>
  <si>
    <t>KS0870800</t>
  </si>
  <si>
    <t>EASTBOROUGH</t>
  </si>
  <si>
    <t>KS0870900</t>
  </si>
  <si>
    <t>CHENEY</t>
  </si>
  <si>
    <t>KS0871000</t>
  </si>
  <si>
    <t>KS0871100</t>
  </si>
  <si>
    <t>GODDARD</t>
  </si>
  <si>
    <t>KS0871300</t>
  </si>
  <si>
    <t>GARDEN PLAIN</t>
  </si>
  <si>
    <t>KS0871400</t>
  </si>
  <si>
    <t>MOUNT HOPE</t>
  </si>
  <si>
    <t>KS0871500</t>
  </si>
  <si>
    <t>MAIZE</t>
  </si>
  <si>
    <t>KS0871600</t>
  </si>
  <si>
    <t>KS0871800</t>
  </si>
  <si>
    <t>BEL AIRE</t>
  </si>
  <si>
    <t>KS0872000</t>
  </si>
  <si>
    <t>ANDALE</t>
  </si>
  <si>
    <t>KS0872100</t>
  </si>
  <si>
    <t>KECHI</t>
  </si>
  <si>
    <t>KS0872300</t>
  </si>
  <si>
    <t>USD: MAIZE</t>
  </si>
  <si>
    <t>KS0872400</t>
  </si>
  <si>
    <t>USD: GODDARD</t>
  </si>
  <si>
    <t>KS0872500</t>
  </si>
  <si>
    <t>BENTLEY</t>
  </si>
  <si>
    <t>KS0880000</t>
  </si>
  <si>
    <t>KS0880100</t>
  </si>
  <si>
    <t>LIBERAL</t>
  </si>
  <si>
    <t>KS0880300</t>
  </si>
  <si>
    <t>USD: LIBERAL</t>
  </si>
  <si>
    <t>KS0890000</t>
  </si>
  <si>
    <t>KS0890100</t>
  </si>
  <si>
    <t>TOPEKA</t>
  </si>
  <si>
    <t>KS0890200</t>
  </si>
  <si>
    <t>KS0890300</t>
  </si>
  <si>
    <t>SILVER LAKE</t>
  </si>
  <si>
    <t>KS0890400</t>
  </si>
  <si>
    <t>KS0890500</t>
  </si>
  <si>
    <t>KANSAS ABC</t>
  </si>
  <si>
    <t>KS0890600</t>
  </si>
  <si>
    <t>METRO TOPEKA AIRPORT AUT</t>
  </si>
  <si>
    <t>KS0890700</t>
  </si>
  <si>
    <t>KS0890800</t>
  </si>
  <si>
    <t>USD: TOPEKA</t>
  </si>
  <si>
    <t>KS0890900</t>
  </si>
  <si>
    <t>TOPEKA FIRE DEPT ARSON I</t>
  </si>
  <si>
    <t>KS0891000</t>
  </si>
  <si>
    <t>SECURITIES OFF INV SEC</t>
  </si>
  <si>
    <t>KS0891200</t>
  </si>
  <si>
    <t>KS LOTTERY SECURITY DIV</t>
  </si>
  <si>
    <t>KS0891300</t>
  </si>
  <si>
    <t>KS RACING COMM SEC DIV</t>
  </si>
  <si>
    <t>KS0891700</t>
  </si>
  <si>
    <t>USD: SEAMAN</t>
  </si>
  <si>
    <t>KS0891800</t>
  </si>
  <si>
    <t>WASHBURN UNIVERSITY</t>
  </si>
  <si>
    <t>KS0891900</t>
  </si>
  <si>
    <t>USD: SHAWNEE HEIGHTS</t>
  </si>
  <si>
    <t>KS0892000</t>
  </si>
  <si>
    <t>USD: AUBURN-WASHBURN</t>
  </si>
  <si>
    <t>KS0900000</t>
  </si>
  <si>
    <t>KS0900100</t>
  </si>
  <si>
    <t>KS0910000</t>
  </si>
  <si>
    <t>KS0910100</t>
  </si>
  <si>
    <t>GOODLAND</t>
  </si>
  <si>
    <t>KS0920000</t>
  </si>
  <si>
    <t>SMITH</t>
  </si>
  <si>
    <t>KS0920100</t>
  </si>
  <si>
    <t>SMITH CENTER</t>
  </si>
  <si>
    <t>KS0930000</t>
  </si>
  <si>
    <t>KS0930100</t>
  </si>
  <si>
    <t>KS0930200</t>
  </si>
  <si>
    <t>KS0930300</t>
  </si>
  <si>
    <t>MACKSVILLE</t>
  </si>
  <si>
    <t>KS0940000</t>
  </si>
  <si>
    <t>KS0950000</t>
  </si>
  <si>
    <t>STEVENS</t>
  </si>
  <si>
    <t>KS0950100</t>
  </si>
  <si>
    <t>HUGOTON</t>
  </si>
  <si>
    <t>KS0960000</t>
  </si>
  <si>
    <t>KS0960100</t>
  </si>
  <si>
    <t>KS0960200</t>
  </si>
  <si>
    <t>KS0960300</t>
  </si>
  <si>
    <t>MULVANE</t>
  </si>
  <si>
    <t>KS0960400</t>
  </si>
  <si>
    <t>KS0960500</t>
  </si>
  <si>
    <t>CONWAY SPRINGS</t>
  </si>
  <si>
    <t>KS0960600</t>
  </si>
  <si>
    <t>KS0960700</t>
  </si>
  <si>
    <t>ARGONIA</t>
  </si>
  <si>
    <t>KS0960800</t>
  </si>
  <si>
    <t>SOUTH HAVEN</t>
  </si>
  <si>
    <t>KS0970000</t>
  </si>
  <si>
    <t>KS0970100</t>
  </si>
  <si>
    <t>COLBY</t>
  </si>
  <si>
    <t>KS0980000</t>
  </si>
  <si>
    <t>TREGO</t>
  </si>
  <si>
    <t>KS0980100</t>
  </si>
  <si>
    <t>WA KEENEY</t>
  </si>
  <si>
    <t>KS0990000</t>
  </si>
  <si>
    <t>WABAUNSEE</t>
  </si>
  <si>
    <t>KS0990100</t>
  </si>
  <si>
    <t>KS0990200</t>
  </si>
  <si>
    <t>ESKRIDGE</t>
  </si>
  <si>
    <t>KS0990300</t>
  </si>
  <si>
    <t>ALTA VISTA</t>
  </si>
  <si>
    <t>KS0990500</t>
  </si>
  <si>
    <t>MAPLE HILL</t>
  </si>
  <si>
    <t>KS1000000</t>
  </si>
  <si>
    <t>KS1000100</t>
  </si>
  <si>
    <t>SHARON SPRINGS</t>
  </si>
  <si>
    <t>KS1010000</t>
  </si>
  <si>
    <t>KS1010100</t>
  </si>
  <si>
    <t>KS1020000</t>
  </si>
  <si>
    <t>KS1030000</t>
  </si>
  <si>
    <t>KS1030100</t>
  </si>
  <si>
    <t>KS1030200</t>
  </si>
  <si>
    <t>NEODESHA</t>
  </si>
  <si>
    <t>KS1040000</t>
  </si>
  <si>
    <t>WOODSON</t>
  </si>
  <si>
    <t>KS1040100</t>
  </si>
  <si>
    <t>YATES CENTER</t>
  </si>
  <si>
    <t>KS1050000</t>
  </si>
  <si>
    <t>WYANDOTTE</t>
  </si>
  <si>
    <t>KS1050100</t>
  </si>
  <si>
    <t>BONNER SPRINGS</t>
  </si>
  <si>
    <t>KS1050200</t>
  </si>
  <si>
    <t>KANSAS CITY</t>
  </si>
  <si>
    <t>KS1050300</t>
  </si>
  <si>
    <t>KS1050400</t>
  </si>
  <si>
    <t>UNIV OF KS: MEDCL CENTER</t>
  </si>
  <si>
    <t>KS1050500</t>
  </si>
  <si>
    <t>WYANDOTTE CO PKS &amp; REC</t>
  </si>
  <si>
    <t>KS1050700</t>
  </si>
  <si>
    <t>KANSAS CITY KS COMM COLL</t>
  </si>
  <si>
    <t>KSDI00200</t>
  </si>
  <si>
    <t>POTAWATOMI TRIBAL</t>
  </si>
  <si>
    <t>KSDI05000</t>
  </si>
  <si>
    <t>KICKAPOO TRIBAL</t>
  </si>
  <si>
    <t>KSDI05100</t>
  </si>
  <si>
    <t>IOWA TRIBAL</t>
  </si>
  <si>
    <t>KSDI05200</t>
  </si>
  <si>
    <t>SAC AND FOX TRIBAL</t>
  </si>
  <si>
    <t>KSKBI0000</t>
  </si>
  <si>
    <t>KS BUR OF INVESTIGATION</t>
  </si>
  <si>
    <t>KSKHP0000</t>
  </si>
  <si>
    <t>KANSAS HIGHWAY PATROL</t>
  </si>
  <si>
    <t>KSKPAQ000</t>
  </si>
  <si>
    <t>KS DPT OF W &amp; PKS-TOPEKA</t>
  </si>
  <si>
    <t>KY0010000</t>
  </si>
  <si>
    <t>KY0010100</t>
  </si>
  <si>
    <t>KY0010300</t>
  </si>
  <si>
    <t>ADAIR CNTY CNSTBL DIST 6</t>
  </si>
  <si>
    <t>KY001SP00</t>
  </si>
  <si>
    <t>SP: ADAIR COUNTY</t>
  </si>
  <si>
    <t>KY0020000</t>
  </si>
  <si>
    <t>KY0020100</t>
  </si>
  <si>
    <t>SCOTTSVILLE</t>
  </si>
  <si>
    <t>KY002SP00</t>
  </si>
  <si>
    <t>KY0030000</t>
  </si>
  <si>
    <t>KY0030100</t>
  </si>
  <si>
    <t>KY0030200</t>
  </si>
  <si>
    <t>ANDERSON COUNTY PD</t>
  </si>
  <si>
    <t>KY003SP00</t>
  </si>
  <si>
    <t>SP: ANDERSON COUNTY</t>
  </si>
  <si>
    <t>KY0040000</t>
  </si>
  <si>
    <t>BALLARD</t>
  </si>
  <si>
    <t>KY0040100</t>
  </si>
  <si>
    <t>WICKLIFFE</t>
  </si>
  <si>
    <t>KY0040200</t>
  </si>
  <si>
    <t>BARLOW</t>
  </si>
  <si>
    <t>KY0040300</t>
  </si>
  <si>
    <t>LA CENTER</t>
  </si>
  <si>
    <t>KY004SP00</t>
  </si>
  <si>
    <t>SP: BALLARD COUNTY</t>
  </si>
  <si>
    <t>KY0050000</t>
  </si>
  <si>
    <t>BARREN</t>
  </si>
  <si>
    <t>KY0050100</t>
  </si>
  <si>
    <t>GLASGOW</t>
  </si>
  <si>
    <t>KY0050200</t>
  </si>
  <si>
    <t>KY0050300</t>
  </si>
  <si>
    <t>KY0051100</t>
  </si>
  <si>
    <t>BARREN CO DRUG TASK FORC</t>
  </si>
  <si>
    <t>KY005SP00</t>
  </si>
  <si>
    <t>SP: BARREN COUNTY</t>
  </si>
  <si>
    <t>KY0060000</t>
  </si>
  <si>
    <t>BATH</t>
  </si>
  <si>
    <t>KY0060100</t>
  </si>
  <si>
    <t>OWINGSVILLE</t>
  </si>
  <si>
    <t>KY006SP00</t>
  </si>
  <si>
    <t>SP: BATH COUNTY</t>
  </si>
  <si>
    <t>KY0070000</t>
  </si>
  <si>
    <t>KY0070100</t>
  </si>
  <si>
    <t>MIDDLESBORO</t>
  </si>
  <si>
    <t>KY0070200</t>
  </si>
  <si>
    <t>PINEVILLE</t>
  </si>
  <si>
    <t>KY007SP00</t>
  </si>
  <si>
    <t>SP: BELL COUNTY</t>
  </si>
  <si>
    <t>KY0080000</t>
  </si>
  <si>
    <t>KY0080100</t>
  </si>
  <si>
    <t>BOONE COUNTY POLICE DEPT</t>
  </si>
  <si>
    <t>KY0080200</t>
  </si>
  <si>
    <t>KY0080300</t>
  </si>
  <si>
    <t>KY0080500</t>
  </si>
  <si>
    <t>CIN-NORTH KY INTER ARPT</t>
  </si>
  <si>
    <t>KY008SP00</t>
  </si>
  <si>
    <t>KY0090000</t>
  </si>
  <si>
    <t>KY0090100</t>
  </si>
  <si>
    <t>KY0090200</t>
  </si>
  <si>
    <t>MILLERSBURG</t>
  </si>
  <si>
    <t>KY0090300</t>
  </si>
  <si>
    <t>NORTH MIDDLETOWN</t>
  </si>
  <si>
    <t>KY009SP00</t>
  </si>
  <si>
    <t>SP: BOURBON COUNTY</t>
  </si>
  <si>
    <t>KY0100000</t>
  </si>
  <si>
    <t>BOYD</t>
  </si>
  <si>
    <t>KY0100100</t>
  </si>
  <si>
    <t>KY0100200</t>
  </si>
  <si>
    <t>CATLETTSBURG</t>
  </si>
  <si>
    <t>KY0100300</t>
  </si>
  <si>
    <t>BOYD COUNTY POLICE DEPT</t>
  </si>
  <si>
    <t>KY0100400</t>
  </si>
  <si>
    <t>FIVCO AREA DRUG TASK FOR</t>
  </si>
  <si>
    <t>KY0100700</t>
  </si>
  <si>
    <t>BOYD CNTY CNSTBL DIST 2</t>
  </si>
  <si>
    <t>KY010SP00</t>
  </si>
  <si>
    <t>SP: BOYD COUNTY</t>
  </si>
  <si>
    <t>KY0110000</t>
  </si>
  <si>
    <t>BOYLE</t>
  </si>
  <si>
    <t>KY0110100</t>
  </si>
  <si>
    <t>KY0110200</t>
  </si>
  <si>
    <t>KY0110300</t>
  </si>
  <si>
    <t>KY011SP00</t>
  </si>
  <si>
    <t>SP: BOYLE COUNTY</t>
  </si>
  <si>
    <t>KY0120000</t>
  </si>
  <si>
    <t>BRACKEN</t>
  </si>
  <si>
    <t>KY0120100</t>
  </si>
  <si>
    <t>KY0120200</t>
  </si>
  <si>
    <t>KY012SP00</t>
  </si>
  <si>
    <t>SP: BRACKEN COUNTY</t>
  </si>
  <si>
    <t>KY0130000</t>
  </si>
  <si>
    <t>BREATHITT</t>
  </si>
  <si>
    <t>KY0130100</t>
  </si>
  <si>
    <t>KY013SP00</t>
  </si>
  <si>
    <t>SP: BREATHITT COUNTY</t>
  </si>
  <si>
    <t>KY0140000</t>
  </si>
  <si>
    <t>BRECKINRIDGE</t>
  </si>
  <si>
    <t>KY0140100</t>
  </si>
  <si>
    <t>HARDINSBURG</t>
  </si>
  <si>
    <t>KY0140200</t>
  </si>
  <si>
    <t>CLOVERPORT</t>
  </si>
  <si>
    <t>KY0140300</t>
  </si>
  <si>
    <t>KY014SP00</t>
  </si>
  <si>
    <t>SP: BRECKINRIDGE COUNTY</t>
  </si>
  <si>
    <t>KY0150000</t>
  </si>
  <si>
    <t>BULLITT</t>
  </si>
  <si>
    <t>KY0150100</t>
  </si>
  <si>
    <t>SHEPHERDSVILLE</t>
  </si>
  <si>
    <t>KY0150200</t>
  </si>
  <si>
    <t>LEBANON JUNCTION</t>
  </si>
  <si>
    <t>KY0150300</t>
  </si>
  <si>
    <t>MOUNT WASHINGTON</t>
  </si>
  <si>
    <t>KY0150400</t>
  </si>
  <si>
    <t>BULLITT POLICE DEPT</t>
  </si>
  <si>
    <t>KY0150500</t>
  </si>
  <si>
    <t>HILLVIEW</t>
  </si>
  <si>
    <t>KY0150600</t>
  </si>
  <si>
    <t>PIONEER VILLAGE</t>
  </si>
  <si>
    <t>KY0150700</t>
  </si>
  <si>
    <t>HUNTERS HOLLOW</t>
  </si>
  <si>
    <t>KY0151000</t>
  </si>
  <si>
    <t>BULLITT CNTY CNSTBL D 3</t>
  </si>
  <si>
    <t>KY015SP00</t>
  </si>
  <si>
    <t>SP: BULLITT COUNTY</t>
  </si>
  <si>
    <t>KY0160000</t>
  </si>
  <si>
    <t>KY0160100</t>
  </si>
  <si>
    <t>MORGANTOWN</t>
  </si>
  <si>
    <t>KY016SP00</t>
  </si>
  <si>
    <t>SP: BUTLER COUNTY</t>
  </si>
  <si>
    <t>KY0170000</t>
  </si>
  <si>
    <t>KY0170100</t>
  </si>
  <si>
    <t>KY017SP00</t>
  </si>
  <si>
    <t>SP: CALDWELL COUNTY</t>
  </si>
  <si>
    <t>KY0180000</t>
  </si>
  <si>
    <t>CALLOWAY</t>
  </si>
  <si>
    <t>KY0180100</t>
  </si>
  <si>
    <t>KY0180200</t>
  </si>
  <si>
    <t>MURRAY STATE UNIVERSITY</t>
  </si>
  <si>
    <t>KY018SP00</t>
  </si>
  <si>
    <t>SP: CALLOWAY COUNTY</t>
  </si>
  <si>
    <t>KY0190000</t>
  </si>
  <si>
    <t>KY0190100</t>
  </si>
  <si>
    <t>KY0190200</t>
  </si>
  <si>
    <t>CAMPBELL COUNTY POL DEPT</t>
  </si>
  <si>
    <t>KY0190300</t>
  </si>
  <si>
    <t>KY0190400</t>
  </si>
  <si>
    <t>FORT THOMAS</t>
  </si>
  <si>
    <t>KY0190500</t>
  </si>
  <si>
    <t>HIGHLAND HEIGHTS</t>
  </si>
  <si>
    <t>KY0190600</t>
  </si>
  <si>
    <t>KY0190700</t>
  </si>
  <si>
    <t>KY0190800</t>
  </si>
  <si>
    <t>SOUTHGATE</t>
  </si>
  <si>
    <t>KY0190900</t>
  </si>
  <si>
    <t>COLD SPRING</t>
  </si>
  <si>
    <t>KY0191000</t>
  </si>
  <si>
    <t>SILVER GROVE</t>
  </si>
  <si>
    <t>KY0191200</t>
  </si>
  <si>
    <t>KY0191300</t>
  </si>
  <si>
    <t>KY0191400</t>
  </si>
  <si>
    <t>MENTOR</t>
  </si>
  <si>
    <t>KY0191500</t>
  </si>
  <si>
    <t>NORTHERN KENTUCKY UNIV</t>
  </si>
  <si>
    <t>KY0191600</t>
  </si>
  <si>
    <t>KY019SP00</t>
  </si>
  <si>
    <t>SP: CAMPBELL COUNTY</t>
  </si>
  <si>
    <t>KY0200000</t>
  </si>
  <si>
    <t>KY0200100</t>
  </si>
  <si>
    <t>BARDWELL</t>
  </si>
  <si>
    <t>KY020SP00</t>
  </si>
  <si>
    <t>SP: CARLISLE COUNTY</t>
  </si>
  <si>
    <t>KY0210000</t>
  </si>
  <si>
    <t>KY0210100</t>
  </si>
  <si>
    <t>KY021SP00</t>
  </si>
  <si>
    <t>KY0220000</t>
  </si>
  <si>
    <t>CARTER</t>
  </si>
  <si>
    <t>KY0220100</t>
  </si>
  <si>
    <t>GRAYSON</t>
  </si>
  <si>
    <t>KY0220200</t>
  </si>
  <si>
    <t>OLIVE HILL</t>
  </si>
  <si>
    <t>KY0220300</t>
  </si>
  <si>
    <t>CARTER COUNTY POLICE DEP</t>
  </si>
  <si>
    <t>KY022SP00</t>
  </si>
  <si>
    <t>SP: CARTER COUNTY</t>
  </si>
  <si>
    <t>KY0230000</t>
  </si>
  <si>
    <t>KY0230100</t>
  </si>
  <si>
    <t>KY023SP00</t>
  </si>
  <si>
    <t>SP: CASEY COUNTY</t>
  </si>
  <si>
    <t>KY0240000</t>
  </si>
  <si>
    <t>KY0240100</t>
  </si>
  <si>
    <t>HOPKINSVILLE</t>
  </si>
  <si>
    <t>KY0240200</t>
  </si>
  <si>
    <t>CROFTON</t>
  </si>
  <si>
    <t>KY0240300</t>
  </si>
  <si>
    <t>KY0240400</t>
  </si>
  <si>
    <t>CHRISTIAN COUNTY POL DPT</t>
  </si>
  <si>
    <t>KY0240500</t>
  </si>
  <si>
    <t>OAK GROVE</t>
  </si>
  <si>
    <t>KY0240600</t>
  </si>
  <si>
    <t>PENNYRILE NARCOTICS T F</t>
  </si>
  <si>
    <t>KY024SP00</t>
  </si>
  <si>
    <t>SP: CHRISTIAN COUNTY</t>
  </si>
  <si>
    <t>KY0250000</t>
  </si>
  <si>
    <t>KY0250100</t>
  </si>
  <si>
    <t>KY0250400</t>
  </si>
  <si>
    <t>CLARK COUNTY SCHOOL SYST</t>
  </si>
  <si>
    <t>KY025SP00</t>
  </si>
  <si>
    <t>KY0260000</t>
  </si>
  <si>
    <t>KY0260100</t>
  </si>
  <si>
    <t>KY0260200</t>
  </si>
  <si>
    <t>CLAY COUNTY SCHOOLS</t>
  </si>
  <si>
    <t>KY026SP00</t>
  </si>
  <si>
    <t>KY0270000</t>
  </si>
  <si>
    <t>KY0270100</t>
  </si>
  <si>
    <t>KY027SP00</t>
  </si>
  <si>
    <t>KY0280000</t>
  </si>
  <si>
    <t>KY0280100</t>
  </si>
  <si>
    <t>KY028SP00</t>
  </si>
  <si>
    <t>SP: CRITTENDEN COUNTY</t>
  </si>
  <si>
    <t>KY0290000</t>
  </si>
  <si>
    <t>KY0290100</t>
  </si>
  <si>
    <t>BURKESVILLE</t>
  </si>
  <si>
    <t>KY029SP00</t>
  </si>
  <si>
    <t>SP: CUMBERLAND COUNTY</t>
  </si>
  <si>
    <t>KY0300000</t>
  </si>
  <si>
    <t>KY0300100</t>
  </si>
  <si>
    <t>OWENSBORO</t>
  </si>
  <si>
    <t>KY030SP00</t>
  </si>
  <si>
    <t>KY0310000</t>
  </si>
  <si>
    <t>EDMONSON</t>
  </si>
  <si>
    <t>KY0310100</t>
  </si>
  <si>
    <t>KY031SP00</t>
  </si>
  <si>
    <t>SP: EDMONSON COUNTY</t>
  </si>
  <si>
    <t>KY0320000</t>
  </si>
  <si>
    <t>ELLIOTT</t>
  </si>
  <si>
    <t>KY0320200</t>
  </si>
  <si>
    <t>ELLIOTT COUNTY PD</t>
  </si>
  <si>
    <t>KY032SP00</t>
  </si>
  <si>
    <t>SP: ELLIOTT COUNTY</t>
  </si>
  <si>
    <t>KY0330000</t>
  </si>
  <si>
    <t>ESTILL</t>
  </si>
  <si>
    <t>KY0330100</t>
  </si>
  <si>
    <t>KY0330200</t>
  </si>
  <si>
    <t>RAVENNA</t>
  </si>
  <si>
    <t>KY0330300</t>
  </si>
  <si>
    <t>ESTILL CTY CNSTBL DST 1</t>
  </si>
  <si>
    <t>KY033SP00</t>
  </si>
  <si>
    <t>SP: ESTILL COUNTY</t>
  </si>
  <si>
    <t>KY0340000</t>
  </si>
  <si>
    <t>KY0340200</t>
  </si>
  <si>
    <t>KY0340300</t>
  </si>
  <si>
    <t>UNIVERSITY OF KENTUCKY</t>
  </si>
  <si>
    <t>KY0340400</t>
  </si>
  <si>
    <t>FAYETTE COUNTY SCHOOLS</t>
  </si>
  <si>
    <t>KY0340500</t>
  </si>
  <si>
    <t>LEX BLUEGRASS AIRPORT</t>
  </si>
  <si>
    <t>KY0340800</t>
  </si>
  <si>
    <t>KENTUCKY HORSE PARK</t>
  </si>
  <si>
    <t>KY034SP00</t>
  </si>
  <si>
    <t>KY0350000</t>
  </si>
  <si>
    <t>KY0350100</t>
  </si>
  <si>
    <t>FLEMINGSBURG</t>
  </si>
  <si>
    <t>KY035SP00</t>
  </si>
  <si>
    <t>SP: FLEMING COUNTY</t>
  </si>
  <si>
    <t>KY0360000</t>
  </si>
  <si>
    <t>KY0360100</t>
  </si>
  <si>
    <t>PRESTONSBURG</t>
  </si>
  <si>
    <t>KY0360200</t>
  </si>
  <si>
    <t>WHEELWRIGHT</t>
  </si>
  <si>
    <t>KY0360300</t>
  </si>
  <si>
    <t>KY0360400</t>
  </si>
  <si>
    <t>WAYLAND</t>
  </si>
  <si>
    <t>KY0360500</t>
  </si>
  <si>
    <t>KY0360600</t>
  </si>
  <si>
    <t>FLOYD CNTY CNSTBL DIST 1</t>
  </si>
  <si>
    <t>KY036SP00</t>
  </si>
  <si>
    <t>KY0370000</t>
  </si>
  <si>
    <t>KY0370100</t>
  </si>
  <si>
    <t>KY0370200</t>
  </si>
  <si>
    <t>MOTOR VEH ENFORCEMENT</t>
  </si>
  <si>
    <t>KY0370300</t>
  </si>
  <si>
    <t>PARK SECURITY</t>
  </si>
  <si>
    <t>KY0370500</t>
  </si>
  <si>
    <t>KENTUCKY STATE UNIVERSIT</t>
  </si>
  <si>
    <t>KY0370800</t>
  </si>
  <si>
    <t>FORESTRY ENFORCEMENT</t>
  </si>
  <si>
    <t>KY0371100</t>
  </si>
  <si>
    <t>WATER PATROL</t>
  </si>
  <si>
    <t>KY0371200</t>
  </si>
  <si>
    <t>FISH &amp; WILDLIFE ENFORCE</t>
  </si>
  <si>
    <t>KY0371400</t>
  </si>
  <si>
    <t>KY0371500</t>
  </si>
  <si>
    <t>FRANKLIN CNTY CNSTBL D 3</t>
  </si>
  <si>
    <t>KY0372200</t>
  </si>
  <si>
    <t>FRANKLIN CNTY CNSTBL D 1</t>
  </si>
  <si>
    <t>KY037SP00</t>
  </si>
  <si>
    <t>KY0380000</t>
  </si>
  <si>
    <t>KY0380100</t>
  </si>
  <si>
    <t>KY0380200</t>
  </si>
  <si>
    <t>HICKMAN</t>
  </si>
  <si>
    <t>KY038SP00</t>
  </si>
  <si>
    <t>KY0390000</t>
  </si>
  <si>
    <t>KY0390100</t>
  </si>
  <si>
    <t>KY0390300</t>
  </si>
  <si>
    <t>GALLATIN COUNTY PD</t>
  </si>
  <si>
    <t>KY0390700</t>
  </si>
  <si>
    <t>KY039SP00</t>
  </si>
  <si>
    <t>SP: GALLATIN COUNTY</t>
  </si>
  <si>
    <t>KY0400000</t>
  </si>
  <si>
    <t>GARRARD</t>
  </si>
  <si>
    <t>KY0400100</t>
  </si>
  <si>
    <t>KY0400600</t>
  </si>
  <si>
    <t>GARRARD CNTY CONSTBL D 1</t>
  </si>
  <si>
    <t>KY040SP00</t>
  </si>
  <si>
    <t>SP: GARRARD COUNTY</t>
  </si>
  <si>
    <t>KY0410000</t>
  </si>
  <si>
    <t>KY0410100</t>
  </si>
  <si>
    <t>WILLIAMSTOWN</t>
  </si>
  <si>
    <t>KY0410200</t>
  </si>
  <si>
    <t>DRY RIDGE</t>
  </si>
  <si>
    <t>KY0410300</t>
  </si>
  <si>
    <t>CORINTH</t>
  </si>
  <si>
    <t>KY0410400</t>
  </si>
  <si>
    <t>KY041SP00</t>
  </si>
  <si>
    <t>KY0420000</t>
  </si>
  <si>
    <t>GRAVES</t>
  </si>
  <si>
    <t>KY0420100</t>
  </si>
  <si>
    <t>MAYFIELD</t>
  </si>
  <si>
    <t>KY0420200</t>
  </si>
  <si>
    <t>WINGO</t>
  </si>
  <si>
    <t>KY0420700</t>
  </si>
  <si>
    <t>GRAVES COUNTY SCHOOLS</t>
  </si>
  <si>
    <t>KY042SP00</t>
  </si>
  <si>
    <t>SP: GRAVES COUNTY</t>
  </si>
  <si>
    <t>KY0430000</t>
  </si>
  <si>
    <t>KY0430100</t>
  </si>
  <si>
    <t>LEITCHFIELD</t>
  </si>
  <si>
    <t>KY0430200</t>
  </si>
  <si>
    <t>CANEYVILLE</t>
  </si>
  <si>
    <t>KY0430300</t>
  </si>
  <si>
    <t>CLARKSON</t>
  </si>
  <si>
    <t>KY043SP00</t>
  </si>
  <si>
    <t>SP: GRAYSON COUNTY</t>
  </si>
  <si>
    <t>KY0440000</t>
  </si>
  <si>
    <t>GREEN</t>
  </si>
  <si>
    <t>KY0440100</t>
  </si>
  <si>
    <t>KY044SP00</t>
  </si>
  <si>
    <t>SP: GREEN COUNTY</t>
  </si>
  <si>
    <t>KY0450000</t>
  </si>
  <si>
    <t>KY0450100</t>
  </si>
  <si>
    <t>FLATWOODS</t>
  </si>
  <si>
    <t>KY0450200</t>
  </si>
  <si>
    <t>KY0450300</t>
  </si>
  <si>
    <t>RACELAND</t>
  </si>
  <si>
    <t>KY0450400</t>
  </si>
  <si>
    <t>SOUTH SHORE</t>
  </si>
  <si>
    <t>KY0450500</t>
  </si>
  <si>
    <t>KY0450600</t>
  </si>
  <si>
    <t>WORTHINGTON</t>
  </si>
  <si>
    <t>KY0450700</t>
  </si>
  <si>
    <t>WURTLAND</t>
  </si>
  <si>
    <t>KY0451000</t>
  </si>
  <si>
    <t>BELLEFONTE</t>
  </si>
  <si>
    <t>KY045SP00</t>
  </si>
  <si>
    <t>SP: GREENUP COUNTY</t>
  </si>
  <si>
    <t>KY0460000</t>
  </si>
  <si>
    <t>KY0460100</t>
  </si>
  <si>
    <t>HAWESVILLE</t>
  </si>
  <si>
    <t>KY0460200</t>
  </si>
  <si>
    <t>LEWISPORT</t>
  </si>
  <si>
    <t>KY046SP00</t>
  </si>
  <si>
    <t>KY0470000</t>
  </si>
  <si>
    <t>KY0470100</t>
  </si>
  <si>
    <t>ELIZABETHTOWN</t>
  </si>
  <si>
    <t>KY0470200</t>
  </si>
  <si>
    <t>RADCLIFF</t>
  </si>
  <si>
    <t>KY0470300</t>
  </si>
  <si>
    <t>VINE GROVE</t>
  </si>
  <si>
    <t>KY0470400</t>
  </si>
  <si>
    <t>KY0470700</t>
  </si>
  <si>
    <t>HARDIN CNTY CNSTBL DIST4</t>
  </si>
  <si>
    <t>KY0470800</t>
  </si>
  <si>
    <t>HARDIN CNTY CNSTBL DIST5</t>
  </si>
  <si>
    <t>KY0471500</t>
  </si>
  <si>
    <t>GREATER HARDIN CO NAR TF</t>
  </si>
  <si>
    <t>KY047SP00</t>
  </si>
  <si>
    <t>SP: HARDIN COUNTY</t>
  </si>
  <si>
    <t>KY0480000</t>
  </si>
  <si>
    <t>KY0480100</t>
  </si>
  <si>
    <t>KY0480200</t>
  </si>
  <si>
    <t>KY0480300</t>
  </si>
  <si>
    <t>LOYALL</t>
  </si>
  <si>
    <t>KY0480400</t>
  </si>
  <si>
    <t>LYNCH</t>
  </si>
  <si>
    <t>KY0480500</t>
  </si>
  <si>
    <t>EVARTS</t>
  </si>
  <si>
    <t>KY0480600</t>
  </si>
  <si>
    <t>BENHAM</t>
  </si>
  <si>
    <t>KY0480700</t>
  </si>
  <si>
    <t>WALLINS</t>
  </si>
  <si>
    <t>KY048SP00</t>
  </si>
  <si>
    <t>SP: HARLAN COUNTY</t>
  </si>
  <si>
    <t>KY0490000</t>
  </si>
  <si>
    <t>KY0490100</t>
  </si>
  <si>
    <t>CYNTHIANA</t>
  </si>
  <si>
    <t>KY049SP00</t>
  </si>
  <si>
    <t>KY0500000</t>
  </si>
  <si>
    <t>KY0500100</t>
  </si>
  <si>
    <t>HORSE CAVE</t>
  </si>
  <si>
    <t>KY0500200</t>
  </si>
  <si>
    <t>MUNFORDVILLE</t>
  </si>
  <si>
    <t>KY050SP00</t>
  </si>
  <si>
    <t>SP: HART COUNTY</t>
  </si>
  <si>
    <t>KY0510000</t>
  </si>
  <si>
    <t>KY0510100</t>
  </si>
  <si>
    <t>KY0510200</t>
  </si>
  <si>
    <t>KY051SP00</t>
  </si>
  <si>
    <t>SP: HENDERSON COUNTY</t>
  </si>
  <si>
    <t>KY0520000</t>
  </si>
  <si>
    <t>KY0520100</t>
  </si>
  <si>
    <t>KY0520200</t>
  </si>
  <si>
    <t>EMINENCE</t>
  </si>
  <si>
    <t>KY0520300</t>
  </si>
  <si>
    <t>PLEASUREVILLE</t>
  </si>
  <si>
    <t>KY0520400</t>
  </si>
  <si>
    <t>CAMPBELLSBURG</t>
  </si>
  <si>
    <t>KY052SP00</t>
  </si>
  <si>
    <t>KY0530000</t>
  </si>
  <si>
    <t>KY0530100</t>
  </si>
  <si>
    <t>KY053SP00</t>
  </si>
  <si>
    <t>SP: HICKMAN COUNTY</t>
  </si>
  <si>
    <t>KY0540000</t>
  </si>
  <si>
    <t>HOPKINS</t>
  </si>
  <si>
    <t>KY0540100</t>
  </si>
  <si>
    <t>MADISONVILLE</t>
  </si>
  <si>
    <t>KY0540200</t>
  </si>
  <si>
    <t>DAWSON SPRINGS</t>
  </si>
  <si>
    <t>KY0540300</t>
  </si>
  <si>
    <t>EARLINGTON</t>
  </si>
  <si>
    <t>KY0540400</t>
  </si>
  <si>
    <t>MORTONS GAP</t>
  </si>
  <si>
    <t>KY0540500</t>
  </si>
  <si>
    <t>KY054SP00</t>
  </si>
  <si>
    <t>SP: HOPKINS COUNTY</t>
  </si>
  <si>
    <t>KY0550000</t>
  </si>
  <si>
    <t>KY0550100</t>
  </si>
  <si>
    <t>MCKEE</t>
  </si>
  <si>
    <t>KY0550200</t>
  </si>
  <si>
    <t>JACKSON COUNTY POL DEPT</t>
  </si>
  <si>
    <t>KY055SP00</t>
  </si>
  <si>
    <t>KY0560000</t>
  </si>
  <si>
    <t>KY0560100</t>
  </si>
  <si>
    <t>JEFFERSON COUNTY POL DEP</t>
  </si>
  <si>
    <t>KY0560200</t>
  </si>
  <si>
    <t>KY0560300</t>
  </si>
  <si>
    <t>ST. MATTHEWS</t>
  </si>
  <si>
    <t>KY0560400</t>
  </si>
  <si>
    <t>SHIVELY</t>
  </si>
  <si>
    <t>KY0560500</t>
  </si>
  <si>
    <t>KY0560600</t>
  </si>
  <si>
    <t>WEST BUECHEL</t>
  </si>
  <si>
    <t>KY0561000</t>
  </si>
  <si>
    <t>JEFFERSONTOWN</t>
  </si>
  <si>
    <t>KY0561200</t>
  </si>
  <si>
    <t>LYNNVIEW</t>
  </si>
  <si>
    <t>KY0561300</t>
  </si>
  <si>
    <t>ST. REGIS PARK</t>
  </si>
  <si>
    <t>KY0561500</t>
  </si>
  <si>
    <t>UNIVERSITY OF LOUISVILLE</t>
  </si>
  <si>
    <t>KY0561600</t>
  </si>
  <si>
    <t>HOLLOW CREEK</t>
  </si>
  <si>
    <t>KY0561700</t>
  </si>
  <si>
    <t>KY FAIRGROUNDS SECURITY</t>
  </si>
  <si>
    <t>KY0561800</t>
  </si>
  <si>
    <t>HERITAGE CREEK</t>
  </si>
  <si>
    <t>KY0561900</t>
  </si>
  <si>
    <t>AUDUBON PARK</t>
  </si>
  <si>
    <t>KY0562000</t>
  </si>
  <si>
    <t>KY0562300</t>
  </si>
  <si>
    <t>MEADOW VALE</t>
  </si>
  <si>
    <t>KY0562600</t>
  </si>
  <si>
    <t>FOREST HILLS</t>
  </si>
  <si>
    <t>KY0563600</t>
  </si>
  <si>
    <t>STRATHMOOR VILLAGE</t>
  </si>
  <si>
    <t>KY0563800</t>
  </si>
  <si>
    <t>KY0564400</t>
  </si>
  <si>
    <t>INDIAN HILLS</t>
  </si>
  <si>
    <t>KY0564500</t>
  </si>
  <si>
    <t>KY0564600</t>
  </si>
  <si>
    <t>DOUGLASS HILLS</t>
  </si>
  <si>
    <t>KY0564700</t>
  </si>
  <si>
    <t>JEFFERSON COMM &amp; TECH CO</t>
  </si>
  <si>
    <t>KY0565000</t>
  </si>
  <si>
    <t>GRAYMOOR-DEVONDALE</t>
  </si>
  <si>
    <t>KY0565200</t>
  </si>
  <si>
    <t>KY0565500</t>
  </si>
  <si>
    <t>GREEN SPRING</t>
  </si>
  <si>
    <t>KY0566400</t>
  </si>
  <si>
    <t>HURSTBOURNE ACRES</t>
  </si>
  <si>
    <t>KY0566900</t>
  </si>
  <si>
    <t>LOUISVILLE REG ARPT AUTH</t>
  </si>
  <si>
    <t>KY0568000</t>
  </si>
  <si>
    <t>LOUISVILLE METRO</t>
  </si>
  <si>
    <t>KY056SP00</t>
  </si>
  <si>
    <t>KY0570000</t>
  </si>
  <si>
    <t>JESSAMINE</t>
  </si>
  <si>
    <t>KY0570100</t>
  </si>
  <si>
    <t>NICHOLASVILLE</t>
  </si>
  <si>
    <t>KY0570200</t>
  </si>
  <si>
    <t>WILMORE</t>
  </si>
  <si>
    <t>KY0570300</t>
  </si>
  <si>
    <t>JESSAMINE CNTY CNSTBL D2</t>
  </si>
  <si>
    <t>KY0570700</t>
  </si>
  <si>
    <t>JESSAMINE CNTY CNSTBL D4</t>
  </si>
  <si>
    <t>KY057SP00</t>
  </si>
  <si>
    <t>SP: JESSAMINE COUNTY</t>
  </si>
  <si>
    <t>KY0580000</t>
  </si>
  <si>
    <t>KY0580100</t>
  </si>
  <si>
    <t>PAINTSVILLE</t>
  </si>
  <si>
    <t>KY058SP00</t>
  </si>
  <si>
    <t>KY0590000</t>
  </si>
  <si>
    <t>KY0590100</t>
  </si>
  <si>
    <t>KY0590200</t>
  </si>
  <si>
    <t>KY0590300</t>
  </si>
  <si>
    <t>ERLANGER</t>
  </si>
  <si>
    <t>KY0590400</t>
  </si>
  <si>
    <t>FORT WRIGHT</t>
  </si>
  <si>
    <t>KY0590500</t>
  </si>
  <si>
    <t>KENTON COUNTY POLICE DEP</t>
  </si>
  <si>
    <t>KY0590600</t>
  </si>
  <si>
    <t>PARK HILLS</t>
  </si>
  <si>
    <t>KY0590700</t>
  </si>
  <si>
    <t>KY0590800</t>
  </si>
  <si>
    <t>SOUTH FORT MITCHELL</t>
  </si>
  <si>
    <t>KY0590900</t>
  </si>
  <si>
    <t>CRESCENT SPRINGS</t>
  </si>
  <si>
    <t>KY0591000</t>
  </si>
  <si>
    <t>LAKESIDE PARK-CRSTVW HLS</t>
  </si>
  <si>
    <t>KY0591100</t>
  </si>
  <si>
    <t>TAYLOR MILL</t>
  </si>
  <si>
    <t>KY0591200</t>
  </si>
  <si>
    <t>VILLA HILLS</t>
  </si>
  <si>
    <t>KY0591300</t>
  </si>
  <si>
    <t>FORT MITCHELL</t>
  </si>
  <si>
    <t>KY0591500</t>
  </si>
  <si>
    <t>BROMLEY</t>
  </si>
  <si>
    <t>KY0591700</t>
  </si>
  <si>
    <t>KY0591800</t>
  </si>
  <si>
    <t>KY0591900</t>
  </si>
  <si>
    <t>KY0592000</t>
  </si>
  <si>
    <t>KY0592200</t>
  </si>
  <si>
    <t>CRESCENT PARK</t>
  </si>
  <si>
    <t>KY0592300</t>
  </si>
  <si>
    <t>LATONIA LAKES</t>
  </si>
  <si>
    <t>KY0592600</t>
  </si>
  <si>
    <t>KY0592800</t>
  </si>
  <si>
    <t>DIXIE POLICE AUTHORITY</t>
  </si>
  <si>
    <t>KY0593200</t>
  </si>
  <si>
    <t>COVINGTON IND PUB SCHOLS</t>
  </si>
  <si>
    <t>KY059SP00</t>
  </si>
  <si>
    <t>SP: KENTON COUNTY</t>
  </si>
  <si>
    <t>KY0600000</t>
  </si>
  <si>
    <t>KNOTT</t>
  </si>
  <si>
    <t>KY0600100</t>
  </si>
  <si>
    <t>HINDMAN</t>
  </si>
  <si>
    <t>KY0600200</t>
  </si>
  <si>
    <t>PIPPA PASSES</t>
  </si>
  <si>
    <t>KY060SP00</t>
  </si>
  <si>
    <t>SP: KNOTT COUNTY</t>
  </si>
  <si>
    <t>KY0610000</t>
  </si>
  <si>
    <t>KY0610100</t>
  </si>
  <si>
    <t>BARBOURVILLE</t>
  </si>
  <si>
    <t>KY061SP00</t>
  </si>
  <si>
    <t>KY0620000</t>
  </si>
  <si>
    <t>LARUE</t>
  </si>
  <si>
    <t>KY0620100</t>
  </si>
  <si>
    <t>HODGENVILLE</t>
  </si>
  <si>
    <t>KY062SP00</t>
  </si>
  <si>
    <t>SP: LARUE COUNTY</t>
  </si>
  <si>
    <t>KY0630000</t>
  </si>
  <si>
    <t>KY0630100</t>
  </si>
  <si>
    <t>LONDON</t>
  </si>
  <si>
    <t>KY0630700</t>
  </si>
  <si>
    <t>LAUREL CNTY CNSTBL DST 1</t>
  </si>
  <si>
    <t>KY063SP00</t>
  </si>
  <si>
    <t>SP: LAUREL COUNTY</t>
  </si>
  <si>
    <t>KY0640000</t>
  </si>
  <si>
    <t>KY0640100</t>
  </si>
  <si>
    <t>KY064SP00</t>
  </si>
  <si>
    <t>KY0650000</t>
  </si>
  <si>
    <t>KY0650100</t>
  </si>
  <si>
    <t>BEATTYVILLE</t>
  </si>
  <si>
    <t>KY0650400</t>
  </si>
  <si>
    <t>LEE COUNTY CNSTBL DIST 3</t>
  </si>
  <si>
    <t>KY065SP00</t>
  </si>
  <si>
    <t>SP: LEE COUNTY</t>
  </si>
  <si>
    <t>KY0660000</t>
  </si>
  <si>
    <t>KY0660100</t>
  </si>
  <si>
    <t>HYDEN</t>
  </si>
  <si>
    <t>KY066SP00</t>
  </si>
  <si>
    <t>SP: LESLIE COUNTY</t>
  </si>
  <si>
    <t>KY0670000</t>
  </si>
  <si>
    <t>LETCHER</t>
  </si>
  <si>
    <t>KY0670100</t>
  </si>
  <si>
    <t>KY0670200</t>
  </si>
  <si>
    <t>KY0670300</t>
  </si>
  <si>
    <t>FLEMING-NEON</t>
  </si>
  <si>
    <t>KY0670400</t>
  </si>
  <si>
    <t>KY067SP00</t>
  </si>
  <si>
    <t>SP: LETCHER COUNTY</t>
  </si>
  <si>
    <t>KY0680000</t>
  </si>
  <si>
    <t>KY0680100</t>
  </si>
  <si>
    <t>VANCEBURG</t>
  </si>
  <si>
    <t>KY068SP00</t>
  </si>
  <si>
    <t>SP: LEWIS COUNTY</t>
  </si>
  <si>
    <t>KY0690000</t>
  </si>
  <si>
    <t>KY0690100</t>
  </si>
  <si>
    <t>KY0690200</t>
  </si>
  <si>
    <t>HUSTONVILLE</t>
  </si>
  <si>
    <t>KY0690300</t>
  </si>
  <si>
    <t>CRAB ORCHARD</t>
  </si>
  <si>
    <t>KY069SP00</t>
  </si>
  <si>
    <t>SP: LINCOLN COUNTY</t>
  </si>
  <si>
    <t>KY0700000</t>
  </si>
  <si>
    <t>KY0700200</t>
  </si>
  <si>
    <t>KENTUCKY DAM</t>
  </si>
  <si>
    <t>KY070SP00</t>
  </si>
  <si>
    <t>SP: LIVINGSTON COUNTY</t>
  </si>
  <si>
    <t>KY0710000</t>
  </si>
  <si>
    <t>KY0710100</t>
  </si>
  <si>
    <t>KY0710200</t>
  </si>
  <si>
    <t>KY0710300</t>
  </si>
  <si>
    <t>ADAIRVILLE</t>
  </si>
  <si>
    <t>KY0710400</t>
  </si>
  <si>
    <t>LEWISBURG</t>
  </si>
  <si>
    <t>KY0710900</t>
  </si>
  <si>
    <t>SOUTH CENTRAL KY DRUG TF</t>
  </si>
  <si>
    <t>KY071SP00</t>
  </si>
  <si>
    <t>SP: LOGAN COUNTY</t>
  </si>
  <si>
    <t>KY0720000</t>
  </si>
  <si>
    <t>KY0720200</t>
  </si>
  <si>
    <t>EDDYVILLE</t>
  </si>
  <si>
    <t>KY0720300</t>
  </si>
  <si>
    <t>LYON COUNTY POLICE DEPT</t>
  </si>
  <si>
    <t>KY072SP00</t>
  </si>
  <si>
    <t>SP: LYON COUNTY</t>
  </si>
  <si>
    <t>KY0730000</t>
  </si>
  <si>
    <t>MCCRACKEN</t>
  </si>
  <si>
    <t>KY0730100</t>
  </si>
  <si>
    <t>PADUCAH</t>
  </si>
  <si>
    <t>KY0730200</t>
  </si>
  <si>
    <t>MCCRACKEN COUNTY POL DEP</t>
  </si>
  <si>
    <t>KY0730300</t>
  </si>
  <si>
    <t>LONE OAK</t>
  </si>
  <si>
    <t>KY0730700</t>
  </si>
  <si>
    <t>MCCRACKEN CO PUB SCHOOLS</t>
  </si>
  <si>
    <t>KY073SP00</t>
  </si>
  <si>
    <t>SP: MCCRACKEN COUNTY</t>
  </si>
  <si>
    <t>KY0740000</t>
  </si>
  <si>
    <t>MCCREARY</t>
  </si>
  <si>
    <t>KY0740100</t>
  </si>
  <si>
    <t>WHITLEY CITY</t>
  </si>
  <si>
    <t>KY0740200</t>
  </si>
  <si>
    <t>MCCREARY COUNTY POL DEPT</t>
  </si>
  <si>
    <t>KY0740300</t>
  </si>
  <si>
    <t>MCCREARY CNTY CNSTBL D 1</t>
  </si>
  <si>
    <t>KY074SP00</t>
  </si>
  <si>
    <t>SP: MCCREARY COUNTY</t>
  </si>
  <si>
    <t>KY0750000</t>
  </si>
  <si>
    <t>KY0750100</t>
  </si>
  <si>
    <t>KY0750200</t>
  </si>
  <si>
    <t>KY0750300</t>
  </si>
  <si>
    <t>MCLEAN COUNTY POLICE DPT</t>
  </si>
  <si>
    <t>KY075SP00</t>
  </si>
  <si>
    <t>SP: MCLEAN COUNTY</t>
  </si>
  <si>
    <t>KY0760000</t>
  </si>
  <si>
    <t>KY0760100</t>
  </si>
  <si>
    <t>BEREA</t>
  </si>
  <si>
    <t>KY0760200</t>
  </si>
  <si>
    <t>KY0760300</t>
  </si>
  <si>
    <t>EASTERN KENTUCKY UNIV</t>
  </si>
  <si>
    <t>KY0760700</t>
  </si>
  <si>
    <t>CENTRAL KY AREA DRUG T F</t>
  </si>
  <si>
    <t>KY076SP00</t>
  </si>
  <si>
    <t>KY0770000</t>
  </si>
  <si>
    <t>MAGOFFIN</t>
  </si>
  <si>
    <t>KY0770100</t>
  </si>
  <si>
    <t>SALYERSVILLE</t>
  </si>
  <si>
    <t>KY077SP00</t>
  </si>
  <si>
    <t>SP: MAGOFFIN COUNTY</t>
  </si>
  <si>
    <t>KY0780000</t>
  </si>
  <si>
    <t>KY0780100</t>
  </si>
  <si>
    <t>KY0780200</t>
  </si>
  <si>
    <t>LORETTO</t>
  </si>
  <si>
    <t>KY0780300</t>
  </si>
  <si>
    <t>BRADFORDSVILLE</t>
  </si>
  <si>
    <t>KY078SP00</t>
  </si>
  <si>
    <t>KY0790000</t>
  </si>
  <si>
    <t>KY0790100</t>
  </si>
  <si>
    <t>KY0790200</t>
  </si>
  <si>
    <t>CALVERT CITY</t>
  </si>
  <si>
    <t>KY0790300</t>
  </si>
  <si>
    <t>KY079SP00</t>
  </si>
  <si>
    <t>KY0800000</t>
  </si>
  <si>
    <t>KY0800100</t>
  </si>
  <si>
    <t>INEZ</t>
  </si>
  <si>
    <t>KY080SP00</t>
  </si>
  <si>
    <t>KY0810000</t>
  </si>
  <si>
    <t>KY0810100</t>
  </si>
  <si>
    <t>KY0810200</t>
  </si>
  <si>
    <t>KY0810300</t>
  </si>
  <si>
    <t>BUFFALO TRACE-GTWY NAR T</t>
  </si>
  <si>
    <t>KY081SP00</t>
  </si>
  <si>
    <t>SP: MASON COUNTY</t>
  </si>
  <si>
    <t>KY0820000</t>
  </si>
  <si>
    <t>KY0820100</t>
  </si>
  <si>
    <t>BRANDENBURG</t>
  </si>
  <si>
    <t>KY0820200</t>
  </si>
  <si>
    <t>MULDRAUGH</t>
  </si>
  <si>
    <t>KY082SP00</t>
  </si>
  <si>
    <t>SP: MEADE COUNTY</t>
  </si>
  <si>
    <t>KY0830000</t>
  </si>
  <si>
    <t>KY083SP00</t>
  </si>
  <si>
    <t>SP: MENIFEE COUNTY</t>
  </si>
  <si>
    <t>KY0840000</t>
  </si>
  <si>
    <t>KY0840100</t>
  </si>
  <si>
    <t>HARRODSBURG</t>
  </si>
  <si>
    <t>KY0840200</t>
  </si>
  <si>
    <t>BURGIN</t>
  </si>
  <si>
    <t>KY084SP00</t>
  </si>
  <si>
    <t>SP: MERCER COUNTY</t>
  </si>
  <si>
    <t>KY0850000</t>
  </si>
  <si>
    <t>METCALFE</t>
  </si>
  <si>
    <t>KY0850100</t>
  </si>
  <si>
    <t>EDMONTON</t>
  </si>
  <si>
    <t>KY085SP00</t>
  </si>
  <si>
    <t>SP: METCALFE COUNTY</t>
  </si>
  <si>
    <t>KY0860000</t>
  </si>
  <si>
    <t>KY0860100</t>
  </si>
  <si>
    <t>TOMPKINSVILLE</t>
  </si>
  <si>
    <t>KY0860200</t>
  </si>
  <si>
    <t>GAMALIEL</t>
  </si>
  <si>
    <t>KY0860300</t>
  </si>
  <si>
    <t>FOUNTAIN RUN</t>
  </si>
  <si>
    <t>KY086SP00</t>
  </si>
  <si>
    <t>KY0870000</t>
  </si>
  <si>
    <t>KY0870100</t>
  </si>
  <si>
    <t>KY0870200</t>
  </si>
  <si>
    <t>MONTGOMERY CNTY SCHL DST</t>
  </si>
  <si>
    <t>KY087SP00</t>
  </si>
  <si>
    <t>KY0880000</t>
  </si>
  <si>
    <t>KY0880100</t>
  </si>
  <si>
    <t>KY088SP00</t>
  </si>
  <si>
    <t>KY0890000</t>
  </si>
  <si>
    <t>MUHLENBERG</t>
  </si>
  <si>
    <t>KY0890100</t>
  </si>
  <si>
    <t>KY0890200</t>
  </si>
  <si>
    <t>KY0890400</t>
  </si>
  <si>
    <t>POWDERLY</t>
  </si>
  <si>
    <t>KY0890700</t>
  </si>
  <si>
    <t>MUHLENBERG COUNTY PD</t>
  </si>
  <si>
    <t>KY0891000</t>
  </si>
  <si>
    <t>MUHLENBERG CNTY CNSTB D5</t>
  </si>
  <si>
    <t>KY089SP00</t>
  </si>
  <si>
    <t>SP: MUHLENBERG COUNTY</t>
  </si>
  <si>
    <t>KY0900000</t>
  </si>
  <si>
    <t>KY0900100</t>
  </si>
  <si>
    <t>BARDSTOWN</t>
  </si>
  <si>
    <t>KY0900200</t>
  </si>
  <si>
    <t>KY0900400</t>
  </si>
  <si>
    <t>KY0900500</t>
  </si>
  <si>
    <t>NELSON COUNTY POL DEPT</t>
  </si>
  <si>
    <t>KY090SP00</t>
  </si>
  <si>
    <t>SP: NELSON COUNTY</t>
  </si>
  <si>
    <t>KY0910000</t>
  </si>
  <si>
    <t>NICHOLAS</t>
  </si>
  <si>
    <t>KY0910100</t>
  </si>
  <si>
    <t>KY0910300</t>
  </si>
  <si>
    <t>NICHOLAS COUNTY SCHOOLS</t>
  </si>
  <si>
    <t>KY091SP00</t>
  </si>
  <si>
    <t>SP: NICHOLAS COUNTY</t>
  </si>
  <si>
    <t>KY0920000</t>
  </si>
  <si>
    <t>KY0920100</t>
  </si>
  <si>
    <t>KY0920200</t>
  </si>
  <si>
    <t>BEAVER DAM</t>
  </si>
  <si>
    <t>KY0920400</t>
  </si>
  <si>
    <t>CENTERTOWN</t>
  </si>
  <si>
    <t>KY0921100</t>
  </si>
  <si>
    <t>OHIO CNTY SCHOOL SYSTEM</t>
  </si>
  <si>
    <t>KY092SP00</t>
  </si>
  <si>
    <t>KY0930000</t>
  </si>
  <si>
    <t>OLDHAM</t>
  </si>
  <si>
    <t>KY0930100</t>
  </si>
  <si>
    <t>KY0930300</t>
  </si>
  <si>
    <t>PEWEE VALLEY</t>
  </si>
  <si>
    <t>KY0930400</t>
  </si>
  <si>
    <t>OLDHAM COUNTY POLICE DEP</t>
  </si>
  <si>
    <t>KY093SP00</t>
  </si>
  <si>
    <t>SP: OLDHAM COUNTY</t>
  </si>
  <si>
    <t>KY0940000</t>
  </si>
  <si>
    <t>KY0940100</t>
  </si>
  <si>
    <t>OWENTON</t>
  </si>
  <si>
    <t>KY0940200</t>
  </si>
  <si>
    <t>OWEN CNTY CNSTBL DIST 3</t>
  </si>
  <si>
    <t>KY094SP00</t>
  </si>
  <si>
    <t>KY0950000</t>
  </si>
  <si>
    <t>OWSLEY</t>
  </si>
  <si>
    <t>KY0950100</t>
  </si>
  <si>
    <t>KY095SP00</t>
  </si>
  <si>
    <t>SP: OWSLEY COUNTY</t>
  </si>
  <si>
    <t>KY0960000</t>
  </si>
  <si>
    <t>PENDLETON</t>
  </si>
  <si>
    <t>KY0960100</t>
  </si>
  <si>
    <t>FALMOUTH</t>
  </si>
  <si>
    <t>KY0960200</t>
  </si>
  <si>
    <t>KY096SP00</t>
  </si>
  <si>
    <t>SP: PENDLETON COUNTY</t>
  </si>
  <si>
    <t>KY0970000</t>
  </si>
  <si>
    <t>KY0970100</t>
  </si>
  <si>
    <t>HAZARD</t>
  </si>
  <si>
    <t>KY0970200</t>
  </si>
  <si>
    <t>VICCO</t>
  </si>
  <si>
    <t>KY0970300</t>
  </si>
  <si>
    <t>PERRY COUNTY POLICE DEPT</t>
  </si>
  <si>
    <t>KY097SP00</t>
  </si>
  <si>
    <t>KY0980000</t>
  </si>
  <si>
    <t>KY0980100</t>
  </si>
  <si>
    <t>PIKEVILLE</t>
  </si>
  <si>
    <t>KY0980200</t>
  </si>
  <si>
    <t>ELKHORN CITY</t>
  </si>
  <si>
    <t>KY0980300</t>
  </si>
  <si>
    <t>PIKE COUNTY POLICE DEPT</t>
  </si>
  <si>
    <t>KY0980500</t>
  </si>
  <si>
    <t>COAL RUN VILLAGE</t>
  </si>
  <si>
    <t>KY0980600</t>
  </si>
  <si>
    <t>PIKE CNTY CNSTBLE DIST 6</t>
  </si>
  <si>
    <t>KY098SP00</t>
  </si>
  <si>
    <t>KY0990000</t>
  </si>
  <si>
    <t>KY0990100</t>
  </si>
  <si>
    <t>KY0990200</t>
  </si>
  <si>
    <t>CLAY CITY</t>
  </si>
  <si>
    <t>KY099SP00</t>
  </si>
  <si>
    <t>SP: POWELL COUNTY</t>
  </si>
  <si>
    <t>KY1000000</t>
  </si>
  <si>
    <t>KY1000100</t>
  </si>
  <si>
    <t>SOMERSET</t>
  </si>
  <si>
    <t>KY1000200</t>
  </si>
  <si>
    <t>BURNSIDE</t>
  </si>
  <si>
    <t>KY1000300</t>
  </si>
  <si>
    <t>EUBANK</t>
  </si>
  <si>
    <t>KY1000400</t>
  </si>
  <si>
    <t>SCIENCE HILL</t>
  </si>
  <si>
    <t>KY1000500</t>
  </si>
  <si>
    <t>FERGUSON</t>
  </si>
  <si>
    <t>KY1000600</t>
  </si>
  <si>
    <t>LAKE CUMBRLND AREA DE TF</t>
  </si>
  <si>
    <t>KY1001200</t>
  </si>
  <si>
    <t>UNLAWFUL NARC INVST, T&amp;E</t>
  </si>
  <si>
    <t>KY100SP00</t>
  </si>
  <si>
    <t>KY1010000</t>
  </si>
  <si>
    <t>ROBERTSON</t>
  </si>
  <si>
    <t>KY1010100</t>
  </si>
  <si>
    <t>MOUNT OLIVET</t>
  </si>
  <si>
    <t>KY101SP00</t>
  </si>
  <si>
    <t>SP: ROBERTSON COUNTY</t>
  </si>
  <si>
    <t>KY1020000</t>
  </si>
  <si>
    <t>ROCKCASTLE</t>
  </si>
  <si>
    <t>KY1020100</t>
  </si>
  <si>
    <t>KY1020200</t>
  </si>
  <si>
    <t>KY1020300</t>
  </si>
  <si>
    <t>BRODHEAD</t>
  </si>
  <si>
    <t>KY102SP00</t>
  </si>
  <si>
    <t>SP: ROCKCASTLE COUNTY</t>
  </si>
  <si>
    <t>KY1030000</t>
  </si>
  <si>
    <t>ROWAN</t>
  </si>
  <si>
    <t>KY1030100</t>
  </si>
  <si>
    <t>MOREHEAD</t>
  </si>
  <si>
    <t>KY1030200</t>
  </si>
  <si>
    <t>MOREHEAD STATE UNIVERSIT</t>
  </si>
  <si>
    <t>KY103SP00</t>
  </si>
  <si>
    <t>SP: ROWAN COUNTY</t>
  </si>
  <si>
    <t>KY1040000</t>
  </si>
  <si>
    <t>KY1040100</t>
  </si>
  <si>
    <t>JAMESTOWN</t>
  </si>
  <si>
    <t>KY1040200</t>
  </si>
  <si>
    <t>RUSSELL SPRINGS</t>
  </si>
  <si>
    <t>KY104SP00</t>
  </si>
  <si>
    <t>SP: RUSSELL COUNTY</t>
  </si>
  <si>
    <t>KY1050000</t>
  </si>
  <si>
    <t>KY1050100</t>
  </si>
  <si>
    <t>KY1050200</t>
  </si>
  <si>
    <t>STAMPING GROUND</t>
  </si>
  <si>
    <t>KY1050300</t>
  </si>
  <si>
    <t>SADIEVILLE</t>
  </si>
  <si>
    <t>KY1050400</t>
  </si>
  <si>
    <t>SCOTT COUNTY POLICE DEPT</t>
  </si>
  <si>
    <t>KY1050500</t>
  </si>
  <si>
    <t>SCOTT CNTY CNSTBL DIST 6</t>
  </si>
  <si>
    <t>KY1050600</t>
  </si>
  <si>
    <t>SCOTT CNTY CNSTBL DIST 7</t>
  </si>
  <si>
    <t>KY1051000</t>
  </si>
  <si>
    <t>SCOTT CNTY CNSTBL DIST 5</t>
  </si>
  <si>
    <t>KY105SP00</t>
  </si>
  <si>
    <t>KY1060000</t>
  </si>
  <si>
    <t>KY1060100</t>
  </si>
  <si>
    <t>KY1060400</t>
  </si>
  <si>
    <t>SHELBY CNTY CNSTBL DST 3</t>
  </si>
  <si>
    <t>KY1060900</t>
  </si>
  <si>
    <t>SIMPSONVILLE</t>
  </si>
  <si>
    <t>KY106SP00</t>
  </si>
  <si>
    <t>KY1070000</t>
  </si>
  <si>
    <t>SIMPSON</t>
  </si>
  <si>
    <t>KY1070100</t>
  </si>
  <si>
    <t>KY107SP00</t>
  </si>
  <si>
    <t>SP: SIMPSON COUNTY</t>
  </si>
  <si>
    <t>KY1080000</t>
  </si>
  <si>
    <t>KY1080100</t>
  </si>
  <si>
    <t>TAYLORSVILLE</t>
  </si>
  <si>
    <t>KY108SP00</t>
  </si>
  <si>
    <t>KY1090000</t>
  </si>
  <si>
    <t>KY1090100</t>
  </si>
  <si>
    <t>CAMPBELLSVILLE</t>
  </si>
  <si>
    <t>KY1090200</t>
  </si>
  <si>
    <t>TAYLOR COUNTY POLICE DEP</t>
  </si>
  <si>
    <t>KY109SP00</t>
  </si>
  <si>
    <t>SP: TAYLOR COUNTY</t>
  </si>
  <si>
    <t>KY1100000</t>
  </si>
  <si>
    <t>TODD</t>
  </si>
  <si>
    <t>KY1100100</t>
  </si>
  <si>
    <t>ELKTON</t>
  </si>
  <si>
    <t>KY1100300</t>
  </si>
  <si>
    <t>KY1100400</t>
  </si>
  <si>
    <t>KY110SP00</t>
  </si>
  <si>
    <t>SP: TODD COUNTY</t>
  </si>
  <si>
    <t>KY1110000</t>
  </si>
  <si>
    <t>TRIGG</t>
  </si>
  <si>
    <t>KY1110100</t>
  </si>
  <si>
    <t>CADIZ</t>
  </si>
  <si>
    <t>KY1110200</t>
  </si>
  <si>
    <t>TENNESSEE VALLEY AUTHRTY</t>
  </si>
  <si>
    <t>KY111SP00</t>
  </si>
  <si>
    <t>SP: TRIGG COUNTY</t>
  </si>
  <si>
    <t>KY1120000</t>
  </si>
  <si>
    <t>TRIMBLE</t>
  </si>
  <si>
    <t>KY112SP00</t>
  </si>
  <si>
    <t>SP: TRIMBLE COUNTY</t>
  </si>
  <si>
    <t>KY1130000</t>
  </si>
  <si>
    <t>KY1130100</t>
  </si>
  <si>
    <t>MORGANFIELD</t>
  </si>
  <si>
    <t>KY1130200</t>
  </si>
  <si>
    <t>STURGIS</t>
  </si>
  <si>
    <t>KY1130300</t>
  </si>
  <si>
    <t>KY113SP00</t>
  </si>
  <si>
    <t>KY1140000</t>
  </si>
  <si>
    <t>KY1140100</t>
  </si>
  <si>
    <t>KY1140200</t>
  </si>
  <si>
    <t>WESTERN KENTUCKY UNIV</t>
  </si>
  <si>
    <t>KY1140300</t>
  </si>
  <si>
    <t>SMITHS GROVE</t>
  </si>
  <si>
    <t>KY1140500</t>
  </si>
  <si>
    <t>WARREN COUNTY DRUG TSK F</t>
  </si>
  <si>
    <t>KY1140800</t>
  </si>
  <si>
    <t>WARREN CNTY CNSTBL DST 4</t>
  </si>
  <si>
    <t>KY114SP00</t>
  </si>
  <si>
    <t>KY1150000</t>
  </si>
  <si>
    <t>KY1150100</t>
  </si>
  <si>
    <t>KY115SP00</t>
  </si>
  <si>
    <t>KY1160000</t>
  </si>
  <si>
    <t>KY1160100</t>
  </si>
  <si>
    <t>KY116SP00</t>
  </si>
  <si>
    <t>KY1170000</t>
  </si>
  <si>
    <t>KY1170200</t>
  </si>
  <si>
    <t>PROVIDENCE</t>
  </si>
  <si>
    <t>KY1170300</t>
  </si>
  <si>
    <t>KY1170400</t>
  </si>
  <si>
    <t>SEBREE</t>
  </si>
  <si>
    <t>KY117SP00</t>
  </si>
  <si>
    <t>SP: WEBSTER COUNTY</t>
  </si>
  <si>
    <t>KY1180000</t>
  </si>
  <si>
    <t>KY1180100</t>
  </si>
  <si>
    <t>CORBIN</t>
  </si>
  <si>
    <t>KY1180200</t>
  </si>
  <si>
    <t>KY118SP00</t>
  </si>
  <si>
    <t>KY1190000</t>
  </si>
  <si>
    <t>WOLFE</t>
  </si>
  <si>
    <t>KY1190100</t>
  </si>
  <si>
    <t>CAMPTON</t>
  </si>
  <si>
    <t>KY119SP00</t>
  </si>
  <si>
    <t>SP: WOLFE COUNTY</t>
  </si>
  <si>
    <t>KY1200000</t>
  </si>
  <si>
    <t>KY1200100</t>
  </si>
  <si>
    <t>VERSAILLES</t>
  </si>
  <si>
    <t>KY1200200</t>
  </si>
  <si>
    <t>KY1200300</t>
  </si>
  <si>
    <t>WOODFORD COUNTY POL DEPT</t>
  </si>
  <si>
    <t>KY120SP00</t>
  </si>
  <si>
    <t>SP: WOODFORD COUNTY</t>
  </si>
  <si>
    <t>KYDOA0100</t>
  </si>
  <si>
    <t>DANIEL BOONE NATL FOREST</t>
  </si>
  <si>
    <t>KYKSP0000</t>
  </si>
  <si>
    <t>KYKSP0100</t>
  </si>
  <si>
    <t>SP: MAYFIELD</t>
  </si>
  <si>
    <t>KYKSP0200</t>
  </si>
  <si>
    <t>SP: MADISONVILLE</t>
  </si>
  <si>
    <t>KYKSP0300</t>
  </si>
  <si>
    <t>SP: BOWLING GREEN</t>
  </si>
  <si>
    <t>KYKSP0400</t>
  </si>
  <si>
    <t>SP: ELIZABETHTOWN</t>
  </si>
  <si>
    <t>KYKSP0500</t>
  </si>
  <si>
    <t>SP: CAMPBELLSBURG</t>
  </si>
  <si>
    <t>KYKSP0600</t>
  </si>
  <si>
    <t>SP: DRY RIDGE</t>
  </si>
  <si>
    <t>KYKSP0700</t>
  </si>
  <si>
    <t>SP: RICHMOND</t>
  </si>
  <si>
    <t>KYKSP0800</t>
  </si>
  <si>
    <t>SP: MOREHEAD</t>
  </si>
  <si>
    <t>KYKSP0900</t>
  </si>
  <si>
    <t>SP: PIKEVILLE</t>
  </si>
  <si>
    <t>KYKSP1000</t>
  </si>
  <si>
    <t>SP: HARLAN</t>
  </si>
  <si>
    <t>KYKSP1100</t>
  </si>
  <si>
    <t>SP: LONDON</t>
  </si>
  <si>
    <t>KYKSP1200</t>
  </si>
  <si>
    <t>SP: FRANKFORT</t>
  </si>
  <si>
    <t>KYKSP1300</t>
  </si>
  <si>
    <t>SP: HAZARD</t>
  </si>
  <si>
    <t>KYKSP1400</t>
  </si>
  <si>
    <t>SP: ASHLAND</t>
  </si>
  <si>
    <t>KYKSP1500</t>
  </si>
  <si>
    <t>SP: COLUMBIA</t>
  </si>
  <si>
    <t>KYKSP1600</t>
  </si>
  <si>
    <t>SP: HENDERSON</t>
  </si>
  <si>
    <t>KYKSP1900</t>
  </si>
  <si>
    <t>KYKSP2500</t>
  </si>
  <si>
    <t>SP: CANNABIS SUPPRSSN SE</t>
  </si>
  <si>
    <t>KYKSP2800</t>
  </si>
  <si>
    <t>KYKSP3200</t>
  </si>
  <si>
    <t>SP: WEST DRUG ENFRCMNT B</t>
  </si>
  <si>
    <t>KYKSP3300</t>
  </si>
  <si>
    <t>SP: DRUG ENFRCMNT AREA 2</t>
  </si>
  <si>
    <t>KYKSP3500</t>
  </si>
  <si>
    <t>SP: ELECTRONIC CRIMES</t>
  </si>
  <si>
    <t>KYUSM0200</t>
  </si>
  <si>
    <t>US MARSHALS SRVC, LXNGTN</t>
  </si>
  <si>
    <t>LA0010000</t>
  </si>
  <si>
    <t>ACADIA</t>
  </si>
  <si>
    <t>LA0010100</t>
  </si>
  <si>
    <t>LA0010200</t>
  </si>
  <si>
    <t>RAYNE</t>
  </si>
  <si>
    <t>LA0010300</t>
  </si>
  <si>
    <t>CHURCH POINT</t>
  </si>
  <si>
    <t>LA0010400</t>
  </si>
  <si>
    <t>IOTA</t>
  </si>
  <si>
    <t>LA0010800</t>
  </si>
  <si>
    <t>LA STATE UNIV: EUNICE</t>
  </si>
  <si>
    <t>LA0020000</t>
  </si>
  <si>
    <t>LA0020100</t>
  </si>
  <si>
    <t>KINDER</t>
  </si>
  <si>
    <t>LA0020200</t>
  </si>
  <si>
    <t>LA0020300</t>
  </si>
  <si>
    <t>LA0030000</t>
  </si>
  <si>
    <t>ASCENSION</t>
  </si>
  <si>
    <t>LA0030100</t>
  </si>
  <si>
    <t>DONALDSONVILLE</t>
  </si>
  <si>
    <t>LA0030200</t>
  </si>
  <si>
    <t>LA0030300</t>
  </si>
  <si>
    <t>SORRENTO</t>
  </si>
  <si>
    <t>LA0040000</t>
  </si>
  <si>
    <t>LA0040100</t>
  </si>
  <si>
    <t>NAPOLEONVILLE</t>
  </si>
  <si>
    <t>LA0050000</t>
  </si>
  <si>
    <t>AVOYELLES</t>
  </si>
  <si>
    <t>LA0050100</t>
  </si>
  <si>
    <t>BUNKIE</t>
  </si>
  <si>
    <t>LA0050200</t>
  </si>
  <si>
    <t>MARKSVILLE</t>
  </si>
  <si>
    <t>LA0050300</t>
  </si>
  <si>
    <t>SIMMESPORT</t>
  </si>
  <si>
    <t>LA0050400</t>
  </si>
  <si>
    <t>COTTONPORT</t>
  </si>
  <si>
    <t>LA0050600</t>
  </si>
  <si>
    <t>MOREAUVILLE</t>
  </si>
  <si>
    <t>LA0060000</t>
  </si>
  <si>
    <t>BEAUREGARD</t>
  </si>
  <si>
    <t>LA0060100</t>
  </si>
  <si>
    <t>DE RIDDER</t>
  </si>
  <si>
    <t>LA0060200</t>
  </si>
  <si>
    <t>MERRYVILLE</t>
  </si>
  <si>
    <t>LA0070000</t>
  </si>
  <si>
    <t>BIENVILLE</t>
  </si>
  <si>
    <t>LA0070100</t>
  </si>
  <si>
    <t>LA0070200</t>
  </si>
  <si>
    <t>GIBSLAND</t>
  </si>
  <si>
    <t>LA0070800</t>
  </si>
  <si>
    <t>LA0080000</t>
  </si>
  <si>
    <t>BOSSIER</t>
  </si>
  <si>
    <t>LA0080100</t>
  </si>
  <si>
    <t>BOSSIER CITY</t>
  </si>
  <si>
    <t>LA0080400</t>
  </si>
  <si>
    <t>HAUGHTON</t>
  </si>
  <si>
    <t>LA0080500</t>
  </si>
  <si>
    <t>LA ST U: HSC, SHREVEPORT</t>
  </si>
  <si>
    <t>LA0080600</t>
  </si>
  <si>
    <t>LA ST UNIV: SHREVEPORT</t>
  </si>
  <si>
    <t>LA0080700</t>
  </si>
  <si>
    <t>SOUTHERN U &amp;A&amp;M C: SHREV</t>
  </si>
  <si>
    <t>LA0090000</t>
  </si>
  <si>
    <t>CADDO</t>
  </si>
  <si>
    <t>LA0090100</t>
  </si>
  <si>
    <t>SHREVEPORT</t>
  </si>
  <si>
    <t>LA0090200</t>
  </si>
  <si>
    <t>VIVIAN</t>
  </si>
  <si>
    <t>LA0090300</t>
  </si>
  <si>
    <t>OIL CITY</t>
  </si>
  <si>
    <t>LA0090400</t>
  </si>
  <si>
    <t>BLANCHARD</t>
  </si>
  <si>
    <t>LA0091000</t>
  </si>
  <si>
    <t>LA0100000</t>
  </si>
  <si>
    <t>CALCASIEU</t>
  </si>
  <si>
    <t>LA0100100</t>
  </si>
  <si>
    <t>DE QUINCY</t>
  </si>
  <si>
    <t>LA0100200</t>
  </si>
  <si>
    <t>LAKE CHARLES</t>
  </si>
  <si>
    <t>LA0100300</t>
  </si>
  <si>
    <t>SULPHUR</t>
  </si>
  <si>
    <t>LA0100400</t>
  </si>
  <si>
    <t>LA0100500</t>
  </si>
  <si>
    <t>WESTLAKE</t>
  </si>
  <si>
    <t>LA0100600</t>
  </si>
  <si>
    <t>MAPLEWOOD</t>
  </si>
  <si>
    <t>LA0100700</t>
  </si>
  <si>
    <t>LA0100800</t>
  </si>
  <si>
    <t>MCNEESE STATE UNIVERSITY</t>
  </si>
  <si>
    <t>LA0110000</t>
  </si>
  <si>
    <t>LA0120000</t>
  </si>
  <si>
    <t>CAMERON</t>
  </si>
  <si>
    <t>LA0130000</t>
  </si>
  <si>
    <t>CATAHOULA</t>
  </si>
  <si>
    <t>LA0130100</t>
  </si>
  <si>
    <t>JONESVILLE</t>
  </si>
  <si>
    <t>LA0130200</t>
  </si>
  <si>
    <t>SICILY ISLAND</t>
  </si>
  <si>
    <t>LA0130300</t>
  </si>
  <si>
    <t>HARRISONBURG</t>
  </si>
  <si>
    <t>LA0140000</t>
  </si>
  <si>
    <t>CLAIBORNE</t>
  </si>
  <si>
    <t>LA0140100</t>
  </si>
  <si>
    <t>HAYNESVILLE</t>
  </si>
  <si>
    <t>LA0140200</t>
  </si>
  <si>
    <t>LA0150000</t>
  </si>
  <si>
    <t>LA0150100</t>
  </si>
  <si>
    <t>FERRIDAY</t>
  </si>
  <si>
    <t>LA0150200</t>
  </si>
  <si>
    <t>LA0150300</t>
  </si>
  <si>
    <t>LA0160000</t>
  </si>
  <si>
    <t>LA0160100</t>
  </si>
  <si>
    <t>LA0160800</t>
  </si>
  <si>
    <t>STONEWALL</t>
  </si>
  <si>
    <t>LA0170000</t>
  </si>
  <si>
    <t>EAST BATON ROUGE</t>
  </si>
  <si>
    <t>LA0170100</t>
  </si>
  <si>
    <t>LA0170200</t>
  </si>
  <si>
    <t>BATON ROUGE</t>
  </si>
  <si>
    <t>LA0170300</t>
  </si>
  <si>
    <t>ZACHARY</t>
  </si>
  <si>
    <t>LA0170400</t>
  </si>
  <si>
    <t>LA ST UNIV: BATON ROUGE</t>
  </si>
  <si>
    <t>LA0170600</t>
  </si>
  <si>
    <t>SOUTHERN U &amp;A&amp;M C: BTN R</t>
  </si>
  <si>
    <t>LA0171100</t>
  </si>
  <si>
    <t>DEPT PUB SFTY ST CAP DTL</t>
  </si>
  <si>
    <t>LA0180000</t>
  </si>
  <si>
    <t>EAST CARROLL</t>
  </si>
  <si>
    <t>LA0180100</t>
  </si>
  <si>
    <t>LAKE PROVIDENCE</t>
  </si>
  <si>
    <t>LA0190000</t>
  </si>
  <si>
    <t>EAST FELICIANA</t>
  </si>
  <si>
    <t>LA0190100</t>
  </si>
  <si>
    <t>LA0190200</t>
  </si>
  <si>
    <t>LA0190300</t>
  </si>
  <si>
    <t>LA0190500</t>
  </si>
  <si>
    <t>LA0200000</t>
  </si>
  <si>
    <t>EVANGELINE</t>
  </si>
  <si>
    <t>LA0200100</t>
  </si>
  <si>
    <t>BASILE</t>
  </si>
  <si>
    <t>LA0200200</t>
  </si>
  <si>
    <t>MAMOU</t>
  </si>
  <si>
    <t>LA0200300</t>
  </si>
  <si>
    <t>VILLE PLATTE</t>
  </si>
  <si>
    <t>LA0210000</t>
  </si>
  <si>
    <t>LA0210100</t>
  </si>
  <si>
    <t>WINNSBORO</t>
  </si>
  <si>
    <t>LA0210200</t>
  </si>
  <si>
    <t>WISNER</t>
  </si>
  <si>
    <t>LA0210400</t>
  </si>
  <si>
    <t>BASKIN</t>
  </si>
  <si>
    <t>LA0220000</t>
  </si>
  <si>
    <t>LA0220200</t>
  </si>
  <si>
    <t>LA0220400</t>
  </si>
  <si>
    <t>LA0220500</t>
  </si>
  <si>
    <t>POLLOCK</t>
  </si>
  <si>
    <t>LA0230000</t>
  </si>
  <si>
    <t>IBERIA</t>
  </si>
  <si>
    <t>LA0230200</t>
  </si>
  <si>
    <t>JEANERETTE</t>
  </si>
  <si>
    <t>LA0230300</t>
  </si>
  <si>
    <t>NEW IBERIA</t>
  </si>
  <si>
    <t>LA0230400</t>
  </si>
  <si>
    <t>LOREAUVILLE</t>
  </si>
  <si>
    <t>LA0240000</t>
  </si>
  <si>
    <t>IBERVILLE</t>
  </si>
  <si>
    <t>LA0240100</t>
  </si>
  <si>
    <t>MARINGOUIN</t>
  </si>
  <si>
    <t>LA0240200</t>
  </si>
  <si>
    <t>PLAQUEMINE</t>
  </si>
  <si>
    <t>LA0240300</t>
  </si>
  <si>
    <t>WHITE CASTLE</t>
  </si>
  <si>
    <t>LA0240400</t>
  </si>
  <si>
    <t>GROSSE TETE</t>
  </si>
  <si>
    <t>LA0240500</t>
  </si>
  <si>
    <t>ROSEDALE</t>
  </si>
  <si>
    <t>LA0240600</t>
  </si>
  <si>
    <t>ST. GABRIEL</t>
  </si>
  <si>
    <t>LA0250000</t>
  </si>
  <si>
    <t>LA0250100</t>
  </si>
  <si>
    <t>LA0250300</t>
  </si>
  <si>
    <t>NORTH HODGE</t>
  </si>
  <si>
    <t>LA0250400</t>
  </si>
  <si>
    <t>HODGE</t>
  </si>
  <si>
    <t>LA0260000</t>
  </si>
  <si>
    <t>LA0260100</t>
  </si>
  <si>
    <t>LA0260200</t>
  </si>
  <si>
    <t>HARAHAN</t>
  </si>
  <si>
    <t>LA0260300</t>
  </si>
  <si>
    <t>KENNER</t>
  </si>
  <si>
    <t>LA0260400</t>
  </si>
  <si>
    <t>WESTWEGO</t>
  </si>
  <si>
    <t>LA0260500</t>
  </si>
  <si>
    <t>GRAND ISLE</t>
  </si>
  <si>
    <t>LA0270000</t>
  </si>
  <si>
    <t>JEFFERSON DAVIS</t>
  </si>
  <si>
    <t>LA0270100</t>
  </si>
  <si>
    <t>ELTON</t>
  </si>
  <si>
    <t>LA0270200</t>
  </si>
  <si>
    <t>LA0270300</t>
  </si>
  <si>
    <t>LAKE ARTHUR</t>
  </si>
  <si>
    <t>LA0270400</t>
  </si>
  <si>
    <t>WELSH</t>
  </si>
  <si>
    <t>LA0280000</t>
  </si>
  <si>
    <t>LA0280100</t>
  </si>
  <si>
    <t>BROUSSARD</t>
  </si>
  <si>
    <t>LA0280200</t>
  </si>
  <si>
    <t>CARENCRO</t>
  </si>
  <si>
    <t>LA0280300</t>
  </si>
  <si>
    <t>LA0280400</t>
  </si>
  <si>
    <t>DUSON</t>
  </si>
  <si>
    <t>LA0280500</t>
  </si>
  <si>
    <t>YOUNGSVILLE</t>
  </si>
  <si>
    <t>LA0280600</t>
  </si>
  <si>
    <t>LA0280700</t>
  </si>
  <si>
    <t>UNIV OF LA: LAFAYETTE</t>
  </si>
  <si>
    <t>LA0290000</t>
  </si>
  <si>
    <t>LAFOURCHE</t>
  </si>
  <si>
    <t>LA0290100</t>
  </si>
  <si>
    <t>GOLDEN MEADOW</t>
  </si>
  <si>
    <t>LA0290300</t>
  </si>
  <si>
    <t>LA0290500</t>
  </si>
  <si>
    <t>THIBODAUX</t>
  </si>
  <si>
    <t>LA0290600</t>
  </si>
  <si>
    <t>NICHOLLS STATE UNIVERSIT</t>
  </si>
  <si>
    <t>LA0300000</t>
  </si>
  <si>
    <t>LA0300100</t>
  </si>
  <si>
    <t>JENA</t>
  </si>
  <si>
    <t>LA0300200</t>
  </si>
  <si>
    <t>OLLA</t>
  </si>
  <si>
    <t>LA0310000</t>
  </si>
  <si>
    <t>LA0310100</t>
  </si>
  <si>
    <t>DUBACH</t>
  </si>
  <si>
    <t>LA0310200</t>
  </si>
  <si>
    <t>RUSTON</t>
  </si>
  <si>
    <t>LA0310300</t>
  </si>
  <si>
    <t>GRAMBLING</t>
  </si>
  <si>
    <t>LA0310600</t>
  </si>
  <si>
    <t>GRAMBLING STATE UNIV</t>
  </si>
  <si>
    <t>LA0310700</t>
  </si>
  <si>
    <t>LOUISIANA TECH UNIVERSIT</t>
  </si>
  <si>
    <t>LA0320000</t>
  </si>
  <si>
    <t>LA0320100</t>
  </si>
  <si>
    <t>DENHAM SPRINGS</t>
  </si>
  <si>
    <t>LA0320300</t>
  </si>
  <si>
    <t>LA0320500</t>
  </si>
  <si>
    <t>LA0320600</t>
  </si>
  <si>
    <t>PORT VINCENT</t>
  </si>
  <si>
    <t>LA0320700</t>
  </si>
  <si>
    <t>FRENCH SETTLEMENT</t>
  </si>
  <si>
    <t>LA0320800</t>
  </si>
  <si>
    <t>KILLIAN</t>
  </si>
  <si>
    <t>LA0330000</t>
  </si>
  <si>
    <t>LA0330100</t>
  </si>
  <si>
    <t>TALLULAH</t>
  </si>
  <si>
    <t>LA0340000</t>
  </si>
  <si>
    <t>MOREHOUSE</t>
  </si>
  <si>
    <t>LA0340100</t>
  </si>
  <si>
    <t>BASTROP</t>
  </si>
  <si>
    <t>LA0340300</t>
  </si>
  <si>
    <t>BONITA</t>
  </si>
  <si>
    <t>LA0340400</t>
  </si>
  <si>
    <t>COLLINSTON</t>
  </si>
  <si>
    <t>LA0340500</t>
  </si>
  <si>
    <t>OAK RIDGE</t>
  </si>
  <si>
    <t>LA0350000</t>
  </si>
  <si>
    <t>NATCHITOCHES</t>
  </si>
  <si>
    <t>LA0350100</t>
  </si>
  <si>
    <t>LA0350400</t>
  </si>
  <si>
    <t>CLARENCE</t>
  </si>
  <si>
    <t>LA0351000</t>
  </si>
  <si>
    <t>NORTHWESTERN STATE UNIV</t>
  </si>
  <si>
    <t>LA0360000</t>
  </si>
  <si>
    <t>ORLEANS</t>
  </si>
  <si>
    <t>LA0360200</t>
  </si>
  <si>
    <t>DELGADO COMMUNITY COLLEG</t>
  </si>
  <si>
    <t>LA0360300</t>
  </si>
  <si>
    <t>UNIV OF NEW ORLEANS</t>
  </si>
  <si>
    <t>LA0361200</t>
  </si>
  <si>
    <t>SOUTHERN U &amp;A&amp;M C: NEW O</t>
  </si>
  <si>
    <t>LA0361700</t>
  </si>
  <si>
    <t>LA ST U: HSC, N ORLEANS</t>
  </si>
  <si>
    <t>LA0362000</t>
  </si>
  <si>
    <t>TULANE UNIVERSITY</t>
  </si>
  <si>
    <t>LA036219E</t>
  </si>
  <si>
    <t>DILLARD UNIVERSITY</t>
  </si>
  <si>
    <t>LA0370000</t>
  </si>
  <si>
    <t>LA0370100</t>
  </si>
  <si>
    <t>LA0370200</t>
  </si>
  <si>
    <t>WEST MONROE</t>
  </si>
  <si>
    <t>LA0370300</t>
  </si>
  <si>
    <t>STERLINGTON</t>
  </si>
  <si>
    <t>LA0370400</t>
  </si>
  <si>
    <t>UNIV OF LA: MONROE</t>
  </si>
  <si>
    <t>LA0370500</t>
  </si>
  <si>
    <t>RICHWOOD</t>
  </si>
  <si>
    <t>LA0370900</t>
  </si>
  <si>
    <t>TENSAS BASIN LEVEE DIST</t>
  </si>
  <si>
    <t>LA0380000</t>
  </si>
  <si>
    <t>PLAQUEMINES</t>
  </si>
  <si>
    <t>LA0390000</t>
  </si>
  <si>
    <t>POINTE COUPEE</t>
  </si>
  <si>
    <t>LA0390100</t>
  </si>
  <si>
    <t>NEW ROADS</t>
  </si>
  <si>
    <t>LA0390300</t>
  </si>
  <si>
    <t>LIVONIA</t>
  </si>
  <si>
    <t>LA0400000</t>
  </si>
  <si>
    <t>RAPIDES</t>
  </si>
  <si>
    <t>LA0400100</t>
  </si>
  <si>
    <t>LA0400200</t>
  </si>
  <si>
    <t>LA0400400</t>
  </si>
  <si>
    <t>LECOMPTE</t>
  </si>
  <si>
    <t>LA0400500</t>
  </si>
  <si>
    <t>CHENEYVILLE</t>
  </si>
  <si>
    <t>LA0400600</t>
  </si>
  <si>
    <t>GLENMORA</t>
  </si>
  <si>
    <t>LA0400700</t>
  </si>
  <si>
    <t>WOODWORTH</t>
  </si>
  <si>
    <t>LA0401000</t>
  </si>
  <si>
    <t>BALL</t>
  </si>
  <si>
    <t>LA0401300</t>
  </si>
  <si>
    <t>MCNARY</t>
  </si>
  <si>
    <t>LA0410000</t>
  </si>
  <si>
    <t>RED RIVER</t>
  </si>
  <si>
    <t>LA0410100</t>
  </si>
  <si>
    <t>COUSHATTA</t>
  </si>
  <si>
    <t>LA0420000</t>
  </si>
  <si>
    <t>LA0420100</t>
  </si>
  <si>
    <t>DELHI</t>
  </si>
  <si>
    <t>LA0420200</t>
  </si>
  <si>
    <t>RAYVILLE</t>
  </si>
  <si>
    <t>LA0420300</t>
  </si>
  <si>
    <t>MANGHAM</t>
  </si>
  <si>
    <t>LA0430000</t>
  </si>
  <si>
    <t>SABINE</t>
  </si>
  <si>
    <t>LA0430100</t>
  </si>
  <si>
    <t>MANY</t>
  </si>
  <si>
    <t>LA0430200</t>
  </si>
  <si>
    <t>ZWOLLE</t>
  </si>
  <si>
    <t>LA0430500</t>
  </si>
  <si>
    <t>FLORIEN</t>
  </si>
  <si>
    <t>LA0430700</t>
  </si>
  <si>
    <t>LA0440000</t>
  </si>
  <si>
    <t>ST. BERNARD</t>
  </si>
  <si>
    <t>LA0450000</t>
  </si>
  <si>
    <t>LA0460000</t>
  </si>
  <si>
    <t>LA0470000</t>
  </si>
  <si>
    <t>ST. JAMES</t>
  </si>
  <si>
    <t>LA0470100</t>
  </si>
  <si>
    <t>LUTCHER</t>
  </si>
  <si>
    <t>LA0470200</t>
  </si>
  <si>
    <t>GRAMERCY</t>
  </si>
  <si>
    <t>LA0480000</t>
  </si>
  <si>
    <t>ST. JOHN THE BAPTIST</t>
  </si>
  <si>
    <t>LA0490000</t>
  </si>
  <si>
    <t>ST. LANDRY</t>
  </si>
  <si>
    <t>LA0490100</t>
  </si>
  <si>
    <t>EUNICE</t>
  </si>
  <si>
    <t>LA0490200</t>
  </si>
  <si>
    <t>OPELOUSAS</t>
  </si>
  <si>
    <t>LA0490300</t>
  </si>
  <si>
    <t>ARNAUDVILLE</t>
  </si>
  <si>
    <t>LA0490400</t>
  </si>
  <si>
    <t>SUNSET</t>
  </si>
  <si>
    <t>LA0490500</t>
  </si>
  <si>
    <t>LA0490600</t>
  </si>
  <si>
    <t>PORT BARRE</t>
  </si>
  <si>
    <t>LA0490800</t>
  </si>
  <si>
    <t>KROTZ SPRINGS</t>
  </si>
  <si>
    <t>LA0491100</t>
  </si>
  <si>
    <t>LA0491300</t>
  </si>
  <si>
    <t>LA ST UNIV: EUNICE</t>
  </si>
  <si>
    <t>LA0500000</t>
  </si>
  <si>
    <t>ST. MARTIN</t>
  </si>
  <si>
    <t>LA0500100</t>
  </si>
  <si>
    <t>BREAUX BRIDGE</t>
  </si>
  <si>
    <t>LA0500200</t>
  </si>
  <si>
    <t>ST. MARTINVILLE</t>
  </si>
  <si>
    <t>LA0500300</t>
  </si>
  <si>
    <t>PARKS</t>
  </si>
  <si>
    <t>LA0510000</t>
  </si>
  <si>
    <t>ST. MARY</t>
  </si>
  <si>
    <t>LA0510100</t>
  </si>
  <si>
    <t>BERWICK</t>
  </si>
  <si>
    <t>LA0510200</t>
  </si>
  <si>
    <t>LA0510300</t>
  </si>
  <si>
    <t>MORGAN CITY</t>
  </si>
  <si>
    <t>LA0510400</t>
  </si>
  <si>
    <t>LA0510500</t>
  </si>
  <si>
    <t>LA0510600</t>
  </si>
  <si>
    <t>CHITIMACHA TRIBAL</t>
  </si>
  <si>
    <t>LA0520000</t>
  </si>
  <si>
    <t>ST. TAMMANY</t>
  </si>
  <si>
    <t>LA0520100</t>
  </si>
  <si>
    <t>LA0520200</t>
  </si>
  <si>
    <t>SLIDELL</t>
  </si>
  <si>
    <t>LA0520300</t>
  </si>
  <si>
    <t>MANDEVILLE</t>
  </si>
  <si>
    <t>LA0520500</t>
  </si>
  <si>
    <t>PEARL RIVER</t>
  </si>
  <si>
    <t>LA0520600</t>
  </si>
  <si>
    <t>ABITA SPRINGS</t>
  </si>
  <si>
    <t>LA0520700</t>
  </si>
  <si>
    <t>LA0530000</t>
  </si>
  <si>
    <t>TANGIPAHOA</t>
  </si>
  <si>
    <t>LA0530100</t>
  </si>
  <si>
    <t>LA0530200</t>
  </si>
  <si>
    <t>KENTWOOD</t>
  </si>
  <si>
    <t>LA0530300</t>
  </si>
  <si>
    <t>PONCHATOULA</t>
  </si>
  <si>
    <t>LA0530400</t>
  </si>
  <si>
    <t>AMITE</t>
  </si>
  <si>
    <t>LA0530500</t>
  </si>
  <si>
    <t>LA0530700</t>
  </si>
  <si>
    <t>LA0530800</t>
  </si>
  <si>
    <t>TICKFAW</t>
  </si>
  <si>
    <t>LA0530900</t>
  </si>
  <si>
    <t>SOUTHEASTERN LOUISIANA U</t>
  </si>
  <si>
    <t>LA0540000</t>
  </si>
  <si>
    <t>TENSAS</t>
  </si>
  <si>
    <t>LA0540100</t>
  </si>
  <si>
    <t>NEWELLTON</t>
  </si>
  <si>
    <t>LA0540200</t>
  </si>
  <si>
    <t>WATERPROOF</t>
  </si>
  <si>
    <t>LA0540300</t>
  </si>
  <si>
    <t>LA0550000</t>
  </si>
  <si>
    <t>TERREBONNE</t>
  </si>
  <si>
    <t>LA0550100</t>
  </si>
  <si>
    <t>HOUMA</t>
  </si>
  <si>
    <t>LA0560000</t>
  </si>
  <si>
    <t>LA0560100</t>
  </si>
  <si>
    <t>FARMERVILLE</t>
  </si>
  <si>
    <t>LA0560200</t>
  </si>
  <si>
    <t>BERNICE</t>
  </si>
  <si>
    <t>LA0560400</t>
  </si>
  <si>
    <t>LA0570000</t>
  </si>
  <si>
    <t>LA0570100</t>
  </si>
  <si>
    <t>LA0570200</t>
  </si>
  <si>
    <t>KAPLAN</t>
  </si>
  <si>
    <t>LA0570300</t>
  </si>
  <si>
    <t>DELCAMBRE</t>
  </si>
  <si>
    <t>LA0570400</t>
  </si>
  <si>
    <t>ERATH</t>
  </si>
  <si>
    <t>LA0570500</t>
  </si>
  <si>
    <t>GUEYDAN</t>
  </si>
  <si>
    <t>LA0580000</t>
  </si>
  <si>
    <t>LA0580100</t>
  </si>
  <si>
    <t>LEESVILLE</t>
  </si>
  <si>
    <t>LA0580200</t>
  </si>
  <si>
    <t>NEW LLANO</t>
  </si>
  <si>
    <t>LA0580300</t>
  </si>
  <si>
    <t>ROSEPINE</t>
  </si>
  <si>
    <t>LA0590000</t>
  </si>
  <si>
    <t>LA0590100</t>
  </si>
  <si>
    <t>BOGALUSA</t>
  </si>
  <si>
    <t>LA0590200</t>
  </si>
  <si>
    <t>FRANKLINTON</t>
  </si>
  <si>
    <t>LA0600000</t>
  </si>
  <si>
    <t>LA0600100</t>
  </si>
  <si>
    <t>MINDEN</t>
  </si>
  <si>
    <t>LA0600200</t>
  </si>
  <si>
    <t>SPRINGHILL</t>
  </si>
  <si>
    <t>LA0600400</t>
  </si>
  <si>
    <t>CULLEN</t>
  </si>
  <si>
    <t>LA0600800</t>
  </si>
  <si>
    <t>DIXIE INN</t>
  </si>
  <si>
    <t>LA0610000</t>
  </si>
  <si>
    <t>WEST BATON ROUGE</t>
  </si>
  <si>
    <t>LA0610100</t>
  </si>
  <si>
    <t>PORT ALLEN</t>
  </si>
  <si>
    <t>LA0610200</t>
  </si>
  <si>
    <t>BRUSLY</t>
  </si>
  <si>
    <t>LA0610300</t>
  </si>
  <si>
    <t>ADDIS</t>
  </si>
  <si>
    <t>LA0620000</t>
  </si>
  <si>
    <t>WEST CARROLL</t>
  </si>
  <si>
    <t>LA0620100</t>
  </si>
  <si>
    <t>LA0620200</t>
  </si>
  <si>
    <t>EPPS</t>
  </si>
  <si>
    <t>LA0630000</t>
  </si>
  <si>
    <t>WEST FELICIANA</t>
  </si>
  <si>
    <t>LA0630100</t>
  </si>
  <si>
    <t>LA0640000</t>
  </si>
  <si>
    <t>WINN</t>
  </si>
  <si>
    <t>LA0640100</t>
  </si>
  <si>
    <t>WINNFIELD</t>
  </si>
  <si>
    <t>LADI00500</t>
  </si>
  <si>
    <t>TUNICA-BILOXI TRIBAL</t>
  </si>
  <si>
    <t>LADI00600</t>
  </si>
  <si>
    <t>COUSHATTA TRIBAL</t>
  </si>
  <si>
    <t>LALSP0000</t>
  </si>
  <si>
    <t>LANPD0000</t>
  </si>
  <si>
    <t>NEW ORLEANS</t>
  </si>
  <si>
    <t>MA0010000</t>
  </si>
  <si>
    <t>BARNSTABLE</t>
  </si>
  <si>
    <t>MA0010100</t>
  </si>
  <si>
    <t>MA0010200</t>
  </si>
  <si>
    <t>BOURNE</t>
  </si>
  <si>
    <t>MA0010300</t>
  </si>
  <si>
    <t>BREWSTER</t>
  </si>
  <si>
    <t>MA0010400</t>
  </si>
  <si>
    <t>MA0010500</t>
  </si>
  <si>
    <t>DENNIS</t>
  </si>
  <si>
    <t>MA0010600</t>
  </si>
  <si>
    <t>EASTHAM</t>
  </si>
  <si>
    <t>MA0010700</t>
  </si>
  <si>
    <t>MA0010800</t>
  </si>
  <si>
    <t>HARWICH</t>
  </si>
  <si>
    <t>MA0010900</t>
  </si>
  <si>
    <t>MASHPEE</t>
  </si>
  <si>
    <t>MA0011000</t>
  </si>
  <si>
    <t>MA0011100</t>
  </si>
  <si>
    <t>PROVINCETOWN</t>
  </si>
  <si>
    <t>MA0011200</t>
  </si>
  <si>
    <t>MA0011300</t>
  </si>
  <si>
    <t>TRURO</t>
  </si>
  <si>
    <t>MA0011400</t>
  </si>
  <si>
    <t>WELLFLEET</t>
  </si>
  <si>
    <t>MA0011500</t>
  </si>
  <si>
    <t>YARMOUTH</t>
  </si>
  <si>
    <t>MA001BA00</t>
  </si>
  <si>
    <t>MBTA: BARNSTABLE COUNTY</t>
  </si>
  <si>
    <t>MA001MD00</t>
  </si>
  <si>
    <t>BARNSTABLE MET DIST COMM</t>
  </si>
  <si>
    <t>MA001MV00</t>
  </si>
  <si>
    <t>REG OF MV: BARNSTABLE C</t>
  </si>
  <si>
    <t>MA0020000</t>
  </si>
  <si>
    <t>BERKSHIRE</t>
  </si>
  <si>
    <t>MA0020100</t>
  </si>
  <si>
    <t>BECKET</t>
  </si>
  <si>
    <t>CLARKSBURG</t>
  </si>
  <si>
    <t>MA0020600</t>
  </si>
  <si>
    <t>EGREMONT</t>
  </si>
  <si>
    <t>MA0020900</t>
  </si>
  <si>
    <t>GREAT BARRINGTON</t>
  </si>
  <si>
    <t>MA0021200</t>
  </si>
  <si>
    <t>LANESBORO</t>
  </si>
  <si>
    <t>MA0021300</t>
  </si>
  <si>
    <t>MA0021400</t>
  </si>
  <si>
    <t>MA0021500</t>
  </si>
  <si>
    <t>MA0021900</t>
  </si>
  <si>
    <t>NORTH ADAMS</t>
  </si>
  <si>
    <t>MA0022200</t>
  </si>
  <si>
    <t>SAVOY</t>
  </si>
  <si>
    <t>MA0022600</t>
  </si>
  <si>
    <t>MA0022700</t>
  </si>
  <si>
    <t>MA0023100</t>
  </si>
  <si>
    <t>MA0023500</t>
  </si>
  <si>
    <t>MA COLLG OF LIBERAL ARTS</t>
  </si>
  <si>
    <t>MA002BA00</t>
  </si>
  <si>
    <t>MBTA: BERKSHIRE COUNTY</t>
  </si>
  <si>
    <t>MA002MD00</t>
  </si>
  <si>
    <t>BERKSHIRE MET DIST COMM</t>
  </si>
  <si>
    <t>MA002MV00</t>
  </si>
  <si>
    <t>REG OF MV: BERKSHIRE CTY</t>
  </si>
  <si>
    <t>MA002SC00</t>
  </si>
  <si>
    <t>MA COLLEGE OF LIBERAL AR</t>
  </si>
  <si>
    <t>MA0030000</t>
  </si>
  <si>
    <t>MA0030100</t>
  </si>
  <si>
    <t>ACUSHNET</t>
  </si>
  <si>
    <t>MA0030200</t>
  </si>
  <si>
    <t>ATTLEBORO</t>
  </si>
  <si>
    <t>MA0030300</t>
  </si>
  <si>
    <t>BERKLEY</t>
  </si>
  <si>
    <t>MA0030400</t>
  </si>
  <si>
    <t>DARTMOUTH</t>
  </si>
  <si>
    <t>DIGHTON</t>
  </si>
  <si>
    <t>MA0030600</t>
  </si>
  <si>
    <t>MA0030700</t>
  </si>
  <si>
    <t>FAIRHAVEN</t>
  </si>
  <si>
    <t>MA0030800</t>
  </si>
  <si>
    <t>FALL RIVER</t>
  </si>
  <si>
    <t>MA0030900</t>
  </si>
  <si>
    <t>FREETOWN</t>
  </si>
  <si>
    <t>MA0031000</t>
  </si>
  <si>
    <t>MA0031100</t>
  </si>
  <si>
    <t>NEW BEDFORD</t>
  </si>
  <si>
    <t>MA0031200</t>
  </si>
  <si>
    <t>NORTH ATTLEBORO</t>
  </si>
  <si>
    <t>MA0031300</t>
  </si>
  <si>
    <t>MA0031400</t>
  </si>
  <si>
    <t>RAYNHAM</t>
  </si>
  <si>
    <t>MA0031500</t>
  </si>
  <si>
    <t>REHOBOTH</t>
  </si>
  <si>
    <t>MA0031600</t>
  </si>
  <si>
    <t>SEEKONK</t>
  </si>
  <si>
    <t>MA0031700</t>
  </si>
  <si>
    <t>MA0031800</t>
  </si>
  <si>
    <t>MA0031900</t>
  </si>
  <si>
    <t>TAUNTON</t>
  </si>
  <si>
    <t>MA0032000</t>
  </si>
  <si>
    <t>UN OF MA: DARTMOUTH</t>
  </si>
  <si>
    <t>MA0032300</t>
  </si>
  <si>
    <t>BRISTOL COMM COLLEGE</t>
  </si>
  <si>
    <t>MBTA: BRISTOL COUNTY</t>
  </si>
  <si>
    <t>MA003MD00</t>
  </si>
  <si>
    <t>BRISTOL MET DIST COMM</t>
  </si>
  <si>
    <t>MA003MV00</t>
  </si>
  <si>
    <t>REG OF MV: BRISTOL CNTY</t>
  </si>
  <si>
    <t>MA0040000</t>
  </si>
  <si>
    <t>DUKES</t>
  </si>
  <si>
    <t>MA0040100</t>
  </si>
  <si>
    <t>CHILMARK</t>
  </si>
  <si>
    <t>MA0040200</t>
  </si>
  <si>
    <t>EDGARTOWN</t>
  </si>
  <si>
    <t>MA0040300</t>
  </si>
  <si>
    <t>AQUINNAH</t>
  </si>
  <si>
    <t>MA0040500</t>
  </si>
  <si>
    <t>OAK BLUFFS</t>
  </si>
  <si>
    <t>MA0040600</t>
  </si>
  <si>
    <t>TISBURY</t>
  </si>
  <si>
    <t>MA0040700</t>
  </si>
  <si>
    <t>WEST TISBURY</t>
  </si>
  <si>
    <t>MA004BA00</t>
  </si>
  <si>
    <t>MBTA: DUKES COUNTY</t>
  </si>
  <si>
    <t>MA004MD00</t>
  </si>
  <si>
    <t>DUKES MET DIST COMM</t>
  </si>
  <si>
    <t>MA004MV00</t>
  </si>
  <si>
    <t>REG OF MV: DUKES COUNTY</t>
  </si>
  <si>
    <t>MA0050000</t>
  </si>
  <si>
    <t>MA0050100</t>
  </si>
  <si>
    <t>AMESBURY</t>
  </si>
  <si>
    <t>MA0050200</t>
  </si>
  <si>
    <t>MA0050300</t>
  </si>
  <si>
    <t>BEVERLY</t>
  </si>
  <si>
    <t>MA0050400</t>
  </si>
  <si>
    <t>BOXFORD</t>
  </si>
  <si>
    <t>MA0050500</t>
  </si>
  <si>
    <t>MA0050700</t>
  </si>
  <si>
    <t>MA0050800</t>
  </si>
  <si>
    <t>GLOUCESTER</t>
  </si>
  <si>
    <t>MA0050900</t>
  </si>
  <si>
    <t>MA0050E00</t>
  </si>
  <si>
    <t>NORTH SHORE COMM COLLEGE</t>
  </si>
  <si>
    <t>MA0051000</t>
  </si>
  <si>
    <t>MA0051100</t>
  </si>
  <si>
    <t>HAVERHILL</t>
  </si>
  <si>
    <t>MA0051200</t>
  </si>
  <si>
    <t>IPSWICH</t>
  </si>
  <si>
    <t>MA0051400</t>
  </si>
  <si>
    <t>MA0051500</t>
  </si>
  <si>
    <t>LYNNFIELD</t>
  </si>
  <si>
    <t>MA0051600</t>
  </si>
  <si>
    <t>MANCHESTER-BY-THE-SEA</t>
  </si>
  <si>
    <t>MA0051700</t>
  </si>
  <si>
    <t>MARBLEHEAD</t>
  </si>
  <si>
    <t>MA0051800</t>
  </si>
  <si>
    <t>MERRIMAC</t>
  </si>
  <si>
    <t>MA0051900</t>
  </si>
  <si>
    <t>METHUEN</t>
  </si>
  <si>
    <t>MA0052000</t>
  </si>
  <si>
    <t>MIDDLETON</t>
  </si>
  <si>
    <t>MA0052100</t>
  </si>
  <si>
    <t>NAHANT</t>
  </si>
  <si>
    <t>MA0052200</t>
  </si>
  <si>
    <t>NEWBURY</t>
  </si>
  <si>
    <t>MA0052300</t>
  </si>
  <si>
    <t>NEWBURYPORT</t>
  </si>
  <si>
    <t>MA0052400</t>
  </si>
  <si>
    <t>NORTH ANDOVER</t>
  </si>
  <si>
    <t>MA0052500</t>
  </si>
  <si>
    <t>MA0052600</t>
  </si>
  <si>
    <t>MA0052700</t>
  </si>
  <si>
    <t>ROWLEY</t>
  </si>
  <si>
    <t>MA0052900</t>
  </si>
  <si>
    <t>SALISBURY</t>
  </si>
  <si>
    <t>MA0053000</t>
  </si>
  <si>
    <t>SAUGUS</t>
  </si>
  <si>
    <t>MA0053100</t>
  </si>
  <si>
    <t>SWAMPSCOTT</t>
  </si>
  <si>
    <t>MA0053200</t>
  </si>
  <si>
    <t>TOPSFIELD</t>
  </si>
  <si>
    <t>MA0053300</t>
  </si>
  <si>
    <t>WENHAM</t>
  </si>
  <si>
    <t>MA0053400</t>
  </si>
  <si>
    <t>WEST NEWBURY</t>
  </si>
  <si>
    <t>MA0053500</t>
  </si>
  <si>
    <t>ESSEX MET DIST COMM</t>
  </si>
  <si>
    <t>SALEM STATE UNIVERSITY</t>
  </si>
  <si>
    <t>MA0053800</t>
  </si>
  <si>
    <t>MERRIMACK COLLEGE</t>
  </si>
  <si>
    <t>MA0059800</t>
  </si>
  <si>
    <t>MBTA: ESSEX COUNTY</t>
  </si>
  <si>
    <t>MA005MV00</t>
  </si>
  <si>
    <t>REG OF MV: ESSEX COUNTY</t>
  </si>
  <si>
    <t>MA0060000</t>
  </si>
  <si>
    <t>ASHFIELD</t>
  </si>
  <si>
    <t>MA0060200</t>
  </si>
  <si>
    <t>BERNARDSTON</t>
  </si>
  <si>
    <t>BUCKLAND</t>
  </si>
  <si>
    <t>MA0060400</t>
  </si>
  <si>
    <t>CHARLEMONT</t>
  </si>
  <si>
    <t>MA0060700</t>
  </si>
  <si>
    <t>MA0060800</t>
  </si>
  <si>
    <t>ERVING</t>
  </si>
  <si>
    <t>MA0060900</t>
  </si>
  <si>
    <t>GILL</t>
  </si>
  <si>
    <t>MA0061000</t>
  </si>
  <si>
    <t>HEATH</t>
  </si>
  <si>
    <t>MA0061300</t>
  </si>
  <si>
    <t>LEVERETT</t>
  </si>
  <si>
    <t>LEYDEN</t>
  </si>
  <si>
    <t>MA0061600</t>
  </si>
  <si>
    <t>MA0061700</t>
  </si>
  <si>
    <t>NEW SALEM</t>
  </si>
  <si>
    <t>MA0061900</t>
  </si>
  <si>
    <t>ROWE</t>
  </si>
  <si>
    <t>MA0062100</t>
  </si>
  <si>
    <t>SHELBURNE</t>
  </si>
  <si>
    <t>SHUTESBURY</t>
  </si>
  <si>
    <t>MA0062300</t>
  </si>
  <si>
    <t>SUNDERLAND</t>
  </si>
  <si>
    <t>MA0062600</t>
  </si>
  <si>
    <t>WHATELY</t>
  </si>
  <si>
    <t>MA006BA00</t>
  </si>
  <si>
    <t>MBTA: FRANKLIN COUNTY</t>
  </si>
  <si>
    <t>MA006MD00</t>
  </si>
  <si>
    <t>FRANKLIN MET DIST COMM</t>
  </si>
  <si>
    <t>MA006MV00</t>
  </si>
  <si>
    <t>REG OF MV: FRANKLIN CNTY</t>
  </si>
  <si>
    <t>MA0070000</t>
  </si>
  <si>
    <t>HAMPDEN</t>
  </si>
  <si>
    <t>MA0070100</t>
  </si>
  <si>
    <t>AGAWAM</t>
  </si>
  <si>
    <t>BLANDFORD</t>
  </si>
  <si>
    <t>MA0070300</t>
  </si>
  <si>
    <t>BRIMFIELD</t>
  </si>
  <si>
    <t>MA0070500</t>
  </si>
  <si>
    <t>CHICOPEE</t>
  </si>
  <si>
    <t>MA0070600</t>
  </si>
  <si>
    <t>EAST LONGMEADOW</t>
  </si>
  <si>
    <t>MA0070800</t>
  </si>
  <si>
    <t>HOLLAND</t>
  </si>
  <si>
    <t>MA0071000</t>
  </si>
  <si>
    <t>MA0071100</t>
  </si>
  <si>
    <t>LONGMEADOW</t>
  </si>
  <si>
    <t>MA0071200</t>
  </si>
  <si>
    <t>MA0071300</t>
  </si>
  <si>
    <t>MONSON</t>
  </si>
  <si>
    <t>MA0071500</t>
  </si>
  <si>
    <t>MA0071700</t>
  </si>
  <si>
    <t>SOUTHWICK</t>
  </si>
  <si>
    <t>MA0071800</t>
  </si>
  <si>
    <t>MA0072000</t>
  </si>
  <si>
    <t>WALES</t>
  </si>
  <si>
    <t>MA0072100</t>
  </si>
  <si>
    <t>WEST SPRINGFIELD</t>
  </si>
  <si>
    <t>MA0072200</t>
  </si>
  <si>
    <t>MA0072300</t>
  </si>
  <si>
    <t>WILBRAHAM</t>
  </si>
  <si>
    <t>MA0072400</t>
  </si>
  <si>
    <t>WESTFIELD STATE UNIVERSI</t>
  </si>
  <si>
    <t>MA0072600</t>
  </si>
  <si>
    <t>HOLYOKE COMMUNITY COLLEG</t>
  </si>
  <si>
    <t>MA0079800</t>
  </si>
  <si>
    <t>WESTERN NEW ENGLAND UNIV</t>
  </si>
  <si>
    <t>MA0079E00</t>
  </si>
  <si>
    <t>WESTERN NEW ENGLAND COL</t>
  </si>
  <si>
    <t>MA007BA00</t>
  </si>
  <si>
    <t>MBTA: HAMPDEN COUNTY</t>
  </si>
  <si>
    <t>MA007CC00</t>
  </si>
  <si>
    <t>SPRINGFIELD TECHNICAL CC</t>
  </si>
  <si>
    <t>MA007CL00</t>
  </si>
  <si>
    <t>SPRINGFIELD COLLEGE</t>
  </si>
  <si>
    <t>MA007MD00</t>
  </si>
  <si>
    <t>HAMPDEN MET DIST COMM</t>
  </si>
  <si>
    <t>MA007MV00</t>
  </si>
  <si>
    <t>REG OF MV: HAMPDEN CNTY</t>
  </si>
  <si>
    <t>MA007SC00</t>
  </si>
  <si>
    <t>WESTFIELD STATE COLLEGE</t>
  </si>
  <si>
    <t>MA0080000</t>
  </si>
  <si>
    <t>MA0080100</t>
  </si>
  <si>
    <t>AMHERST</t>
  </si>
  <si>
    <t>MA0080200</t>
  </si>
  <si>
    <t>BELCHERTOWN</t>
  </si>
  <si>
    <t>MA0080300</t>
  </si>
  <si>
    <t>CUMMINGTON</t>
  </si>
  <si>
    <t>MA0080500</t>
  </si>
  <si>
    <t>EASTHAMPTON</t>
  </si>
  <si>
    <t>MA0080600</t>
  </si>
  <si>
    <t>MA0080700</t>
  </si>
  <si>
    <t>MA0080800</t>
  </si>
  <si>
    <t>HADLEY</t>
  </si>
  <si>
    <t>MA0080900</t>
  </si>
  <si>
    <t>HATFIELD</t>
  </si>
  <si>
    <t>MA0081200</t>
  </si>
  <si>
    <t>NORTHAMPTON</t>
  </si>
  <si>
    <t>MA0081500</t>
  </si>
  <si>
    <t>SOUTH HADLEY</t>
  </si>
  <si>
    <t>MA0081600</t>
  </si>
  <si>
    <t>SOUTHAMPTON</t>
  </si>
  <si>
    <t>MA0081700</t>
  </si>
  <si>
    <t>WESTHAMPTON</t>
  </si>
  <si>
    <t>MA0081900</t>
  </si>
  <si>
    <t>MA0082100</t>
  </si>
  <si>
    <t>HAMPSHIRE MET DIST COMM</t>
  </si>
  <si>
    <t>MA0082200</t>
  </si>
  <si>
    <t>UNIV OF MA: AMHERST</t>
  </si>
  <si>
    <t>MA008239E</t>
  </si>
  <si>
    <t>MOUNT HOLYOKE COLLEGE</t>
  </si>
  <si>
    <t>MA0082400</t>
  </si>
  <si>
    <t>HAMPSHIRE COLLEGE</t>
  </si>
  <si>
    <t>MA0082600</t>
  </si>
  <si>
    <t>SMITH COLLEGE</t>
  </si>
  <si>
    <t>MA0082800</t>
  </si>
  <si>
    <t>AMHERST COLLEGE</t>
  </si>
  <si>
    <t>MA008BA00</t>
  </si>
  <si>
    <t>MBTA: HAMPSHIRE COUNTY</t>
  </si>
  <si>
    <t>MA008MV00</t>
  </si>
  <si>
    <t>REG OF MV: HAMPSHIRE CTY</t>
  </si>
  <si>
    <t>MA0090000</t>
  </si>
  <si>
    <t>MA0090100</t>
  </si>
  <si>
    <t>ACTON</t>
  </si>
  <si>
    <t>MA0090200</t>
  </si>
  <si>
    <t>MA0090300</t>
  </si>
  <si>
    <t>ASHBY</t>
  </si>
  <si>
    <t>MA0090400</t>
  </si>
  <si>
    <t>MA0090500</t>
  </si>
  <si>
    <t>AYER</t>
  </si>
  <si>
    <t>MA0090600</t>
  </si>
  <si>
    <t>MA0090700</t>
  </si>
  <si>
    <t>MA0090800</t>
  </si>
  <si>
    <t>BILLERICA</t>
  </si>
  <si>
    <t>MA0090900</t>
  </si>
  <si>
    <t>BOXBOROUGH</t>
  </si>
  <si>
    <t>MA0091000</t>
  </si>
  <si>
    <t>MA0091100</t>
  </si>
  <si>
    <t>MA0091200</t>
  </si>
  <si>
    <t>MA0091300</t>
  </si>
  <si>
    <t>CHELMSFORD</t>
  </si>
  <si>
    <t>MA0091400</t>
  </si>
  <si>
    <t>MA0091500</t>
  </si>
  <si>
    <t>DRACUT</t>
  </si>
  <si>
    <t>DUNSTABLE</t>
  </si>
  <si>
    <t>MA0091700</t>
  </si>
  <si>
    <t>EVERETT</t>
  </si>
  <si>
    <t>MA0091800</t>
  </si>
  <si>
    <t>FRAMINGHAM</t>
  </si>
  <si>
    <t>MA0091900</t>
  </si>
  <si>
    <t>MA0092000</t>
  </si>
  <si>
    <t>HOLLISTON</t>
  </si>
  <si>
    <t>MA0092100</t>
  </si>
  <si>
    <t>HOPKINTON</t>
  </si>
  <si>
    <t>MA0092200</t>
  </si>
  <si>
    <t>MA0092300</t>
  </si>
  <si>
    <t>MA0092400</t>
  </si>
  <si>
    <t>MA0092500</t>
  </si>
  <si>
    <t>MA0092600</t>
  </si>
  <si>
    <t>MA0092700</t>
  </si>
  <si>
    <t>MALDEN</t>
  </si>
  <si>
    <t>MA0092800</t>
  </si>
  <si>
    <t>MARLBOROUGH</t>
  </si>
  <si>
    <t>MA0092900</t>
  </si>
  <si>
    <t>MAYNARD</t>
  </si>
  <si>
    <t>MEDFORD</t>
  </si>
  <si>
    <t>MA0093100</t>
  </si>
  <si>
    <t>MELROSE</t>
  </si>
  <si>
    <t>MA0093200</t>
  </si>
  <si>
    <t>NATICK</t>
  </si>
  <si>
    <t>MA0093300</t>
  </si>
  <si>
    <t>MA0093400</t>
  </si>
  <si>
    <t>NORTH READING</t>
  </si>
  <si>
    <t>MA0093500</t>
  </si>
  <si>
    <t>PEPPERELL</t>
  </si>
  <si>
    <t>MA0093600</t>
  </si>
  <si>
    <t>READING</t>
  </si>
  <si>
    <t>MA0093700</t>
  </si>
  <si>
    <t>SHERBORN</t>
  </si>
  <si>
    <t>MA0093800</t>
  </si>
  <si>
    <t>SHIRLEY</t>
  </si>
  <si>
    <t>MA0093900</t>
  </si>
  <si>
    <t>MA0094000</t>
  </si>
  <si>
    <t>STONEHAM</t>
  </si>
  <si>
    <t>MA0094100</t>
  </si>
  <si>
    <t>STOW</t>
  </si>
  <si>
    <t>MA0094200</t>
  </si>
  <si>
    <t>SUDBURY</t>
  </si>
  <si>
    <t>MA0094300</t>
  </si>
  <si>
    <t>TEWKSBURY</t>
  </si>
  <si>
    <t>MA0094400</t>
  </si>
  <si>
    <t>TOWNSEND</t>
  </si>
  <si>
    <t>MA0094500</t>
  </si>
  <si>
    <t>TYNGSBORO</t>
  </si>
  <si>
    <t>MA0094600</t>
  </si>
  <si>
    <t>MA0094700</t>
  </si>
  <si>
    <t>WALTHAM</t>
  </si>
  <si>
    <t>MA0094800</t>
  </si>
  <si>
    <t>MA0094900</t>
  </si>
  <si>
    <t>MA0095000</t>
  </si>
  <si>
    <t>WESTFORD</t>
  </si>
  <si>
    <t>MA0095100</t>
  </si>
  <si>
    <t>MA0095200</t>
  </si>
  <si>
    <t>MA0095300</t>
  </si>
  <si>
    <t>MA0095400</t>
  </si>
  <si>
    <t>WOBURN</t>
  </si>
  <si>
    <t>MA0095500</t>
  </si>
  <si>
    <t>MIDDLESEX MET DIST COMM</t>
  </si>
  <si>
    <t>MA0095700</t>
  </si>
  <si>
    <t>BRANDEIS UNIVERSITY</t>
  </si>
  <si>
    <t>BENTLEY UNIVERSITY</t>
  </si>
  <si>
    <t>MA0095900</t>
  </si>
  <si>
    <t>FRAMINGHAM STATE UNIVERS</t>
  </si>
  <si>
    <t>MA0096200</t>
  </si>
  <si>
    <t>HARVARD UNIVERSITY</t>
  </si>
  <si>
    <t>MA0096400</t>
  </si>
  <si>
    <t>TUFTS UNIVERSITY:MEDFORD</t>
  </si>
  <si>
    <t>MA0096500</t>
  </si>
  <si>
    <t>BOSTON COLLEGE</t>
  </si>
  <si>
    <t>MA0096700</t>
  </si>
  <si>
    <t>LASELL COLLEGE</t>
  </si>
  <si>
    <t>MBTA: MIDDLESEX COUNTY</t>
  </si>
  <si>
    <t>MA009CL00</t>
  </si>
  <si>
    <t>BENTLEY COLLEGE</t>
  </si>
  <si>
    <t>MA009IT00</t>
  </si>
  <si>
    <t>MASS INST OF TECHNOLOGY</t>
  </si>
  <si>
    <t>MA009MV00</t>
  </si>
  <si>
    <t>REG OF MV: MIDDLESEX CTY</t>
  </si>
  <si>
    <t>FRAMINGHAM STATE COLLEGE</t>
  </si>
  <si>
    <t>MA009TU00</t>
  </si>
  <si>
    <t>MA009UN00</t>
  </si>
  <si>
    <t>MA009WU00</t>
  </si>
  <si>
    <t>MA0100000</t>
  </si>
  <si>
    <t>NANTUCKET</t>
  </si>
  <si>
    <t>MA0100100</t>
  </si>
  <si>
    <t>MA010BA00</t>
  </si>
  <si>
    <t>MBTA: NANTUCKET COUNTY</t>
  </si>
  <si>
    <t>MA010MD00</t>
  </si>
  <si>
    <t>NANTUCKET MET DIST COMM</t>
  </si>
  <si>
    <t>MA010MV00</t>
  </si>
  <si>
    <t>REG OF MV: NANTUCKET CTY</t>
  </si>
  <si>
    <t>MA0110000</t>
  </si>
  <si>
    <t>NORFOLK</t>
  </si>
  <si>
    <t>MA0110200</t>
  </si>
  <si>
    <t>BELLINGHAM</t>
  </si>
  <si>
    <t>MA0110300</t>
  </si>
  <si>
    <t>BRAINTREE</t>
  </si>
  <si>
    <t>MA0110400</t>
  </si>
  <si>
    <t>BROOKLINE</t>
  </si>
  <si>
    <t>MA0110500</t>
  </si>
  <si>
    <t>MA0110600</t>
  </si>
  <si>
    <t>COHASSET</t>
  </si>
  <si>
    <t>MA0110700</t>
  </si>
  <si>
    <t>DEDHAM</t>
  </si>
  <si>
    <t>MA0110800</t>
  </si>
  <si>
    <t>FOXBOROUGH</t>
  </si>
  <si>
    <t>MA0111000</t>
  </si>
  <si>
    <t>MA0111200</t>
  </si>
  <si>
    <t>MEDFIELD</t>
  </si>
  <si>
    <t>MA0111300</t>
  </si>
  <si>
    <t>MEDWAY</t>
  </si>
  <si>
    <t>MA0111400</t>
  </si>
  <si>
    <t>MILLIS</t>
  </si>
  <si>
    <t>MA0111600</t>
  </si>
  <si>
    <t>NEEDHAM</t>
  </si>
  <si>
    <t>MA0111700</t>
  </si>
  <si>
    <t>MA0111800</t>
  </si>
  <si>
    <t>MA0111900</t>
  </si>
  <si>
    <t>MA0112000</t>
  </si>
  <si>
    <t>MA0112100</t>
  </si>
  <si>
    <t>MA0112200</t>
  </si>
  <si>
    <t>SHARON</t>
  </si>
  <si>
    <t>MA0112300</t>
  </si>
  <si>
    <t>STOUGHTON</t>
  </si>
  <si>
    <t>MA0112400</t>
  </si>
  <si>
    <t>WALPOLE</t>
  </si>
  <si>
    <t>MA0112500</t>
  </si>
  <si>
    <t>WELLESLEY</t>
  </si>
  <si>
    <t>MA0112600</t>
  </si>
  <si>
    <t>MA0112700</t>
  </si>
  <si>
    <t>WEYMOUTH</t>
  </si>
  <si>
    <t>MA0112800</t>
  </si>
  <si>
    <t>WRENTHAM</t>
  </si>
  <si>
    <t>MA0112900</t>
  </si>
  <si>
    <t>NORFOLK MET DIST COMM</t>
  </si>
  <si>
    <t>MA0113100</t>
  </si>
  <si>
    <t>DEAN COLLEGE</t>
  </si>
  <si>
    <t>MBTA: NORFOLK COUNTY</t>
  </si>
  <si>
    <t>MA011CL00</t>
  </si>
  <si>
    <t>WELLESLEY COLLEGE</t>
  </si>
  <si>
    <t>MA011MV00</t>
  </si>
  <si>
    <t>REG OF MV: NORFOLK CNTY</t>
  </si>
  <si>
    <t>MA0120000</t>
  </si>
  <si>
    <t>MA0120100</t>
  </si>
  <si>
    <t>ABINGTON</t>
  </si>
  <si>
    <t>MA0120200</t>
  </si>
  <si>
    <t>BRIDGEWATER</t>
  </si>
  <si>
    <t>MA0120300</t>
  </si>
  <si>
    <t>BROCKTON</t>
  </si>
  <si>
    <t>MA0120400</t>
  </si>
  <si>
    <t>CARVER</t>
  </si>
  <si>
    <t>MA0120500</t>
  </si>
  <si>
    <t>DUXBURY</t>
  </si>
  <si>
    <t>MA0120600</t>
  </si>
  <si>
    <t>EAST BRIDGEWATER</t>
  </si>
  <si>
    <t>MA0120700</t>
  </si>
  <si>
    <t>HALIFAX</t>
  </si>
  <si>
    <t>MA0120800</t>
  </si>
  <si>
    <t>MA0120900</t>
  </si>
  <si>
    <t>HANSON</t>
  </si>
  <si>
    <t>MA0121000</t>
  </si>
  <si>
    <t>HINGHAM</t>
  </si>
  <si>
    <t>MA0121100</t>
  </si>
  <si>
    <t>HULL</t>
  </si>
  <si>
    <t>MA0121200</t>
  </si>
  <si>
    <t>MA0121300</t>
  </si>
  <si>
    <t>LAKEVILLE</t>
  </si>
  <si>
    <t>MA0121400</t>
  </si>
  <si>
    <t>MA0121500</t>
  </si>
  <si>
    <t>MARSHFIELD</t>
  </si>
  <si>
    <t>MA0121600</t>
  </si>
  <si>
    <t>MATTAPOISETT</t>
  </si>
  <si>
    <t>MA0121700</t>
  </si>
  <si>
    <t>MIDDLEBORO</t>
  </si>
  <si>
    <t>MA0121800</t>
  </si>
  <si>
    <t>NORWELL</t>
  </si>
  <si>
    <t>MA0121900</t>
  </si>
  <si>
    <t>MA0122000</t>
  </si>
  <si>
    <t>MA0122100</t>
  </si>
  <si>
    <t>PLYMPTON</t>
  </si>
  <si>
    <t>MA0122200</t>
  </si>
  <si>
    <t>ROCKLAND</t>
  </si>
  <si>
    <t>MA0122400</t>
  </si>
  <si>
    <t>SCITUATE</t>
  </si>
  <si>
    <t>MA0122500</t>
  </si>
  <si>
    <t>WAREHAM</t>
  </si>
  <si>
    <t>MA0122600</t>
  </si>
  <si>
    <t>WEST BRIDGEWATER</t>
  </si>
  <si>
    <t>MA0122700</t>
  </si>
  <si>
    <t>WHITMAN</t>
  </si>
  <si>
    <t>MA0122900</t>
  </si>
  <si>
    <t>BRIDGEWATER STATE UNIV</t>
  </si>
  <si>
    <t>MA0123100</t>
  </si>
  <si>
    <t>MASSASOIT COMMUNITY COLL</t>
  </si>
  <si>
    <t>MA0123200</t>
  </si>
  <si>
    <t>MBTA: PLYMOUTH COUNTY</t>
  </si>
  <si>
    <t>MA012MD00</t>
  </si>
  <si>
    <t>PLYMOUTH MET DIST COMM</t>
  </si>
  <si>
    <t>MA012MV00</t>
  </si>
  <si>
    <t>REG OF MV: PLYMOUTH CNTY</t>
  </si>
  <si>
    <t>MA0130000</t>
  </si>
  <si>
    <t>SUFFOLK</t>
  </si>
  <si>
    <t>MA0130200</t>
  </si>
  <si>
    <t>MA0130300</t>
  </si>
  <si>
    <t>CHELSEA</t>
  </si>
  <si>
    <t>MA0130400</t>
  </si>
  <si>
    <t>REVERE</t>
  </si>
  <si>
    <t>MA0130500</t>
  </si>
  <si>
    <t>WINTHROP</t>
  </si>
  <si>
    <t>MA0130600</t>
  </si>
  <si>
    <t>SUFFOLK MET DIST COMM</t>
  </si>
  <si>
    <t>MA0130900</t>
  </si>
  <si>
    <t>BTA: SUFFOLK COUNTY</t>
  </si>
  <si>
    <t>MA0131500</t>
  </si>
  <si>
    <t>MASS. ATTORNEY GENERAL</t>
  </si>
  <si>
    <t>MA0131900</t>
  </si>
  <si>
    <t>DIV OF LE ENVIRONMTL POL</t>
  </si>
  <si>
    <t>MA0132000</t>
  </si>
  <si>
    <t>UN OF MA: HARBOR CMP BOS</t>
  </si>
  <si>
    <t>MA0133000</t>
  </si>
  <si>
    <t>BOSTON UNIVERSITY</t>
  </si>
  <si>
    <t>MA0133300</t>
  </si>
  <si>
    <t>NORTHEASTERN UNIVERSITY</t>
  </si>
  <si>
    <t>MA0133600</t>
  </si>
  <si>
    <t>EMERSON COLLEGE</t>
  </si>
  <si>
    <t>MA0133800</t>
  </si>
  <si>
    <t>MASS COLLEGE OF ART</t>
  </si>
  <si>
    <t>MA0133900</t>
  </si>
  <si>
    <t>TUFTS UNIVERSITY:SUFFOLK</t>
  </si>
  <si>
    <t>BUNKER HILL COMMUNITY CO</t>
  </si>
  <si>
    <t>MA0135500</t>
  </si>
  <si>
    <t>WENTWORTH INST OF TECH</t>
  </si>
  <si>
    <t>MA0139800</t>
  </si>
  <si>
    <t>MA0139900</t>
  </si>
  <si>
    <t>BETH ISRAEL DEACONESS MC</t>
  </si>
  <si>
    <t>MBTA: SUFFOLK COUNTY</t>
  </si>
  <si>
    <t>MA013BU00</t>
  </si>
  <si>
    <t>MA013MV00</t>
  </si>
  <si>
    <t>REG OF MV: SUFFOLK CNTY</t>
  </si>
  <si>
    <t>MA013WI00</t>
  </si>
  <si>
    <t>MA0140000</t>
  </si>
  <si>
    <t>WORCESTER</t>
  </si>
  <si>
    <t>MA0140100</t>
  </si>
  <si>
    <t>ASHBURNHAM</t>
  </si>
  <si>
    <t>MA0140200</t>
  </si>
  <si>
    <t>ATHOL</t>
  </si>
  <si>
    <t>MA0140300</t>
  </si>
  <si>
    <t>MA0140400</t>
  </si>
  <si>
    <t>BARRE</t>
  </si>
  <si>
    <t>MA0140500</t>
  </si>
  <si>
    <t>MA0140600</t>
  </si>
  <si>
    <t>BLACKSTONE</t>
  </si>
  <si>
    <t>MA0140700</t>
  </si>
  <si>
    <t>BOLTON</t>
  </si>
  <si>
    <t>MA0140800</t>
  </si>
  <si>
    <t>BOYLSTON</t>
  </si>
  <si>
    <t>MA0141000</t>
  </si>
  <si>
    <t>MA0141100</t>
  </si>
  <si>
    <t>MA0141200</t>
  </si>
  <si>
    <t>MA0141300</t>
  </si>
  <si>
    <t>DUDLEY</t>
  </si>
  <si>
    <t>MA0141400</t>
  </si>
  <si>
    <t>EAST BROOKFIELD</t>
  </si>
  <si>
    <t>MA0141500</t>
  </si>
  <si>
    <t>FITCHBURG</t>
  </si>
  <si>
    <t>MA0141600</t>
  </si>
  <si>
    <t>MA0141700</t>
  </si>
  <si>
    <t>MA0141800</t>
  </si>
  <si>
    <t>HARDWICK</t>
  </si>
  <si>
    <t>MA0141900</t>
  </si>
  <si>
    <t>MA0142000</t>
  </si>
  <si>
    <t>HOLDEN</t>
  </si>
  <si>
    <t>MA0142100</t>
  </si>
  <si>
    <t>MA0142200</t>
  </si>
  <si>
    <t>HUBBARDSTON</t>
  </si>
  <si>
    <t>MA0142300</t>
  </si>
  <si>
    <t>MA0142400</t>
  </si>
  <si>
    <t>LEICESTER</t>
  </si>
  <si>
    <t>MA0142500</t>
  </si>
  <si>
    <t>LEOMINSTER</t>
  </si>
  <si>
    <t>MA0142600</t>
  </si>
  <si>
    <t>LUNENBURG</t>
  </si>
  <si>
    <t>MA0142700</t>
  </si>
  <si>
    <t>MENDON</t>
  </si>
  <si>
    <t>MA0142800</t>
  </si>
  <si>
    <t>MA0142900</t>
  </si>
  <si>
    <t>MILLBURY</t>
  </si>
  <si>
    <t>MA0143000</t>
  </si>
  <si>
    <t>MILLVILLE</t>
  </si>
  <si>
    <t>NEW BRAINTREE</t>
  </si>
  <si>
    <t>MA0143200</t>
  </si>
  <si>
    <t>NORTH BROOKFIELD</t>
  </si>
  <si>
    <t>MA0143300</t>
  </si>
  <si>
    <t>NORTHBOROUGH</t>
  </si>
  <si>
    <t>MA0143400</t>
  </si>
  <si>
    <t>NORTHBRIDGE</t>
  </si>
  <si>
    <t>MA0143500</t>
  </si>
  <si>
    <t>OAKHAM</t>
  </si>
  <si>
    <t>MA0143600</t>
  </si>
  <si>
    <t>MA0143700</t>
  </si>
  <si>
    <t>PETERSHAM</t>
  </si>
  <si>
    <t>PHILLIPSTON</t>
  </si>
  <si>
    <t>MA0144000</t>
  </si>
  <si>
    <t>MA0144100</t>
  </si>
  <si>
    <t>ROYALSTON</t>
  </si>
  <si>
    <t>MA0144200</t>
  </si>
  <si>
    <t>RUTLAND</t>
  </si>
  <si>
    <t>MA0144300</t>
  </si>
  <si>
    <t>SHREWSBURY</t>
  </si>
  <si>
    <t>MA0144400</t>
  </si>
  <si>
    <t>SOUTHBOROUGH</t>
  </si>
  <si>
    <t>MA0144500</t>
  </si>
  <si>
    <t>SOUTHBRIDGE</t>
  </si>
  <si>
    <t>MA0144600</t>
  </si>
  <si>
    <t>MA0144700</t>
  </si>
  <si>
    <t>MA0144800</t>
  </si>
  <si>
    <t>STURBRIDGE</t>
  </si>
  <si>
    <t>MA0144900</t>
  </si>
  <si>
    <t>SUTTON</t>
  </si>
  <si>
    <t>MA0145000</t>
  </si>
  <si>
    <t>TEMPLETON</t>
  </si>
  <si>
    <t>MA0145100</t>
  </si>
  <si>
    <t>UPTON</t>
  </si>
  <si>
    <t>MA0145200</t>
  </si>
  <si>
    <t>UXBRIDGE</t>
  </si>
  <si>
    <t>MA0145300</t>
  </si>
  <si>
    <t>MA0145400</t>
  </si>
  <si>
    <t>MA0145500</t>
  </si>
  <si>
    <t>WEST BOYLSTON</t>
  </si>
  <si>
    <t>MA0145600</t>
  </si>
  <si>
    <t>WEST BROOKFIELD</t>
  </si>
  <si>
    <t>MA0145700</t>
  </si>
  <si>
    <t>WESTBOROUGH</t>
  </si>
  <si>
    <t>MA0145800</t>
  </si>
  <si>
    <t>MA0145900</t>
  </si>
  <si>
    <t>WINCHENDON</t>
  </si>
  <si>
    <t>MA0146000</t>
  </si>
  <si>
    <t>MA0146100</t>
  </si>
  <si>
    <t>UN OF MA: MED CTR, WORC</t>
  </si>
  <si>
    <t>MA0146200</t>
  </si>
  <si>
    <t>FITCHBURG STATE UNIVERSI</t>
  </si>
  <si>
    <t>MA0146400</t>
  </si>
  <si>
    <t>TUFTS UNIVERSITY:WORCEST</t>
  </si>
  <si>
    <t>QUINSIGAMOND COLLEGE</t>
  </si>
  <si>
    <t>MA0146800</t>
  </si>
  <si>
    <t>CLARK UNIVERSITY</t>
  </si>
  <si>
    <t>MA0147000</t>
  </si>
  <si>
    <t>ASSUMPTION COLLEGE</t>
  </si>
  <si>
    <t>MA0147200</t>
  </si>
  <si>
    <t>QUINSIGAMOND COMM COLLEG</t>
  </si>
  <si>
    <t>MA0148100</t>
  </si>
  <si>
    <t>WORCESTER POLYTECHNIC IN</t>
  </si>
  <si>
    <t>MA0149E00</t>
  </si>
  <si>
    <t>MBTA: WORCESTER COUNTY</t>
  </si>
  <si>
    <t>MA014MD00</t>
  </si>
  <si>
    <t>WORCESTER MET DIST COMM</t>
  </si>
  <si>
    <t>MA014MV00</t>
  </si>
  <si>
    <t>REG OF MV: WORCESTER CTY</t>
  </si>
  <si>
    <t>FITCHBURG STATE COLLEGE</t>
  </si>
  <si>
    <t>UN OF MA:MED CTR,WORCEST</t>
  </si>
  <si>
    <t>MA014WS00</t>
  </si>
  <si>
    <t>WORCESTER STATE COLLEGE</t>
  </si>
  <si>
    <t>MA301SP00</t>
  </si>
  <si>
    <t>SP: BARNSTABLE COUNTY</t>
  </si>
  <si>
    <t>MA302SP00</t>
  </si>
  <si>
    <t>SP: BERKSHIRE COUNTY</t>
  </si>
  <si>
    <t>MA303SP00</t>
  </si>
  <si>
    <t>SP: BRISTOL COUNTY</t>
  </si>
  <si>
    <t>MA304SP00</t>
  </si>
  <si>
    <t>SP: DUKES COUNTY</t>
  </si>
  <si>
    <t>MA305SP00</t>
  </si>
  <si>
    <t>SP: ESSEX COUNTY</t>
  </si>
  <si>
    <t>MA306SP00</t>
  </si>
  <si>
    <t>MA307SP00</t>
  </si>
  <si>
    <t>SP: HAMPDEN COUNTY</t>
  </si>
  <si>
    <t>MA308SP00</t>
  </si>
  <si>
    <t>SP: HAMPSHIRE COUNTY</t>
  </si>
  <si>
    <t>MA309SP00</t>
  </si>
  <si>
    <t>SP: MIDDLESEX COUNTY</t>
  </si>
  <si>
    <t>MA310SP00</t>
  </si>
  <si>
    <t>SP: NANTUCKET COUNTY</t>
  </si>
  <si>
    <t>MA311SP00</t>
  </si>
  <si>
    <t>SP: NORFOLK COUNTY</t>
  </si>
  <si>
    <t>MA312SP00</t>
  </si>
  <si>
    <t>SP: PLYMOUTH COUNTY</t>
  </si>
  <si>
    <t>MA313SP00</t>
  </si>
  <si>
    <t>SP: SUFFOLK COUNTY</t>
  </si>
  <si>
    <t>MA314SP00</t>
  </si>
  <si>
    <t>SP: WORCESTER COUNTY</t>
  </si>
  <si>
    <t>MADI01000</t>
  </si>
  <si>
    <t>WAMPANOAG TRIBE GAY HEAD</t>
  </si>
  <si>
    <t>MAMSP0000</t>
  </si>
  <si>
    <t>MD0010000</t>
  </si>
  <si>
    <t>ALLEGANY</t>
  </si>
  <si>
    <t>MD0010200</t>
  </si>
  <si>
    <t>MD0010300</t>
  </si>
  <si>
    <t>FROSTBURG</t>
  </si>
  <si>
    <t>MD0010400</t>
  </si>
  <si>
    <t>LONACONING</t>
  </si>
  <si>
    <t>MD0010500</t>
  </si>
  <si>
    <t>LUKE</t>
  </si>
  <si>
    <t>MD0010600</t>
  </si>
  <si>
    <t>MIDLAND</t>
  </si>
  <si>
    <t>MD0010700</t>
  </si>
  <si>
    <t>WESTERNPORT</t>
  </si>
  <si>
    <t>MD0010800</t>
  </si>
  <si>
    <t>FROSTBURG STATE UNIVERSI</t>
  </si>
  <si>
    <t>MD0011000</t>
  </si>
  <si>
    <t>ALLEGANY CNTY BUR OF POL</t>
  </si>
  <si>
    <t>MD0013A00</t>
  </si>
  <si>
    <t>ALLEGANY CO INVESTIGATOR</t>
  </si>
  <si>
    <t>MD0020000</t>
  </si>
  <si>
    <t>ANNE ARUNDEL</t>
  </si>
  <si>
    <t>MD0020100</t>
  </si>
  <si>
    <t>ANNAPOLIS</t>
  </si>
  <si>
    <t>MD0020200</t>
  </si>
  <si>
    <t>ANNE ARUNDEL COUNTY PD</t>
  </si>
  <si>
    <t>MD0020300</t>
  </si>
  <si>
    <t>BALT WASH INTL AIRPORT</t>
  </si>
  <si>
    <t>MD0020400</t>
  </si>
  <si>
    <t>INVESTIGATIVE SERVS UNIT</t>
  </si>
  <si>
    <t>MD0020500</t>
  </si>
  <si>
    <t>NATURAL RESOURCES POLICE</t>
  </si>
  <si>
    <t>MD0020600</t>
  </si>
  <si>
    <t>MD FORREST PARK-WILDLIFE</t>
  </si>
  <si>
    <t>MD0020700</t>
  </si>
  <si>
    <t>GEN SRVCS:ANNAP, A AR CO</t>
  </si>
  <si>
    <t>MD0021000</t>
  </si>
  <si>
    <t>COMP OF TREASURY, FED</t>
  </si>
  <si>
    <t>MD0023C00</t>
  </si>
  <si>
    <t>DPSCS INTERNAL INVEST UN</t>
  </si>
  <si>
    <t>MD0030000</t>
  </si>
  <si>
    <t>BALTIMORE COUNTY</t>
  </si>
  <si>
    <t>MD0030100</t>
  </si>
  <si>
    <t>BALTIMORE COUNTY POL DEP</t>
  </si>
  <si>
    <t>MD0030200</t>
  </si>
  <si>
    <t>SPARROWS POINT</t>
  </si>
  <si>
    <t>MD0030300</t>
  </si>
  <si>
    <t>MD PORT AUTH BALT COUNTY</t>
  </si>
  <si>
    <t>MD0030400</t>
  </si>
  <si>
    <t>UNIV OF MD:BALTI COUNTY</t>
  </si>
  <si>
    <t>MD0030500</t>
  </si>
  <si>
    <t>TOWSON UNIVERSITY</t>
  </si>
  <si>
    <t>MD0035M00</t>
  </si>
  <si>
    <t>ROSEWOOD</t>
  </si>
  <si>
    <t>MD0040100</t>
  </si>
  <si>
    <t>TRANSPORTATION AUTHORITY</t>
  </si>
  <si>
    <t>MD0040200</t>
  </si>
  <si>
    <t>UNIV OF MD:BALTIMORE CIT</t>
  </si>
  <si>
    <t>MD0040300</t>
  </si>
  <si>
    <t>MD PORT AUTH BALT CITY</t>
  </si>
  <si>
    <t>MD0040400</t>
  </si>
  <si>
    <t>MORGAN STATE UNIVERSITY</t>
  </si>
  <si>
    <t>MD0040600</t>
  </si>
  <si>
    <t>BALTIMORE CITY SHERIFF</t>
  </si>
  <si>
    <t>MD0040700</t>
  </si>
  <si>
    <t>UNIVERSITY OF BALTIMORE</t>
  </si>
  <si>
    <t>MD0040800</t>
  </si>
  <si>
    <t>MD0040900</t>
  </si>
  <si>
    <t>GEN SERVICES:BALT CITY</t>
  </si>
  <si>
    <t>MD0041000</t>
  </si>
  <si>
    <t>COPPIN STATE UNIVERSITY</t>
  </si>
  <si>
    <t>MD0041200</t>
  </si>
  <si>
    <t>TRANSIT ADMINISTRATION</t>
  </si>
  <si>
    <t>MD0050000</t>
  </si>
  <si>
    <t>CALVERT</t>
  </si>
  <si>
    <t>MD0050100</t>
  </si>
  <si>
    <t>CHESAPEAKE BEACH</t>
  </si>
  <si>
    <t>MD0050200</t>
  </si>
  <si>
    <t>NORTH BEACH</t>
  </si>
  <si>
    <t>MD0060000</t>
  </si>
  <si>
    <t>CAROLINE</t>
  </si>
  <si>
    <t>MD0060100</t>
  </si>
  <si>
    <t>DENTON</t>
  </si>
  <si>
    <t>MD0060200</t>
  </si>
  <si>
    <t>FEDERALSBURG</t>
  </si>
  <si>
    <t>MD0060300</t>
  </si>
  <si>
    <t>MD0060400</t>
  </si>
  <si>
    <t>MD0060500</t>
  </si>
  <si>
    <t>RIDGELY</t>
  </si>
  <si>
    <t>MD0060600</t>
  </si>
  <si>
    <t>GOLDSBORO</t>
  </si>
  <si>
    <t>MD0060700</t>
  </si>
  <si>
    <t>MARYDEL</t>
  </si>
  <si>
    <t>MD0070000</t>
  </si>
  <si>
    <t>MD0070100</t>
  </si>
  <si>
    <t>HAMPSTEAD</t>
  </si>
  <si>
    <t>MD0070200</t>
  </si>
  <si>
    <t>MD0070400</t>
  </si>
  <si>
    <t>NEW WINDSOR</t>
  </si>
  <si>
    <t>MD0070500</t>
  </si>
  <si>
    <t>SYKESVILLE</t>
  </si>
  <si>
    <t>MD0070600</t>
  </si>
  <si>
    <t>TANEYTOWN</t>
  </si>
  <si>
    <t>MD0070700</t>
  </si>
  <si>
    <t>UNION BRIDGE</t>
  </si>
  <si>
    <t>MD0070800</t>
  </si>
  <si>
    <t>MD0070900</t>
  </si>
  <si>
    <t>MD0071000</t>
  </si>
  <si>
    <t>SPRINGFIELD HOSPITAL</t>
  </si>
  <si>
    <t>MD0080000</t>
  </si>
  <si>
    <t>CECIL</t>
  </si>
  <si>
    <t>MD0080100</t>
  </si>
  <si>
    <t>CECILTON</t>
  </si>
  <si>
    <t>MD0080200</t>
  </si>
  <si>
    <t>MD0080300</t>
  </si>
  <si>
    <t>CHESAPEAKE CITY</t>
  </si>
  <si>
    <t>MD0080400</t>
  </si>
  <si>
    <t>MD0080500</t>
  </si>
  <si>
    <t>NORTH EAST</t>
  </si>
  <si>
    <t>MD0080600</t>
  </si>
  <si>
    <t>PORT DEPOSIT</t>
  </si>
  <si>
    <t>MD0080700</t>
  </si>
  <si>
    <t>RISING SUN</t>
  </si>
  <si>
    <t>MD0081500</t>
  </si>
  <si>
    <t>MD0090000</t>
  </si>
  <si>
    <t>CHARLES</t>
  </si>
  <si>
    <t>MD0090100</t>
  </si>
  <si>
    <t>MD0100000</t>
  </si>
  <si>
    <t>DORCHESTER</t>
  </si>
  <si>
    <t>MD0100100</t>
  </si>
  <si>
    <t>MD0100300</t>
  </si>
  <si>
    <t>HURLOCK</t>
  </si>
  <si>
    <t>MD0110000</t>
  </si>
  <si>
    <t>MD0110100</t>
  </si>
  <si>
    <t>MD0110200</t>
  </si>
  <si>
    <t>EMMITSBURG</t>
  </si>
  <si>
    <t>MD0110300</t>
  </si>
  <si>
    <t>MD0110400</t>
  </si>
  <si>
    <t>THURMONT</t>
  </si>
  <si>
    <t>MD0110500</t>
  </si>
  <si>
    <t>BURKITTSVILLE</t>
  </si>
  <si>
    <t>MD0120000</t>
  </si>
  <si>
    <t>MD0120200</t>
  </si>
  <si>
    <t>MD0120300</t>
  </si>
  <si>
    <t>GRANTSVILLE</t>
  </si>
  <si>
    <t>MD0130000</t>
  </si>
  <si>
    <t>HARFORD</t>
  </si>
  <si>
    <t>MD0130100</t>
  </si>
  <si>
    <t>MD0130200</t>
  </si>
  <si>
    <t>BEL AIR</t>
  </si>
  <si>
    <t>MD0130300</t>
  </si>
  <si>
    <t>HAVRE DE GRACE</t>
  </si>
  <si>
    <t>MD0140000</t>
  </si>
  <si>
    <t>MD0140100</t>
  </si>
  <si>
    <t>HOWARD COUNTY POLICE DEP</t>
  </si>
  <si>
    <t>MD0150000</t>
  </si>
  <si>
    <t>MD0150200</t>
  </si>
  <si>
    <t>CHESTERTOWN</t>
  </si>
  <si>
    <t>MD0150400</t>
  </si>
  <si>
    <t>ROCK HALL</t>
  </si>
  <si>
    <t>MD0160000</t>
  </si>
  <si>
    <t>MD0160100</t>
  </si>
  <si>
    <t>CHEVY CHASE VILLAGE</t>
  </si>
  <si>
    <t>MD0160200</t>
  </si>
  <si>
    <t>GAITHERSBURG</t>
  </si>
  <si>
    <t>MD0160300</t>
  </si>
  <si>
    <t>NAT CAP PARK P:MONTGOMER</t>
  </si>
  <si>
    <t>MD0160400</t>
  </si>
  <si>
    <t>MONTGOMERY COUNTY PD</t>
  </si>
  <si>
    <t>MD0160500</t>
  </si>
  <si>
    <t>MD0160600</t>
  </si>
  <si>
    <t>TAKOMA PARK</t>
  </si>
  <si>
    <t>MD0160900</t>
  </si>
  <si>
    <t>GREAT OAKS</t>
  </si>
  <si>
    <t>MD0170000</t>
  </si>
  <si>
    <t>PRINCE GEORGE'S</t>
  </si>
  <si>
    <t>MD0170100</t>
  </si>
  <si>
    <t>BERWYN HEIGHTS</t>
  </si>
  <si>
    <t>MD0170200</t>
  </si>
  <si>
    <t>BLADENSBURG</t>
  </si>
  <si>
    <t>MD0170300</t>
  </si>
  <si>
    <t>MD0170400</t>
  </si>
  <si>
    <t>CAPITOL HEIGHTS</t>
  </si>
  <si>
    <t>MD0170500</t>
  </si>
  <si>
    <t>CHEVERLY</t>
  </si>
  <si>
    <t>MD0170600</t>
  </si>
  <si>
    <t>MD0170700</t>
  </si>
  <si>
    <t>COLMAR MANOR</t>
  </si>
  <si>
    <t>MD0170800</t>
  </si>
  <si>
    <t>COTTAGE CITY</t>
  </si>
  <si>
    <t>MD0170900</t>
  </si>
  <si>
    <t>DISTRICT HEIGHTS</t>
  </si>
  <si>
    <t>MD0171000</t>
  </si>
  <si>
    <t>EDMONSTON</t>
  </si>
  <si>
    <t>MD0171100</t>
  </si>
  <si>
    <t>FAIRMOUNT HEIGHTS</t>
  </si>
  <si>
    <t>MD0171200</t>
  </si>
  <si>
    <t>FOREST HEIGHTS</t>
  </si>
  <si>
    <t>MD0171300</t>
  </si>
  <si>
    <t>GLENARDEN</t>
  </si>
  <si>
    <t>MD0171400</t>
  </si>
  <si>
    <t>GREENBELT</t>
  </si>
  <si>
    <t>MD0171500</t>
  </si>
  <si>
    <t>HYATTSVILLE</t>
  </si>
  <si>
    <t>MD0171600</t>
  </si>
  <si>
    <t>LANDOVER HILLS</t>
  </si>
  <si>
    <t>MD0171700</t>
  </si>
  <si>
    <t>MD0171800</t>
  </si>
  <si>
    <t>MORNINGSIDE</t>
  </si>
  <si>
    <t>MD0171900</t>
  </si>
  <si>
    <t>MOUNT RAINIER</t>
  </si>
  <si>
    <t>MD0172000</t>
  </si>
  <si>
    <t>NORTH BRENTWOOD</t>
  </si>
  <si>
    <t>MD0172100</t>
  </si>
  <si>
    <t>PRINCE GEORGE'S CNTY PD</t>
  </si>
  <si>
    <t>MD0172200</t>
  </si>
  <si>
    <t>RIVERDALE PARK</t>
  </si>
  <si>
    <t>MD0172300</t>
  </si>
  <si>
    <t>SEAT PLEASANT</t>
  </si>
  <si>
    <t>MD0172400</t>
  </si>
  <si>
    <t>UPPER MARLBORO</t>
  </si>
  <si>
    <t>MD0172500</t>
  </si>
  <si>
    <t>UNIV OF MD:COLLEGE PARK</t>
  </si>
  <si>
    <t>MD0172600</t>
  </si>
  <si>
    <t>MD0172700</t>
  </si>
  <si>
    <t>NAT CAP PARK P:PRINCE GE</t>
  </si>
  <si>
    <t>MD0172800</t>
  </si>
  <si>
    <t>BOWIE STATE UNIVERSITY</t>
  </si>
  <si>
    <t>MD0172900</t>
  </si>
  <si>
    <t>TAKOMA PARK PRINCE GEO</t>
  </si>
  <si>
    <t>MD0173900</t>
  </si>
  <si>
    <t>NEW CARROLLTON</t>
  </si>
  <si>
    <t>MD0174100</t>
  </si>
  <si>
    <t>BOWIE</t>
  </si>
  <si>
    <t>MD0180000</t>
  </si>
  <si>
    <t>QUEEN ANNE'S</t>
  </si>
  <si>
    <t>MD0180100</t>
  </si>
  <si>
    <t>MD0190000</t>
  </si>
  <si>
    <t>ST. MARY'S</t>
  </si>
  <si>
    <t>MD0190100</t>
  </si>
  <si>
    <t>LEONARDTOWN</t>
  </si>
  <si>
    <t>MD0190200</t>
  </si>
  <si>
    <t>ST. MARY'S COLLEGE</t>
  </si>
  <si>
    <t>MD0200000</t>
  </si>
  <si>
    <t>MD0200100</t>
  </si>
  <si>
    <t>CRISFIELD</t>
  </si>
  <si>
    <t>MD0200200</t>
  </si>
  <si>
    <t>PRINCESS ANNE</t>
  </si>
  <si>
    <t>MD0200300</t>
  </si>
  <si>
    <t>UNIV OF MD:EASTERN SHORE</t>
  </si>
  <si>
    <t>MD0210000</t>
  </si>
  <si>
    <t>MD0210100</t>
  </si>
  <si>
    <t>MD0210200</t>
  </si>
  <si>
    <t>MD0210300</t>
  </si>
  <si>
    <t>ST. MICHAELS</t>
  </si>
  <si>
    <t>MD0210400</t>
  </si>
  <si>
    <t>TRAPPE</t>
  </si>
  <si>
    <t>MD0220000</t>
  </si>
  <si>
    <t>MD0220100</t>
  </si>
  <si>
    <t>BOONSBORO</t>
  </si>
  <si>
    <t>MD0220300</t>
  </si>
  <si>
    <t>MD0220400</t>
  </si>
  <si>
    <t>MD0220500</t>
  </si>
  <si>
    <t>SMITHSBURG</t>
  </si>
  <si>
    <t>MD0220600</t>
  </si>
  <si>
    <t>ANTIETAM</t>
  </si>
  <si>
    <t>MD0220800</t>
  </si>
  <si>
    <t>WILLIAMSPORT</t>
  </si>
  <si>
    <t>MD0221100</t>
  </si>
  <si>
    <t>HAGERSTOWN COMMUNITY COL</t>
  </si>
  <si>
    <t>MD0230000</t>
  </si>
  <si>
    <t>WICOMICO</t>
  </si>
  <si>
    <t>MD0230100</t>
  </si>
  <si>
    <t>MD0230200</t>
  </si>
  <si>
    <t>MD0230300</t>
  </si>
  <si>
    <t>MD0230400</t>
  </si>
  <si>
    <t>SALISBURY UNIVERSITY</t>
  </si>
  <si>
    <t>MD0240000</t>
  </si>
  <si>
    <t>MD0240100</t>
  </si>
  <si>
    <t>MD0240200</t>
  </si>
  <si>
    <t>OCEAN CITY</t>
  </si>
  <si>
    <t>MD0240300</t>
  </si>
  <si>
    <t>POCOMOKE CITY</t>
  </si>
  <si>
    <t>MD0240400</t>
  </si>
  <si>
    <t>SNOW HILL</t>
  </si>
  <si>
    <t>MD0240500</t>
  </si>
  <si>
    <t>OCEAN PINES</t>
  </si>
  <si>
    <t>MD300SP00</t>
  </si>
  <si>
    <t>SP: BALTIMORE CITY</t>
  </si>
  <si>
    <t>MD301SP00</t>
  </si>
  <si>
    <t>SP: ALLEGANY COUNTY</t>
  </si>
  <si>
    <t>MD302SP00</t>
  </si>
  <si>
    <t>SP: ANNE ARUNDEL COUNTY</t>
  </si>
  <si>
    <t>MD303SP00</t>
  </si>
  <si>
    <t>SP: BALTIMORE COUNTY</t>
  </si>
  <si>
    <t>MD304SP00</t>
  </si>
  <si>
    <t>SP: CALVERT COUNTY</t>
  </si>
  <si>
    <t>MD305SP00</t>
  </si>
  <si>
    <t>SP: CAROLINE COUNTY</t>
  </si>
  <si>
    <t>MD306SP00</t>
  </si>
  <si>
    <t>MD307SP00</t>
  </si>
  <si>
    <t>SP: CECIL COUNTY</t>
  </si>
  <si>
    <t>MD308SP00</t>
  </si>
  <si>
    <t>SP: CHARLES COUNTY</t>
  </si>
  <si>
    <t>MD309SP00</t>
  </si>
  <si>
    <t>SP: DORCHESTER COUNTY</t>
  </si>
  <si>
    <t>MD310SP00</t>
  </si>
  <si>
    <t>SP: FREDERICK COUNTY</t>
  </si>
  <si>
    <t>MD311SP00</t>
  </si>
  <si>
    <t>SP: GARRETT COUNTY</t>
  </si>
  <si>
    <t>MD312SP00</t>
  </si>
  <si>
    <t>SP: HARFORD COUNTY</t>
  </si>
  <si>
    <t>MD313SP00</t>
  </si>
  <si>
    <t>MD314SP00</t>
  </si>
  <si>
    <t>MD315SP00</t>
  </si>
  <si>
    <t>MD316SP00</t>
  </si>
  <si>
    <t>SP: PRINCE GEORGE'S CNTY</t>
  </si>
  <si>
    <t>MD317SP00</t>
  </si>
  <si>
    <t>SP: QUEEN ANNE'S COUNTY</t>
  </si>
  <si>
    <t>MD318SP00</t>
  </si>
  <si>
    <t>SP: ST. MARY'S COUNTY</t>
  </si>
  <si>
    <t>MD319SP00</t>
  </si>
  <si>
    <t>SP: SOMERSET COUNTY</t>
  </si>
  <si>
    <t>MD320SP00</t>
  </si>
  <si>
    <t>SP: TALBOT COUNTY</t>
  </si>
  <si>
    <t>MD321SP00</t>
  </si>
  <si>
    <t>MD322SP00</t>
  </si>
  <si>
    <t>SP: WICOMICO COUNTY</t>
  </si>
  <si>
    <t>MD323SP00</t>
  </si>
  <si>
    <t>MD324SP00</t>
  </si>
  <si>
    <t>MSP STATEWIDE</t>
  </si>
  <si>
    <t>MDBPD0000</t>
  </si>
  <si>
    <t>BALTIMORE</t>
  </si>
  <si>
    <t>MDMSP0000</t>
  </si>
  <si>
    <t>MARYLAND STATE POLICE</t>
  </si>
  <si>
    <t>MDPPD0000</t>
  </si>
  <si>
    <t>U S PARK POLICE</t>
  </si>
  <si>
    <t>ME0010000</t>
  </si>
  <si>
    <t>ANDROSCOGGIN</t>
  </si>
  <si>
    <t>ME0010100</t>
  </si>
  <si>
    <t>ME0010200</t>
  </si>
  <si>
    <t>ME0010300</t>
  </si>
  <si>
    <t>LIVERMORE FALLS</t>
  </si>
  <si>
    <t>ME0010500</t>
  </si>
  <si>
    <t>ME0010600</t>
  </si>
  <si>
    <t>MECHANIC FALLS</t>
  </si>
  <si>
    <t>ME0010700</t>
  </si>
  <si>
    <t>SABATTUS</t>
  </si>
  <si>
    <t>ME0019900</t>
  </si>
  <si>
    <t>SP CC TF: ANDROSCOGGIN C</t>
  </si>
  <si>
    <t>ME001BI00</t>
  </si>
  <si>
    <t>DEA: ANDROSCOGGIN COUNTY</t>
  </si>
  <si>
    <t>ME001LE00</t>
  </si>
  <si>
    <t>BLE: ANDROSCOGGIN COUNTY</t>
  </si>
  <si>
    <t>ME001SP00</t>
  </si>
  <si>
    <t>SP: ANDROSCOGGIN COUNTY</t>
  </si>
  <si>
    <t>ME0020000</t>
  </si>
  <si>
    <t>AROOSTOOK</t>
  </si>
  <si>
    <t>ME0020100</t>
  </si>
  <si>
    <t>ME0020200</t>
  </si>
  <si>
    <t>FORT FAIRFIELD</t>
  </si>
  <si>
    <t>ME0020300</t>
  </si>
  <si>
    <t>FORT KENT</t>
  </si>
  <si>
    <t>ME0020400</t>
  </si>
  <si>
    <t>HOULTON</t>
  </si>
  <si>
    <t>ME0020500</t>
  </si>
  <si>
    <t>MADAWASKA</t>
  </si>
  <si>
    <t>ME0020600</t>
  </si>
  <si>
    <t>PRESQUE ISLE</t>
  </si>
  <si>
    <t>ME0020700</t>
  </si>
  <si>
    <t>ME0020800</t>
  </si>
  <si>
    <t>ME0021000</t>
  </si>
  <si>
    <t>ME0021600</t>
  </si>
  <si>
    <t>ME0022100</t>
  </si>
  <si>
    <t>UNIV OF ME: PRESQUE ISLE</t>
  </si>
  <si>
    <t>ME0029900</t>
  </si>
  <si>
    <t>SP CC TF: AROOSTOOK CNTY</t>
  </si>
  <si>
    <t>ME002BI00</t>
  </si>
  <si>
    <t>DEA: AROOSTOOK COUNTY</t>
  </si>
  <si>
    <t>ME002LE00</t>
  </si>
  <si>
    <t>BLE: AROOSTOOK COUNTY</t>
  </si>
  <si>
    <t>ME002SP00</t>
  </si>
  <si>
    <t>SP: AROOSTOOK COUNTY</t>
  </si>
  <si>
    <t>ME0030000</t>
  </si>
  <si>
    <t>ME0030100</t>
  </si>
  <si>
    <t>ME0030200</t>
  </si>
  <si>
    <t>CAPE ELIZABETH</t>
  </si>
  <si>
    <t>ME0030300</t>
  </si>
  <si>
    <t>ME0030400</t>
  </si>
  <si>
    <t>GORHAM</t>
  </si>
  <si>
    <t>ME0030500</t>
  </si>
  <si>
    <t>ME0030600</t>
  </si>
  <si>
    <t>SOUTH PORTLAND</t>
  </si>
  <si>
    <t>ME0030700</t>
  </si>
  <si>
    <t>SCARBOROUGH</t>
  </si>
  <si>
    <t>ME0030800</t>
  </si>
  <si>
    <t>WESTBROOK</t>
  </si>
  <si>
    <t>ME0030900</t>
  </si>
  <si>
    <t>BRIDGTON</t>
  </si>
  <si>
    <t>ME0031000</t>
  </si>
  <si>
    <t>ME0031100</t>
  </si>
  <si>
    <t>ME0031300</t>
  </si>
  <si>
    <t>NEW GLOUCESTER</t>
  </si>
  <si>
    <t>ME0031400</t>
  </si>
  <si>
    <t>ME0031500</t>
  </si>
  <si>
    <t>ME0031800</t>
  </si>
  <si>
    <t>UNIV OF SOUTHERN MAINE</t>
  </si>
  <si>
    <t>ME0031900</t>
  </si>
  <si>
    <t>STANDISH</t>
  </si>
  <si>
    <t>ME0039900</t>
  </si>
  <si>
    <t>SP CC TF: CUMBERLAND CTY</t>
  </si>
  <si>
    <t>ME003BI00</t>
  </si>
  <si>
    <t>DEA: CUMBERLAND COUNTY</t>
  </si>
  <si>
    <t>ME003LE00</t>
  </si>
  <si>
    <t>BLE: CUMBERLAND COUNTY</t>
  </si>
  <si>
    <t>ME003SP00</t>
  </si>
  <si>
    <t>ME0040000</t>
  </si>
  <si>
    <t>ME0040100</t>
  </si>
  <si>
    <t>ME0040200</t>
  </si>
  <si>
    <t>ME0040300</t>
  </si>
  <si>
    <t>ME0040400</t>
  </si>
  <si>
    <t>RANGELEY</t>
  </si>
  <si>
    <t>ME0040600</t>
  </si>
  <si>
    <t>UNIV OF ME: FARMINGTON</t>
  </si>
  <si>
    <t>ME0040700</t>
  </si>
  <si>
    <t>CARRABASSETT VALLEY</t>
  </si>
  <si>
    <t>ME0049900</t>
  </si>
  <si>
    <t>SP CC TF: FRANKLIN CNTY</t>
  </si>
  <si>
    <t>ME004BI00</t>
  </si>
  <si>
    <t>DEA: FRANKLIN COUNTY</t>
  </si>
  <si>
    <t>ME004LE00</t>
  </si>
  <si>
    <t>BLE: FRANKLIN COUNTY</t>
  </si>
  <si>
    <t>ME004SP00</t>
  </si>
  <si>
    <t>ME0050000</t>
  </si>
  <si>
    <t>ME0050100</t>
  </si>
  <si>
    <t>BAR HARBOR</t>
  </si>
  <si>
    <t>ME0050200</t>
  </si>
  <si>
    <t>ME0050300</t>
  </si>
  <si>
    <t>BUCKSPORT</t>
  </si>
  <si>
    <t>ME0050400</t>
  </si>
  <si>
    <t>MOUNT DESERT</t>
  </si>
  <si>
    <t>ME0050600</t>
  </si>
  <si>
    <t>ME0050800</t>
  </si>
  <si>
    <t>SOUTHWEST HARBOR</t>
  </si>
  <si>
    <t>ME0051300</t>
  </si>
  <si>
    <t>GOULDSBORO</t>
  </si>
  <si>
    <t>ME0051400</t>
  </si>
  <si>
    <t>SWAN'S ISLAND</t>
  </si>
  <si>
    <t>ME0051500</t>
  </si>
  <si>
    <t>WINTER HARBOR</t>
  </si>
  <si>
    <t>ME0059900</t>
  </si>
  <si>
    <t>SP CC TF: HANCOCK COUNTY</t>
  </si>
  <si>
    <t>ME005BI00</t>
  </si>
  <si>
    <t>DEA: HANCOCK COUNTY</t>
  </si>
  <si>
    <t>ME005LE00</t>
  </si>
  <si>
    <t>BLE: HANCOCK COUNTY</t>
  </si>
  <si>
    <t>ME005SP00</t>
  </si>
  <si>
    <t>ME0060000</t>
  </si>
  <si>
    <t>KENNEBEC</t>
  </si>
  <si>
    <t>ME0060100</t>
  </si>
  <si>
    <t>ME0060200</t>
  </si>
  <si>
    <t>GARDINER</t>
  </si>
  <si>
    <t>ME0060300</t>
  </si>
  <si>
    <t>HALLOWELL</t>
  </si>
  <si>
    <t>ME0060400</t>
  </si>
  <si>
    <t>ME0060500</t>
  </si>
  <si>
    <t>ME0060600</t>
  </si>
  <si>
    <t>ME0060700</t>
  </si>
  <si>
    <t>ME0060800</t>
  </si>
  <si>
    <t>ME0061600</t>
  </si>
  <si>
    <t>ME0062100</t>
  </si>
  <si>
    <t>ME0069900</t>
  </si>
  <si>
    <t>SP CC TF: KENNEBEC CNTY</t>
  </si>
  <si>
    <t>ME006BI00</t>
  </si>
  <si>
    <t>DEA: KENNEBEC COUNTY</t>
  </si>
  <si>
    <t>ME006LE00</t>
  </si>
  <si>
    <t>BLE: KENNEBEC COUNTY</t>
  </si>
  <si>
    <t>ME006SP00</t>
  </si>
  <si>
    <t>SP: KENNEBEC COUNTY</t>
  </si>
  <si>
    <t>ME0070000</t>
  </si>
  <si>
    <t>ME0070100</t>
  </si>
  <si>
    <t>ME0070200</t>
  </si>
  <si>
    <t>ME0070300</t>
  </si>
  <si>
    <t>ME0070400</t>
  </si>
  <si>
    <t>ME0070500</t>
  </si>
  <si>
    <t>VINALHAVEN</t>
  </si>
  <si>
    <t>ME0079900</t>
  </si>
  <si>
    <t>SP CC TF: KNOX COUNTY</t>
  </si>
  <si>
    <t>ME007BI00</t>
  </si>
  <si>
    <t>DEA: KNOX COUNTY</t>
  </si>
  <si>
    <t>ME007LE00</t>
  </si>
  <si>
    <t>BLE: KNOX COUNTY</t>
  </si>
  <si>
    <t>ME007SP00</t>
  </si>
  <si>
    <t>ME0080000</t>
  </si>
  <si>
    <t>ME0080100</t>
  </si>
  <si>
    <t>BOOTHBAY HARBOR</t>
  </si>
  <si>
    <t>ME0080200</t>
  </si>
  <si>
    <t>DAMARISCOTTA</t>
  </si>
  <si>
    <t>ME0080300</t>
  </si>
  <si>
    <t>WALDOBORO</t>
  </si>
  <si>
    <t>ME0080400</t>
  </si>
  <si>
    <t>WISCASSET</t>
  </si>
  <si>
    <t>ME0089900</t>
  </si>
  <si>
    <t>SP CC TF: LINCOLN COUNTY</t>
  </si>
  <si>
    <t>ME008BI00</t>
  </si>
  <si>
    <t>DEA: LINCOLN COUNTY</t>
  </si>
  <si>
    <t>ME008LE00</t>
  </si>
  <si>
    <t>BLE: LINCOLN COUNTY</t>
  </si>
  <si>
    <t>ME008SP00</t>
  </si>
  <si>
    <t>ME0090000</t>
  </si>
  <si>
    <t>ME0090100</t>
  </si>
  <si>
    <t>RUMFORD</t>
  </si>
  <si>
    <t>ME0090200</t>
  </si>
  <si>
    <t>DIXFIELD</t>
  </si>
  <si>
    <t>ME0090300</t>
  </si>
  <si>
    <t>MEXICO</t>
  </si>
  <si>
    <t>ME0090400</t>
  </si>
  <si>
    <t>NORWAY</t>
  </si>
  <si>
    <t>ME0090500</t>
  </si>
  <si>
    <t>ME0090600</t>
  </si>
  <si>
    <t>ME0090700</t>
  </si>
  <si>
    <t>FRYEBURG</t>
  </si>
  <si>
    <t>ME0091000</t>
  </si>
  <si>
    <t>ME0099900</t>
  </si>
  <si>
    <t>SP CC TF: OXFORD COUNTY</t>
  </si>
  <si>
    <t>ME009BI00</t>
  </si>
  <si>
    <t>DEA: OXFORD COUNTY</t>
  </si>
  <si>
    <t>ME009LE00</t>
  </si>
  <si>
    <t>BLE: OXFORD COUNTY</t>
  </si>
  <si>
    <t>ME009SP00</t>
  </si>
  <si>
    <t>SP: OXFORD COUNTY</t>
  </si>
  <si>
    <t>ME0100000</t>
  </si>
  <si>
    <t>PENOBSCOT</t>
  </si>
  <si>
    <t>ME0100100</t>
  </si>
  <si>
    <t>BANGOR</t>
  </si>
  <si>
    <t>ME0100200</t>
  </si>
  <si>
    <t>BREWER</t>
  </si>
  <si>
    <t>ME0100300</t>
  </si>
  <si>
    <t>DEXTER</t>
  </si>
  <si>
    <t>ME0100400</t>
  </si>
  <si>
    <t>ME0100500</t>
  </si>
  <si>
    <t>OLD TOWN</t>
  </si>
  <si>
    <t>ME0100600</t>
  </si>
  <si>
    <t>ORONO</t>
  </si>
  <si>
    <t>ME0100700</t>
  </si>
  <si>
    <t>ME0100800</t>
  </si>
  <si>
    <t>MATTAWAMKEAG</t>
  </si>
  <si>
    <t>ME0100900</t>
  </si>
  <si>
    <t>MILLINOCKET</t>
  </si>
  <si>
    <t>ME0101000</t>
  </si>
  <si>
    <t>EAST MILLINOCKET</t>
  </si>
  <si>
    <t>ME0101100</t>
  </si>
  <si>
    <t>ME0101200</t>
  </si>
  <si>
    <t>EDDINGTON</t>
  </si>
  <si>
    <t>ME0101300</t>
  </si>
  <si>
    <t>VEAZIE</t>
  </si>
  <si>
    <t>ME0101400</t>
  </si>
  <si>
    <t>ME0101500</t>
  </si>
  <si>
    <t>HOWLAND</t>
  </si>
  <si>
    <t>ME0101800</t>
  </si>
  <si>
    <t>UNIV OF ME: ORONO</t>
  </si>
  <si>
    <t>ME0102000</t>
  </si>
  <si>
    <t>PENOBSCOT NATION</t>
  </si>
  <si>
    <t>ME0102700</t>
  </si>
  <si>
    <t>ME0109900</t>
  </si>
  <si>
    <t>SP CC TF: PENOBSCOT CNTY</t>
  </si>
  <si>
    <t>ME010BI00</t>
  </si>
  <si>
    <t>DEA: PENOBSCOT COUNTY</t>
  </si>
  <si>
    <t>ME010LE00</t>
  </si>
  <si>
    <t>BLE: PENOBSCOT COUNTY</t>
  </si>
  <si>
    <t>ME010SP00</t>
  </si>
  <si>
    <t>SP: PENOBSCOT COUNTY</t>
  </si>
  <si>
    <t>ME0110000</t>
  </si>
  <si>
    <t>PISCATAQUIS</t>
  </si>
  <si>
    <t>ME0110100</t>
  </si>
  <si>
    <t>DOVER-FOXCROFT</t>
  </si>
  <si>
    <t>ME0110200</t>
  </si>
  <si>
    <t>MILO</t>
  </si>
  <si>
    <t>ME0110400</t>
  </si>
  <si>
    <t>BROWNVILLE</t>
  </si>
  <si>
    <t>ME0110500</t>
  </si>
  <si>
    <t>ME0119900</t>
  </si>
  <si>
    <t>SP CC TF: PISCATAQUIS CO</t>
  </si>
  <si>
    <t>ME011BI00</t>
  </si>
  <si>
    <t>DEA: PISCATAQUIS COUNTY</t>
  </si>
  <si>
    <t>ME011LE00</t>
  </si>
  <si>
    <t>BLE: PISCATAQUIS COUNTY</t>
  </si>
  <si>
    <t>ME011SP00</t>
  </si>
  <si>
    <t>SP: PISCATAQUIS COUNTY</t>
  </si>
  <si>
    <t>ME0120000</t>
  </si>
  <si>
    <t>SAGADAHOC</t>
  </si>
  <si>
    <t>ME0120100</t>
  </si>
  <si>
    <t>ME0120200</t>
  </si>
  <si>
    <t>TOPSHAM</t>
  </si>
  <si>
    <t>ME0120300</t>
  </si>
  <si>
    <t>ME0120500</t>
  </si>
  <si>
    <t>PHIPPSBURG</t>
  </si>
  <si>
    <t>ME0129900</t>
  </si>
  <si>
    <t>SP CC TF: SAGADAHOC CNTY</t>
  </si>
  <si>
    <t>ME012BI00</t>
  </si>
  <si>
    <t>DEA: SAGADAHOC COUNTY</t>
  </si>
  <si>
    <t>ME012LE00</t>
  </si>
  <si>
    <t>BLE: SAGADAHOC COUNTY</t>
  </si>
  <si>
    <t>ME012SP00</t>
  </si>
  <si>
    <t>SP: SAGADAHOC COUNTY</t>
  </si>
  <si>
    <t>ME0130000</t>
  </si>
  <si>
    <t>ME0130100</t>
  </si>
  <si>
    <t>ME0130200</t>
  </si>
  <si>
    <t>SKOWHEGAN</t>
  </si>
  <si>
    <t>ME0130300</t>
  </si>
  <si>
    <t>ME0130400</t>
  </si>
  <si>
    <t>ME0130800</t>
  </si>
  <si>
    <t>NORRIDGEWOCK</t>
  </si>
  <si>
    <t>ME0139900</t>
  </si>
  <si>
    <t>SP CC TF: SOMERSET CNTY</t>
  </si>
  <si>
    <t>ME013BI00</t>
  </si>
  <si>
    <t>DEA: SOMERSET COUNTY</t>
  </si>
  <si>
    <t>ME013LE00</t>
  </si>
  <si>
    <t>BLE: SOMERSET COUNTY</t>
  </si>
  <si>
    <t>ME013SP00</t>
  </si>
  <si>
    <t>ME0140000</t>
  </si>
  <si>
    <t>ME0140100</t>
  </si>
  <si>
    <t>BELFAST</t>
  </si>
  <si>
    <t>ME0140200</t>
  </si>
  <si>
    <t>SEARSPORT</t>
  </si>
  <si>
    <t>ME0140300</t>
  </si>
  <si>
    <t>STOCKTON SPRINGS</t>
  </si>
  <si>
    <t>ME0140400</t>
  </si>
  <si>
    <t>LINCOLNVILLE</t>
  </si>
  <si>
    <t>ME0140500</t>
  </si>
  <si>
    <t>ISLESBORO</t>
  </si>
  <si>
    <t>ME0149900</t>
  </si>
  <si>
    <t>SP CC TF: WALDO COUNTY</t>
  </si>
  <si>
    <t>ME014BI00</t>
  </si>
  <si>
    <t>DEA: WALDO COUNTY</t>
  </si>
  <si>
    <t>ME014LE00</t>
  </si>
  <si>
    <t>BLE: WALDO COUNTY</t>
  </si>
  <si>
    <t>ME014SP00</t>
  </si>
  <si>
    <t>SP: WALDO COUNTY</t>
  </si>
  <si>
    <t>ME0150000</t>
  </si>
  <si>
    <t>ME0150100</t>
  </si>
  <si>
    <t>CALAIS</t>
  </si>
  <si>
    <t>ME0150200</t>
  </si>
  <si>
    <t>EASTPORT</t>
  </si>
  <si>
    <t>ME0150300</t>
  </si>
  <si>
    <t>MACHIAS</t>
  </si>
  <si>
    <t>ME0150400</t>
  </si>
  <si>
    <t>ME0150600</t>
  </si>
  <si>
    <t>LUBEC</t>
  </si>
  <si>
    <t>ME0150700</t>
  </si>
  <si>
    <t>JONESPORT</t>
  </si>
  <si>
    <t>ME0150900</t>
  </si>
  <si>
    <t>BAILEYVILLE</t>
  </si>
  <si>
    <t>ME0151100</t>
  </si>
  <si>
    <t>PASSAMAQUODDY PLSNT PT T</t>
  </si>
  <si>
    <t>ME0151200</t>
  </si>
  <si>
    <t>PASSAMAQUODDY INDIAN TWP</t>
  </si>
  <si>
    <t>ME0151400</t>
  </si>
  <si>
    <t>ME0151700</t>
  </si>
  <si>
    <t>MILBRIDGE</t>
  </si>
  <si>
    <t>ME0159900</t>
  </si>
  <si>
    <t>SP CC TF: WASHINGTON CTY</t>
  </si>
  <si>
    <t>ME015BI00</t>
  </si>
  <si>
    <t>DEA: WASHINGTON COUNTY</t>
  </si>
  <si>
    <t>ME015LE00</t>
  </si>
  <si>
    <t>BLE: WASHINGTON COUNTY</t>
  </si>
  <si>
    <t>ME015SP00</t>
  </si>
  <si>
    <t>ME0160000</t>
  </si>
  <si>
    <t>ME0160100</t>
  </si>
  <si>
    <t>BIDDEFORD</t>
  </si>
  <si>
    <t>ME0160200</t>
  </si>
  <si>
    <t>KITTERY</t>
  </si>
  <si>
    <t>ME0160300</t>
  </si>
  <si>
    <t>OLD ORCHARD BEACH</t>
  </si>
  <si>
    <t>ME0160400</t>
  </si>
  <si>
    <t>SACO</t>
  </si>
  <si>
    <t>ME0160500</t>
  </si>
  <si>
    <t>ME0160600</t>
  </si>
  <si>
    <t>ME0160700</t>
  </si>
  <si>
    <t>ELIOT</t>
  </si>
  <si>
    <t>ME0160800</t>
  </si>
  <si>
    <t>KENNEBUNK</t>
  </si>
  <si>
    <t>ME0160900</t>
  </si>
  <si>
    <t>KENNEBUNKPORT</t>
  </si>
  <si>
    <t>ME0161000</t>
  </si>
  <si>
    <t>ME0161100</t>
  </si>
  <si>
    <t>NORTH BERWICK</t>
  </si>
  <si>
    <t>ME0161200</t>
  </si>
  <si>
    <t>OGUNQUIT</t>
  </si>
  <si>
    <t>ME0161300</t>
  </si>
  <si>
    <t>SOUTH BERWICK</t>
  </si>
  <si>
    <t>ME0161400</t>
  </si>
  <si>
    <t>ME0161500</t>
  </si>
  <si>
    <t>YORK BEACH</t>
  </si>
  <si>
    <t>ME0161600</t>
  </si>
  <si>
    <t>ME0161800</t>
  </si>
  <si>
    <t>BUXTON</t>
  </si>
  <si>
    <t>ME0169900</t>
  </si>
  <si>
    <t>SP CC TF: YORK COUNTY</t>
  </si>
  <si>
    <t>ME016BI00</t>
  </si>
  <si>
    <t>DEA: YORK COUNTY</t>
  </si>
  <si>
    <t>ME016LE00</t>
  </si>
  <si>
    <t>BLE: YORK COUNTY</t>
  </si>
  <si>
    <t>ME016SP00</t>
  </si>
  <si>
    <t>SP: YORK COUNTY</t>
  </si>
  <si>
    <t>MEDI00300</t>
  </si>
  <si>
    <t>MEMSP0000</t>
  </si>
  <si>
    <t>MI0100100</t>
  </si>
  <si>
    <t>SP: ALCONA COUNTY</t>
  </si>
  <si>
    <t>MI0110100</t>
  </si>
  <si>
    <t>ALCONA</t>
  </si>
  <si>
    <t>MI0146100</t>
  </si>
  <si>
    <t>HARRISVILLE</t>
  </si>
  <si>
    <t>MI0153300</t>
  </si>
  <si>
    <t>MI0200200</t>
  </si>
  <si>
    <t>SP: ALGER COUNTY</t>
  </si>
  <si>
    <t>MI0210200</t>
  </si>
  <si>
    <t>ALGER</t>
  </si>
  <si>
    <t>MI0260200</t>
  </si>
  <si>
    <t>MUNISING</t>
  </si>
  <si>
    <t>MI0300300</t>
  </si>
  <si>
    <t>SP: ALLEGAN COUNTY</t>
  </si>
  <si>
    <t>MI0310300</t>
  </si>
  <si>
    <t>ALLEGAN</t>
  </si>
  <si>
    <t>MI0321000</t>
  </si>
  <si>
    <t>MI0335300</t>
  </si>
  <si>
    <t>SAUGATUCK-DOUGLAS</t>
  </si>
  <si>
    <t>MI0339200</t>
  </si>
  <si>
    <t>FENNVILLE</t>
  </si>
  <si>
    <t>MI0347800</t>
  </si>
  <si>
    <t>MI0356100</t>
  </si>
  <si>
    <t>MARTIN TOWNSHIP</t>
  </si>
  <si>
    <t>MI0364100</t>
  </si>
  <si>
    <t>OTSEGO</t>
  </si>
  <si>
    <t>MI0367000</t>
  </si>
  <si>
    <t>PLAINWELL</t>
  </si>
  <si>
    <t>MI0373300</t>
  </si>
  <si>
    <t>SAUGATUCK</t>
  </si>
  <si>
    <t>MI0381100</t>
  </si>
  <si>
    <t>MI0393600</t>
  </si>
  <si>
    <t>MI0400400</t>
  </si>
  <si>
    <t>SP: ALPENA COUNTY</t>
  </si>
  <si>
    <t>MI0410400</t>
  </si>
  <si>
    <t>ALPENA</t>
  </si>
  <si>
    <t>MI0421500</t>
  </si>
  <si>
    <t>MI0500500</t>
  </si>
  <si>
    <t>SP: ANTRIM COUNTY</t>
  </si>
  <si>
    <t>MI0510500</t>
  </si>
  <si>
    <t>ANTRIM</t>
  </si>
  <si>
    <t>MI0524500</t>
  </si>
  <si>
    <t>BELLAIRE</t>
  </si>
  <si>
    <t>MI0530400</t>
  </si>
  <si>
    <t>CENTRAL LAKE</t>
  </si>
  <si>
    <t>MI0537500</t>
  </si>
  <si>
    <t>ELK RAPIDS</t>
  </si>
  <si>
    <t>MI0537700</t>
  </si>
  <si>
    <t>MI0554800</t>
  </si>
  <si>
    <t>MANCELONA</t>
  </si>
  <si>
    <t>MI0600600</t>
  </si>
  <si>
    <t>SP: ARENAC COUNTY</t>
  </si>
  <si>
    <t>MI0610600</t>
  </si>
  <si>
    <t>ARENAC</t>
  </si>
  <si>
    <t>MI0622500</t>
  </si>
  <si>
    <t>AU GRES</t>
  </si>
  <si>
    <t>MI0676000</t>
  </si>
  <si>
    <t>MI0700700</t>
  </si>
  <si>
    <t>SP: BARAGA COUNTY</t>
  </si>
  <si>
    <t>MI0710700</t>
  </si>
  <si>
    <t>BARAGA</t>
  </si>
  <si>
    <t>MI0723200</t>
  </si>
  <si>
    <t>MI0751800</t>
  </si>
  <si>
    <t>L'ANSE</t>
  </si>
  <si>
    <t>MI0800800</t>
  </si>
  <si>
    <t>SP: BARRY COUNTY</t>
  </si>
  <si>
    <t>MI0810800</t>
  </si>
  <si>
    <t>MI0823400</t>
  </si>
  <si>
    <t>BARRY TOWNSHIP</t>
  </si>
  <si>
    <t>MI0841000</t>
  </si>
  <si>
    <t>MI0846400</t>
  </si>
  <si>
    <t>MI0858200</t>
  </si>
  <si>
    <t>MIDDLEVILLE</t>
  </si>
  <si>
    <t>MI0860700</t>
  </si>
  <si>
    <t>MI0868500</t>
  </si>
  <si>
    <t>PRAIRIEVILLE TOWNSHIP</t>
  </si>
  <si>
    <t>MI0883200</t>
  </si>
  <si>
    <t>WOODLAND TOWNSHIP</t>
  </si>
  <si>
    <t>MI0900900</t>
  </si>
  <si>
    <t>SP: BAY COUNTY</t>
  </si>
  <si>
    <t>MI0910900</t>
  </si>
  <si>
    <t>MI0922300</t>
  </si>
  <si>
    <t>MI0923900</t>
  </si>
  <si>
    <t>BAY CITY</t>
  </si>
  <si>
    <t>MI0938300</t>
  </si>
  <si>
    <t>ESSEXVILLE</t>
  </si>
  <si>
    <t>MI0966800</t>
  </si>
  <si>
    <t>PINCONNING</t>
  </si>
  <si>
    <t>MI0988200</t>
  </si>
  <si>
    <t>DELTA COLLEGE</t>
  </si>
  <si>
    <t>MI0991500</t>
  </si>
  <si>
    <t>HAMPTON TOWNSHIP</t>
  </si>
  <si>
    <t>MI1001000</t>
  </si>
  <si>
    <t>SP: BENZIE COUNTY</t>
  </si>
  <si>
    <t>MI1011000</t>
  </si>
  <si>
    <t>BENZIE</t>
  </si>
  <si>
    <t>MI1025400</t>
  </si>
  <si>
    <t>BEULAH</t>
  </si>
  <si>
    <t>MI1037400</t>
  </si>
  <si>
    <t>MI1040700</t>
  </si>
  <si>
    <t>MI1047700</t>
  </si>
  <si>
    <t>HONOR</t>
  </si>
  <si>
    <t>MI1101100</t>
  </si>
  <si>
    <t>SP: BERRIEN COUNTY</t>
  </si>
  <si>
    <t>MI1111100</t>
  </si>
  <si>
    <t>MI1123300</t>
  </si>
  <si>
    <t>BARODA-LAKE TOWNSHIP</t>
  </si>
  <si>
    <t>MI1124800</t>
  </si>
  <si>
    <t>BENTON HARBOR</t>
  </si>
  <si>
    <t>MI1124900</t>
  </si>
  <si>
    <t>BENTON TOWNSHIP</t>
  </si>
  <si>
    <t>MI1125200</t>
  </si>
  <si>
    <t>BERRIEN SPRINGS-ORONOKO</t>
  </si>
  <si>
    <t>MI1126800</t>
  </si>
  <si>
    <t>BRIDGMAN</t>
  </si>
  <si>
    <t>MI1127600</t>
  </si>
  <si>
    <t>MI1132400</t>
  </si>
  <si>
    <t>COLOMA CITY</t>
  </si>
  <si>
    <t>MI1136800</t>
  </si>
  <si>
    <t>EAU CLAIRE</t>
  </si>
  <si>
    <t>MI1141800</t>
  </si>
  <si>
    <t>GALIEN</t>
  </si>
  <si>
    <t>MI1143000</t>
  </si>
  <si>
    <t>GRAND BEACH</t>
  </si>
  <si>
    <t>MI1157900</t>
  </si>
  <si>
    <t>MICHIANA</t>
  </si>
  <si>
    <t>MI1161100</t>
  </si>
  <si>
    <t>NEW BUFFALO</t>
  </si>
  <si>
    <t>MI1161900</t>
  </si>
  <si>
    <t>MI1172600</t>
  </si>
  <si>
    <t>MI1176600</t>
  </si>
  <si>
    <t>LINCOLN TOWNSHIP</t>
  </si>
  <si>
    <t>MI1177900</t>
  </si>
  <si>
    <t>THREE OAKS</t>
  </si>
  <si>
    <t>MI1181000</t>
  </si>
  <si>
    <t>WATERVLIET</t>
  </si>
  <si>
    <t>MI1184600</t>
  </si>
  <si>
    <t>NILES TOWNSHIP</t>
  </si>
  <si>
    <t>MI1185300</t>
  </si>
  <si>
    <t>COLOMA TOWNSHIP</t>
  </si>
  <si>
    <t>MI1187100</t>
  </si>
  <si>
    <t>CHIKAMING TOWNSHIP</t>
  </si>
  <si>
    <t>MI1187700</t>
  </si>
  <si>
    <t>ST. JOSEPH TOWNSHIP</t>
  </si>
  <si>
    <t>MI1201200</t>
  </si>
  <si>
    <t>SP: BRANCH COUNTY</t>
  </si>
  <si>
    <t>MI1211200</t>
  </si>
  <si>
    <t>BRANCH</t>
  </si>
  <si>
    <t>MI1227200</t>
  </si>
  <si>
    <t>BRONSON</t>
  </si>
  <si>
    <t>MI1232200</t>
  </si>
  <si>
    <t>MI1268800</t>
  </si>
  <si>
    <t>MI1274300</t>
  </si>
  <si>
    <t>SHERWOOD TOWNSHIP</t>
  </si>
  <si>
    <t>MI1279000</t>
  </si>
  <si>
    <t>MI1301300</t>
  </si>
  <si>
    <t>SP: CALHOUN COUNTY</t>
  </si>
  <si>
    <t>MI1311300</t>
  </si>
  <si>
    <t>MI1320700</t>
  </si>
  <si>
    <t>MI1323700</t>
  </si>
  <si>
    <t>BATTLE CREEK</t>
  </si>
  <si>
    <t>MI1323800</t>
  </si>
  <si>
    <t>BATTLE CREEK TOWNSHIP</t>
  </si>
  <si>
    <t>MI1324300</t>
  </si>
  <si>
    <t>BEDFORD TOWNSHIP</t>
  </si>
  <si>
    <t>MI1337900</t>
  </si>
  <si>
    <t>EMMETT TOWNSHIP</t>
  </si>
  <si>
    <t>MI1347600</t>
  </si>
  <si>
    <t>MI1356000</t>
  </si>
  <si>
    <t>MI1365500</t>
  </si>
  <si>
    <t>PENNFIELD TOWNSHIP</t>
  </si>
  <si>
    <t>MI1375700</t>
  </si>
  <si>
    <t>MI1380100</t>
  </si>
  <si>
    <t>KELLOGG COMMUNITY COLLEG</t>
  </si>
  <si>
    <t>MI1401400</t>
  </si>
  <si>
    <t>MI1411400</t>
  </si>
  <si>
    <t>MI1429700</t>
  </si>
  <si>
    <t>CASSOPOLIS</t>
  </si>
  <si>
    <t>MI1435400</t>
  </si>
  <si>
    <t>DOWAGIAC</t>
  </si>
  <si>
    <t>MI1437200</t>
  </si>
  <si>
    <t>ONTWA TWP-EDWARDSBURG</t>
  </si>
  <si>
    <t>MI1455400</t>
  </si>
  <si>
    <t>MARCELLUS</t>
  </si>
  <si>
    <t>MI1479300</t>
  </si>
  <si>
    <t>MI1485800</t>
  </si>
  <si>
    <t>HOWARD TOWNSHIP</t>
  </si>
  <si>
    <t>MI1501500</t>
  </si>
  <si>
    <t>SP: CHARLEVOIX COUNTY</t>
  </si>
  <si>
    <t>MI1511500</t>
  </si>
  <si>
    <t>CHARLEVOIX</t>
  </si>
  <si>
    <t>MI1526400</t>
  </si>
  <si>
    <t>BOYNE CITY</t>
  </si>
  <si>
    <t>MI1526500</t>
  </si>
  <si>
    <t>BOYNE FALLS</t>
  </si>
  <si>
    <t>MI1530600</t>
  </si>
  <si>
    <t>MI1536200</t>
  </si>
  <si>
    <t>EAST JORDAN</t>
  </si>
  <si>
    <t>MI1601600</t>
  </si>
  <si>
    <t>SP: CHEBOYGAN COUNTY</t>
  </si>
  <si>
    <t>MI1611600</t>
  </si>
  <si>
    <t>CHEBOYGAN</t>
  </si>
  <si>
    <t>MI1630900</t>
  </si>
  <si>
    <t>MI1654600</t>
  </si>
  <si>
    <t>MACKINAW CITY</t>
  </si>
  <si>
    <t>MI1684700</t>
  </si>
  <si>
    <t>TUSCARORA TOWNSHIP</t>
  </si>
  <si>
    <t>MI1701700</t>
  </si>
  <si>
    <t>SP: CHIPPEWA COUNTY</t>
  </si>
  <si>
    <t>MI1711700</t>
  </si>
  <si>
    <t>CHIPPEWA</t>
  </si>
  <si>
    <t>MI1734800</t>
  </si>
  <si>
    <t>DETOUR VILLAGE</t>
  </si>
  <si>
    <t>MI1750800</t>
  </si>
  <si>
    <t>KINROSS TOWNSHIP</t>
  </si>
  <si>
    <t>MI1773400</t>
  </si>
  <si>
    <t>SAULT STE. MARIE</t>
  </si>
  <si>
    <t>MI1801800</t>
  </si>
  <si>
    <t>SP: CLARE COUNTY</t>
  </si>
  <si>
    <t>MI1811800</t>
  </si>
  <si>
    <t>CLARE</t>
  </si>
  <si>
    <t>MI1831300</t>
  </si>
  <si>
    <t>MI1839000</t>
  </si>
  <si>
    <t>FARWELL</t>
  </si>
  <si>
    <t>MI1841100</t>
  </si>
  <si>
    <t>FROST TOWNSHIP</t>
  </si>
  <si>
    <t>MI1846000</t>
  </si>
  <si>
    <t>MI1901900</t>
  </si>
  <si>
    <t>MI1911900</t>
  </si>
  <si>
    <t>MI1923600</t>
  </si>
  <si>
    <t>BATH TOWNSHIP</t>
  </si>
  <si>
    <t>MI1935000</t>
  </si>
  <si>
    <t>DEWITT</t>
  </si>
  <si>
    <t>MI1937800</t>
  </si>
  <si>
    <t>ELSIE</t>
  </si>
  <si>
    <t>MI1940400</t>
  </si>
  <si>
    <t>MI1955300</t>
  </si>
  <si>
    <t>MAPLE RAPIDS</t>
  </si>
  <si>
    <t>MI1964300</t>
  </si>
  <si>
    <t>OVID</t>
  </si>
  <si>
    <t>MI1972500</t>
  </si>
  <si>
    <t>MI1985700</t>
  </si>
  <si>
    <t>DEWITT TOWNSHIP</t>
  </si>
  <si>
    <t>MI1989100</t>
  </si>
  <si>
    <t>CAPITOL REGION AIRPORT A</t>
  </si>
  <si>
    <t>MI2002000</t>
  </si>
  <si>
    <t>MI2012000</t>
  </si>
  <si>
    <t>MI2044000</t>
  </si>
  <si>
    <t>GRAYLING</t>
  </si>
  <si>
    <t>MI2095600</t>
  </si>
  <si>
    <t>CAMP GRAYLING</t>
  </si>
  <si>
    <t>MI2102100</t>
  </si>
  <si>
    <t>SP: DELTA COUNTY</t>
  </si>
  <si>
    <t>MI2112100</t>
  </si>
  <si>
    <t>MI2138200</t>
  </si>
  <si>
    <t>ESCANABA</t>
  </si>
  <si>
    <t>MI2141900</t>
  </si>
  <si>
    <t>GARDEN</t>
  </si>
  <si>
    <t>MI2142400</t>
  </si>
  <si>
    <t>GLADSTONE</t>
  </si>
  <si>
    <t>MI2202200</t>
  </si>
  <si>
    <t>SP: DICKINSON COUNTY</t>
  </si>
  <si>
    <t>MI2212200</t>
  </si>
  <si>
    <t>MI2249200</t>
  </si>
  <si>
    <t>IRON MOUNTAIN</t>
  </si>
  <si>
    <t>MI2250700</t>
  </si>
  <si>
    <t>KINGSFORD</t>
  </si>
  <si>
    <t>MI2262600</t>
  </si>
  <si>
    <t>MI2302300</t>
  </si>
  <si>
    <t>SP: EATON COUNTY</t>
  </si>
  <si>
    <t>MI2312300</t>
  </si>
  <si>
    <t>MI2324700</t>
  </si>
  <si>
    <t>MI2330700</t>
  </si>
  <si>
    <t>MI2335200</t>
  </si>
  <si>
    <t>DIMONDALE</t>
  </si>
  <si>
    <t>MI2336700</t>
  </si>
  <si>
    <t>EATON RAPIDS</t>
  </si>
  <si>
    <t>MI2343500</t>
  </si>
  <si>
    <t>GRAND LEDGE</t>
  </si>
  <si>
    <t>MI2360100</t>
  </si>
  <si>
    <t>MULLIKEN</t>
  </si>
  <si>
    <t>MI2363000</t>
  </si>
  <si>
    <t>OLIVET</t>
  </si>
  <si>
    <t>MI2368100</t>
  </si>
  <si>
    <t>POTTERVILLE</t>
  </si>
  <si>
    <t>MI2377100</t>
  </si>
  <si>
    <t>SUNFIELD</t>
  </si>
  <si>
    <t>MI2379600</t>
  </si>
  <si>
    <t>VERMONTVILLE TOWNSHIP</t>
  </si>
  <si>
    <t>MI2402400</t>
  </si>
  <si>
    <t>SP: EMMET COUNTY</t>
  </si>
  <si>
    <t>MI2412400</t>
  </si>
  <si>
    <t>MI2445700</t>
  </si>
  <si>
    <t>HARBOR SPRINGS</t>
  </si>
  <si>
    <t>MI2465400</t>
  </si>
  <si>
    <t>PELLSTON</t>
  </si>
  <si>
    <t>MI2466200</t>
  </si>
  <si>
    <t>PETOSKEY</t>
  </si>
  <si>
    <t>MI2502500</t>
  </si>
  <si>
    <t>SP: GENESEE COUNTY</t>
  </si>
  <si>
    <t>MI2512500</t>
  </si>
  <si>
    <t>GENESEE</t>
  </si>
  <si>
    <t>MI2521900</t>
  </si>
  <si>
    <t>ARGENTINE TOWNSHIP</t>
  </si>
  <si>
    <t>MI2522100</t>
  </si>
  <si>
    <t>ATLAS TOWNSHIP</t>
  </si>
  <si>
    <t>MI2525700</t>
  </si>
  <si>
    <t>BISHOP INTERNATIONAL AIR</t>
  </si>
  <si>
    <t>MI2531400</t>
  </si>
  <si>
    <t>CLAYTON TOWNSHIP</t>
  </si>
  <si>
    <t>MI2532100</t>
  </si>
  <si>
    <t>MI2534200</t>
  </si>
  <si>
    <t>DAVISON</t>
  </si>
  <si>
    <t>MI2539300</t>
  </si>
  <si>
    <t>FENTON</t>
  </si>
  <si>
    <t>MI2539800</t>
  </si>
  <si>
    <t>FLINT</t>
  </si>
  <si>
    <t>MI2539900</t>
  </si>
  <si>
    <t>FLINT TOWNSHIP</t>
  </si>
  <si>
    <t>MI2540000</t>
  </si>
  <si>
    <t>FLUSHING</t>
  </si>
  <si>
    <t>MI2540100</t>
  </si>
  <si>
    <t>FLUSHING TOWNSHIP</t>
  </si>
  <si>
    <t>MI2541600</t>
  </si>
  <si>
    <t>GAINES</t>
  </si>
  <si>
    <t>MI2542200</t>
  </si>
  <si>
    <t>GENESEE TOWNSHIP</t>
  </si>
  <si>
    <t>MI2542900</t>
  </si>
  <si>
    <t>GOODRICH</t>
  </si>
  <si>
    <t>MI2543100</t>
  </si>
  <si>
    <t>GRAND BLANC</t>
  </si>
  <si>
    <t>MI2553500</t>
  </si>
  <si>
    <t>MI2559300</t>
  </si>
  <si>
    <t>MI2559800</t>
  </si>
  <si>
    <t>MI2560100</t>
  </si>
  <si>
    <t>MUNDY TOWNSHIP</t>
  </si>
  <si>
    <t>MI2564000</t>
  </si>
  <si>
    <t>OTISVILLE</t>
  </si>
  <si>
    <t>MI2577200</t>
  </si>
  <si>
    <t>SWARTZ CREEK</t>
  </si>
  <si>
    <t>MI2578200</t>
  </si>
  <si>
    <t>THETFORD TOWNSHIP</t>
  </si>
  <si>
    <t>MI2583900</t>
  </si>
  <si>
    <t>BURTON</t>
  </si>
  <si>
    <t>MI2584500</t>
  </si>
  <si>
    <t>MOUNT MORRIS TOWNSHIP</t>
  </si>
  <si>
    <t>MI2585200</t>
  </si>
  <si>
    <t>GRAND BLANC TOWNSHIP</t>
  </si>
  <si>
    <t>MI2585900</t>
  </si>
  <si>
    <t>VIENNA TOWNSHIP</t>
  </si>
  <si>
    <t>MI2586000</t>
  </si>
  <si>
    <t>DAVISON TOWNSHIP</t>
  </si>
  <si>
    <t>MI2586900</t>
  </si>
  <si>
    <t>RICHFIELD TOWNSHIP</t>
  </si>
  <si>
    <t>MI2589700</t>
  </si>
  <si>
    <t>GENESEE CNTY PARKS &amp; REC</t>
  </si>
  <si>
    <t>MI2589900</t>
  </si>
  <si>
    <t>MONTROSE TOWNSHIP</t>
  </si>
  <si>
    <t>MI2590400</t>
  </si>
  <si>
    <t>UNIV OF MI: FLINT</t>
  </si>
  <si>
    <t>MI2595000</t>
  </si>
  <si>
    <t>MOTT COMMUNITY COLLEGE</t>
  </si>
  <si>
    <t>MI2602600</t>
  </si>
  <si>
    <t>SP: GLADWIN COUNTY</t>
  </si>
  <si>
    <t>MI2612600</t>
  </si>
  <si>
    <t>GLADWIN</t>
  </si>
  <si>
    <t>MI2624200</t>
  </si>
  <si>
    <t>BEAVERTON</t>
  </si>
  <si>
    <t>MI2642500</t>
  </si>
  <si>
    <t>MI2702700</t>
  </si>
  <si>
    <t>SP: GOGEBIC COUNTY</t>
  </si>
  <si>
    <t>MI2712700</t>
  </si>
  <si>
    <t>GOGEBIC</t>
  </si>
  <si>
    <t>MI2725300</t>
  </si>
  <si>
    <t>MI2749400</t>
  </si>
  <si>
    <t>IRONWOOD</t>
  </si>
  <si>
    <t>MI2755500</t>
  </si>
  <si>
    <t>MARENISCO TOWNSHIP</t>
  </si>
  <si>
    <t>MI2780000</t>
  </si>
  <si>
    <t>MI2780900</t>
  </si>
  <si>
    <t>WATERSMEET TOWNSHIP</t>
  </si>
  <si>
    <t>MI2796700</t>
  </si>
  <si>
    <t>LAC VIEUX DESERT TRIBAL</t>
  </si>
  <si>
    <t>MI2802800</t>
  </si>
  <si>
    <t>SP: GRAND TRAVERSE CNTY</t>
  </si>
  <si>
    <t>MI2812800</t>
  </si>
  <si>
    <t>GRAND TRAVERSE</t>
  </si>
  <si>
    <t>MI2878100</t>
  </si>
  <si>
    <t>TRAVERSE CITY</t>
  </si>
  <si>
    <t>MI2902900</t>
  </si>
  <si>
    <t>SP: GRATIOT COUNTY</t>
  </si>
  <si>
    <t>MI2912900</t>
  </si>
  <si>
    <t>GRATIOT</t>
  </si>
  <si>
    <t>MI2921300</t>
  </si>
  <si>
    <t>MI2926600</t>
  </si>
  <si>
    <t>MI2949600</t>
  </si>
  <si>
    <t>ITHACA</t>
  </si>
  <si>
    <t>MI2972700</t>
  </si>
  <si>
    <t>ST. LOUIS</t>
  </si>
  <si>
    <t>MI3003000</t>
  </si>
  <si>
    <t>SP: HILLSDALE COUNTY</t>
  </si>
  <si>
    <t>MI3013000</t>
  </si>
  <si>
    <t>MI3047300</t>
  </si>
  <si>
    <t>MI3049800</t>
  </si>
  <si>
    <t>MI3053600</t>
  </si>
  <si>
    <t>MI3069200</t>
  </si>
  <si>
    <t>MI3074500</t>
  </si>
  <si>
    <t>SOMERSET TOWNSHIP</t>
  </si>
  <si>
    <t>MI3080100</t>
  </si>
  <si>
    <t>MI3091000</t>
  </si>
  <si>
    <t>MI3103100</t>
  </si>
  <si>
    <t>SP: HOUGHTON COUNTY</t>
  </si>
  <si>
    <t>MI3113100</t>
  </si>
  <si>
    <t>HOUGHTON</t>
  </si>
  <si>
    <t>MI3120000</t>
  </si>
  <si>
    <t>ADAMS TOWNSHIP</t>
  </si>
  <si>
    <t>MI3128400</t>
  </si>
  <si>
    <t>CALUMET</t>
  </si>
  <si>
    <t>MI3133200</t>
  </si>
  <si>
    <t>COPPER CITY</t>
  </si>
  <si>
    <t>MI3145400</t>
  </si>
  <si>
    <t>MI3148000</t>
  </si>
  <si>
    <t>MI3151400</t>
  </si>
  <si>
    <t>LAKE LINDEN</t>
  </si>
  <si>
    <t>MI3152200</t>
  </si>
  <si>
    <t>LAURIUM</t>
  </si>
  <si>
    <t>MI3174900</t>
  </si>
  <si>
    <t>SOUTH RANGE</t>
  </si>
  <si>
    <t>MI3188500</t>
  </si>
  <si>
    <t>MICH TECHNOLOGICAL UNIVE</t>
  </si>
  <si>
    <t>MI3203200</t>
  </si>
  <si>
    <t>SP: HURON COUNTY</t>
  </si>
  <si>
    <t>MI3213200</t>
  </si>
  <si>
    <t>MI3222800</t>
  </si>
  <si>
    <t>BAD AXE</t>
  </si>
  <si>
    <t>MI3229300</t>
  </si>
  <si>
    <t>CASEVILLE</t>
  </si>
  <si>
    <t>MI3229400</t>
  </si>
  <si>
    <t>CASEVILLE TOWNSHIP</t>
  </si>
  <si>
    <t>MI3237600</t>
  </si>
  <si>
    <t>MI3238700</t>
  </si>
  <si>
    <t>FAIR HAVEN TOWNSHIP</t>
  </si>
  <si>
    <t>MI3245600</t>
  </si>
  <si>
    <t>HARBOR BEACH</t>
  </si>
  <si>
    <t>MI3250600</t>
  </si>
  <si>
    <t>KINDE</t>
  </si>
  <si>
    <t>MI3264400</t>
  </si>
  <si>
    <t>OWENDALE</t>
  </si>
  <si>
    <t>MI3266600</t>
  </si>
  <si>
    <t>PIGEON</t>
  </si>
  <si>
    <t>MI3267400</t>
  </si>
  <si>
    <t>PORT AUSTIN</t>
  </si>
  <si>
    <t>MI3273800</t>
  </si>
  <si>
    <t>SEBEWAING</t>
  </si>
  <si>
    <t>MI3278900</t>
  </si>
  <si>
    <t>UBLY</t>
  </si>
  <si>
    <t>MI3300100</t>
  </si>
  <si>
    <t>MICHIGAN STATE POLICE</t>
  </si>
  <si>
    <t>MI3303300</t>
  </si>
  <si>
    <t>SP: INGHAM COUNTY</t>
  </si>
  <si>
    <t>MI3313300</t>
  </si>
  <si>
    <t>INGHAM</t>
  </si>
  <si>
    <t>MI3336400</t>
  </si>
  <si>
    <t>EAST LANSING</t>
  </si>
  <si>
    <t>MI3351900</t>
  </si>
  <si>
    <t>MI3352800</t>
  </si>
  <si>
    <t>MI3356300</t>
  </si>
  <si>
    <t>MI3358100</t>
  </si>
  <si>
    <t>MICHIGAN STATE UNIVERSIT</t>
  </si>
  <si>
    <t>MI3376700</t>
  </si>
  <si>
    <t>MI3381300</t>
  </si>
  <si>
    <t>WEBBERVILLE</t>
  </si>
  <si>
    <t>MI3382600</t>
  </si>
  <si>
    <t>WILLIAMSTON</t>
  </si>
  <si>
    <t>MI3384300</t>
  </si>
  <si>
    <t>LANSING TOWNSHIP</t>
  </si>
  <si>
    <t>MI3384800</t>
  </si>
  <si>
    <t>DELHI TOWNSHIP</t>
  </si>
  <si>
    <t>MI3388600</t>
  </si>
  <si>
    <t>LANSING COMMUNITY COLLEG</t>
  </si>
  <si>
    <t>MI3392600</t>
  </si>
  <si>
    <t>MERIDIAN TOWNSHIP</t>
  </si>
  <si>
    <t>MI3403400</t>
  </si>
  <si>
    <t>SP: IONIA COUNTY</t>
  </si>
  <si>
    <t>MI3413400</t>
  </si>
  <si>
    <t>IONIA</t>
  </si>
  <si>
    <t>MI3424400</t>
  </si>
  <si>
    <t>BELDING</t>
  </si>
  <si>
    <t>MI3449100</t>
  </si>
  <si>
    <t>MI3451500</t>
  </si>
  <si>
    <t>LAKE ODESSA</t>
  </si>
  <si>
    <t>MI3467900</t>
  </si>
  <si>
    <t>MI3503500</t>
  </si>
  <si>
    <t>SP: IOSCO COUNTY</t>
  </si>
  <si>
    <t>MI3513500</t>
  </si>
  <si>
    <t>IOSCO</t>
  </si>
  <si>
    <t>MI3536500</t>
  </si>
  <si>
    <t>TAWAS</t>
  </si>
  <si>
    <t>MI3563900</t>
  </si>
  <si>
    <t>OSCODA TOWNSHIP</t>
  </si>
  <si>
    <t>MI3577400</t>
  </si>
  <si>
    <t>TAWAS CITY</t>
  </si>
  <si>
    <t>MI3603600</t>
  </si>
  <si>
    <t>SP: IRON COUNTY</t>
  </si>
  <si>
    <t>MI3613600</t>
  </si>
  <si>
    <t>IRON</t>
  </si>
  <si>
    <t>MI3621600</t>
  </si>
  <si>
    <t>ALPHA</t>
  </si>
  <si>
    <t>MI3629500</t>
  </si>
  <si>
    <t>CASPIAN-GAASTRA</t>
  </si>
  <si>
    <t>MI3633800</t>
  </si>
  <si>
    <t>CRYSTAL FALLS</t>
  </si>
  <si>
    <t>MI3641400</t>
  </si>
  <si>
    <t>GAASTRA</t>
  </si>
  <si>
    <t>MI3649300</t>
  </si>
  <si>
    <t>IRON RIVER</t>
  </si>
  <si>
    <t>MI3675900</t>
  </si>
  <si>
    <t>STAMBAUGH</t>
  </si>
  <si>
    <t>MI3703700</t>
  </si>
  <si>
    <t>SP: ISABELLA COUNTY</t>
  </si>
  <si>
    <t>MI3713700</t>
  </si>
  <si>
    <t>ISABELLA</t>
  </si>
  <si>
    <t>MI3759900</t>
  </si>
  <si>
    <t>MI3774100</t>
  </si>
  <si>
    <t>SHEPHERD</t>
  </si>
  <si>
    <t>MI3787000</t>
  </si>
  <si>
    <t>CENTRAL MICHIGAN UNIV</t>
  </si>
  <si>
    <t>MI3803800</t>
  </si>
  <si>
    <t>MI3813800</t>
  </si>
  <si>
    <t>MI3827300</t>
  </si>
  <si>
    <t>MI3832600</t>
  </si>
  <si>
    <t>COLUMBIA TOWNSHIP</t>
  </si>
  <si>
    <t>MI3832700</t>
  </si>
  <si>
    <t>MI3843900</t>
  </si>
  <si>
    <t>GRASS LAKE</t>
  </si>
  <si>
    <t>MI3845500</t>
  </si>
  <si>
    <t>MI3846800</t>
  </si>
  <si>
    <t>HENRIETTA TOWNSHIP</t>
  </si>
  <si>
    <t>MI3849700</t>
  </si>
  <si>
    <t>MI3852700</t>
  </si>
  <si>
    <t>LEONI TOWNSHIP</t>
  </si>
  <si>
    <t>MI3860600</t>
  </si>
  <si>
    <t>NAPOLEON TOWNSHIP</t>
  </si>
  <si>
    <t>MI3864900</t>
  </si>
  <si>
    <t>PARMA-SANDSTONE</t>
  </si>
  <si>
    <t>MI3875500</t>
  </si>
  <si>
    <t>SPRING ARBOR TOWNSHIP</t>
  </si>
  <si>
    <t>MI3875800</t>
  </si>
  <si>
    <t>SPRINGPORT TOWNSHIP</t>
  </si>
  <si>
    <t>MI3876900</t>
  </si>
  <si>
    <t>SUMMIT TOWNSHIP</t>
  </si>
  <si>
    <t>MI3889000</t>
  </si>
  <si>
    <t>BLACKMAN TOWNSHIP</t>
  </si>
  <si>
    <t>MI3891100</t>
  </si>
  <si>
    <t>HANOVER TOWNSHIP</t>
  </si>
  <si>
    <t>MI3892200</t>
  </si>
  <si>
    <t>NORVELL TOWNSHIP</t>
  </si>
  <si>
    <t>MI3893200</t>
  </si>
  <si>
    <t>WATERLOO TOWNSHIP</t>
  </si>
  <si>
    <t>MI3903900</t>
  </si>
  <si>
    <t>SP: KALAMAZOO COUNTY</t>
  </si>
  <si>
    <t>MI3913900</t>
  </si>
  <si>
    <t>KALAMAZOO</t>
  </si>
  <si>
    <t>MI3922600</t>
  </si>
  <si>
    <t>MI3931900</t>
  </si>
  <si>
    <t>MI3941700</t>
  </si>
  <si>
    <t>MI3949900</t>
  </si>
  <si>
    <t>MI3950000</t>
  </si>
  <si>
    <t>KALAMAZOO TOWNSHIP</t>
  </si>
  <si>
    <t>MI3952500</t>
  </si>
  <si>
    <t>KALAMAZOO VALLEY COMM CO</t>
  </si>
  <si>
    <t>MI3964700</t>
  </si>
  <si>
    <t>PARCHMENT</t>
  </si>
  <si>
    <t>MI3967800</t>
  </si>
  <si>
    <t>MI3969800</t>
  </si>
  <si>
    <t>MI3973600</t>
  </si>
  <si>
    <t>SCHOOLCRAFT</t>
  </si>
  <si>
    <t>MI3979900</t>
  </si>
  <si>
    <t>VICKSBURG</t>
  </si>
  <si>
    <t>MI3987800</t>
  </si>
  <si>
    <t>ROSS TOWNSHIP</t>
  </si>
  <si>
    <t>MI3988100</t>
  </si>
  <si>
    <t>WESTERN MICHIGAN UNIVERS</t>
  </si>
  <si>
    <t>MI3992400</t>
  </si>
  <si>
    <t>KALAMAZOO AIRPORT</t>
  </si>
  <si>
    <t>MI3996300</t>
  </si>
  <si>
    <t>CHARLESTON TOWNSHIP</t>
  </si>
  <si>
    <t>MI4004000</t>
  </si>
  <si>
    <t>SP: KALKASKA COUNTY</t>
  </si>
  <si>
    <t>MI4014000</t>
  </si>
  <si>
    <t>KALKASKA</t>
  </si>
  <si>
    <t>MI4050200</t>
  </si>
  <si>
    <t>MI4089200</t>
  </si>
  <si>
    <t>GARFIELD TOWNSHIP</t>
  </si>
  <si>
    <t>MI4104100</t>
  </si>
  <si>
    <t>MI4114100</t>
  </si>
  <si>
    <t>MI4130000</t>
  </si>
  <si>
    <t>CEDAR SPRINGS</t>
  </si>
  <si>
    <t>MI4136100</t>
  </si>
  <si>
    <t>EAST GRAND RAPIDS</t>
  </si>
  <si>
    <t>MI4142900</t>
  </si>
  <si>
    <t>GRAND RAPIDS COMMUNITY C</t>
  </si>
  <si>
    <t>MI4143600</t>
  </si>
  <si>
    <t>GRAND RAPIDS</t>
  </si>
  <si>
    <t>MI4143700</t>
  </si>
  <si>
    <t>GRANDVILLE</t>
  </si>
  <si>
    <t>MI4144100</t>
  </si>
  <si>
    <t>GERALD R FORD INTRNTL AP</t>
  </si>
  <si>
    <t>MI4153900</t>
  </si>
  <si>
    <t>MI4170400</t>
  </si>
  <si>
    <t>MI4172900</t>
  </si>
  <si>
    <t>SAND LAKE</t>
  </si>
  <si>
    <t>MI4175400</t>
  </si>
  <si>
    <t>MI4180200</t>
  </si>
  <si>
    <t>MI4183400</t>
  </si>
  <si>
    <t>MI4185000</t>
  </si>
  <si>
    <t>MI4204200</t>
  </si>
  <si>
    <t>SP: KEWEENAW COUNTY</t>
  </si>
  <si>
    <t>MI4214200</t>
  </si>
  <si>
    <t>KEWEENAW</t>
  </si>
  <si>
    <t>MI4220300</t>
  </si>
  <si>
    <t>AHMEEK</t>
  </si>
  <si>
    <t>MI4304300</t>
  </si>
  <si>
    <t>MI4314300</t>
  </si>
  <si>
    <t>MI4348900</t>
  </si>
  <si>
    <t>YATES TOWNSHIP</t>
  </si>
  <si>
    <t>MI4354300</t>
  </si>
  <si>
    <t>LUTHER</t>
  </si>
  <si>
    <t>MI4404400</t>
  </si>
  <si>
    <t>SP: LAPEER COUNTY</t>
  </si>
  <si>
    <t>MI4414400</t>
  </si>
  <si>
    <t>LAPEER</t>
  </si>
  <si>
    <t>MI4421400</t>
  </si>
  <si>
    <t>ALMONT</t>
  </si>
  <si>
    <t>MI4431800</t>
  </si>
  <si>
    <t>CLIFFORD</t>
  </si>
  <si>
    <t>MI4432600</t>
  </si>
  <si>
    <t>COLUMBIAVILLE</t>
  </si>
  <si>
    <t>MI4435600</t>
  </si>
  <si>
    <t>DRYDEN TOWNSHIP</t>
  </si>
  <si>
    <t>MI4448800</t>
  </si>
  <si>
    <t>IMLAY CITY</t>
  </si>
  <si>
    <t>MI4452000</t>
  </si>
  <si>
    <t>MI4457800</t>
  </si>
  <si>
    <t>METAMORA TOWNSHIP</t>
  </si>
  <si>
    <t>MI4462100</t>
  </si>
  <si>
    <t>NORTH BRANCH</t>
  </si>
  <si>
    <t>MI4464200</t>
  </si>
  <si>
    <t>OTTER LAKE</t>
  </si>
  <si>
    <t>MI4487600</t>
  </si>
  <si>
    <t>LAPEER TOWNSHIP</t>
  </si>
  <si>
    <t>MI4494500</t>
  </si>
  <si>
    <t>DRYDEN</t>
  </si>
  <si>
    <t>MI4504500</t>
  </si>
  <si>
    <t>SP: LEELANAU COUNTY</t>
  </si>
  <si>
    <t>MI4514500</t>
  </si>
  <si>
    <t>LEELANAU</t>
  </si>
  <si>
    <t>MI4538000</t>
  </si>
  <si>
    <t>MI4574600</t>
  </si>
  <si>
    <t>SUTTONS BAY</t>
  </si>
  <si>
    <t>MI4585500</t>
  </si>
  <si>
    <t>MI4596900</t>
  </si>
  <si>
    <t>GRAND TRAVERSE TRIBAL</t>
  </si>
  <si>
    <t>MI4604600</t>
  </si>
  <si>
    <t>SP: LENAWEE COUNTY</t>
  </si>
  <si>
    <t>MI4614600</t>
  </si>
  <si>
    <t>LENAWEE</t>
  </si>
  <si>
    <t>MI4620200</t>
  </si>
  <si>
    <t>MI4620300</t>
  </si>
  <si>
    <t>ADRIAN TOWNSHIP</t>
  </si>
  <si>
    <t>MI4626000</t>
  </si>
  <si>
    <t>BLISSFIELD</t>
  </si>
  <si>
    <t>MI4627100</t>
  </si>
  <si>
    <t>BRITTON</t>
  </si>
  <si>
    <t>MI4630200</t>
  </si>
  <si>
    <t>WOODSTOCK TOWNSHIP</t>
  </si>
  <si>
    <t>MI4631700</t>
  </si>
  <si>
    <t>MI4632000</t>
  </si>
  <si>
    <t>MI4648500</t>
  </si>
  <si>
    <t>MI4659400</t>
  </si>
  <si>
    <t>MORENCI</t>
  </si>
  <si>
    <t>MI4668900</t>
  </si>
  <si>
    <t>RAISIN TOWNSHIP</t>
  </si>
  <si>
    <t>MI4670700</t>
  </si>
  <si>
    <t>ROLLIN TOWNSHIP</t>
  </si>
  <si>
    <t>MI4677600</t>
  </si>
  <si>
    <t>TECUMSEH</t>
  </si>
  <si>
    <t>MI4693100</t>
  </si>
  <si>
    <t>CAMBRIDGE TOWNSHIP</t>
  </si>
  <si>
    <t>MI4693500</t>
  </si>
  <si>
    <t>MADISON TOWNSHIP</t>
  </si>
  <si>
    <t>MI4704700</t>
  </si>
  <si>
    <t>MI4714700</t>
  </si>
  <si>
    <t>MI4726900</t>
  </si>
  <si>
    <t>MI4740500</t>
  </si>
  <si>
    <t>FOWLERVILLE</t>
  </si>
  <si>
    <t>MI4745100</t>
  </si>
  <si>
    <t>HAMBURG TOWNSHIP</t>
  </si>
  <si>
    <t>MI4748200</t>
  </si>
  <si>
    <t>HOWELL</t>
  </si>
  <si>
    <t>MI4766700</t>
  </si>
  <si>
    <t>PINCKNEY</t>
  </si>
  <si>
    <t>MI4766900</t>
  </si>
  <si>
    <t>GREEN OAK</t>
  </si>
  <si>
    <t>MI4786500</t>
  </si>
  <si>
    <t>GREEN OAK TOWNSHIP</t>
  </si>
  <si>
    <t>MI4794100</t>
  </si>
  <si>
    <t>UNADILLA TOWNSHIP</t>
  </si>
  <si>
    <t>MI4804800</t>
  </si>
  <si>
    <t>SP: LUCE COUNTY</t>
  </si>
  <si>
    <t>MI4814800</t>
  </si>
  <si>
    <t>LUCE</t>
  </si>
  <si>
    <t>MI4861700</t>
  </si>
  <si>
    <t>MI4904900</t>
  </si>
  <si>
    <t>SP: MACKINAC COUNTY</t>
  </si>
  <si>
    <t>MI4914900</t>
  </si>
  <si>
    <t>MACKINAC</t>
  </si>
  <si>
    <t>MI4954500</t>
  </si>
  <si>
    <t>MACKINAC ISLAND</t>
  </si>
  <si>
    <t>MI4972400</t>
  </si>
  <si>
    <t>ST. IGNACE</t>
  </si>
  <si>
    <t>MI5005000</t>
  </si>
  <si>
    <t>SP: MACOMB COUNTY</t>
  </si>
  <si>
    <t>MI5015000</t>
  </si>
  <si>
    <t>MI5022000</t>
  </si>
  <si>
    <t>ARMADA</t>
  </si>
  <si>
    <t>MI5030300</t>
  </si>
  <si>
    <t>CENTER LINE</t>
  </si>
  <si>
    <t>MI5036000</t>
  </si>
  <si>
    <t>EASTPOINTE</t>
  </si>
  <si>
    <t>MI5040900</t>
  </si>
  <si>
    <t>FRASER</t>
  </si>
  <si>
    <t>MI5057700</t>
  </si>
  <si>
    <t>METRO BEACH METROPARK</t>
  </si>
  <si>
    <t>MI5059700</t>
  </si>
  <si>
    <t>MOUNT CLEMENS</t>
  </si>
  <si>
    <t>MI5061000</t>
  </si>
  <si>
    <t>NEW BALTIMORE</t>
  </si>
  <si>
    <t>MI5061300</t>
  </si>
  <si>
    <t>MI5069900</t>
  </si>
  <si>
    <t>MI5070800</t>
  </si>
  <si>
    <t>MI5071300</t>
  </si>
  <si>
    <t>MI5072200</t>
  </si>
  <si>
    <t>ST. CLAIR SHORES</t>
  </si>
  <si>
    <t>MI5074000</t>
  </si>
  <si>
    <t>SHELBY TOWNSHIP</t>
  </si>
  <si>
    <t>MI5076500</t>
  </si>
  <si>
    <t>STERLING HEIGHTS</t>
  </si>
  <si>
    <t>MI5079200</t>
  </si>
  <si>
    <t>UTICA</t>
  </si>
  <si>
    <t>MI5080600</t>
  </si>
  <si>
    <t>MI5084900</t>
  </si>
  <si>
    <t>CLINTON TOWNSHIP</t>
  </si>
  <si>
    <t>MI5090200</t>
  </si>
  <si>
    <t>CHESTERFIELD TOWNSHIP</t>
  </si>
  <si>
    <t>MI5091200</t>
  </si>
  <si>
    <t>MACOMB COMMUNITY COLLEGE</t>
  </si>
  <si>
    <t>MI5091800</t>
  </si>
  <si>
    <t>HCMA: STONY CREEK MTRPRK</t>
  </si>
  <si>
    <t>MI5105100</t>
  </si>
  <si>
    <t>SP: MANISTEE COUNTY</t>
  </si>
  <si>
    <t>MI5115100</t>
  </si>
  <si>
    <t>MANISTEE</t>
  </si>
  <si>
    <t>MI5133300</t>
  </si>
  <si>
    <t>COPEMISH CLEON</t>
  </si>
  <si>
    <t>MI5155000</t>
  </si>
  <si>
    <t>MI5205200</t>
  </si>
  <si>
    <t>SP: MARQUETTE COUNTY</t>
  </si>
  <si>
    <t>MI5215200</t>
  </si>
  <si>
    <t>MI5231200</t>
  </si>
  <si>
    <t>CHOCOLAY TOWNSHIP</t>
  </si>
  <si>
    <t>MI5249500</t>
  </si>
  <si>
    <t>ISHPEMING</t>
  </si>
  <si>
    <t>MI5255900</t>
  </si>
  <si>
    <t>MI5260900</t>
  </si>
  <si>
    <t>NEGAUNEE</t>
  </si>
  <si>
    <t>MI5262300</t>
  </si>
  <si>
    <t>NORTHERN MICHIGAN UNIVER</t>
  </si>
  <si>
    <t>MI5269700</t>
  </si>
  <si>
    <t>REPUBLIC TOWNSHIP</t>
  </si>
  <si>
    <t>MI5284100</t>
  </si>
  <si>
    <t>FORSYTH TOWNSHIP</t>
  </si>
  <si>
    <t>MI5286100</t>
  </si>
  <si>
    <t>MARQUETTE TOWNSHIP</t>
  </si>
  <si>
    <t>MI5288900</t>
  </si>
  <si>
    <t>RICHMOND TOWNSHIP</t>
  </si>
  <si>
    <t>MI5290500</t>
  </si>
  <si>
    <t>ISHPEMING TOWNSHIP</t>
  </si>
  <si>
    <t>MI5290700</t>
  </si>
  <si>
    <t>TILDEN TOWNSHIP</t>
  </si>
  <si>
    <t>MI5291400</t>
  </si>
  <si>
    <t>NEGAUNEE TOWNSHIP</t>
  </si>
  <si>
    <t>MI5292100</t>
  </si>
  <si>
    <t>MARQUETTE COUNTY AIRPORT</t>
  </si>
  <si>
    <t>MI5305300</t>
  </si>
  <si>
    <t>MI5315300</t>
  </si>
  <si>
    <t>MI5354000</t>
  </si>
  <si>
    <t>LUDINGTON</t>
  </si>
  <si>
    <t>MI5373700</t>
  </si>
  <si>
    <t>SCOTTVILLE</t>
  </si>
  <si>
    <t>MI5405400</t>
  </si>
  <si>
    <t>SP: MECOSTA COUNTY</t>
  </si>
  <si>
    <t>MI5415400</t>
  </si>
  <si>
    <t>MECOSTA</t>
  </si>
  <si>
    <t>MI5423800</t>
  </si>
  <si>
    <t>BARRYTON</t>
  </si>
  <si>
    <t>MI5425600</t>
  </si>
  <si>
    <t>BIG RAPIDS</t>
  </si>
  <si>
    <t>MI5486400</t>
  </si>
  <si>
    <t>FERRIS STATE UNIVERSITY</t>
  </si>
  <si>
    <t>MI5505500</t>
  </si>
  <si>
    <t>SP: MENOMINEE COUNTY</t>
  </si>
  <si>
    <t>MI5515500</t>
  </si>
  <si>
    <t>MENOMINEE</t>
  </si>
  <si>
    <t>MI5557500</t>
  </si>
  <si>
    <t>MI5576300</t>
  </si>
  <si>
    <t>MI5596800</t>
  </si>
  <si>
    <t>HANNAHVILLE TRIBAL</t>
  </si>
  <si>
    <t>MI5605600</t>
  </si>
  <si>
    <t>SP: MIDLAND COUNTY</t>
  </si>
  <si>
    <t>MI5615600</t>
  </si>
  <si>
    <t>MI5632300</t>
  </si>
  <si>
    <t>MI5658300</t>
  </si>
  <si>
    <t>MI5673100</t>
  </si>
  <si>
    <t>MI5690900</t>
  </si>
  <si>
    <t>MIDLAND TOWNSHIP</t>
  </si>
  <si>
    <t>MI5705700</t>
  </si>
  <si>
    <t>SP: MISSAUKEE COUNTY</t>
  </si>
  <si>
    <t>MI5715700</t>
  </si>
  <si>
    <t>MISSAUKEE</t>
  </si>
  <si>
    <t>MI5751300</t>
  </si>
  <si>
    <t>MI5756800</t>
  </si>
  <si>
    <t>RICHLAND TOWNSHIP</t>
  </si>
  <si>
    <t>MI5805800</t>
  </si>
  <si>
    <t>MI5815800</t>
  </si>
  <si>
    <t>MI5828700</t>
  </si>
  <si>
    <t>CARLETON</t>
  </si>
  <si>
    <t>MI5835700</t>
  </si>
  <si>
    <t>MI5838100</t>
  </si>
  <si>
    <t>ERIE TOWNSHIP</t>
  </si>
  <si>
    <t>MI5838400</t>
  </si>
  <si>
    <t>ESTRAL BEACH</t>
  </si>
  <si>
    <t>MI5854100</t>
  </si>
  <si>
    <t>LUNA PIER</t>
  </si>
  <si>
    <t>MI5859000</t>
  </si>
  <si>
    <t>MI5866100</t>
  </si>
  <si>
    <t>MI5875000</t>
  </si>
  <si>
    <t>SOUTH ROCKWOOD</t>
  </si>
  <si>
    <t>MI5905900</t>
  </si>
  <si>
    <t>SP: MONTCALM COUNTY</t>
  </si>
  <si>
    <t>MI5915900</t>
  </si>
  <si>
    <t>MONTCALM</t>
  </si>
  <si>
    <t>MI5929100</t>
  </si>
  <si>
    <t>CARSON CITY</t>
  </si>
  <si>
    <t>MI5933700</t>
  </si>
  <si>
    <t>CRYSTAL TOWNSHIP</t>
  </si>
  <si>
    <t>MI5937100</t>
  </si>
  <si>
    <t>HOME TOWNSHIP</t>
  </si>
  <si>
    <t>MI5937300</t>
  </si>
  <si>
    <t>EDMORE</t>
  </si>
  <si>
    <t>MI5944200</t>
  </si>
  <si>
    <t>MI5948100</t>
  </si>
  <si>
    <t>HOWARD CITY</t>
  </si>
  <si>
    <t>MI5951700</t>
  </si>
  <si>
    <t>MI5966400</t>
  </si>
  <si>
    <t>PIERSON TOWNSHIP</t>
  </si>
  <si>
    <t>MI5966500</t>
  </si>
  <si>
    <t>MI5974200</t>
  </si>
  <si>
    <t>MI5976100</t>
  </si>
  <si>
    <t>MI6006000</t>
  </si>
  <si>
    <t>SP: MONTMORENCY COUNTY</t>
  </si>
  <si>
    <t>MI6016000</t>
  </si>
  <si>
    <t>MONTMORENCY</t>
  </si>
  <si>
    <t>MI6020600</t>
  </si>
  <si>
    <t>ALBERT TOWNSHIP</t>
  </si>
  <si>
    <t>MI6047200</t>
  </si>
  <si>
    <t>HILLMAN</t>
  </si>
  <si>
    <t>MI6106100</t>
  </si>
  <si>
    <t>SP: MUSKEGON COUNTY</t>
  </si>
  <si>
    <t>MI6116100</t>
  </si>
  <si>
    <t>MUSKEGON</t>
  </si>
  <si>
    <t>MI6129400</t>
  </si>
  <si>
    <t>CASNOVIA</t>
  </si>
  <si>
    <t>MI6134000</t>
  </si>
  <si>
    <t>DALTON TOWNSHIP</t>
  </si>
  <si>
    <t>MI6137300</t>
  </si>
  <si>
    <t>EGELSTON TOWNSHIP</t>
  </si>
  <si>
    <t>MI6141200</t>
  </si>
  <si>
    <t>FRUITPORT</t>
  </si>
  <si>
    <t>MI6159100</t>
  </si>
  <si>
    <t>MI6160300</t>
  </si>
  <si>
    <t>MI6160400</t>
  </si>
  <si>
    <t>MUSKEGON HEIGHTS</t>
  </si>
  <si>
    <t>MI6160500</t>
  </si>
  <si>
    <t>MUSKEGON TOWNSHIP</t>
  </si>
  <si>
    <t>MI6162200</t>
  </si>
  <si>
    <t>NORTH MUSKEGON</t>
  </si>
  <si>
    <t>MI6162500</t>
  </si>
  <si>
    <t>NORTON SHORES</t>
  </si>
  <si>
    <t>MI6171000</t>
  </si>
  <si>
    <t>ROOSEVELT PARK</t>
  </si>
  <si>
    <t>MI6182400</t>
  </si>
  <si>
    <t>WHITEHALL</t>
  </si>
  <si>
    <t>MI6185400</t>
  </si>
  <si>
    <t>LAKEWOOD CLUB</t>
  </si>
  <si>
    <t>MI6192300</t>
  </si>
  <si>
    <t>MUSKEGON COUNTY AIRPORT</t>
  </si>
  <si>
    <t>MI6206200</t>
  </si>
  <si>
    <t>SP: NEWAYGO COUNTY</t>
  </si>
  <si>
    <t>MI6216200</t>
  </si>
  <si>
    <t>NEWAYGO</t>
  </si>
  <si>
    <t>MI6243800</t>
  </si>
  <si>
    <t>MI6261600</t>
  </si>
  <si>
    <t>MI6282000</t>
  </si>
  <si>
    <t>WHITE CLOUD</t>
  </si>
  <si>
    <t>MI6284200</t>
  </si>
  <si>
    <t>MI6306300</t>
  </si>
  <si>
    <t>SP: OAKLAND COUNTY</t>
  </si>
  <si>
    <t>MI6316300</t>
  </si>
  <si>
    <t>MI6325100</t>
  </si>
  <si>
    <t>MI6325500</t>
  </si>
  <si>
    <t>MI6325900</t>
  </si>
  <si>
    <t>MI6326100</t>
  </si>
  <si>
    <t>BLOOMFIELD HILLS</t>
  </si>
  <si>
    <t>MI6326200</t>
  </si>
  <si>
    <t>BLOOMFIELD TOWNSHIP</t>
  </si>
  <si>
    <t>MI6328500</t>
  </si>
  <si>
    <t>CAMP DEARBORN</t>
  </si>
  <si>
    <t>MI6331400</t>
  </si>
  <si>
    <t>INDEPENDENCE TOWNSHIP</t>
  </si>
  <si>
    <t>MI6331500</t>
  </si>
  <si>
    <t>MI6331600</t>
  </si>
  <si>
    <t>CLAWSON</t>
  </si>
  <si>
    <t>MI6338800</t>
  </si>
  <si>
    <t>MI6338900</t>
  </si>
  <si>
    <t>FARMINGTON HILLS</t>
  </si>
  <si>
    <t>MI6339400</t>
  </si>
  <si>
    <t>MI6340800</t>
  </si>
  <si>
    <t>MI6346500</t>
  </si>
  <si>
    <t>HAZEL PARK</t>
  </si>
  <si>
    <t>MI6347500</t>
  </si>
  <si>
    <t>MI6348700</t>
  </si>
  <si>
    <t>HUNTINGTON WOODS</t>
  </si>
  <si>
    <t>MI6350300</t>
  </si>
  <si>
    <t>KEEGO HARBOR</t>
  </si>
  <si>
    <t>MI6350400</t>
  </si>
  <si>
    <t>HCMA: KENSINGTON MTRPRK</t>
  </si>
  <si>
    <t>MI6351100</t>
  </si>
  <si>
    <t>LAKE ANGELUS</t>
  </si>
  <si>
    <t>MI6351600</t>
  </si>
  <si>
    <t>LAKE ORION</t>
  </si>
  <si>
    <t>MI6352100</t>
  </si>
  <si>
    <t>LATHRUP VILLAGE</t>
  </si>
  <si>
    <t>MI6352500</t>
  </si>
  <si>
    <t>LEONARD-ADDISON TOWNSHIP</t>
  </si>
  <si>
    <t>MI6354700</t>
  </si>
  <si>
    <t>MADISON HEIGHTS</t>
  </si>
  <si>
    <t>MI6358500</t>
  </si>
  <si>
    <t>MI6362700</t>
  </si>
  <si>
    <t>NOVI</t>
  </si>
  <si>
    <t>MI6362800</t>
  </si>
  <si>
    <t>MI6363600</t>
  </si>
  <si>
    <t>ORCHARD LAKE</t>
  </si>
  <si>
    <t>MI6363800</t>
  </si>
  <si>
    <t>BRANDON TOWNSHIP</t>
  </si>
  <si>
    <t>MI6364600</t>
  </si>
  <si>
    <t>MI6367100</t>
  </si>
  <si>
    <t>PLEASANT RIDGE</t>
  </si>
  <si>
    <t>MI6367300</t>
  </si>
  <si>
    <t>MI6370200</t>
  </si>
  <si>
    <t>MI6371400</t>
  </si>
  <si>
    <t>ROYAL OAK</t>
  </si>
  <si>
    <t>MI6371500</t>
  </si>
  <si>
    <t>ROYAL OAK TOWNSHIP</t>
  </si>
  <si>
    <t>MI6374800</t>
  </si>
  <si>
    <t>SOUTH LYON</t>
  </si>
  <si>
    <t>MI6375100</t>
  </si>
  <si>
    <t>SOUTHFIELD</t>
  </si>
  <si>
    <t>MI6377300</t>
  </si>
  <si>
    <t>SYLVAN LAKE</t>
  </si>
  <si>
    <t>MI6378400</t>
  </si>
  <si>
    <t>MI6380400</t>
  </si>
  <si>
    <t>WALLED LAKE</t>
  </si>
  <si>
    <t>MI6380800</t>
  </si>
  <si>
    <t>WATERFORD TOWNSHIP</t>
  </si>
  <si>
    <t>MI6381500</t>
  </si>
  <si>
    <t>WEST BLOOMFIELD TOWNSHIP</t>
  </si>
  <si>
    <t>MI6382100</t>
  </si>
  <si>
    <t>WHITE LAKE TOWNSHIP</t>
  </si>
  <si>
    <t>MI6382700</t>
  </si>
  <si>
    <t>WIXOM</t>
  </si>
  <si>
    <t>MI6382900</t>
  </si>
  <si>
    <t>WOLVERINE LAKE</t>
  </si>
  <si>
    <t>MI6385100</t>
  </si>
  <si>
    <t>AUBURN HILLS</t>
  </si>
  <si>
    <t>MI6388800</t>
  </si>
  <si>
    <t>OAKLAND UNIVERSITY</t>
  </si>
  <si>
    <t>MI6392000</t>
  </si>
  <si>
    <t>OAKLAND CO. SAFETY POL.</t>
  </si>
  <si>
    <t>MI6392700</t>
  </si>
  <si>
    <t>OAKLAND COMMUNITY COLLEG</t>
  </si>
  <si>
    <t>MI6406400</t>
  </si>
  <si>
    <t>SP: OCEANA COUNTY</t>
  </si>
  <si>
    <t>MI6416400</t>
  </si>
  <si>
    <t>OCEANA</t>
  </si>
  <si>
    <t>MI6425000</t>
  </si>
  <si>
    <t>BENONA TOWNSHIP</t>
  </si>
  <si>
    <t>MI6446200</t>
  </si>
  <si>
    <t>MI6446900</t>
  </si>
  <si>
    <t>MI6461200</t>
  </si>
  <si>
    <t>NEW ERA</t>
  </si>
  <si>
    <t>MI6465600</t>
  </si>
  <si>
    <t>PENTWATER</t>
  </si>
  <si>
    <t>MI6473900</t>
  </si>
  <si>
    <t>MI6489600</t>
  </si>
  <si>
    <t>ROTHBURY</t>
  </si>
  <si>
    <t>MI6506500</t>
  </si>
  <si>
    <t>SP: OGEMAW COUNTY</t>
  </si>
  <si>
    <t>MI6516500</t>
  </si>
  <si>
    <t>OGEMAW</t>
  </si>
  <si>
    <t>MI6547200</t>
  </si>
  <si>
    <t>HILL TOWNSHIP</t>
  </si>
  <si>
    <t>MI6558600</t>
  </si>
  <si>
    <t>MILLS TOWNSHIP</t>
  </si>
  <si>
    <t>MI6571200</t>
  </si>
  <si>
    <t>ROSE CITY</t>
  </si>
  <si>
    <t>MI6581600</t>
  </si>
  <si>
    <t>MI6606600</t>
  </si>
  <si>
    <t>SP: ONTONAGON COUNTY</t>
  </si>
  <si>
    <t>MI6616600</t>
  </si>
  <si>
    <t>ONTONAGON</t>
  </si>
  <si>
    <t>MI6663500</t>
  </si>
  <si>
    <t>MI6706700</t>
  </si>
  <si>
    <t>SP: OSCEOLA COUNTY</t>
  </si>
  <si>
    <t>MI6716700</t>
  </si>
  <si>
    <t>MI6738500</t>
  </si>
  <si>
    <t>EVART</t>
  </si>
  <si>
    <t>MI6752700</t>
  </si>
  <si>
    <t>MI6755700</t>
  </si>
  <si>
    <t>MI6769400</t>
  </si>
  <si>
    <t>REED CITY</t>
  </si>
  <si>
    <t>MI6806800</t>
  </si>
  <si>
    <t>SP: OSCODA COUNTY</t>
  </si>
  <si>
    <t>MI6816800</t>
  </si>
  <si>
    <t>OSCODA</t>
  </si>
  <si>
    <t>MI6906900</t>
  </si>
  <si>
    <t>SP: OTSEGO COUNTY</t>
  </si>
  <si>
    <t>MI6916900</t>
  </si>
  <si>
    <t>MI6942100</t>
  </si>
  <si>
    <t>GAYLORD</t>
  </si>
  <si>
    <t>MI6979400</t>
  </si>
  <si>
    <t>VANDERBILT</t>
  </si>
  <si>
    <t>MI7007000</t>
  </si>
  <si>
    <t>SP: OTTAWA COUNTY</t>
  </si>
  <si>
    <t>MI7017000</t>
  </si>
  <si>
    <t>MI7033000</t>
  </si>
  <si>
    <t>COOPERSVILLE</t>
  </si>
  <si>
    <t>MI7039500</t>
  </si>
  <si>
    <t>FERRYSBURG</t>
  </si>
  <si>
    <t>MI7043200</t>
  </si>
  <si>
    <t>GRAND HAVEN</t>
  </si>
  <si>
    <t>MI7047400</t>
  </si>
  <si>
    <t>MI7048600</t>
  </si>
  <si>
    <t>HUDSONVILLE</t>
  </si>
  <si>
    <t>MI7075600</t>
  </si>
  <si>
    <t>SPRING LAKE-FERRYSBURG</t>
  </si>
  <si>
    <t>MI7083700</t>
  </si>
  <si>
    <t>ZEELAND</t>
  </si>
  <si>
    <t>MI7088300</t>
  </si>
  <si>
    <t>GRAND VALLEY STATE UNIV</t>
  </si>
  <si>
    <t>MI7094900</t>
  </si>
  <si>
    <t>HOPE COLLEGE</t>
  </si>
  <si>
    <t>MI7107100</t>
  </si>
  <si>
    <t>SP: PRESQUE ISLE COUNTY</t>
  </si>
  <si>
    <t>MI7117100</t>
  </si>
  <si>
    <t>MI7158600</t>
  </si>
  <si>
    <t>MI7163200</t>
  </si>
  <si>
    <t>ONAWAY</t>
  </si>
  <si>
    <t>MI7168000</t>
  </si>
  <si>
    <t>MI7170600</t>
  </si>
  <si>
    <t>ROGERS CITY</t>
  </si>
  <si>
    <t>MI7207200</t>
  </si>
  <si>
    <t>SP: ROSCOMMON COUNTY</t>
  </si>
  <si>
    <t>MI7217200</t>
  </si>
  <si>
    <t>ROSCOMMON</t>
  </si>
  <si>
    <t>MI7235500</t>
  </si>
  <si>
    <t>DENTON TOWNSHIP</t>
  </si>
  <si>
    <t>MI7250500</t>
  </si>
  <si>
    <t>KIRTLAND COMMUNITY COLL</t>
  </si>
  <si>
    <t>MI7254200</t>
  </si>
  <si>
    <t>LYON TOWNSHIP</t>
  </si>
  <si>
    <t>MI7271100</t>
  </si>
  <si>
    <t>MI7290100</t>
  </si>
  <si>
    <t>MI7292500</t>
  </si>
  <si>
    <t>ROSCOMMON TOWNSHIP</t>
  </si>
  <si>
    <t>MI7294600</t>
  </si>
  <si>
    <t>GERRISH TOWNSHIP</t>
  </si>
  <si>
    <t>MI7307300</t>
  </si>
  <si>
    <t>SP: SAGINAW COUNTY</t>
  </si>
  <si>
    <t>MI7317300</t>
  </si>
  <si>
    <t>SAGINAW</t>
  </si>
  <si>
    <t>MI7325800</t>
  </si>
  <si>
    <t>BIRCH RUN</t>
  </si>
  <si>
    <t>MI7328800</t>
  </si>
  <si>
    <t>CARROLLTON TOWNSHIP</t>
  </si>
  <si>
    <t>MI7331100</t>
  </si>
  <si>
    <t>CHESANING</t>
  </si>
  <si>
    <t>MI7340600</t>
  </si>
  <si>
    <t>FRANKENMUTH</t>
  </si>
  <si>
    <t>MI7346600</t>
  </si>
  <si>
    <t>MI7355200</t>
  </si>
  <si>
    <t>ALBEE-MAPLE GROVE</t>
  </si>
  <si>
    <t>MI7357600</t>
  </si>
  <si>
    <t>MERRILL</t>
  </si>
  <si>
    <t>MI7362900</t>
  </si>
  <si>
    <t>MI7371700</t>
  </si>
  <si>
    <t>MI7371800</t>
  </si>
  <si>
    <t>SAGINAW TOWNSHIP</t>
  </si>
  <si>
    <t>MI7371900</t>
  </si>
  <si>
    <t>SAGINAW VALLEY STATE UN</t>
  </si>
  <si>
    <t>MI7372000</t>
  </si>
  <si>
    <t>MI7377800</t>
  </si>
  <si>
    <t>TITTABAWASSEE TOWNSHIP</t>
  </si>
  <si>
    <t>MI7383800</t>
  </si>
  <si>
    <t>ZILWAUKEE</t>
  </si>
  <si>
    <t>MI7384000</t>
  </si>
  <si>
    <t>TRI-CITY AIRPORT</t>
  </si>
  <si>
    <t>MI7385600</t>
  </si>
  <si>
    <t>BUENA VISTA TOWNSHIP</t>
  </si>
  <si>
    <t>MI7386300</t>
  </si>
  <si>
    <t>BRIDGEPORT TOWNSHIP</t>
  </si>
  <si>
    <t>MI7387200</t>
  </si>
  <si>
    <t>CHESANING TOWNSHIP</t>
  </si>
  <si>
    <t>MI7387900</t>
  </si>
  <si>
    <t>TAYMOUTH TOWNSHIP</t>
  </si>
  <si>
    <t>MI7388700</t>
  </si>
  <si>
    <t>SPAULDING TOWNSHIP</t>
  </si>
  <si>
    <t>MI7389400</t>
  </si>
  <si>
    <t>THOMAS TOWNSHIP</t>
  </si>
  <si>
    <t>MI7391300</t>
  </si>
  <si>
    <t>OAKLEY-BRADY</t>
  </si>
  <si>
    <t>MI7392900</t>
  </si>
  <si>
    <t>ALBEE TOWNSHIP</t>
  </si>
  <si>
    <t>MI7407400</t>
  </si>
  <si>
    <t>SP: ST. CLAIR COUNTY</t>
  </si>
  <si>
    <t>MI7417400</t>
  </si>
  <si>
    <t>MI7420900</t>
  </si>
  <si>
    <t>ALGONAC</t>
  </si>
  <si>
    <t>MI7428600</t>
  </si>
  <si>
    <t>CAPAC</t>
  </si>
  <si>
    <t>MI7455600</t>
  </si>
  <si>
    <t>MARINE CITY</t>
  </si>
  <si>
    <t>MI7456200</t>
  </si>
  <si>
    <t>MI7457300</t>
  </si>
  <si>
    <t>MEMPHIS</t>
  </si>
  <si>
    <t>MI7467600</t>
  </si>
  <si>
    <t>PORT HURON</t>
  </si>
  <si>
    <t>MI7472100</t>
  </si>
  <si>
    <t>MI7483500</t>
  </si>
  <si>
    <t>YALE</t>
  </si>
  <si>
    <t>MI7486700</t>
  </si>
  <si>
    <t>CLAY TOWNSHIP</t>
  </si>
  <si>
    <t>MI7487400</t>
  </si>
  <si>
    <t>CHINA TOWNSHIP</t>
  </si>
  <si>
    <t>MI7487500</t>
  </si>
  <si>
    <t>IRA TOWNSHIP</t>
  </si>
  <si>
    <t>MI7507500</t>
  </si>
  <si>
    <t>MI7517500</t>
  </si>
  <si>
    <t>MI7527900</t>
  </si>
  <si>
    <t>BURR OAK</t>
  </si>
  <si>
    <t>MI7530500</t>
  </si>
  <si>
    <t>MI7532500</t>
  </si>
  <si>
    <t>COLON</t>
  </si>
  <si>
    <t>MI7532900</t>
  </si>
  <si>
    <t>CONSTANTINE</t>
  </si>
  <si>
    <t>MI7576800</t>
  </si>
  <si>
    <t>MI7578000</t>
  </si>
  <si>
    <t>THREE RIVERS</t>
  </si>
  <si>
    <t>MI7582200</t>
  </si>
  <si>
    <t>WHITE PIGEON</t>
  </si>
  <si>
    <t>MI7591900</t>
  </si>
  <si>
    <t>MI7607600</t>
  </si>
  <si>
    <t>SP: SANILAC COUNTY</t>
  </si>
  <si>
    <t>MI7617600</t>
  </si>
  <si>
    <t>SANILAC</t>
  </si>
  <si>
    <t>MI7627400</t>
  </si>
  <si>
    <t>BROWN CITY</t>
  </si>
  <si>
    <t>MI7629200</t>
  </si>
  <si>
    <t>CARSONVILLE</t>
  </si>
  <si>
    <t>MI7633600</t>
  </si>
  <si>
    <t>CROSWELL</t>
  </si>
  <si>
    <t>MI7634600</t>
  </si>
  <si>
    <t>DECKERVILLE</t>
  </si>
  <si>
    <t>MI7653000</t>
  </si>
  <si>
    <t>MI7655800</t>
  </si>
  <si>
    <t>MARLETTE</t>
  </si>
  <si>
    <t>MI7657100</t>
  </si>
  <si>
    <t>MELVIN</t>
  </si>
  <si>
    <t>MI7658800</t>
  </si>
  <si>
    <t>MINDEN CITY</t>
  </si>
  <si>
    <t>MI7665300</t>
  </si>
  <si>
    <t>PECK</t>
  </si>
  <si>
    <t>MI7667700</t>
  </si>
  <si>
    <t>PORT SANILAC</t>
  </si>
  <si>
    <t>MI7673000</t>
  </si>
  <si>
    <t>SANDUSKY</t>
  </si>
  <si>
    <t>MI7707700</t>
  </si>
  <si>
    <t>SP: SCHOOLCRAFT COUNTY</t>
  </si>
  <si>
    <t>MI7717700</t>
  </si>
  <si>
    <t>MI7755100</t>
  </si>
  <si>
    <t>MANISTIQUE</t>
  </si>
  <si>
    <t>MI7807800</t>
  </si>
  <si>
    <t>SP: SHIAWASSEE COUNTY</t>
  </si>
  <si>
    <t>MI7817800</t>
  </si>
  <si>
    <t>SHIAWASSEE</t>
  </si>
  <si>
    <t>MI7823000</t>
  </si>
  <si>
    <t>BANCROFT</t>
  </si>
  <si>
    <t>MI7828000</t>
  </si>
  <si>
    <t>MI7828300</t>
  </si>
  <si>
    <t>CALEDONIA TOWNSHIP</t>
  </si>
  <si>
    <t>MI7833500</t>
  </si>
  <si>
    <t>CORUNNA</t>
  </si>
  <si>
    <t>MI7835800</t>
  </si>
  <si>
    <t>MI7851000</t>
  </si>
  <si>
    <t>LAINGSBURG</t>
  </si>
  <si>
    <t>MI7852600</t>
  </si>
  <si>
    <t>LENNON</t>
  </si>
  <si>
    <t>MI7859600</t>
  </si>
  <si>
    <t>MORRICE</t>
  </si>
  <si>
    <t>MI7861400</t>
  </si>
  <si>
    <t>NEW LOTHROP</t>
  </si>
  <si>
    <t>MI7864500</t>
  </si>
  <si>
    <t>OWOSSO</t>
  </si>
  <si>
    <t>MI7866000</t>
  </si>
  <si>
    <t>MI7879700</t>
  </si>
  <si>
    <t>MI7907900</t>
  </si>
  <si>
    <t>SP: TUSCOLA COUNTY</t>
  </si>
  <si>
    <t>MI7917900</t>
  </si>
  <si>
    <t>MI7920400</t>
  </si>
  <si>
    <t>MI7922200</t>
  </si>
  <si>
    <t>ARBELA TOWNSHIP</t>
  </si>
  <si>
    <t>MI7929000</t>
  </si>
  <si>
    <t>CARO</t>
  </si>
  <si>
    <t>MI7929600</t>
  </si>
  <si>
    <t>CASS CITY</t>
  </si>
  <si>
    <t>MI7938600</t>
  </si>
  <si>
    <t>FAIRGROVE</t>
  </si>
  <si>
    <t>MI7941500</t>
  </si>
  <si>
    <t>GAGETOWN</t>
  </si>
  <si>
    <t>MI7950900</t>
  </si>
  <si>
    <t>MI7956600</t>
  </si>
  <si>
    <t>MAYVILLE</t>
  </si>
  <si>
    <t>MI7958700</t>
  </si>
  <si>
    <t>MILLINGTON</t>
  </si>
  <si>
    <t>MI7969500</t>
  </si>
  <si>
    <t>REESE</t>
  </si>
  <si>
    <t>MI7979100</t>
  </si>
  <si>
    <t>UNIONVILLE</t>
  </si>
  <si>
    <t>MI7979500</t>
  </si>
  <si>
    <t>VASSAR</t>
  </si>
  <si>
    <t>MI7980700</t>
  </si>
  <si>
    <t>WATERTOWN TOWNSHIP</t>
  </si>
  <si>
    <t>MI7992800</t>
  </si>
  <si>
    <t>DENMARK TOWNSHIP</t>
  </si>
  <si>
    <t>MI8008000</t>
  </si>
  <si>
    <t>SP: VAN BUREN COUNTY</t>
  </si>
  <si>
    <t>MI8018000</t>
  </si>
  <si>
    <t>MI8023100</t>
  </si>
  <si>
    <t>MI8026300</t>
  </si>
  <si>
    <t>MI8026700</t>
  </si>
  <si>
    <t>BREEDSVILLE</t>
  </si>
  <si>
    <t>MI8034500</t>
  </si>
  <si>
    <t>MI8042800</t>
  </si>
  <si>
    <t>GOBLES</t>
  </si>
  <si>
    <t>MI8046300</t>
  </si>
  <si>
    <t>MI8052300</t>
  </si>
  <si>
    <t>MI8052400</t>
  </si>
  <si>
    <t>LAWTON</t>
  </si>
  <si>
    <t>MI8056400</t>
  </si>
  <si>
    <t>MATTAWAN</t>
  </si>
  <si>
    <t>MI8065100</t>
  </si>
  <si>
    <t>PAW PAW</t>
  </si>
  <si>
    <t>MI8074700</t>
  </si>
  <si>
    <t>MI8087300</t>
  </si>
  <si>
    <t>COVERT TOWNSHIP</t>
  </si>
  <si>
    <t>MI8093700</t>
  </si>
  <si>
    <t>KEELER TOWNSHIP</t>
  </si>
  <si>
    <t>MI8108100</t>
  </si>
  <si>
    <t>SP: WASHTENAW COUNTY</t>
  </si>
  <si>
    <t>MI8118100</t>
  </si>
  <si>
    <t>WASHTENAW</t>
  </si>
  <si>
    <t>MI8121800</t>
  </si>
  <si>
    <t>ANN ARBOR</t>
  </si>
  <si>
    <t>MI8131000</t>
  </si>
  <si>
    <t>MI8135100</t>
  </si>
  <si>
    <t>MI8136600</t>
  </si>
  <si>
    <t>EASTERN MICHIGAN UNIVERS</t>
  </si>
  <si>
    <t>MI8154900</t>
  </si>
  <si>
    <t>MI8156500</t>
  </si>
  <si>
    <t>MANCHESTER TOWNSHIP</t>
  </si>
  <si>
    <t>MI8158400</t>
  </si>
  <si>
    <t>MI8172800</t>
  </si>
  <si>
    <t>MI8183600</t>
  </si>
  <si>
    <t>YPSILANTI</t>
  </si>
  <si>
    <t>MI8186600</t>
  </si>
  <si>
    <t>HCMA: HUDSON MLLS MTRPRK</t>
  </si>
  <si>
    <t>MI8190300</t>
  </si>
  <si>
    <t>UNIV OF MI: ANN ARBOR</t>
  </si>
  <si>
    <t>MI8190600</t>
  </si>
  <si>
    <t>PITTSFIELD TOWNSHIP</t>
  </si>
  <si>
    <t>MI8196400</t>
  </si>
  <si>
    <t>NORTHFIELD TOWNSHIP</t>
  </si>
  <si>
    <t>MI8208200</t>
  </si>
  <si>
    <t>MI8218200</t>
  </si>
  <si>
    <t>MI8221200</t>
  </si>
  <si>
    <t>ALLEN PARK</t>
  </si>
  <si>
    <t>MI8224600</t>
  </si>
  <si>
    <t>MI8234300</t>
  </si>
  <si>
    <t>MI8234400</t>
  </si>
  <si>
    <t>DEARBORN HEIGHTS</t>
  </si>
  <si>
    <t>MI8234900</t>
  </si>
  <si>
    <t>DETROIT</t>
  </si>
  <si>
    <t>MI8237000</t>
  </si>
  <si>
    <t>ECORSE</t>
  </si>
  <si>
    <t>MI8239700</t>
  </si>
  <si>
    <t>FLAT ROCK</t>
  </si>
  <si>
    <t>MI8242000</t>
  </si>
  <si>
    <t>MI8242300</t>
  </si>
  <si>
    <t>GIBRALTAR</t>
  </si>
  <si>
    <t>MI8244500</t>
  </si>
  <si>
    <t>GROSSE ILE TOWNSHIP</t>
  </si>
  <si>
    <t>MI8244600</t>
  </si>
  <si>
    <t>GROSSE POINTE</t>
  </si>
  <si>
    <t>MI8244700</t>
  </si>
  <si>
    <t>GROSSE POINTE FARMS</t>
  </si>
  <si>
    <t>MI8244800</t>
  </si>
  <si>
    <t>GROSSE POINTE PARK</t>
  </si>
  <si>
    <t>MI8244900</t>
  </si>
  <si>
    <t>GROSSE POINTE SHORES</t>
  </si>
  <si>
    <t>MI8245000</t>
  </si>
  <si>
    <t>GROSSE POINTE WOODS</t>
  </si>
  <si>
    <t>MI8245300</t>
  </si>
  <si>
    <t>HAMTRAMCK</t>
  </si>
  <si>
    <t>MI8245800</t>
  </si>
  <si>
    <t>HARPER WOODS</t>
  </si>
  <si>
    <t>MI8247100</t>
  </si>
  <si>
    <t>MI8249000</t>
  </si>
  <si>
    <t>INKSTER</t>
  </si>
  <si>
    <t>MI8253400</t>
  </si>
  <si>
    <t>LINCOLN PARK</t>
  </si>
  <si>
    <t>MI8253800</t>
  </si>
  <si>
    <t>MI8257200</t>
  </si>
  <si>
    <t>MELVINDALE</t>
  </si>
  <si>
    <t>MI8262400</t>
  </si>
  <si>
    <t>NORTHVILLE</t>
  </si>
  <si>
    <t>MI8267200</t>
  </si>
  <si>
    <t>MI8269300</t>
  </si>
  <si>
    <t>REDFORD TOWNSHIP</t>
  </si>
  <si>
    <t>MI8270000</t>
  </si>
  <si>
    <t>RIVER ROUGE</t>
  </si>
  <si>
    <t>MI8270100</t>
  </si>
  <si>
    <t>RIVERVIEW</t>
  </si>
  <si>
    <t>MI8270500</t>
  </si>
  <si>
    <t>ROCKWOOD</t>
  </si>
  <si>
    <t>MI8270900</t>
  </si>
  <si>
    <t>ROMULUS</t>
  </si>
  <si>
    <t>MI8275200</t>
  </si>
  <si>
    <t>MI8277000</t>
  </si>
  <si>
    <t>SUMPTER TOWNSHIP</t>
  </si>
  <si>
    <t>MI8277500</t>
  </si>
  <si>
    <t>MI8278300</t>
  </si>
  <si>
    <t>MI8279300</t>
  </si>
  <si>
    <t>VAN BUREN TOWNSHIP</t>
  </si>
  <si>
    <t>MI8281200</t>
  </si>
  <si>
    <t>MI8281700</t>
  </si>
  <si>
    <t>WESTLAND</t>
  </si>
  <si>
    <t>MI8283100</t>
  </si>
  <si>
    <t>WOODHAVEN</t>
  </si>
  <si>
    <t>MI8283300</t>
  </si>
  <si>
    <t>MI8284400</t>
  </si>
  <si>
    <t>HCMA: LOWER HURON MTRPRK</t>
  </si>
  <si>
    <t>MI8286200</t>
  </si>
  <si>
    <t>HURON TOWNSHIP</t>
  </si>
  <si>
    <t>MI8286800</t>
  </si>
  <si>
    <t>NORTHVILLE TOWNSHIP</t>
  </si>
  <si>
    <t>MI8290700</t>
  </si>
  <si>
    <t>UNIV OF MI: DEARBORN</t>
  </si>
  <si>
    <t>MI8290800</t>
  </si>
  <si>
    <t>CANTON TOWNSHIP</t>
  </si>
  <si>
    <t>MI8293900</t>
  </si>
  <si>
    <t>WAYNE COUNTY AIRPORT</t>
  </si>
  <si>
    <t>MI8294700</t>
  </si>
  <si>
    <t>BROWNSTOWN TOWNSHIP</t>
  </si>
  <si>
    <t>MI8296500</t>
  </si>
  <si>
    <t>PLYMOUTH TOWNSHIP</t>
  </si>
  <si>
    <t>MI8308300</t>
  </si>
  <si>
    <t>SP: WEXFORD COUNTY</t>
  </si>
  <si>
    <t>MI8318300</t>
  </si>
  <si>
    <t>WEXFORD</t>
  </si>
  <si>
    <t>MI8327700</t>
  </si>
  <si>
    <t>BUCKLEY</t>
  </si>
  <si>
    <t>MI8328100</t>
  </si>
  <si>
    <t>CADILLAC</t>
  </si>
  <si>
    <t>MI8356900</t>
  </si>
  <si>
    <t>MANTON</t>
  </si>
  <si>
    <t>MI8357400</t>
  </si>
  <si>
    <t>MESICK</t>
  </si>
  <si>
    <t>MIDI00900</t>
  </si>
  <si>
    <t>POKAGON TRIBAL</t>
  </si>
  <si>
    <t>MIDI03000</t>
  </si>
  <si>
    <t>GUN LAKE TRIBAL</t>
  </si>
  <si>
    <t>MIDI05000</t>
  </si>
  <si>
    <t>KEWEENAW BAY TRIBAL</t>
  </si>
  <si>
    <t>MIDI05200</t>
  </si>
  <si>
    <t>SAULT STE. MARIE TRIBAL</t>
  </si>
  <si>
    <t>MIDI05300</t>
  </si>
  <si>
    <t>SAGINAW CHIPPEWA TRIBAL</t>
  </si>
  <si>
    <t>MIDI05400</t>
  </si>
  <si>
    <t>BAY MILLS TRIBAL</t>
  </si>
  <si>
    <t>MIDI05500</t>
  </si>
  <si>
    <t>L TRVRS BAY BNDS ODAWA I</t>
  </si>
  <si>
    <t>MIDI06000</t>
  </si>
  <si>
    <t>LITTLE RVR BND OTTAWA IN</t>
  </si>
  <si>
    <t>MIDI07000</t>
  </si>
  <si>
    <t>NOTTAWASEPPI HURON PTWTM</t>
  </si>
  <si>
    <t>MN0010000</t>
  </si>
  <si>
    <t>AITKIN</t>
  </si>
  <si>
    <t>MN0020000</t>
  </si>
  <si>
    <t>ANOKA</t>
  </si>
  <si>
    <t>MN0020100</t>
  </si>
  <si>
    <t>MN0020200</t>
  </si>
  <si>
    <t>MN0020300</t>
  </si>
  <si>
    <t>CENTENNIAL LAKES</t>
  </si>
  <si>
    <t>MN0020400</t>
  </si>
  <si>
    <t>COLUMBIA HEIGHTS</t>
  </si>
  <si>
    <t>MN0020500</t>
  </si>
  <si>
    <t>COON RAPIDS</t>
  </si>
  <si>
    <t>MN0020600</t>
  </si>
  <si>
    <t>FRIDLEY</t>
  </si>
  <si>
    <t>MN0020700</t>
  </si>
  <si>
    <t>LINO LAKES</t>
  </si>
  <si>
    <t>MN0020800</t>
  </si>
  <si>
    <t>SPRING LAKE PARK</t>
  </si>
  <si>
    <t>MN0020900</t>
  </si>
  <si>
    <t>EAST BETHEL</t>
  </si>
  <si>
    <t>MN0021000</t>
  </si>
  <si>
    <t>HAM LAKE</t>
  </si>
  <si>
    <t>MN0021100</t>
  </si>
  <si>
    <t>MN0021200</t>
  </si>
  <si>
    <t>MN0021300</t>
  </si>
  <si>
    <t>MN0021400</t>
  </si>
  <si>
    <t>HILLTOP</t>
  </si>
  <si>
    <t>MN0021500</t>
  </si>
  <si>
    <t>MN0030000</t>
  </si>
  <si>
    <t>BECKER</t>
  </si>
  <si>
    <t>MN0030100</t>
  </si>
  <si>
    <t>DETROIT LAKES</t>
  </si>
  <si>
    <t>MN0040000</t>
  </si>
  <si>
    <t>BELTRAMI</t>
  </si>
  <si>
    <t>MN0040100</t>
  </si>
  <si>
    <t>BEMIDJI</t>
  </si>
  <si>
    <t>MN0040200</t>
  </si>
  <si>
    <t>BLACKDUCK</t>
  </si>
  <si>
    <t>MN0050000</t>
  </si>
  <si>
    <t>MN0050200</t>
  </si>
  <si>
    <t>SAUK RAPIDS</t>
  </si>
  <si>
    <t>MN0060000</t>
  </si>
  <si>
    <t>BIG STONE</t>
  </si>
  <si>
    <t>MN0060100</t>
  </si>
  <si>
    <t>ORTONVILLE</t>
  </si>
  <si>
    <t>MN0070000</t>
  </si>
  <si>
    <t>BLUE EARTH</t>
  </si>
  <si>
    <t>MN0070100</t>
  </si>
  <si>
    <t>MANKATO</t>
  </si>
  <si>
    <t>MN0070200</t>
  </si>
  <si>
    <t>MAPLETON</t>
  </si>
  <si>
    <t>MN0070400</t>
  </si>
  <si>
    <t>MN0070500</t>
  </si>
  <si>
    <t>LAKE CRYSTAL</t>
  </si>
  <si>
    <t>MN0071000</t>
  </si>
  <si>
    <t>MADISON LAKE</t>
  </si>
  <si>
    <t>MN0080000</t>
  </si>
  <si>
    <t>MN0080100</t>
  </si>
  <si>
    <t>NEW ULM</t>
  </si>
  <si>
    <t>MN0080200</t>
  </si>
  <si>
    <t>SLEEPY EYE</t>
  </si>
  <si>
    <t>MN0080300</t>
  </si>
  <si>
    <t>MN0090000</t>
  </si>
  <si>
    <t>CARLTON</t>
  </si>
  <si>
    <t>MN0090100</t>
  </si>
  <si>
    <t>CLOQUET</t>
  </si>
  <si>
    <t>MN0090200</t>
  </si>
  <si>
    <t>MOOSE LAKE</t>
  </si>
  <si>
    <t>MN0090400</t>
  </si>
  <si>
    <t>SCANLON</t>
  </si>
  <si>
    <t>MN0090700</t>
  </si>
  <si>
    <t>THOMSON TOWNSHIP</t>
  </si>
  <si>
    <t>MN0100000</t>
  </si>
  <si>
    <t>MN0100100</t>
  </si>
  <si>
    <t>CHANHASSEN</t>
  </si>
  <si>
    <t>MN0100200</t>
  </si>
  <si>
    <t>CHASKA</t>
  </si>
  <si>
    <t>MN0100300</t>
  </si>
  <si>
    <t>WACONIA</t>
  </si>
  <si>
    <t>MN0110000</t>
  </si>
  <si>
    <t>MN0120000</t>
  </si>
  <si>
    <t>MN0120100</t>
  </si>
  <si>
    <t>CLARA CITY</t>
  </si>
  <si>
    <t>MN0120200</t>
  </si>
  <si>
    <t>MONTEVIDEO</t>
  </si>
  <si>
    <t>MN0130000</t>
  </si>
  <si>
    <t>CHISAGO</t>
  </si>
  <si>
    <t>MN0130300</t>
  </si>
  <si>
    <t>CHISAGO CITY</t>
  </si>
  <si>
    <t>MN0130400</t>
  </si>
  <si>
    <t>LINDSTROM</t>
  </si>
  <si>
    <t>MN0130500</t>
  </si>
  <si>
    <t>MN0130700</t>
  </si>
  <si>
    <t>TAYLORS FALLS</t>
  </si>
  <si>
    <t>MN0130800</t>
  </si>
  <si>
    <t>MN0130900</t>
  </si>
  <si>
    <t>LAKES AREA</t>
  </si>
  <si>
    <t>MN0140000</t>
  </si>
  <si>
    <t>MN0140200</t>
  </si>
  <si>
    <t>DILWORTH</t>
  </si>
  <si>
    <t>MN0140400</t>
  </si>
  <si>
    <t>MOORHEAD</t>
  </si>
  <si>
    <t>MN0150000</t>
  </si>
  <si>
    <t>MN0160000</t>
  </si>
  <si>
    <t>MN0160100</t>
  </si>
  <si>
    <t>GRAND MARAIS</t>
  </si>
  <si>
    <t>MN0170000</t>
  </si>
  <si>
    <t>MN0170100</t>
  </si>
  <si>
    <t>MOUNTAIN LAKE</t>
  </si>
  <si>
    <t>MN0170200</t>
  </si>
  <si>
    <t>WINDOM</t>
  </si>
  <si>
    <t>MN0180000</t>
  </si>
  <si>
    <t>CROW WING</t>
  </si>
  <si>
    <t>MN0180100</t>
  </si>
  <si>
    <t>BRAINERD</t>
  </si>
  <si>
    <t>MN0180200</t>
  </si>
  <si>
    <t>CROSBY</t>
  </si>
  <si>
    <t>MN0180500</t>
  </si>
  <si>
    <t>MN0190000</t>
  </si>
  <si>
    <t>DAKOTA</t>
  </si>
  <si>
    <t>MN0190100</t>
  </si>
  <si>
    <t>BURNSVILLE</t>
  </si>
  <si>
    <t>MN0190200</t>
  </si>
  <si>
    <t>MN0190300</t>
  </si>
  <si>
    <t>MN0190400</t>
  </si>
  <si>
    <t>MENDOTA HEIGHTS</t>
  </si>
  <si>
    <t>MN0190500</t>
  </si>
  <si>
    <t>ROSEMOUNT</t>
  </si>
  <si>
    <t>MN0190600</t>
  </si>
  <si>
    <t>SOUTH ST. PAUL</t>
  </si>
  <si>
    <t>MN0190700</t>
  </si>
  <si>
    <t>WEST ST. PAUL</t>
  </si>
  <si>
    <t>MN0190800</t>
  </si>
  <si>
    <t>EAGAN</t>
  </si>
  <si>
    <t>MN0190900</t>
  </si>
  <si>
    <t>INVER GROVE HEIGHTS</t>
  </si>
  <si>
    <t>MN0191000</t>
  </si>
  <si>
    <t>MN0191100</t>
  </si>
  <si>
    <t>MN0200000</t>
  </si>
  <si>
    <t>MN0200200</t>
  </si>
  <si>
    <t>KASSON</t>
  </si>
  <si>
    <t>MN0210000</t>
  </si>
  <si>
    <t>MN0210100</t>
  </si>
  <si>
    <t>MN0210200</t>
  </si>
  <si>
    <t>OSAKIS</t>
  </si>
  <si>
    <t>MN0220000</t>
  </si>
  <si>
    <t>FARIBAULT</t>
  </si>
  <si>
    <t>MN0220100</t>
  </si>
  <si>
    <t>MN0220200</t>
  </si>
  <si>
    <t>MN0220400</t>
  </si>
  <si>
    <t>MN0220500</t>
  </si>
  <si>
    <t>MN0220600</t>
  </si>
  <si>
    <t>SOUTH ESTRN FARIBAULT CO</t>
  </si>
  <si>
    <t>MN0220900</t>
  </si>
  <si>
    <t>FROST</t>
  </si>
  <si>
    <t>MN0230000</t>
  </si>
  <si>
    <t>MN0230600</t>
  </si>
  <si>
    <t>MN0240000</t>
  </si>
  <si>
    <t>FREEBORN</t>
  </si>
  <si>
    <t>MN0240100</t>
  </si>
  <si>
    <t>ALBERT LEA</t>
  </si>
  <si>
    <t>MN0250000</t>
  </si>
  <si>
    <t>GOODHUE</t>
  </si>
  <si>
    <t>MN0250100</t>
  </si>
  <si>
    <t>CANNON FALLS</t>
  </si>
  <si>
    <t>MN0250300</t>
  </si>
  <si>
    <t>RED WING</t>
  </si>
  <si>
    <t>MN0250400</t>
  </si>
  <si>
    <t>KENYON</t>
  </si>
  <si>
    <t>MN0250800</t>
  </si>
  <si>
    <t>ZUMBROTA</t>
  </si>
  <si>
    <t>MN0260000</t>
  </si>
  <si>
    <t>MN0270000</t>
  </si>
  <si>
    <t>HENNEPIN</t>
  </si>
  <si>
    <t>MN0270100</t>
  </si>
  <si>
    <t>MN0270200</t>
  </si>
  <si>
    <t>BROOKLYN CENTER</t>
  </si>
  <si>
    <t>MN0270300</t>
  </si>
  <si>
    <t>BROOKLYN PARK</t>
  </si>
  <si>
    <t>MN0270400</t>
  </si>
  <si>
    <t>CRYSTAL</t>
  </si>
  <si>
    <t>MN0270500</t>
  </si>
  <si>
    <t>MN0270600</t>
  </si>
  <si>
    <t>EDINA</t>
  </si>
  <si>
    <t>MN0270700</t>
  </si>
  <si>
    <t>SOUTH LAKE MINNETONKA</t>
  </si>
  <si>
    <t>MN0270800</t>
  </si>
  <si>
    <t>GOLDEN VALLEY</t>
  </si>
  <si>
    <t>MN0270900</t>
  </si>
  <si>
    <t>MN0271100</t>
  </si>
  <si>
    <t>MN0271200</t>
  </si>
  <si>
    <t>MINNETONKA</t>
  </si>
  <si>
    <t>MN0271300</t>
  </si>
  <si>
    <t>MOUND</t>
  </si>
  <si>
    <t>MN0271400</t>
  </si>
  <si>
    <t>MN0271500</t>
  </si>
  <si>
    <t>MN0271600</t>
  </si>
  <si>
    <t>OSSEO</t>
  </si>
  <si>
    <t>MN0271700</t>
  </si>
  <si>
    <t>MN0271800</t>
  </si>
  <si>
    <t>RICHFIELD</t>
  </si>
  <si>
    <t>MN0271900</t>
  </si>
  <si>
    <t>ROBBINSDALE</t>
  </si>
  <si>
    <t>MN0272000</t>
  </si>
  <si>
    <t>MN0272100</t>
  </si>
  <si>
    <t>ST. LOUIS PARK</t>
  </si>
  <si>
    <t>MN0272300</t>
  </si>
  <si>
    <t>WAYZATA</t>
  </si>
  <si>
    <t>MN0272400</t>
  </si>
  <si>
    <t>UNIV OF MN: TWIN CITIES</t>
  </si>
  <si>
    <t>MN0272500</t>
  </si>
  <si>
    <t>MINNEAPOLIS-ST. PAUL I A</t>
  </si>
  <si>
    <t>MN0272600</t>
  </si>
  <si>
    <t>EDEN PRAIRIE</t>
  </si>
  <si>
    <t>MN0272700</t>
  </si>
  <si>
    <t>MAPLE GROVE</t>
  </si>
  <si>
    <t>MN0272800</t>
  </si>
  <si>
    <t>MINNETRISTA</t>
  </si>
  <si>
    <t>MN0272900</t>
  </si>
  <si>
    <t>CHAMPLIN</t>
  </si>
  <si>
    <t>MN0273000</t>
  </si>
  <si>
    <t>MEDINA</t>
  </si>
  <si>
    <t>MN0273100</t>
  </si>
  <si>
    <t>MN0273200</t>
  </si>
  <si>
    <t>MN0273400</t>
  </si>
  <si>
    <t>MN0273600</t>
  </si>
  <si>
    <t>MINNETONKA BEACH</t>
  </si>
  <si>
    <t>MN0273700</t>
  </si>
  <si>
    <t>WEST HENNEPIN</t>
  </si>
  <si>
    <t>MN0273800</t>
  </si>
  <si>
    <t>LONG LAKE</t>
  </si>
  <si>
    <t>MN0273900</t>
  </si>
  <si>
    <t>MAPLE PLAIN</t>
  </si>
  <si>
    <t>MN0274000</t>
  </si>
  <si>
    <t>THREE RIVERS PARK DIST</t>
  </si>
  <si>
    <t>MN0274100</t>
  </si>
  <si>
    <t>SPRING PARK</t>
  </si>
  <si>
    <t>MN0280000</t>
  </si>
  <si>
    <t>MN0280100</t>
  </si>
  <si>
    <t>CALEDONIA</t>
  </si>
  <si>
    <t>MN0280200</t>
  </si>
  <si>
    <t>MN0280300</t>
  </si>
  <si>
    <t>LA CRESCENT</t>
  </si>
  <si>
    <t>MN0280400</t>
  </si>
  <si>
    <t>MN0280500</t>
  </si>
  <si>
    <t>HOKAH</t>
  </si>
  <si>
    <t>MN0290000</t>
  </si>
  <si>
    <t>HUBBARD</t>
  </si>
  <si>
    <t>MN0290100</t>
  </si>
  <si>
    <t>PARK RAPIDS</t>
  </si>
  <si>
    <t>MN0300000</t>
  </si>
  <si>
    <t>ISANTI</t>
  </si>
  <si>
    <t>MN0300100</t>
  </si>
  <si>
    <t>MN0300300</t>
  </si>
  <si>
    <t>MN0310000</t>
  </si>
  <si>
    <t>MN0310300</t>
  </si>
  <si>
    <t>MN0310500</t>
  </si>
  <si>
    <t>NASHWAUK</t>
  </si>
  <si>
    <t>MN0320000</t>
  </si>
  <si>
    <t>MN0320100</t>
  </si>
  <si>
    <t>MN0320200</t>
  </si>
  <si>
    <t>LAKEFIELD</t>
  </si>
  <si>
    <t>MN0330000</t>
  </si>
  <si>
    <t>KANABEC</t>
  </si>
  <si>
    <t>MN0330100</t>
  </si>
  <si>
    <t>MORA</t>
  </si>
  <si>
    <t>MN0340000</t>
  </si>
  <si>
    <t>KANDIYOHI</t>
  </si>
  <si>
    <t>MN0340100</t>
  </si>
  <si>
    <t>WILLMAR</t>
  </si>
  <si>
    <t>MN0350000</t>
  </si>
  <si>
    <t>KITTSON</t>
  </si>
  <si>
    <t>MN0350100</t>
  </si>
  <si>
    <t>HALLOCK</t>
  </si>
  <si>
    <t>MN0360000</t>
  </si>
  <si>
    <t>KOOCHICHING</t>
  </si>
  <si>
    <t>MN0360100</t>
  </si>
  <si>
    <t>INTERNATIONAL FALLS</t>
  </si>
  <si>
    <t>MN0360400</t>
  </si>
  <si>
    <t>SO INTERNATIONAL FALLS</t>
  </si>
  <si>
    <t>MN0370000</t>
  </si>
  <si>
    <t>LAC QUI PARLE</t>
  </si>
  <si>
    <t>MN0370100</t>
  </si>
  <si>
    <t>MN0370200</t>
  </si>
  <si>
    <t>MN0380000</t>
  </si>
  <si>
    <t>MN0380100</t>
  </si>
  <si>
    <t>SILVER BAY</t>
  </si>
  <si>
    <t>MN0380200</t>
  </si>
  <si>
    <t>TWO HARBORS</t>
  </si>
  <si>
    <t>MN0390000</t>
  </si>
  <si>
    <t>LAKE OF THE WOODS</t>
  </si>
  <si>
    <t>MN0400000</t>
  </si>
  <si>
    <t>LE SUEUR</t>
  </si>
  <si>
    <t>MN0400200</t>
  </si>
  <si>
    <t>MN0400300</t>
  </si>
  <si>
    <t>MN0410000</t>
  </si>
  <si>
    <t>MN0420000</t>
  </si>
  <si>
    <t>MN0420100</t>
  </si>
  <si>
    <t>MN0420200</t>
  </si>
  <si>
    <t>MN0430000</t>
  </si>
  <si>
    <t>MCLEOD</t>
  </si>
  <si>
    <t>MN0430100</t>
  </si>
  <si>
    <t>MN0430200</t>
  </si>
  <si>
    <t>MN0430300</t>
  </si>
  <si>
    <t>BROWNTON</t>
  </si>
  <si>
    <t>MN0430400</t>
  </si>
  <si>
    <t>LESTER PRAIRIE</t>
  </si>
  <si>
    <t>MN0430500</t>
  </si>
  <si>
    <t>MN0430600</t>
  </si>
  <si>
    <t>MN0430700</t>
  </si>
  <si>
    <t>WINSTED</t>
  </si>
  <si>
    <t>MN0440000</t>
  </si>
  <si>
    <t>MAHNOMEN</t>
  </si>
  <si>
    <t>MN0450000</t>
  </si>
  <si>
    <t>MN0460000</t>
  </si>
  <si>
    <t>MN0460100</t>
  </si>
  <si>
    <t>FAIRMONT</t>
  </si>
  <si>
    <t>MN0470000</t>
  </si>
  <si>
    <t>MN0470100</t>
  </si>
  <si>
    <t>MN0480000</t>
  </si>
  <si>
    <t>MILLE LACS</t>
  </si>
  <si>
    <t>MN0480100</t>
  </si>
  <si>
    <t>MILACA</t>
  </si>
  <si>
    <t>MN0480200</t>
  </si>
  <si>
    <t>MN0490000</t>
  </si>
  <si>
    <t>MN0490100</t>
  </si>
  <si>
    <t>LITTLE FALLS</t>
  </si>
  <si>
    <t>MN0500000</t>
  </si>
  <si>
    <t>MOWER</t>
  </si>
  <si>
    <t>MN0500100</t>
  </si>
  <si>
    <t>MN0510000</t>
  </si>
  <si>
    <t>MN0510200</t>
  </si>
  <si>
    <t>SLAYTON</t>
  </si>
  <si>
    <t>MN0520000</t>
  </si>
  <si>
    <t>NICOLLET</t>
  </si>
  <si>
    <t>MN0520100</t>
  </si>
  <si>
    <t>NORTH MANKATO</t>
  </si>
  <si>
    <t>MN0520200</t>
  </si>
  <si>
    <t>MN0530000</t>
  </si>
  <si>
    <t>NOBLES</t>
  </si>
  <si>
    <t>MN0530100</t>
  </si>
  <si>
    <t>MN0540000</t>
  </si>
  <si>
    <t>NORMAN</t>
  </si>
  <si>
    <t>MN0550000</t>
  </si>
  <si>
    <t>OLMSTED</t>
  </si>
  <si>
    <t>MN0550100</t>
  </si>
  <si>
    <t>MN0550200</t>
  </si>
  <si>
    <t>STEWARTVILLE</t>
  </si>
  <si>
    <t>MN0560000</t>
  </si>
  <si>
    <t>OTTER TAIL</t>
  </si>
  <si>
    <t>MN0560100</t>
  </si>
  <si>
    <t>FERGUS FALLS</t>
  </si>
  <si>
    <t>MN0560200</t>
  </si>
  <si>
    <t>PELICAN RAPIDS</t>
  </si>
  <si>
    <t>MN0570000</t>
  </si>
  <si>
    <t>MN0570100</t>
  </si>
  <si>
    <t>THIEF RIVER FALLS</t>
  </si>
  <si>
    <t>MN0580000</t>
  </si>
  <si>
    <t>PINE</t>
  </si>
  <si>
    <t>MN0590000</t>
  </si>
  <si>
    <t>PIPESTONE</t>
  </si>
  <si>
    <t>MN0590100</t>
  </si>
  <si>
    <t>MN0600000</t>
  </si>
  <si>
    <t>MN0600100</t>
  </si>
  <si>
    <t>CROOKSTON</t>
  </si>
  <si>
    <t>MN0600200</t>
  </si>
  <si>
    <t>EAST GRAND FORKS</t>
  </si>
  <si>
    <t>MN0610000</t>
  </si>
  <si>
    <t>MN0610100</t>
  </si>
  <si>
    <t>MN0620000</t>
  </si>
  <si>
    <t>MN0620100</t>
  </si>
  <si>
    <t>ARDEN HILLS</t>
  </si>
  <si>
    <t>MN0620200</t>
  </si>
  <si>
    <t>FALCON HEIGHTS</t>
  </si>
  <si>
    <t>MN0620300</t>
  </si>
  <si>
    <t>MN0620400</t>
  </si>
  <si>
    <t>MN0620500</t>
  </si>
  <si>
    <t>MOUNDS VIEW</t>
  </si>
  <si>
    <t>MN0620600</t>
  </si>
  <si>
    <t>NEW BRIGHTON</t>
  </si>
  <si>
    <t>MN0620700</t>
  </si>
  <si>
    <t>NORTH ST. PAUL</t>
  </si>
  <si>
    <t>MN0620800</t>
  </si>
  <si>
    <t>MN0620900</t>
  </si>
  <si>
    <t>MN0621000</t>
  </si>
  <si>
    <t>WHITE BEAR LAKE</t>
  </si>
  <si>
    <t>MN0621100</t>
  </si>
  <si>
    <t>LITTLE CANADA</t>
  </si>
  <si>
    <t>MN0621200</t>
  </si>
  <si>
    <t>SHOREVIEW</t>
  </si>
  <si>
    <t>MN0621300</t>
  </si>
  <si>
    <t>VADNAIS HEIGHTS</t>
  </si>
  <si>
    <t>MN0621500</t>
  </si>
  <si>
    <t>NORTH OAKS</t>
  </si>
  <si>
    <t>MN0621700</t>
  </si>
  <si>
    <t>WHITE BEAR TOWNSHIP</t>
  </si>
  <si>
    <t>MN0630000</t>
  </si>
  <si>
    <t>RED LAKE</t>
  </si>
  <si>
    <t>MN0640000</t>
  </si>
  <si>
    <t>REDWOOD</t>
  </si>
  <si>
    <t>MN0640200</t>
  </si>
  <si>
    <t>REDWOOD FALLS</t>
  </si>
  <si>
    <t>MN0650000</t>
  </si>
  <si>
    <t>RENVILLE</t>
  </si>
  <si>
    <t>MN0650300</t>
  </si>
  <si>
    <t>OLIVIA</t>
  </si>
  <si>
    <t>MN0660000</t>
  </si>
  <si>
    <t>MN0660100</t>
  </si>
  <si>
    <t>MN0660200</t>
  </si>
  <si>
    <t>MN0670000</t>
  </si>
  <si>
    <t>ROCK</t>
  </si>
  <si>
    <t>MN0670100</t>
  </si>
  <si>
    <t>MN0680000</t>
  </si>
  <si>
    <t>ROSEAU</t>
  </si>
  <si>
    <t>MN0680100</t>
  </si>
  <si>
    <t>MN0680200</t>
  </si>
  <si>
    <t>WARROAD</t>
  </si>
  <si>
    <t>MN0690000</t>
  </si>
  <si>
    <t>MN0690100</t>
  </si>
  <si>
    <t>MN0690200</t>
  </si>
  <si>
    <t>BABBITT</t>
  </si>
  <si>
    <t>MN0690300</t>
  </si>
  <si>
    <t>BIWABIK</t>
  </si>
  <si>
    <t>MN0690500</t>
  </si>
  <si>
    <t>CHISHOLM</t>
  </si>
  <si>
    <t>MN0690600</t>
  </si>
  <si>
    <t>MN0690700</t>
  </si>
  <si>
    <t>ELY</t>
  </si>
  <si>
    <t>MN0690800</t>
  </si>
  <si>
    <t>EVELETH</t>
  </si>
  <si>
    <t>MN0690900</t>
  </si>
  <si>
    <t>MN0691000</t>
  </si>
  <si>
    <t>HIBBING</t>
  </si>
  <si>
    <t>MN0691100</t>
  </si>
  <si>
    <t>HOYT LAKES</t>
  </si>
  <si>
    <t>MN0691200</t>
  </si>
  <si>
    <t>MOUNTAIN IRON</t>
  </si>
  <si>
    <t>MN0691300</t>
  </si>
  <si>
    <t>PROCTOR</t>
  </si>
  <si>
    <t>MN0691400</t>
  </si>
  <si>
    <t>MN0691500</t>
  </si>
  <si>
    <t>FLOODWOOD</t>
  </si>
  <si>
    <t>MN0691700</t>
  </si>
  <si>
    <t>HERMANTOWN</t>
  </si>
  <si>
    <t>MN0691800</t>
  </si>
  <si>
    <t>UNIV OF MN: DULUTH</t>
  </si>
  <si>
    <t>MN0700000</t>
  </si>
  <si>
    <t>MN0700100</t>
  </si>
  <si>
    <t>MN0700200</t>
  </si>
  <si>
    <t>JORDAN</t>
  </si>
  <si>
    <t>MN0700300</t>
  </si>
  <si>
    <t>NEW PRAGUE</t>
  </si>
  <si>
    <t>MN0700400</t>
  </si>
  <si>
    <t>SHAKOPEE</t>
  </si>
  <si>
    <t>MN0700600</t>
  </si>
  <si>
    <t>SAVAGE</t>
  </si>
  <si>
    <t>MN0700900</t>
  </si>
  <si>
    <t>PRIOR LAKE</t>
  </si>
  <si>
    <t>MN0710000</t>
  </si>
  <si>
    <t>SHERBURNE</t>
  </si>
  <si>
    <t>MN0710100</t>
  </si>
  <si>
    <t>BIG LAKE</t>
  </si>
  <si>
    <t>MN0710200</t>
  </si>
  <si>
    <t>ELK RIVER</t>
  </si>
  <si>
    <t>MN0710400</t>
  </si>
  <si>
    <t>MN0720000</t>
  </si>
  <si>
    <t>MN0730000</t>
  </si>
  <si>
    <t>STEARNS</t>
  </si>
  <si>
    <t>MN0730100</t>
  </si>
  <si>
    <t>MN0730200</t>
  </si>
  <si>
    <t>MN0730300</t>
  </si>
  <si>
    <t>PAYNESVILLE</t>
  </si>
  <si>
    <t>MN0730400</t>
  </si>
  <si>
    <t>MN0730500</t>
  </si>
  <si>
    <t>SAUK CENTRE</t>
  </si>
  <si>
    <t>MN0730600</t>
  </si>
  <si>
    <t>WAITE PARK</t>
  </si>
  <si>
    <t>MN0730700</t>
  </si>
  <si>
    <t>MN0730800</t>
  </si>
  <si>
    <t>BELGRADE</t>
  </si>
  <si>
    <t>MN0731000</t>
  </si>
  <si>
    <t>KIMBALL</t>
  </si>
  <si>
    <t>MN0731100</t>
  </si>
  <si>
    <t>MN0731200</t>
  </si>
  <si>
    <t>SARTELL</t>
  </si>
  <si>
    <t>MN0731400</t>
  </si>
  <si>
    <t>MN0731600</t>
  </si>
  <si>
    <t>MN0740000</t>
  </si>
  <si>
    <t>MN0740100</t>
  </si>
  <si>
    <t>OWATONNA</t>
  </si>
  <si>
    <t>MN0740200</t>
  </si>
  <si>
    <t>BLOOMING PRAIRIE</t>
  </si>
  <si>
    <t>MN0750000</t>
  </si>
  <si>
    <t>MN0750100</t>
  </si>
  <si>
    <t>MN0750600</t>
  </si>
  <si>
    <t>UNIV OF MN: MORRIS</t>
  </si>
  <si>
    <t>MN0760000</t>
  </si>
  <si>
    <t>SWIFT</t>
  </si>
  <si>
    <t>MN0760100</t>
  </si>
  <si>
    <t>APPLETON</t>
  </si>
  <si>
    <t>MN0760200</t>
  </si>
  <si>
    <t>MN0770000</t>
  </si>
  <si>
    <t>MN0770100</t>
  </si>
  <si>
    <t>LONG PRAIRIE</t>
  </si>
  <si>
    <t>MN0770200</t>
  </si>
  <si>
    <t>STAPLES</t>
  </si>
  <si>
    <t>MN0780000</t>
  </si>
  <si>
    <t>TRAVERSE</t>
  </si>
  <si>
    <t>MN0780100</t>
  </si>
  <si>
    <t>BROWNS VALLEY</t>
  </si>
  <si>
    <t>MN0780200</t>
  </si>
  <si>
    <t>MN0790000</t>
  </si>
  <si>
    <t>WABASHA</t>
  </si>
  <si>
    <t>MN0790100</t>
  </si>
  <si>
    <t>MN0790200</t>
  </si>
  <si>
    <t>MN0790300</t>
  </si>
  <si>
    <t>MN0790400</t>
  </si>
  <si>
    <t>MN0800000</t>
  </si>
  <si>
    <t>WADENA</t>
  </si>
  <si>
    <t>MN0800100</t>
  </si>
  <si>
    <t>MN0810000</t>
  </si>
  <si>
    <t>WASECA</t>
  </si>
  <si>
    <t>MN0810100</t>
  </si>
  <si>
    <t>JANESVILLE</t>
  </si>
  <si>
    <t>MN0810200</t>
  </si>
  <si>
    <t>NEW RICHLAND</t>
  </si>
  <si>
    <t>MN0810300</t>
  </si>
  <si>
    <t>MN0820000</t>
  </si>
  <si>
    <t>MN0820100</t>
  </si>
  <si>
    <t>BAYPORT</t>
  </si>
  <si>
    <t>MN0820200</t>
  </si>
  <si>
    <t>FOREST LAKE</t>
  </si>
  <si>
    <t>MN0820300</t>
  </si>
  <si>
    <t>MAHTOMEDI</t>
  </si>
  <si>
    <t>MN0820400</t>
  </si>
  <si>
    <t>MN0820500</t>
  </si>
  <si>
    <t>ST. PAUL PARK</t>
  </si>
  <si>
    <t>MN0820600</t>
  </si>
  <si>
    <t>STILLWATER</t>
  </si>
  <si>
    <t>MN0820700</t>
  </si>
  <si>
    <t>COTTAGE GROVE</t>
  </si>
  <si>
    <t>MN0820800</t>
  </si>
  <si>
    <t>MN0820900</t>
  </si>
  <si>
    <t>WOODBURY TOWNSHIP</t>
  </si>
  <si>
    <t>MN0821000</t>
  </si>
  <si>
    <t>LAKE ELMO</t>
  </si>
  <si>
    <t>MN0821100</t>
  </si>
  <si>
    <t>MN0821200</t>
  </si>
  <si>
    <t>MN0821400</t>
  </si>
  <si>
    <t>OAK PARK HEIGHTS</t>
  </si>
  <si>
    <t>MN0821900</t>
  </si>
  <si>
    <t>AFTON</t>
  </si>
  <si>
    <t>MN0830000</t>
  </si>
  <si>
    <t>WATONWAN</t>
  </si>
  <si>
    <t>MN0830200</t>
  </si>
  <si>
    <t>MN0840000</t>
  </si>
  <si>
    <t>WILKIN</t>
  </si>
  <si>
    <t>MN0840100</t>
  </si>
  <si>
    <t>MN0850000</t>
  </si>
  <si>
    <t>WINONA</t>
  </si>
  <si>
    <t>MN0850100</t>
  </si>
  <si>
    <t>MN0850200</t>
  </si>
  <si>
    <t>MN0850300</t>
  </si>
  <si>
    <t>GOODVIEW</t>
  </si>
  <si>
    <t>MN0850400</t>
  </si>
  <si>
    <t>MN0860000</t>
  </si>
  <si>
    <t>MN0860100</t>
  </si>
  <si>
    <t>MN0860300</t>
  </si>
  <si>
    <t>MN0860500</t>
  </si>
  <si>
    <t>MN0860600</t>
  </si>
  <si>
    <t>ANNANDALE</t>
  </si>
  <si>
    <t>MN0861200</t>
  </si>
  <si>
    <t>MN0870000</t>
  </si>
  <si>
    <t>YELLOW MEDICINE</t>
  </si>
  <si>
    <t>MN0870100</t>
  </si>
  <si>
    <t>CANBY</t>
  </si>
  <si>
    <t>MN0870200</t>
  </si>
  <si>
    <t>GRANITE FALLS</t>
  </si>
  <si>
    <t>MN0870300</t>
  </si>
  <si>
    <t>MN0870400</t>
  </si>
  <si>
    <t>ECHO</t>
  </si>
  <si>
    <t>MNDI00500</t>
  </si>
  <si>
    <t>LEECH LAKE BND OF OJIBWE</t>
  </si>
  <si>
    <t>MNDI01900</t>
  </si>
  <si>
    <t>WHITE EARTH TRIBAL</t>
  </si>
  <si>
    <t>MNDI02300</t>
  </si>
  <si>
    <t>UPPER SIOUX COMMUNITY</t>
  </si>
  <si>
    <t>MNDI02400</t>
  </si>
  <si>
    <t>MILLE LACS TRIBAL</t>
  </si>
  <si>
    <t>MNDI05000</t>
  </si>
  <si>
    <t>RED LAKE AGENCY</t>
  </si>
  <si>
    <t>MNDI05100</t>
  </si>
  <si>
    <t>NETT LAKE TRIBAL</t>
  </si>
  <si>
    <t>MNDI06000</t>
  </si>
  <si>
    <t>LOWER SIOUX TRIBAL</t>
  </si>
  <si>
    <t>MNDI07000</t>
  </si>
  <si>
    <t>FOND DU LAC TRIBAL</t>
  </si>
  <si>
    <t>MNMHP0000</t>
  </si>
  <si>
    <t>MINNESOTA STATE PATROL</t>
  </si>
  <si>
    <t>MNMHP0100</t>
  </si>
  <si>
    <t>STATE PATROL: OAKDALE</t>
  </si>
  <si>
    <t>MNMHP0200</t>
  </si>
  <si>
    <t>STATE PATROL: ROCHESTER</t>
  </si>
  <si>
    <t>MNMHP0300</t>
  </si>
  <si>
    <t>STATE PATROL: MARSHALL</t>
  </si>
  <si>
    <t>MNMHP0400</t>
  </si>
  <si>
    <t>STATE PATROL: GOLDEN VLY</t>
  </si>
  <si>
    <t>MNMHP0600</t>
  </si>
  <si>
    <t>STATE PATROL: ST. CLOUD</t>
  </si>
  <si>
    <t>MNMHP0700</t>
  </si>
  <si>
    <t>STATE PATROL: BRAINERD</t>
  </si>
  <si>
    <t>MNMHP0800</t>
  </si>
  <si>
    <t>STATE PATROL: DETRT LKS</t>
  </si>
  <si>
    <t>MNMHP0900</t>
  </si>
  <si>
    <t>STATE PATROL: THF RVR FL</t>
  </si>
  <si>
    <t>MNMHP1000</t>
  </si>
  <si>
    <t>STATE PATROL: VIRGINIA</t>
  </si>
  <si>
    <t>MNMHP1100</t>
  </si>
  <si>
    <t>STATE PATROL: DULUTH</t>
  </si>
  <si>
    <t>MNMHP1200</t>
  </si>
  <si>
    <t>STATE PATROL: MANKATO</t>
  </si>
  <si>
    <t>MNMHP1300</t>
  </si>
  <si>
    <t>CAPITOL SECURITY,ST PAUL</t>
  </si>
  <si>
    <t>MO0010000</t>
  </si>
  <si>
    <t>MO0010100</t>
  </si>
  <si>
    <t>KIRKSVILLE</t>
  </si>
  <si>
    <t>MO0010600</t>
  </si>
  <si>
    <t>TRUMAN STATE UNIVERSITY</t>
  </si>
  <si>
    <t>MO0020000</t>
  </si>
  <si>
    <t>ANDREW</t>
  </si>
  <si>
    <t>MO0020100</t>
  </si>
  <si>
    <t>SAVANNAH</t>
  </si>
  <si>
    <t>MO0020500</t>
  </si>
  <si>
    <t>COUNTRY CLUB VILLAGE</t>
  </si>
  <si>
    <t>MO0030000</t>
  </si>
  <si>
    <t>MO0030200</t>
  </si>
  <si>
    <t>ROCK PORT</t>
  </si>
  <si>
    <t>MO0030300</t>
  </si>
  <si>
    <t>TARKIO</t>
  </si>
  <si>
    <t>MO0040000</t>
  </si>
  <si>
    <t>AUDRAIN</t>
  </si>
  <si>
    <t>MO0040100</t>
  </si>
  <si>
    <t>FARBER</t>
  </si>
  <si>
    <t>MO0040300</t>
  </si>
  <si>
    <t>MARTINSBURG</t>
  </si>
  <si>
    <t>MO0040400</t>
  </si>
  <si>
    <t>MO0040500</t>
  </si>
  <si>
    <t>MO0050000</t>
  </si>
  <si>
    <t>MO0050100</t>
  </si>
  <si>
    <t>CASSVILLE</t>
  </si>
  <si>
    <t>MO0050200</t>
  </si>
  <si>
    <t>MONETT</t>
  </si>
  <si>
    <t>MO0050300</t>
  </si>
  <si>
    <t>MO0050400</t>
  </si>
  <si>
    <t>PURDY</t>
  </si>
  <si>
    <t>MO0050500</t>
  </si>
  <si>
    <t>SELIGMAN</t>
  </si>
  <si>
    <t>MO0050700</t>
  </si>
  <si>
    <t>MO0050800</t>
  </si>
  <si>
    <t>MO0051000</t>
  </si>
  <si>
    <t>BUTTERFIELD VILLAGE</t>
  </si>
  <si>
    <t>MO0060000</t>
  </si>
  <si>
    <t>MO0060100</t>
  </si>
  <si>
    <t>MO0060800</t>
  </si>
  <si>
    <t>GOLDEN CITY</t>
  </si>
  <si>
    <t>MO0060900</t>
  </si>
  <si>
    <t>MO0070000</t>
  </si>
  <si>
    <t>BATES</t>
  </si>
  <si>
    <t>MO0070100</t>
  </si>
  <si>
    <t>MO0070200</t>
  </si>
  <si>
    <t>MO0070400</t>
  </si>
  <si>
    <t>RICH HILL</t>
  </si>
  <si>
    <t>MO0080000</t>
  </si>
  <si>
    <t>MO0080100</t>
  </si>
  <si>
    <t>COLE CAMP</t>
  </si>
  <si>
    <t>MO0080200</t>
  </si>
  <si>
    <t>MO0080300</t>
  </si>
  <si>
    <t>MO0090000</t>
  </si>
  <si>
    <t>BOLLINGER</t>
  </si>
  <si>
    <t>MO0090200</t>
  </si>
  <si>
    <t>MARBLE HILL</t>
  </si>
  <si>
    <t>MO0100000</t>
  </si>
  <si>
    <t>MO0100100</t>
  </si>
  <si>
    <t>MO0100200</t>
  </si>
  <si>
    <t>MO0100300</t>
  </si>
  <si>
    <t>STURGEON</t>
  </si>
  <si>
    <t>MO0100400</t>
  </si>
  <si>
    <t>UNIV OF MO: COLUMBIA</t>
  </si>
  <si>
    <t>MO0100500</t>
  </si>
  <si>
    <t>MO0100600</t>
  </si>
  <si>
    <t>HALLSVILLE</t>
  </si>
  <si>
    <t>MO0110000</t>
  </si>
  <si>
    <t>MO0110100</t>
  </si>
  <si>
    <t>MO0110400</t>
  </si>
  <si>
    <t>MO0111100</t>
  </si>
  <si>
    <t>MO WESTERN STATE UNIVERS</t>
  </si>
  <si>
    <t>MO0120000</t>
  </si>
  <si>
    <t>MO0120200</t>
  </si>
  <si>
    <t>POPLAR BLUFF</t>
  </si>
  <si>
    <t>MO0120300</t>
  </si>
  <si>
    <t>QULIN</t>
  </si>
  <si>
    <t>MO0120500</t>
  </si>
  <si>
    <t>THREE RIVERS COMMUNITY C</t>
  </si>
  <si>
    <t>MO0130000</t>
  </si>
  <si>
    <t>MO0130100</t>
  </si>
  <si>
    <t>BRAYMER</t>
  </si>
  <si>
    <t>MO0130200</t>
  </si>
  <si>
    <t>MO0130300</t>
  </si>
  <si>
    <t>MO0130700</t>
  </si>
  <si>
    <t>MO0140000</t>
  </si>
  <si>
    <t>MO0140100</t>
  </si>
  <si>
    <t>AUXVASSE</t>
  </si>
  <si>
    <t>MO0140300</t>
  </si>
  <si>
    <t>MO0140400</t>
  </si>
  <si>
    <t>NEW BLOOMFIELD</t>
  </si>
  <si>
    <t>MO0140500</t>
  </si>
  <si>
    <t>HOLTS SUMMIT</t>
  </si>
  <si>
    <t>MO0140700</t>
  </si>
  <si>
    <t>MOKANE</t>
  </si>
  <si>
    <t>MO0150000</t>
  </si>
  <si>
    <t>MO0150100</t>
  </si>
  <si>
    <t>CAMDENTON</t>
  </si>
  <si>
    <t>MO0150200</t>
  </si>
  <si>
    <t>OSAGE BEACH</t>
  </si>
  <si>
    <t>MO0150600</t>
  </si>
  <si>
    <t>LINN CREEK</t>
  </si>
  <si>
    <t>MO0150900</t>
  </si>
  <si>
    <t>SUNRISE BEACH</t>
  </si>
  <si>
    <t>MO0160000</t>
  </si>
  <si>
    <t>CAPE GIRARDEAU</t>
  </si>
  <si>
    <t>MO0160100</t>
  </si>
  <si>
    <t>MO0160200</t>
  </si>
  <si>
    <t>MO0160300</t>
  </si>
  <si>
    <t>MO0160900</t>
  </si>
  <si>
    <t>SOUTHEAST MO STATE UNIVE</t>
  </si>
  <si>
    <t>MO0170000</t>
  </si>
  <si>
    <t>MO0170100</t>
  </si>
  <si>
    <t>MO0170300</t>
  </si>
  <si>
    <t>NORBORNE</t>
  </si>
  <si>
    <t>MO0180000</t>
  </si>
  <si>
    <t>MO0180100</t>
  </si>
  <si>
    <t>MO0180200</t>
  </si>
  <si>
    <t>ELLSINORE</t>
  </si>
  <si>
    <t>MO0180300</t>
  </si>
  <si>
    <t>GRANDIN</t>
  </si>
  <si>
    <t>MO0190000</t>
  </si>
  <si>
    <t>MO0190100</t>
  </si>
  <si>
    <t>ARCHIE</t>
  </si>
  <si>
    <t>MO0190200</t>
  </si>
  <si>
    <t>BELTON</t>
  </si>
  <si>
    <t>MO0190300</t>
  </si>
  <si>
    <t>DREXEL</t>
  </si>
  <si>
    <t>MO0190400</t>
  </si>
  <si>
    <t>HARRISONVILLE</t>
  </si>
  <si>
    <t>MO0190500</t>
  </si>
  <si>
    <t>MO0190600</t>
  </si>
  <si>
    <t>PECULIAR</t>
  </si>
  <si>
    <t>MO0190700</t>
  </si>
  <si>
    <t>RAYMORE</t>
  </si>
  <si>
    <t>MO0190800</t>
  </si>
  <si>
    <t>MO0190900</t>
  </si>
  <si>
    <t>CREIGHTON</t>
  </si>
  <si>
    <t>MO0191000</t>
  </si>
  <si>
    <t>LAKE WINNEBAGO</t>
  </si>
  <si>
    <t>MO0191100</t>
  </si>
  <si>
    <t>MO0191200</t>
  </si>
  <si>
    <t>EAST LYNNE</t>
  </si>
  <si>
    <t>MO0191300</t>
  </si>
  <si>
    <t>FREEMAN</t>
  </si>
  <si>
    <t>MO0191500</t>
  </si>
  <si>
    <t>LAKE ANNETTE</t>
  </si>
  <si>
    <t>MO0191600</t>
  </si>
  <si>
    <t>STRASBURG</t>
  </si>
  <si>
    <t>MO0200000</t>
  </si>
  <si>
    <t>MO0200100</t>
  </si>
  <si>
    <t>EL DORADO SPRINGS</t>
  </si>
  <si>
    <t>MO0200200</t>
  </si>
  <si>
    <t>MO0210000</t>
  </si>
  <si>
    <t>MO0210100</t>
  </si>
  <si>
    <t>MO0210200</t>
  </si>
  <si>
    <t>KEYTESVILLE</t>
  </si>
  <si>
    <t>MO0210400</t>
  </si>
  <si>
    <t>MO0220000</t>
  </si>
  <si>
    <t>MO0220100</t>
  </si>
  <si>
    <t>BILLINGS</t>
  </si>
  <si>
    <t>MO0220200</t>
  </si>
  <si>
    <t>NIXA</t>
  </si>
  <si>
    <t>MO0220300</t>
  </si>
  <si>
    <t>MO0220400</t>
  </si>
  <si>
    <t>CLEVER</t>
  </si>
  <si>
    <t>MO0220500</t>
  </si>
  <si>
    <t>MO0220800</t>
  </si>
  <si>
    <t>HIGHLANDVILLE</t>
  </si>
  <si>
    <t>MO0230000</t>
  </si>
  <si>
    <t>MO0230100</t>
  </si>
  <si>
    <t>KAHOKA</t>
  </si>
  <si>
    <t>MO0230400</t>
  </si>
  <si>
    <t>MO0240000</t>
  </si>
  <si>
    <t>MO0240200</t>
  </si>
  <si>
    <t>CLAYCOMO</t>
  </si>
  <si>
    <t>MO0240300</t>
  </si>
  <si>
    <t>EXCELSIOR SPRINGS</t>
  </si>
  <si>
    <t>MO0240400</t>
  </si>
  <si>
    <t>MO0240500</t>
  </si>
  <si>
    <t>KEARNEY</t>
  </si>
  <si>
    <t>MO0240600</t>
  </si>
  <si>
    <t>MO0240700</t>
  </si>
  <si>
    <t>NORTH KANSAS CITY</t>
  </si>
  <si>
    <t>MO0240800</t>
  </si>
  <si>
    <t>MO0240900</t>
  </si>
  <si>
    <t>PLEASANT VALLEY</t>
  </si>
  <si>
    <t>MO0241000</t>
  </si>
  <si>
    <t>OAKVIEW VILLAGE</t>
  </si>
  <si>
    <t>MO0241500</t>
  </si>
  <si>
    <t>MOSBY</t>
  </si>
  <si>
    <t>MO0241600</t>
  </si>
  <si>
    <t>CLAY COUNTY PARK AUTHORI</t>
  </si>
  <si>
    <t>MO0241700</t>
  </si>
  <si>
    <t>MO0241900</t>
  </si>
  <si>
    <t>MO0242000</t>
  </si>
  <si>
    <t>CLAY CNTY DRUG TASK FO</t>
  </si>
  <si>
    <t>MO0250000</t>
  </si>
  <si>
    <t>MO0250100</t>
  </si>
  <si>
    <t>MO0250200</t>
  </si>
  <si>
    <t>GOWER</t>
  </si>
  <si>
    <t>MO0250300</t>
  </si>
  <si>
    <t>HOLT</t>
  </si>
  <si>
    <t>MO0250400</t>
  </si>
  <si>
    <t>LATHROP</t>
  </si>
  <si>
    <t>MO0250500</t>
  </si>
  <si>
    <t>PLATTSBURG</t>
  </si>
  <si>
    <t>MO0250700</t>
  </si>
  <si>
    <t>MO0260000</t>
  </si>
  <si>
    <t>COLE</t>
  </si>
  <si>
    <t>MO0260100</t>
  </si>
  <si>
    <t>JEFFERSON CITY</t>
  </si>
  <si>
    <t>MO0261100</t>
  </si>
  <si>
    <t>STATE WATER PATROL</t>
  </si>
  <si>
    <t>MO0261200</t>
  </si>
  <si>
    <t>MO0261300</t>
  </si>
  <si>
    <t>DIV ALCOHOL &amp; TBCC CNTRL</t>
  </si>
  <si>
    <t>MO0261500</t>
  </si>
  <si>
    <t>DEPT OF CONSERVATION</t>
  </si>
  <si>
    <t>MO0261600</t>
  </si>
  <si>
    <t>STATE PARK RANGERS</t>
  </si>
  <si>
    <t>MO0261700</t>
  </si>
  <si>
    <t>MO0261800</t>
  </si>
  <si>
    <t>LINCOLN UNIVERSITY</t>
  </si>
  <si>
    <t>MO0262100</t>
  </si>
  <si>
    <t>DPT SCL SRVCS ST TECH AT</t>
  </si>
  <si>
    <t>MO0262500</t>
  </si>
  <si>
    <t>GAMING COMMISSION, ENF D</t>
  </si>
  <si>
    <t>MO0270000</t>
  </si>
  <si>
    <t>COOPER</t>
  </si>
  <si>
    <t>MO0270100</t>
  </si>
  <si>
    <t>MO0270300</t>
  </si>
  <si>
    <t>OTTERVILLE</t>
  </si>
  <si>
    <t>MO0270500</t>
  </si>
  <si>
    <t>PILOT GROVE</t>
  </si>
  <si>
    <t>MO0280000</t>
  </si>
  <si>
    <t>MO0280100</t>
  </si>
  <si>
    <t>MO0280200</t>
  </si>
  <si>
    <t>MO0280300</t>
  </si>
  <si>
    <t>STEELVILLE</t>
  </si>
  <si>
    <t>MO0280600</t>
  </si>
  <si>
    <t>LEASBURG</t>
  </si>
  <si>
    <t>MO0281000</t>
  </si>
  <si>
    <t>MO0290000</t>
  </si>
  <si>
    <t>MO0290100</t>
  </si>
  <si>
    <t>MO0290200</t>
  </si>
  <si>
    <t>LOCKWOOD</t>
  </si>
  <si>
    <t>MO0290600</t>
  </si>
  <si>
    <t>EVERTON</t>
  </si>
  <si>
    <t>MO0300000</t>
  </si>
  <si>
    <t>MO0300100</t>
  </si>
  <si>
    <t>MO0300200</t>
  </si>
  <si>
    <t>MO0310000</t>
  </si>
  <si>
    <t>MO0310100</t>
  </si>
  <si>
    <t>MO0320000</t>
  </si>
  <si>
    <t>MO0320100</t>
  </si>
  <si>
    <t>MO0320300</t>
  </si>
  <si>
    <t>STEWARTSVILLE</t>
  </si>
  <si>
    <t>MO0330000</t>
  </si>
  <si>
    <t>DENT</t>
  </si>
  <si>
    <t>MO0330100</t>
  </si>
  <si>
    <t>MO0340000</t>
  </si>
  <si>
    <t>MO0340100</t>
  </si>
  <si>
    <t>AVA</t>
  </si>
  <si>
    <t>MO0350000</t>
  </si>
  <si>
    <t>DUNKLIN</t>
  </si>
  <si>
    <t>MO0350100</t>
  </si>
  <si>
    <t>MO0350200</t>
  </si>
  <si>
    <t>CARDWELL</t>
  </si>
  <si>
    <t>MO0350300</t>
  </si>
  <si>
    <t>CLARKTON</t>
  </si>
  <si>
    <t>MO0350400</t>
  </si>
  <si>
    <t>HORNERSVILLE</t>
  </si>
  <si>
    <t>MO0350500</t>
  </si>
  <si>
    <t>KENNETT</t>
  </si>
  <si>
    <t>MO0350600</t>
  </si>
  <si>
    <t>MO0350700</t>
  </si>
  <si>
    <t>SENATH</t>
  </si>
  <si>
    <t>MO0350800</t>
  </si>
  <si>
    <t>MO0350900</t>
  </si>
  <si>
    <t>ARBYRD</t>
  </si>
  <si>
    <t>MO0360000</t>
  </si>
  <si>
    <t>MO0360200</t>
  </si>
  <si>
    <t>GERALD</t>
  </si>
  <si>
    <t>MO0360300</t>
  </si>
  <si>
    <t>MO0360400</t>
  </si>
  <si>
    <t>PACIFIC</t>
  </si>
  <si>
    <t>MO0360500</t>
  </si>
  <si>
    <t>MO0360600</t>
  </si>
  <si>
    <t>MO0360700</t>
  </si>
  <si>
    <t>MO0360800</t>
  </si>
  <si>
    <t>MO0361700</t>
  </si>
  <si>
    <t>MIRAMIGUOA</t>
  </si>
  <si>
    <t>MO0370000</t>
  </si>
  <si>
    <t>GASCONADE</t>
  </si>
  <si>
    <t>MO0370100</t>
  </si>
  <si>
    <t>BLAND</t>
  </si>
  <si>
    <t>MO0370200</t>
  </si>
  <si>
    <t>HERMANN</t>
  </si>
  <si>
    <t>MO0370300</t>
  </si>
  <si>
    <t>OWENSVILLE</t>
  </si>
  <si>
    <t>MO0370400</t>
  </si>
  <si>
    <t>ROSEBUD</t>
  </si>
  <si>
    <t>MO0380000</t>
  </si>
  <si>
    <t>MO0380200</t>
  </si>
  <si>
    <t>MO0380300</t>
  </si>
  <si>
    <t>STANBERRY</t>
  </si>
  <si>
    <t>MO0390000</t>
  </si>
  <si>
    <t>MO0390100</t>
  </si>
  <si>
    <t>ASH GROVE</t>
  </si>
  <si>
    <t>MO0390200</t>
  </si>
  <si>
    <t>MO0390300</t>
  </si>
  <si>
    <t>MO0390400</t>
  </si>
  <si>
    <t>MO0390500</t>
  </si>
  <si>
    <t>BATTLEFIELD</t>
  </si>
  <si>
    <t>MO0390700</t>
  </si>
  <si>
    <t>FAIR GROVE</t>
  </si>
  <si>
    <t>MO0390800</t>
  </si>
  <si>
    <t>STRAFFORD</t>
  </si>
  <si>
    <t>MO0390900</t>
  </si>
  <si>
    <t>WILLARD</t>
  </si>
  <si>
    <t>MO0391400</t>
  </si>
  <si>
    <t>SPRINGFIELD-BRANSON ARPT</t>
  </si>
  <si>
    <t>MO0400000</t>
  </si>
  <si>
    <t>MO0400100</t>
  </si>
  <si>
    <t>MO0410000</t>
  </si>
  <si>
    <t>MO0410100</t>
  </si>
  <si>
    <t>MO0410500</t>
  </si>
  <si>
    <t>GILMAN CITY</t>
  </si>
  <si>
    <t>MO0420000</t>
  </si>
  <si>
    <t>MO0420100</t>
  </si>
  <si>
    <t>MO0420200</t>
  </si>
  <si>
    <t>DEEPWATER</t>
  </si>
  <si>
    <t>MO0420300</t>
  </si>
  <si>
    <t>MO0420400</t>
  </si>
  <si>
    <t>MO0420800</t>
  </si>
  <si>
    <t>URICH</t>
  </si>
  <si>
    <t>MO0430000</t>
  </si>
  <si>
    <t>HICKORY</t>
  </si>
  <si>
    <t>MO0440000</t>
  </si>
  <si>
    <t>MO0440400</t>
  </si>
  <si>
    <t>MO0440500</t>
  </si>
  <si>
    <t>MO0450000</t>
  </si>
  <si>
    <t>MO0450100</t>
  </si>
  <si>
    <t>MO0450200</t>
  </si>
  <si>
    <t>MO0450300</t>
  </si>
  <si>
    <t>NEW FRANKLIN</t>
  </si>
  <si>
    <t>MO0460000</t>
  </si>
  <si>
    <t>MO0460100</t>
  </si>
  <si>
    <t>MO0460200</t>
  </si>
  <si>
    <t>WEST PLAINS</t>
  </si>
  <si>
    <t>MO0460300</t>
  </si>
  <si>
    <t>MO0470000</t>
  </si>
  <si>
    <t>MO0470100</t>
  </si>
  <si>
    <t>IRONTON</t>
  </si>
  <si>
    <t>MO0470200</t>
  </si>
  <si>
    <t>PILOT KNOB</t>
  </si>
  <si>
    <t>MO0470300</t>
  </si>
  <si>
    <t>MO0470500</t>
  </si>
  <si>
    <t>VIBURNUM</t>
  </si>
  <si>
    <t>MO0480000</t>
  </si>
  <si>
    <t>MO0480100</t>
  </si>
  <si>
    <t>BLUE SPRINGS</t>
  </si>
  <si>
    <t>MO0480200</t>
  </si>
  <si>
    <t>MO0480300</t>
  </si>
  <si>
    <t>GRAIN VALLEY</t>
  </si>
  <si>
    <t>MO0480400</t>
  </si>
  <si>
    <t>MO0480500</t>
  </si>
  <si>
    <t>MO0480600</t>
  </si>
  <si>
    <t>MO0480700</t>
  </si>
  <si>
    <t>LAKE LOTAWANA</t>
  </si>
  <si>
    <t>MO0480800</t>
  </si>
  <si>
    <t>LEE'S SUMMIT</t>
  </si>
  <si>
    <t>MO0480900</t>
  </si>
  <si>
    <t>MO0481000</t>
  </si>
  <si>
    <t>RAYTOWN</t>
  </si>
  <si>
    <t>MO0481100</t>
  </si>
  <si>
    <t>SUGAR CREEK</t>
  </si>
  <si>
    <t>MO0481200</t>
  </si>
  <si>
    <t>LONE JACK</t>
  </si>
  <si>
    <t>MO0481300</t>
  </si>
  <si>
    <t>LAKE TAPAWINGO</t>
  </si>
  <si>
    <t>MO0481900</t>
  </si>
  <si>
    <t>METROPOLITAN COMMNTY COL</t>
  </si>
  <si>
    <t>MO0482000</t>
  </si>
  <si>
    <t>UNIV OF MO: KANSAS CITY</t>
  </si>
  <si>
    <t>MO0482300</t>
  </si>
  <si>
    <t>JACKSON COUNTY PARK RGRS</t>
  </si>
  <si>
    <t>MO0482700</t>
  </si>
  <si>
    <t>JACKSON COUNTY DRUG T F</t>
  </si>
  <si>
    <t>MO0490000</t>
  </si>
  <si>
    <t>MO0490100</t>
  </si>
  <si>
    <t>CARL JUNCTION</t>
  </si>
  <si>
    <t>MO0490200</t>
  </si>
  <si>
    <t>MO0490300</t>
  </si>
  <si>
    <t>MO0490400</t>
  </si>
  <si>
    <t>MO0490500</t>
  </si>
  <si>
    <t>SARCOXIE</t>
  </si>
  <si>
    <t>MO0490600</t>
  </si>
  <si>
    <t>WEBB CITY</t>
  </si>
  <si>
    <t>MO0490700</t>
  </si>
  <si>
    <t>JOPLIN</t>
  </si>
  <si>
    <t>MO0491400</t>
  </si>
  <si>
    <t>DUENWEG</t>
  </si>
  <si>
    <t>MO0491500</t>
  </si>
  <si>
    <t>DUQUESNE</t>
  </si>
  <si>
    <t>MO0492100</t>
  </si>
  <si>
    <t>ORONOGO</t>
  </si>
  <si>
    <t>MO0492200</t>
  </si>
  <si>
    <t>PURCELL</t>
  </si>
  <si>
    <t>MO0492600</t>
  </si>
  <si>
    <t>JASCO METROPOLITAN</t>
  </si>
  <si>
    <t>MO0492800</t>
  </si>
  <si>
    <t>MO SOUTHERN STATE UNIV</t>
  </si>
  <si>
    <t>MO0500000</t>
  </si>
  <si>
    <t>MO0500100</t>
  </si>
  <si>
    <t>CRYSTAL CITY</t>
  </si>
  <si>
    <t>MO0500200</t>
  </si>
  <si>
    <t>MO0500300</t>
  </si>
  <si>
    <t>FESTUS</t>
  </si>
  <si>
    <t>MO0500400</t>
  </si>
  <si>
    <t>MO0500500</t>
  </si>
  <si>
    <t>KIMMSWICK</t>
  </si>
  <si>
    <t>MO0500600</t>
  </si>
  <si>
    <t>PEVELY</t>
  </si>
  <si>
    <t>MO0500700</t>
  </si>
  <si>
    <t>ARNOLD</t>
  </si>
  <si>
    <t>MO0500800</t>
  </si>
  <si>
    <t>HERCULANEUM</t>
  </si>
  <si>
    <t>MO0500900</t>
  </si>
  <si>
    <t>OLYMPIAN VILLAGE</t>
  </si>
  <si>
    <t>MO0501500</t>
  </si>
  <si>
    <t>BYRNES MILL</t>
  </si>
  <si>
    <t>MO0510000</t>
  </si>
  <si>
    <t>MO0510100</t>
  </si>
  <si>
    <t>MO0510200</t>
  </si>
  <si>
    <t>KNOB NOSTER</t>
  </si>
  <si>
    <t>MO0510300</t>
  </si>
  <si>
    <t>MO0510400</t>
  </si>
  <si>
    <t>UNIV OF CENTRAL MISSOURI</t>
  </si>
  <si>
    <t>MO0510500</t>
  </si>
  <si>
    <t>CENTERVIEW</t>
  </si>
  <si>
    <t>MO0510700</t>
  </si>
  <si>
    <t>KINGSVILLE</t>
  </si>
  <si>
    <t>MO0510800</t>
  </si>
  <si>
    <t>LA TOUR VILLAGE</t>
  </si>
  <si>
    <t>MO0510900</t>
  </si>
  <si>
    <t>LEETON</t>
  </si>
  <si>
    <t>MO0520000</t>
  </si>
  <si>
    <t>MO0520200</t>
  </si>
  <si>
    <t>MO0530000</t>
  </si>
  <si>
    <t>LACLEDE</t>
  </si>
  <si>
    <t>MO0530100</t>
  </si>
  <si>
    <t>MO0530200</t>
  </si>
  <si>
    <t>MO0540000</t>
  </si>
  <si>
    <t>MO0540100</t>
  </si>
  <si>
    <t>MO0540200</t>
  </si>
  <si>
    <t>MO0540300</t>
  </si>
  <si>
    <t>CORDER</t>
  </si>
  <si>
    <t>MO0540400</t>
  </si>
  <si>
    <t>HIGGINSVILLE</t>
  </si>
  <si>
    <t>MO0540500</t>
  </si>
  <si>
    <t>MO0540600</t>
  </si>
  <si>
    <t>ODESSA</t>
  </si>
  <si>
    <t>MO0540700</t>
  </si>
  <si>
    <t>MO0540800</t>
  </si>
  <si>
    <t>MO0540900</t>
  </si>
  <si>
    <t>NAPOLEON</t>
  </si>
  <si>
    <t>MO0541100</t>
  </si>
  <si>
    <t>BATES CITY</t>
  </si>
  <si>
    <t>MO0541300</t>
  </si>
  <si>
    <t>MAYVIEW</t>
  </si>
  <si>
    <t>MO0541600</t>
  </si>
  <si>
    <t>LAKE LAFAYETTE</t>
  </si>
  <si>
    <t>MO0550000</t>
  </si>
  <si>
    <t>MO0550100</t>
  </si>
  <si>
    <t>MO0550200</t>
  </si>
  <si>
    <t>MARIONVILLE</t>
  </si>
  <si>
    <t>MO0550300</t>
  </si>
  <si>
    <t>MO0550400</t>
  </si>
  <si>
    <t>MO0550500</t>
  </si>
  <si>
    <t>PIERCE CITY</t>
  </si>
  <si>
    <t>MO0551000</t>
  </si>
  <si>
    <t>VERONA</t>
  </si>
  <si>
    <t>MO0560000</t>
  </si>
  <si>
    <t>MO0560100</t>
  </si>
  <si>
    <t>MO0560200</t>
  </si>
  <si>
    <t>LA BELLE</t>
  </si>
  <si>
    <t>MO0560300</t>
  </si>
  <si>
    <t>MO0570000</t>
  </si>
  <si>
    <t>MO0570100</t>
  </si>
  <si>
    <t>ELSBERRY</t>
  </si>
  <si>
    <t>MO0570200</t>
  </si>
  <si>
    <t>OLD MONROE</t>
  </si>
  <si>
    <t>MO0570300</t>
  </si>
  <si>
    <t>SILEX</t>
  </si>
  <si>
    <t>MO0570400</t>
  </si>
  <si>
    <t>MO0570500</t>
  </si>
  <si>
    <t>MO0570600</t>
  </si>
  <si>
    <t>MO0570700</t>
  </si>
  <si>
    <t>HAWK POINT</t>
  </si>
  <si>
    <t>MO0570800</t>
  </si>
  <si>
    <t>MOSCOW MILLS</t>
  </si>
  <si>
    <t>MO0580000</t>
  </si>
  <si>
    <t>MO0580100</t>
  </si>
  <si>
    <t>MO0580200</t>
  </si>
  <si>
    <t>MO0580300</t>
  </si>
  <si>
    <t>MARCELINE</t>
  </si>
  <si>
    <t>MO0590000</t>
  </si>
  <si>
    <t>MO0590100</t>
  </si>
  <si>
    <t>MO0600000</t>
  </si>
  <si>
    <t>MCDONALD</t>
  </si>
  <si>
    <t>MO0600100</t>
  </si>
  <si>
    <t>MO0600200</t>
  </si>
  <si>
    <t>NOEL</t>
  </si>
  <si>
    <t>MO0600300</t>
  </si>
  <si>
    <t>MO0600400</t>
  </si>
  <si>
    <t>SOUTHWEST CITY</t>
  </si>
  <si>
    <t>MO0600500</t>
  </si>
  <si>
    <t>GOODMAN</t>
  </si>
  <si>
    <t>MO0600600</t>
  </si>
  <si>
    <t>LANAGAN</t>
  </si>
  <si>
    <t>MO0610000</t>
  </si>
  <si>
    <t>MO0610200</t>
  </si>
  <si>
    <t>MO0610300</t>
  </si>
  <si>
    <t>MO0620000</t>
  </si>
  <si>
    <t>MO0620100</t>
  </si>
  <si>
    <t>FREDERICKTOWN</t>
  </si>
  <si>
    <t>MO0620300</t>
  </si>
  <si>
    <t>MARQUAND</t>
  </si>
  <si>
    <t>MO0630000</t>
  </si>
  <si>
    <t>MARIES</t>
  </si>
  <si>
    <t>MO0630100</t>
  </si>
  <si>
    <t>BELLE</t>
  </si>
  <si>
    <t>MO0630400</t>
  </si>
  <si>
    <t>MO0640000</t>
  </si>
  <si>
    <t>MO0640100</t>
  </si>
  <si>
    <t>HANNIBAL</t>
  </si>
  <si>
    <t>MO0640200</t>
  </si>
  <si>
    <t>MO0650000</t>
  </si>
  <si>
    <t>MO0660000</t>
  </si>
  <si>
    <t>MO0660100</t>
  </si>
  <si>
    <t>ELDON</t>
  </si>
  <si>
    <t>MO0660200</t>
  </si>
  <si>
    <t>MO0660300</t>
  </si>
  <si>
    <t>LAKE OZARK</t>
  </si>
  <si>
    <t>MO0670000</t>
  </si>
  <si>
    <t>MO0670100</t>
  </si>
  <si>
    <t>MO0670200</t>
  </si>
  <si>
    <t>EAST PRAIRIE</t>
  </si>
  <si>
    <t>MO0670400</t>
  </si>
  <si>
    <t>BERTRAND</t>
  </si>
  <si>
    <t>MO0680000</t>
  </si>
  <si>
    <t>MONITEAU</t>
  </si>
  <si>
    <t>MO0680100</t>
  </si>
  <si>
    <t>CALIFORNIA</t>
  </si>
  <si>
    <t>MO0680200</t>
  </si>
  <si>
    <t>MO0690000</t>
  </si>
  <si>
    <t>MO0690200</t>
  </si>
  <si>
    <t>MONROE CITY</t>
  </si>
  <si>
    <t>MO0700000</t>
  </si>
  <si>
    <t>MO0700100</t>
  </si>
  <si>
    <t>JONESBURG</t>
  </si>
  <si>
    <t>MO0700200</t>
  </si>
  <si>
    <t>MONTGOMERY CITY</t>
  </si>
  <si>
    <t>MO0700300</t>
  </si>
  <si>
    <t>MO0700400</t>
  </si>
  <si>
    <t>MO0700600</t>
  </si>
  <si>
    <t>HIGH HILL</t>
  </si>
  <si>
    <t>MO0700800</t>
  </si>
  <si>
    <t>NEW FLORENCE</t>
  </si>
  <si>
    <t>MO0710000</t>
  </si>
  <si>
    <t>MO0710100</t>
  </si>
  <si>
    <t>STOVER</t>
  </si>
  <si>
    <t>MO0710200</t>
  </si>
  <si>
    <t>MO0710600</t>
  </si>
  <si>
    <t>GRAVOIS MILLS</t>
  </si>
  <si>
    <t>MO0710700</t>
  </si>
  <si>
    <t>LAURIE</t>
  </si>
  <si>
    <t>MO0720000</t>
  </si>
  <si>
    <t>NEW MADRID</t>
  </si>
  <si>
    <t>MO0720100</t>
  </si>
  <si>
    <t>GIDEON</t>
  </si>
  <si>
    <t>MO0720200</t>
  </si>
  <si>
    <t>LILBOURN</t>
  </si>
  <si>
    <t>MO0720300</t>
  </si>
  <si>
    <t>MO0720400</t>
  </si>
  <si>
    <t>MO0720500</t>
  </si>
  <si>
    <t>MO0720600</t>
  </si>
  <si>
    <t>PORTAGEVILLE</t>
  </si>
  <si>
    <t>MO0720700</t>
  </si>
  <si>
    <t>CANALOU</t>
  </si>
  <si>
    <t>MO0720800</t>
  </si>
  <si>
    <t>CATRON</t>
  </si>
  <si>
    <t>MO0720900</t>
  </si>
  <si>
    <t>HOWARDVILLE</t>
  </si>
  <si>
    <t>MO0721000</t>
  </si>
  <si>
    <t>MARSTON</t>
  </si>
  <si>
    <t>MO0721100</t>
  </si>
  <si>
    <t>MATTHEWS</t>
  </si>
  <si>
    <t>MO0721400</t>
  </si>
  <si>
    <t>RISCO</t>
  </si>
  <si>
    <t>MO0730000</t>
  </si>
  <si>
    <t>MO0730100</t>
  </si>
  <si>
    <t>MO0730200</t>
  </si>
  <si>
    <t>MO0730300</t>
  </si>
  <si>
    <t>MO0730400</t>
  </si>
  <si>
    <t>MO0730600</t>
  </si>
  <si>
    <t>MO0740000</t>
  </si>
  <si>
    <t>NODAWAY</t>
  </si>
  <si>
    <t>MO0740100</t>
  </si>
  <si>
    <t>NORTHWEST MO STATE UNIV</t>
  </si>
  <si>
    <t>MO0740200</t>
  </si>
  <si>
    <t>MO0750000</t>
  </si>
  <si>
    <t>MO0750100</t>
  </si>
  <si>
    <t>MO0750200</t>
  </si>
  <si>
    <t>THAYER</t>
  </si>
  <si>
    <t>MO0760000</t>
  </si>
  <si>
    <t>MO0760300</t>
  </si>
  <si>
    <t>MO0770000</t>
  </si>
  <si>
    <t>MO0770100</t>
  </si>
  <si>
    <t>MO0770200</t>
  </si>
  <si>
    <t>THEODOSIA</t>
  </si>
  <si>
    <t>MO0780000</t>
  </si>
  <si>
    <t>PEMISCOT</t>
  </si>
  <si>
    <t>MO0780100</t>
  </si>
  <si>
    <t>CARUTHERSVILLE</t>
  </si>
  <si>
    <t>MO0780200</t>
  </si>
  <si>
    <t>COOTER</t>
  </si>
  <si>
    <t>MO0780300</t>
  </si>
  <si>
    <t>HAYTI</t>
  </si>
  <si>
    <t>MO0780500</t>
  </si>
  <si>
    <t>MO0780600</t>
  </si>
  <si>
    <t>WARDELL</t>
  </si>
  <si>
    <t>MO0781200</t>
  </si>
  <si>
    <t>HAYTI HEIGHTS</t>
  </si>
  <si>
    <t>MO0781300</t>
  </si>
  <si>
    <t>HOMESTOWN</t>
  </si>
  <si>
    <t>MO0782500</t>
  </si>
  <si>
    <t>BOOTHEEL DRUG TASK FORCE</t>
  </si>
  <si>
    <t>MO0790000</t>
  </si>
  <si>
    <t>MO0790100</t>
  </si>
  <si>
    <t>MO0800000</t>
  </si>
  <si>
    <t>PETTIS</t>
  </si>
  <si>
    <t>MO0800200</t>
  </si>
  <si>
    <t>LA MONTE</t>
  </si>
  <si>
    <t>MO0800300</t>
  </si>
  <si>
    <t>SEDALIA</t>
  </si>
  <si>
    <t>MO0800600</t>
  </si>
  <si>
    <t>MO0810000</t>
  </si>
  <si>
    <t>PHELPS</t>
  </si>
  <si>
    <t>MO0810100</t>
  </si>
  <si>
    <t>MO0810200</t>
  </si>
  <si>
    <t>MO0810300</t>
  </si>
  <si>
    <t>DOOLITTLE</t>
  </si>
  <si>
    <t>MO0810400</t>
  </si>
  <si>
    <t>NEWBURG</t>
  </si>
  <si>
    <t>MO0810600</t>
  </si>
  <si>
    <t>EDGAR SPRINGS</t>
  </si>
  <si>
    <t>MO0810700</t>
  </si>
  <si>
    <t>MO UNV OF SCIENCE &amp; TECH</t>
  </si>
  <si>
    <t>MO0820000</t>
  </si>
  <si>
    <t>MO0820100</t>
  </si>
  <si>
    <t>MO0820300</t>
  </si>
  <si>
    <t>LOUISIANA</t>
  </si>
  <si>
    <t>MO0820800</t>
  </si>
  <si>
    <t>MO0830000</t>
  </si>
  <si>
    <t>PLATTE</t>
  </si>
  <si>
    <t>MO0830100</t>
  </si>
  <si>
    <t>PARKVILLE</t>
  </si>
  <si>
    <t>MO0830200</t>
  </si>
  <si>
    <t>PLATTE CITY</t>
  </si>
  <si>
    <t>MO0830300</t>
  </si>
  <si>
    <t>PLATTE WOODS</t>
  </si>
  <si>
    <t>MO0830400</t>
  </si>
  <si>
    <t>MO0830500</t>
  </si>
  <si>
    <t>MO0830600</t>
  </si>
  <si>
    <t>LAKE WAUKOMIS</t>
  </si>
  <si>
    <t>MO0830700</t>
  </si>
  <si>
    <t>NORTHMOOR</t>
  </si>
  <si>
    <t>MO0830800</t>
  </si>
  <si>
    <t>HOUSTON LAKE</t>
  </si>
  <si>
    <t>MO0830900</t>
  </si>
  <si>
    <t>CAMDEN POINT</t>
  </si>
  <si>
    <t>MO0831100</t>
  </si>
  <si>
    <t>MO0831300</t>
  </si>
  <si>
    <t>FERRELVIEW</t>
  </si>
  <si>
    <t>MO0831400</t>
  </si>
  <si>
    <t>MO0831500</t>
  </si>
  <si>
    <t>WEATHERBY LAKE</t>
  </si>
  <si>
    <t>MO0832000</t>
  </si>
  <si>
    <t>PLATTE CO M-JUR ENF GRP</t>
  </si>
  <si>
    <t>MO0832100</t>
  </si>
  <si>
    <t>WESTERN MO CYBER CRMS TF</t>
  </si>
  <si>
    <t>MO0840000</t>
  </si>
  <si>
    <t>MO0840100</t>
  </si>
  <si>
    <t>BOLIVAR</t>
  </si>
  <si>
    <t>MO0840200</t>
  </si>
  <si>
    <t>HUMANSVILLE</t>
  </si>
  <si>
    <t>MO0840900</t>
  </si>
  <si>
    <t>FAIR PLAY</t>
  </si>
  <si>
    <t>MO0841400</t>
  </si>
  <si>
    <t>PLEASANT HOPE</t>
  </si>
  <si>
    <t>MO0850000</t>
  </si>
  <si>
    <t>MO0850100</t>
  </si>
  <si>
    <t>CROCKER</t>
  </si>
  <si>
    <t>MO0850200</t>
  </si>
  <si>
    <t>MO0850300</t>
  </si>
  <si>
    <t>MO0850400</t>
  </si>
  <si>
    <t>ST. ROBERT</t>
  </si>
  <si>
    <t>MO0850500</t>
  </si>
  <si>
    <t>WAYNESVILLE</t>
  </si>
  <si>
    <t>MO0860000</t>
  </si>
  <si>
    <t>MO0860100</t>
  </si>
  <si>
    <t>MO0870000</t>
  </si>
  <si>
    <t>RALLS</t>
  </si>
  <si>
    <t>MO0870100</t>
  </si>
  <si>
    <t>MO0870200</t>
  </si>
  <si>
    <t>MO0870300</t>
  </si>
  <si>
    <t>MO0880000</t>
  </si>
  <si>
    <t>MO0880100</t>
  </si>
  <si>
    <t>HIGBEE</t>
  </si>
  <si>
    <t>MO0880200</t>
  </si>
  <si>
    <t>MO0880300</t>
  </si>
  <si>
    <t>MOBERLY</t>
  </si>
  <si>
    <t>MO0890000</t>
  </si>
  <si>
    <t>RAY</t>
  </si>
  <si>
    <t>MO0890100</t>
  </si>
  <si>
    <t>MO0890200</t>
  </si>
  <si>
    <t>MO0890300</t>
  </si>
  <si>
    <t>LAWSON</t>
  </si>
  <si>
    <t>MO0890700</t>
  </si>
  <si>
    <t>MO0890800</t>
  </si>
  <si>
    <t>HENRIETTA</t>
  </si>
  <si>
    <t>MO0890900</t>
  </si>
  <si>
    <t>ORRICK</t>
  </si>
  <si>
    <t>MO0891100</t>
  </si>
  <si>
    <t>WOOD HEIGHTS</t>
  </si>
  <si>
    <t>MO0900000</t>
  </si>
  <si>
    <t>MO0900100</t>
  </si>
  <si>
    <t>ELLINGTON</t>
  </si>
  <si>
    <t>MO0900200</t>
  </si>
  <si>
    <t>BUNKER</t>
  </si>
  <si>
    <t>MO0910000</t>
  </si>
  <si>
    <t>MO0910100</t>
  </si>
  <si>
    <t>MO0910200</t>
  </si>
  <si>
    <t>NAYLOR</t>
  </si>
  <si>
    <t>MO0920000</t>
  </si>
  <si>
    <t>MO0920100</t>
  </si>
  <si>
    <t>MO0920300</t>
  </si>
  <si>
    <t>MO0920400</t>
  </si>
  <si>
    <t>ST. PETERS</t>
  </si>
  <si>
    <t>MO0920500</t>
  </si>
  <si>
    <t>WENTZVILLE</t>
  </si>
  <si>
    <t>MO0920600</t>
  </si>
  <si>
    <t>MO0920700</t>
  </si>
  <si>
    <t>COTTLEVILLE</t>
  </si>
  <si>
    <t>MO0920900</t>
  </si>
  <si>
    <t>LAKE ST. LOUIS</t>
  </si>
  <si>
    <t>MO0921200</t>
  </si>
  <si>
    <t>FORISTELL</t>
  </si>
  <si>
    <t>MO0921300</t>
  </si>
  <si>
    <t>ST. CHARLES PARKS &amp; REC</t>
  </si>
  <si>
    <t>MO0921400</t>
  </si>
  <si>
    <t>ST. CHARLES COMM COLLEGE</t>
  </si>
  <si>
    <t>MO0921500</t>
  </si>
  <si>
    <t>ST. PETERS RANGER DIV</t>
  </si>
  <si>
    <t>MO0921600</t>
  </si>
  <si>
    <t>NEW MELLE</t>
  </si>
  <si>
    <t>MO0922000</t>
  </si>
  <si>
    <t>ST CHARLES CNTY PRK RGRS</t>
  </si>
  <si>
    <t>MO0930000</t>
  </si>
  <si>
    <t>MO0930100</t>
  </si>
  <si>
    <t>APPLETON CITY</t>
  </si>
  <si>
    <t>MO0930200</t>
  </si>
  <si>
    <t>MO0930500</t>
  </si>
  <si>
    <t>LOWRY CITY</t>
  </si>
  <si>
    <t>MO0940000</t>
  </si>
  <si>
    <t>ST. FRANCOIS</t>
  </si>
  <si>
    <t>MO0940100</t>
  </si>
  <si>
    <t>BISMARCK</t>
  </si>
  <si>
    <t>MO0940200</t>
  </si>
  <si>
    <t>BONNE TERRE</t>
  </si>
  <si>
    <t>MO0940300</t>
  </si>
  <si>
    <t>DESLOGE</t>
  </si>
  <si>
    <t>MO0940600</t>
  </si>
  <si>
    <t>MO0940700</t>
  </si>
  <si>
    <t>FLAT RIVER</t>
  </si>
  <si>
    <t>MO0940800</t>
  </si>
  <si>
    <t>LEADWOOD</t>
  </si>
  <si>
    <t>MO0941000</t>
  </si>
  <si>
    <t>TERRE DU LAC</t>
  </si>
  <si>
    <t>MO0941600</t>
  </si>
  <si>
    <t>LEADINGTON</t>
  </si>
  <si>
    <t>MO0942100</t>
  </si>
  <si>
    <t>IRON MOUNTAIN LAKE</t>
  </si>
  <si>
    <t>MO0942200</t>
  </si>
  <si>
    <t>MO0942400</t>
  </si>
  <si>
    <t>MINERAL AREA COLLEGE</t>
  </si>
  <si>
    <t>MO0950000</t>
  </si>
  <si>
    <t>ST. LOUIS COUNTY POL DEP</t>
  </si>
  <si>
    <t>MO0950100</t>
  </si>
  <si>
    <t>WASHINGTON UNIVERSITY</t>
  </si>
  <si>
    <t>MO0950200</t>
  </si>
  <si>
    <t>BALLWIN</t>
  </si>
  <si>
    <t>MO0950300</t>
  </si>
  <si>
    <t>BELLA VILLA</t>
  </si>
  <si>
    <t>MO0950400</t>
  </si>
  <si>
    <t>BELLEFONTAINE NEIGHBORS</t>
  </si>
  <si>
    <t>MO0950500</t>
  </si>
  <si>
    <t>BEL-NOR</t>
  </si>
  <si>
    <t>MO0950600</t>
  </si>
  <si>
    <t>BEL-RIDGE</t>
  </si>
  <si>
    <t>MO0950700</t>
  </si>
  <si>
    <t>MO0950800</t>
  </si>
  <si>
    <t>BRECKENRIDGE HILLS</t>
  </si>
  <si>
    <t>MO0950900</t>
  </si>
  <si>
    <t>MO0950B00</t>
  </si>
  <si>
    <t>UNIV OF MO: ST. LOUIS</t>
  </si>
  <si>
    <t>MO0950C00</t>
  </si>
  <si>
    <t>ST LOUIS COM COL:MERAMEC</t>
  </si>
  <si>
    <t>MO0950D00</t>
  </si>
  <si>
    <t>LAMBERT-ST LOUIS INT AIR</t>
  </si>
  <si>
    <t>MO0950E00</t>
  </si>
  <si>
    <t>MO0950H00</t>
  </si>
  <si>
    <t>MARYLAND HEIGHTS</t>
  </si>
  <si>
    <t>MO0950P00</t>
  </si>
  <si>
    <t>ST LOUIS C C: FLRSNT VLY</t>
  </si>
  <si>
    <t>MO0951000</t>
  </si>
  <si>
    <t>BRIDGETON</t>
  </si>
  <si>
    <t>MO0951100</t>
  </si>
  <si>
    <t>CALVERTON PARK</t>
  </si>
  <si>
    <t>MO0951200</t>
  </si>
  <si>
    <t>CHARLACK</t>
  </si>
  <si>
    <t>MO0951300</t>
  </si>
  <si>
    <t>CLARKSON VALLEY</t>
  </si>
  <si>
    <t>MO0951400</t>
  </si>
  <si>
    <t>MO0951500</t>
  </si>
  <si>
    <t>COOL VALLEY</t>
  </si>
  <si>
    <t>MO0951600</t>
  </si>
  <si>
    <t>MO0951800</t>
  </si>
  <si>
    <t>MO0951900</t>
  </si>
  <si>
    <t>MO0952100</t>
  </si>
  <si>
    <t>DELLWOOD</t>
  </si>
  <si>
    <t>MO0952200</t>
  </si>
  <si>
    <t>DES PERES</t>
  </si>
  <si>
    <t>MO0952300</t>
  </si>
  <si>
    <t>EDMUNDSON</t>
  </si>
  <si>
    <t>MO0952500</t>
  </si>
  <si>
    <t>ELLISVILLE</t>
  </si>
  <si>
    <t>MO0952600</t>
  </si>
  <si>
    <t>MO0952700</t>
  </si>
  <si>
    <t>MO0952800</t>
  </si>
  <si>
    <t>MO0952900</t>
  </si>
  <si>
    <t>FLORDELL HILLS</t>
  </si>
  <si>
    <t>MO0953000</t>
  </si>
  <si>
    <t>FLORISSANT</t>
  </si>
  <si>
    <t>MO0953100</t>
  </si>
  <si>
    <t>MO0953200</t>
  </si>
  <si>
    <t>MO0953300</t>
  </si>
  <si>
    <t>GLEN ECHO PARK</t>
  </si>
  <si>
    <t>MO0953600</t>
  </si>
  <si>
    <t>MO0953700</t>
  </si>
  <si>
    <t>HANLEY HILLS</t>
  </si>
  <si>
    <t>MO0953800</t>
  </si>
  <si>
    <t>HAZELWOOD</t>
  </si>
  <si>
    <t>MO0953900</t>
  </si>
  <si>
    <t>MO0954100</t>
  </si>
  <si>
    <t>MO0954200</t>
  </si>
  <si>
    <t>KINLOCH</t>
  </si>
  <si>
    <t>MO0954300</t>
  </si>
  <si>
    <t>KIRKWOOD</t>
  </si>
  <si>
    <t>MO0954400</t>
  </si>
  <si>
    <t>LADUE</t>
  </si>
  <si>
    <t>MO0954500</t>
  </si>
  <si>
    <t>LAKESHIRE</t>
  </si>
  <si>
    <t>MO0954700</t>
  </si>
  <si>
    <t>MO0954800</t>
  </si>
  <si>
    <t>MO0955000</t>
  </si>
  <si>
    <t>MO0955100</t>
  </si>
  <si>
    <t>MOLINE ACRES</t>
  </si>
  <si>
    <t>MO0955200</t>
  </si>
  <si>
    <t>NORMANDY</t>
  </si>
  <si>
    <t>MO0955300</t>
  </si>
  <si>
    <t>NORTHWOODS</t>
  </si>
  <si>
    <t>MO0955500</t>
  </si>
  <si>
    <t>OLIVETTE</t>
  </si>
  <si>
    <t>MO0955600</t>
  </si>
  <si>
    <t>OVERLAND</t>
  </si>
  <si>
    <t>MO0955700</t>
  </si>
  <si>
    <t>PAGEDALE</t>
  </si>
  <si>
    <t>MO0955800</t>
  </si>
  <si>
    <t>PASADENA HILLS</t>
  </si>
  <si>
    <t>MO0955900</t>
  </si>
  <si>
    <t>PASADENA PARK</t>
  </si>
  <si>
    <t>MO0956000</t>
  </si>
  <si>
    <t>PEERLESS PARK</t>
  </si>
  <si>
    <t>MO0956100</t>
  </si>
  <si>
    <t>PINE LAWN</t>
  </si>
  <si>
    <t>MO0956200</t>
  </si>
  <si>
    <t>RICHMOND HEIGHTS</t>
  </si>
  <si>
    <t>MO0956300</t>
  </si>
  <si>
    <t>MO0956400</t>
  </si>
  <si>
    <t>ROCK HILL</t>
  </si>
  <si>
    <t>MO0956500</t>
  </si>
  <si>
    <t>ST. ANN</t>
  </si>
  <si>
    <t>MO0956600</t>
  </si>
  <si>
    <t>MO0956700</t>
  </si>
  <si>
    <t>MO0956800</t>
  </si>
  <si>
    <t>MO0956900</t>
  </si>
  <si>
    <t>MO0957000</t>
  </si>
  <si>
    <t>SUNSET HILLS</t>
  </si>
  <si>
    <t>MO0957100</t>
  </si>
  <si>
    <t>TIMES BEACH</t>
  </si>
  <si>
    <t>MO0957200</t>
  </si>
  <si>
    <t>TOWN AND COUNTRY</t>
  </si>
  <si>
    <t>MO0957300</t>
  </si>
  <si>
    <t>UNIVERSITY CITY</t>
  </si>
  <si>
    <t>MO0957400</t>
  </si>
  <si>
    <t>VALLEY PARK</t>
  </si>
  <si>
    <t>MO0957500</t>
  </si>
  <si>
    <t>VELDA CITY</t>
  </si>
  <si>
    <t>MO0957600</t>
  </si>
  <si>
    <t>VELDA VILLAGE HILLS</t>
  </si>
  <si>
    <t>MO0957700</t>
  </si>
  <si>
    <t>VINITA PARK</t>
  </si>
  <si>
    <t>MO0957900</t>
  </si>
  <si>
    <t>WARSON WOODS</t>
  </si>
  <si>
    <t>MO0958000</t>
  </si>
  <si>
    <t>WEBSTER GROVES</t>
  </si>
  <si>
    <t>MO0958100</t>
  </si>
  <si>
    <t>WELLSTON</t>
  </si>
  <si>
    <t>MO0958300</t>
  </si>
  <si>
    <t>MO0958400</t>
  </si>
  <si>
    <t>WOODSON TERRACE</t>
  </si>
  <si>
    <t>MO0958500</t>
  </si>
  <si>
    <t>MO0959000</t>
  </si>
  <si>
    <t>MO0959100</t>
  </si>
  <si>
    <t>UPLANDS PARK</t>
  </si>
  <si>
    <t>MO0959200</t>
  </si>
  <si>
    <t>BELLERIVE</t>
  </si>
  <si>
    <t>MO0959700</t>
  </si>
  <si>
    <t>MO0959A00</t>
  </si>
  <si>
    <t>MO0970000</t>
  </si>
  <si>
    <t>STE. GENEVIEVE</t>
  </si>
  <si>
    <t>MO0970100</t>
  </si>
  <si>
    <t>MO0970200</t>
  </si>
  <si>
    <t>MO0980000</t>
  </si>
  <si>
    <t>MO0980100</t>
  </si>
  <si>
    <t>MO0980200</t>
  </si>
  <si>
    <t>SLATER</t>
  </si>
  <si>
    <t>MO0980300</t>
  </si>
  <si>
    <t>SWEET SPRINGS</t>
  </si>
  <si>
    <t>MO0980500</t>
  </si>
  <si>
    <t>BLACKBURN</t>
  </si>
  <si>
    <t>MO0980600</t>
  </si>
  <si>
    <t>EMMA</t>
  </si>
  <si>
    <t>MO0990000</t>
  </si>
  <si>
    <t>MO0990500</t>
  </si>
  <si>
    <t>QUEEN CITY</t>
  </si>
  <si>
    <t>MO1000000</t>
  </si>
  <si>
    <t>SCOTLAND</t>
  </si>
  <si>
    <t>MO1000100</t>
  </si>
  <si>
    <t>MO1010000</t>
  </si>
  <si>
    <t>MO1010100</t>
  </si>
  <si>
    <t>MO1010400</t>
  </si>
  <si>
    <t>ORAN</t>
  </si>
  <si>
    <t>MO1010500</t>
  </si>
  <si>
    <t>MO1010600</t>
  </si>
  <si>
    <t>SIKESTON</t>
  </si>
  <si>
    <t>MO1010800</t>
  </si>
  <si>
    <t>MORLEY</t>
  </si>
  <si>
    <t>MO1010900</t>
  </si>
  <si>
    <t>MINER</t>
  </si>
  <si>
    <t>MO1011100</t>
  </si>
  <si>
    <t>SOUTHEAST MO DRUG TASK F</t>
  </si>
  <si>
    <t>MO1020000</t>
  </si>
  <si>
    <t>MO1020100</t>
  </si>
  <si>
    <t>BIRCH TREE</t>
  </si>
  <si>
    <t>MO1020200</t>
  </si>
  <si>
    <t>MO1020300</t>
  </si>
  <si>
    <t>MO1030000</t>
  </si>
  <si>
    <t>MO1030200</t>
  </si>
  <si>
    <t>MO1030400</t>
  </si>
  <si>
    <t>SHELBINA</t>
  </si>
  <si>
    <t>MO1030500</t>
  </si>
  <si>
    <t>MO1040000</t>
  </si>
  <si>
    <t>STODDARD</t>
  </si>
  <si>
    <t>MO1040100</t>
  </si>
  <si>
    <t>ADVANCE</t>
  </si>
  <si>
    <t>MO1040200</t>
  </si>
  <si>
    <t>BERNIE</t>
  </si>
  <si>
    <t>MO1040300</t>
  </si>
  <si>
    <t>MO1040400</t>
  </si>
  <si>
    <t>MO1040500</t>
  </si>
  <si>
    <t>PUXICO</t>
  </si>
  <si>
    <t>MO1040700</t>
  </si>
  <si>
    <t>BELL CITY</t>
  </si>
  <si>
    <t>MO1040900</t>
  </si>
  <si>
    <t>MO1050000</t>
  </si>
  <si>
    <t>MO1050100</t>
  </si>
  <si>
    <t>CRANE</t>
  </si>
  <si>
    <t>MO1050200</t>
  </si>
  <si>
    <t>MO1050300</t>
  </si>
  <si>
    <t>REEDS SPRING</t>
  </si>
  <si>
    <t>MO1050400</t>
  </si>
  <si>
    <t>HURLEY</t>
  </si>
  <si>
    <t>MO1050500</t>
  </si>
  <si>
    <t>KIMBERLING CITY</t>
  </si>
  <si>
    <t>MO1050600</t>
  </si>
  <si>
    <t>BRANSON WEST</t>
  </si>
  <si>
    <t>MO1050700</t>
  </si>
  <si>
    <t>INDIAN POINT</t>
  </si>
  <si>
    <t>MO1060000</t>
  </si>
  <si>
    <t>MO1060100</t>
  </si>
  <si>
    <t>MO1070000</t>
  </si>
  <si>
    <t>TANEY</t>
  </si>
  <si>
    <t>MO1070100</t>
  </si>
  <si>
    <t>BRANSON</t>
  </si>
  <si>
    <t>MO1070200</t>
  </si>
  <si>
    <t>MO1070300</t>
  </si>
  <si>
    <t>MO1070400</t>
  </si>
  <si>
    <t>ROCKAWAY BEACH</t>
  </si>
  <si>
    <t>MO1070600</t>
  </si>
  <si>
    <t>MERRIAM WOODS</t>
  </si>
  <si>
    <t>MO1080000</t>
  </si>
  <si>
    <t>TEXAS</t>
  </si>
  <si>
    <t>MO1080100</t>
  </si>
  <si>
    <t>CABOOL</t>
  </si>
  <si>
    <t>MO1080200</t>
  </si>
  <si>
    <t>MO1080300</t>
  </si>
  <si>
    <t>LICKING</t>
  </si>
  <si>
    <t>MO1080500</t>
  </si>
  <si>
    <t>SUMMERSVILLE</t>
  </si>
  <si>
    <t>MO1090000</t>
  </si>
  <si>
    <t>MO1090100</t>
  </si>
  <si>
    <t>MO1090200</t>
  </si>
  <si>
    <t>MO1100000</t>
  </si>
  <si>
    <t>MO1100100</t>
  </si>
  <si>
    <t>MARTHASVILLE</t>
  </si>
  <si>
    <t>MO1100200</t>
  </si>
  <si>
    <t>TRUESDALE</t>
  </si>
  <si>
    <t>MO1100300</t>
  </si>
  <si>
    <t>MO1100400</t>
  </si>
  <si>
    <t>WRIGHT CITY</t>
  </si>
  <si>
    <t>MO1110000</t>
  </si>
  <si>
    <t>MO1110200</t>
  </si>
  <si>
    <t>MO1110300</t>
  </si>
  <si>
    <t>POTOSI</t>
  </si>
  <si>
    <t>MO1120000</t>
  </si>
  <si>
    <t>MO1120100</t>
  </si>
  <si>
    <t>MO1120300</t>
  </si>
  <si>
    <t>MO1120600</t>
  </si>
  <si>
    <t>MILL SPRING</t>
  </si>
  <si>
    <t>MO1130000</t>
  </si>
  <si>
    <t>MO1130100</t>
  </si>
  <si>
    <t>MO1130200</t>
  </si>
  <si>
    <t>MO1130400</t>
  </si>
  <si>
    <t>FORDLAND</t>
  </si>
  <si>
    <t>MO1130500</t>
  </si>
  <si>
    <t>NIANGUA</t>
  </si>
  <si>
    <t>MO1130600</t>
  </si>
  <si>
    <t>MO1140000</t>
  </si>
  <si>
    <t>MO1150000</t>
  </si>
  <si>
    <t>MO1150100</t>
  </si>
  <si>
    <t>HARTVILLE</t>
  </si>
  <si>
    <t>MO1150200</t>
  </si>
  <si>
    <t>MO1150300</t>
  </si>
  <si>
    <t>MOUNTAIN GROVE</t>
  </si>
  <si>
    <t>MO1150400</t>
  </si>
  <si>
    <t>MOKPD0000</t>
  </si>
  <si>
    <t>MOMHP0000</t>
  </si>
  <si>
    <t>MO STATE HIGHWAY PATROL</t>
  </si>
  <si>
    <t>MOMHP0700</t>
  </si>
  <si>
    <t>GAMING COMMISSION ENF D</t>
  </si>
  <si>
    <t>MOMHPAA00</t>
  </si>
  <si>
    <t>ST HWY PTRL:LEE'S SUMMIT</t>
  </si>
  <si>
    <t>MOMHPBB00</t>
  </si>
  <si>
    <t>ST HWY PTRL: MACON</t>
  </si>
  <si>
    <t>MOMHPCC00</t>
  </si>
  <si>
    <t>ST HWY PTRL: KIRKWOOD</t>
  </si>
  <si>
    <t>MOMHPDD00</t>
  </si>
  <si>
    <t>ST HWY PTRL: SPRINGFIELD</t>
  </si>
  <si>
    <t>MOMHPEE00</t>
  </si>
  <si>
    <t>ST HWY PTRL:POPLAR BLUFF</t>
  </si>
  <si>
    <t>MOMHPFF00</t>
  </si>
  <si>
    <t>ST HWY PTRL:JEFFERSON CI</t>
  </si>
  <si>
    <t>MOMHPGG00</t>
  </si>
  <si>
    <t>ST HWY PTRL:WILLOW SPRGS</t>
  </si>
  <si>
    <t>MOMHPHH00</t>
  </si>
  <si>
    <t>ST HWY PTRL: ST. JOSEPH</t>
  </si>
  <si>
    <t>MOMHPII00</t>
  </si>
  <si>
    <t>ST HWY PTRL: ROLLA</t>
  </si>
  <si>
    <t>MOMHPWP00</t>
  </si>
  <si>
    <t>MOSPD0000</t>
  </si>
  <si>
    <t>MS0010000</t>
  </si>
  <si>
    <t>MS0010100</t>
  </si>
  <si>
    <t>NATCHEZ</t>
  </si>
  <si>
    <t>MS0020000</t>
  </si>
  <si>
    <t>ALCORN</t>
  </si>
  <si>
    <t>MS0020100</t>
  </si>
  <si>
    <t>MS0030000</t>
  </si>
  <si>
    <t>MS0030100</t>
  </si>
  <si>
    <t>GLOSTER</t>
  </si>
  <si>
    <t>MS0040000</t>
  </si>
  <si>
    <t>ATTALA</t>
  </si>
  <si>
    <t>MS0040100</t>
  </si>
  <si>
    <t>MS0050000</t>
  </si>
  <si>
    <t>MS0060000</t>
  </si>
  <si>
    <t>MS0060100</t>
  </si>
  <si>
    <t>MS0060200</t>
  </si>
  <si>
    <t>MOUND BAYOU</t>
  </si>
  <si>
    <t>MS0060300</t>
  </si>
  <si>
    <t>MS0060400</t>
  </si>
  <si>
    <t>SHAW</t>
  </si>
  <si>
    <t>MS0060500</t>
  </si>
  <si>
    <t>MS0070000</t>
  </si>
  <si>
    <t>MS0070100</t>
  </si>
  <si>
    <t>BRUCE</t>
  </si>
  <si>
    <t>MS0070200</t>
  </si>
  <si>
    <t>CALHOUN CITY</t>
  </si>
  <si>
    <t>MS0080000</t>
  </si>
  <si>
    <t>MS0080100</t>
  </si>
  <si>
    <t>VAIDEN</t>
  </si>
  <si>
    <t>MS0090000</t>
  </si>
  <si>
    <t>MS0090100</t>
  </si>
  <si>
    <t>MS0090200</t>
  </si>
  <si>
    <t>OKOLONA</t>
  </si>
  <si>
    <t>MS0100000</t>
  </si>
  <si>
    <t>MS0100100</t>
  </si>
  <si>
    <t>ACKERMAN</t>
  </si>
  <si>
    <t>MS0110000</t>
  </si>
  <si>
    <t>MS0110100</t>
  </si>
  <si>
    <t>PORT GIBSON</t>
  </si>
  <si>
    <t>MS0120000</t>
  </si>
  <si>
    <t>MS0120100</t>
  </si>
  <si>
    <t>MS0120300</t>
  </si>
  <si>
    <t>MS0130000</t>
  </si>
  <si>
    <t>MS0130100</t>
  </si>
  <si>
    <t>MS0140000</t>
  </si>
  <si>
    <t>COAHOMA</t>
  </si>
  <si>
    <t>MS0140100</t>
  </si>
  <si>
    <t>CLARKSDALE</t>
  </si>
  <si>
    <t>MS0140300</t>
  </si>
  <si>
    <t>COAHOMA COMMUNITY COLLEG</t>
  </si>
  <si>
    <t>MS0150000</t>
  </si>
  <si>
    <t>COPIAH</t>
  </si>
  <si>
    <t>MS0150100</t>
  </si>
  <si>
    <t>CRYSTAL SPRINGS</t>
  </si>
  <si>
    <t>MS0150200</t>
  </si>
  <si>
    <t>MS0160000</t>
  </si>
  <si>
    <t>MS0160100</t>
  </si>
  <si>
    <t>MS0160200</t>
  </si>
  <si>
    <t>MS0170000</t>
  </si>
  <si>
    <t>MS0170100</t>
  </si>
  <si>
    <t>SOUTHAVEN</t>
  </si>
  <si>
    <t>MS0170200</t>
  </si>
  <si>
    <t>OLIVE BRANCH</t>
  </si>
  <si>
    <t>MS0170300</t>
  </si>
  <si>
    <t>MS0170400</t>
  </si>
  <si>
    <t>HORN LAKE</t>
  </si>
  <si>
    <t>MS0180000</t>
  </si>
  <si>
    <t>FORREST</t>
  </si>
  <si>
    <t>MS0180100</t>
  </si>
  <si>
    <t>HATTIESBURG</t>
  </si>
  <si>
    <t>MS0180200</t>
  </si>
  <si>
    <t>PETAL</t>
  </si>
  <si>
    <t>MS0190000</t>
  </si>
  <si>
    <t>MS0190200</t>
  </si>
  <si>
    <t>MCCALL CREEK</t>
  </si>
  <si>
    <t>MS0190400</t>
  </si>
  <si>
    <t>ROXIE</t>
  </si>
  <si>
    <t>MS0200000</t>
  </si>
  <si>
    <t>GEORGE</t>
  </si>
  <si>
    <t>MS0200100</t>
  </si>
  <si>
    <t>LUCEDALE</t>
  </si>
  <si>
    <t>MS0210000</t>
  </si>
  <si>
    <t>MS0210100</t>
  </si>
  <si>
    <t>LEAKESVILLE</t>
  </si>
  <si>
    <t>MS0210200</t>
  </si>
  <si>
    <t>MCLAIN</t>
  </si>
  <si>
    <t>MS0220000</t>
  </si>
  <si>
    <t>GRENADA</t>
  </si>
  <si>
    <t>MS0220100</t>
  </si>
  <si>
    <t>MS0230000</t>
  </si>
  <si>
    <t>MS0230200</t>
  </si>
  <si>
    <t>BAY ST. LOUIS</t>
  </si>
  <si>
    <t>MS0230300</t>
  </si>
  <si>
    <t>WAVELAND</t>
  </si>
  <si>
    <t>MS0240000</t>
  </si>
  <si>
    <t>MS0240100</t>
  </si>
  <si>
    <t>BILOXI</t>
  </si>
  <si>
    <t>MS0240200</t>
  </si>
  <si>
    <t>MS0240300</t>
  </si>
  <si>
    <t>MS0240400</t>
  </si>
  <si>
    <t>PASS CHRISTIAN</t>
  </si>
  <si>
    <t>MS0240800</t>
  </si>
  <si>
    <t>D'IBERVILLE</t>
  </si>
  <si>
    <t>MS0250000</t>
  </si>
  <si>
    <t>HINDS</t>
  </si>
  <si>
    <t>MS0250100</t>
  </si>
  <si>
    <t>MS0250200</t>
  </si>
  <si>
    <t>MS0250300</t>
  </si>
  <si>
    <t>MS0250400</t>
  </si>
  <si>
    <t>MS0250600</t>
  </si>
  <si>
    <t>TERRY</t>
  </si>
  <si>
    <t>MS0250700</t>
  </si>
  <si>
    <t>MS0251000</t>
  </si>
  <si>
    <t>JACKSON STATE UNIVERSITY</t>
  </si>
  <si>
    <t>MS0251100</t>
  </si>
  <si>
    <t>HINDS COMMUNITY COLLEGE</t>
  </si>
  <si>
    <t>MS0251600</t>
  </si>
  <si>
    <t>UNIV OF MS: MEDICAL CTR</t>
  </si>
  <si>
    <t>MS0251900</t>
  </si>
  <si>
    <t>MS0253200</t>
  </si>
  <si>
    <t>BYRAM</t>
  </si>
  <si>
    <t>MS0260000</t>
  </si>
  <si>
    <t>MS0260100</t>
  </si>
  <si>
    <t>DURANT</t>
  </si>
  <si>
    <t>MS0260200</t>
  </si>
  <si>
    <t>MS0260300</t>
  </si>
  <si>
    <t>TCHULA</t>
  </si>
  <si>
    <t>MS0260500</t>
  </si>
  <si>
    <t>MS0260600</t>
  </si>
  <si>
    <t>MS0270000</t>
  </si>
  <si>
    <t>HUMPHREYS</t>
  </si>
  <si>
    <t>MS0270100</t>
  </si>
  <si>
    <t>BELZONI</t>
  </si>
  <si>
    <t>MS0280000</t>
  </si>
  <si>
    <t>ISSAQUENA</t>
  </si>
  <si>
    <t>MS0290000</t>
  </si>
  <si>
    <t>ITAWAMBA</t>
  </si>
  <si>
    <t>MS0290100</t>
  </si>
  <si>
    <t>MS0290200</t>
  </si>
  <si>
    <t>ITAWAMBA COMMUNITY COLLE</t>
  </si>
  <si>
    <t>MS0300000</t>
  </si>
  <si>
    <t>MS0300100</t>
  </si>
  <si>
    <t>MOSS POINT</t>
  </si>
  <si>
    <t>MS0300200</t>
  </si>
  <si>
    <t>OCEAN SPRINGS</t>
  </si>
  <si>
    <t>MS0300300</t>
  </si>
  <si>
    <t>PASCAGOULA</t>
  </si>
  <si>
    <t>MS0300600</t>
  </si>
  <si>
    <t>GAUTIER</t>
  </si>
  <si>
    <t>MS0300900</t>
  </si>
  <si>
    <t>SINGING RIVER HEALTH SYS</t>
  </si>
  <si>
    <t>MS0310000</t>
  </si>
  <si>
    <t>MS0310100</t>
  </si>
  <si>
    <t>BAY SPRINGS</t>
  </si>
  <si>
    <t>MS0310200</t>
  </si>
  <si>
    <t>HEIDELBERG</t>
  </si>
  <si>
    <t>MS0320000</t>
  </si>
  <si>
    <t>MS0320100</t>
  </si>
  <si>
    <t>MS0330000</t>
  </si>
  <si>
    <t>MS0340000</t>
  </si>
  <si>
    <t>MS0340100</t>
  </si>
  <si>
    <t>MS0340200</t>
  </si>
  <si>
    <t>MS0340300</t>
  </si>
  <si>
    <t>MS0350000</t>
  </si>
  <si>
    <t>KEMPER</t>
  </si>
  <si>
    <t>MS0350100</t>
  </si>
  <si>
    <t>MS0350200</t>
  </si>
  <si>
    <t>EAST MS COMMNTY COLLEGE</t>
  </si>
  <si>
    <t>MS0360000</t>
  </si>
  <si>
    <t>MS0360100</t>
  </si>
  <si>
    <t>MS0360200</t>
  </si>
  <si>
    <t>UNIV OF MS: OXFORD</t>
  </si>
  <si>
    <t>MS0370000</t>
  </si>
  <si>
    <t>MS0370100</t>
  </si>
  <si>
    <t>PURVIS</t>
  </si>
  <si>
    <t>MS0380000</t>
  </si>
  <si>
    <t>MS0380100</t>
  </si>
  <si>
    <t>MS0390000</t>
  </si>
  <si>
    <t>MS0400000</t>
  </si>
  <si>
    <t>LEAKE</t>
  </si>
  <si>
    <t>MS0400100</t>
  </si>
  <si>
    <t>MS0410000</t>
  </si>
  <si>
    <t>MS0410100</t>
  </si>
  <si>
    <t>TUPELO</t>
  </si>
  <si>
    <t>MS0410500</t>
  </si>
  <si>
    <t>MS0410700</t>
  </si>
  <si>
    <t>GUNTOWN</t>
  </si>
  <si>
    <t>MS0410800</t>
  </si>
  <si>
    <t>SALTILLO</t>
  </si>
  <si>
    <t>MS0420000</t>
  </si>
  <si>
    <t>LEFLORE</t>
  </si>
  <si>
    <t>MS0420100</t>
  </si>
  <si>
    <t>MS0420200</t>
  </si>
  <si>
    <t>ITTA BENA</t>
  </si>
  <si>
    <t>MS0430000</t>
  </si>
  <si>
    <t>MS0430100</t>
  </si>
  <si>
    <t>BROOKHAVEN</t>
  </si>
  <si>
    <t>MS0440000</t>
  </si>
  <si>
    <t>MS0440100</t>
  </si>
  <si>
    <t>MS0450000</t>
  </si>
  <si>
    <t>MS0450100</t>
  </si>
  <si>
    <t>MS0450200</t>
  </si>
  <si>
    <t>RIDGELAND</t>
  </si>
  <si>
    <t>MS0450400</t>
  </si>
  <si>
    <t>MS0460000</t>
  </si>
  <si>
    <t>MS0460100</t>
  </si>
  <si>
    <t>MS0470000</t>
  </si>
  <si>
    <t>MS0470100</t>
  </si>
  <si>
    <t>MS0470200</t>
  </si>
  <si>
    <t>BYHALIA</t>
  </si>
  <si>
    <t>MS0480000</t>
  </si>
  <si>
    <t>MS0480100</t>
  </si>
  <si>
    <t>MS0480200</t>
  </si>
  <si>
    <t>AMORY</t>
  </si>
  <si>
    <t>MS0490000</t>
  </si>
  <si>
    <t>MS0490100</t>
  </si>
  <si>
    <t>MS0500000</t>
  </si>
  <si>
    <t>NESHOBA</t>
  </si>
  <si>
    <t>MS0500100</t>
  </si>
  <si>
    <t>PHILADELPHIA</t>
  </si>
  <si>
    <t>MS0510000</t>
  </si>
  <si>
    <t>MS0510100</t>
  </si>
  <si>
    <t>MS0510200</t>
  </si>
  <si>
    <t>MS0520000</t>
  </si>
  <si>
    <t>NOXUBEE</t>
  </si>
  <si>
    <t>MS0520100</t>
  </si>
  <si>
    <t>MS0530000</t>
  </si>
  <si>
    <t>OKTIBBEHA</t>
  </si>
  <si>
    <t>MS0530100</t>
  </si>
  <si>
    <t>STARKVILLE</t>
  </si>
  <si>
    <t>MS0530300</t>
  </si>
  <si>
    <t>MISSISSIPPI STATE UNIV</t>
  </si>
  <si>
    <t>MS0540000</t>
  </si>
  <si>
    <t>PANOLA</t>
  </si>
  <si>
    <t>MS0540100</t>
  </si>
  <si>
    <t>MS0540300</t>
  </si>
  <si>
    <t>MS0540400</t>
  </si>
  <si>
    <t>COMO</t>
  </si>
  <si>
    <t>MS0550000</t>
  </si>
  <si>
    <t>MS0550100</t>
  </si>
  <si>
    <t>PICAYUNE</t>
  </si>
  <si>
    <t>MS0550200</t>
  </si>
  <si>
    <t>POPLARVILLE</t>
  </si>
  <si>
    <t>MS0560000</t>
  </si>
  <si>
    <t>MS0560200</t>
  </si>
  <si>
    <t>NEW AUGUSTA</t>
  </si>
  <si>
    <t>MS0570000</t>
  </si>
  <si>
    <t>MS0570100</t>
  </si>
  <si>
    <t>MS0570200</t>
  </si>
  <si>
    <t>MCCOMB</t>
  </si>
  <si>
    <t>MS0570300</t>
  </si>
  <si>
    <t>MS0580000</t>
  </si>
  <si>
    <t>PONTOTOC</t>
  </si>
  <si>
    <t>MS0590000</t>
  </si>
  <si>
    <t>PRENTISS</t>
  </si>
  <si>
    <t>MS0590100</t>
  </si>
  <si>
    <t>MS0590200</t>
  </si>
  <si>
    <t>BALDWYN</t>
  </si>
  <si>
    <t>MS0590300</t>
  </si>
  <si>
    <t>NORTHEAST MS COMMUNITY C</t>
  </si>
  <si>
    <t>MS0600000</t>
  </si>
  <si>
    <t>MS0600100</t>
  </si>
  <si>
    <t>MARKS</t>
  </si>
  <si>
    <t>MS0610000</t>
  </si>
  <si>
    <t>MS0610100</t>
  </si>
  <si>
    <t>BRANDON</t>
  </si>
  <si>
    <t>MS0610200</t>
  </si>
  <si>
    <t>PEARL</t>
  </si>
  <si>
    <t>MS0610300</t>
  </si>
  <si>
    <t>PELAHATCHIE</t>
  </si>
  <si>
    <t>MS0610400</t>
  </si>
  <si>
    <t>FLOWOOD</t>
  </si>
  <si>
    <t>MS0610500</t>
  </si>
  <si>
    <t>MS0610600</t>
  </si>
  <si>
    <t>MS0620000</t>
  </si>
  <si>
    <t>MS0620100</t>
  </si>
  <si>
    <t>FOREST</t>
  </si>
  <si>
    <t>MS0620200</t>
  </si>
  <si>
    <t>MS0630000</t>
  </si>
  <si>
    <t>SHARKEY</t>
  </si>
  <si>
    <t>MS0630100</t>
  </si>
  <si>
    <t>ROLLING FORK</t>
  </si>
  <si>
    <t>MS0640000</t>
  </si>
  <si>
    <t>MS0640100</t>
  </si>
  <si>
    <t>MAGEE</t>
  </si>
  <si>
    <t>MS0640200</t>
  </si>
  <si>
    <t>MENDENHALL</t>
  </si>
  <si>
    <t>MS0650000</t>
  </si>
  <si>
    <t>MS0660000</t>
  </si>
  <si>
    <t>MS0660100</t>
  </si>
  <si>
    <t>MS0670000</t>
  </si>
  <si>
    <t>SUNFLOWER</t>
  </si>
  <si>
    <t>MS0670100</t>
  </si>
  <si>
    <t>MS0670200</t>
  </si>
  <si>
    <t>MS0670300</t>
  </si>
  <si>
    <t>RULEVILLE</t>
  </si>
  <si>
    <t>MS0670400</t>
  </si>
  <si>
    <t>MS0670500</t>
  </si>
  <si>
    <t>MS0670600</t>
  </si>
  <si>
    <t>MS0680000</t>
  </si>
  <si>
    <t>TALLAHATCHIE</t>
  </si>
  <si>
    <t>MS0680100</t>
  </si>
  <si>
    <t>MS0690000</t>
  </si>
  <si>
    <t>TATE</t>
  </si>
  <si>
    <t>MS0690100</t>
  </si>
  <si>
    <t>SENATOBIA</t>
  </si>
  <si>
    <t>MS0690300</t>
  </si>
  <si>
    <t>MS0700000</t>
  </si>
  <si>
    <t>TIPPAH</t>
  </si>
  <si>
    <t>MS0700100</t>
  </si>
  <si>
    <t>MS0710000</t>
  </si>
  <si>
    <t>TISHOMINGO</t>
  </si>
  <si>
    <t>MS0710100</t>
  </si>
  <si>
    <t>IUKA</t>
  </si>
  <si>
    <t>MS0720000</t>
  </si>
  <si>
    <t>TUNICA</t>
  </si>
  <si>
    <t>MS0730000</t>
  </si>
  <si>
    <t>MS0730100</t>
  </si>
  <si>
    <t>MS0740000</t>
  </si>
  <si>
    <t>WALTHALL</t>
  </si>
  <si>
    <t>MS0740100</t>
  </si>
  <si>
    <t>TYLERTOWN</t>
  </si>
  <si>
    <t>MS0750000</t>
  </si>
  <si>
    <t>MS0750100</t>
  </si>
  <si>
    <t>MS0760000</t>
  </si>
  <si>
    <t>MS0760100</t>
  </si>
  <si>
    <t>MS0760200</t>
  </si>
  <si>
    <t>MS0760300</t>
  </si>
  <si>
    <t>HOLLANDALE</t>
  </si>
  <si>
    <t>MS0770000</t>
  </si>
  <si>
    <t>MS0770100</t>
  </si>
  <si>
    <t>MS0780000</t>
  </si>
  <si>
    <t>MS0780100</t>
  </si>
  <si>
    <t>EUPORA</t>
  </si>
  <si>
    <t>MS0790000</t>
  </si>
  <si>
    <t>MS0800000</t>
  </si>
  <si>
    <t>MS0800100</t>
  </si>
  <si>
    <t>MS0810000</t>
  </si>
  <si>
    <t>YALOBUSHA</t>
  </si>
  <si>
    <t>MS0810100</t>
  </si>
  <si>
    <t>WATER VALLEY</t>
  </si>
  <si>
    <t>MS0820000</t>
  </si>
  <si>
    <t>YAZOO</t>
  </si>
  <si>
    <t>MS0820100</t>
  </si>
  <si>
    <t>YAZOO CITY</t>
  </si>
  <si>
    <t>MSDI05000</t>
  </si>
  <si>
    <t>CHOCTAW TRIBAL</t>
  </si>
  <si>
    <t>MSMHP0000</t>
  </si>
  <si>
    <t>MS HIGHWAY SAFETY PATROL</t>
  </si>
  <si>
    <t>MT0010000</t>
  </si>
  <si>
    <t>BEAVERHEAD</t>
  </si>
  <si>
    <t>MT0010100</t>
  </si>
  <si>
    <t>MT0020000</t>
  </si>
  <si>
    <t>BIG HORN</t>
  </si>
  <si>
    <t>MT0020100</t>
  </si>
  <si>
    <t>MT0030000</t>
  </si>
  <si>
    <t>MT0030100</t>
  </si>
  <si>
    <t>CHINOOK</t>
  </si>
  <si>
    <t>MT0030200</t>
  </si>
  <si>
    <t>MT0040000</t>
  </si>
  <si>
    <t>BROADWATER</t>
  </si>
  <si>
    <t>MT0050000</t>
  </si>
  <si>
    <t>CARBON</t>
  </si>
  <si>
    <t>MT0050100</t>
  </si>
  <si>
    <t>RED LODGE</t>
  </si>
  <si>
    <t>MT0050200</t>
  </si>
  <si>
    <t>BRIDGER</t>
  </si>
  <si>
    <t>MT0050400</t>
  </si>
  <si>
    <t>MT0060000</t>
  </si>
  <si>
    <t>MT0060100</t>
  </si>
  <si>
    <t>EKALAKA</t>
  </si>
  <si>
    <t>MT0070000</t>
  </si>
  <si>
    <t>MT0070100</t>
  </si>
  <si>
    <t>GREAT FALLS</t>
  </si>
  <si>
    <t>MT0070200</t>
  </si>
  <si>
    <t>BELT</t>
  </si>
  <si>
    <t>MT0080000</t>
  </si>
  <si>
    <t>CHOUTEAU</t>
  </si>
  <si>
    <t>MT0080100</t>
  </si>
  <si>
    <t>FORT BENTON</t>
  </si>
  <si>
    <t>MT0090000</t>
  </si>
  <si>
    <t>MT0090100</t>
  </si>
  <si>
    <t>MILES CITY</t>
  </si>
  <si>
    <t>MT0100000</t>
  </si>
  <si>
    <t>DANIELS</t>
  </si>
  <si>
    <t>MT0100100</t>
  </si>
  <si>
    <t>SCOBEY</t>
  </si>
  <si>
    <t>MT0110000</t>
  </si>
  <si>
    <t>MT0110100</t>
  </si>
  <si>
    <t>GLENDIVE</t>
  </si>
  <si>
    <t>MT0120000</t>
  </si>
  <si>
    <t>DEER LODGE</t>
  </si>
  <si>
    <t>MT0120100</t>
  </si>
  <si>
    <t>ANACONDA</t>
  </si>
  <si>
    <t>MT0130000</t>
  </si>
  <si>
    <t>FALLON</t>
  </si>
  <si>
    <t>MT0130100</t>
  </si>
  <si>
    <t>MT0140000</t>
  </si>
  <si>
    <t>FERGUS</t>
  </si>
  <si>
    <t>MT0140100</t>
  </si>
  <si>
    <t>MT0150000</t>
  </si>
  <si>
    <t>FLATHEAD</t>
  </si>
  <si>
    <t>MT0150100</t>
  </si>
  <si>
    <t>COLUMBIA FALLS</t>
  </si>
  <si>
    <t>MT0150200</t>
  </si>
  <si>
    <t>WHITEFISH</t>
  </si>
  <si>
    <t>MT0150300</t>
  </si>
  <si>
    <t>KALISPELL</t>
  </si>
  <si>
    <t>MT0160000</t>
  </si>
  <si>
    <t>MT0160100</t>
  </si>
  <si>
    <t>BOZEMAN</t>
  </si>
  <si>
    <t>MT0160200</t>
  </si>
  <si>
    <t>MT0160300</t>
  </si>
  <si>
    <t>THREE FORKS</t>
  </si>
  <si>
    <t>MT0160400</t>
  </si>
  <si>
    <t>WEST YELLOWSTONE</t>
  </si>
  <si>
    <t>MT0160500</t>
  </si>
  <si>
    <t>MT0160600</t>
  </si>
  <si>
    <t>MONTANA STATE UNIVERSITY</t>
  </si>
  <si>
    <t>MT0170000</t>
  </si>
  <si>
    <t>MT0180000</t>
  </si>
  <si>
    <t>GLACIER</t>
  </si>
  <si>
    <t>MT0180200</t>
  </si>
  <si>
    <t>CUT BANK</t>
  </si>
  <si>
    <t>MT0190000</t>
  </si>
  <si>
    <t>MT0200000</t>
  </si>
  <si>
    <t>GRANITE</t>
  </si>
  <si>
    <t>MT0210000</t>
  </si>
  <si>
    <t>HILL</t>
  </si>
  <si>
    <t>MT0210100</t>
  </si>
  <si>
    <t>HAVRE</t>
  </si>
  <si>
    <t>MT0210200</t>
  </si>
  <si>
    <t>ROCKY BOYS TRIBAL</t>
  </si>
  <si>
    <t>MT0220000</t>
  </si>
  <si>
    <t>MT0220100</t>
  </si>
  <si>
    <t>MT0220200</t>
  </si>
  <si>
    <t>MT0230000</t>
  </si>
  <si>
    <t>JUDITH BASIN</t>
  </si>
  <si>
    <t>MT0240000</t>
  </si>
  <si>
    <t>MT0240100</t>
  </si>
  <si>
    <t>POLSON</t>
  </si>
  <si>
    <t>MT0240200</t>
  </si>
  <si>
    <t>RONAN CITY</t>
  </si>
  <si>
    <t>MT0240300</t>
  </si>
  <si>
    <t>ST. IGNATIUS</t>
  </si>
  <si>
    <t>MT0240500</t>
  </si>
  <si>
    <t>FLATHEAD TRIBAL</t>
  </si>
  <si>
    <t>MT0250000</t>
  </si>
  <si>
    <t>LEWIS AND CLARK</t>
  </si>
  <si>
    <t>MT0250100</t>
  </si>
  <si>
    <t>MT0250200</t>
  </si>
  <si>
    <t>EAST HELENA</t>
  </si>
  <si>
    <t>MT0250500</t>
  </si>
  <si>
    <t>GAMBLING INVSTGTNS BUREA</t>
  </si>
  <si>
    <t>MT0260000</t>
  </si>
  <si>
    <t>MT0270000</t>
  </si>
  <si>
    <t>MT0270100</t>
  </si>
  <si>
    <t>LIBBY</t>
  </si>
  <si>
    <t>MT0270200</t>
  </si>
  <si>
    <t>MT0270300</t>
  </si>
  <si>
    <t>MT0280000</t>
  </si>
  <si>
    <t>MCCONE</t>
  </si>
  <si>
    <t>MT0290000</t>
  </si>
  <si>
    <t>MT0290100</t>
  </si>
  <si>
    <t>ENNIS</t>
  </si>
  <si>
    <t>MT0300000</t>
  </si>
  <si>
    <t>MEAGHER</t>
  </si>
  <si>
    <t>MT0310000</t>
  </si>
  <si>
    <t>MT0320000</t>
  </si>
  <si>
    <t>MISSOULA</t>
  </si>
  <si>
    <t>MT0320100</t>
  </si>
  <si>
    <t>MT0320300</t>
  </si>
  <si>
    <t>UNIVERSITY OF MONTANA</t>
  </si>
  <si>
    <t>MT0330000</t>
  </si>
  <si>
    <t>MUSSELSHELL</t>
  </si>
  <si>
    <t>MT0330100</t>
  </si>
  <si>
    <t>ROUNDUP</t>
  </si>
  <si>
    <t>MT0340000</t>
  </si>
  <si>
    <t>MT0340100</t>
  </si>
  <si>
    <t>MT0350000</t>
  </si>
  <si>
    <t>PETROLEUM</t>
  </si>
  <si>
    <t>MT0360000</t>
  </si>
  <si>
    <t>MT0360100</t>
  </si>
  <si>
    <t>MT0370000</t>
  </si>
  <si>
    <t>PONDERA</t>
  </si>
  <si>
    <t>MT0370100</t>
  </si>
  <si>
    <t>CONRAD</t>
  </si>
  <si>
    <t>MT0370200</t>
  </si>
  <si>
    <t>MT0380000</t>
  </si>
  <si>
    <t>POWDER RIVER</t>
  </si>
  <si>
    <t>MT0390000</t>
  </si>
  <si>
    <t>MT0390100</t>
  </si>
  <si>
    <t>MT0400000</t>
  </si>
  <si>
    <t>MT0410000</t>
  </si>
  <si>
    <t>RAVALLI</t>
  </si>
  <si>
    <t>MT0410100</t>
  </si>
  <si>
    <t>MT0410200</t>
  </si>
  <si>
    <t>STEVENSVILLE</t>
  </si>
  <si>
    <t>MT0410400</t>
  </si>
  <si>
    <t>PINESDALE</t>
  </si>
  <si>
    <t>MT0420000</t>
  </si>
  <si>
    <t>MT0420100</t>
  </si>
  <si>
    <t>SIDNEY</t>
  </si>
  <si>
    <t>MT0430000</t>
  </si>
  <si>
    <t>ROOSEVELT</t>
  </si>
  <si>
    <t>MT0430100</t>
  </si>
  <si>
    <t>POPLAR</t>
  </si>
  <si>
    <t>MT0430200</t>
  </si>
  <si>
    <t>WOLF POINT</t>
  </si>
  <si>
    <t>MT0430300</t>
  </si>
  <si>
    <t>CULBERTSON</t>
  </si>
  <si>
    <t>MT0430500</t>
  </si>
  <si>
    <t>MT0440000</t>
  </si>
  <si>
    <t>MT0440300</t>
  </si>
  <si>
    <t>COLSTRIP</t>
  </si>
  <si>
    <t>MT0450000</t>
  </si>
  <si>
    <t>SANDERS</t>
  </si>
  <si>
    <t>MT0450200</t>
  </si>
  <si>
    <t>MT0450300</t>
  </si>
  <si>
    <t>THOMPSON FALLS</t>
  </si>
  <si>
    <t>MT0450400</t>
  </si>
  <si>
    <t>MT0460000</t>
  </si>
  <si>
    <t>MT0460100</t>
  </si>
  <si>
    <t>PLENTYWOOD</t>
  </si>
  <si>
    <t>MT0470000</t>
  </si>
  <si>
    <t>SILVER BOW</t>
  </si>
  <si>
    <t>MT0470100</t>
  </si>
  <si>
    <t>BUTTE-SILVER BOW</t>
  </si>
  <si>
    <t>MT0480000</t>
  </si>
  <si>
    <t>MT0480100</t>
  </si>
  <si>
    <t>MT0490000</t>
  </si>
  <si>
    <t>SWEET GRASS</t>
  </si>
  <si>
    <t>MT0500000</t>
  </si>
  <si>
    <t>MT0500100</t>
  </si>
  <si>
    <t>CHOTEAU</t>
  </si>
  <si>
    <t>MT0510000</t>
  </si>
  <si>
    <t>TOOLE</t>
  </si>
  <si>
    <t>MT0510100</t>
  </si>
  <si>
    <t>MT0520000</t>
  </si>
  <si>
    <t>TREASURE</t>
  </si>
  <si>
    <t>MT0530000</t>
  </si>
  <si>
    <t>MT0530100</t>
  </si>
  <si>
    <t>MT0530200</t>
  </si>
  <si>
    <t>FORT PECK</t>
  </si>
  <si>
    <t>MT0540000</t>
  </si>
  <si>
    <t>MT0550000</t>
  </si>
  <si>
    <t>WIBAUX</t>
  </si>
  <si>
    <t>MT0550100</t>
  </si>
  <si>
    <t>MT0560000</t>
  </si>
  <si>
    <t>YELLOWSTONE</t>
  </si>
  <si>
    <t>MT0560100</t>
  </si>
  <si>
    <t>MT0560200</t>
  </si>
  <si>
    <t>MTDI00000</t>
  </si>
  <si>
    <t>MTDI05000</t>
  </si>
  <si>
    <t>CROW AGENCY</t>
  </si>
  <si>
    <t>MTDI05100</t>
  </si>
  <si>
    <t>NORTHERN CHEYENNE AGENCY</t>
  </si>
  <si>
    <t>MTDI05300</t>
  </si>
  <si>
    <t>BLACKFEET AGENCY</t>
  </si>
  <si>
    <t>MTDI05400</t>
  </si>
  <si>
    <t>FORT BELKNAP TRIBAL</t>
  </si>
  <si>
    <t>MTDI05500</t>
  </si>
  <si>
    <t>FT PCK ASSINIBOINE&amp;SIOUX</t>
  </si>
  <si>
    <t>MTDI06200</t>
  </si>
  <si>
    <t>MTMHP0000</t>
  </si>
  <si>
    <t>MONTANA HIGHWAY PATROL</t>
  </si>
  <si>
    <t>NB0010000</t>
  </si>
  <si>
    <t>NB0010100</t>
  </si>
  <si>
    <t>NB0020000</t>
  </si>
  <si>
    <t>ANTELOPE</t>
  </si>
  <si>
    <t>NB0020100</t>
  </si>
  <si>
    <t>NELIGH</t>
  </si>
  <si>
    <t>NB0020200</t>
  </si>
  <si>
    <t>NB0030000</t>
  </si>
  <si>
    <t>NB0040000</t>
  </si>
  <si>
    <t>BANNER</t>
  </si>
  <si>
    <t>NB0050000</t>
  </si>
  <si>
    <t>NB0060000</t>
  </si>
  <si>
    <t>NB0060100</t>
  </si>
  <si>
    <t>NB0060200</t>
  </si>
  <si>
    <t>ST. EDWARD</t>
  </si>
  <si>
    <t>NB0060300</t>
  </si>
  <si>
    <t>NB0060400</t>
  </si>
  <si>
    <t>NB0070000</t>
  </si>
  <si>
    <t>BOX BUTTE</t>
  </si>
  <si>
    <t>NB0070100</t>
  </si>
  <si>
    <t>ALLIANCE</t>
  </si>
  <si>
    <t>NB0080000</t>
  </si>
  <si>
    <t>NB0080100</t>
  </si>
  <si>
    <t>NB0090000</t>
  </si>
  <si>
    <t>NB0090100</t>
  </si>
  <si>
    <t>AINSWORTH</t>
  </si>
  <si>
    <t>NB0100000</t>
  </si>
  <si>
    <t>NB0100100</t>
  </si>
  <si>
    <t>NB0100200</t>
  </si>
  <si>
    <t>GIBBON</t>
  </si>
  <si>
    <t>NB0100300</t>
  </si>
  <si>
    <t>NB0100400</t>
  </si>
  <si>
    <t>NB0100500</t>
  </si>
  <si>
    <t>UNIV OF NEBRASKA:KEARNEY</t>
  </si>
  <si>
    <t>NB0110000</t>
  </si>
  <si>
    <t>BURT</t>
  </si>
  <si>
    <t>NB0110100</t>
  </si>
  <si>
    <t>NB0110200</t>
  </si>
  <si>
    <t>NB0110300</t>
  </si>
  <si>
    <t>TEKAMAH</t>
  </si>
  <si>
    <t>NB0120000</t>
  </si>
  <si>
    <t>NB0120100</t>
  </si>
  <si>
    <t>DAVID CITY</t>
  </si>
  <si>
    <t>NB0130000</t>
  </si>
  <si>
    <t>NB0130100</t>
  </si>
  <si>
    <t>PLATTSMOUTH</t>
  </si>
  <si>
    <t>NB0130200</t>
  </si>
  <si>
    <t>WEEPING WATER</t>
  </si>
  <si>
    <t>NB0130300</t>
  </si>
  <si>
    <t>NB0140000</t>
  </si>
  <si>
    <t>NB0140100</t>
  </si>
  <si>
    <t>HARTINGTON</t>
  </si>
  <si>
    <t>NB0140200</t>
  </si>
  <si>
    <t>NB0140300</t>
  </si>
  <si>
    <t>NB0140400</t>
  </si>
  <si>
    <t>COLERIDGE</t>
  </si>
  <si>
    <t>NB0150000</t>
  </si>
  <si>
    <t>NB0150100</t>
  </si>
  <si>
    <t>NB0150200</t>
  </si>
  <si>
    <t>WAUNETA</t>
  </si>
  <si>
    <t>NB0160000</t>
  </si>
  <si>
    <t>CHERRY</t>
  </si>
  <si>
    <t>NB0160100</t>
  </si>
  <si>
    <t>VALENTINE</t>
  </si>
  <si>
    <t>NB0170000</t>
  </si>
  <si>
    <t>NB0170100</t>
  </si>
  <si>
    <t>NB0180000</t>
  </si>
  <si>
    <t>NB0180100</t>
  </si>
  <si>
    <t>NB0180200</t>
  </si>
  <si>
    <t>NB0190000</t>
  </si>
  <si>
    <t>NB0190100</t>
  </si>
  <si>
    <t>NB0200000</t>
  </si>
  <si>
    <t>CUMING</t>
  </si>
  <si>
    <t>NB0200100</t>
  </si>
  <si>
    <t>NB0200200</t>
  </si>
  <si>
    <t>NB0200300</t>
  </si>
  <si>
    <t>BEEMER</t>
  </si>
  <si>
    <t>NB0210000</t>
  </si>
  <si>
    <t>NB0210100</t>
  </si>
  <si>
    <t>BROKEN BOW</t>
  </si>
  <si>
    <t>NB0220000</t>
  </si>
  <si>
    <t>NB0220100</t>
  </si>
  <si>
    <t>SOUTH SIOUX CITY</t>
  </si>
  <si>
    <t>NB0220200</t>
  </si>
  <si>
    <t>DAKOTA CITY</t>
  </si>
  <si>
    <t>NB0220300</t>
  </si>
  <si>
    <t>NB0230000</t>
  </si>
  <si>
    <t>DAWES</t>
  </si>
  <si>
    <t>NB0230100</t>
  </si>
  <si>
    <t>CHADRON</t>
  </si>
  <si>
    <t>NB0230200</t>
  </si>
  <si>
    <t>NB0240000</t>
  </si>
  <si>
    <t>NB0240100</t>
  </si>
  <si>
    <t>COZAD</t>
  </si>
  <si>
    <t>NB0240200</t>
  </si>
  <si>
    <t>GOTHENBURG</t>
  </si>
  <si>
    <t>NB0240300</t>
  </si>
  <si>
    <t>NB0250000</t>
  </si>
  <si>
    <t>DEUEL</t>
  </si>
  <si>
    <t>NB0250100</t>
  </si>
  <si>
    <t>CHAPPELL</t>
  </si>
  <si>
    <t>NB0260000</t>
  </si>
  <si>
    <t>NB0270000</t>
  </si>
  <si>
    <t>NB0270100</t>
  </si>
  <si>
    <t>NB0270300</t>
  </si>
  <si>
    <t>SCRIBNER</t>
  </si>
  <si>
    <t>NB0280000</t>
  </si>
  <si>
    <t>NB0280100</t>
  </si>
  <si>
    <t>MILLARD</t>
  </si>
  <si>
    <t>NB0280200</t>
  </si>
  <si>
    <t>NB0280300</t>
  </si>
  <si>
    <t>ELKHORN</t>
  </si>
  <si>
    <t>NB0280400</t>
  </si>
  <si>
    <t>RALSTON</t>
  </si>
  <si>
    <t>NB0280500</t>
  </si>
  <si>
    <t>NB0280600</t>
  </si>
  <si>
    <t>BOYS TOWN</t>
  </si>
  <si>
    <t>NB0280700</t>
  </si>
  <si>
    <t>BENNINGTON</t>
  </si>
  <si>
    <t>NB0280800</t>
  </si>
  <si>
    <t>NB0282400</t>
  </si>
  <si>
    <t>METRO COMM C: DOUGLAS CO</t>
  </si>
  <si>
    <t>NB0290000</t>
  </si>
  <si>
    <t>DUNDY</t>
  </si>
  <si>
    <t>NB0290100</t>
  </si>
  <si>
    <t>BENKELMAN</t>
  </si>
  <si>
    <t>NB0300000</t>
  </si>
  <si>
    <t>NB0300100</t>
  </si>
  <si>
    <t>NB0310000</t>
  </si>
  <si>
    <t>NB0320000</t>
  </si>
  <si>
    <t>FRONTIER</t>
  </si>
  <si>
    <t>NB0320100</t>
  </si>
  <si>
    <t>CURTIS</t>
  </si>
  <si>
    <t>NB0330000</t>
  </si>
  <si>
    <t>FURNAS</t>
  </si>
  <si>
    <t>NB0330100</t>
  </si>
  <si>
    <t>NB0330200</t>
  </si>
  <si>
    <t>NB0330300</t>
  </si>
  <si>
    <t>NB0340000</t>
  </si>
  <si>
    <t>GAGE</t>
  </si>
  <si>
    <t>NB0340100</t>
  </si>
  <si>
    <t>NB0340200</t>
  </si>
  <si>
    <t>WYMORE</t>
  </si>
  <si>
    <t>NB0350000</t>
  </si>
  <si>
    <t>NB0350100</t>
  </si>
  <si>
    <t>OSHKOSH</t>
  </si>
  <si>
    <t>NB0360000</t>
  </si>
  <si>
    <t>NB0360100</t>
  </si>
  <si>
    <t>BURWELL</t>
  </si>
  <si>
    <t>NB0370000</t>
  </si>
  <si>
    <t>GOSPER</t>
  </si>
  <si>
    <t>NB0380000</t>
  </si>
  <si>
    <t>NB0390000</t>
  </si>
  <si>
    <t>NB0400000</t>
  </si>
  <si>
    <t>NB0400100</t>
  </si>
  <si>
    <t>GRAND ISLAND</t>
  </si>
  <si>
    <t>NB0400300</t>
  </si>
  <si>
    <t>NB0410000</t>
  </si>
  <si>
    <t>NB0410100</t>
  </si>
  <si>
    <t>NB0420000</t>
  </si>
  <si>
    <t>NB0420100</t>
  </si>
  <si>
    <t>NB0430000</t>
  </si>
  <si>
    <t>HAYES</t>
  </si>
  <si>
    <t>NB0440000</t>
  </si>
  <si>
    <t>HITCHCOCK</t>
  </si>
  <si>
    <t>NB0450000</t>
  </si>
  <si>
    <t>NB0450100</t>
  </si>
  <si>
    <t>O'NEILL</t>
  </si>
  <si>
    <t>NB0450200</t>
  </si>
  <si>
    <t>NB0460000</t>
  </si>
  <si>
    <t>HOOKER</t>
  </si>
  <si>
    <t>NB0470000</t>
  </si>
  <si>
    <t>NB0470100</t>
  </si>
  <si>
    <t>NB0480000</t>
  </si>
  <si>
    <t>NB0480100</t>
  </si>
  <si>
    <t>NB0490000</t>
  </si>
  <si>
    <t>NB0490100</t>
  </si>
  <si>
    <t>NB0500000</t>
  </si>
  <si>
    <t>NB0500100</t>
  </si>
  <si>
    <t>NB0510000</t>
  </si>
  <si>
    <t>KEITH</t>
  </si>
  <si>
    <t>NB0510100</t>
  </si>
  <si>
    <t>OGALLALA</t>
  </si>
  <si>
    <t>NB0520000</t>
  </si>
  <si>
    <t>KEYA PAHA</t>
  </si>
  <si>
    <t>NB0530000</t>
  </si>
  <si>
    <t>NB0530100</t>
  </si>
  <si>
    <t>NB0540000</t>
  </si>
  <si>
    <t>NB0540100</t>
  </si>
  <si>
    <t>NB0540200</t>
  </si>
  <si>
    <t>NB0540300</t>
  </si>
  <si>
    <t>WAUSA</t>
  </si>
  <si>
    <t>NB0540400</t>
  </si>
  <si>
    <t>VERDIGRE</t>
  </si>
  <si>
    <t>NB0550000</t>
  </si>
  <si>
    <t>NB0550100</t>
  </si>
  <si>
    <t>NB0550400</t>
  </si>
  <si>
    <t>UNIV OF NEBRASKA:LINCOLN</t>
  </si>
  <si>
    <t>NB0550500</t>
  </si>
  <si>
    <t>NB0560000</t>
  </si>
  <si>
    <t>NB0560100</t>
  </si>
  <si>
    <t>NORTH PLATTE</t>
  </si>
  <si>
    <t>NB0570000</t>
  </si>
  <si>
    <t>NB0580000</t>
  </si>
  <si>
    <t>LOUP</t>
  </si>
  <si>
    <t>NB0590000</t>
  </si>
  <si>
    <t>NB0600000</t>
  </si>
  <si>
    <t>NB0600100</t>
  </si>
  <si>
    <t>NB0600200</t>
  </si>
  <si>
    <t>NB0600300</t>
  </si>
  <si>
    <t>NB0600400</t>
  </si>
  <si>
    <t>NB0600500</t>
  </si>
  <si>
    <t>NEWMAN GROVE</t>
  </si>
  <si>
    <t>NB0610000</t>
  </si>
  <si>
    <t>MERRICK</t>
  </si>
  <si>
    <t>NB0610100</t>
  </si>
  <si>
    <t>NB0620000</t>
  </si>
  <si>
    <t>MORRILL</t>
  </si>
  <si>
    <t>NB0620100</t>
  </si>
  <si>
    <t>BAYARD</t>
  </si>
  <si>
    <t>NB0620200</t>
  </si>
  <si>
    <t>NB0630000</t>
  </si>
  <si>
    <t>NANCE</t>
  </si>
  <si>
    <t>NB0630100</t>
  </si>
  <si>
    <t>NB0630200</t>
  </si>
  <si>
    <t>NB0640000</t>
  </si>
  <si>
    <t>NB0640100</t>
  </si>
  <si>
    <t>NB0650000</t>
  </si>
  <si>
    <t>NUCKOLLS</t>
  </si>
  <si>
    <t>NB0650100</t>
  </si>
  <si>
    <t>NB0660000</t>
  </si>
  <si>
    <t>OTOE</t>
  </si>
  <si>
    <t>NB0660100</t>
  </si>
  <si>
    <t>NEBRASKA CITY</t>
  </si>
  <si>
    <t>NB0660200</t>
  </si>
  <si>
    <t>SYRACUSE</t>
  </si>
  <si>
    <t>NB0670000</t>
  </si>
  <si>
    <t>NB0680000</t>
  </si>
  <si>
    <t>PERKINS</t>
  </si>
  <si>
    <t>NB0680100</t>
  </si>
  <si>
    <t>NB0690000</t>
  </si>
  <si>
    <t>NB0690100</t>
  </si>
  <si>
    <t>HOLDREGE</t>
  </si>
  <si>
    <t>NB0690200</t>
  </si>
  <si>
    <t>NB0700000</t>
  </si>
  <si>
    <t>NB0700100</t>
  </si>
  <si>
    <t>NB0700200</t>
  </si>
  <si>
    <t>NB0700300</t>
  </si>
  <si>
    <t>OSMOND</t>
  </si>
  <si>
    <t>NB0710000</t>
  </si>
  <si>
    <t>NB0710100</t>
  </si>
  <si>
    <t>NB0710200</t>
  </si>
  <si>
    <t>HUMPHREY</t>
  </si>
  <si>
    <t>NB0720000</t>
  </si>
  <si>
    <t>NB0720200</t>
  </si>
  <si>
    <t>NB0730000</t>
  </si>
  <si>
    <t>RED WILLOW</t>
  </si>
  <si>
    <t>NB0730100</t>
  </si>
  <si>
    <t>NB0740000</t>
  </si>
  <si>
    <t>RICHARDSON</t>
  </si>
  <si>
    <t>NB0740100</t>
  </si>
  <si>
    <t>FALLS CITY</t>
  </si>
  <si>
    <t>NB0740200</t>
  </si>
  <si>
    <t>NB0750000</t>
  </si>
  <si>
    <t>NB0750100</t>
  </si>
  <si>
    <t>BASSETT</t>
  </si>
  <si>
    <t>NB0760000</t>
  </si>
  <si>
    <t>NB0760100</t>
  </si>
  <si>
    <t>WILBER</t>
  </si>
  <si>
    <t>NB0760200</t>
  </si>
  <si>
    <t>NB0760300</t>
  </si>
  <si>
    <t>FRIEND</t>
  </si>
  <si>
    <t>NB0770000</t>
  </si>
  <si>
    <t>SARPY</t>
  </si>
  <si>
    <t>NB0770100</t>
  </si>
  <si>
    <t>NB0770200</t>
  </si>
  <si>
    <t>PAPILLION</t>
  </si>
  <si>
    <t>NB0770300</t>
  </si>
  <si>
    <t>NB0770400</t>
  </si>
  <si>
    <t>LA VISTA</t>
  </si>
  <si>
    <t>NB0775000</t>
  </si>
  <si>
    <t>METRO COMM C: SARPY CNTY</t>
  </si>
  <si>
    <t>NB0780000</t>
  </si>
  <si>
    <t>SAUNDERS</t>
  </si>
  <si>
    <t>NB0780100</t>
  </si>
  <si>
    <t>WAHOO</t>
  </si>
  <si>
    <t>NB0780200</t>
  </si>
  <si>
    <t>NB0790000</t>
  </si>
  <si>
    <t>SCOTTS BLUFF</t>
  </si>
  <si>
    <t>NB0790100</t>
  </si>
  <si>
    <t>SCOTTSBLUFF</t>
  </si>
  <si>
    <t>NB0790200</t>
  </si>
  <si>
    <t>GERING</t>
  </si>
  <si>
    <t>NB0790300</t>
  </si>
  <si>
    <t>NB0790400</t>
  </si>
  <si>
    <t>LYMAN</t>
  </si>
  <si>
    <t>NB0790600</t>
  </si>
  <si>
    <t>MINATARE</t>
  </si>
  <si>
    <t>NB0800000</t>
  </si>
  <si>
    <t>NB0800100</t>
  </si>
  <si>
    <t>NB0800200</t>
  </si>
  <si>
    <t>NB0810000</t>
  </si>
  <si>
    <t>NB0810100</t>
  </si>
  <si>
    <t>NB0810200</t>
  </si>
  <si>
    <t>NB0820000</t>
  </si>
  <si>
    <t>NB0820100</t>
  </si>
  <si>
    <t>LOUP CITY</t>
  </si>
  <si>
    <t>NB0830000</t>
  </si>
  <si>
    <t>NB0840000</t>
  </si>
  <si>
    <t>NB0840100</t>
  </si>
  <si>
    <t>NB0850000</t>
  </si>
  <si>
    <t>NB0860000</t>
  </si>
  <si>
    <t>NB0870000</t>
  </si>
  <si>
    <t>THURSTON</t>
  </si>
  <si>
    <t>NB0870200</t>
  </si>
  <si>
    <t>OMAHA TRIBAL</t>
  </si>
  <si>
    <t>NB0870400</t>
  </si>
  <si>
    <t>WINNEBAGO TRIBAL</t>
  </si>
  <si>
    <t>NB0880000</t>
  </si>
  <si>
    <t>NB0880100</t>
  </si>
  <si>
    <t>ORD</t>
  </si>
  <si>
    <t>NB0890000</t>
  </si>
  <si>
    <t>NB0890100</t>
  </si>
  <si>
    <t>BLAIR</t>
  </si>
  <si>
    <t>NB0900000</t>
  </si>
  <si>
    <t>NB0900100</t>
  </si>
  <si>
    <t>NB0910000</t>
  </si>
  <si>
    <t>NB0910100</t>
  </si>
  <si>
    <t>RED CLOUD</t>
  </si>
  <si>
    <t>NB0920000</t>
  </si>
  <si>
    <t>NB0930000</t>
  </si>
  <si>
    <t>NB0930100</t>
  </si>
  <si>
    <t>NBDI00800</t>
  </si>
  <si>
    <t>SANTEE TRIBAL</t>
  </si>
  <si>
    <t>NBNSP0000</t>
  </si>
  <si>
    <t>NEBRASKA STATE PATROL</t>
  </si>
  <si>
    <t>NBNSP0100</t>
  </si>
  <si>
    <t>ST PTRL: ADAMS COUNTY</t>
  </si>
  <si>
    <t>NBNSP0200</t>
  </si>
  <si>
    <t>ST PTRL: ANTELOPE COUNTY</t>
  </si>
  <si>
    <t>NBNSP0300</t>
  </si>
  <si>
    <t>ST PTRL: ARTHUR COUNTY</t>
  </si>
  <si>
    <t>NBNSP0400</t>
  </si>
  <si>
    <t>ST PTRL: BANNER COUNTY</t>
  </si>
  <si>
    <t>NBNSP0500</t>
  </si>
  <si>
    <t>ST PTRL: BLAINE COUNTY</t>
  </si>
  <si>
    <t>NBNSP0600</t>
  </si>
  <si>
    <t>ST PTRL: BOONE COUNTY</t>
  </si>
  <si>
    <t>NBNSP0700</t>
  </si>
  <si>
    <t>ST PTRL: BOX BUTTE CNTY</t>
  </si>
  <si>
    <t>NBNSP0800</t>
  </si>
  <si>
    <t>ST PTRL: BOYD COUNTY</t>
  </si>
  <si>
    <t>NBNSP0900</t>
  </si>
  <si>
    <t>ST PTRL: BROWN COUNTY</t>
  </si>
  <si>
    <t>NBNSP1000</t>
  </si>
  <si>
    <t>ST PTRL: BUFFALO COUNTY</t>
  </si>
  <si>
    <t>NBNSP1100</t>
  </si>
  <si>
    <t>ST PTRL: BURT COUNTY</t>
  </si>
  <si>
    <t>NBNSP1200</t>
  </si>
  <si>
    <t>ST PTRL: BUTLER COUNTY</t>
  </si>
  <si>
    <t>NBNSP1300</t>
  </si>
  <si>
    <t>ST PTRL: CASS COUNTY</t>
  </si>
  <si>
    <t>NBNSP1400</t>
  </si>
  <si>
    <t>ST PTRL: CEDAR COUNTY</t>
  </si>
  <si>
    <t>NBNSP1500</t>
  </si>
  <si>
    <t>ST PTRL: CHASE COUNTY</t>
  </si>
  <si>
    <t>NBNSP1600</t>
  </si>
  <si>
    <t>ST PTRL: CHERRY COUNTY</t>
  </si>
  <si>
    <t>NBNSP1700</t>
  </si>
  <si>
    <t>ST PTRL: CHEYENNE COUNTY</t>
  </si>
  <si>
    <t>NBNSP1800</t>
  </si>
  <si>
    <t>ST PTRL: CLAY COUNTY</t>
  </si>
  <si>
    <t>NBNSP1900</t>
  </si>
  <si>
    <t>ST PTRL: COLFAX COUNTY</t>
  </si>
  <si>
    <t>NBNSP2000</t>
  </si>
  <si>
    <t>ST PTRL: CUMING COUNTY</t>
  </si>
  <si>
    <t>NBNSP2100</t>
  </si>
  <si>
    <t>ST PTRL: CUSTER COUNTY</t>
  </si>
  <si>
    <t>NBNSP2200</t>
  </si>
  <si>
    <t>ST PTRL: DAKOTA COUNTY</t>
  </si>
  <si>
    <t>NBNSP2300</t>
  </si>
  <si>
    <t>ST PTRL: DAWES COUNTY</t>
  </si>
  <si>
    <t>NBNSP2400</t>
  </si>
  <si>
    <t>ST PTRL: DAWSON COUNTY</t>
  </si>
  <si>
    <t>NBNSP2500</t>
  </si>
  <si>
    <t>ST PTRL: DEUEL COUNTY</t>
  </si>
  <si>
    <t>NBNSP2600</t>
  </si>
  <si>
    <t>ST PTRL: DIXON COUNTY</t>
  </si>
  <si>
    <t>NBNSP2700</t>
  </si>
  <si>
    <t>ST PTRL: DODGE COUNTY</t>
  </si>
  <si>
    <t>NBNSP2800</t>
  </si>
  <si>
    <t>ST PTRL: DOUGLAS COUNTY</t>
  </si>
  <si>
    <t>NBNSP2900</t>
  </si>
  <si>
    <t>ST PTRL: DUNDY COUNTY</t>
  </si>
  <si>
    <t>NBNSP3000</t>
  </si>
  <si>
    <t>ST PTRL: FILLMORE COUNTY</t>
  </si>
  <si>
    <t>NBNSP3100</t>
  </si>
  <si>
    <t>ST PTRL: FRANKLIN COUNTY</t>
  </si>
  <si>
    <t>NBNSP3200</t>
  </si>
  <si>
    <t>ST PTRL: FRONTIER COUNTY</t>
  </si>
  <si>
    <t>NBNSP3300</t>
  </si>
  <si>
    <t>ST PTRL: FURNAS COUNTY</t>
  </si>
  <si>
    <t>NBNSP3400</t>
  </si>
  <si>
    <t>ST PTRL: GAGE COUNTY</t>
  </si>
  <si>
    <t>NBNSP3500</t>
  </si>
  <si>
    <t>ST PTRL: GARDEN COUNTY</t>
  </si>
  <si>
    <t>NBNSP3600</t>
  </si>
  <si>
    <t>ST PTRL: GARFIELD COUNTY</t>
  </si>
  <si>
    <t>NBNSP3700</t>
  </si>
  <si>
    <t>ST PTRL: GOSPER COUNTY</t>
  </si>
  <si>
    <t>NBNSP3800</t>
  </si>
  <si>
    <t>ST PTRL: GRANT COUNTY</t>
  </si>
  <si>
    <t>NBNSP3900</t>
  </si>
  <si>
    <t>ST PTRL: GREELEY COUNTY</t>
  </si>
  <si>
    <t>NBNSP4000</t>
  </si>
  <si>
    <t>ST PTRL: HALL COUNTY</t>
  </si>
  <si>
    <t>NBNSP4100</t>
  </si>
  <si>
    <t>ST PTRL: HAMILTON COUNTY</t>
  </si>
  <si>
    <t>NBNSP4200</t>
  </si>
  <si>
    <t>ST PTRL: HARLAN COUNTY</t>
  </si>
  <si>
    <t>NBNSP4300</t>
  </si>
  <si>
    <t>ST PTRL: HAYES COUNTY</t>
  </si>
  <si>
    <t>NBNSP4400</t>
  </si>
  <si>
    <t>ST PTRL: HITCHCOCK CNTY</t>
  </si>
  <si>
    <t>NBNSP4500</t>
  </si>
  <si>
    <t>ST PTRL: HOLT COUNTY</t>
  </si>
  <si>
    <t>NBNSP4600</t>
  </si>
  <si>
    <t>ST PTRL: HOOKER COUNTY</t>
  </si>
  <si>
    <t>NBNSP4700</t>
  </si>
  <si>
    <t>ST PTRL: HOWARD COUNTY</t>
  </si>
  <si>
    <t>NBNSP4800</t>
  </si>
  <si>
    <t>ST PTRL: JEFFERSON CNTY</t>
  </si>
  <si>
    <t>NBNSP4900</t>
  </si>
  <si>
    <t>ST PTRL: JOHNSON COUNTY</t>
  </si>
  <si>
    <t>NBNSP5000</t>
  </si>
  <si>
    <t>ST PTRL: KEARNEY COUNTY</t>
  </si>
  <si>
    <t>NBNSP5100</t>
  </si>
  <si>
    <t>ST PTRL: KEITH COUNTY</t>
  </si>
  <si>
    <t>NBNSP5200</t>
  </si>
  <si>
    <t>ST PTRL: KEYA PAHA CNTY</t>
  </si>
  <si>
    <t>NBNSP5300</t>
  </si>
  <si>
    <t>ST PTRL: KIMBALL COUNTY</t>
  </si>
  <si>
    <t>NBNSP5400</t>
  </si>
  <si>
    <t>ST PTRL: KNOX COUNTY</t>
  </si>
  <si>
    <t>NBNSP5500</t>
  </si>
  <si>
    <t>ST PTRL: LANCASTER CNTY</t>
  </si>
  <si>
    <t>NBNSP5600</t>
  </si>
  <si>
    <t>ST PTRL: LINCOLN COUNTY</t>
  </si>
  <si>
    <t>NBNSP5700</t>
  </si>
  <si>
    <t>ST PTRL: LOGAN COUNTY</t>
  </si>
  <si>
    <t>NBNSP5800</t>
  </si>
  <si>
    <t>ST PTRL: LOUP COUNTY</t>
  </si>
  <si>
    <t>NBNSP5900</t>
  </si>
  <si>
    <t>ST PTRL: MCPHERSON CNTY</t>
  </si>
  <si>
    <t>NBNSP6000</t>
  </si>
  <si>
    <t>ST PTRL: MADISON COUNTY</t>
  </si>
  <si>
    <t>NBNSP6100</t>
  </si>
  <si>
    <t>ST PTRL: MERRICK COUNTY</t>
  </si>
  <si>
    <t>NBNSP6200</t>
  </si>
  <si>
    <t>ST PTRL: MORRILL COUNTY</t>
  </si>
  <si>
    <t>NBNSP6300</t>
  </si>
  <si>
    <t>ST PTRL: NANCE COUNTY</t>
  </si>
  <si>
    <t>NBNSP6400</t>
  </si>
  <si>
    <t>ST PTRL: NEMAHA COUNTY</t>
  </si>
  <si>
    <t>NBNSP6500</t>
  </si>
  <si>
    <t>ST PTRL: NUCKOLLS COUNTY</t>
  </si>
  <si>
    <t>NBNSP6600</t>
  </si>
  <si>
    <t>ST PTRL: OTOE COUNTY</t>
  </si>
  <si>
    <t>NBNSP6700</t>
  </si>
  <si>
    <t>ST PTRL: PAWNEE COUNTY</t>
  </si>
  <si>
    <t>NBNSP6800</t>
  </si>
  <si>
    <t>ST PTRL: PERKINS COUNTY</t>
  </si>
  <si>
    <t>NBNSP6900</t>
  </si>
  <si>
    <t>ST PTRL: PHELPS COUNTY</t>
  </si>
  <si>
    <t>NBNSP7000</t>
  </si>
  <si>
    <t>ST PTRL: PIERCE COUNTY</t>
  </si>
  <si>
    <t>NBNSP7100</t>
  </si>
  <si>
    <t>ST PTRL: PLATTE COUNTY</t>
  </si>
  <si>
    <t>NBNSP7200</t>
  </si>
  <si>
    <t>ST PTRL: POLK COUNTY</t>
  </si>
  <si>
    <t>NBNSP7300</t>
  </si>
  <si>
    <t>ST PTRL: RED WILLOW CNTY</t>
  </si>
  <si>
    <t>NBNSP7400</t>
  </si>
  <si>
    <t>ST PTRL: RICHARDSON CNTY</t>
  </si>
  <si>
    <t>NBNSP7500</t>
  </si>
  <si>
    <t>ST PTRL: ROCK COUNTY</t>
  </si>
  <si>
    <t>NBNSP7600</t>
  </si>
  <si>
    <t>ST PTRL: SALINE COUNTY</t>
  </si>
  <si>
    <t>NBNSP7700</t>
  </si>
  <si>
    <t>ST PTRL: SARPY COUNTY</t>
  </si>
  <si>
    <t>NBNSP7800</t>
  </si>
  <si>
    <t>ST PTRL: SAUNDERS COUNTY</t>
  </si>
  <si>
    <t>NBNSP7900</t>
  </si>
  <si>
    <t>ST PTRL: SCOTTS BLUFF CO</t>
  </si>
  <si>
    <t>NBNSP8000</t>
  </si>
  <si>
    <t>ST PTRL: SEWARD COUNTY</t>
  </si>
  <si>
    <t>NBNSP8100</t>
  </si>
  <si>
    <t>ST PTRL: SHERIDAN COUNTY</t>
  </si>
  <si>
    <t>NBNSP8200</t>
  </si>
  <si>
    <t>ST PTRL: SHERMAN COUNTY</t>
  </si>
  <si>
    <t>NBNSP8300</t>
  </si>
  <si>
    <t>ST PTRL: SIOUX COUNTY</t>
  </si>
  <si>
    <t>NBNSP8400</t>
  </si>
  <si>
    <t>ST PTRL: STANTON COUNTY</t>
  </si>
  <si>
    <t>NBNSP8500</t>
  </si>
  <si>
    <t>ST PTRL: THAYER COUNTY</t>
  </si>
  <si>
    <t>NBNSP8600</t>
  </si>
  <si>
    <t>ST PTRL: THOMAS COUNTY</t>
  </si>
  <si>
    <t>NBNSP8700</t>
  </si>
  <si>
    <t>ST PTRL: THURSTON COUNTY</t>
  </si>
  <si>
    <t>NBNSP8800</t>
  </si>
  <si>
    <t>ST PTRL: VALLEY COUNTY</t>
  </si>
  <si>
    <t>NBNSP8900</t>
  </si>
  <si>
    <t>ST PTRL: WASHINGTON CNTY</t>
  </si>
  <si>
    <t>NBNSP9000</t>
  </si>
  <si>
    <t>ST PTRL: WAYNE COUNTY</t>
  </si>
  <si>
    <t>NBNSP9100</t>
  </si>
  <si>
    <t>ST PTRL: WEBSTER COUNTY</t>
  </si>
  <si>
    <t>NBNSP9200</t>
  </si>
  <si>
    <t>ST PTRL: WHEELER COUNTY</t>
  </si>
  <si>
    <t>NBNSP9300</t>
  </si>
  <si>
    <t>ST PTRL: YORK COUNTY</t>
  </si>
  <si>
    <t>NC0010000</t>
  </si>
  <si>
    <t>ALAMANCE</t>
  </si>
  <si>
    <t>NC0010100</t>
  </si>
  <si>
    <t>NC0010200</t>
  </si>
  <si>
    <t>ELON</t>
  </si>
  <si>
    <t>NC0010300</t>
  </si>
  <si>
    <t>NC0010400</t>
  </si>
  <si>
    <t>MEBANE</t>
  </si>
  <si>
    <t>NC0010500</t>
  </si>
  <si>
    <t>HAW RIVER</t>
  </si>
  <si>
    <t>NC0010600</t>
  </si>
  <si>
    <t>ELON UNIVERSITY</t>
  </si>
  <si>
    <t>NC001BI00</t>
  </si>
  <si>
    <t>ALAMANCE BI</t>
  </si>
  <si>
    <t>NC001SP00</t>
  </si>
  <si>
    <t>ALAMANCE STATE POLICE</t>
  </si>
  <si>
    <t>NC0020000</t>
  </si>
  <si>
    <t>NC0020100</t>
  </si>
  <si>
    <t>NC002BI00</t>
  </si>
  <si>
    <t>ALEXANDER BI</t>
  </si>
  <si>
    <t>NC002SP00</t>
  </si>
  <si>
    <t>ALEXANDER STATE POLICE</t>
  </si>
  <si>
    <t>NC0030000</t>
  </si>
  <si>
    <t>ALLEGHANY</t>
  </si>
  <si>
    <t>NC0030100</t>
  </si>
  <si>
    <t>NC0030200</t>
  </si>
  <si>
    <t>SPR: STONE MOUNTAIN</t>
  </si>
  <si>
    <t>NC003BI00</t>
  </si>
  <si>
    <t>ALLEGHANY BI</t>
  </si>
  <si>
    <t>NC003SP00</t>
  </si>
  <si>
    <t>ALLEGHANY STATE POLICE</t>
  </si>
  <si>
    <t>NC0040000</t>
  </si>
  <si>
    <t>ANSON</t>
  </si>
  <si>
    <t>NC0040100</t>
  </si>
  <si>
    <t>WADESBORO</t>
  </si>
  <si>
    <t>NC0040200</t>
  </si>
  <si>
    <t>LILESVILLE</t>
  </si>
  <si>
    <t>NC0040300</t>
  </si>
  <si>
    <t>NC0040400</t>
  </si>
  <si>
    <t>POLKTON</t>
  </si>
  <si>
    <t>NC0040500</t>
  </si>
  <si>
    <t>ANSONVILLE</t>
  </si>
  <si>
    <t>NC004BI00</t>
  </si>
  <si>
    <t>ANSON BI</t>
  </si>
  <si>
    <t>NC004SP00</t>
  </si>
  <si>
    <t>ANSON STATE POLICE</t>
  </si>
  <si>
    <t>NC0050000</t>
  </si>
  <si>
    <t>ASHE</t>
  </si>
  <si>
    <t>NC0050100</t>
  </si>
  <si>
    <t>WEST JEFFERSON</t>
  </si>
  <si>
    <t>NC0050200</t>
  </si>
  <si>
    <t>NC0050300</t>
  </si>
  <si>
    <t>SPR: NEW RIVER-MT JEFFER</t>
  </si>
  <si>
    <t>NC005BI00</t>
  </si>
  <si>
    <t>ASHE BI</t>
  </si>
  <si>
    <t>NC005SP00</t>
  </si>
  <si>
    <t>ASHE STATE POLICE</t>
  </si>
  <si>
    <t>NC0060000</t>
  </si>
  <si>
    <t>AVERY</t>
  </si>
  <si>
    <t>NC0060100</t>
  </si>
  <si>
    <t>NEWLAND</t>
  </si>
  <si>
    <t>NC0060200</t>
  </si>
  <si>
    <t>BANNER ELK</t>
  </si>
  <si>
    <t>NC0060300</t>
  </si>
  <si>
    <t>CROSSNORE</t>
  </si>
  <si>
    <t>NC0060400</t>
  </si>
  <si>
    <t>ELK PARK</t>
  </si>
  <si>
    <t>NC0060500</t>
  </si>
  <si>
    <t>BEECH MOUNTAIN</t>
  </si>
  <si>
    <t>NC0060600</t>
  </si>
  <si>
    <t>SUGAR MOUNTAIN</t>
  </si>
  <si>
    <t>NC0060900</t>
  </si>
  <si>
    <t>SPR: GRANDFATHER MOUNTAI</t>
  </si>
  <si>
    <t>NC006BI00</t>
  </si>
  <si>
    <t>AVERY BI</t>
  </si>
  <si>
    <t>NC006SP00</t>
  </si>
  <si>
    <t>AVERY STATE POLICE</t>
  </si>
  <si>
    <t>NC0070000</t>
  </si>
  <si>
    <t>BEAUFORT</t>
  </si>
  <si>
    <t>NC0070100</t>
  </si>
  <si>
    <t>NC0070200</t>
  </si>
  <si>
    <t>NC0070300</t>
  </si>
  <si>
    <t>BELHAVEN</t>
  </si>
  <si>
    <t>NC0070400</t>
  </si>
  <si>
    <t>CHOCOWINITY</t>
  </si>
  <si>
    <t>NC0070500</t>
  </si>
  <si>
    <t>SPR: GOOSE CREEK</t>
  </si>
  <si>
    <t>NC0070600</t>
  </si>
  <si>
    <t>BEAUFORT CO COMM COLLEGE</t>
  </si>
  <si>
    <t>NC0075000</t>
  </si>
  <si>
    <t>BEAUFORT CNTY ABC ENFRMT</t>
  </si>
  <si>
    <t>NC007BI00</t>
  </si>
  <si>
    <t>BEAUFORT BI</t>
  </si>
  <si>
    <t>NC007SP00</t>
  </si>
  <si>
    <t>BEAUFORT STATE POLICE</t>
  </si>
  <si>
    <t>NC0080000</t>
  </si>
  <si>
    <t>BERTIE</t>
  </si>
  <si>
    <t>NC0080100</t>
  </si>
  <si>
    <t>AULANDER</t>
  </si>
  <si>
    <t>NC0080200</t>
  </si>
  <si>
    <t>NC0080300</t>
  </si>
  <si>
    <t>LEWISTON WOODVILLE</t>
  </si>
  <si>
    <t>NC0080600</t>
  </si>
  <si>
    <t>COLERAIN</t>
  </si>
  <si>
    <t>NC008BI00</t>
  </si>
  <si>
    <t>BERTIE BI</t>
  </si>
  <si>
    <t>NC008SP00</t>
  </si>
  <si>
    <t>BERTIE STATE POLICE</t>
  </si>
  <si>
    <t>NC0090000</t>
  </si>
  <si>
    <t>BLADEN</t>
  </si>
  <si>
    <t>NC0090100</t>
  </si>
  <si>
    <t>BLADENBORO</t>
  </si>
  <si>
    <t>NC0090200</t>
  </si>
  <si>
    <t>NC0090300</t>
  </si>
  <si>
    <t>NC0090400</t>
  </si>
  <si>
    <t>WHITE LAKE</t>
  </si>
  <si>
    <t>NC0090500</t>
  </si>
  <si>
    <t>NC0090700</t>
  </si>
  <si>
    <t>SPR: JONES LAKE</t>
  </si>
  <si>
    <t>NC0090800</t>
  </si>
  <si>
    <t>SPR: SINGLETARY LAKE</t>
  </si>
  <si>
    <t>NC009BI00</t>
  </si>
  <si>
    <t>BLADEN BI</t>
  </si>
  <si>
    <t>NC009SP00</t>
  </si>
  <si>
    <t>BLADEN STATE POLICE</t>
  </si>
  <si>
    <t>NC0100000</t>
  </si>
  <si>
    <t>NC0100100</t>
  </si>
  <si>
    <t>OAK ISLAND</t>
  </si>
  <si>
    <t>NC0100200</t>
  </si>
  <si>
    <t>SHALLOTTE</t>
  </si>
  <si>
    <t>NC0100300</t>
  </si>
  <si>
    <t>SOUTHPORT</t>
  </si>
  <si>
    <t>NC0100400</t>
  </si>
  <si>
    <t>HOLDEN BEACH</t>
  </si>
  <si>
    <t>NC0100500</t>
  </si>
  <si>
    <t>BOILING SPRING LAKES</t>
  </si>
  <si>
    <t>NC0100600</t>
  </si>
  <si>
    <t>YAUPON BEACH</t>
  </si>
  <si>
    <t>NC0100700</t>
  </si>
  <si>
    <t>SUNSET BEACH</t>
  </si>
  <si>
    <t>NC0100800</t>
  </si>
  <si>
    <t>OCEAN ISLE BEACH</t>
  </si>
  <si>
    <t>NC0101000</t>
  </si>
  <si>
    <t>CASWELL BEACH</t>
  </si>
  <si>
    <t>NC0101100</t>
  </si>
  <si>
    <t>BALD HEAD ISLAND</t>
  </si>
  <si>
    <t>NC0101200</t>
  </si>
  <si>
    <t>SANDY CREEK</t>
  </si>
  <si>
    <t>NC0101300</t>
  </si>
  <si>
    <t>NC0101400</t>
  </si>
  <si>
    <t>NAVASSA</t>
  </si>
  <si>
    <t>NC0101600</t>
  </si>
  <si>
    <t>NORTHWEST</t>
  </si>
  <si>
    <t>NC010BI00</t>
  </si>
  <si>
    <t>BRUNSWICK BI</t>
  </si>
  <si>
    <t>NC010SP00</t>
  </si>
  <si>
    <t>BRUNSWICK STATE POLICE</t>
  </si>
  <si>
    <t>NC0110000</t>
  </si>
  <si>
    <t>BUNCOMBE</t>
  </si>
  <si>
    <t>NC0110100</t>
  </si>
  <si>
    <t>ASHEVILLE</t>
  </si>
  <si>
    <t>NC0110200</t>
  </si>
  <si>
    <t>BLACK MOUNTAIN</t>
  </si>
  <si>
    <t>NC0110300</t>
  </si>
  <si>
    <t>BILTMORE FOREST</t>
  </si>
  <si>
    <t>NC0110400</t>
  </si>
  <si>
    <t>WEAVERVILLE</t>
  </si>
  <si>
    <t>NC0110500</t>
  </si>
  <si>
    <t>MONTREAT</t>
  </si>
  <si>
    <t>NC0110600</t>
  </si>
  <si>
    <t>WOODFIN</t>
  </si>
  <si>
    <t>NC0110700</t>
  </si>
  <si>
    <t>UNIV OF NC: ASHEVILLE</t>
  </si>
  <si>
    <t>NC0110800</t>
  </si>
  <si>
    <t>ASHEVILLE REGIONAL AIRPO</t>
  </si>
  <si>
    <t>NC0110900</t>
  </si>
  <si>
    <t>NC0111300</t>
  </si>
  <si>
    <t>NORTH CAROLINA ARBORETUM</t>
  </si>
  <si>
    <t>NC011BI00</t>
  </si>
  <si>
    <t>BUNCOMBE BI</t>
  </si>
  <si>
    <t>NC011SP00</t>
  </si>
  <si>
    <t>BUNCOMBE STATE POLICE</t>
  </si>
  <si>
    <t>NC0120000</t>
  </si>
  <si>
    <t>NC0120100</t>
  </si>
  <si>
    <t>NC0120200</t>
  </si>
  <si>
    <t>VALDESE</t>
  </si>
  <si>
    <t>NC0120300</t>
  </si>
  <si>
    <t>NC0120400</t>
  </si>
  <si>
    <t>GLEN ALPINE</t>
  </si>
  <si>
    <t>NC0120700</t>
  </si>
  <si>
    <t>SPR: SOUTH MOUNTAINS</t>
  </si>
  <si>
    <t>NC012BI00</t>
  </si>
  <si>
    <t>BURKE BI</t>
  </si>
  <si>
    <t>NC012SP00</t>
  </si>
  <si>
    <t>BURKE STATE POLICE</t>
  </si>
  <si>
    <t>NC0130000</t>
  </si>
  <si>
    <t>CABARRUS</t>
  </si>
  <si>
    <t>NC0130100</t>
  </si>
  <si>
    <t>NC0130200</t>
  </si>
  <si>
    <t>KANNAPOLIS</t>
  </si>
  <si>
    <t>NC013BI00</t>
  </si>
  <si>
    <t>CABARRUS BI</t>
  </si>
  <si>
    <t>NC013SP00</t>
  </si>
  <si>
    <t>CABARRUS STATE POLICE</t>
  </si>
  <si>
    <t>NC0140000</t>
  </si>
  <si>
    <t>NC0140100</t>
  </si>
  <si>
    <t>NC0140200</t>
  </si>
  <si>
    <t>LENOIR</t>
  </si>
  <si>
    <t>NC0140300</t>
  </si>
  <si>
    <t>RHODHISS</t>
  </si>
  <si>
    <t>NC0140400</t>
  </si>
  <si>
    <t>NC014BI00</t>
  </si>
  <si>
    <t>CALDWELL BI</t>
  </si>
  <si>
    <t>NC014SP00</t>
  </si>
  <si>
    <t>CALDWELL STATE POLICE</t>
  </si>
  <si>
    <t>NC0150000</t>
  </si>
  <si>
    <t>NC0151000</t>
  </si>
  <si>
    <t>SPR: DISMAL SWAMP</t>
  </si>
  <si>
    <t>NC015BI00</t>
  </si>
  <si>
    <t>CAMDEN BI</t>
  </si>
  <si>
    <t>NC015SP00</t>
  </si>
  <si>
    <t>CAMDEN STATE POLICE</t>
  </si>
  <si>
    <t>NC0160000</t>
  </si>
  <si>
    <t>CARTERET</t>
  </si>
  <si>
    <t>NC0160100</t>
  </si>
  <si>
    <t>NC0160200</t>
  </si>
  <si>
    <t>MOREHEAD CITY</t>
  </si>
  <si>
    <t>NC0160300</t>
  </si>
  <si>
    <t>NC0160400</t>
  </si>
  <si>
    <t>NC0160500</t>
  </si>
  <si>
    <t>CAPE CARTERET</t>
  </si>
  <si>
    <t>NC0160600</t>
  </si>
  <si>
    <t>EMERALD ISLE</t>
  </si>
  <si>
    <t>NC0160700</t>
  </si>
  <si>
    <t>PINE KNOLL SHORES</t>
  </si>
  <si>
    <t>NC0160800</t>
  </si>
  <si>
    <t>DIV OF MARINE FISHERIES</t>
  </si>
  <si>
    <t>NC0160900</t>
  </si>
  <si>
    <t>INDIAN BEACH</t>
  </si>
  <si>
    <t>NC0161100</t>
  </si>
  <si>
    <t>SPR: FORT MACON</t>
  </si>
  <si>
    <t>NC016BI00</t>
  </si>
  <si>
    <t>CARTERET BI</t>
  </si>
  <si>
    <t>NC016SP00</t>
  </si>
  <si>
    <t>CARTERET STATE POLICE</t>
  </si>
  <si>
    <t>NC0170000</t>
  </si>
  <si>
    <t>CASWELL</t>
  </si>
  <si>
    <t>NC0170300</t>
  </si>
  <si>
    <t>YANCEYVILLE</t>
  </si>
  <si>
    <t>NC017BI00</t>
  </si>
  <si>
    <t>CASWELL BI</t>
  </si>
  <si>
    <t>NC017SP00</t>
  </si>
  <si>
    <t>CASWELL STATE POLICE</t>
  </si>
  <si>
    <t>NC0180000</t>
  </si>
  <si>
    <t>CATAWBA</t>
  </si>
  <si>
    <t>NC0180100</t>
  </si>
  <si>
    <t>CONOVER</t>
  </si>
  <si>
    <t>NC0180200</t>
  </si>
  <si>
    <t>NC0180300</t>
  </si>
  <si>
    <t>MAIDEN</t>
  </si>
  <si>
    <t>NC0180400</t>
  </si>
  <si>
    <t>NC0180500</t>
  </si>
  <si>
    <t>BROOKFORD</t>
  </si>
  <si>
    <t>NC0180600</t>
  </si>
  <si>
    <t>NC0180700</t>
  </si>
  <si>
    <t>LONG VIEW</t>
  </si>
  <si>
    <t>NC0180800</t>
  </si>
  <si>
    <t>NC018BI00</t>
  </si>
  <si>
    <t>CATAWBA BI</t>
  </si>
  <si>
    <t>NC018SP00</t>
  </si>
  <si>
    <t>CATAWBA STATE POLICE</t>
  </si>
  <si>
    <t>NC0190000</t>
  </si>
  <si>
    <t>NC0190100</t>
  </si>
  <si>
    <t>SILER CITY</t>
  </si>
  <si>
    <t>NC0190200</t>
  </si>
  <si>
    <t>PITTSBORO</t>
  </si>
  <si>
    <t>NC019BI00</t>
  </si>
  <si>
    <t>CHATHAM BI</t>
  </si>
  <si>
    <t>NC019SP00</t>
  </si>
  <si>
    <t>CHATHAM STATE POLICE</t>
  </si>
  <si>
    <t>NC0200000</t>
  </si>
  <si>
    <t>NC0200100</t>
  </si>
  <si>
    <t>ANDREWS</t>
  </si>
  <si>
    <t>NC0200200</t>
  </si>
  <si>
    <t>MURPHY</t>
  </si>
  <si>
    <t>NC020BI00</t>
  </si>
  <si>
    <t>CHEROKEE BI</t>
  </si>
  <si>
    <t>NC020SP00</t>
  </si>
  <si>
    <t>CHEROKEE STATE POLICE</t>
  </si>
  <si>
    <t>NC0210000</t>
  </si>
  <si>
    <t>CHOWAN</t>
  </si>
  <si>
    <t>NC0210100</t>
  </si>
  <si>
    <t>EDENTON</t>
  </si>
  <si>
    <t>NC021BI00</t>
  </si>
  <si>
    <t>CHOWAN BI</t>
  </si>
  <si>
    <t>NC021SP00</t>
  </si>
  <si>
    <t>CHOWAN STATE POLICE</t>
  </si>
  <si>
    <t>NC0220000</t>
  </si>
  <si>
    <t>NC022BI00</t>
  </si>
  <si>
    <t>CLAY BI</t>
  </si>
  <si>
    <t>NC022SP00</t>
  </si>
  <si>
    <t>CLAY STATE POLICE</t>
  </si>
  <si>
    <t>NC0230000</t>
  </si>
  <si>
    <t>NC0230100</t>
  </si>
  <si>
    <t>KINGS MOUNTAIN</t>
  </si>
  <si>
    <t>NC0230200</t>
  </si>
  <si>
    <t>NC0230300</t>
  </si>
  <si>
    <t>BOILING SPRINGS</t>
  </si>
  <si>
    <t>NC0230400</t>
  </si>
  <si>
    <t>NC0230600</t>
  </si>
  <si>
    <t>GROVER</t>
  </si>
  <si>
    <t>NC0230700</t>
  </si>
  <si>
    <t>POLKVILLE</t>
  </si>
  <si>
    <t>NC0230800</t>
  </si>
  <si>
    <t>SPR: CROWDERS MOUNTAIN</t>
  </si>
  <si>
    <t>NC0230900</t>
  </si>
  <si>
    <t>KINGSTOWN</t>
  </si>
  <si>
    <t>NC0235500</t>
  </si>
  <si>
    <t>SHELBY ABC ENF OFFICE</t>
  </si>
  <si>
    <t>NC023BI00</t>
  </si>
  <si>
    <t>CLEVELAND BI</t>
  </si>
  <si>
    <t>NC023SP00</t>
  </si>
  <si>
    <t>CLEVELAND STATE POLICE</t>
  </si>
  <si>
    <t>NC0240000</t>
  </si>
  <si>
    <t>NC0240200</t>
  </si>
  <si>
    <t>CHADBOURN</t>
  </si>
  <si>
    <t>NC0240300</t>
  </si>
  <si>
    <t>FAIR BLUFF</t>
  </si>
  <si>
    <t>NC0240400</t>
  </si>
  <si>
    <t>TABOR CITY</t>
  </si>
  <si>
    <t>NC0240500</t>
  </si>
  <si>
    <t>WHITEVILLE</t>
  </si>
  <si>
    <t>NC0240600</t>
  </si>
  <si>
    <t>LAKE WACCAMAW</t>
  </si>
  <si>
    <t>NC0240700</t>
  </si>
  <si>
    <t>NC0240800</t>
  </si>
  <si>
    <t>COLUMBUS COUNTY RURAL PD</t>
  </si>
  <si>
    <t>NC0240900</t>
  </si>
  <si>
    <t>NC0241200</t>
  </si>
  <si>
    <t>SPR: LAKE WACCAMAW</t>
  </si>
  <si>
    <t>NC024BI00</t>
  </si>
  <si>
    <t>COLUMBUS BI</t>
  </si>
  <si>
    <t>NC024SP00</t>
  </si>
  <si>
    <t>COLUMBUS STATE POLICE</t>
  </si>
  <si>
    <t>NC0250000</t>
  </si>
  <si>
    <t>CRAVEN</t>
  </si>
  <si>
    <t>NC0250100</t>
  </si>
  <si>
    <t>HAVELOCK</t>
  </si>
  <si>
    <t>NC0250200</t>
  </si>
  <si>
    <t>NEW BERN</t>
  </si>
  <si>
    <t>NC0250300</t>
  </si>
  <si>
    <t>VANCEBORO</t>
  </si>
  <si>
    <t>NC0250400</t>
  </si>
  <si>
    <t>TRENT WOODS</t>
  </si>
  <si>
    <t>NC0250500</t>
  </si>
  <si>
    <t>NC0250600</t>
  </si>
  <si>
    <t>NC0250700</t>
  </si>
  <si>
    <t>RIVER BEND</t>
  </si>
  <si>
    <t>NC025BI00</t>
  </si>
  <si>
    <t>CRAVEN BI</t>
  </si>
  <si>
    <t>NC025SP00</t>
  </si>
  <si>
    <t>CRAVEN STATE POLICE</t>
  </si>
  <si>
    <t>NC0260000</t>
  </si>
  <si>
    <t>NC0260100</t>
  </si>
  <si>
    <t>NC0260200</t>
  </si>
  <si>
    <t>HOPE MILLS</t>
  </si>
  <si>
    <t>NC0260300</t>
  </si>
  <si>
    <t>SPRING LAKE</t>
  </si>
  <si>
    <t>NC0260400</t>
  </si>
  <si>
    <t>FAYETTEVILLE STATE UNIV</t>
  </si>
  <si>
    <t>NC0260800</t>
  </si>
  <si>
    <t>METHODIST UNIVERSITY</t>
  </si>
  <si>
    <t>NC026BI00</t>
  </si>
  <si>
    <t>CUMBERLAND BI</t>
  </si>
  <si>
    <t>NC026SP00</t>
  </si>
  <si>
    <t>CUMBERLAND STATE POLICE</t>
  </si>
  <si>
    <t>NC0270000</t>
  </si>
  <si>
    <t>CURRITUCK</t>
  </si>
  <si>
    <t>NC027BI00</t>
  </si>
  <si>
    <t>CURRITUCK BI</t>
  </si>
  <si>
    <t>NC027SP00</t>
  </si>
  <si>
    <t>CURRITUCK STATE POLICE</t>
  </si>
  <si>
    <t>NC0280000</t>
  </si>
  <si>
    <t>DARE</t>
  </si>
  <si>
    <t>NC0280100</t>
  </si>
  <si>
    <t>KILL DEVIL HILLS</t>
  </si>
  <si>
    <t>NC0280200</t>
  </si>
  <si>
    <t>MANTEO</t>
  </si>
  <si>
    <t>NC0280300</t>
  </si>
  <si>
    <t>NAGS HEAD</t>
  </si>
  <si>
    <t>NC0280400</t>
  </si>
  <si>
    <t>SOUTHERN SHORES</t>
  </si>
  <si>
    <t>NC0280500</t>
  </si>
  <si>
    <t>KITTY HAWK</t>
  </si>
  <si>
    <t>NC0280600</t>
  </si>
  <si>
    <t>SPR: JOCKEY'S RIDGE</t>
  </si>
  <si>
    <t>NC0280700</t>
  </si>
  <si>
    <t>DUCK</t>
  </si>
  <si>
    <t>NC028BI00</t>
  </si>
  <si>
    <t>DARE BI</t>
  </si>
  <si>
    <t>NC028SP00</t>
  </si>
  <si>
    <t>DARE STATE POLICE</t>
  </si>
  <si>
    <t>NC0290000</t>
  </si>
  <si>
    <t>DAVIDSON</t>
  </si>
  <si>
    <t>NC0290100</t>
  </si>
  <si>
    <t>NC0290200</t>
  </si>
  <si>
    <t>NC0290300</t>
  </si>
  <si>
    <t>NC029BI00</t>
  </si>
  <si>
    <t>DAVIDSON BI</t>
  </si>
  <si>
    <t>NC029SP00</t>
  </si>
  <si>
    <t>DAVIDSON STATE POLICE</t>
  </si>
  <si>
    <t>NC0300000</t>
  </si>
  <si>
    <t>NC0300100</t>
  </si>
  <si>
    <t>MOCKSVILLE</t>
  </si>
  <si>
    <t>NC0300200</t>
  </si>
  <si>
    <t>COOLEEMEE</t>
  </si>
  <si>
    <t>NC030BI00</t>
  </si>
  <si>
    <t>DAVIE BI</t>
  </si>
  <si>
    <t>NC030SP00</t>
  </si>
  <si>
    <t>DAVIE STATE POLICE</t>
  </si>
  <si>
    <t>NC0310000</t>
  </si>
  <si>
    <t>DUPLIN</t>
  </si>
  <si>
    <t>NC0310100</t>
  </si>
  <si>
    <t>NC0310200</t>
  </si>
  <si>
    <t>BEULAVILLE</t>
  </si>
  <si>
    <t>NC0310300</t>
  </si>
  <si>
    <t>FAISON</t>
  </si>
  <si>
    <t>NC0310400</t>
  </si>
  <si>
    <t>KENANSVILLE</t>
  </si>
  <si>
    <t>NC0310500</t>
  </si>
  <si>
    <t>NC0310600</t>
  </si>
  <si>
    <t>NC0310700</t>
  </si>
  <si>
    <t>NC0310800</t>
  </si>
  <si>
    <t>CALYPSO</t>
  </si>
  <si>
    <t>NC031BI00</t>
  </si>
  <si>
    <t>DUPLIN BI</t>
  </si>
  <si>
    <t>NC031SP00</t>
  </si>
  <si>
    <t>DUPLIN STATE POLICE</t>
  </si>
  <si>
    <t>NC0320000</t>
  </si>
  <si>
    <t>DURHAM</t>
  </si>
  <si>
    <t>NC0320100</t>
  </si>
  <si>
    <t>NC0320200</t>
  </si>
  <si>
    <t>NC CENTRAL UNIVERSITY</t>
  </si>
  <si>
    <t>NC0320300</t>
  </si>
  <si>
    <t>DUKE UNIVERSITY</t>
  </si>
  <si>
    <t>NC0320400</t>
  </si>
  <si>
    <t>SPR: ENO RIVER</t>
  </si>
  <si>
    <t>NC0325000</t>
  </si>
  <si>
    <t>DURHAM CO ABC ENF OFF</t>
  </si>
  <si>
    <t>NC032BI00</t>
  </si>
  <si>
    <t>DURHAM BI</t>
  </si>
  <si>
    <t>NC032SP00</t>
  </si>
  <si>
    <t>DURHAM STATE POLICE</t>
  </si>
  <si>
    <t>NC0330000</t>
  </si>
  <si>
    <t>EDGECOMBE</t>
  </si>
  <si>
    <t>NC0330100</t>
  </si>
  <si>
    <t>ROCKY MOUNT</t>
  </si>
  <si>
    <t>NC0330200</t>
  </si>
  <si>
    <t>TARBORO</t>
  </si>
  <si>
    <t>NC0330300</t>
  </si>
  <si>
    <t>MACCLESFIELD</t>
  </si>
  <si>
    <t>NC0330400</t>
  </si>
  <si>
    <t>PINETOPS</t>
  </si>
  <si>
    <t>NC0330500</t>
  </si>
  <si>
    <t>PRINCEVILLE</t>
  </si>
  <si>
    <t>NC0335000</t>
  </si>
  <si>
    <t>EDGECOMBE CO ABC ENF OFF</t>
  </si>
  <si>
    <t>NC033BI00</t>
  </si>
  <si>
    <t>EDGECOMBE BI</t>
  </si>
  <si>
    <t>NC033SP00</t>
  </si>
  <si>
    <t>EDGECOMBE STATE POLICE</t>
  </si>
  <si>
    <t>NC0340000</t>
  </si>
  <si>
    <t>NC0340100</t>
  </si>
  <si>
    <t>KERNERSVILLE</t>
  </si>
  <si>
    <t>NC0340200</t>
  </si>
  <si>
    <t>WINSTON-SALEM</t>
  </si>
  <si>
    <t>NC0340300</t>
  </si>
  <si>
    <t>WINSTON-SALEM STATE UNIV</t>
  </si>
  <si>
    <t>NC0340400</t>
  </si>
  <si>
    <t>WAKE FOREST UNIVERSITY</t>
  </si>
  <si>
    <t>NC0340600</t>
  </si>
  <si>
    <t>NC SCHOOL OF THE ARTS</t>
  </si>
  <si>
    <t>NC0345500</t>
  </si>
  <si>
    <t>TRIAD ABC LAW ENFORCEMEN</t>
  </si>
  <si>
    <t>NC034BI00</t>
  </si>
  <si>
    <t>FORSYTH BI</t>
  </si>
  <si>
    <t>NC034SP00</t>
  </si>
  <si>
    <t>FORSYTH STATE POLICE</t>
  </si>
  <si>
    <t>NC0350000</t>
  </si>
  <si>
    <t>NC0350100</t>
  </si>
  <si>
    <t>NC0350200</t>
  </si>
  <si>
    <t>NC0350300</t>
  </si>
  <si>
    <t>NC0350400</t>
  </si>
  <si>
    <t>BUNN</t>
  </si>
  <si>
    <t>NC0350500</t>
  </si>
  <si>
    <t>NC0350600</t>
  </si>
  <si>
    <t>LAKE ROYALE</t>
  </si>
  <si>
    <t>NC035BI00</t>
  </si>
  <si>
    <t>FRANKLIN BI</t>
  </si>
  <si>
    <t>NC035SP00</t>
  </si>
  <si>
    <t>FRANKLIN STATE POLICE</t>
  </si>
  <si>
    <t>NC0360000</t>
  </si>
  <si>
    <t>GASTON</t>
  </si>
  <si>
    <t>NC0360100</t>
  </si>
  <si>
    <t>NC0360200</t>
  </si>
  <si>
    <t>BESSEMER CITY</t>
  </si>
  <si>
    <t>NC0360300</t>
  </si>
  <si>
    <t>CHERRYVILLE</t>
  </si>
  <si>
    <t>NC0360400</t>
  </si>
  <si>
    <t>NC0360500</t>
  </si>
  <si>
    <t>GASTON COUNTY POLICE DEP</t>
  </si>
  <si>
    <t>NC0360600</t>
  </si>
  <si>
    <t>GASTONIA</t>
  </si>
  <si>
    <t>NC0360700</t>
  </si>
  <si>
    <t>STANLEY</t>
  </si>
  <si>
    <t>NC0360800</t>
  </si>
  <si>
    <t>NC0360900</t>
  </si>
  <si>
    <t>MOUNT HOLLY</t>
  </si>
  <si>
    <t>NC0361000</t>
  </si>
  <si>
    <t>MCADENVILLE</t>
  </si>
  <si>
    <t>NC0361100</t>
  </si>
  <si>
    <t>CRAMERTON</t>
  </si>
  <si>
    <t>NC0361200</t>
  </si>
  <si>
    <t>RANLO</t>
  </si>
  <si>
    <t>NC0361300</t>
  </si>
  <si>
    <t>HIGH SHOALS</t>
  </si>
  <si>
    <t>NC0361400</t>
  </si>
  <si>
    <t>BELMONT ABBEY COLLEGE</t>
  </si>
  <si>
    <t>NC0365500</t>
  </si>
  <si>
    <t>GASTONIA ABC ENF OFFICE</t>
  </si>
  <si>
    <t>NC036BI00</t>
  </si>
  <si>
    <t>GASTON BI</t>
  </si>
  <si>
    <t>NC036SP00</t>
  </si>
  <si>
    <t>GASTON STATE POLICE</t>
  </si>
  <si>
    <t>NC0370000</t>
  </si>
  <si>
    <t>GATES</t>
  </si>
  <si>
    <t>NC0370100</t>
  </si>
  <si>
    <t>GATESVILLE</t>
  </si>
  <si>
    <t>NC0370200</t>
  </si>
  <si>
    <t>SPR: MERCHANTS MILLPOND</t>
  </si>
  <si>
    <t>NC037BI00</t>
  </si>
  <si>
    <t>GATES BI</t>
  </si>
  <si>
    <t>NC037SP00</t>
  </si>
  <si>
    <t>GATES STATE POLICE</t>
  </si>
  <si>
    <t>NC0380000</t>
  </si>
  <si>
    <t>NC0380100</t>
  </si>
  <si>
    <t>ROBBINSVILLE</t>
  </si>
  <si>
    <t>NC038BI00</t>
  </si>
  <si>
    <t>GRAHAM BI</t>
  </si>
  <si>
    <t>NC038SP00</t>
  </si>
  <si>
    <t>GRAHAM STATE POLICE</t>
  </si>
  <si>
    <t>NC0390000</t>
  </si>
  <si>
    <t>NC0390100</t>
  </si>
  <si>
    <t>NC0390200</t>
  </si>
  <si>
    <t>BUTNER</t>
  </si>
  <si>
    <t>NC0390300</t>
  </si>
  <si>
    <t>CREEDMOOR</t>
  </si>
  <si>
    <t>NC0395000</t>
  </si>
  <si>
    <t>GRANVILLE CO ABC ENF OFF</t>
  </si>
  <si>
    <t>NC039BI00</t>
  </si>
  <si>
    <t>GRANVILLE BI</t>
  </si>
  <si>
    <t>NC039SP00</t>
  </si>
  <si>
    <t>GRANVILLE STATE POLICE</t>
  </si>
  <si>
    <t>NC0400000</t>
  </si>
  <si>
    <t>NC0400100</t>
  </si>
  <si>
    <t>HOOKERTON</t>
  </si>
  <si>
    <t>NC0400200</t>
  </si>
  <si>
    <t>NC040BI00</t>
  </si>
  <si>
    <t>GREENE BI</t>
  </si>
  <si>
    <t>NC040SP00</t>
  </si>
  <si>
    <t>GREENE STATE POLICE</t>
  </si>
  <si>
    <t>NC0410000</t>
  </si>
  <si>
    <t>NC0410100</t>
  </si>
  <si>
    <t>GIBSONVILLE</t>
  </si>
  <si>
    <t>NC0410200</t>
  </si>
  <si>
    <t>NC0410300</t>
  </si>
  <si>
    <t>HIGH POINT</t>
  </si>
  <si>
    <t>NC0410400</t>
  </si>
  <si>
    <t>NORTH CAROLINA A&amp;T ST UN</t>
  </si>
  <si>
    <t>NC0410500</t>
  </si>
  <si>
    <t>UNIV OF NC: GREENSBORO</t>
  </si>
  <si>
    <t>NC0410600</t>
  </si>
  <si>
    <t>PIEDMONT TRIAD INTNL AIR</t>
  </si>
  <si>
    <t>NC0415700</t>
  </si>
  <si>
    <t>HIGH POINT ABC ENF OFF</t>
  </si>
  <si>
    <t>NC041BI00</t>
  </si>
  <si>
    <t>GUILFORD BI</t>
  </si>
  <si>
    <t>NC041SP00</t>
  </si>
  <si>
    <t>GUILFORD STATE POLICE</t>
  </si>
  <si>
    <t>NC0420000</t>
  </si>
  <si>
    <t>NC0420100</t>
  </si>
  <si>
    <t>NC0420200</t>
  </si>
  <si>
    <t>ROANOKE RAPIDS</t>
  </si>
  <si>
    <t>NC0420300</t>
  </si>
  <si>
    <t>SCOTLAND NECK</t>
  </si>
  <si>
    <t>NC0420400</t>
  </si>
  <si>
    <t>NC0420500</t>
  </si>
  <si>
    <t>HOBGOOD</t>
  </si>
  <si>
    <t>NC0420600</t>
  </si>
  <si>
    <t>NC0420700</t>
  </si>
  <si>
    <t>WELDON</t>
  </si>
  <si>
    <t>NC0420800</t>
  </si>
  <si>
    <t>SPR: MEDOC MOUNTAIN</t>
  </si>
  <si>
    <t>NC0420900</t>
  </si>
  <si>
    <t>NC042BI00</t>
  </si>
  <si>
    <t>HALIFAX BI</t>
  </si>
  <si>
    <t>NC042SP00</t>
  </si>
  <si>
    <t>HALIFAX STATE POLICE</t>
  </si>
  <si>
    <t>NC0430000</t>
  </si>
  <si>
    <t>HARNETT</t>
  </si>
  <si>
    <t>NC0430100</t>
  </si>
  <si>
    <t>DUNN</t>
  </si>
  <si>
    <t>NC0430200</t>
  </si>
  <si>
    <t>ANGIER</t>
  </si>
  <si>
    <t>NC0430300</t>
  </si>
  <si>
    <t>COATS</t>
  </si>
  <si>
    <t>NC0430400</t>
  </si>
  <si>
    <t>LILLINGTON</t>
  </si>
  <si>
    <t>NC0430500</t>
  </si>
  <si>
    <t>ERWIN</t>
  </si>
  <si>
    <t>NC0430600</t>
  </si>
  <si>
    <t>SPR: RAVEN ROCK</t>
  </si>
  <si>
    <t>NC0430700</t>
  </si>
  <si>
    <t>CAMPBELL UNIVERSITY</t>
  </si>
  <si>
    <t>NC043BI00</t>
  </si>
  <si>
    <t>HARNETT BI</t>
  </si>
  <si>
    <t>NC043SP00</t>
  </si>
  <si>
    <t>HARNETT STATE POLICE</t>
  </si>
  <si>
    <t>NC0440000</t>
  </si>
  <si>
    <t>HAYWOOD</t>
  </si>
  <si>
    <t>NC0440100</t>
  </si>
  <si>
    <t>NC0440200</t>
  </si>
  <si>
    <t>NC0440300</t>
  </si>
  <si>
    <t>NC0440400</t>
  </si>
  <si>
    <t>NC0440500</t>
  </si>
  <si>
    <t>MAGGIE VALLEY</t>
  </si>
  <si>
    <t>NC044BI00</t>
  </si>
  <si>
    <t>HAYWOOD BI</t>
  </si>
  <si>
    <t>NC044SP00</t>
  </si>
  <si>
    <t>HAYWOOD STATE POLICE</t>
  </si>
  <si>
    <t>NC0450000</t>
  </si>
  <si>
    <t>NC0450100</t>
  </si>
  <si>
    <t>HENDERSONVILLE</t>
  </si>
  <si>
    <t>NC0450200</t>
  </si>
  <si>
    <t>LAUREL PARK</t>
  </si>
  <si>
    <t>NC0450300</t>
  </si>
  <si>
    <t>FLETCHER</t>
  </si>
  <si>
    <t>NC045BI00</t>
  </si>
  <si>
    <t>HENDERSON BI</t>
  </si>
  <si>
    <t>NC045SP00</t>
  </si>
  <si>
    <t>HENDERSON STATE POLICE</t>
  </si>
  <si>
    <t>NC0460000</t>
  </si>
  <si>
    <t>HERTFORD</t>
  </si>
  <si>
    <t>NC0460100</t>
  </si>
  <si>
    <t>AHOSKIE</t>
  </si>
  <si>
    <t>NC0460200</t>
  </si>
  <si>
    <t>NC0460300</t>
  </si>
  <si>
    <t>WINTON</t>
  </si>
  <si>
    <t>NC046BI00</t>
  </si>
  <si>
    <t>HERTFORD BI</t>
  </si>
  <si>
    <t>NC046SP00</t>
  </si>
  <si>
    <t>HERTFORD STATE POLICE</t>
  </si>
  <si>
    <t>NC0470000</t>
  </si>
  <si>
    <t>HOKE</t>
  </si>
  <si>
    <t>NC0470100</t>
  </si>
  <si>
    <t>RAEFORD</t>
  </si>
  <si>
    <t>NC047BI00</t>
  </si>
  <si>
    <t>HOKE BI</t>
  </si>
  <si>
    <t>NC047SP00</t>
  </si>
  <si>
    <t>HOKE STATE POLICE</t>
  </si>
  <si>
    <t>NC0480000</t>
  </si>
  <si>
    <t>HYDE</t>
  </si>
  <si>
    <t>NC048BI00</t>
  </si>
  <si>
    <t>HYDE BI</t>
  </si>
  <si>
    <t>NC048SP00</t>
  </si>
  <si>
    <t>HYDE STATE POLICE</t>
  </si>
  <si>
    <t>NC0490000</t>
  </si>
  <si>
    <t>IREDELL</t>
  </si>
  <si>
    <t>NC0490100</t>
  </si>
  <si>
    <t>NC0490200</t>
  </si>
  <si>
    <t>STATESVILLE</t>
  </si>
  <si>
    <t>NC0490300</t>
  </si>
  <si>
    <t>HARMONY</t>
  </si>
  <si>
    <t>NC0490400</t>
  </si>
  <si>
    <t>TROUTMAN</t>
  </si>
  <si>
    <t>NC0490500</t>
  </si>
  <si>
    <t>LOVE VALLEY</t>
  </si>
  <si>
    <t>NC0490700</t>
  </si>
  <si>
    <t>SPR: LAKE NORMAN</t>
  </si>
  <si>
    <t>NC049BI00</t>
  </si>
  <si>
    <t>IREDELL BI</t>
  </si>
  <si>
    <t>NC049SP00</t>
  </si>
  <si>
    <t>IREDELL STATE POLICE</t>
  </si>
  <si>
    <t>NC0500000</t>
  </si>
  <si>
    <t>NC0500100</t>
  </si>
  <si>
    <t>SYLVA</t>
  </si>
  <si>
    <t>NC0500200</t>
  </si>
  <si>
    <t>WESTERN CAROLINA UNIV</t>
  </si>
  <si>
    <t>NC050BI00</t>
  </si>
  <si>
    <t>JACKSON BI</t>
  </si>
  <si>
    <t>NC050SP00</t>
  </si>
  <si>
    <t>JACKSON STATE POLICE</t>
  </si>
  <si>
    <t>NC0510000</t>
  </si>
  <si>
    <t>NC0510100</t>
  </si>
  <si>
    <t>SMITHFIELD</t>
  </si>
  <si>
    <t>NC0510200</t>
  </si>
  <si>
    <t>NC0510300</t>
  </si>
  <si>
    <t>NC0510400</t>
  </si>
  <si>
    <t>FOUR OAKS</t>
  </si>
  <si>
    <t>NC0510500</t>
  </si>
  <si>
    <t>KENLY</t>
  </si>
  <si>
    <t>NC0510600</t>
  </si>
  <si>
    <t>PINE LEVEL</t>
  </si>
  <si>
    <t>NC0510700</t>
  </si>
  <si>
    <t>NC0510800</t>
  </si>
  <si>
    <t>NC0510900</t>
  </si>
  <si>
    <t>MICRO</t>
  </si>
  <si>
    <t>NC0511400</t>
  </si>
  <si>
    <t>WILSON'S MILLS</t>
  </si>
  <si>
    <t>NC051BI00</t>
  </si>
  <si>
    <t>JOHNSTON BI</t>
  </si>
  <si>
    <t>NC051SP00</t>
  </si>
  <si>
    <t>JOHNSTON STATE POLICE</t>
  </si>
  <si>
    <t>NC0520000</t>
  </si>
  <si>
    <t>NC0520200</t>
  </si>
  <si>
    <t>NC052BI00</t>
  </si>
  <si>
    <t>JONES BI</t>
  </si>
  <si>
    <t>NC052SP00</t>
  </si>
  <si>
    <t>JONES STATE POLICE</t>
  </si>
  <si>
    <t>NC0530000</t>
  </si>
  <si>
    <t>NC0530100</t>
  </si>
  <si>
    <t>NC0530200</t>
  </si>
  <si>
    <t>BROADWAY</t>
  </si>
  <si>
    <t>NC053BI00</t>
  </si>
  <si>
    <t>LEE BI</t>
  </si>
  <si>
    <t>NC053SP00</t>
  </si>
  <si>
    <t>LEE STATE POLICE</t>
  </si>
  <si>
    <t>NC0540000</t>
  </si>
  <si>
    <t>NC0540100</t>
  </si>
  <si>
    <t>NC0540200</t>
  </si>
  <si>
    <t>NC0540300</t>
  </si>
  <si>
    <t>PINK HILL</t>
  </si>
  <si>
    <t>NC0540400</t>
  </si>
  <si>
    <t>CASWELL CENTER HOSPITAL</t>
  </si>
  <si>
    <t>NC054BI00</t>
  </si>
  <si>
    <t>LENOIR BI</t>
  </si>
  <si>
    <t>NC054SP00</t>
  </si>
  <si>
    <t>LENOIR STATE POLICE</t>
  </si>
  <si>
    <t>NC0550000</t>
  </si>
  <si>
    <t>NC0550100</t>
  </si>
  <si>
    <t>NC0555500</t>
  </si>
  <si>
    <t>LINCOLNTON ABC ENFOR OF</t>
  </si>
  <si>
    <t>NC055BI00</t>
  </si>
  <si>
    <t>LINCOLN BI</t>
  </si>
  <si>
    <t>NC055SP00</t>
  </si>
  <si>
    <t>LINCOLN STATE POLICE</t>
  </si>
  <si>
    <t>NC0560000</t>
  </si>
  <si>
    <t>MCDOWELL</t>
  </si>
  <si>
    <t>NC0560100</t>
  </si>
  <si>
    <t>NC0560200</t>
  </si>
  <si>
    <t>OLD FORT</t>
  </si>
  <si>
    <t>NC0560300</t>
  </si>
  <si>
    <t>SPR: LAKE JAMES</t>
  </si>
  <si>
    <t>NC056BI00</t>
  </si>
  <si>
    <t>MCDOWELL BI</t>
  </si>
  <si>
    <t>NC056SP00</t>
  </si>
  <si>
    <t>MCDOWELL STATE POLICE</t>
  </si>
  <si>
    <t>NC0570000</t>
  </si>
  <si>
    <t>NC0570100</t>
  </si>
  <si>
    <t>NC0570200</t>
  </si>
  <si>
    <t>NC057BI00</t>
  </si>
  <si>
    <t>MACON BI</t>
  </si>
  <si>
    <t>NC057SP00</t>
  </si>
  <si>
    <t>MACON STATE POLICE</t>
  </si>
  <si>
    <t>NC0580000</t>
  </si>
  <si>
    <t>NC0580100</t>
  </si>
  <si>
    <t>NC0580200</t>
  </si>
  <si>
    <t>NC0580300</t>
  </si>
  <si>
    <t>MARS HILL</t>
  </si>
  <si>
    <t>NC0580400</t>
  </si>
  <si>
    <t>MARS HILL COLLEGE</t>
  </si>
  <si>
    <t>NC058BI00</t>
  </si>
  <si>
    <t>MADISON BI</t>
  </si>
  <si>
    <t>NC058SP00</t>
  </si>
  <si>
    <t>MADISON STATE POLICE</t>
  </si>
  <si>
    <t>NC0590000</t>
  </si>
  <si>
    <t>NC0590100</t>
  </si>
  <si>
    <t>NC0590300</t>
  </si>
  <si>
    <t>HASSELL</t>
  </si>
  <si>
    <t>NC0590400</t>
  </si>
  <si>
    <t>JAMESVILLE</t>
  </si>
  <si>
    <t>NC0590500</t>
  </si>
  <si>
    <t>OAK CITY</t>
  </si>
  <si>
    <t>NC0590600</t>
  </si>
  <si>
    <t>ROBERSONVILLE</t>
  </si>
  <si>
    <t>NC0590700</t>
  </si>
  <si>
    <t>EVERETTS</t>
  </si>
  <si>
    <t>NC059BI00</t>
  </si>
  <si>
    <t>MARTIN BI</t>
  </si>
  <si>
    <t>NC059SP00</t>
  </si>
  <si>
    <t>MARTIN STATE POLICE</t>
  </si>
  <si>
    <t>NC0600000</t>
  </si>
  <si>
    <t>MECKLENBURG</t>
  </si>
  <si>
    <t>NC0600100</t>
  </si>
  <si>
    <t>CHARLOTTE-MECKLENBURG</t>
  </si>
  <si>
    <t>NC0600200</t>
  </si>
  <si>
    <t>NC0600300</t>
  </si>
  <si>
    <t>NC0600400</t>
  </si>
  <si>
    <t>CORNELIUS</t>
  </si>
  <si>
    <t>NC0600500</t>
  </si>
  <si>
    <t>NC0600600</t>
  </si>
  <si>
    <t>HUNTERSVILLE</t>
  </si>
  <si>
    <t>NC0600700</t>
  </si>
  <si>
    <t>NC0600800</t>
  </si>
  <si>
    <t>UNIV OF NC: CHARLOTTE</t>
  </si>
  <si>
    <t>NC0601300</t>
  </si>
  <si>
    <t>DAVIDSON COLLEGE</t>
  </si>
  <si>
    <t>NC0601400</t>
  </si>
  <si>
    <t>QUEENS UNIVERSITY</t>
  </si>
  <si>
    <t>NC0601800</t>
  </si>
  <si>
    <t>NC0602900</t>
  </si>
  <si>
    <t>MINT HILL</t>
  </si>
  <si>
    <t>NC060BI00</t>
  </si>
  <si>
    <t>MECKLENBURG BI</t>
  </si>
  <si>
    <t>NC060SP00</t>
  </si>
  <si>
    <t>MECKLENBURG STATE POLICE</t>
  </si>
  <si>
    <t>NC0610000</t>
  </si>
  <si>
    <t>NC0610100</t>
  </si>
  <si>
    <t>SPRUCE PINE</t>
  </si>
  <si>
    <t>NC0610200</t>
  </si>
  <si>
    <t>BAKERSVILLE</t>
  </si>
  <si>
    <t>NC061BI00</t>
  </si>
  <si>
    <t>MITCHELL BI</t>
  </si>
  <si>
    <t>NC061SP00</t>
  </si>
  <si>
    <t>MITCHELL STATE POLICE</t>
  </si>
  <si>
    <t>NC0620000</t>
  </si>
  <si>
    <t>NC0620100</t>
  </si>
  <si>
    <t>NC0620200</t>
  </si>
  <si>
    <t>BISCOE</t>
  </si>
  <si>
    <t>NC0620300</t>
  </si>
  <si>
    <t>CANDOR</t>
  </si>
  <si>
    <t>NC0620400</t>
  </si>
  <si>
    <t>MOUNT GILEAD</t>
  </si>
  <si>
    <t>NC0620500</t>
  </si>
  <si>
    <t>STAR</t>
  </si>
  <si>
    <t>NC062BI00</t>
  </si>
  <si>
    <t>MONTGOMERY BI</t>
  </si>
  <si>
    <t>NC062SP00</t>
  </si>
  <si>
    <t>MONTGOMERY STATE POLICE</t>
  </si>
  <si>
    <t>NC0630000</t>
  </si>
  <si>
    <t>MOORE</t>
  </si>
  <si>
    <t>NC0630100</t>
  </si>
  <si>
    <t>NC0630200</t>
  </si>
  <si>
    <t>NC0630300</t>
  </si>
  <si>
    <t>NC0630400</t>
  </si>
  <si>
    <t>SOUTHERN PINES</t>
  </si>
  <si>
    <t>NC0630500</t>
  </si>
  <si>
    <t>NC0630600</t>
  </si>
  <si>
    <t>PINEBLUFF</t>
  </si>
  <si>
    <t>NC0630700</t>
  </si>
  <si>
    <t>VASS</t>
  </si>
  <si>
    <t>NC0630800</t>
  </si>
  <si>
    <t>WHISPERING PINES</t>
  </si>
  <si>
    <t>NC0630900</t>
  </si>
  <si>
    <t>FOXFIRE VILLAGE</t>
  </si>
  <si>
    <t>NC0631000</t>
  </si>
  <si>
    <t>SPR:WEYMOUTH WDS/SNDH NP</t>
  </si>
  <si>
    <t>NC0631100</t>
  </si>
  <si>
    <t>TAYLORTOWN</t>
  </si>
  <si>
    <t>NC0631200</t>
  </si>
  <si>
    <t>NC0631C00</t>
  </si>
  <si>
    <t>WEYMOUTH WOODS NAT RES</t>
  </si>
  <si>
    <t>NC0635000</t>
  </si>
  <si>
    <t>MOORE CO ABC ENF OFFICE</t>
  </si>
  <si>
    <t>NC063BI00</t>
  </si>
  <si>
    <t>MOORE BI</t>
  </si>
  <si>
    <t>NC063SP00</t>
  </si>
  <si>
    <t>MOORE STATE POLICE</t>
  </si>
  <si>
    <t>NC0640000</t>
  </si>
  <si>
    <t>NASH</t>
  </si>
  <si>
    <t>NC0640100</t>
  </si>
  <si>
    <t>NC0640200</t>
  </si>
  <si>
    <t>SPRING HOPE</t>
  </si>
  <si>
    <t>NC0640300</t>
  </si>
  <si>
    <t>BAILEY</t>
  </si>
  <si>
    <t>NC0640400</t>
  </si>
  <si>
    <t>BATTLEBORO</t>
  </si>
  <si>
    <t>NC0640500</t>
  </si>
  <si>
    <t>NC0640600</t>
  </si>
  <si>
    <t>SHARPSBURG</t>
  </si>
  <si>
    <t>NC0640700</t>
  </si>
  <si>
    <t>WHITAKERS</t>
  </si>
  <si>
    <t>NC0645000</t>
  </si>
  <si>
    <t>NASH CO. ABC ENFORCEMENT</t>
  </si>
  <si>
    <t>NC064BI00</t>
  </si>
  <si>
    <t>NASH BI</t>
  </si>
  <si>
    <t>NC064SP00</t>
  </si>
  <si>
    <t>NASH STATE POLICE</t>
  </si>
  <si>
    <t>NC0650000</t>
  </si>
  <si>
    <t>NEW HANOVER</t>
  </si>
  <si>
    <t>NC0650100</t>
  </si>
  <si>
    <t>CAROLINA BEACH</t>
  </si>
  <si>
    <t>NC0650200</t>
  </si>
  <si>
    <t>NC0650300</t>
  </si>
  <si>
    <t>WRIGHTSVILLE BEACH</t>
  </si>
  <si>
    <t>NC0650400</t>
  </si>
  <si>
    <t>KURE BEACH</t>
  </si>
  <si>
    <t>NC0650500</t>
  </si>
  <si>
    <t>UNIV OF NC: WILMINGTON</t>
  </si>
  <si>
    <t>NC0650700</t>
  </si>
  <si>
    <t>WILMINGTON INTL AIRPORT</t>
  </si>
  <si>
    <t>NC0650800</t>
  </si>
  <si>
    <t>SPR: CAROLINA BEACH</t>
  </si>
  <si>
    <t>NC0651000</t>
  </si>
  <si>
    <t>SPR: FORT FISHER</t>
  </si>
  <si>
    <t>NC0655000</t>
  </si>
  <si>
    <t>NEW HANOVER CO ABC ENF</t>
  </si>
  <si>
    <t>NC065BI00</t>
  </si>
  <si>
    <t>NEW HANOVER BI</t>
  </si>
  <si>
    <t>NC065SP00</t>
  </si>
  <si>
    <t>NEW HANOVER STATE POLICE</t>
  </si>
  <si>
    <t>NC0660000</t>
  </si>
  <si>
    <t>NC0660100</t>
  </si>
  <si>
    <t>RICH SQUARE</t>
  </si>
  <si>
    <t>NC0660200</t>
  </si>
  <si>
    <t>NC0660300</t>
  </si>
  <si>
    <t>NC0660400</t>
  </si>
  <si>
    <t>NC0660500</t>
  </si>
  <si>
    <t>SEABOARD</t>
  </si>
  <si>
    <t>NC0660600</t>
  </si>
  <si>
    <t>NC0660800</t>
  </si>
  <si>
    <t>GARYSBURG</t>
  </si>
  <si>
    <t>NC066BI00</t>
  </si>
  <si>
    <t>NORTHAMPTON BI</t>
  </si>
  <si>
    <t>NC066SP00</t>
  </si>
  <si>
    <t>NORTHAMPTON STATE POLICE</t>
  </si>
  <si>
    <t>NC0670000</t>
  </si>
  <si>
    <t>ONSLOW</t>
  </si>
  <si>
    <t>NC0670100</t>
  </si>
  <si>
    <t>NC0670200</t>
  </si>
  <si>
    <t>HOLLY RIDGE</t>
  </si>
  <si>
    <t>NC0670300</t>
  </si>
  <si>
    <t>RICHLANDS</t>
  </si>
  <si>
    <t>NC0670400</t>
  </si>
  <si>
    <t>SWANSBORO</t>
  </si>
  <si>
    <t>NC0670700</t>
  </si>
  <si>
    <t>SPR: HAMMOCKS BEACH</t>
  </si>
  <si>
    <t>NC0670800</t>
  </si>
  <si>
    <t>NORTH TOPSAIL BEACH</t>
  </si>
  <si>
    <t>NC067BI00</t>
  </si>
  <si>
    <t>ONSLOW BI</t>
  </si>
  <si>
    <t>NC067SP00</t>
  </si>
  <si>
    <t>ONSLOW STATE POLICE</t>
  </si>
  <si>
    <t>NC0680000</t>
  </si>
  <si>
    <t>NC0680100</t>
  </si>
  <si>
    <t>CHAPEL HILL</t>
  </si>
  <si>
    <t>NC0680200</t>
  </si>
  <si>
    <t>NC0680300</t>
  </si>
  <si>
    <t>CARRBORO</t>
  </si>
  <si>
    <t>NC0680400</t>
  </si>
  <si>
    <t>UNIV OF NC: CHAPEL HILL</t>
  </si>
  <si>
    <t>NC0680500</t>
  </si>
  <si>
    <t>NC MEMORIAL HOSPITAL</t>
  </si>
  <si>
    <t>NC068BI00</t>
  </si>
  <si>
    <t>ORANGE BI</t>
  </si>
  <si>
    <t>NC068SP00</t>
  </si>
  <si>
    <t>NC0690000</t>
  </si>
  <si>
    <t>PAMLICO</t>
  </si>
  <si>
    <t>NC0690200</t>
  </si>
  <si>
    <t>ORIENTAL</t>
  </si>
  <si>
    <t>NC069BI00</t>
  </si>
  <si>
    <t>PAMLICO BI</t>
  </si>
  <si>
    <t>NC069SP00</t>
  </si>
  <si>
    <t>PAMLICO STATE POLICE</t>
  </si>
  <si>
    <t>NC0700000</t>
  </si>
  <si>
    <t>PASQUOTANK</t>
  </si>
  <si>
    <t>NC0700100</t>
  </si>
  <si>
    <t>ELIZABETH CITY</t>
  </si>
  <si>
    <t>NC0700200</t>
  </si>
  <si>
    <t>ELIZABETH CITY STATE UN</t>
  </si>
  <si>
    <t>NC070BI00</t>
  </si>
  <si>
    <t>PASQUOTANK BI</t>
  </si>
  <si>
    <t>NC070SP00</t>
  </si>
  <si>
    <t>PASQUOTANK STATE POLICE</t>
  </si>
  <si>
    <t>NC0710000</t>
  </si>
  <si>
    <t>PENDER</t>
  </si>
  <si>
    <t>NC0710100</t>
  </si>
  <si>
    <t>BURGAW</t>
  </si>
  <si>
    <t>NC0710200</t>
  </si>
  <si>
    <t>TOPSAIL BEACH</t>
  </si>
  <si>
    <t>NC0710300</t>
  </si>
  <si>
    <t>SURF CITY</t>
  </si>
  <si>
    <t>NC071BI00</t>
  </si>
  <si>
    <t>PENDER BI</t>
  </si>
  <si>
    <t>NC071SP00</t>
  </si>
  <si>
    <t>PENDER STATE POLICE</t>
  </si>
  <si>
    <t>NC0720000</t>
  </si>
  <si>
    <t>PERQUIMANS</t>
  </si>
  <si>
    <t>NC0720100</t>
  </si>
  <si>
    <t>NC0720200</t>
  </si>
  <si>
    <t>WINFALL</t>
  </si>
  <si>
    <t>NC072BI00</t>
  </si>
  <si>
    <t>PERQUIMANS BI</t>
  </si>
  <si>
    <t>NC072SP00</t>
  </si>
  <si>
    <t>PERQUIMANS STATE POLICE</t>
  </si>
  <si>
    <t>NC0730000</t>
  </si>
  <si>
    <t>PERSON</t>
  </si>
  <si>
    <t>NC0730100</t>
  </si>
  <si>
    <t>ROXBORO</t>
  </si>
  <si>
    <t>NC073BI00</t>
  </si>
  <si>
    <t>PERSON BI</t>
  </si>
  <si>
    <t>NC073SP00</t>
  </si>
  <si>
    <t>PERSON STATE POLICE</t>
  </si>
  <si>
    <t>NC0740000</t>
  </si>
  <si>
    <t>PITT</t>
  </si>
  <si>
    <t>NC0740100</t>
  </si>
  <si>
    <t>AYDEN</t>
  </si>
  <si>
    <t>NC0740200</t>
  </si>
  <si>
    <t>FARMVILLE</t>
  </si>
  <si>
    <t>NC0740300</t>
  </si>
  <si>
    <t>NC0740400</t>
  </si>
  <si>
    <t>NC0740500</t>
  </si>
  <si>
    <t>NC0740600</t>
  </si>
  <si>
    <t>GRIFTON</t>
  </si>
  <si>
    <t>NC0740700</t>
  </si>
  <si>
    <t>GRIMESLAND</t>
  </si>
  <si>
    <t>NC0740800</t>
  </si>
  <si>
    <t>NC0740900</t>
  </si>
  <si>
    <t>EAST CAROLINA UNIVERSITY</t>
  </si>
  <si>
    <t>NC0741300</t>
  </si>
  <si>
    <t>NC074BI00</t>
  </si>
  <si>
    <t>PITT BI</t>
  </si>
  <si>
    <t>NC074SP00</t>
  </si>
  <si>
    <t>PITT STATE POLICE</t>
  </si>
  <si>
    <t>NC0750000</t>
  </si>
  <si>
    <t>NC0750100</t>
  </si>
  <si>
    <t>TRYON</t>
  </si>
  <si>
    <t>NC0750200</t>
  </si>
  <si>
    <t>SALUDA</t>
  </si>
  <si>
    <t>NC0750300</t>
  </si>
  <si>
    <t>NC075BI00</t>
  </si>
  <si>
    <t>POLK BI</t>
  </si>
  <si>
    <t>NC075SP00</t>
  </si>
  <si>
    <t>POLK STATE POLICE</t>
  </si>
  <si>
    <t>NC0760000</t>
  </si>
  <si>
    <t>NC0760100</t>
  </si>
  <si>
    <t>ASHEBORO</t>
  </si>
  <si>
    <t>NC0760200</t>
  </si>
  <si>
    <t>FRANKLINVILLE</t>
  </si>
  <si>
    <t>NC0760300</t>
  </si>
  <si>
    <t>NC0760400</t>
  </si>
  <si>
    <t>RAMSEUR</t>
  </si>
  <si>
    <t>NC0760500</t>
  </si>
  <si>
    <t>RANDLEMAN</t>
  </si>
  <si>
    <t>NC0760600</t>
  </si>
  <si>
    <t>ARCHDALE</t>
  </si>
  <si>
    <t>NC0760700</t>
  </si>
  <si>
    <t>SEAGROVE</t>
  </si>
  <si>
    <t>NC076BI00</t>
  </si>
  <si>
    <t>RANDOLPH BI</t>
  </si>
  <si>
    <t>NC076SP00</t>
  </si>
  <si>
    <t>RANDOLPH STATE POLICE</t>
  </si>
  <si>
    <t>NC0770000</t>
  </si>
  <si>
    <t>NC0770100</t>
  </si>
  <si>
    <t>ELLERBE</t>
  </si>
  <si>
    <t>NC0770200</t>
  </si>
  <si>
    <t>HAMLET</t>
  </si>
  <si>
    <t>NC0770300</t>
  </si>
  <si>
    <t>ROCKINGHAM</t>
  </si>
  <si>
    <t>NC077BI00</t>
  </si>
  <si>
    <t>RICHMOND BI</t>
  </si>
  <si>
    <t>NC077SP00</t>
  </si>
  <si>
    <t>RICHMOND STATE POLICE</t>
  </si>
  <si>
    <t>NC0780000</t>
  </si>
  <si>
    <t>ROBESON</t>
  </si>
  <si>
    <t>NC0780100</t>
  </si>
  <si>
    <t>LUMBERTON</t>
  </si>
  <si>
    <t>NC0780200</t>
  </si>
  <si>
    <t>MAXTON</t>
  </si>
  <si>
    <t>NC0780300</t>
  </si>
  <si>
    <t>RED SPRINGS</t>
  </si>
  <si>
    <t>NC0780400</t>
  </si>
  <si>
    <t>ST. PAULS</t>
  </si>
  <si>
    <t>NC0780500</t>
  </si>
  <si>
    <t>NC0780600</t>
  </si>
  <si>
    <t>PARKTON</t>
  </si>
  <si>
    <t>NC0780700</t>
  </si>
  <si>
    <t>NC0780800</t>
  </si>
  <si>
    <t>ROWLAND</t>
  </si>
  <si>
    <t>NC0780900</t>
  </si>
  <si>
    <t>UNIV OF NC: PEMBROKE</t>
  </si>
  <si>
    <t>NC0781000</t>
  </si>
  <si>
    <t>SPR: LUMBER RIVER</t>
  </si>
  <si>
    <t>NC078BI00</t>
  </si>
  <si>
    <t>ROBESON BI</t>
  </si>
  <si>
    <t>NC078SP00</t>
  </si>
  <si>
    <t>ROBESON STATE POLICE</t>
  </si>
  <si>
    <t>NC0790000</t>
  </si>
  <si>
    <t>NC0790100</t>
  </si>
  <si>
    <t>EDEN</t>
  </si>
  <si>
    <t>NC0790300</t>
  </si>
  <si>
    <t>NC0790400</t>
  </si>
  <si>
    <t>MAYODAN</t>
  </si>
  <si>
    <t>NC0790500</t>
  </si>
  <si>
    <t>NC0790700</t>
  </si>
  <si>
    <t>STONEVILLE</t>
  </si>
  <si>
    <t>NC0790800</t>
  </si>
  <si>
    <t>SPR: HAW RIVER</t>
  </si>
  <si>
    <t>NC0791000</t>
  </si>
  <si>
    <t>SPR: MAYO RIVER</t>
  </si>
  <si>
    <t>NC0795500</t>
  </si>
  <si>
    <t>REIDSVILLE ABC ENF OFF</t>
  </si>
  <si>
    <t>NC079BI00</t>
  </si>
  <si>
    <t>ROCKINGHAM BI</t>
  </si>
  <si>
    <t>NC079SP00</t>
  </si>
  <si>
    <t>ROCKINGHAM STATE POLICE</t>
  </si>
  <si>
    <t>NC0800000</t>
  </si>
  <si>
    <t>NC0800100</t>
  </si>
  <si>
    <t>CHINA GROVE</t>
  </si>
  <si>
    <t>NC0800200</t>
  </si>
  <si>
    <t>EAST SPENCER</t>
  </si>
  <si>
    <t>NC0800300</t>
  </si>
  <si>
    <t>LANDIS</t>
  </si>
  <si>
    <t>NC0800400</t>
  </si>
  <si>
    <t>NORTH KANNAPOLIS</t>
  </si>
  <si>
    <t>NC0800500</t>
  </si>
  <si>
    <t>NC0800600</t>
  </si>
  <si>
    <t>ROCKWELL</t>
  </si>
  <si>
    <t>NC0800700</t>
  </si>
  <si>
    <t>NC0800800</t>
  </si>
  <si>
    <t>GRANITE QUARRY</t>
  </si>
  <si>
    <t>NC0800900</t>
  </si>
  <si>
    <t>NC080BI00</t>
  </si>
  <si>
    <t>ROWAN BI</t>
  </si>
  <si>
    <t>NC080SP00</t>
  </si>
  <si>
    <t>ROWAN STATE POLICE</t>
  </si>
  <si>
    <t>NC0810000</t>
  </si>
  <si>
    <t>RUTHERFORD</t>
  </si>
  <si>
    <t>NC0810100</t>
  </si>
  <si>
    <t>NC0810200</t>
  </si>
  <si>
    <t>RUTHERFORDTON</t>
  </si>
  <si>
    <t>NC0810300</t>
  </si>
  <si>
    <t>SPINDALE</t>
  </si>
  <si>
    <t>NC0810400</t>
  </si>
  <si>
    <t>LAKE LURE</t>
  </si>
  <si>
    <t>NC0810500</t>
  </si>
  <si>
    <t>ALEXANDER MILLS</t>
  </si>
  <si>
    <t>NC0810600</t>
  </si>
  <si>
    <t>SPR: CHIMNEY ROCK</t>
  </si>
  <si>
    <t>NC081BI00</t>
  </si>
  <si>
    <t>RUTHERFORD BI</t>
  </si>
  <si>
    <t>NC081SP00</t>
  </si>
  <si>
    <t>RUTHERFORD STATE POLICE</t>
  </si>
  <si>
    <t>NC0820000</t>
  </si>
  <si>
    <t>SAMPSON</t>
  </si>
  <si>
    <t>NC0820100</t>
  </si>
  <si>
    <t>NC0820200</t>
  </si>
  <si>
    <t>NC0820300</t>
  </si>
  <si>
    <t>NEWTON GROVE</t>
  </si>
  <si>
    <t>NC0820400</t>
  </si>
  <si>
    <t>ROSEBORO</t>
  </si>
  <si>
    <t>NC0820500</t>
  </si>
  <si>
    <t>SALEMBURG</t>
  </si>
  <si>
    <t>NC082BI00</t>
  </si>
  <si>
    <t>SAMPSON BI</t>
  </si>
  <si>
    <t>NC082SP00</t>
  </si>
  <si>
    <t>SAMPSON STATE POLICE</t>
  </si>
  <si>
    <t>NC0830000</t>
  </si>
  <si>
    <t>NC0830100</t>
  </si>
  <si>
    <t>LAURINBURG</t>
  </si>
  <si>
    <t>NC0830200</t>
  </si>
  <si>
    <t>NC0830300</t>
  </si>
  <si>
    <t>WAGRAM</t>
  </si>
  <si>
    <t>NC083BI00</t>
  </si>
  <si>
    <t>SCOTLAND BI</t>
  </si>
  <si>
    <t>NC083SP00</t>
  </si>
  <si>
    <t>SCOTLAND STATE POLICE</t>
  </si>
  <si>
    <t>NC0840000</t>
  </si>
  <si>
    <t>STANLY</t>
  </si>
  <si>
    <t>NC0840100</t>
  </si>
  <si>
    <t>ALBEMARLE</t>
  </si>
  <si>
    <t>NC0840200</t>
  </si>
  <si>
    <t>NC0840300</t>
  </si>
  <si>
    <t>OAKBORO</t>
  </si>
  <si>
    <t>NC0840400</t>
  </si>
  <si>
    <t>STANFIELD</t>
  </si>
  <si>
    <t>NC0840500</t>
  </si>
  <si>
    <t>LOCUST</t>
  </si>
  <si>
    <t>NC0840600</t>
  </si>
  <si>
    <t>SPR: MORROW MOUNTAIN</t>
  </si>
  <si>
    <t>NC0840700</t>
  </si>
  <si>
    <t>BADIN</t>
  </si>
  <si>
    <t>NC0840800</t>
  </si>
  <si>
    <t>PFEIFFER UNIVERSITY</t>
  </si>
  <si>
    <t>NC0849900</t>
  </si>
  <si>
    <t>MISENHEIMER</t>
  </si>
  <si>
    <t>NC084BI00</t>
  </si>
  <si>
    <t>STANLY BI</t>
  </si>
  <si>
    <t>NC084SP00</t>
  </si>
  <si>
    <t>STANLY STATE POLICE</t>
  </si>
  <si>
    <t>NC0850000</t>
  </si>
  <si>
    <t>STOKES</t>
  </si>
  <si>
    <t>NC0850100</t>
  </si>
  <si>
    <t>WALNUT COVE</t>
  </si>
  <si>
    <t>NC0850300</t>
  </si>
  <si>
    <t>KING</t>
  </si>
  <si>
    <t>NC0850400</t>
  </si>
  <si>
    <t>SPR: HANGING ROCK</t>
  </si>
  <si>
    <t>NC0850500</t>
  </si>
  <si>
    <t>SPR: PILOT MOUNTAIN</t>
  </si>
  <si>
    <t>NC085BI00</t>
  </si>
  <si>
    <t>STOKES BI</t>
  </si>
  <si>
    <t>NC085SP00</t>
  </si>
  <si>
    <t>STOKES STATE POLICE</t>
  </si>
  <si>
    <t>NC0860000</t>
  </si>
  <si>
    <t>SURRY</t>
  </si>
  <si>
    <t>NC0860100</t>
  </si>
  <si>
    <t>ELKIN</t>
  </si>
  <si>
    <t>NC0860200</t>
  </si>
  <si>
    <t>NC0860300</t>
  </si>
  <si>
    <t>PILOT MOUNTAIN</t>
  </si>
  <si>
    <t>NC0860400</t>
  </si>
  <si>
    <t>DOBSON</t>
  </si>
  <si>
    <t>NC0860600</t>
  </si>
  <si>
    <t>NC086BI00</t>
  </si>
  <si>
    <t>SURRY BI</t>
  </si>
  <si>
    <t>NC086SP00</t>
  </si>
  <si>
    <t>SURRY STATE POLICE</t>
  </si>
  <si>
    <t>NC0870000</t>
  </si>
  <si>
    <t>SWAIN</t>
  </si>
  <si>
    <t>NC0870100</t>
  </si>
  <si>
    <t>BRYSON CITY</t>
  </si>
  <si>
    <t>NC0870200</t>
  </si>
  <si>
    <t>CHEROKEE TRIBAL</t>
  </si>
  <si>
    <t>NC087BI00</t>
  </si>
  <si>
    <t>SWAIN BI</t>
  </si>
  <si>
    <t>NC087SP00</t>
  </si>
  <si>
    <t>SWAIN STATE POLICE</t>
  </si>
  <si>
    <t>NC0880000</t>
  </si>
  <si>
    <t>TRANSYLVANIA</t>
  </si>
  <si>
    <t>NC0880100</t>
  </si>
  <si>
    <t>NC0880200</t>
  </si>
  <si>
    <t>SPR: GORGES</t>
  </si>
  <si>
    <t>NC088BI00</t>
  </si>
  <si>
    <t>TRANSYLVANIA BI</t>
  </si>
  <si>
    <t>NC088SP00</t>
  </si>
  <si>
    <t>TRANSYLVANIA STATE POLIC</t>
  </si>
  <si>
    <t>NC0890000</t>
  </si>
  <si>
    <t>TYRRELL</t>
  </si>
  <si>
    <t>NC0890100</t>
  </si>
  <si>
    <t>NC089BI00</t>
  </si>
  <si>
    <t>TYRRELL BI</t>
  </si>
  <si>
    <t>NC089SP00</t>
  </si>
  <si>
    <t>TYRRELL STATE POLICE</t>
  </si>
  <si>
    <t>NC0900000</t>
  </si>
  <si>
    <t>NC0900100</t>
  </si>
  <si>
    <t>MARSHVILLE</t>
  </si>
  <si>
    <t>NC0900200</t>
  </si>
  <si>
    <t>NC0900300</t>
  </si>
  <si>
    <t>WAXHAW</t>
  </si>
  <si>
    <t>NC0900400</t>
  </si>
  <si>
    <t>WINGATE</t>
  </si>
  <si>
    <t>NC0900500</t>
  </si>
  <si>
    <t>STALLINGS</t>
  </si>
  <si>
    <t>NC090BI00</t>
  </si>
  <si>
    <t>UNION BI</t>
  </si>
  <si>
    <t>NC090SP00</t>
  </si>
  <si>
    <t>UNION STATE POLICE</t>
  </si>
  <si>
    <t>NC0910000</t>
  </si>
  <si>
    <t>NC0910100</t>
  </si>
  <si>
    <t>NC0910500</t>
  </si>
  <si>
    <t>SPR: KERR LAKE</t>
  </si>
  <si>
    <t>NC091BI00</t>
  </si>
  <si>
    <t>VANCE BI</t>
  </si>
  <si>
    <t>NC091SP00</t>
  </si>
  <si>
    <t>VANCE STATE POLICE</t>
  </si>
  <si>
    <t>NC0920000</t>
  </si>
  <si>
    <t>WAKE</t>
  </si>
  <si>
    <t>NC0920100</t>
  </si>
  <si>
    <t>NC0920200</t>
  </si>
  <si>
    <t>APEX</t>
  </si>
  <si>
    <t>NC0920300</t>
  </si>
  <si>
    <t>NC0920400</t>
  </si>
  <si>
    <t>FUQUAY-VARINA</t>
  </si>
  <si>
    <t>NC0920500</t>
  </si>
  <si>
    <t>NC0920600</t>
  </si>
  <si>
    <t>KNIGHTDALE</t>
  </si>
  <si>
    <t>NC0920700</t>
  </si>
  <si>
    <t>WAKE FOREST</t>
  </si>
  <si>
    <t>NC0920800</t>
  </si>
  <si>
    <t>NC0920900</t>
  </si>
  <si>
    <t>NC0921000</t>
  </si>
  <si>
    <t>FUQUAY SPRINGS</t>
  </si>
  <si>
    <t>NC0921100</t>
  </si>
  <si>
    <t>ROLESVILLE</t>
  </si>
  <si>
    <t>NC0921200</t>
  </si>
  <si>
    <t>NC0921300</t>
  </si>
  <si>
    <t>MORRISVILLE</t>
  </si>
  <si>
    <t>NC0921500</t>
  </si>
  <si>
    <t>RALEIGH-DURHAM INT AIRPO</t>
  </si>
  <si>
    <t>NC0921600</t>
  </si>
  <si>
    <t>NC STATE UNIV, RALEIGH</t>
  </si>
  <si>
    <t>NC0921700</t>
  </si>
  <si>
    <t>NC0921800</t>
  </si>
  <si>
    <t>DOROTHEA DIX HOSPITAL</t>
  </si>
  <si>
    <t>NC0922100</t>
  </si>
  <si>
    <t>STATE FAIRGROUNDS</t>
  </si>
  <si>
    <t>NC0922600</t>
  </si>
  <si>
    <t>SPR: FALLS LAKE REC AREA</t>
  </si>
  <si>
    <t>NC0922700</t>
  </si>
  <si>
    <t>SPR: JORDAN LKE ST REC A</t>
  </si>
  <si>
    <t>NC0922800</t>
  </si>
  <si>
    <t>SPR: WILLIAM B. UMSTEAD</t>
  </si>
  <si>
    <t>NC092339E</t>
  </si>
  <si>
    <t>SAINT AUGUSTINE'S UNIV</t>
  </si>
  <si>
    <t>NC0929000</t>
  </si>
  <si>
    <t>DIV OF ALCOHOL LAW ENFOR</t>
  </si>
  <si>
    <t>NC0929800</t>
  </si>
  <si>
    <t>WAKEMED CAMPUS POLICE</t>
  </si>
  <si>
    <t>NC092BI00</t>
  </si>
  <si>
    <t>WAKE BI</t>
  </si>
  <si>
    <t>NC092SP00</t>
  </si>
  <si>
    <t>WAKE STATE POLICE</t>
  </si>
  <si>
    <t>NC0930000</t>
  </si>
  <si>
    <t>NC0930100</t>
  </si>
  <si>
    <t>NORLINA</t>
  </si>
  <si>
    <t>NC0930200</t>
  </si>
  <si>
    <t>NC093BI00</t>
  </si>
  <si>
    <t>WARREN BI</t>
  </si>
  <si>
    <t>NC093SP00</t>
  </si>
  <si>
    <t>WARREN STATE POLICE</t>
  </si>
  <si>
    <t>NC0940000</t>
  </si>
  <si>
    <t>NC0940100</t>
  </si>
  <si>
    <t>NC0940200</t>
  </si>
  <si>
    <t>ROPER</t>
  </si>
  <si>
    <t>NC0940400</t>
  </si>
  <si>
    <t>SPR: PETTIGREW</t>
  </si>
  <si>
    <t>NC094BI00</t>
  </si>
  <si>
    <t>WASHINGTON BI</t>
  </si>
  <si>
    <t>NC094SP00</t>
  </si>
  <si>
    <t>WASHINGTON STATE POLICE</t>
  </si>
  <si>
    <t>NC0950000</t>
  </si>
  <si>
    <t>WATAUGA</t>
  </si>
  <si>
    <t>NC0950100</t>
  </si>
  <si>
    <t>NC0950200</t>
  </si>
  <si>
    <t>BLOWING ROCK</t>
  </si>
  <si>
    <t>NC0950300</t>
  </si>
  <si>
    <t>APPALACHIAN STATE UNIVER</t>
  </si>
  <si>
    <t>NC0950400</t>
  </si>
  <si>
    <t>SEVEN DEVILS</t>
  </si>
  <si>
    <t>NC0951000</t>
  </si>
  <si>
    <t>SPR: ELK KNOB</t>
  </si>
  <si>
    <t>NC095BI00</t>
  </si>
  <si>
    <t>WATAUGA BI</t>
  </si>
  <si>
    <t>NC095SP00</t>
  </si>
  <si>
    <t>WATAUGA STATE POLICE</t>
  </si>
  <si>
    <t>NC0960000</t>
  </si>
  <si>
    <t>NC0960100</t>
  </si>
  <si>
    <t>NC0960200</t>
  </si>
  <si>
    <t>NC0960300</t>
  </si>
  <si>
    <t>NC0960400</t>
  </si>
  <si>
    <t>NC0960500</t>
  </si>
  <si>
    <t>NC0960700</t>
  </si>
  <si>
    <t>CHERRY HOSPITAL</t>
  </si>
  <si>
    <t>NC0960800</t>
  </si>
  <si>
    <t>NC0960900</t>
  </si>
  <si>
    <t>SPR: CLIFFS OF THE NEUSE</t>
  </si>
  <si>
    <t>NC096BI00</t>
  </si>
  <si>
    <t>WAYNE BI</t>
  </si>
  <si>
    <t>NC096SP00</t>
  </si>
  <si>
    <t>WAYNE STATE POLICE</t>
  </si>
  <si>
    <t>NC0970000</t>
  </si>
  <si>
    <t>NC0970100</t>
  </si>
  <si>
    <t>NORTH WILKESBORO</t>
  </si>
  <si>
    <t>NC0970200</t>
  </si>
  <si>
    <t>WILKESBORO</t>
  </si>
  <si>
    <t>NC0970300</t>
  </si>
  <si>
    <t>RONDA</t>
  </si>
  <si>
    <t>NC097BI00</t>
  </si>
  <si>
    <t>WILKES BI</t>
  </si>
  <si>
    <t>NC097SP00</t>
  </si>
  <si>
    <t>WILKES STATE POLICE</t>
  </si>
  <si>
    <t>NC0980000</t>
  </si>
  <si>
    <t>NC0980100</t>
  </si>
  <si>
    <t>NC0980200</t>
  </si>
  <si>
    <t>BLACK CREEK</t>
  </si>
  <si>
    <t>NC0980300</t>
  </si>
  <si>
    <t>ELM CITY</t>
  </si>
  <si>
    <t>NC0980400</t>
  </si>
  <si>
    <t>LUCAMA</t>
  </si>
  <si>
    <t>NC0980500</t>
  </si>
  <si>
    <t>NC0980600</t>
  </si>
  <si>
    <t>STANTONSBURG</t>
  </si>
  <si>
    <t>NC0980700</t>
  </si>
  <si>
    <t>SIMS</t>
  </si>
  <si>
    <t>NC0980800</t>
  </si>
  <si>
    <t>BARTON COLLEGE</t>
  </si>
  <si>
    <t>NC098BI00</t>
  </si>
  <si>
    <t>WILSON BI</t>
  </si>
  <si>
    <t>NC098SP00</t>
  </si>
  <si>
    <t>WILSON STATE POLICE</t>
  </si>
  <si>
    <t>NC0990000</t>
  </si>
  <si>
    <t>YADKIN</t>
  </si>
  <si>
    <t>NC0990100</t>
  </si>
  <si>
    <t>NC0990200</t>
  </si>
  <si>
    <t>YADKINVILLE</t>
  </si>
  <si>
    <t>NC0990300</t>
  </si>
  <si>
    <t>NC0990400</t>
  </si>
  <si>
    <t>EAST BEND</t>
  </si>
  <si>
    <t>NC0990500</t>
  </si>
  <si>
    <t>NC099BI00</t>
  </si>
  <si>
    <t>YADKIN BI</t>
  </si>
  <si>
    <t>NC099SP00</t>
  </si>
  <si>
    <t>YADKIN STATE POLICE</t>
  </si>
  <si>
    <t>NC1000000</t>
  </si>
  <si>
    <t>YANCEY</t>
  </si>
  <si>
    <t>NC1000100</t>
  </si>
  <si>
    <t>NC1000200</t>
  </si>
  <si>
    <t>SPR: MOUNT MITCHELL</t>
  </si>
  <si>
    <t>NC100BI00</t>
  </si>
  <si>
    <t>YANCEY BI</t>
  </si>
  <si>
    <t>NC100SP00</t>
  </si>
  <si>
    <t>YANCEY STATE POLICE</t>
  </si>
  <si>
    <t>NCBCI0000</t>
  </si>
  <si>
    <t>NC STATE BUREAU OF INVES</t>
  </si>
  <si>
    <t>NCNHP0000</t>
  </si>
  <si>
    <t>NC HIGHWAY PATROL</t>
  </si>
  <si>
    <t>NCWLF0000</t>
  </si>
  <si>
    <t>DEPT OF WILDLIFE</t>
  </si>
  <si>
    <t>ND0010000</t>
  </si>
  <si>
    <t>ND0020000</t>
  </si>
  <si>
    <t>BARNES</t>
  </si>
  <si>
    <t>ND0020100</t>
  </si>
  <si>
    <t>VALLEY CITY</t>
  </si>
  <si>
    <t>ND0030000</t>
  </si>
  <si>
    <t>ND0040000</t>
  </si>
  <si>
    <t>ND0040100</t>
  </si>
  <si>
    <t>ND0050000</t>
  </si>
  <si>
    <t>BOTTINEAU</t>
  </si>
  <si>
    <t>ND0050100</t>
  </si>
  <si>
    <t>ND0050200</t>
  </si>
  <si>
    <t>WILLOW CITY</t>
  </si>
  <si>
    <t>ND0060000</t>
  </si>
  <si>
    <t>ND0060100</t>
  </si>
  <si>
    <t>ND0060200</t>
  </si>
  <si>
    <t>ND0070000</t>
  </si>
  <si>
    <t>ND0070500</t>
  </si>
  <si>
    <t>POWERS LAKE</t>
  </si>
  <si>
    <t>ND0080000</t>
  </si>
  <si>
    <t>BURLEIGH</t>
  </si>
  <si>
    <t>ND0080100</t>
  </si>
  <si>
    <t>ND0080300</t>
  </si>
  <si>
    <t>ND0090000</t>
  </si>
  <si>
    <t>ND0090100</t>
  </si>
  <si>
    <t>CASSELTON</t>
  </si>
  <si>
    <t>ND0090200</t>
  </si>
  <si>
    <t>FARGO</t>
  </si>
  <si>
    <t>ND0090300</t>
  </si>
  <si>
    <t>WEST FARGO</t>
  </si>
  <si>
    <t>ND0090600</t>
  </si>
  <si>
    <t>NORTH DAKOTA STATE UNIV</t>
  </si>
  <si>
    <t>ND0100000</t>
  </si>
  <si>
    <t>CAVALIER</t>
  </si>
  <si>
    <t>ND0100100</t>
  </si>
  <si>
    <t>LANGDON</t>
  </si>
  <si>
    <t>ND0110000</t>
  </si>
  <si>
    <t>DICKEY</t>
  </si>
  <si>
    <t>ND0110100</t>
  </si>
  <si>
    <t>ND0110200</t>
  </si>
  <si>
    <t>OAKES</t>
  </si>
  <si>
    <t>ND0120000</t>
  </si>
  <si>
    <t>DIVIDE</t>
  </si>
  <si>
    <t>ND0120100</t>
  </si>
  <si>
    <t>ND0130000</t>
  </si>
  <si>
    <t>ND0130200</t>
  </si>
  <si>
    <t>KILLDEER</t>
  </si>
  <si>
    <t>ND0140000</t>
  </si>
  <si>
    <t>EDDY</t>
  </si>
  <si>
    <t>ND0140100</t>
  </si>
  <si>
    <t>NEW ROCKFORD</t>
  </si>
  <si>
    <t>ND0150000</t>
  </si>
  <si>
    <t>EMMONS</t>
  </si>
  <si>
    <t>ND0150100</t>
  </si>
  <si>
    <t>ND0160000</t>
  </si>
  <si>
    <t>FOSTER</t>
  </si>
  <si>
    <t>ND0160100</t>
  </si>
  <si>
    <t>CARRINGTON</t>
  </si>
  <si>
    <t>ND0170000</t>
  </si>
  <si>
    <t>ND0180000</t>
  </si>
  <si>
    <t>GRAND FORKS</t>
  </si>
  <si>
    <t>ND0180100</t>
  </si>
  <si>
    <t>ND0180200</t>
  </si>
  <si>
    <t>LARIMORE</t>
  </si>
  <si>
    <t>ND0180300</t>
  </si>
  <si>
    <t>NORTHWOOD</t>
  </si>
  <si>
    <t>ND0180400</t>
  </si>
  <si>
    <t>EMERADO</t>
  </si>
  <si>
    <t>ND0180600</t>
  </si>
  <si>
    <t>THOMPSON</t>
  </si>
  <si>
    <t>ND0180800</t>
  </si>
  <si>
    <t>UNIV OF NORTH DAKOTA</t>
  </si>
  <si>
    <t>ND0190000</t>
  </si>
  <si>
    <t>ND0190100</t>
  </si>
  <si>
    <t>ND0190200</t>
  </si>
  <si>
    <t>ND0200000</t>
  </si>
  <si>
    <t>GRIGGS</t>
  </si>
  <si>
    <t>ND0200100</t>
  </si>
  <si>
    <t>COOPERSTOWN</t>
  </si>
  <si>
    <t>ND0210000</t>
  </si>
  <si>
    <t>HETTINGER</t>
  </si>
  <si>
    <t>ND0220000</t>
  </si>
  <si>
    <t>KIDDER</t>
  </si>
  <si>
    <t>ND0220300</t>
  </si>
  <si>
    <t>ND0230000</t>
  </si>
  <si>
    <t>LAMOURE</t>
  </si>
  <si>
    <t>ND0230100</t>
  </si>
  <si>
    <t>EDGELEY</t>
  </si>
  <si>
    <t>ND0230300</t>
  </si>
  <si>
    <t>ND0240000</t>
  </si>
  <si>
    <t>ND0240200</t>
  </si>
  <si>
    <t>LEHR</t>
  </si>
  <si>
    <t>ND0240300</t>
  </si>
  <si>
    <t>ND0250000</t>
  </si>
  <si>
    <t>ND0250200</t>
  </si>
  <si>
    <t>VELVA</t>
  </si>
  <si>
    <t>ND0260000</t>
  </si>
  <si>
    <t>ND0260200</t>
  </si>
  <si>
    <t>WISHEK</t>
  </si>
  <si>
    <t>ND0270000</t>
  </si>
  <si>
    <t>ND0270100</t>
  </si>
  <si>
    <t>WATFORD CITY</t>
  </si>
  <si>
    <t>ND0280000</t>
  </si>
  <si>
    <t>ND0290000</t>
  </si>
  <si>
    <t>ND0290100</t>
  </si>
  <si>
    <t>ND0290200</t>
  </si>
  <si>
    <t>ND0290300</t>
  </si>
  <si>
    <t>ND0300000</t>
  </si>
  <si>
    <t>ND0300200</t>
  </si>
  <si>
    <t>MANDAN</t>
  </si>
  <si>
    <t>ND0300500</t>
  </si>
  <si>
    <t>ND0310000</t>
  </si>
  <si>
    <t>MOUNTRAIL</t>
  </si>
  <si>
    <t>ND0310100</t>
  </si>
  <si>
    <t>NEW TOWN</t>
  </si>
  <si>
    <t>ND0310200</t>
  </si>
  <si>
    <t>PARSHALL</t>
  </si>
  <si>
    <t>ND0310300</t>
  </si>
  <si>
    <t>ND0320000</t>
  </si>
  <si>
    <t>ND0330000</t>
  </si>
  <si>
    <t>ND0340000</t>
  </si>
  <si>
    <t>PEMBINA</t>
  </si>
  <si>
    <t>ND0340100</t>
  </si>
  <si>
    <t>ND0350000</t>
  </si>
  <si>
    <t>ND0350100</t>
  </si>
  <si>
    <t>RUGBY</t>
  </si>
  <si>
    <t>ND0360000</t>
  </si>
  <si>
    <t>ND0360100</t>
  </si>
  <si>
    <t>DEVILS LAKE</t>
  </si>
  <si>
    <t>ND0370000</t>
  </si>
  <si>
    <t>RANSOM</t>
  </si>
  <si>
    <t>ND0370100</t>
  </si>
  <si>
    <t>ENDERLIN</t>
  </si>
  <si>
    <t>ND0370200</t>
  </si>
  <si>
    <t>ND0380000</t>
  </si>
  <si>
    <t>ND0380300</t>
  </si>
  <si>
    <t>ND0390000</t>
  </si>
  <si>
    <t>ND0390300</t>
  </si>
  <si>
    <t>WAHPETON</t>
  </si>
  <si>
    <t>ND0390600</t>
  </si>
  <si>
    <t>ND ST COLLEGE OF SCIENCE</t>
  </si>
  <si>
    <t>ND0400000</t>
  </si>
  <si>
    <t>ROLETTE</t>
  </si>
  <si>
    <t>ND0400100</t>
  </si>
  <si>
    <t>DUNSEITH</t>
  </si>
  <si>
    <t>ND0400200</t>
  </si>
  <si>
    <t>ND0400300</t>
  </si>
  <si>
    <t>ND0410000</t>
  </si>
  <si>
    <t>SARGENT</t>
  </si>
  <si>
    <t>ND0410200</t>
  </si>
  <si>
    <t>GWINNER</t>
  </si>
  <si>
    <t>ND0420000</t>
  </si>
  <si>
    <t>ND0430000</t>
  </si>
  <si>
    <t>ND0440000</t>
  </si>
  <si>
    <t>SLOPE</t>
  </si>
  <si>
    <t>ND0450000</t>
  </si>
  <si>
    <t>ND0450100</t>
  </si>
  <si>
    <t>ND0450200</t>
  </si>
  <si>
    <t>BELFIELD</t>
  </si>
  <si>
    <t>ND0450400</t>
  </si>
  <si>
    <t>SOUTH HEART</t>
  </si>
  <si>
    <t>ND0460000</t>
  </si>
  <si>
    <t>ND0470000</t>
  </si>
  <si>
    <t>STUTSMAN</t>
  </si>
  <si>
    <t>ND0470100</t>
  </si>
  <si>
    <t>ND0480000</t>
  </si>
  <si>
    <t>TOWNER</t>
  </si>
  <si>
    <t>ND0480100</t>
  </si>
  <si>
    <t>CANDO</t>
  </si>
  <si>
    <t>ND0490000</t>
  </si>
  <si>
    <t>TRAILL</t>
  </si>
  <si>
    <t>ND0490100</t>
  </si>
  <si>
    <t>ND0490200</t>
  </si>
  <si>
    <t>ND0490500</t>
  </si>
  <si>
    <t>HATTON</t>
  </si>
  <si>
    <t>ND0490600</t>
  </si>
  <si>
    <t>ND0500000</t>
  </si>
  <si>
    <t>ND0500100</t>
  </si>
  <si>
    <t>ND0510000</t>
  </si>
  <si>
    <t>ND0510100</t>
  </si>
  <si>
    <t>KENMARE</t>
  </si>
  <si>
    <t>ND0510200</t>
  </si>
  <si>
    <t>MINOT</t>
  </si>
  <si>
    <t>ND0510300</t>
  </si>
  <si>
    <t>ND0510500</t>
  </si>
  <si>
    <t>SURREY</t>
  </si>
  <si>
    <t>ND0520000</t>
  </si>
  <si>
    <t>ND0520100</t>
  </si>
  <si>
    <t>ND0520300</t>
  </si>
  <si>
    <t>FESSENDEN</t>
  </si>
  <si>
    <t>ND0530000</t>
  </si>
  <si>
    <t>ND0530100</t>
  </si>
  <si>
    <t>TIOGA</t>
  </si>
  <si>
    <t>ND0530200</t>
  </si>
  <si>
    <t>NDDI00100</t>
  </si>
  <si>
    <t>TURTLE MOUNTAIN AGENCY</t>
  </si>
  <si>
    <t>NDDI00200</t>
  </si>
  <si>
    <t>FORT TOTTEN AGENCY</t>
  </si>
  <si>
    <t>NDDI00300</t>
  </si>
  <si>
    <t>STANDING ROCK AGENCY</t>
  </si>
  <si>
    <t>NDDI00400</t>
  </si>
  <si>
    <t>FORT BERTHOLD AGENCY</t>
  </si>
  <si>
    <t>NDDI01900</t>
  </si>
  <si>
    <t>THREE AFFILIATED TRIBES</t>
  </si>
  <si>
    <t>NDNHP0000</t>
  </si>
  <si>
    <t>ND HIGHWAY PATROL</t>
  </si>
  <si>
    <t>NH0010000</t>
  </si>
  <si>
    <t>BELKNAP</t>
  </si>
  <si>
    <t>NH0010100</t>
  </si>
  <si>
    <t>SP: BELKNAP COUNTY</t>
  </si>
  <si>
    <t>NH0010200</t>
  </si>
  <si>
    <t>NH0010400</t>
  </si>
  <si>
    <t>BARNSTEAD</t>
  </si>
  <si>
    <t>NH0010600</t>
  </si>
  <si>
    <t>NH0010800</t>
  </si>
  <si>
    <t>CENTER HARBOR</t>
  </si>
  <si>
    <t>NH0011000</t>
  </si>
  <si>
    <t>GILFORD</t>
  </si>
  <si>
    <t>NH0011200</t>
  </si>
  <si>
    <t>GILMANTON</t>
  </si>
  <si>
    <t>NH0011400</t>
  </si>
  <si>
    <t>LACONIA</t>
  </si>
  <si>
    <t>NH0011600</t>
  </si>
  <si>
    <t>MEREDITH</t>
  </si>
  <si>
    <t>NH0011800</t>
  </si>
  <si>
    <t>NH0012000</t>
  </si>
  <si>
    <t>SANBORNTON</t>
  </si>
  <si>
    <t>NH0012200</t>
  </si>
  <si>
    <t>NH001RU00</t>
  </si>
  <si>
    <t>BELKNAP RURAL DISTRICT</t>
  </si>
  <si>
    <t>NH0020000</t>
  </si>
  <si>
    <t>NH0020100</t>
  </si>
  <si>
    <t>NH0020400</t>
  </si>
  <si>
    <t>NH0020600</t>
  </si>
  <si>
    <t>NH0021000</t>
  </si>
  <si>
    <t>NH0021400</t>
  </si>
  <si>
    <t>NH0021600</t>
  </si>
  <si>
    <t>FREEDOM</t>
  </si>
  <si>
    <t>NH0022000</t>
  </si>
  <si>
    <t>NH0022200</t>
  </si>
  <si>
    <t>NH0022400</t>
  </si>
  <si>
    <t>MOULTONBOROUGH</t>
  </si>
  <si>
    <t>NH0022600</t>
  </si>
  <si>
    <t>OSSIPEE</t>
  </si>
  <si>
    <t>NH0022800</t>
  </si>
  <si>
    <t>NH0023000</t>
  </si>
  <si>
    <t>TAMWORTH</t>
  </si>
  <si>
    <t>NH0023200</t>
  </si>
  <si>
    <t>TUFTONBORO</t>
  </si>
  <si>
    <t>NH0023400</t>
  </si>
  <si>
    <t>NH0023600</t>
  </si>
  <si>
    <t>WOLFEBORO</t>
  </si>
  <si>
    <t>NH002RU00</t>
  </si>
  <si>
    <t>CARROLL RURAL DISTRICT</t>
  </si>
  <si>
    <t>NH0030000</t>
  </si>
  <si>
    <t>NH0030100</t>
  </si>
  <si>
    <t>SP: CHESHIRE COUNTY</t>
  </si>
  <si>
    <t>NH0030200</t>
  </si>
  <si>
    <t>ALSTEAD</t>
  </si>
  <si>
    <t>NH0030400</t>
  </si>
  <si>
    <t>NH0030600</t>
  </si>
  <si>
    <t>NH0030800</t>
  </si>
  <si>
    <t>FITZWILLIAM</t>
  </si>
  <si>
    <t>NH0031000</t>
  </si>
  <si>
    <t>GILSUM</t>
  </si>
  <si>
    <t>NH0031200</t>
  </si>
  <si>
    <t>NH0031400</t>
  </si>
  <si>
    <t>NH0031600</t>
  </si>
  <si>
    <t>JAFFREY</t>
  </si>
  <si>
    <t>NH0031800</t>
  </si>
  <si>
    <t>KEENE</t>
  </si>
  <si>
    <t>NH0032000</t>
  </si>
  <si>
    <t>NH0032200</t>
  </si>
  <si>
    <t>MARLOW</t>
  </si>
  <si>
    <t>NH0032400</t>
  </si>
  <si>
    <t>NH0032600</t>
  </si>
  <si>
    <t>NH0032800</t>
  </si>
  <si>
    <t>RINDGE</t>
  </si>
  <si>
    <t>NH0033000</t>
  </si>
  <si>
    <t>ROXBURY</t>
  </si>
  <si>
    <t>NH0033200</t>
  </si>
  <si>
    <t>NH0033400</t>
  </si>
  <si>
    <t>NH0033600</t>
  </si>
  <si>
    <t>NH0033800</t>
  </si>
  <si>
    <t>SWANZEY</t>
  </si>
  <si>
    <t>NH0034000</t>
  </si>
  <si>
    <t>NH0034200</t>
  </si>
  <si>
    <t>NH0034400</t>
  </si>
  <si>
    <t>WESTMORELAND</t>
  </si>
  <si>
    <t>NH0034600</t>
  </si>
  <si>
    <t>NH003RU00</t>
  </si>
  <si>
    <t>CHESHIRE RURAL DISTRICT</t>
  </si>
  <si>
    <t>NH0040000</t>
  </si>
  <si>
    <t>COOS</t>
  </si>
  <si>
    <t>NH0040100</t>
  </si>
  <si>
    <t>SP: COOS COUNTY</t>
  </si>
  <si>
    <t>NH0040600</t>
  </si>
  <si>
    <t>NH0041000</t>
  </si>
  <si>
    <t>NH0041600</t>
  </si>
  <si>
    <t>COLEBROOK</t>
  </si>
  <si>
    <t>NH0042200</t>
  </si>
  <si>
    <t>NH0042800</t>
  </si>
  <si>
    <t>ERROL</t>
  </si>
  <si>
    <t>NH0043000</t>
  </si>
  <si>
    <t>NH0043800</t>
  </si>
  <si>
    <t>NH0044400</t>
  </si>
  <si>
    <t>NH0044800</t>
  </si>
  <si>
    <t>NORTHUMBERLAND</t>
  </si>
  <si>
    <t>NH0045400</t>
  </si>
  <si>
    <t>NH0046400</t>
  </si>
  <si>
    <t>NH0047000</t>
  </si>
  <si>
    <t>WHITEFIELD</t>
  </si>
  <si>
    <t>NH004RU00</t>
  </si>
  <si>
    <t>COOS RURAL DISTRICT</t>
  </si>
  <si>
    <t>NH0050000</t>
  </si>
  <si>
    <t>NH0050100</t>
  </si>
  <si>
    <t>SP: GRAFTON COUNTY</t>
  </si>
  <si>
    <t>NH0050200</t>
  </si>
  <si>
    <t>NH0050400</t>
  </si>
  <si>
    <t>NH0050800</t>
  </si>
  <si>
    <t>NH0051000</t>
  </si>
  <si>
    <t>BETHLEHEM</t>
  </si>
  <si>
    <t>NH0051200</t>
  </si>
  <si>
    <t>NH0051400</t>
  </si>
  <si>
    <t>NH0051600</t>
  </si>
  <si>
    <t>NH0051800</t>
  </si>
  <si>
    <t>CANAAN</t>
  </si>
  <si>
    <t>NH0052000</t>
  </si>
  <si>
    <t>NH0052600</t>
  </si>
  <si>
    <t>NH0052800</t>
  </si>
  <si>
    <t>FRANCONIA</t>
  </si>
  <si>
    <t>NH0053000</t>
  </si>
  <si>
    <t>NH0053400</t>
  </si>
  <si>
    <t>NH0053600</t>
  </si>
  <si>
    <t>NH0053800</t>
  </si>
  <si>
    <t>HOLDERNESS</t>
  </si>
  <si>
    <t>NH0054000</t>
  </si>
  <si>
    <t>NH0054400</t>
  </si>
  <si>
    <t>NH0054600</t>
  </si>
  <si>
    <t>NH0054800</t>
  </si>
  <si>
    <t>NH0055000</t>
  </si>
  <si>
    <t>NH0055600</t>
  </si>
  <si>
    <t>LYME</t>
  </si>
  <si>
    <t>NH0056000</t>
  </si>
  <si>
    <t>NH0056200</t>
  </si>
  <si>
    <t>ORFORD</t>
  </si>
  <si>
    <t>NH0056600</t>
  </si>
  <si>
    <t>NH0057000</t>
  </si>
  <si>
    <t>SUGAR HILL</t>
  </si>
  <si>
    <t>NH0057200</t>
  </si>
  <si>
    <t>NH0057400</t>
  </si>
  <si>
    <t>NH0057600</t>
  </si>
  <si>
    <t>WATERVILLE VALLEY</t>
  </si>
  <si>
    <t>NH0058000</t>
  </si>
  <si>
    <t>NH005RU00</t>
  </si>
  <si>
    <t>GRAFTON RURAL DISTRICT</t>
  </si>
  <si>
    <t>NH0060000</t>
  </si>
  <si>
    <t>NH0060100</t>
  </si>
  <si>
    <t>SP: HILLSBOROUGH COUNTY</t>
  </si>
  <si>
    <t>NH0060200</t>
  </si>
  <si>
    <t>NH0060400</t>
  </si>
  <si>
    <t>NH0060600</t>
  </si>
  <si>
    <t>NH0060800</t>
  </si>
  <si>
    <t>NH0061000</t>
  </si>
  <si>
    <t>NH0061200</t>
  </si>
  <si>
    <t>DEERING</t>
  </si>
  <si>
    <t>NH0061400</t>
  </si>
  <si>
    <t>FRANCESTOWN</t>
  </si>
  <si>
    <t>NH0061600</t>
  </si>
  <si>
    <t>GOFFSTOWN</t>
  </si>
  <si>
    <t>NH0061800</t>
  </si>
  <si>
    <t>NH0062000</t>
  </si>
  <si>
    <t>NH0062200</t>
  </si>
  <si>
    <t>NH0062400</t>
  </si>
  <si>
    <t>NH0062600</t>
  </si>
  <si>
    <t>HOLLIS</t>
  </si>
  <si>
    <t>NH0062800</t>
  </si>
  <si>
    <t>NH0063000</t>
  </si>
  <si>
    <t>NH0063200</t>
  </si>
  <si>
    <t>LYNDEBOROUGH</t>
  </si>
  <si>
    <t>NH0063400</t>
  </si>
  <si>
    <t>NH0063800</t>
  </si>
  <si>
    <t>NH0064000</t>
  </si>
  <si>
    <t>MERRIMACK</t>
  </si>
  <si>
    <t>NH0064200</t>
  </si>
  <si>
    <t>NH0064400</t>
  </si>
  <si>
    <t>MONT VERNON</t>
  </si>
  <si>
    <t>NH0064600</t>
  </si>
  <si>
    <t>NASHUA</t>
  </si>
  <si>
    <t>NH0064800</t>
  </si>
  <si>
    <t>NEW BOSTON</t>
  </si>
  <si>
    <t>NH0065000</t>
  </si>
  <si>
    <t>NEW IPSWICH</t>
  </si>
  <si>
    <t>NH0065200</t>
  </si>
  <si>
    <t>NH0065400</t>
  </si>
  <si>
    <t>PETERBOROUGH</t>
  </si>
  <si>
    <t>NH0065600</t>
  </si>
  <si>
    <t>NH0065800</t>
  </si>
  <si>
    <t>NH0066000</t>
  </si>
  <si>
    <t>WEARE</t>
  </si>
  <si>
    <t>NH0066200</t>
  </si>
  <si>
    <t>NH0066400</t>
  </si>
  <si>
    <t>NH006RU00</t>
  </si>
  <si>
    <t>HILLSBOROUGH RURAL DIST</t>
  </si>
  <si>
    <t>NH0070000</t>
  </si>
  <si>
    <t>NH0070100</t>
  </si>
  <si>
    <t>SP: MERRIMACK COUNTY</t>
  </si>
  <si>
    <t>NH0070200</t>
  </si>
  <si>
    <t>ALLENSTOWN</t>
  </si>
  <si>
    <t>NH0070400</t>
  </si>
  <si>
    <t>NH0070600</t>
  </si>
  <si>
    <t>BOSCAWEN</t>
  </si>
  <si>
    <t>NH0070800</t>
  </si>
  <si>
    <t>BOW</t>
  </si>
  <si>
    <t>NH0071000</t>
  </si>
  <si>
    <t>NH0071200</t>
  </si>
  <si>
    <t>CANTERBURY</t>
  </si>
  <si>
    <t>NH0071400</t>
  </si>
  <si>
    <t>CHICHESTER</t>
  </si>
  <si>
    <t>NH0071600</t>
  </si>
  <si>
    <t>NH0071800</t>
  </si>
  <si>
    <t>NH0072000</t>
  </si>
  <si>
    <t>DUNBARTON</t>
  </si>
  <si>
    <t>NH0072200</t>
  </si>
  <si>
    <t>EPSOM</t>
  </si>
  <si>
    <t>NH0072400</t>
  </si>
  <si>
    <t>NH0072600</t>
  </si>
  <si>
    <t>HENNIKER</t>
  </si>
  <si>
    <t>NH0072800</t>
  </si>
  <si>
    <t>NH0073000</t>
  </si>
  <si>
    <t>HOOKSETT</t>
  </si>
  <si>
    <t>NH0073200</t>
  </si>
  <si>
    <t>NH0073400</t>
  </si>
  <si>
    <t>LOUDON</t>
  </si>
  <si>
    <t>NH0073600</t>
  </si>
  <si>
    <t>NH0073800</t>
  </si>
  <si>
    <t>NH0074000</t>
  </si>
  <si>
    <t>NH0074200</t>
  </si>
  <si>
    <t>NH0074400</t>
  </si>
  <si>
    <t>NH0074600</t>
  </si>
  <si>
    <t>NH0074800</t>
  </si>
  <si>
    <t>NH0075000</t>
  </si>
  <si>
    <t>WARNER</t>
  </si>
  <si>
    <t>NH0075200</t>
  </si>
  <si>
    <t>NH0075800</t>
  </si>
  <si>
    <t>LIQUOR COMMISSION</t>
  </si>
  <si>
    <t>NH007RU00</t>
  </si>
  <si>
    <t>MERRIMACK RURAL DISTRICT</t>
  </si>
  <si>
    <t>NH0080000</t>
  </si>
  <si>
    <t>NH0080100</t>
  </si>
  <si>
    <t>SP: ROCKINGHAM COUNTY</t>
  </si>
  <si>
    <t>NH0080200</t>
  </si>
  <si>
    <t>NH0080400</t>
  </si>
  <si>
    <t>NH0080600</t>
  </si>
  <si>
    <t>NH0080800</t>
  </si>
  <si>
    <t>CANDIA</t>
  </si>
  <si>
    <t>NH0081000</t>
  </si>
  <si>
    <t>NH0081200</t>
  </si>
  <si>
    <t>NH0081400</t>
  </si>
  <si>
    <t>NH0081600</t>
  </si>
  <si>
    <t>DERRY</t>
  </si>
  <si>
    <t>NH0081800</t>
  </si>
  <si>
    <t>EAST KINGSTON</t>
  </si>
  <si>
    <t>NH0082000</t>
  </si>
  <si>
    <t>EPPING</t>
  </si>
  <si>
    <t>NH0082200</t>
  </si>
  <si>
    <t>NH0082400</t>
  </si>
  <si>
    <t>NH0082600</t>
  </si>
  <si>
    <t>NH0082800</t>
  </si>
  <si>
    <t>NH0083000</t>
  </si>
  <si>
    <t>NH0083200</t>
  </si>
  <si>
    <t>HAMPTON FALLS</t>
  </si>
  <si>
    <t>NH0083400</t>
  </si>
  <si>
    <t>NH0083600</t>
  </si>
  <si>
    <t>NH0083800</t>
  </si>
  <si>
    <t>LONDONDERRY</t>
  </si>
  <si>
    <t>NH0084000</t>
  </si>
  <si>
    <t>NH0084200</t>
  </si>
  <si>
    <t>NEWFIELDS</t>
  </si>
  <si>
    <t>NH0084400</t>
  </si>
  <si>
    <t>NH0084600</t>
  </si>
  <si>
    <t>NEWMARKET</t>
  </si>
  <si>
    <t>NH0084800</t>
  </si>
  <si>
    <t>NH0085000</t>
  </si>
  <si>
    <t>NORTH HAMPTON</t>
  </si>
  <si>
    <t>NH0085200</t>
  </si>
  <si>
    <t>NH0085400</t>
  </si>
  <si>
    <t>NOTTINGHAM</t>
  </si>
  <si>
    <t>NH0085600</t>
  </si>
  <si>
    <t>PLAISTOW</t>
  </si>
  <si>
    <t>NH0085800</t>
  </si>
  <si>
    <t>PORTSMOUTH</t>
  </si>
  <si>
    <t>NH0086000</t>
  </si>
  <si>
    <t>NH0086200</t>
  </si>
  <si>
    <t>RYE</t>
  </si>
  <si>
    <t>NH0086400</t>
  </si>
  <si>
    <t>NH0086600</t>
  </si>
  <si>
    <t>SANDOWN</t>
  </si>
  <si>
    <t>NH0086800</t>
  </si>
  <si>
    <t>SEABROOK</t>
  </si>
  <si>
    <t>NH0087000</t>
  </si>
  <si>
    <t>SOUTH HAMPTON</t>
  </si>
  <si>
    <t>NH0087200</t>
  </si>
  <si>
    <t>STRATHAM</t>
  </si>
  <si>
    <t>NH0087400</t>
  </si>
  <si>
    <t>NH008RU00</t>
  </si>
  <si>
    <t>ROCKINGHAM RURAL DISTRIC</t>
  </si>
  <si>
    <t>NH0090000</t>
  </si>
  <si>
    <t>NH0090100</t>
  </si>
  <si>
    <t>SP: STRAFFORD COUNTY</t>
  </si>
  <si>
    <t>NH0090200</t>
  </si>
  <si>
    <t>NH0090400</t>
  </si>
  <si>
    <t>NH0090600</t>
  </si>
  <si>
    <t>NH0090800</t>
  </si>
  <si>
    <t>NH0091000</t>
  </si>
  <si>
    <t>NH0091200</t>
  </si>
  <si>
    <t>MADBURY</t>
  </si>
  <si>
    <t>NH0091400</t>
  </si>
  <si>
    <t>NH0091600</t>
  </si>
  <si>
    <t>NH0091800</t>
  </si>
  <si>
    <t>NEW DURHAM</t>
  </si>
  <si>
    <t>NH0092000</t>
  </si>
  <si>
    <t>NH0092200</t>
  </si>
  <si>
    <t>ROLLINSFORD</t>
  </si>
  <si>
    <t>NH0092400</t>
  </si>
  <si>
    <t>SOMERSWORTH</t>
  </si>
  <si>
    <t>NH0092600</t>
  </si>
  <si>
    <t>NH0092700</t>
  </si>
  <si>
    <t>UNIV OF NEW HAMPSHIRE</t>
  </si>
  <si>
    <t>NH0093000</t>
  </si>
  <si>
    <t>NH009RU00</t>
  </si>
  <si>
    <t>STRAFFORD RURAL DISTRICT</t>
  </si>
  <si>
    <t>NH0100000</t>
  </si>
  <si>
    <t>NH0100100</t>
  </si>
  <si>
    <t>NH0100200</t>
  </si>
  <si>
    <t>NH0100400</t>
  </si>
  <si>
    <t>NH0100600</t>
  </si>
  <si>
    <t>NH0100800</t>
  </si>
  <si>
    <t>CROYDON</t>
  </si>
  <si>
    <t>NH0101000</t>
  </si>
  <si>
    <t>NH0101200</t>
  </si>
  <si>
    <t>GRANTHAM</t>
  </si>
  <si>
    <t>NH0101400</t>
  </si>
  <si>
    <t>NH0101600</t>
  </si>
  <si>
    <t>LEMPSTER</t>
  </si>
  <si>
    <t>NH0101800</t>
  </si>
  <si>
    <t>NH0102000</t>
  </si>
  <si>
    <t>NH0102200</t>
  </si>
  <si>
    <t>NH0102400</t>
  </si>
  <si>
    <t>SUNAPEE</t>
  </si>
  <si>
    <t>NH0102600</t>
  </si>
  <si>
    <t>UNITY</t>
  </si>
  <si>
    <t>NH0102800</t>
  </si>
  <si>
    <t>NH0103000</t>
  </si>
  <si>
    <t>CORNISH</t>
  </si>
  <si>
    <t>NH010RU00</t>
  </si>
  <si>
    <t>SULLIVAN RURAL DISTRICT</t>
  </si>
  <si>
    <t>NH301SP00</t>
  </si>
  <si>
    <t>BELKNAP STATE POLICE</t>
  </si>
  <si>
    <t>NH302SP00</t>
  </si>
  <si>
    <t>CARROLL STATE POLICE</t>
  </si>
  <si>
    <t>NH303SP00</t>
  </si>
  <si>
    <t>CHESHIRE STATE POLICE</t>
  </si>
  <si>
    <t>NH304SP00</t>
  </si>
  <si>
    <t>NH305SP00</t>
  </si>
  <si>
    <t>GRAFTON STATE POLICE</t>
  </si>
  <si>
    <t>NH306SP00</t>
  </si>
  <si>
    <t>HILLSBOROUGH COUNTY SP</t>
  </si>
  <si>
    <t>NH307SP00</t>
  </si>
  <si>
    <t>MERRIMACK STATE POLICE</t>
  </si>
  <si>
    <t>NH308SP00</t>
  </si>
  <si>
    <t>NH309SP00</t>
  </si>
  <si>
    <t>STRAFFORD STATE POLICE</t>
  </si>
  <si>
    <t>NH310SP00</t>
  </si>
  <si>
    <t>SULLIVAN STATE POLICE</t>
  </si>
  <si>
    <t>NHNSP0000</t>
  </si>
  <si>
    <t>NJ0010000</t>
  </si>
  <si>
    <t>NJ0010100</t>
  </si>
  <si>
    <t>ABSECON</t>
  </si>
  <si>
    <t>NJ0010200</t>
  </si>
  <si>
    <t>ATLANTIC CITY</t>
  </si>
  <si>
    <t>NJ0010300</t>
  </si>
  <si>
    <t>BRIGANTINE</t>
  </si>
  <si>
    <t>NJ0010400</t>
  </si>
  <si>
    <t>BUENA</t>
  </si>
  <si>
    <t>NJ0010700</t>
  </si>
  <si>
    <t>EGG HARBOR CITY</t>
  </si>
  <si>
    <t>NJ0010800</t>
  </si>
  <si>
    <t>EGG HARBOR TOWNSHIP</t>
  </si>
  <si>
    <t>NJ0011100</t>
  </si>
  <si>
    <t>GALLOWAY TOWNSHIP</t>
  </si>
  <si>
    <t>NJ0011200</t>
  </si>
  <si>
    <t>HAMILTON TOWNSHIP</t>
  </si>
  <si>
    <t>NJ0011300</t>
  </si>
  <si>
    <t>HAMMONTON</t>
  </si>
  <si>
    <t>NJ0011400</t>
  </si>
  <si>
    <t>NJ0011500</t>
  </si>
  <si>
    <t>LONGPORT</t>
  </si>
  <si>
    <t>NJ0011600</t>
  </si>
  <si>
    <t>MARGATE CITY</t>
  </si>
  <si>
    <t>NJ0011700</t>
  </si>
  <si>
    <t>MULLICA TOWNSHIP</t>
  </si>
  <si>
    <t>NJ0011800</t>
  </si>
  <si>
    <t>NJ0011900</t>
  </si>
  <si>
    <t>NJ0012100</t>
  </si>
  <si>
    <t>SOMERS POINT</t>
  </si>
  <si>
    <t>NJ0012200</t>
  </si>
  <si>
    <t>VENTNOR CITY</t>
  </si>
  <si>
    <t>NJ0012400</t>
  </si>
  <si>
    <t>RICHARD STOCKTON C OF NJ</t>
  </si>
  <si>
    <t>NJ0018900</t>
  </si>
  <si>
    <t>PROSECUTOR: ATLANTIC CTY</t>
  </si>
  <si>
    <t>NJ001PT00</t>
  </si>
  <si>
    <t>SPT ATLANTIC CO</t>
  </si>
  <si>
    <t>NJ001SP00</t>
  </si>
  <si>
    <t>SP: ATLANTIC COUNTY</t>
  </si>
  <si>
    <t>NJ0020000</t>
  </si>
  <si>
    <t>BERGEN</t>
  </si>
  <si>
    <t>NJ0020100</t>
  </si>
  <si>
    <t>ALLENDALE</t>
  </si>
  <si>
    <t>NJ0020200</t>
  </si>
  <si>
    <t>NJ0020300</t>
  </si>
  <si>
    <t>BERGENFIELD</t>
  </si>
  <si>
    <t>NJ0020400</t>
  </si>
  <si>
    <t>BOGOTA</t>
  </si>
  <si>
    <t>NJ0020500</t>
  </si>
  <si>
    <t>CARLSTADT</t>
  </si>
  <si>
    <t>NJ0020600</t>
  </si>
  <si>
    <t>CLIFFSIDE PARK</t>
  </si>
  <si>
    <t>NJ0020700</t>
  </si>
  <si>
    <t>CLOSTER</t>
  </si>
  <si>
    <t>NJ0020800</t>
  </si>
  <si>
    <t>CRESSKILL</t>
  </si>
  <si>
    <t>NJ0020900</t>
  </si>
  <si>
    <t>DEMAREST</t>
  </si>
  <si>
    <t>NJ0021000</t>
  </si>
  <si>
    <t>DUMONT</t>
  </si>
  <si>
    <t>NJ0021100</t>
  </si>
  <si>
    <t>NJ0021200</t>
  </si>
  <si>
    <t>EAST RUTHERFORD</t>
  </si>
  <si>
    <t>NJ0021300</t>
  </si>
  <si>
    <t>NJ0021400</t>
  </si>
  <si>
    <t>NJ0021500</t>
  </si>
  <si>
    <t>NJ0021600</t>
  </si>
  <si>
    <t>ENGLEWOOD CLIFFS</t>
  </si>
  <si>
    <t>NJ0021700</t>
  </si>
  <si>
    <t>FAIR LAWN</t>
  </si>
  <si>
    <t>NJ0021800</t>
  </si>
  <si>
    <t>NJ0021900</t>
  </si>
  <si>
    <t>FORT LEE</t>
  </si>
  <si>
    <t>NJ0022000</t>
  </si>
  <si>
    <t>FRANKLIN LAKES</t>
  </si>
  <si>
    <t>NJ0022100</t>
  </si>
  <si>
    <t>NJ0022200</t>
  </si>
  <si>
    <t>GLEN ROCK</t>
  </si>
  <si>
    <t>NJ0022300</t>
  </si>
  <si>
    <t>HACKENSACK</t>
  </si>
  <si>
    <t>NJ0022400</t>
  </si>
  <si>
    <t>HARRINGTON PARK</t>
  </si>
  <si>
    <t>NJ0022500</t>
  </si>
  <si>
    <t>HASBROUCK HEIGHTS</t>
  </si>
  <si>
    <t>NJ0022600</t>
  </si>
  <si>
    <t>HAWORTH</t>
  </si>
  <si>
    <t>NJ0022700</t>
  </si>
  <si>
    <t>NJ0022800</t>
  </si>
  <si>
    <t>HO-HO-KUS</t>
  </si>
  <si>
    <t>NJ0022900</t>
  </si>
  <si>
    <t>LEONIA</t>
  </si>
  <si>
    <t>NJ0023000</t>
  </si>
  <si>
    <t>LITTLE FERRY</t>
  </si>
  <si>
    <t>NJ0023100</t>
  </si>
  <si>
    <t>NJ0023200</t>
  </si>
  <si>
    <t>LYNDHURST TOWNSHIP</t>
  </si>
  <si>
    <t>NJ0023300</t>
  </si>
  <si>
    <t>MAHWAH TOWNSHIP</t>
  </si>
  <si>
    <t>NJ0023400</t>
  </si>
  <si>
    <t>NJ0023500</t>
  </si>
  <si>
    <t>MIDLAND PARK</t>
  </si>
  <si>
    <t>NJ0023600</t>
  </si>
  <si>
    <t>MONTVALE</t>
  </si>
  <si>
    <t>NJ0023700</t>
  </si>
  <si>
    <t>MOONACHIE</t>
  </si>
  <si>
    <t>NJ0023800</t>
  </si>
  <si>
    <t>NJ0023900</t>
  </si>
  <si>
    <t>NORTH ARLINGTON</t>
  </si>
  <si>
    <t>NJ0024000</t>
  </si>
  <si>
    <t>NORTHVALE</t>
  </si>
  <si>
    <t>NJ0024100</t>
  </si>
  <si>
    <t>NJ0024200</t>
  </si>
  <si>
    <t>NJ0024300</t>
  </si>
  <si>
    <t>OLD TAPPAN</t>
  </si>
  <si>
    <t>NJ0024400</t>
  </si>
  <si>
    <t>ORADELL</t>
  </si>
  <si>
    <t>NJ0024500</t>
  </si>
  <si>
    <t>PALISADES PARK</t>
  </si>
  <si>
    <t>NJ0024600</t>
  </si>
  <si>
    <t>PARAMUS</t>
  </si>
  <si>
    <t>NJ0024700</t>
  </si>
  <si>
    <t>NJ0024800</t>
  </si>
  <si>
    <t>NJ0024900</t>
  </si>
  <si>
    <t>NJ0025000</t>
  </si>
  <si>
    <t>RIDGEFIELD PARK</t>
  </si>
  <si>
    <t>NJ0025100</t>
  </si>
  <si>
    <t>RIDGEWOOD</t>
  </si>
  <si>
    <t>NJ0025200</t>
  </si>
  <si>
    <t>RIVER EDGE</t>
  </si>
  <si>
    <t>NJ0025300</t>
  </si>
  <si>
    <t>RIVER VALE TOWNSHIP</t>
  </si>
  <si>
    <t>NJ0025400</t>
  </si>
  <si>
    <t>ROCHELLE PARK TOWNSHIP</t>
  </si>
  <si>
    <t>NJ0025500</t>
  </si>
  <si>
    <t>ROCKLEIGH</t>
  </si>
  <si>
    <t>NJ0025600</t>
  </si>
  <si>
    <t>NJ0025700</t>
  </si>
  <si>
    <t>SADDLE BROOK TOWNSHIP</t>
  </si>
  <si>
    <t>NJ0025800</t>
  </si>
  <si>
    <t>SADDLE RIVER</t>
  </si>
  <si>
    <t>NJ0025900</t>
  </si>
  <si>
    <t>SOUTH HACKENSACK TOWNSHI</t>
  </si>
  <si>
    <t>NJ0026000</t>
  </si>
  <si>
    <t>TEANECK TOWNSHIP</t>
  </si>
  <si>
    <t>NJ0026100</t>
  </si>
  <si>
    <t>TENAFLY</t>
  </si>
  <si>
    <t>NJ0026200</t>
  </si>
  <si>
    <t>TETERBORO</t>
  </si>
  <si>
    <t>NJ0026300</t>
  </si>
  <si>
    <t>UPPER SADDLE RIVER</t>
  </si>
  <si>
    <t>NJ0026400</t>
  </si>
  <si>
    <t>WALDWICK</t>
  </si>
  <si>
    <t>NJ0026500</t>
  </si>
  <si>
    <t>WALLINGTON</t>
  </si>
  <si>
    <t>NJ0026600</t>
  </si>
  <si>
    <t>WASHINGTON TOWNSHIP</t>
  </si>
  <si>
    <t>NJ0026700</t>
  </si>
  <si>
    <t>NJ0026800</t>
  </si>
  <si>
    <t>WOODCLIFF LAKE</t>
  </si>
  <si>
    <t>NJ0026900</t>
  </si>
  <si>
    <t>WOOD-RIDGE</t>
  </si>
  <si>
    <t>NJ0027000</t>
  </si>
  <si>
    <t>WYCKOFF TOWNSHIP</t>
  </si>
  <si>
    <t>NJ0027100</t>
  </si>
  <si>
    <t>BERGEN COUNTY POL DEPT</t>
  </si>
  <si>
    <t>NJ0028900</t>
  </si>
  <si>
    <t>PROSECUTOR: BERGEN CNTY</t>
  </si>
  <si>
    <t>NJ002PT00</t>
  </si>
  <si>
    <t>SPT BERGEN CO</t>
  </si>
  <si>
    <t>NJ002SP00</t>
  </si>
  <si>
    <t>SP: BERGEN COUNTY</t>
  </si>
  <si>
    <t>NJ0030000</t>
  </si>
  <si>
    <t>NJ0030100</t>
  </si>
  <si>
    <t>BASS RIVER TOWNSHIP</t>
  </si>
  <si>
    <t>NJ0030200</t>
  </si>
  <si>
    <t>NJ0030300</t>
  </si>
  <si>
    <t>BORDENTOWN</t>
  </si>
  <si>
    <t>NJ0030400</t>
  </si>
  <si>
    <t>BORDENTOWN TOWNSHIP</t>
  </si>
  <si>
    <t>NJ0030500</t>
  </si>
  <si>
    <t>NJ0030600</t>
  </si>
  <si>
    <t>BURLINGTON TOWNSHIP</t>
  </si>
  <si>
    <t>NJ0030700</t>
  </si>
  <si>
    <t>NJ0030800</t>
  </si>
  <si>
    <t>CINNAMINSON TOWNSHIP</t>
  </si>
  <si>
    <t>NJ0030900</t>
  </si>
  <si>
    <t>DELANCO TOWNSHIP</t>
  </si>
  <si>
    <t>NJ0031000</t>
  </si>
  <si>
    <t>DELRAN TOWNSHIP</t>
  </si>
  <si>
    <t>NJ0031100</t>
  </si>
  <si>
    <t>EASTAMPTON TOWNSHIP</t>
  </si>
  <si>
    <t>NJ0031200</t>
  </si>
  <si>
    <t>EDGEWATER PARK TOWNSHIP</t>
  </si>
  <si>
    <t>NJ0031300</t>
  </si>
  <si>
    <t>EVESHAM TOWNSHIP</t>
  </si>
  <si>
    <t>NJ0031400</t>
  </si>
  <si>
    <t>FIELDSBORO</t>
  </si>
  <si>
    <t>NJ0031500</t>
  </si>
  <si>
    <t>FLORENCE TOWNSHIP</t>
  </si>
  <si>
    <t>NJ0031600</t>
  </si>
  <si>
    <t>HAINESPORT TOWNSHIP</t>
  </si>
  <si>
    <t>NJ0031700</t>
  </si>
  <si>
    <t>WILLINGBORO TOWNSHIP</t>
  </si>
  <si>
    <t>NJ0031800</t>
  </si>
  <si>
    <t>LUMBERTON TOWNSHIP</t>
  </si>
  <si>
    <t>NJ0031900</t>
  </si>
  <si>
    <t>MANSFIELD TOWNSHIP</t>
  </si>
  <si>
    <t>NJ0032000</t>
  </si>
  <si>
    <t>MAPLE SHADE TOWNSHIP</t>
  </si>
  <si>
    <t>NJ0032100</t>
  </si>
  <si>
    <t>MEDFORD TOWNSHIP</t>
  </si>
  <si>
    <t>NJ0032200</t>
  </si>
  <si>
    <t>MEDFORD LAKES</t>
  </si>
  <si>
    <t>NJ0032300</t>
  </si>
  <si>
    <t>MOORESTOWN TOWNSHIP</t>
  </si>
  <si>
    <t>NJ0032400</t>
  </si>
  <si>
    <t>MOUNT HOLLY TOWNSHIP</t>
  </si>
  <si>
    <t>NJ0032500</t>
  </si>
  <si>
    <t>MOUNT LAUREL TOWNSHIP</t>
  </si>
  <si>
    <t>NJ0032600</t>
  </si>
  <si>
    <t>NEW HANOVER TOWNSHIP</t>
  </si>
  <si>
    <t>NJ0032700</t>
  </si>
  <si>
    <t>NORTH HANOVER TOWNSHIP</t>
  </si>
  <si>
    <t>NJ0032800</t>
  </si>
  <si>
    <t>NJ0032900</t>
  </si>
  <si>
    <t>PEMBERTON</t>
  </si>
  <si>
    <t>NJ0033000</t>
  </si>
  <si>
    <t>PEMBERTON TOWNSHIP</t>
  </si>
  <si>
    <t>NJ0033100</t>
  </si>
  <si>
    <t>RIVERSIDE TOWNSHIP</t>
  </si>
  <si>
    <t>NJ0033200</t>
  </si>
  <si>
    <t>NJ0033500</t>
  </si>
  <si>
    <t>SPRINGFIELD TOWNSHIP</t>
  </si>
  <si>
    <t>NJ0033800</t>
  </si>
  <si>
    <t>WESTAMPTON TOWNSHIP</t>
  </si>
  <si>
    <t>NJ0033900</t>
  </si>
  <si>
    <t>HUM SRVCS, WOODLAND TWP</t>
  </si>
  <si>
    <t>NJ0034000</t>
  </si>
  <si>
    <t>WRIGHTSTOWN</t>
  </si>
  <si>
    <t>NJ0038900</t>
  </si>
  <si>
    <t>PROSECUTOR: BURLINGTON C</t>
  </si>
  <si>
    <t>NJ003PT00</t>
  </si>
  <si>
    <t>SPT BURLINGTON CO</t>
  </si>
  <si>
    <t>NJ003SP00</t>
  </si>
  <si>
    <t>SP: BURLINGTON COUNTY</t>
  </si>
  <si>
    <t>NJ0040000</t>
  </si>
  <si>
    <t>NJ0040100</t>
  </si>
  <si>
    <t>NJ0040200</t>
  </si>
  <si>
    <t>NJ0040300</t>
  </si>
  <si>
    <t>NJ0040400</t>
  </si>
  <si>
    <t>BELLMAWR</t>
  </si>
  <si>
    <t>NJ0040500</t>
  </si>
  <si>
    <t>NJ0040600</t>
  </si>
  <si>
    <t>BERLIN TOWNSHIP</t>
  </si>
  <si>
    <t>NJ0040700</t>
  </si>
  <si>
    <t>BROOKLAWN</t>
  </si>
  <si>
    <t>NJ0040800</t>
  </si>
  <si>
    <t>CAMDEN COUNTY POLICE DPT</t>
  </si>
  <si>
    <t>NJ0040900</t>
  </si>
  <si>
    <t>CHESILHURST</t>
  </si>
  <si>
    <t>NJ0041000</t>
  </si>
  <si>
    <t>CLEMENTON</t>
  </si>
  <si>
    <t>NJ0041100</t>
  </si>
  <si>
    <t>COLLINGSWOOD</t>
  </si>
  <si>
    <t>NJ0041200</t>
  </si>
  <si>
    <t>CHERRY HILL TOWNSHIP</t>
  </si>
  <si>
    <t>NJ0041300</t>
  </si>
  <si>
    <t>GIBBSBORO</t>
  </si>
  <si>
    <t>NJ0041400</t>
  </si>
  <si>
    <t>GLOUCESTER CITY</t>
  </si>
  <si>
    <t>NJ0041500</t>
  </si>
  <si>
    <t>GLOUCESTER TOWNSHIP</t>
  </si>
  <si>
    <t>NJ0041600</t>
  </si>
  <si>
    <t>HADDON TOWNSHIP</t>
  </si>
  <si>
    <t>NJ0041700</t>
  </si>
  <si>
    <t>HADDONFIELD</t>
  </si>
  <si>
    <t>NJ0041800</t>
  </si>
  <si>
    <t>HADDON HEIGHTS</t>
  </si>
  <si>
    <t>NJ0041900</t>
  </si>
  <si>
    <t>HI-NELLA</t>
  </si>
  <si>
    <t>NJ0042000</t>
  </si>
  <si>
    <t>LAUREL SPRINGS</t>
  </si>
  <si>
    <t>NJ0042100</t>
  </si>
  <si>
    <t>LAWNSIDE</t>
  </si>
  <si>
    <t>NJ0042200</t>
  </si>
  <si>
    <t>LINDENWOLD</t>
  </si>
  <si>
    <t>NJ0042300</t>
  </si>
  <si>
    <t>NJ0042400</t>
  </si>
  <si>
    <t>MERCHANTVILLE</t>
  </si>
  <si>
    <t>NJ0042500</t>
  </si>
  <si>
    <t>MOUNT EPHRAIM</t>
  </si>
  <si>
    <t>NJ0042600</t>
  </si>
  <si>
    <t>OAKLYN</t>
  </si>
  <si>
    <t>NJ0042700</t>
  </si>
  <si>
    <t>PENNSAUKEN TOWNSHIP</t>
  </si>
  <si>
    <t>NJ0042800</t>
  </si>
  <si>
    <t>NJ0042900</t>
  </si>
  <si>
    <t>PINE VALLEY</t>
  </si>
  <si>
    <t>NJ0043000</t>
  </si>
  <si>
    <t>RUNNEMEDE</t>
  </si>
  <si>
    <t>NJ0043100</t>
  </si>
  <si>
    <t>SOMERDALE</t>
  </si>
  <si>
    <t>NJ0043200</t>
  </si>
  <si>
    <t>NJ0043300</t>
  </si>
  <si>
    <t>TAVISTOCK</t>
  </si>
  <si>
    <t>NJ0043400</t>
  </si>
  <si>
    <t>VOORHEES TOWNSHIP</t>
  </si>
  <si>
    <t>NJ0043500</t>
  </si>
  <si>
    <t>NJ0043600</t>
  </si>
  <si>
    <t>WINSLOW TOWNSHIP</t>
  </si>
  <si>
    <t>NJ0043700</t>
  </si>
  <si>
    <t>WOODLYNNE</t>
  </si>
  <si>
    <t>NJ0043900</t>
  </si>
  <si>
    <t>RUTGERS UN: CAMDEN</t>
  </si>
  <si>
    <t>NJ0044300</t>
  </si>
  <si>
    <t>U MED &amp; DNT: CAMDEN</t>
  </si>
  <si>
    <t>NJ0048900</t>
  </si>
  <si>
    <t>PROSECUTOR: CAMDEN CNTY</t>
  </si>
  <si>
    <t>NJ0049100</t>
  </si>
  <si>
    <t>PARK POLICE: CAMDEN CNTY</t>
  </si>
  <si>
    <t>NJ004PT00</t>
  </si>
  <si>
    <t>SPT CAMDEN CO</t>
  </si>
  <si>
    <t>NJ004SP00</t>
  </si>
  <si>
    <t>SP: CAMDEN COUNTY</t>
  </si>
  <si>
    <t>NJ0050000</t>
  </si>
  <si>
    <t>CAPE MAY</t>
  </si>
  <si>
    <t>NJ0050100</t>
  </si>
  <si>
    <t>NJ0050200</t>
  </si>
  <si>
    <t>NJ0050300</t>
  </si>
  <si>
    <t>CAPE MAY POINT</t>
  </si>
  <si>
    <t>NJ0050500</t>
  </si>
  <si>
    <t>LOWER TOWNSHIP</t>
  </si>
  <si>
    <t>NJ0050600</t>
  </si>
  <si>
    <t>MIDDLE TOWNSHIP</t>
  </si>
  <si>
    <t>NJ0050700</t>
  </si>
  <si>
    <t>NORTH WILDWOOD</t>
  </si>
  <si>
    <t>NJ0050800</t>
  </si>
  <si>
    <t>NJ0050900</t>
  </si>
  <si>
    <t>SEA ISLE CITY</t>
  </si>
  <si>
    <t>NJ0051000</t>
  </si>
  <si>
    <t>STONE HARBOR</t>
  </si>
  <si>
    <t>NJ0051200</t>
  </si>
  <si>
    <t>WEST CAPE MAY</t>
  </si>
  <si>
    <t>NJ0051300</t>
  </si>
  <si>
    <t>WEST WILDWOOD</t>
  </si>
  <si>
    <t>NJ0051400</t>
  </si>
  <si>
    <t>NJ0051500</t>
  </si>
  <si>
    <t>WILDWOOD CREST</t>
  </si>
  <si>
    <t>NJ0051600</t>
  </si>
  <si>
    <t>NJ0058900</t>
  </si>
  <si>
    <t>PROSECUTOR: CAPE MAY CTY</t>
  </si>
  <si>
    <t>NJ005PT00</t>
  </si>
  <si>
    <t>SPT CAPE MAY CO</t>
  </si>
  <si>
    <t>NJ005SP00</t>
  </si>
  <si>
    <t>SP: CAPE MAY COUNTY</t>
  </si>
  <si>
    <t>NJ0060000</t>
  </si>
  <si>
    <t>NJ0060100</t>
  </si>
  <si>
    <t>NJ0060300</t>
  </si>
  <si>
    <t>DEERFIELD TOWNSHIP</t>
  </si>
  <si>
    <t>NJ0060500</t>
  </si>
  <si>
    <t>FAIRFIELD TOWNSHIP</t>
  </si>
  <si>
    <t>NJ0060800</t>
  </si>
  <si>
    <t>LAWRENCE TOWNSHIP</t>
  </si>
  <si>
    <t>NJ0061000</t>
  </si>
  <si>
    <t>NJ0061300</t>
  </si>
  <si>
    <t>UPPER DEERFIELD TOWNSHIP</t>
  </si>
  <si>
    <t>NJ0061400</t>
  </si>
  <si>
    <t>VINELAND</t>
  </si>
  <si>
    <t>NJ0068900</t>
  </si>
  <si>
    <t>PROSECUTOR: CUMBERLAND C</t>
  </si>
  <si>
    <t>NJ006PT00</t>
  </si>
  <si>
    <t>SPT CUMBERLAND CO</t>
  </si>
  <si>
    <t>NJ006SP00</t>
  </si>
  <si>
    <t>NJ0070000</t>
  </si>
  <si>
    <t>NJ0070100</t>
  </si>
  <si>
    <t>NJ0070200</t>
  </si>
  <si>
    <t>NJ0070300</t>
  </si>
  <si>
    <t>NJ0070400</t>
  </si>
  <si>
    <t>NJ0070500</t>
  </si>
  <si>
    <t>CEDAR GROVE TOWNSHIP</t>
  </si>
  <si>
    <t>NJ0070600</t>
  </si>
  <si>
    <t>EAST ORANGE</t>
  </si>
  <si>
    <t>NJ0070700</t>
  </si>
  <si>
    <t>ESSEX FELLS</t>
  </si>
  <si>
    <t>NJ0070800</t>
  </si>
  <si>
    <t>NJ0070900</t>
  </si>
  <si>
    <t>NJ0071000</t>
  </si>
  <si>
    <t>LIVINGSTON TOWNSHIP</t>
  </si>
  <si>
    <t>NJ0071100</t>
  </si>
  <si>
    <t>MAPLEWOOD TOWNSHIP</t>
  </si>
  <si>
    <t>NJ0071200</t>
  </si>
  <si>
    <t>MILLBURN TOWNSHIP</t>
  </si>
  <si>
    <t>NJ0071300</t>
  </si>
  <si>
    <t>NJ0071500</t>
  </si>
  <si>
    <t>NORTH CALDWELL</t>
  </si>
  <si>
    <t>NJ0071600</t>
  </si>
  <si>
    <t>NUTLEY TOWNSHIP</t>
  </si>
  <si>
    <t>NJ0071700</t>
  </si>
  <si>
    <t>NJ0071800</t>
  </si>
  <si>
    <t>NJ0071900</t>
  </si>
  <si>
    <t>SOUTH ORANGE</t>
  </si>
  <si>
    <t>NJ0072000</t>
  </si>
  <si>
    <t>NJ0072100</t>
  </si>
  <si>
    <t>WEST CALDWELL TOWNSHIP</t>
  </si>
  <si>
    <t>NJ0072200</t>
  </si>
  <si>
    <t>WEST ORANGE</t>
  </si>
  <si>
    <t>NJ0072300</t>
  </si>
  <si>
    <t>ESSEX COUNTY POLICE DEPT</t>
  </si>
  <si>
    <t>NJ0072400</t>
  </si>
  <si>
    <t>NJ DIV ALCOHOL BEV CONT</t>
  </si>
  <si>
    <t>NJ0072700</t>
  </si>
  <si>
    <t>NJ INSTITUTE OF TECHNLGY</t>
  </si>
  <si>
    <t>NJ0072800</t>
  </si>
  <si>
    <t>MONTCLAIR STATE UNIVERSI</t>
  </si>
  <si>
    <t>NJ0073000</t>
  </si>
  <si>
    <t>U MED &amp; DNT: NEWARK</t>
  </si>
  <si>
    <t>NJ0073100</t>
  </si>
  <si>
    <t>ESSEX COUNTY COLLEGE</t>
  </si>
  <si>
    <t>NJ0073200</t>
  </si>
  <si>
    <t>NJ TRANSIT POLICE</t>
  </si>
  <si>
    <t>NJ0073400</t>
  </si>
  <si>
    <t>RUTGERS UN: NEWARK</t>
  </si>
  <si>
    <t>NJ0078900</t>
  </si>
  <si>
    <t>PROSECUTOR: ESSEX COUNTY</t>
  </si>
  <si>
    <t>NJ007PT00</t>
  </si>
  <si>
    <t>SPT ESSEX CO</t>
  </si>
  <si>
    <t>NJ007SP00</t>
  </si>
  <si>
    <t>NJ0080000</t>
  </si>
  <si>
    <t>NJ0080100</t>
  </si>
  <si>
    <t>NJ0080200</t>
  </si>
  <si>
    <t>DEPTFORD TOWNSHIP</t>
  </si>
  <si>
    <t>NJ0080300</t>
  </si>
  <si>
    <t>EAST GREENWICH TOWNSHIP</t>
  </si>
  <si>
    <t>NJ0080400</t>
  </si>
  <si>
    <t>ELK TOWNSHIP</t>
  </si>
  <si>
    <t>NJ0080500</t>
  </si>
  <si>
    <t>FRANKLIN TOWNSHIP</t>
  </si>
  <si>
    <t>NJ0080600</t>
  </si>
  <si>
    <t>GLASSBORO</t>
  </si>
  <si>
    <t>NJ0080700</t>
  </si>
  <si>
    <t>GREENWICH TOWNSHIP</t>
  </si>
  <si>
    <t>NJ0080800</t>
  </si>
  <si>
    <t>HARRISON TOWNSHIP</t>
  </si>
  <si>
    <t>NJ0080900</t>
  </si>
  <si>
    <t>LOGAN TOWNSHIP</t>
  </si>
  <si>
    <t>NJ0081000</t>
  </si>
  <si>
    <t>MANTUA TOWNSHIP</t>
  </si>
  <si>
    <t>NJ0081100</t>
  </si>
  <si>
    <t>MONROE TOWNSHIP</t>
  </si>
  <si>
    <t>NJ0081200</t>
  </si>
  <si>
    <t>NATIONAL PARK</t>
  </si>
  <si>
    <t>NJ0081300</t>
  </si>
  <si>
    <t>NEWFIELD</t>
  </si>
  <si>
    <t>NJ0081400</t>
  </si>
  <si>
    <t>PAULSBORO</t>
  </si>
  <si>
    <t>NJ0081500</t>
  </si>
  <si>
    <t>PITMAN</t>
  </si>
  <si>
    <t>NJ0081600</t>
  </si>
  <si>
    <t>SOUTH HARRISON TOWNSHIP</t>
  </si>
  <si>
    <t>NJ0081700</t>
  </si>
  <si>
    <t>SWEDESBORO</t>
  </si>
  <si>
    <t>NJ0081800</t>
  </si>
  <si>
    <t>NJ0081900</t>
  </si>
  <si>
    <t>WENONAH</t>
  </si>
  <si>
    <t>NJ0082000</t>
  </si>
  <si>
    <t>WEST DEPTFORD TOWNSHIP</t>
  </si>
  <si>
    <t>NJ0082100</t>
  </si>
  <si>
    <t>NJ0082200</t>
  </si>
  <si>
    <t>NJ0082300</t>
  </si>
  <si>
    <t>WOODBURY HEIGHTS</t>
  </si>
  <si>
    <t>NJ0082400</t>
  </si>
  <si>
    <t>WOOLWICH TOWNSHIP</t>
  </si>
  <si>
    <t>NJ0082500</t>
  </si>
  <si>
    <t>NJ0082600</t>
  </si>
  <si>
    <t>ROWAN UNIVERSITY</t>
  </si>
  <si>
    <t>NJ0088900</t>
  </si>
  <si>
    <t>PROSECUTOR: GLOUCESTER C</t>
  </si>
  <si>
    <t>NJ008PT00</t>
  </si>
  <si>
    <t>SPT GLOUCESTER CO</t>
  </si>
  <si>
    <t>NJ008SP00</t>
  </si>
  <si>
    <t>SP: GLOUCESTER COUNTY</t>
  </si>
  <si>
    <t>NJ0090000</t>
  </si>
  <si>
    <t>NJ0090100</t>
  </si>
  <si>
    <t>BAYONNE</t>
  </si>
  <si>
    <t>NJ0090200</t>
  </si>
  <si>
    <t>EAST NEWARK</t>
  </si>
  <si>
    <t>NJ0090300</t>
  </si>
  <si>
    <t>NJ0090400</t>
  </si>
  <si>
    <t>NJ0090500</t>
  </si>
  <si>
    <t>NJ0090600</t>
  </si>
  <si>
    <t>JERSEY CITY</t>
  </si>
  <si>
    <t>NJ0090700</t>
  </si>
  <si>
    <t>NJ0090800</t>
  </si>
  <si>
    <t>NORTH BERGEN TOWNSHIP</t>
  </si>
  <si>
    <t>NJ0090900</t>
  </si>
  <si>
    <t>SECAUCUS</t>
  </si>
  <si>
    <t>NJ0091000</t>
  </si>
  <si>
    <t>NJ0091100</t>
  </si>
  <si>
    <t>WEEHAWKEN TOWNSHIP</t>
  </si>
  <si>
    <t>NJ0091200</t>
  </si>
  <si>
    <t>WEST NEW YORK</t>
  </si>
  <si>
    <t>NJ0091300</t>
  </si>
  <si>
    <t>HUDSON COUNTY POLICE DEP</t>
  </si>
  <si>
    <t>NJ0091400</t>
  </si>
  <si>
    <t>STEVENS INSTITUTE OF TEC</t>
  </si>
  <si>
    <t>NJ0098900</t>
  </si>
  <si>
    <t>PROSECUTOR: HUDSON CNTY</t>
  </si>
  <si>
    <t>NJ009PT00</t>
  </si>
  <si>
    <t>SPT HUDSON CO</t>
  </si>
  <si>
    <t>NJ009SP00</t>
  </si>
  <si>
    <t>SP: HUDSON COUNTY</t>
  </si>
  <si>
    <t>NJ0100000</t>
  </si>
  <si>
    <t>HUNTERDON</t>
  </si>
  <si>
    <t>NJ0100100</t>
  </si>
  <si>
    <t>ALEXANDRIA TOWNSHIP</t>
  </si>
  <si>
    <t>NJ0100300</t>
  </si>
  <si>
    <t>BLOOMSBURY</t>
  </si>
  <si>
    <t>NJ0100400</t>
  </si>
  <si>
    <t>CALIFON</t>
  </si>
  <si>
    <t>NJ0100500</t>
  </si>
  <si>
    <t>NJ0100600</t>
  </si>
  <si>
    <t>NJ0100700</t>
  </si>
  <si>
    <t>DELAWARE TOWNSHIP</t>
  </si>
  <si>
    <t>NJ0100900</t>
  </si>
  <si>
    <t>FLEMINGTON</t>
  </si>
  <si>
    <t>NJ0101000</t>
  </si>
  <si>
    <t>NJ0101100</t>
  </si>
  <si>
    <t>FRENCHTOWN</t>
  </si>
  <si>
    <t>NJ0101200</t>
  </si>
  <si>
    <t>GLEN GARDNER</t>
  </si>
  <si>
    <t>NJ0101300</t>
  </si>
  <si>
    <t>NJ0101400</t>
  </si>
  <si>
    <t>HIGH BRIDGE</t>
  </si>
  <si>
    <t>NJ0101500</t>
  </si>
  <si>
    <t>HOLLAND TOWNSHIP</t>
  </si>
  <si>
    <t>NJ0101700</t>
  </si>
  <si>
    <t>LAMBERTVILLE</t>
  </si>
  <si>
    <t>NJ0101800</t>
  </si>
  <si>
    <t>NJ0101900</t>
  </si>
  <si>
    <t>LEBANON TOWNSHIP</t>
  </si>
  <si>
    <t>NJ0102000</t>
  </si>
  <si>
    <t>NJ0102100</t>
  </si>
  <si>
    <t>RARITAN TOWNSHIP</t>
  </si>
  <si>
    <t>NJ0102200</t>
  </si>
  <si>
    <t>READINGTON TOWNSHIP</t>
  </si>
  <si>
    <t>NJ0102400</t>
  </si>
  <si>
    <t>TEWKSBURY TOWNSHIP</t>
  </si>
  <si>
    <t>NJ0102500</t>
  </si>
  <si>
    <t>HUNTERDON DEV CENTER</t>
  </si>
  <si>
    <t>NJ0102600</t>
  </si>
  <si>
    <t>WEST AMWELL TOWNSHIP</t>
  </si>
  <si>
    <t>NJ0108900</t>
  </si>
  <si>
    <t>PROSECUTOR: HUNTERDON C</t>
  </si>
  <si>
    <t>NJ010PT00</t>
  </si>
  <si>
    <t>SPT HUNTERDON CO</t>
  </si>
  <si>
    <t>NJ010SP00</t>
  </si>
  <si>
    <t>SP: HUNTERDON COUNTY</t>
  </si>
  <si>
    <t>NJ0110000</t>
  </si>
  <si>
    <t>NJ0110100</t>
  </si>
  <si>
    <t>EAST WINDSOR TOWNSHIP</t>
  </si>
  <si>
    <t>NJ0110200</t>
  </si>
  <si>
    <t>EWING TOWNSHIP</t>
  </si>
  <si>
    <t>NJ0110300</t>
  </si>
  <si>
    <t>NJ0110400</t>
  </si>
  <si>
    <t>HIGHTSTOWN</t>
  </si>
  <si>
    <t>NJ0110500</t>
  </si>
  <si>
    <t>HOPEWELL</t>
  </si>
  <si>
    <t>NJ0110600</t>
  </si>
  <si>
    <t>HOPEWELL TOWNSHIP</t>
  </si>
  <si>
    <t>NJ0110700</t>
  </si>
  <si>
    <t>NJ0110800</t>
  </si>
  <si>
    <t>NJ0110900</t>
  </si>
  <si>
    <t>NJ0111000</t>
  </si>
  <si>
    <t>NJ0111100</t>
  </si>
  <si>
    <t>NJ0111200</t>
  </si>
  <si>
    <t>ROBBINSVILLE TOWNSHIP</t>
  </si>
  <si>
    <t>NJ0111300</t>
  </si>
  <si>
    <t>WEST WINDSOR TOWNSHIP</t>
  </si>
  <si>
    <t>NJ0111400</t>
  </si>
  <si>
    <t>ST ENFORCE BUR INV SECT</t>
  </si>
  <si>
    <t>NJ0111500</t>
  </si>
  <si>
    <t>DIV OF MOTOR VEHICLES</t>
  </si>
  <si>
    <t>NJ0111700</t>
  </si>
  <si>
    <t>DIV OF FISH &amp; WILDLIFE</t>
  </si>
  <si>
    <t>NJ0111800</t>
  </si>
  <si>
    <t>THE COLLEGE OF NEW JERSE</t>
  </si>
  <si>
    <t>NJ0111900</t>
  </si>
  <si>
    <t>DEPT OF HUMAN SERVICES</t>
  </si>
  <si>
    <t>NJ011509E</t>
  </si>
  <si>
    <t>PRINCETON UNIVERSITY</t>
  </si>
  <si>
    <t>NJ0118900</t>
  </si>
  <si>
    <t>PROSECUTOR: MERCER CNTY</t>
  </si>
  <si>
    <t>NJ011PT00</t>
  </si>
  <si>
    <t>SPT MERCER CO</t>
  </si>
  <si>
    <t>NJ011SP00</t>
  </si>
  <si>
    <t>NJ0120000</t>
  </si>
  <si>
    <t>NJ0120100</t>
  </si>
  <si>
    <t>NJ0120200</t>
  </si>
  <si>
    <t>CRANBURY TOWNSHIP</t>
  </si>
  <si>
    <t>NJ0120300</t>
  </si>
  <si>
    <t>DUNELLEN</t>
  </si>
  <si>
    <t>NJ0120400</t>
  </si>
  <si>
    <t>EAST BRUNSWICK TOWNSHIP</t>
  </si>
  <si>
    <t>NJ0120500</t>
  </si>
  <si>
    <t>EDISON TOWNSHIP</t>
  </si>
  <si>
    <t>NJ0120600</t>
  </si>
  <si>
    <t>HELMETTA</t>
  </si>
  <si>
    <t>NJ0120700</t>
  </si>
  <si>
    <t>NJ0120800</t>
  </si>
  <si>
    <t>JAMESBURG</t>
  </si>
  <si>
    <t>NJ0120900</t>
  </si>
  <si>
    <t>OLD BRIDGE TOWNSHIP</t>
  </si>
  <si>
    <t>NJ0121000</t>
  </si>
  <si>
    <t>METUCHEN</t>
  </si>
  <si>
    <t>NJ0121100</t>
  </si>
  <si>
    <t>NJ0121200</t>
  </si>
  <si>
    <t>MILLTOWN</t>
  </si>
  <si>
    <t>NJ0121300</t>
  </si>
  <si>
    <t>NJ0121400</t>
  </si>
  <si>
    <t>NEW BRUNSWICK</t>
  </si>
  <si>
    <t>NJ0121500</t>
  </si>
  <si>
    <t>NORTH BRUNSWICK TOWNSHIP</t>
  </si>
  <si>
    <t>NJ0121600</t>
  </si>
  <si>
    <t>PERTH AMBOY</t>
  </si>
  <si>
    <t>NJ0121700</t>
  </si>
  <si>
    <t>PISCATAWAY TOWNSHIP</t>
  </si>
  <si>
    <t>NJ0121800</t>
  </si>
  <si>
    <t>PLAINSBORO TOWNSHIP</t>
  </si>
  <si>
    <t>NJ0121900</t>
  </si>
  <si>
    <t>SAYREVILLE</t>
  </si>
  <si>
    <t>NJ0122000</t>
  </si>
  <si>
    <t>SOUTH AMBOY</t>
  </si>
  <si>
    <t>NJ0122100</t>
  </si>
  <si>
    <t>SOUTH BRUNSWICK TOWNSHIP</t>
  </si>
  <si>
    <t>NJ0122200</t>
  </si>
  <si>
    <t>SOUTH PLAINFIELD</t>
  </si>
  <si>
    <t>NJ0122300</t>
  </si>
  <si>
    <t>SOUTH RIVER</t>
  </si>
  <si>
    <t>NJ0122400</t>
  </si>
  <si>
    <t>SPOTSWOOD</t>
  </si>
  <si>
    <t>NJ0122500</t>
  </si>
  <si>
    <t>WOODBRIDGE TOWNSHIP</t>
  </si>
  <si>
    <t>NJ0122600</t>
  </si>
  <si>
    <t>MIDDLESEX COUNTY COLLEGE</t>
  </si>
  <si>
    <t>NJ0123000</t>
  </si>
  <si>
    <t>RUTGERS UN: NEW BRUNSWCK</t>
  </si>
  <si>
    <t>NJ0123300</t>
  </si>
  <si>
    <t>U MED &amp; DNT: PISCATAWAY</t>
  </si>
  <si>
    <t>NJ0123600</t>
  </si>
  <si>
    <t>U MED &amp; DNT: N BRUNSWICK</t>
  </si>
  <si>
    <t>NJ0128900</t>
  </si>
  <si>
    <t>PROSECUTOR: MIDDLESEX C</t>
  </si>
  <si>
    <t>NJ0129100</t>
  </si>
  <si>
    <t>MIDDLESEX PARK POLICE</t>
  </si>
  <si>
    <t>NJ012PT00</t>
  </si>
  <si>
    <t>SPT MIDDLESEX CO</t>
  </si>
  <si>
    <t>NJ012SP00</t>
  </si>
  <si>
    <t>NJ0130000</t>
  </si>
  <si>
    <t>NJ0130100</t>
  </si>
  <si>
    <t>ALLENHURST</t>
  </si>
  <si>
    <t>NJ0130200</t>
  </si>
  <si>
    <t>ALLENTOWN</t>
  </si>
  <si>
    <t>NJ0130300</t>
  </si>
  <si>
    <t>ASBURY PARK</t>
  </si>
  <si>
    <t>NJ0130400</t>
  </si>
  <si>
    <t>COLTS NECK TOWNSHIP</t>
  </si>
  <si>
    <t>NJ0130500</t>
  </si>
  <si>
    <t>ATLANTIC HIGHLANDS</t>
  </si>
  <si>
    <t>NJ0130600</t>
  </si>
  <si>
    <t>AVON-BY-THE-SEA</t>
  </si>
  <si>
    <t>NJ0130700</t>
  </si>
  <si>
    <t>BELMAR</t>
  </si>
  <si>
    <t>NJ0130800</t>
  </si>
  <si>
    <t>BRADLEY BEACH</t>
  </si>
  <si>
    <t>NJ0130900</t>
  </si>
  <si>
    <t>BRIELLE</t>
  </si>
  <si>
    <t>NJ0131000</t>
  </si>
  <si>
    <t>DEAL</t>
  </si>
  <si>
    <t>NJ0131100</t>
  </si>
  <si>
    <t>EATONTOWN</t>
  </si>
  <si>
    <t>NJ0131200</t>
  </si>
  <si>
    <t>ENGLISHTOWN</t>
  </si>
  <si>
    <t>NJ0131300</t>
  </si>
  <si>
    <t>FAIR HAVEN</t>
  </si>
  <si>
    <t>NJ0131400</t>
  </si>
  <si>
    <t>FARMINGDALE</t>
  </si>
  <si>
    <t>NJ0131500</t>
  </si>
  <si>
    <t>FREEHOLD</t>
  </si>
  <si>
    <t>NJ0131600</t>
  </si>
  <si>
    <t>FREEHOLD TOWNSHIP</t>
  </si>
  <si>
    <t>NJ0131700</t>
  </si>
  <si>
    <t>NJ0131800</t>
  </si>
  <si>
    <t>HOLMDEL TOWNSHIP</t>
  </si>
  <si>
    <t>NJ0131900</t>
  </si>
  <si>
    <t>HOWELL TOWNSHIP</t>
  </si>
  <si>
    <t>NJ0132000</t>
  </si>
  <si>
    <t>INTERLAKEN</t>
  </si>
  <si>
    <t>NJ0132100</t>
  </si>
  <si>
    <t>KEANSBURG</t>
  </si>
  <si>
    <t>NJ0132200</t>
  </si>
  <si>
    <t>KEYPORT</t>
  </si>
  <si>
    <t>NJ0132300</t>
  </si>
  <si>
    <t>LITTLE SILVER</t>
  </si>
  <si>
    <t>NJ0132400</t>
  </si>
  <si>
    <t>LOCH ARBOUR</t>
  </si>
  <si>
    <t>NJ0132500</t>
  </si>
  <si>
    <t>LONG BRANCH</t>
  </si>
  <si>
    <t>NJ0132600</t>
  </si>
  <si>
    <t>MANALAPAN TOWNSHIP</t>
  </si>
  <si>
    <t>NJ0132700</t>
  </si>
  <si>
    <t>MANASQUAN</t>
  </si>
  <si>
    <t>NJ0132800</t>
  </si>
  <si>
    <t>MARLBORO TOWNSHIP</t>
  </si>
  <si>
    <t>NJ0132900</t>
  </si>
  <si>
    <t>MATAWAN</t>
  </si>
  <si>
    <t>NJ0133000</t>
  </si>
  <si>
    <t>ABERDEEN TOWNSHIP</t>
  </si>
  <si>
    <t>NJ0133100</t>
  </si>
  <si>
    <t>MIDDLETOWN TOWNSHIP</t>
  </si>
  <si>
    <t>NJ0133300</t>
  </si>
  <si>
    <t>MONMOUTH BEACH</t>
  </si>
  <si>
    <t>NJ0133400</t>
  </si>
  <si>
    <t>NEPTUNE TOWNSHIP</t>
  </si>
  <si>
    <t>NJ0133500</t>
  </si>
  <si>
    <t>NEPTUNE CITY</t>
  </si>
  <si>
    <t>NJ0133600</t>
  </si>
  <si>
    <t>TINTON FALLS</t>
  </si>
  <si>
    <t>NJ0133700</t>
  </si>
  <si>
    <t>OCEAN TOWNSHIP</t>
  </si>
  <si>
    <t>NJ0133800</t>
  </si>
  <si>
    <t>OCEANPORT</t>
  </si>
  <si>
    <t>NJ0133900</t>
  </si>
  <si>
    <t>HAZLET TOWNSHIP</t>
  </si>
  <si>
    <t>NJ0134000</t>
  </si>
  <si>
    <t>RED BANK</t>
  </si>
  <si>
    <t>NJ0134200</t>
  </si>
  <si>
    <t>RUMSON</t>
  </si>
  <si>
    <t>NJ0134300</t>
  </si>
  <si>
    <t>SEA BRIGHT</t>
  </si>
  <si>
    <t>NJ0134400</t>
  </si>
  <si>
    <t>SEA GIRT</t>
  </si>
  <si>
    <t>NJ0134500</t>
  </si>
  <si>
    <t>NJ0134700</t>
  </si>
  <si>
    <t>LAKE COMO</t>
  </si>
  <si>
    <t>NJ0134800</t>
  </si>
  <si>
    <t>NJ0134900</t>
  </si>
  <si>
    <t>SPRING LAKE HEIGHTS</t>
  </si>
  <si>
    <t>NJ0135000</t>
  </si>
  <si>
    <t>UNION BEACH</t>
  </si>
  <si>
    <t>NJ0135200</t>
  </si>
  <si>
    <t>WALL TOWNSHIP</t>
  </si>
  <si>
    <t>NJ0135300</t>
  </si>
  <si>
    <t>WEST LONG BRANCH</t>
  </si>
  <si>
    <t>NJ0135400</t>
  </si>
  <si>
    <t>OCEAN GROVE</t>
  </si>
  <si>
    <t>NJ0135500</t>
  </si>
  <si>
    <t>MONMOUTH UNIVERSITY</t>
  </si>
  <si>
    <t>NJ0135600</t>
  </si>
  <si>
    <t>BROOKDALE COMMUNITY COLL</t>
  </si>
  <si>
    <t>NJ0138900</t>
  </si>
  <si>
    <t>PROSECUTOR: MONMOUTH CTY</t>
  </si>
  <si>
    <t>NJ013PT00</t>
  </si>
  <si>
    <t>SPT MONMOUTH CO</t>
  </si>
  <si>
    <t>NJ013SP00</t>
  </si>
  <si>
    <t>SP: MONMOUTH COUNTY</t>
  </si>
  <si>
    <t>NJ0140000</t>
  </si>
  <si>
    <t>NJ0140100</t>
  </si>
  <si>
    <t>BOONTON</t>
  </si>
  <si>
    <t>NJ0140200</t>
  </si>
  <si>
    <t>BOONTON TOWNSHIP</t>
  </si>
  <si>
    <t>NJ0140300</t>
  </si>
  <si>
    <t>NJ0140400</t>
  </si>
  <si>
    <t>NJ0140500</t>
  </si>
  <si>
    <t>CHATHAM TOWNSHIP</t>
  </si>
  <si>
    <t>NJ0140600</t>
  </si>
  <si>
    <t>NJ0140700</t>
  </si>
  <si>
    <t>CHESTER TOWNSHIP</t>
  </si>
  <si>
    <t>NJ0140800</t>
  </si>
  <si>
    <t>DENVILLE TOWNSHIP</t>
  </si>
  <si>
    <t>NJ0140900</t>
  </si>
  <si>
    <t>NJ0141000</t>
  </si>
  <si>
    <t>EAST HANOVER TOWNSHIP</t>
  </si>
  <si>
    <t>NJ0141100</t>
  </si>
  <si>
    <t>FLORHAM PARK</t>
  </si>
  <si>
    <t>NJ0141200</t>
  </si>
  <si>
    <t>NJ0141300</t>
  </si>
  <si>
    <t>HARDING TOWNSHIP</t>
  </si>
  <si>
    <t>NJ0141400</t>
  </si>
  <si>
    <t>JEFFERSON TOWNSHIP</t>
  </si>
  <si>
    <t>NJ0141500</t>
  </si>
  <si>
    <t>KINNELON</t>
  </si>
  <si>
    <t>NJ0141600</t>
  </si>
  <si>
    <t>NJ0141700</t>
  </si>
  <si>
    <t>NJ0141800</t>
  </si>
  <si>
    <t>MENDHAM</t>
  </si>
  <si>
    <t>NJ0141900</t>
  </si>
  <si>
    <t>MENDHAM TOWNSHIP</t>
  </si>
  <si>
    <t>NJ0142000</t>
  </si>
  <si>
    <t>MINE HILL TOWNSHIP</t>
  </si>
  <si>
    <t>NJ0142100</t>
  </si>
  <si>
    <t>MONTVILLE TOWNSHIP</t>
  </si>
  <si>
    <t>NJ0142200</t>
  </si>
  <si>
    <t>MORRIS TOWNSHIP</t>
  </si>
  <si>
    <t>NJ0142300</t>
  </si>
  <si>
    <t>MORRIS PLAINS</t>
  </si>
  <si>
    <t>NJ0142400</t>
  </si>
  <si>
    <t>NJ0142500</t>
  </si>
  <si>
    <t>MOUNTAIN LAKES</t>
  </si>
  <si>
    <t>NJ0142600</t>
  </si>
  <si>
    <t>MOUNT ARLINGTON</t>
  </si>
  <si>
    <t>NJ0142700</t>
  </si>
  <si>
    <t>MOUNT OLIVE TOWNSHIP</t>
  </si>
  <si>
    <t>NJ0142800</t>
  </si>
  <si>
    <t>NETCONG</t>
  </si>
  <si>
    <t>NJ0142900</t>
  </si>
  <si>
    <t>PARSIPPANY-TROY HILLS TW</t>
  </si>
  <si>
    <t>NJ0143000</t>
  </si>
  <si>
    <t>LONG HILL TOWNSHIP</t>
  </si>
  <si>
    <t>NJ0143100</t>
  </si>
  <si>
    <t>PEQUANNOCK TOWNSHIP</t>
  </si>
  <si>
    <t>NJ0143200</t>
  </si>
  <si>
    <t>RANDOLPH TOWNSHIP</t>
  </si>
  <si>
    <t>NJ0143300</t>
  </si>
  <si>
    <t>NJ0143400</t>
  </si>
  <si>
    <t>ROCKAWAY</t>
  </si>
  <si>
    <t>NJ0143500</t>
  </si>
  <si>
    <t>ROCKAWAY TOWNSHIP</t>
  </si>
  <si>
    <t>NJ0143600</t>
  </si>
  <si>
    <t>ROXBURY TOWNSHIP</t>
  </si>
  <si>
    <t>NJ0143700</t>
  </si>
  <si>
    <t>VICTORY GARDENS</t>
  </si>
  <si>
    <t>NJ0143800</t>
  </si>
  <si>
    <t>NJ0143900</t>
  </si>
  <si>
    <t>WHARTON</t>
  </si>
  <si>
    <t>NJ0148900</t>
  </si>
  <si>
    <t>PROSECUTOR: MORRIS CNTY</t>
  </si>
  <si>
    <t>NJ0149100</t>
  </si>
  <si>
    <t>PARK POLICE: MORRIS CNTY</t>
  </si>
  <si>
    <t>NJ014PT00</t>
  </si>
  <si>
    <t>SPT MORRIS CO</t>
  </si>
  <si>
    <t>NJ014SP00</t>
  </si>
  <si>
    <t>SP: MORRIS COUNTY</t>
  </si>
  <si>
    <t>NJ0150000</t>
  </si>
  <si>
    <t>OCEAN</t>
  </si>
  <si>
    <t>NJ0150100</t>
  </si>
  <si>
    <t>BARNEGAT LIGHT</t>
  </si>
  <si>
    <t>NJ0150200</t>
  </si>
  <si>
    <t>BAY HEAD</t>
  </si>
  <si>
    <t>NJ0150300</t>
  </si>
  <si>
    <t>BEACH HAVEN</t>
  </si>
  <si>
    <t>NJ0150400</t>
  </si>
  <si>
    <t>BEACHWOOD</t>
  </si>
  <si>
    <t>NJ0150500</t>
  </si>
  <si>
    <t>BERKELEY TOWNSHIP</t>
  </si>
  <si>
    <t>NJ0150600</t>
  </si>
  <si>
    <t>BRICK TOWNSHIP</t>
  </si>
  <si>
    <t>NJ0150700</t>
  </si>
  <si>
    <t>TOMS RIVER TOWNSHIP</t>
  </si>
  <si>
    <t>NJ0150900</t>
  </si>
  <si>
    <t>HARVEY CEDARS</t>
  </si>
  <si>
    <t>NJ0151000</t>
  </si>
  <si>
    <t>ISLAND HEIGHTS</t>
  </si>
  <si>
    <t>NJ0151100</t>
  </si>
  <si>
    <t>JACKSON TOWNSHIP</t>
  </si>
  <si>
    <t>NJ0151200</t>
  </si>
  <si>
    <t>LACEY TOWNSHIP</t>
  </si>
  <si>
    <t>NJ0151300</t>
  </si>
  <si>
    <t>LAKEHURST</t>
  </si>
  <si>
    <t>NJ0151400</t>
  </si>
  <si>
    <t>LAKEWOOD TOWNSHIP</t>
  </si>
  <si>
    <t>NJ0151500</t>
  </si>
  <si>
    <t>LAVALLETTE</t>
  </si>
  <si>
    <t>NJ0151600</t>
  </si>
  <si>
    <t>LITTLE EGG HARBOR TOWNSH</t>
  </si>
  <si>
    <t>NJ0151700</t>
  </si>
  <si>
    <t>LONG BEACH TOWNSHIP</t>
  </si>
  <si>
    <t>NJ0151800</t>
  </si>
  <si>
    <t>NJ0151900</t>
  </si>
  <si>
    <t>MANTOLOKING</t>
  </si>
  <si>
    <t>NJ0152000</t>
  </si>
  <si>
    <t>NJ0152100</t>
  </si>
  <si>
    <t>OCEAN GATE</t>
  </si>
  <si>
    <t>NJ0152200</t>
  </si>
  <si>
    <t>PINE BEACH</t>
  </si>
  <si>
    <t>NJ0152300</t>
  </si>
  <si>
    <t>PLUMSTED TOWNSHIP</t>
  </si>
  <si>
    <t>NJ0152400</t>
  </si>
  <si>
    <t>POINT PLEASANT</t>
  </si>
  <si>
    <t>NJ0152500</t>
  </si>
  <si>
    <t>POINT PLEASANT BEACH</t>
  </si>
  <si>
    <t>NJ0152600</t>
  </si>
  <si>
    <t>SEASIDE HEIGHTS</t>
  </si>
  <si>
    <t>NJ0152700</t>
  </si>
  <si>
    <t>SEASIDE PARK</t>
  </si>
  <si>
    <t>NJ0152800</t>
  </si>
  <si>
    <t>SHIP BOTTOM</t>
  </si>
  <si>
    <t>NJ0152900</t>
  </si>
  <si>
    <t>SOUTH TOMS RIVER</t>
  </si>
  <si>
    <t>NJ0153000</t>
  </si>
  <si>
    <t>STAFFORD TOWNSHIP</t>
  </si>
  <si>
    <t>NJ0153100</t>
  </si>
  <si>
    <t>NJ0153200</t>
  </si>
  <si>
    <t>TUCKERTON</t>
  </si>
  <si>
    <t>NJ0153300</t>
  </si>
  <si>
    <t>BARNEGAT TOWNSHIP</t>
  </si>
  <si>
    <t>NJ0158900</t>
  </si>
  <si>
    <t>PROSECUTOR: OCEAN COUNTY</t>
  </si>
  <si>
    <t>NJ0159100</t>
  </si>
  <si>
    <t>PARK POLICE: OCEAN CNTY</t>
  </si>
  <si>
    <t>NJ015PT00</t>
  </si>
  <si>
    <t>SPT OCEAN CO</t>
  </si>
  <si>
    <t>NJ015SP00</t>
  </si>
  <si>
    <t>SP: OCEAN COUNTY</t>
  </si>
  <si>
    <t>NJ0160000</t>
  </si>
  <si>
    <t>PASSAIC</t>
  </si>
  <si>
    <t>NJ0160100</t>
  </si>
  <si>
    <t>NJ0160200</t>
  </si>
  <si>
    <t>NJ0160300</t>
  </si>
  <si>
    <t>HALEDON</t>
  </si>
  <si>
    <t>NJ0160400</t>
  </si>
  <si>
    <t>NJ0160500</t>
  </si>
  <si>
    <t>LITTLE FALLS TOWNSHIP</t>
  </si>
  <si>
    <t>NJ0160600</t>
  </si>
  <si>
    <t>NORTH HALEDON</t>
  </si>
  <si>
    <t>NJ0160700</t>
  </si>
  <si>
    <t>NJ0160800</t>
  </si>
  <si>
    <t>PATERSON</t>
  </si>
  <si>
    <t>NJ0160900</t>
  </si>
  <si>
    <t>POMPTON LAKES</t>
  </si>
  <si>
    <t>NJ0161000</t>
  </si>
  <si>
    <t>PROSPECT PARK</t>
  </si>
  <si>
    <t>NJ0161100</t>
  </si>
  <si>
    <t>RINGWOOD</t>
  </si>
  <si>
    <t>NJ0161200</t>
  </si>
  <si>
    <t>TOTOWA</t>
  </si>
  <si>
    <t>NJ0161300</t>
  </si>
  <si>
    <t>WANAQUE</t>
  </si>
  <si>
    <t>NJ0161400</t>
  </si>
  <si>
    <t>WAYNE TOWNSHIP</t>
  </si>
  <si>
    <t>NJ0161500</t>
  </si>
  <si>
    <t>WEST MILFORD TOWNSHIP</t>
  </si>
  <si>
    <t>NJ0161600</t>
  </si>
  <si>
    <t>NJ0161700</t>
  </si>
  <si>
    <t>WILLIAM PATERSON UNIV</t>
  </si>
  <si>
    <t>NJ0168900</t>
  </si>
  <si>
    <t>PROSECUTOR: PASSAIC CNTY</t>
  </si>
  <si>
    <t>NJ0169100</t>
  </si>
  <si>
    <t>PARK POLICE: PASSAIC CTY</t>
  </si>
  <si>
    <t>NJ016PT00</t>
  </si>
  <si>
    <t>SPT PASSAIC CO</t>
  </si>
  <si>
    <t>NJ016SP00</t>
  </si>
  <si>
    <t>SP: PASSAIC COUNTY</t>
  </si>
  <si>
    <t>NJ0170000</t>
  </si>
  <si>
    <t>NJ0170200</t>
  </si>
  <si>
    <t>ELMER</t>
  </si>
  <si>
    <t>NJ0170300</t>
  </si>
  <si>
    <t>ELSINBORO TOWNSHIP</t>
  </si>
  <si>
    <t>NJ0170400</t>
  </si>
  <si>
    <t>LOWER ALLOWAYS CREEK TOW</t>
  </si>
  <si>
    <t>NJ0170500</t>
  </si>
  <si>
    <t>PENNSVILLE TOWNSHIP</t>
  </si>
  <si>
    <t>NJ0170800</t>
  </si>
  <si>
    <t>PENNS GROVE</t>
  </si>
  <si>
    <t>NJ0171200</t>
  </si>
  <si>
    <t>NJ0171300</t>
  </si>
  <si>
    <t>CARNEY'S POINT TOWNSHIP</t>
  </si>
  <si>
    <t>NJ0171500</t>
  </si>
  <si>
    <t>WOODSTOWN</t>
  </si>
  <si>
    <t>NJ0178900</t>
  </si>
  <si>
    <t>PROSECUTOR: SALEM COUNTY</t>
  </si>
  <si>
    <t>NJ017PT00</t>
  </si>
  <si>
    <t>SPT SALEM CO</t>
  </si>
  <si>
    <t>NJ017SP00</t>
  </si>
  <si>
    <t>SP: SALEM COUNTY</t>
  </si>
  <si>
    <t>NJ0180000</t>
  </si>
  <si>
    <t>NJ0180100</t>
  </si>
  <si>
    <t>BEDMINSTER TOWNSHIP</t>
  </si>
  <si>
    <t>NJ0180200</t>
  </si>
  <si>
    <t>BERNARDS TOWNSHIP</t>
  </si>
  <si>
    <t>NJ0180300</t>
  </si>
  <si>
    <t>BERNARDSVILLE</t>
  </si>
  <si>
    <t>NJ0180400</t>
  </si>
  <si>
    <t>BOUND BROOK</t>
  </si>
  <si>
    <t>NJ0180500</t>
  </si>
  <si>
    <t>BRANCHBURG TOWNSHIP</t>
  </si>
  <si>
    <t>NJ0180600</t>
  </si>
  <si>
    <t>BRIDGEWATER TOWNSHIP</t>
  </si>
  <si>
    <t>NJ0180700</t>
  </si>
  <si>
    <t>FAR HILLS</t>
  </si>
  <si>
    <t>NJ0180800</t>
  </si>
  <si>
    <t>FRANKLIN TWNSHP, SOMER C</t>
  </si>
  <si>
    <t>NJ0180900</t>
  </si>
  <si>
    <t>GREEN BROOK TOWNSHIP</t>
  </si>
  <si>
    <t>NJ0181000</t>
  </si>
  <si>
    <t>HILLSBOROUGH TOWNSHIP</t>
  </si>
  <si>
    <t>NJ0181100</t>
  </si>
  <si>
    <t>MANVILLE</t>
  </si>
  <si>
    <t>NJ0181300</t>
  </si>
  <si>
    <t>MONTGOMERY TOWNSHIP</t>
  </si>
  <si>
    <t>NJ0181400</t>
  </si>
  <si>
    <t>NORTH PLAINFIELD</t>
  </si>
  <si>
    <t>NJ0181500</t>
  </si>
  <si>
    <t>PEAPACK AND GLADSTONE</t>
  </si>
  <si>
    <t>NJ0181600</t>
  </si>
  <si>
    <t>RARITAN</t>
  </si>
  <si>
    <t>NJ0181800</t>
  </si>
  <si>
    <t>NJ0181900</t>
  </si>
  <si>
    <t>SOUTH BOUND BROOK</t>
  </si>
  <si>
    <t>NJ0182000</t>
  </si>
  <si>
    <t>WARREN TOWNSHIP</t>
  </si>
  <si>
    <t>NJ0182100</t>
  </si>
  <si>
    <t>WATCHUNG</t>
  </si>
  <si>
    <t>NJ0188900</t>
  </si>
  <si>
    <t>PROSECUTOR: SOMERSET CTY</t>
  </si>
  <si>
    <t>NJ0189100</t>
  </si>
  <si>
    <t>PARK POLICE:SOMERSET CTY</t>
  </si>
  <si>
    <t>NJ018PT00</t>
  </si>
  <si>
    <t>SPT SOMERSET CO</t>
  </si>
  <si>
    <t>NJ018SP00</t>
  </si>
  <si>
    <t>NJ0190000</t>
  </si>
  <si>
    <t>NJ0190200</t>
  </si>
  <si>
    <t>ANDOVER TOWNSHIP</t>
  </si>
  <si>
    <t>NJ0190400</t>
  </si>
  <si>
    <t>BYRAM TOWNSHIP</t>
  </si>
  <si>
    <t>NJ0190600</t>
  </si>
  <si>
    <t>NJ0190900</t>
  </si>
  <si>
    <t>NJ0191100</t>
  </si>
  <si>
    <t>HARDYSTON TOWNSHIP</t>
  </si>
  <si>
    <t>NJ0191200</t>
  </si>
  <si>
    <t>HOPATCONG</t>
  </si>
  <si>
    <t>NJ0191500</t>
  </si>
  <si>
    <t>NJ0191600</t>
  </si>
  <si>
    <t>OGDENSBURG</t>
  </si>
  <si>
    <t>NJ0191800</t>
  </si>
  <si>
    <t>SPARTA TOWNSHIP</t>
  </si>
  <si>
    <t>NJ0191900</t>
  </si>
  <si>
    <t>STANHOPE</t>
  </si>
  <si>
    <t>NJ0192000</t>
  </si>
  <si>
    <t>STILLWATER TOWNSHIP</t>
  </si>
  <si>
    <t>NJ0192100</t>
  </si>
  <si>
    <t>NJ0192200</t>
  </si>
  <si>
    <t>VERNON TOWNSHIP</t>
  </si>
  <si>
    <t>NJ0198900</t>
  </si>
  <si>
    <t>PROSECUTOR: SUSSEX CNTY</t>
  </si>
  <si>
    <t>NJ019PT00</t>
  </si>
  <si>
    <t>SPT SUSSEX CO</t>
  </si>
  <si>
    <t>NJ019SP00</t>
  </si>
  <si>
    <t>NJ0200000</t>
  </si>
  <si>
    <t>NJ0200100</t>
  </si>
  <si>
    <t>BERKELEY HEIGHTS TOWNSHI</t>
  </si>
  <si>
    <t>NJ0200200</t>
  </si>
  <si>
    <t>CLARK TOWNSHIP</t>
  </si>
  <si>
    <t>NJ0200300</t>
  </si>
  <si>
    <t>CRANFORD TOWNSHIP</t>
  </si>
  <si>
    <t>NJ0200400</t>
  </si>
  <si>
    <t>NJ0200500</t>
  </si>
  <si>
    <t>FANWOOD</t>
  </si>
  <si>
    <t>NJ0200600</t>
  </si>
  <si>
    <t>GARWOOD</t>
  </si>
  <si>
    <t>NJ0200700</t>
  </si>
  <si>
    <t>HILLSIDE TOWNSHIP</t>
  </si>
  <si>
    <t>NJ0200800</t>
  </si>
  <si>
    <t>NJ0200900</t>
  </si>
  <si>
    <t>NJ0201000</t>
  </si>
  <si>
    <t>MOUNTAINSIDE</t>
  </si>
  <si>
    <t>NJ0201100</t>
  </si>
  <si>
    <t>NEW PROVIDENCE</t>
  </si>
  <si>
    <t>NJ0201200</t>
  </si>
  <si>
    <t>NJ0201300</t>
  </si>
  <si>
    <t>RAHWAY</t>
  </si>
  <si>
    <t>NJ0201400</t>
  </si>
  <si>
    <t>NJ0201500</t>
  </si>
  <si>
    <t>ROSELLE PARK</t>
  </si>
  <si>
    <t>NJ0201600</t>
  </si>
  <si>
    <t>SCOTCH PLAINS TOWNSHIP</t>
  </si>
  <si>
    <t>NJ0201700</t>
  </si>
  <si>
    <t>NJ0201800</t>
  </si>
  <si>
    <t>NJ0201900</t>
  </si>
  <si>
    <t>UNION TOWNSHIP</t>
  </si>
  <si>
    <t>NJ0202000</t>
  </si>
  <si>
    <t>NJ0202100</t>
  </si>
  <si>
    <t>WINFIELD TOWNSHIP</t>
  </si>
  <si>
    <t>NJ0202400</t>
  </si>
  <si>
    <t>KEAN UNIVERSITY</t>
  </si>
  <si>
    <t>NJ0208900</t>
  </si>
  <si>
    <t>PROSECUTOR: UNION COUNTY</t>
  </si>
  <si>
    <t>NJ0209100</t>
  </si>
  <si>
    <t>PARK POLICE: UNION CNTY</t>
  </si>
  <si>
    <t>NJ0209200</t>
  </si>
  <si>
    <t>N J DIV OF ALCOHOLIC BEV</t>
  </si>
  <si>
    <t>NJ020PT00</t>
  </si>
  <si>
    <t>SPT UNION CO</t>
  </si>
  <si>
    <t>NJ020SP00</t>
  </si>
  <si>
    <t>NJ0210000</t>
  </si>
  <si>
    <t>NJ0210100</t>
  </si>
  <si>
    <t>ALLAMUCHY TOWNSHIP</t>
  </si>
  <si>
    <t>NJ0210200</t>
  </si>
  <si>
    <t>NJ0210300</t>
  </si>
  <si>
    <t>NJ0210400</t>
  </si>
  <si>
    <t>BLAIRSTOWN TOWNSHIP</t>
  </si>
  <si>
    <t>NJ0210700</t>
  </si>
  <si>
    <t>NJ0210800</t>
  </si>
  <si>
    <t>HACKETTSTOWN</t>
  </si>
  <si>
    <t>NJ0211200</t>
  </si>
  <si>
    <t>NJ0211300</t>
  </si>
  <si>
    <t>KNOWLTON TOWNSHIP</t>
  </si>
  <si>
    <t>NJ0211500</t>
  </si>
  <si>
    <t>LOPATCONG TOWNSHIP</t>
  </si>
  <si>
    <t>NJ0211600</t>
  </si>
  <si>
    <t>NJ0211700</t>
  </si>
  <si>
    <t>OXFORD TOWNSHIP</t>
  </si>
  <si>
    <t>NJ0211900</t>
  </si>
  <si>
    <t>NJ0212000</t>
  </si>
  <si>
    <t>POHATCONG TOWNSHIP</t>
  </si>
  <si>
    <t>NJ0212100</t>
  </si>
  <si>
    <t>NJ0212200</t>
  </si>
  <si>
    <t>NJ0218900</t>
  </si>
  <si>
    <t>PROSECUTOR: WARREN CNTY</t>
  </si>
  <si>
    <t>NJ021PT00</t>
  </si>
  <si>
    <t>SPT WARREN CO</t>
  </si>
  <si>
    <t>NJ021SP00</t>
  </si>
  <si>
    <t>NJ0225000</t>
  </si>
  <si>
    <t>NEW JERSEY MARINE POLICE</t>
  </si>
  <si>
    <t>NJ0225100</t>
  </si>
  <si>
    <t>DEPT OF I&amp;A BUR PROGRAMS</t>
  </si>
  <si>
    <t>NJ0225400</t>
  </si>
  <si>
    <t>STATE PARK POLICE</t>
  </si>
  <si>
    <t>NJDI00200</t>
  </si>
  <si>
    <t>PALISADES INTERSTATE PWY</t>
  </si>
  <si>
    <t>NJNPD0000</t>
  </si>
  <si>
    <t>NJNPIPP00</t>
  </si>
  <si>
    <t>NJNSP0000</t>
  </si>
  <si>
    <t>NEW JERSEY STATE POL, HQ</t>
  </si>
  <si>
    <t>NJNYPOA00</t>
  </si>
  <si>
    <t>PORT AUTHORITY OF NY&amp;NJ</t>
  </si>
  <si>
    <t>NM0010000</t>
  </si>
  <si>
    <t>BERNALILLO</t>
  </si>
  <si>
    <t>NM0010100</t>
  </si>
  <si>
    <t>ALBUQUERQUE</t>
  </si>
  <si>
    <t>NM0010200</t>
  </si>
  <si>
    <t>UNIVERSITY OF NEW MEXICO</t>
  </si>
  <si>
    <t>NM0020000</t>
  </si>
  <si>
    <t>NM0030000</t>
  </si>
  <si>
    <t>CHAVES</t>
  </si>
  <si>
    <t>NM0030100</t>
  </si>
  <si>
    <t>NM0030200</t>
  </si>
  <si>
    <t>NM0030400</t>
  </si>
  <si>
    <t>NM MILITARY INSTITUTE</t>
  </si>
  <si>
    <t>NM0040000</t>
  </si>
  <si>
    <t>NM0040100</t>
  </si>
  <si>
    <t>RATON</t>
  </si>
  <si>
    <t>NM0040200</t>
  </si>
  <si>
    <t>NM0040300</t>
  </si>
  <si>
    <t>SPRINGER</t>
  </si>
  <si>
    <t>NM0040500</t>
  </si>
  <si>
    <t>ANGEL FIRE</t>
  </si>
  <si>
    <t>NM0050000</t>
  </si>
  <si>
    <t>CURRY</t>
  </si>
  <si>
    <t>NM0050100</t>
  </si>
  <si>
    <t>NM0050200</t>
  </si>
  <si>
    <t>NM0050300</t>
  </si>
  <si>
    <t>TEXICO</t>
  </si>
  <si>
    <t>NM0060000</t>
  </si>
  <si>
    <t>DE BACA</t>
  </si>
  <si>
    <t>NM0070000</t>
  </si>
  <si>
    <t>DONA ANA</t>
  </si>
  <si>
    <t>NM0070100</t>
  </si>
  <si>
    <t>LAS CRUCES</t>
  </si>
  <si>
    <t>NM0070200</t>
  </si>
  <si>
    <t>NM0070300</t>
  </si>
  <si>
    <t>HATCH</t>
  </si>
  <si>
    <t>NM0070400</t>
  </si>
  <si>
    <t>NEW MEXICO STATE UNIVERS</t>
  </si>
  <si>
    <t>NM0070500</t>
  </si>
  <si>
    <t>MESILLA</t>
  </si>
  <si>
    <t>NM0070600</t>
  </si>
  <si>
    <t>SUNLAND PARK</t>
  </si>
  <si>
    <t>NM0080000</t>
  </si>
  <si>
    <t>NM0080100</t>
  </si>
  <si>
    <t>NM0080200</t>
  </si>
  <si>
    <t>NM0080300</t>
  </si>
  <si>
    <t>LOVING</t>
  </si>
  <si>
    <t>NM0090000</t>
  </si>
  <si>
    <t>NM0090100</t>
  </si>
  <si>
    <t>SILVER CITY</t>
  </si>
  <si>
    <t>NM0090200</t>
  </si>
  <si>
    <t>NM0090300</t>
  </si>
  <si>
    <t>NM0090400</t>
  </si>
  <si>
    <t>NM0090500</t>
  </si>
  <si>
    <t>WESTERN NEW MEXICO UNIV</t>
  </si>
  <si>
    <t>NM0100000</t>
  </si>
  <si>
    <t>NM0100100</t>
  </si>
  <si>
    <t>NM0100200</t>
  </si>
  <si>
    <t>VAUGHN</t>
  </si>
  <si>
    <t>NM0110000</t>
  </si>
  <si>
    <t>HARDING</t>
  </si>
  <si>
    <t>NM0110100</t>
  </si>
  <si>
    <t>MOSQUERO</t>
  </si>
  <si>
    <t>NM0120000</t>
  </si>
  <si>
    <t>HIDALGO</t>
  </si>
  <si>
    <t>NM0120100</t>
  </si>
  <si>
    <t>LORDSBURG</t>
  </si>
  <si>
    <t>NM0130000</t>
  </si>
  <si>
    <t>LEA</t>
  </si>
  <si>
    <t>NM0130100</t>
  </si>
  <si>
    <t>NM0130200</t>
  </si>
  <si>
    <t>HOBBS</t>
  </si>
  <si>
    <t>NM0130300</t>
  </si>
  <si>
    <t>JAL</t>
  </si>
  <si>
    <t>NM0130400</t>
  </si>
  <si>
    <t>NM0130500</t>
  </si>
  <si>
    <t>TATUM</t>
  </si>
  <si>
    <t>NM0140000</t>
  </si>
  <si>
    <t>NM0140100</t>
  </si>
  <si>
    <t>RUIDOSO</t>
  </si>
  <si>
    <t>NM0140200</t>
  </si>
  <si>
    <t>CARRIZOZO</t>
  </si>
  <si>
    <t>NM0140300</t>
  </si>
  <si>
    <t>RUIDOSO DOWNS</t>
  </si>
  <si>
    <t>NM0140400</t>
  </si>
  <si>
    <t>CAPITAN</t>
  </si>
  <si>
    <t>NM0150000</t>
  </si>
  <si>
    <t>LOS ALAMOS</t>
  </si>
  <si>
    <t>NM0150100</t>
  </si>
  <si>
    <t>NM0160000</t>
  </si>
  <si>
    <t>LUNA</t>
  </si>
  <si>
    <t>NM0160100</t>
  </si>
  <si>
    <t>DEMING</t>
  </si>
  <si>
    <t>NM0170000</t>
  </si>
  <si>
    <t>MCKINLEY</t>
  </si>
  <si>
    <t>NM0170100</t>
  </si>
  <si>
    <t>GALLUP</t>
  </si>
  <si>
    <t>NM0170300</t>
  </si>
  <si>
    <t>ZUNI TRIBAL</t>
  </si>
  <si>
    <t>NM0170400</t>
  </si>
  <si>
    <t>RAMAH NAVAJO TRIBAL</t>
  </si>
  <si>
    <t>NM0180000</t>
  </si>
  <si>
    <t>NM0180100</t>
  </si>
  <si>
    <t>WAGON MOUND</t>
  </si>
  <si>
    <t>NM0190000</t>
  </si>
  <si>
    <t>NM0190100</t>
  </si>
  <si>
    <t>ALAMOGORDO</t>
  </si>
  <si>
    <t>NM0190200</t>
  </si>
  <si>
    <t>TULAROSA</t>
  </si>
  <si>
    <t>NM0190300</t>
  </si>
  <si>
    <t>CLOUDCROFT</t>
  </si>
  <si>
    <t>NM0190400</t>
  </si>
  <si>
    <t>MESCALERO APACHE TRIBAL</t>
  </si>
  <si>
    <t>NM0200000</t>
  </si>
  <si>
    <t>QUAY</t>
  </si>
  <si>
    <t>NM0200100</t>
  </si>
  <si>
    <t>TUCUMCARI</t>
  </si>
  <si>
    <t>NM0200200</t>
  </si>
  <si>
    <t>NM0210000</t>
  </si>
  <si>
    <t>RIO ARRIBA</t>
  </si>
  <si>
    <t>NM0210100</t>
  </si>
  <si>
    <t>ESPANOLA</t>
  </si>
  <si>
    <t>NM0210200</t>
  </si>
  <si>
    <t>CHAMA</t>
  </si>
  <si>
    <t>NM0210300</t>
  </si>
  <si>
    <t>JICARILLA APACHE TRIBAL</t>
  </si>
  <si>
    <t>NM0210400</t>
  </si>
  <si>
    <t>OHKAY OWINGEH TRIBAL</t>
  </si>
  <si>
    <t>NM0210500</t>
  </si>
  <si>
    <t>SANTA CLARA PUEBLO</t>
  </si>
  <si>
    <t>NM0220000</t>
  </si>
  <si>
    <t>NM0220100</t>
  </si>
  <si>
    <t>PORTALES</t>
  </si>
  <si>
    <t>NM0220200</t>
  </si>
  <si>
    <t>EASTERN NEW MEXICO UNIV</t>
  </si>
  <si>
    <t>NM0230000</t>
  </si>
  <si>
    <t>NM0230100</t>
  </si>
  <si>
    <t>NM0230200</t>
  </si>
  <si>
    <t>NM0230300</t>
  </si>
  <si>
    <t>CORRALES</t>
  </si>
  <si>
    <t>NM0230400</t>
  </si>
  <si>
    <t>JEMEZ SPRINGS</t>
  </si>
  <si>
    <t>NM0230500</t>
  </si>
  <si>
    <t>COCHITI LAKE</t>
  </si>
  <si>
    <t>NM0230600</t>
  </si>
  <si>
    <t>RIO RANCHO</t>
  </si>
  <si>
    <t>NM0230700</t>
  </si>
  <si>
    <t>SAN YSIDRO</t>
  </si>
  <si>
    <t>NM0230800</t>
  </si>
  <si>
    <t>SANTA ANA TRIBAL</t>
  </si>
  <si>
    <t>NM0240000</t>
  </si>
  <si>
    <t>NM0240100</t>
  </si>
  <si>
    <t>AZTEC</t>
  </si>
  <si>
    <t>NM0240200</t>
  </si>
  <si>
    <t>NM0240300</t>
  </si>
  <si>
    <t>NM0250000</t>
  </si>
  <si>
    <t>NM0250100</t>
  </si>
  <si>
    <t>LAS VEGAS</t>
  </si>
  <si>
    <t>NM0250200</t>
  </si>
  <si>
    <t>PECOS</t>
  </si>
  <si>
    <t>NM0250300</t>
  </si>
  <si>
    <t>NEW MEXICO HIGHLANDS UN</t>
  </si>
  <si>
    <t>NM0260000</t>
  </si>
  <si>
    <t>SANTA FE</t>
  </si>
  <si>
    <t>NM0260100</t>
  </si>
  <si>
    <t>NM0260200</t>
  </si>
  <si>
    <t>SAN ILDEFONSO PUEBLO</t>
  </si>
  <si>
    <t>NM0260300</t>
  </si>
  <si>
    <t>POJOAQUE TRIBAL</t>
  </si>
  <si>
    <t>NM0260700</t>
  </si>
  <si>
    <t>TESUQUE PUEBLO</t>
  </si>
  <si>
    <t>NM0260900</t>
  </si>
  <si>
    <t>MOTOR TRANSPORTATION POL</t>
  </si>
  <si>
    <t>NM0261200</t>
  </si>
  <si>
    <t>NM0270000</t>
  </si>
  <si>
    <t>NM0270100</t>
  </si>
  <si>
    <t>TRUTH OR CONSEQUENCES</t>
  </si>
  <si>
    <t>NM0280000</t>
  </si>
  <si>
    <t>SOCORRO</t>
  </si>
  <si>
    <t>NM0280100</t>
  </si>
  <si>
    <t>NM0280200</t>
  </si>
  <si>
    <t>MAGDALENA</t>
  </si>
  <si>
    <t>NM0280300</t>
  </si>
  <si>
    <t>NM INST OF MINING &amp; TECH</t>
  </si>
  <si>
    <t>NM0290000</t>
  </si>
  <si>
    <t>TAOS</t>
  </si>
  <si>
    <t>NM0290100</t>
  </si>
  <si>
    <t>NM0290200</t>
  </si>
  <si>
    <t>QUESTA</t>
  </si>
  <si>
    <t>NM0290300</t>
  </si>
  <si>
    <t>NM0290400</t>
  </si>
  <si>
    <t>TAOS PUEBLO</t>
  </si>
  <si>
    <t>NM0290500</t>
  </si>
  <si>
    <t>TAOS SKI VALLEY</t>
  </si>
  <si>
    <t>NM0300000</t>
  </si>
  <si>
    <t>NM0300100</t>
  </si>
  <si>
    <t>ENCINO</t>
  </si>
  <si>
    <t>NM0300200</t>
  </si>
  <si>
    <t>ESTANCIA</t>
  </si>
  <si>
    <t>NM0300300</t>
  </si>
  <si>
    <t>MORIARTY</t>
  </si>
  <si>
    <t>NM0300400</t>
  </si>
  <si>
    <t>MOUNTAINAIR</t>
  </si>
  <si>
    <t>NM0310000</t>
  </si>
  <si>
    <t>NM0310100</t>
  </si>
  <si>
    <t>NM0320000</t>
  </si>
  <si>
    <t>VALENCIA</t>
  </si>
  <si>
    <t>NM0320100</t>
  </si>
  <si>
    <t>BELEN</t>
  </si>
  <si>
    <t>NM0320200</t>
  </si>
  <si>
    <t>GRANTS</t>
  </si>
  <si>
    <t>NM0320300</t>
  </si>
  <si>
    <t>LOS LUNAS</t>
  </si>
  <si>
    <t>NM0320400</t>
  </si>
  <si>
    <t>NM0320500</t>
  </si>
  <si>
    <t>LAGUNA TRIBAL</t>
  </si>
  <si>
    <t>NM0320600</t>
  </si>
  <si>
    <t>ACOMA TRIBAL</t>
  </si>
  <si>
    <t>NM0320700</t>
  </si>
  <si>
    <t>BOSQUE FARMS</t>
  </si>
  <si>
    <t>NM0321000</t>
  </si>
  <si>
    <t>PERALTA</t>
  </si>
  <si>
    <t>NM0330000</t>
  </si>
  <si>
    <t>CIBOLA</t>
  </si>
  <si>
    <t>NM0330300</t>
  </si>
  <si>
    <t>NM0330400</t>
  </si>
  <si>
    <t>NMDI02200</t>
  </si>
  <si>
    <t>NMDI02300</t>
  </si>
  <si>
    <t>JEMEZ PUEBLO</t>
  </si>
  <si>
    <t>NMDI05000</t>
  </si>
  <si>
    <t>NORTHERN PUEBLOS AGENCY</t>
  </si>
  <si>
    <t>NMDI05100</t>
  </si>
  <si>
    <t>SOUTHERN PUEBLOS AGENCY</t>
  </si>
  <si>
    <t>NMDI05700</t>
  </si>
  <si>
    <t>ISLETA TRIBAL</t>
  </si>
  <si>
    <t>NMDI07000</t>
  </si>
  <si>
    <t>MESCALERO TRIBAL</t>
  </si>
  <si>
    <t>NMNSP0000</t>
  </si>
  <si>
    <t>NEW MEXICO STATE POLICE</t>
  </si>
  <si>
    <t>NV0010000</t>
  </si>
  <si>
    <t>CHURCHILL</t>
  </si>
  <si>
    <t>NV0010100</t>
  </si>
  <si>
    <t>NV0020000</t>
  </si>
  <si>
    <t>NV0020100</t>
  </si>
  <si>
    <t>LAS VEGAS METRO PD</t>
  </si>
  <si>
    <t>NV0020200</t>
  </si>
  <si>
    <t>NORTH LAS VEGAS</t>
  </si>
  <si>
    <t>NV0020300</t>
  </si>
  <si>
    <t>NV0020400</t>
  </si>
  <si>
    <t>BOULDER CITY</t>
  </si>
  <si>
    <t>NV0020700</t>
  </si>
  <si>
    <t>TAXICAB AUTHORITY</t>
  </si>
  <si>
    <t>NV0020900</t>
  </si>
  <si>
    <t>MESQUITE</t>
  </si>
  <si>
    <t>NV0021000</t>
  </si>
  <si>
    <t>UNIV OF NEVADA:LAS VEGAS</t>
  </si>
  <si>
    <t>NV0021600</t>
  </si>
  <si>
    <t>CLARK COUNTY SCHOOL DIST</t>
  </si>
  <si>
    <t>NV0022000</t>
  </si>
  <si>
    <t>LAS VEGAS PAIUTE TRIBAL</t>
  </si>
  <si>
    <t>NV0030000</t>
  </si>
  <si>
    <t>NV0031000</t>
  </si>
  <si>
    <t>WASHOE TRIBAL</t>
  </si>
  <si>
    <t>NV0040000</t>
  </si>
  <si>
    <t>ELKO</t>
  </si>
  <si>
    <t>NV0040100</t>
  </si>
  <si>
    <t>NV0040200</t>
  </si>
  <si>
    <t>CARLIN</t>
  </si>
  <si>
    <t>NV0040300</t>
  </si>
  <si>
    <t>NV0040500</t>
  </si>
  <si>
    <t>WEST WENDOVER</t>
  </si>
  <si>
    <t>NV0050000</t>
  </si>
  <si>
    <t>ESMERALDA</t>
  </si>
  <si>
    <t>NV0060000</t>
  </si>
  <si>
    <t>NV0070000</t>
  </si>
  <si>
    <t>NV0070100</t>
  </si>
  <si>
    <t>WINNEMUCCA</t>
  </si>
  <si>
    <t>NV0080000</t>
  </si>
  <si>
    <t>LANDER</t>
  </si>
  <si>
    <t>NV0090000</t>
  </si>
  <si>
    <t>NV0090100</t>
  </si>
  <si>
    <t>CALIENTE</t>
  </si>
  <si>
    <t>NV0100000</t>
  </si>
  <si>
    <t>NV0100100</t>
  </si>
  <si>
    <t>YERINGTON</t>
  </si>
  <si>
    <t>NV0100200</t>
  </si>
  <si>
    <t>YERINGTON PAIUTE TRIBAL</t>
  </si>
  <si>
    <t>NV0110000</t>
  </si>
  <si>
    <t>NV0120000</t>
  </si>
  <si>
    <t>NYE</t>
  </si>
  <si>
    <t>NV0130000</t>
  </si>
  <si>
    <t>NV0139900</t>
  </si>
  <si>
    <t>NEVADA HIGHWAY PATROL</t>
  </si>
  <si>
    <t>NV0140000</t>
  </si>
  <si>
    <t>PERSHING</t>
  </si>
  <si>
    <t>NV0140100</t>
  </si>
  <si>
    <t>LOVELOCK</t>
  </si>
  <si>
    <t>NV0150000</t>
  </si>
  <si>
    <t>STOREY</t>
  </si>
  <si>
    <t>NV0160000</t>
  </si>
  <si>
    <t>WASHOE</t>
  </si>
  <si>
    <t>NV0160100</t>
  </si>
  <si>
    <t>NV0160200</t>
  </si>
  <si>
    <t>NV0160300</t>
  </si>
  <si>
    <t>UNIV OF NEVADA: RENO</t>
  </si>
  <si>
    <t>NV0161000</t>
  </si>
  <si>
    <t>WASHOE COUNTY SCH DISTRI</t>
  </si>
  <si>
    <t>NV0161500</t>
  </si>
  <si>
    <t>TRUCKEE MEADOWS COMM COL</t>
  </si>
  <si>
    <t>NV0170000</t>
  </si>
  <si>
    <t>WHITE PINE</t>
  </si>
  <si>
    <t>NV0170100</t>
  </si>
  <si>
    <t>NVDI00300</t>
  </si>
  <si>
    <t>RENO-SPARKS INDIAN COLNY</t>
  </si>
  <si>
    <t>NVDI00500</t>
  </si>
  <si>
    <t>LOVELOCK PAIUTE TRIBAL</t>
  </si>
  <si>
    <t>NVDI00700</t>
  </si>
  <si>
    <t>ELY SHOSHONE TRIBAL</t>
  </si>
  <si>
    <t>NVDI00800</t>
  </si>
  <si>
    <t>FALLON TRIBAL</t>
  </si>
  <si>
    <t>NVDI00900</t>
  </si>
  <si>
    <t>WELLS BAND TRIBAL</t>
  </si>
  <si>
    <t>NVDI05000</t>
  </si>
  <si>
    <t>WESTERN NEVADA AGENCY</t>
  </si>
  <si>
    <t>NVDI05100</t>
  </si>
  <si>
    <t>EASTERN NEVADA AGENCY</t>
  </si>
  <si>
    <t>NVDI05500</t>
  </si>
  <si>
    <t>WALKER RIVER TRIBAL</t>
  </si>
  <si>
    <t>NVDI05700</t>
  </si>
  <si>
    <t>PYRAMID LAKE TRIBAL</t>
  </si>
  <si>
    <t>NVDI05800</t>
  </si>
  <si>
    <t>MOAPA TRIBAL</t>
  </si>
  <si>
    <t>NVDI06300</t>
  </si>
  <si>
    <t>WESTERN SHOSHONE TRIBAL</t>
  </si>
  <si>
    <t>NVDI06400</t>
  </si>
  <si>
    <t>YOMBA SHOSHONE TRIBAL</t>
  </si>
  <si>
    <t>NVDI06500</t>
  </si>
  <si>
    <t>SOUTH FORK BAND TRIBAL</t>
  </si>
  <si>
    <t>NVDI06600</t>
  </si>
  <si>
    <t>DUCKWATER TRIBAL</t>
  </si>
  <si>
    <t>NY0010000</t>
  </si>
  <si>
    <t>NY0010100</t>
  </si>
  <si>
    <t>NY0010200</t>
  </si>
  <si>
    <t>COHOES</t>
  </si>
  <si>
    <t>NY0010300</t>
  </si>
  <si>
    <t>NY0012000</t>
  </si>
  <si>
    <t>GREEN ISLAND VILLAGE</t>
  </si>
  <si>
    <t>NY0012100</t>
  </si>
  <si>
    <t>ALTAMONT VILLAGE</t>
  </si>
  <si>
    <t>NY0012300</t>
  </si>
  <si>
    <t>RAVENA VILLAGE</t>
  </si>
  <si>
    <t>NY0012500</t>
  </si>
  <si>
    <t>MENANDS VILLAGE</t>
  </si>
  <si>
    <t>NY0015100</t>
  </si>
  <si>
    <t>BETHLEHEM TOWN</t>
  </si>
  <si>
    <t>NY0015200</t>
  </si>
  <si>
    <t>GUILDERLAND TOWN</t>
  </si>
  <si>
    <t>NY0015300</t>
  </si>
  <si>
    <t>COLONIE TOWN</t>
  </si>
  <si>
    <t>NY0015400</t>
  </si>
  <si>
    <t>NY0015800</t>
  </si>
  <si>
    <t>COEYMANS TOWN</t>
  </si>
  <si>
    <t>NY0020000</t>
  </si>
  <si>
    <t>NY0022000</t>
  </si>
  <si>
    <t>ALFRED VILLAGE</t>
  </si>
  <si>
    <t>NY0022200</t>
  </si>
  <si>
    <t>ANDOVER VILLAGE</t>
  </si>
  <si>
    <t>NY0022300</t>
  </si>
  <si>
    <t>ANGELICA VILLAGE</t>
  </si>
  <si>
    <t>NY0022400</t>
  </si>
  <si>
    <t>BOLIVAR VILLAGE</t>
  </si>
  <si>
    <t>NY0022500</t>
  </si>
  <si>
    <t>CANASERAGA VILLAGE</t>
  </si>
  <si>
    <t>NY0022600</t>
  </si>
  <si>
    <t>CUBA TOWN</t>
  </si>
  <si>
    <t>NY0022700</t>
  </si>
  <si>
    <t>FRIENDSHIP</t>
  </si>
  <si>
    <t>NY0022800</t>
  </si>
  <si>
    <t>WELLSVILLE VILLAGE</t>
  </si>
  <si>
    <t>NY0022900</t>
  </si>
  <si>
    <t>RICHBURG VILLAGE</t>
  </si>
  <si>
    <t>NY0023000</t>
  </si>
  <si>
    <t>ALMOND TOWN AND VILLAGE</t>
  </si>
  <si>
    <t>NY0023100</t>
  </si>
  <si>
    <t>BURNS TOWN</t>
  </si>
  <si>
    <t>NY0025000</t>
  </si>
  <si>
    <t>FRIENDSHIP TOWN</t>
  </si>
  <si>
    <t>NY0025400</t>
  </si>
  <si>
    <t>AMITY TOWN &amp; BELMONT VIL</t>
  </si>
  <si>
    <t>NY0025500</t>
  </si>
  <si>
    <t>WIRT TOWN</t>
  </si>
  <si>
    <t>NY0027000</t>
  </si>
  <si>
    <t>INDEPENDENCE TOWN</t>
  </si>
  <si>
    <t>NY0027200</t>
  </si>
  <si>
    <t>RUSHFORD TOWN</t>
  </si>
  <si>
    <t>NY0030000</t>
  </si>
  <si>
    <t>BROOME</t>
  </si>
  <si>
    <t>NY0030100</t>
  </si>
  <si>
    <t>BINGHAMTON</t>
  </si>
  <si>
    <t>NY0030200</t>
  </si>
  <si>
    <t>ENDICOTT VILLAGE</t>
  </si>
  <si>
    <t>NY0030300</t>
  </si>
  <si>
    <t>JOHNSON CITY VILLAGE</t>
  </si>
  <si>
    <t>NY0030600</t>
  </si>
  <si>
    <t>BROOME CNTY SPCL INV TF</t>
  </si>
  <si>
    <t>NY0032000</t>
  </si>
  <si>
    <t>PORT DICKINSON VILLAGE</t>
  </si>
  <si>
    <t>NY0032200</t>
  </si>
  <si>
    <t>DEPOSIT VILLAGE</t>
  </si>
  <si>
    <t>NY0032700</t>
  </si>
  <si>
    <t>WINDSOR TOWN</t>
  </si>
  <si>
    <t>NY0036400</t>
  </si>
  <si>
    <t>VESTAL TOWN</t>
  </si>
  <si>
    <t>NY0036500</t>
  </si>
  <si>
    <t>WHITNEY POINT VILLAGE</t>
  </si>
  <si>
    <t>NY0040000</t>
  </si>
  <si>
    <t>CATTARAUGUS</t>
  </si>
  <si>
    <t>NY0040100</t>
  </si>
  <si>
    <t>OLEAN</t>
  </si>
  <si>
    <t>NY0042000</t>
  </si>
  <si>
    <t>ALLEGANY VILLAGE</t>
  </si>
  <si>
    <t>NY0042300</t>
  </si>
  <si>
    <t>ELLICOTTVILLE</t>
  </si>
  <si>
    <t>NY0042400</t>
  </si>
  <si>
    <t>FRANKLINVILLE VILLAGE</t>
  </si>
  <si>
    <t>NY0042500</t>
  </si>
  <si>
    <t>LITTLE VALLEY VILLAGE</t>
  </si>
  <si>
    <t>NY0042600</t>
  </si>
  <si>
    <t>CATTARAUGUS VILLAGE</t>
  </si>
  <si>
    <t>NY0042800</t>
  </si>
  <si>
    <t>PORTVILLE VILLAGE</t>
  </si>
  <si>
    <t>NY0042900</t>
  </si>
  <si>
    <t>RANDOLPH TOWN</t>
  </si>
  <si>
    <t>NY0043000</t>
  </si>
  <si>
    <t>SOUTH DAYTON VILLAGE</t>
  </si>
  <si>
    <t>NY0043300</t>
  </si>
  <si>
    <t>SALAMANCA</t>
  </si>
  <si>
    <t>NY0046300</t>
  </si>
  <si>
    <t>PERRYSBURG TOWN</t>
  </si>
  <si>
    <t>NY0046400</t>
  </si>
  <si>
    <t>LITTLE VALLEY TOWN</t>
  </si>
  <si>
    <t>NY0049000</t>
  </si>
  <si>
    <t>ST PRK: ALLEGANY REGION</t>
  </si>
  <si>
    <t>NY0050000</t>
  </si>
  <si>
    <t>CAYUGA</t>
  </si>
  <si>
    <t>NY0050100</t>
  </si>
  <si>
    <t>NY0052000</t>
  </si>
  <si>
    <t>CAYUGA VILLAGE</t>
  </si>
  <si>
    <t>NY0052100</t>
  </si>
  <si>
    <t>WEEDSPORT VILLAGE</t>
  </si>
  <si>
    <t>NY0052200</t>
  </si>
  <si>
    <t>PORT BYRON VILLAGE</t>
  </si>
  <si>
    <t>NY0052600</t>
  </si>
  <si>
    <t>MORAVIA VILLAGE</t>
  </si>
  <si>
    <t>NY0052700</t>
  </si>
  <si>
    <t>FAIR HAVEN VILLAGE</t>
  </si>
  <si>
    <t>NY0060000</t>
  </si>
  <si>
    <t>NY0060100</t>
  </si>
  <si>
    <t>NY0060200</t>
  </si>
  <si>
    <t>NY0062000</t>
  </si>
  <si>
    <t>LAKEWOOD-BUSTI</t>
  </si>
  <si>
    <t>NY0062100</t>
  </si>
  <si>
    <t>SINCLAIRVILLE VILLAGE</t>
  </si>
  <si>
    <t>NY0062200</t>
  </si>
  <si>
    <t>MAYVILLE VILLAGE</t>
  </si>
  <si>
    <t>NY0062300</t>
  </si>
  <si>
    <t>CHERRY CREEK TOWN</t>
  </si>
  <si>
    <t>NY0062400</t>
  </si>
  <si>
    <t>CELORON VILLAGE</t>
  </si>
  <si>
    <t>NY0062500</t>
  </si>
  <si>
    <t>FALCONER VILLAGE</t>
  </si>
  <si>
    <t>NY0062700</t>
  </si>
  <si>
    <t>SILVER CREEK VILLAGE</t>
  </si>
  <si>
    <t>NY0062900</t>
  </si>
  <si>
    <t>FREDONIA VILLAGE</t>
  </si>
  <si>
    <t>NY0063000</t>
  </si>
  <si>
    <t>BROCTON VILLAGE</t>
  </si>
  <si>
    <t>NY0063100</t>
  </si>
  <si>
    <t>SHERMAN VILLAGE</t>
  </si>
  <si>
    <t>NY0063200</t>
  </si>
  <si>
    <t>WESTFIELD VILLAGE</t>
  </si>
  <si>
    <t>NY0063300</t>
  </si>
  <si>
    <t>BEMUS POINT VILLAGE</t>
  </si>
  <si>
    <t>NY0063500</t>
  </si>
  <si>
    <t>CASSADAGA VILLAGE</t>
  </si>
  <si>
    <t>NY0065100</t>
  </si>
  <si>
    <t>BUSTI TOWN</t>
  </si>
  <si>
    <t>NY0065200</t>
  </si>
  <si>
    <t>CARROLL TOWN</t>
  </si>
  <si>
    <t>NY0065900</t>
  </si>
  <si>
    <t>ELLICOTT TOWN</t>
  </si>
  <si>
    <t>NY0066300</t>
  </si>
  <si>
    <t>HANOVER TOWN</t>
  </si>
  <si>
    <t>NY0067100</t>
  </si>
  <si>
    <t>SHERIDAN TOWN</t>
  </si>
  <si>
    <t>NY0067200</t>
  </si>
  <si>
    <t>SHERMAN TOWN</t>
  </si>
  <si>
    <t>NY0070000</t>
  </si>
  <si>
    <t>CHEMUNG</t>
  </si>
  <si>
    <t>NY0070100</t>
  </si>
  <si>
    <t>ELMIRA</t>
  </si>
  <si>
    <t>NY0072100</t>
  </si>
  <si>
    <t>ELMIRA HEIGHTS VILLAGE</t>
  </si>
  <si>
    <t>NY0072200</t>
  </si>
  <si>
    <t>HORSEHEADS VILLAGE</t>
  </si>
  <si>
    <t>NY0072500</t>
  </si>
  <si>
    <t>WEST ELMIRA</t>
  </si>
  <si>
    <t>NY0075500</t>
  </si>
  <si>
    <t>ELMIRA TOWN</t>
  </si>
  <si>
    <t>NY0075800</t>
  </si>
  <si>
    <t>SOUTHPORT TOWN</t>
  </si>
  <si>
    <t>NY0080000</t>
  </si>
  <si>
    <t>CHENANGO</t>
  </si>
  <si>
    <t>NY0082000</t>
  </si>
  <si>
    <t>AFTON VILLAGE</t>
  </si>
  <si>
    <t>NY0082100</t>
  </si>
  <si>
    <t>BAINBRIDGE VILLAGE</t>
  </si>
  <si>
    <t>NY0082200</t>
  </si>
  <si>
    <t>GREENE VILLAGE</t>
  </si>
  <si>
    <t>NY0082300</t>
  </si>
  <si>
    <t>NEW BERLIN VILLAGE</t>
  </si>
  <si>
    <t>NY0082400</t>
  </si>
  <si>
    <t>NY0082500</t>
  </si>
  <si>
    <t>OXFORD VILLAGE</t>
  </si>
  <si>
    <t>NY0082700</t>
  </si>
  <si>
    <t>SHERBURNE VILLAGE</t>
  </si>
  <si>
    <t>NY0082800</t>
  </si>
  <si>
    <t>NEW BERLIN TOWN</t>
  </si>
  <si>
    <t>NY0086300</t>
  </si>
  <si>
    <t>OXFORD TOWN AND VILLAGE</t>
  </si>
  <si>
    <t>NY0090000</t>
  </si>
  <si>
    <t>NY0090100</t>
  </si>
  <si>
    <t>PLATTSBURGH CITY</t>
  </si>
  <si>
    <t>NY0092000</t>
  </si>
  <si>
    <t>KEESEVILLE VILLAGE</t>
  </si>
  <si>
    <t>NY0092100</t>
  </si>
  <si>
    <t>CHAMPLAIN VILLAGE</t>
  </si>
  <si>
    <t>NY0092200</t>
  </si>
  <si>
    <t>ROUSES POINT VILLAGE</t>
  </si>
  <si>
    <t>NY0092300</t>
  </si>
  <si>
    <t>DANNEMORA</t>
  </si>
  <si>
    <t>NY0100000</t>
  </si>
  <si>
    <t>NY0100100</t>
  </si>
  <si>
    <t>NY0100200</t>
  </si>
  <si>
    <t>PHILMONT VILLAGE</t>
  </si>
  <si>
    <t>NY0100300</t>
  </si>
  <si>
    <t>GREENPORT TOWN</t>
  </si>
  <si>
    <t>NY0100400</t>
  </si>
  <si>
    <t>GERMANTOWN TOWN</t>
  </si>
  <si>
    <t>NY0100500</t>
  </si>
  <si>
    <t>STOCKPORT TOWN</t>
  </si>
  <si>
    <t>NY0100600</t>
  </si>
  <si>
    <t>COLUMBIA CO CONRAIL RA</t>
  </si>
  <si>
    <t>NY0102000</t>
  </si>
  <si>
    <t>CHATHAM VILLAGE</t>
  </si>
  <si>
    <t>NY0102400</t>
  </si>
  <si>
    <t>STUYVESANT</t>
  </si>
  <si>
    <t>NY0102500</t>
  </si>
  <si>
    <t>NY0105000</t>
  </si>
  <si>
    <t>COPAKE TOWN</t>
  </si>
  <si>
    <t>NY0105100</t>
  </si>
  <si>
    <t>NY0110000</t>
  </si>
  <si>
    <t>NY0110100</t>
  </si>
  <si>
    <t>NY0112000</t>
  </si>
  <si>
    <t>HOMER VILLAGE</t>
  </si>
  <si>
    <t>NY0112100</t>
  </si>
  <si>
    <t>MCGRAW VILLAGE</t>
  </si>
  <si>
    <t>NY0112200</t>
  </si>
  <si>
    <t>MARATHON TOWN AND VILLAG</t>
  </si>
  <si>
    <t>NY0120000</t>
  </si>
  <si>
    <t>NY0122100</t>
  </si>
  <si>
    <t>DELHI VILLAGE</t>
  </si>
  <si>
    <t>NY0122400</t>
  </si>
  <si>
    <t>HANCOCK VILLAGE</t>
  </si>
  <si>
    <t>NY0122700</t>
  </si>
  <si>
    <t>SIDNEY VILLAGE</t>
  </si>
  <si>
    <t>NY0122900</t>
  </si>
  <si>
    <t>WALTON VILLAGE</t>
  </si>
  <si>
    <t>NY0124200</t>
  </si>
  <si>
    <t>COLCHESTER TOWN</t>
  </si>
  <si>
    <t>NY0130000</t>
  </si>
  <si>
    <t>DUTCHESS</t>
  </si>
  <si>
    <t>NY0130100</t>
  </si>
  <si>
    <t>BEACON</t>
  </si>
  <si>
    <t>NY0130200</t>
  </si>
  <si>
    <t>POUGHKEEPSIE</t>
  </si>
  <si>
    <t>NY0130300</t>
  </si>
  <si>
    <t>NY0130400</t>
  </si>
  <si>
    <t>DUTCHESS CO CONRAIL RA</t>
  </si>
  <si>
    <t>NY0132000</t>
  </si>
  <si>
    <t>FISHKILL VILLAGE</t>
  </si>
  <si>
    <t>NY0132200</t>
  </si>
  <si>
    <t>PAWLING VILLAGE</t>
  </si>
  <si>
    <t>NY0132400</t>
  </si>
  <si>
    <t>WAPPINGERS FALLS VILLAGE</t>
  </si>
  <si>
    <t>NY0132500</t>
  </si>
  <si>
    <t>RED HOOK VILLAGE</t>
  </si>
  <si>
    <t>NY0132600</t>
  </si>
  <si>
    <t>TIVOLI VILLAGE</t>
  </si>
  <si>
    <t>NY0132700</t>
  </si>
  <si>
    <t>RHINEBECK VILLAGE</t>
  </si>
  <si>
    <t>NY0132800</t>
  </si>
  <si>
    <t>MILLBROOK VILLAGE</t>
  </si>
  <si>
    <t>NY0135000</t>
  </si>
  <si>
    <t>PINE PLAINS TOWN</t>
  </si>
  <si>
    <t>NY0135900</t>
  </si>
  <si>
    <t>NY0136300</t>
  </si>
  <si>
    <t>POUGHKEEPSIE TOWN</t>
  </si>
  <si>
    <t>NY0136400</t>
  </si>
  <si>
    <t>FISHKILL TOWN</t>
  </si>
  <si>
    <t>NY0136500</t>
  </si>
  <si>
    <t>HYDE PARK TOWN</t>
  </si>
  <si>
    <t>NY0136600</t>
  </si>
  <si>
    <t>EAST FISHKILL TOWN</t>
  </si>
  <si>
    <t>NY0137500</t>
  </si>
  <si>
    <t>NYCMTA: DUTCHESS COUNTY</t>
  </si>
  <si>
    <t>NY0139000</t>
  </si>
  <si>
    <t>ST PRK: TACONIC REGION</t>
  </si>
  <si>
    <t>NY0140000</t>
  </si>
  <si>
    <t>NY0140100</t>
  </si>
  <si>
    <t>NY0140200</t>
  </si>
  <si>
    <t>LACKAWANNA</t>
  </si>
  <si>
    <t>NY0140300</t>
  </si>
  <si>
    <t>TONAWANDA</t>
  </si>
  <si>
    <t>NY0140400</t>
  </si>
  <si>
    <t>KENMORE VILLAGE</t>
  </si>
  <si>
    <t>NY0142000</t>
  </si>
  <si>
    <t>ALDEN</t>
  </si>
  <si>
    <t>NY0142200</t>
  </si>
  <si>
    <t>EAST AURORA-AURORA TOWN</t>
  </si>
  <si>
    <t>NY0142400</t>
  </si>
  <si>
    <t>DEPEW VILLAGE</t>
  </si>
  <si>
    <t>NY0142500</t>
  </si>
  <si>
    <t>SLOAN</t>
  </si>
  <si>
    <t>NY0142600</t>
  </si>
  <si>
    <t>GOWANDA VILLAGE</t>
  </si>
  <si>
    <t>NY0142700</t>
  </si>
  <si>
    <t>NY0142800</t>
  </si>
  <si>
    <t>ANGOLA VILLAGE</t>
  </si>
  <si>
    <t>NY0142900</t>
  </si>
  <si>
    <t>BLASDELL VILLAGE</t>
  </si>
  <si>
    <t>NY0143000</t>
  </si>
  <si>
    <t>HAMBURG VILLAGE</t>
  </si>
  <si>
    <t>NY0143100</t>
  </si>
  <si>
    <t>LANCASTER VILLAGE</t>
  </si>
  <si>
    <t>NY0143200</t>
  </si>
  <si>
    <t>AKRON VILLAGE</t>
  </si>
  <si>
    <t>NY0145100</t>
  </si>
  <si>
    <t>AMHERST TOWN</t>
  </si>
  <si>
    <t>NY0145200</t>
  </si>
  <si>
    <t>AURORA TOWN-EAST AURORA</t>
  </si>
  <si>
    <t>NY0145300</t>
  </si>
  <si>
    <t>BOSTON TOWN</t>
  </si>
  <si>
    <t>NY0145400</t>
  </si>
  <si>
    <t>BRANT TOWN</t>
  </si>
  <si>
    <t>NY0145500</t>
  </si>
  <si>
    <t>CHEEKTOWAGA TOWN</t>
  </si>
  <si>
    <t>NY0146000</t>
  </si>
  <si>
    <t>ORCHARD PARK TOWN</t>
  </si>
  <si>
    <t>NY0146100</t>
  </si>
  <si>
    <t>EDEN TOWN</t>
  </si>
  <si>
    <t>NY0146300</t>
  </si>
  <si>
    <t>EVANS TOWN</t>
  </si>
  <si>
    <t>NY0146400</t>
  </si>
  <si>
    <t>NY0146500</t>
  </si>
  <si>
    <t>HAMBURG TOWN</t>
  </si>
  <si>
    <t>NY0146600</t>
  </si>
  <si>
    <t>NY0146700</t>
  </si>
  <si>
    <t>LANCASTER TOWN</t>
  </si>
  <si>
    <t>NY0147000</t>
  </si>
  <si>
    <t>NORTH COLLINS</t>
  </si>
  <si>
    <t>NY0147200</t>
  </si>
  <si>
    <t>TONAWANDA TOWN</t>
  </si>
  <si>
    <t>NY0147400</t>
  </si>
  <si>
    <t>WEST SENECA TOWN</t>
  </si>
  <si>
    <t>NY0147500</t>
  </si>
  <si>
    <t>NY0150000</t>
  </si>
  <si>
    <t>NY0152200</t>
  </si>
  <si>
    <t>PORT HENRY VILLAGE</t>
  </si>
  <si>
    <t>NY0152300</t>
  </si>
  <si>
    <t>LAKE PLACID VILLAGE</t>
  </si>
  <si>
    <t>NY0152700</t>
  </si>
  <si>
    <t>TICONDEROGA TOWN</t>
  </si>
  <si>
    <t>NY0155100</t>
  </si>
  <si>
    <t>MORIAH TOWN</t>
  </si>
  <si>
    <t>NY0156600</t>
  </si>
  <si>
    <t>WILLSBORO</t>
  </si>
  <si>
    <t>NY0156700</t>
  </si>
  <si>
    <t>NY0160000</t>
  </si>
  <si>
    <t>NY0162000</t>
  </si>
  <si>
    <t>TUPPER LAKE VILLAGE</t>
  </si>
  <si>
    <t>NY0162300</t>
  </si>
  <si>
    <t>SARANAC LAKE VILLAGE</t>
  </si>
  <si>
    <t>NY0162400</t>
  </si>
  <si>
    <t>MALONE VILLAGE</t>
  </si>
  <si>
    <t>NY0162500</t>
  </si>
  <si>
    <t>AKWESASNE</t>
  </si>
  <si>
    <t>NY0170000</t>
  </si>
  <si>
    <t>NY0170100</t>
  </si>
  <si>
    <t>GLOVERSVILLE</t>
  </si>
  <si>
    <t>NY0170200</t>
  </si>
  <si>
    <t>NY0172100</t>
  </si>
  <si>
    <t>NORTHVILLE VILLAGE</t>
  </si>
  <si>
    <t>NY0172400</t>
  </si>
  <si>
    <t>MAYFIELD VILLAGE</t>
  </si>
  <si>
    <t>NY0180000</t>
  </si>
  <si>
    <t>NY0180100</t>
  </si>
  <si>
    <t>NY0182300</t>
  </si>
  <si>
    <t>LE ROY VILLAGE</t>
  </si>
  <si>
    <t>NY0182500</t>
  </si>
  <si>
    <t>CORFU VILLAGE</t>
  </si>
  <si>
    <t>NY0190000</t>
  </si>
  <si>
    <t>NY0192000</t>
  </si>
  <si>
    <t>ATHENS VILLAGE</t>
  </si>
  <si>
    <t>NY0192100</t>
  </si>
  <si>
    <t>CATSKILL VILLAGE</t>
  </si>
  <si>
    <t>NY0192200</t>
  </si>
  <si>
    <t>COXSACKIE VILLAGE</t>
  </si>
  <si>
    <t>NY0192400</t>
  </si>
  <si>
    <t>GREENVILLE TOWN</t>
  </si>
  <si>
    <t>NY0192500</t>
  </si>
  <si>
    <t>WINDHAM TOWN</t>
  </si>
  <si>
    <t>NY0193000</t>
  </si>
  <si>
    <t>NEW BALTIMORE TOWN</t>
  </si>
  <si>
    <t>NY0195000</t>
  </si>
  <si>
    <t>HUNTER TOWN</t>
  </si>
  <si>
    <t>NY0195100</t>
  </si>
  <si>
    <t>DURHAM TOWN</t>
  </si>
  <si>
    <t>NY0195200</t>
  </si>
  <si>
    <t>CAIRO TOWN</t>
  </si>
  <si>
    <t>NY0200000</t>
  </si>
  <si>
    <t>NY0205000</t>
  </si>
  <si>
    <t>INLET TOWN</t>
  </si>
  <si>
    <t>NY0210000</t>
  </si>
  <si>
    <t>HERKIMER</t>
  </si>
  <si>
    <t>NY0212100</t>
  </si>
  <si>
    <t>FRANKFORT VILLAGE</t>
  </si>
  <si>
    <t>NY0212200</t>
  </si>
  <si>
    <t>ILION VILLAGE</t>
  </si>
  <si>
    <t>NY0212300</t>
  </si>
  <si>
    <t>MOHAWK VILLAGE</t>
  </si>
  <si>
    <t>NY0212400</t>
  </si>
  <si>
    <t>HERKIMER VILLAGE</t>
  </si>
  <si>
    <t>NY0212500</t>
  </si>
  <si>
    <t>DOLGEVILLE VILLAGE</t>
  </si>
  <si>
    <t>NY0212900</t>
  </si>
  <si>
    <t>NY0213000</t>
  </si>
  <si>
    <t>WEST WINFIELD</t>
  </si>
  <si>
    <t>NY0216700</t>
  </si>
  <si>
    <t>WEBB TOWN</t>
  </si>
  <si>
    <t>NY0216800</t>
  </si>
  <si>
    <t>FRANKFORT TOWN</t>
  </si>
  <si>
    <t>NY0220000</t>
  </si>
  <si>
    <t>NY0220100</t>
  </si>
  <si>
    <t>NY0222000</t>
  </si>
  <si>
    <t>ADAMS VILLAGE</t>
  </si>
  <si>
    <t>NY0222100</t>
  </si>
  <si>
    <t>ALEXANDRIA BAY VILLAGE</t>
  </si>
  <si>
    <t>NY0222300</t>
  </si>
  <si>
    <t>BROWNVILLE VILLAGE</t>
  </si>
  <si>
    <t>NY0222400</t>
  </si>
  <si>
    <t>DEXTER VILLAGE</t>
  </si>
  <si>
    <t>NY0222500</t>
  </si>
  <si>
    <t>GLEN PARK VILLAGE</t>
  </si>
  <si>
    <t>NY0222600</t>
  </si>
  <si>
    <t>CAPE VINCENT VILLAGE</t>
  </si>
  <si>
    <t>NY0222700</t>
  </si>
  <si>
    <t>WEST CARTHAGE VILLAGE</t>
  </si>
  <si>
    <t>NY0222800</t>
  </si>
  <si>
    <t>CLAYTON VILLAGE</t>
  </si>
  <si>
    <t>NY0223300</t>
  </si>
  <si>
    <t>SACKETS HARBOR VILLAGE</t>
  </si>
  <si>
    <t>NY0223400</t>
  </si>
  <si>
    <t>BLACK RIVER</t>
  </si>
  <si>
    <t>NY0223700</t>
  </si>
  <si>
    <t>THERESA VILLAGE</t>
  </si>
  <si>
    <t>NY0223800</t>
  </si>
  <si>
    <t>CARTHAGE VILLAGE</t>
  </si>
  <si>
    <t>NY0224000</t>
  </si>
  <si>
    <t>DEFERIET VILLAGE</t>
  </si>
  <si>
    <t>NY0224300</t>
  </si>
  <si>
    <t>ANTWERP VILLAGE</t>
  </si>
  <si>
    <t>NY0225000</t>
  </si>
  <si>
    <t>NY0229000</t>
  </si>
  <si>
    <t>ST PRK: THOUSAND ISLND R</t>
  </si>
  <si>
    <t>NY0230000</t>
  </si>
  <si>
    <t>NY0234000</t>
  </si>
  <si>
    <t>NEW YORK CITY TRANS AUTH</t>
  </si>
  <si>
    <t>NY0237000</t>
  </si>
  <si>
    <t>PORT AUTH: KINGS COUNTY</t>
  </si>
  <si>
    <t>NY0237500</t>
  </si>
  <si>
    <t>NYCMTA: KINGS COUNTY</t>
  </si>
  <si>
    <t>NY0240000</t>
  </si>
  <si>
    <t>NY0242000</t>
  </si>
  <si>
    <t>CROGHAN VILLAGE</t>
  </si>
  <si>
    <t>NY0242200</t>
  </si>
  <si>
    <t>NY0242400</t>
  </si>
  <si>
    <t>LOWVILLE VILLAGE</t>
  </si>
  <si>
    <t>NY0242500</t>
  </si>
  <si>
    <t>LYONS FALLS VILLAGE</t>
  </si>
  <si>
    <t>NY0245000</t>
  </si>
  <si>
    <t>PORT LEYDEN</t>
  </si>
  <si>
    <t>NY0250000</t>
  </si>
  <si>
    <t>NY0252000</t>
  </si>
  <si>
    <t>AVON VILLAGE</t>
  </si>
  <si>
    <t>NY0252100</t>
  </si>
  <si>
    <t>CALEDONIA VILLAGE</t>
  </si>
  <si>
    <t>NY0252200</t>
  </si>
  <si>
    <t>GENESEO VILLAGE</t>
  </si>
  <si>
    <t>NY0252600</t>
  </si>
  <si>
    <t>MOUNT MORRIS VILLAGE</t>
  </si>
  <si>
    <t>NY0252700</t>
  </si>
  <si>
    <t>DANSVILLE VILLAGE</t>
  </si>
  <si>
    <t>NY0252800</t>
  </si>
  <si>
    <t>NUNDA</t>
  </si>
  <si>
    <t>NY0256000</t>
  </si>
  <si>
    <t>NUNDA TOWN AND VILLAGE</t>
  </si>
  <si>
    <t>NY0260000</t>
  </si>
  <si>
    <t>NY0260100</t>
  </si>
  <si>
    <t>NY0262100</t>
  </si>
  <si>
    <t>CAZENOVIA VILLAGE</t>
  </si>
  <si>
    <t>NY0262500</t>
  </si>
  <si>
    <t>HAMILTON VILLAGE</t>
  </si>
  <si>
    <t>NY0262600</t>
  </si>
  <si>
    <t>CANASTOTA VILLAGE</t>
  </si>
  <si>
    <t>NY0262900</t>
  </si>
  <si>
    <t>CHITTENANGO VILLAGE</t>
  </si>
  <si>
    <t>NY0263000</t>
  </si>
  <si>
    <t>EARLVILLE VILLAGE</t>
  </si>
  <si>
    <t>NY0270000</t>
  </si>
  <si>
    <t>NY0270100</t>
  </si>
  <si>
    <t>NY0270200</t>
  </si>
  <si>
    <t>IRONDEQUOIT TOWN</t>
  </si>
  <si>
    <t>NY0270300</t>
  </si>
  <si>
    <t>WHEATLAND TOWN</t>
  </si>
  <si>
    <t>NY0272400</t>
  </si>
  <si>
    <t>EAST ROCHESTER VILLAGE</t>
  </si>
  <si>
    <t>NY0272500</t>
  </si>
  <si>
    <t>FAIRPORT VILLAGE</t>
  </si>
  <si>
    <t>NY0272800</t>
  </si>
  <si>
    <t>BROCKPORT VILLAGE</t>
  </si>
  <si>
    <t>NY0275000</t>
  </si>
  <si>
    <t>BRIGHTON TOWN</t>
  </si>
  <si>
    <t>NY0275300</t>
  </si>
  <si>
    <t>GATES TOWN</t>
  </si>
  <si>
    <t>NY0275400</t>
  </si>
  <si>
    <t>GREECE TOWN</t>
  </si>
  <si>
    <t>NY0275900</t>
  </si>
  <si>
    <t>OGDEN TOWN</t>
  </si>
  <si>
    <t>NY0276700</t>
  </si>
  <si>
    <t>WEBSTER TOWN &amp; VILLAGE</t>
  </si>
  <si>
    <t>NY0276800</t>
  </si>
  <si>
    <t>WEBSTER VILLAGE</t>
  </si>
  <si>
    <t>NY0280000</t>
  </si>
  <si>
    <t>NY0280100</t>
  </si>
  <si>
    <t>AMSTERDAM</t>
  </si>
  <si>
    <t>NY0282200</t>
  </si>
  <si>
    <t>CANAJOHARIE VILLAGE</t>
  </si>
  <si>
    <t>NY0282400</t>
  </si>
  <si>
    <t>FORT PLAIN VILLAGE</t>
  </si>
  <si>
    <t>NY0282800</t>
  </si>
  <si>
    <t>ST. JOHNSVILLE VILLAGE</t>
  </si>
  <si>
    <t>NY0290000</t>
  </si>
  <si>
    <t>NY0290100</t>
  </si>
  <si>
    <t>GLEN COVE</t>
  </si>
  <si>
    <t>NY0290200</t>
  </si>
  <si>
    <t>NY0290300</t>
  </si>
  <si>
    <t>FLORAL PARK VILLAGE</t>
  </si>
  <si>
    <t>NY0290400</t>
  </si>
  <si>
    <t>FREEPORT VILLAGE</t>
  </si>
  <si>
    <t>NY0290500</t>
  </si>
  <si>
    <t>GARDEN CITY VILLAGE</t>
  </si>
  <si>
    <t>NY0290600</t>
  </si>
  <si>
    <t>HEMPSTEAD VILLAGE</t>
  </si>
  <si>
    <t>NY0290700</t>
  </si>
  <si>
    <t>LYNBROOK VILLAGE</t>
  </si>
  <si>
    <t>NY0290800</t>
  </si>
  <si>
    <t>BAYVILLE</t>
  </si>
  <si>
    <t>NY0290900</t>
  </si>
  <si>
    <t>ROCKVILLE CENTRE VILLAGE</t>
  </si>
  <si>
    <t>NY0291000</t>
  </si>
  <si>
    <t>CEDARHURST</t>
  </si>
  <si>
    <t>NY0291100</t>
  </si>
  <si>
    <t>EAST HILLS</t>
  </si>
  <si>
    <t>NY0291200</t>
  </si>
  <si>
    <t>EAST ROCKAWAY</t>
  </si>
  <si>
    <t>NY0291300</t>
  </si>
  <si>
    <t>EAST WILLISTON</t>
  </si>
  <si>
    <t>NY0291400</t>
  </si>
  <si>
    <t>NY0291500</t>
  </si>
  <si>
    <t>FLOWER HILL</t>
  </si>
  <si>
    <t>NY0291600</t>
  </si>
  <si>
    <t>GREAT NECK VILLAGE</t>
  </si>
  <si>
    <t>NY0291700</t>
  </si>
  <si>
    <t>GREAT NECK PLAZA</t>
  </si>
  <si>
    <t>NY0291800</t>
  </si>
  <si>
    <t>ISLAND PARK</t>
  </si>
  <si>
    <t>NY0291900</t>
  </si>
  <si>
    <t>NY0292000</t>
  </si>
  <si>
    <t>MANORHAVEN</t>
  </si>
  <si>
    <t>NY0292100</t>
  </si>
  <si>
    <t>MASSAPEQUA PARK</t>
  </si>
  <si>
    <t>NY0292200</t>
  </si>
  <si>
    <t>MINEOLA</t>
  </si>
  <si>
    <t>NY0292300</t>
  </si>
  <si>
    <t>MUNSEY PARK</t>
  </si>
  <si>
    <t>NY0292400</t>
  </si>
  <si>
    <t>NEW HYDE PARK</t>
  </si>
  <si>
    <t>NY0292500</t>
  </si>
  <si>
    <t>ROSLYN</t>
  </si>
  <si>
    <t>NY0292600</t>
  </si>
  <si>
    <t>SEA CLIFF</t>
  </si>
  <si>
    <t>NY0292700</t>
  </si>
  <si>
    <t>NY0292800</t>
  </si>
  <si>
    <t>VALLEY STREAM</t>
  </si>
  <si>
    <t>NY0292900</t>
  </si>
  <si>
    <t>WESTBURY</t>
  </si>
  <si>
    <t>NY0293000</t>
  </si>
  <si>
    <t>WILLISTON PARK</t>
  </si>
  <si>
    <t>NY0293100</t>
  </si>
  <si>
    <t>MILL NECK VILLAGE</t>
  </si>
  <si>
    <t>NY0293200</t>
  </si>
  <si>
    <t>PLANDOME VILLAGE</t>
  </si>
  <si>
    <t>NY0293300</t>
  </si>
  <si>
    <t>GREAT NECK ESTATES VILLA</t>
  </si>
  <si>
    <t>NY0293500</t>
  </si>
  <si>
    <t>SANDS POINT VILLAGE</t>
  </si>
  <si>
    <t>NY0293900</t>
  </si>
  <si>
    <t>MALVERNE VILLAGE</t>
  </si>
  <si>
    <t>NY0294100</t>
  </si>
  <si>
    <t>KENSINGTON VILLAGE</t>
  </si>
  <si>
    <t>NY0294200</t>
  </si>
  <si>
    <t>BELLEROSE</t>
  </si>
  <si>
    <t>NY0294300</t>
  </si>
  <si>
    <t>OLD WESTBURY VILLAGE</t>
  </si>
  <si>
    <t>NY0294400</t>
  </si>
  <si>
    <t>KINGS POINT VILLAGE</t>
  </si>
  <si>
    <t>NY0294700</t>
  </si>
  <si>
    <t>CENTRE ISLAND VILLAGE</t>
  </si>
  <si>
    <t>NY0294900</t>
  </si>
  <si>
    <t>LAUREL HOLLOW VILLAGE</t>
  </si>
  <si>
    <t>NY0295500</t>
  </si>
  <si>
    <t>PORT WASHINGTON</t>
  </si>
  <si>
    <t>NY0296200</t>
  </si>
  <si>
    <t>COVE NECK VILLAGE</t>
  </si>
  <si>
    <t>NY0296300</t>
  </si>
  <si>
    <t>LAKE SUCCESS VILLAGE</t>
  </si>
  <si>
    <t>NY0297200</t>
  </si>
  <si>
    <t>OLD BROOKVILLE VILLAGE</t>
  </si>
  <si>
    <t>NY0297500</t>
  </si>
  <si>
    <t>NYCMTA: NASSAU COUNTY</t>
  </si>
  <si>
    <t>NY0298800</t>
  </si>
  <si>
    <t>OYSTER BAY COVE VILLAGE</t>
  </si>
  <si>
    <t>NY0299300</t>
  </si>
  <si>
    <t>US MERCHANT MARINE ACADE</t>
  </si>
  <si>
    <t>NY0300000</t>
  </si>
  <si>
    <t>NEW YORK</t>
  </si>
  <si>
    <t>NY0300100</t>
  </si>
  <si>
    <t>NEW YORK CO CONRAIL RA</t>
  </si>
  <si>
    <t>NY0303000</t>
  </si>
  <si>
    <t>NY0303100</t>
  </si>
  <si>
    <t>ST PRK: NEW YORK CITY RE</t>
  </si>
  <si>
    <t>NY0307000</t>
  </si>
  <si>
    <t>PORT AUTH: NEW YORK CNTY</t>
  </si>
  <si>
    <t>NY0307500</t>
  </si>
  <si>
    <t>NYCMTA: NEW YORK COUNTY</t>
  </si>
  <si>
    <t>NY0308300</t>
  </si>
  <si>
    <t>NYC METRO TRNSPRTN AUTH</t>
  </si>
  <si>
    <t>NY0310000</t>
  </si>
  <si>
    <t>NIAGARA</t>
  </si>
  <si>
    <t>NY0310100</t>
  </si>
  <si>
    <t>NY0310200</t>
  </si>
  <si>
    <t>NIAGARA FALLS</t>
  </si>
  <si>
    <t>NY0310300</t>
  </si>
  <si>
    <t>NORTH TONAWANDA</t>
  </si>
  <si>
    <t>NY0312000</t>
  </si>
  <si>
    <t>MIDDLEPORT VILLAGE</t>
  </si>
  <si>
    <t>NY0312100</t>
  </si>
  <si>
    <t>LEWISTON TOWN &amp; VILLAGE</t>
  </si>
  <si>
    <t>NY0312300</t>
  </si>
  <si>
    <t>YOUNGSTOWN VILLAGE</t>
  </si>
  <si>
    <t>NY0315400</t>
  </si>
  <si>
    <t>NY0315500</t>
  </si>
  <si>
    <t>NIAGARA TOWN</t>
  </si>
  <si>
    <t>NY0319000</t>
  </si>
  <si>
    <t>ST PRK: NIAGARA REGION</t>
  </si>
  <si>
    <t>NY0320000</t>
  </si>
  <si>
    <t>NY0320100</t>
  </si>
  <si>
    <t>NY0320200</t>
  </si>
  <si>
    <t>NY0322100</t>
  </si>
  <si>
    <t>BOONVILLE VILLAGE</t>
  </si>
  <si>
    <t>NY0322300</t>
  </si>
  <si>
    <t>CAMDEN VILLAGE</t>
  </si>
  <si>
    <t>NY0322400</t>
  </si>
  <si>
    <t>SHERRILL</t>
  </si>
  <si>
    <t>NY0322500</t>
  </si>
  <si>
    <t>CLINTON VILLAGE</t>
  </si>
  <si>
    <t>NY0322600</t>
  </si>
  <si>
    <t>WATERVILLE VILLAGE</t>
  </si>
  <si>
    <t>NY0322700</t>
  </si>
  <si>
    <t>NEW HARTFORD VILLAGE</t>
  </si>
  <si>
    <t>NY0323100</t>
  </si>
  <si>
    <t>VERNON VILLAGE</t>
  </si>
  <si>
    <t>NY0323700</t>
  </si>
  <si>
    <t>WHITESBORO VILLAGE</t>
  </si>
  <si>
    <t>NY0323800</t>
  </si>
  <si>
    <t>YORKVILLE VILLAGE</t>
  </si>
  <si>
    <t>NY0323900</t>
  </si>
  <si>
    <t>ORISKANY VILLAGE</t>
  </si>
  <si>
    <t>NY0324000</t>
  </si>
  <si>
    <t>NEW YORK MILLS VILLAGE</t>
  </si>
  <si>
    <t>NY0324100</t>
  </si>
  <si>
    <t>NEW HARTFORD TOWN &amp; VILL</t>
  </si>
  <si>
    <t>NY0325000</t>
  </si>
  <si>
    <t>WHITESTOWN TOWN</t>
  </si>
  <si>
    <t>NY0325100</t>
  </si>
  <si>
    <t>KIRKLAND TOWN</t>
  </si>
  <si>
    <t>NY0330000</t>
  </si>
  <si>
    <t>ONONDAGA</t>
  </si>
  <si>
    <t>NY0330100</t>
  </si>
  <si>
    <t>NY0332100</t>
  </si>
  <si>
    <t>EAST SYRACUSE VILLAGE</t>
  </si>
  <si>
    <t>NY0332400</t>
  </si>
  <si>
    <t>JORDAN VILLAGE</t>
  </si>
  <si>
    <t>NY0332600</t>
  </si>
  <si>
    <t>SOLVAY VILLAGE</t>
  </si>
  <si>
    <t>NY0332700</t>
  </si>
  <si>
    <t>BALDWINSVILLE VILLAGE</t>
  </si>
  <si>
    <t>NY0332800</t>
  </si>
  <si>
    <t>NY0332900</t>
  </si>
  <si>
    <t>MANLIUS TOWN</t>
  </si>
  <si>
    <t>NY0333000</t>
  </si>
  <si>
    <t>MARCELLUS VILLAGE</t>
  </si>
  <si>
    <t>NY0333100</t>
  </si>
  <si>
    <t>LIVERPOOL VILLAGE</t>
  </si>
  <si>
    <t>NY0333200</t>
  </si>
  <si>
    <t>SKANEATELES VILLAGE</t>
  </si>
  <si>
    <t>NY0333400</t>
  </si>
  <si>
    <t>MINOA</t>
  </si>
  <si>
    <t>NY0333500</t>
  </si>
  <si>
    <t>NORTH SYRACUSE VILLAGE</t>
  </si>
  <si>
    <t>NY0335000</t>
  </si>
  <si>
    <t>CAMILLUS TOWN AND VILLAG</t>
  </si>
  <si>
    <t>NY0335100</t>
  </si>
  <si>
    <t>CICERO TOWN</t>
  </si>
  <si>
    <t>NY0335200</t>
  </si>
  <si>
    <t>CLAY TOWN</t>
  </si>
  <si>
    <t>NY0335300</t>
  </si>
  <si>
    <t>DEWITT TOWN</t>
  </si>
  <si>
    <t>NY0335600</t>
  </si>
  <si>
    <t>GEDDES TOWN</t>
  </si>
  <si>
    <t>NY0337000</t>
  </si>
  <si>
    <t>ONONDAGA CO PARK RANGERS</t>
  </si>
  <si>
    <t>NY0339000</t>
  </si>
  <si>
    <t>ST PRK: CENTRAL REGION</t>
  </si>
  <si>
    <t>NY0340000</t>
  </si>
  <si>
    <t>NY0340200</t>
  </si>
  <si>
    <t>NY0342100</t>
  </si>
  <si>
    <t>CLIFTON SPRINGS VILLAGE</t>
  </si>
  <si>
    <t>NY0342200</t>
  </si>
  <si>
    <t>MANCHESTER VILLAGE</t>
  </si>
  <si>
    <t>NY0342300</t>
  </si>
  <si>
    <t>SHORTSVILLE VILLAGE</t>
  </si>
  <si>
    <t>NY0342400</t>
  </si>
  <si>
    <t>NAPLES TOWN AND VILLAGE</t>
  </si>
  <si>
    <t>NY0342500</t>
  </si>
  <si>
    <t>PHELPS VILLAGE</t>
  </si>
  <si>
    <t>NY0342900</t>
  </si>
  <si>
    <t>CANANDAIGUA</t>
  </si>
  <si>
    <t>NY0350000</t>
  </si>
  <si>
    <t>NY0350100</t>
  </si>
  <si>
    <t>NY0350200</t>
  </si>
  <si>
    <t>NEWBURGH</t>
  </si>
  <si>
    <t>NY0352000</t>
  </si>
  <si>
    <t>WASHINGTONVILLE VILLAGE</t>
  </si>
  <si>
    <t>NY0352100</t>
  </si>
  <si>
    <t>CHESTER VILLAGE</t>
  </si>
  <si>
    <t>NY0352200</t>
  </si>
  <si>
    <t>CORNWALL-ON-HUDSON VILLA</t>
  </si>
  <si>
    <t>NY0352300</t>
  </si>
  <si>
    <t>GOSHEN VILLAGE</t>
  </si>
  <si>
    <t>NY0352400</t>
  </si>
  <si>
    <t>HIGHLAND FALLS VILLAGE</t>
  </si>
  <si>
    <t>NY0352600</t>
  </si>
  <si>
    <t>MONROE VILLAGE</t>
  </si>
  <si>
    <t>NY0352700</t>
  </si>
  <si>
    <t>MONTGOMERY VILLAGE</t>
  </si>
  <si>
    <t>NY0352800</t>
  </si>
  <si>
    <t>WALDEN VILLAGE</t>
  </si>
  <si>
    <t>NY0352900</t>
  </si>
  <si>
    <t>WARWICK VILLAGE</t>
  </si>
  <si>
    <t>NY0353200</t>
  </si>
  <si>
    <t>MAYBROOK VILLAGE</t>
  </si>
  <si>
    <t>NY0353300</t>
  </si>
  <si>
    <t>GREENWOOD LAKE VILLAGE</t>
  </si>
  <si>
    <t>NY0353400</t>
  </si>
  <si>
    <t>FLORIDA VILLAGE</t>
  </si>
  <si>
    <t>NY0353500</t>
  </si>
  <si>
    <t>PORT JERVIS</t>
  </si>
  <si>
    <t>NY0353600</t>
  </si>
  <si>
    <t>TUXEDO PARK VILLAGE</t>
  </si>
  <si>
    <t>NY0353700</t>
  </si>
  <si>
    <t>HARRIMAN VILLAGE</t>
  </si>
  <si>
    <t>NY0355000</t>
  </si>
  <si>
    <t>MOUNT HOPE TOWN</t>
  </si>
  <si>
    <t>NY0355200</t>
  </si>
  <si>
    <t>CORNWALL TOWN</t>
  </si>
  <si>
    <t>NY0355800</t>
  </si>
  <si>
    <t>HIGHLANDS TOWN</t>
  </si>
  <si>
    <t>NY0356300</t>
  </si>
  <si>
    <t>NEWBURGH TOWN</t>
  </si>
  <si>
    <t>NY0356500</t>
  </si>
  <si>
    <t>TUXEDO TOWN</t>
  </si>
  <si>
    <t>NY0356700</t>
  </si>
  <si>
    <t>NEW WINDSOR TOWN</t>
  </si>
  <si>
    <t>NY0356900</t>
  </si>
  <si>
    <t>WOODBURY TOWN</t>
  </si>
  <si>
    <t>NY0357000</t>
  </si>
  <si>
    <t>WARWICK TOWN</t>
  </si>
  <si>
    <t>NY0357100</t>
  </si>
  <si>
    <t>DEERPARK TOWN</t>
  </si>
  <si>
    <t>NY0357300</t>
  </si>
  <si>
    <t>BLOOMING GROVE TOWN</t>
  </si>
  <si>
    <t>NY0357400</t>
  </si>
  <si>
    <t>MONTGOMERY TOWN</t>
  </si>
  <si>
    <t>NY0357500</t>
  </si>
  <si>
    <t>NYCMTA: ORANGE COUNTY</t>
  </si>
  <si>
    <t>NY0357600</t>
  </si>
  <si>
    <t>CRAWFORD TOWN</t>
  </si>
  <si>
    <t>NY0357700</t>
  </si>
  <si>
    <t>CHESTER TOWN</t>
  </si>
  <si>
    <t>NY0357800</t>
  </si>
  <si>
    <t>WALLKILL TOWN</t>
  </si>
  <si>
    <t>NY0358100</t>
  </si>
  <si>
    <t>GOSHEN TOWN</t>
  </si>
  <si>
    <t>NY0360000</t>
  </si>
  <si>
    <t>NY0362000</t>
  </si>
  <si>
    <t>ALBION VILLAGE</t>
  </si>
  <si>
    <t>NY0362100</t>
  </si>
  <si>
    <t>HOLLEY VILLAGE</t>
  </si>
  <si>
    <t>NY0362200</t>
  </si>
  <si>
    <t>MEDINA VILLAGE</t>
  </si>
  <si>
    <t>NY0362300</t>
  </si>
  <si>
    <t>LYNDONVILLE VILLAGE</t>
  </si>
  <si>
    <t>NY0365900</t>
  </si>
  <si>
    <t>YATES TOWN</t>
  </si>
  <si>
    <t>NY0370000</t>
  </si>
  <si>
    <t>NY0370100</t>
  </si>
  <si>
    <t>FULTON CITY</t>
  </si>
  <si>
    <t>NY0370200</t>
  </si>
  <si>
    <t>OSWEGO CITY</t>
  </si>
  <si>
    <t>NY0372100</t>
  </si>
  <si>
    <t>CLEVELAND VILLAGE</t>
  </si>
  <si>
    <t>NY0372300</t>
  </si>
  <si>
    <t>CENTRAL SQUARE VILLAGE</t>
  </si>
  <si>
    <t>NY0372400</t>
  </si>
  <si>
    <t>MEXICO TOWN</t>
  </si>
  <si>
    <t>NY0372600</t>
  </si>
  <si>
    <t>PULASKI VILLAGE</t>
  </si>
  <si>
    <t>NY0372900</t>
  </si>
  <si>
    <t>PHOENIX VILLAGE</t>
  </si>
  <si>
    <t>NY0375300</t>
  </si>
  <si>
    <t>CONSTANTIA TOWN</t>
  </si>
  <si>
    <t>NY0376200</t>
  </si>
  <si>
    <t>PARISH TOWN</t>
  </si>
  <si>
    <t>NY0380000</t>
  </si>
  <si>
    <t>NY0380100</t>
  </si>
  <si>
    <t>ONEONTA CITY</t>
  </si>
  <si>
    <t>NY0382100</t>
  </si>
  <si>
    <t>CHERRY VALLEY VILLAGE</t>
  </si>
  <si>
    <t>NY0382400</t>
  </si>
  <si>
    <t>COOPERSTOWN VILLAGE</t>
  </si>
  <si>
    <t>NY0382800</t>
  </si>
  <si>
    <t>RICHFIELD SPRINGS VILLAG</t>
  </si>
  <si>
    <t>NY0385000</t>
  </si>
  <si>
    <t>ROSEBOOM</t>
  </si>
  <si>
    <t>NY0389000</t>
  </si>
  <si>
    <t>UNADILLA VILLAGE</t>
  </si>
  <si>
    <t>NY0390000</t>
  </si>
  <si>
    <t>NY0390100</t>
  </si>
  <si>
    <t>PUTNAM CO CONRAIL RA</t>
  </si>
  <si>
    <t>NY0392000</t>
  </si>
  <si>
    <t>COLD SPRING VILLAGE</t>
  </si>
  <si>
    <t>NY0392100</t>
  </si>
  <si>
    <t>NELSONVILLE VILLAGE</t>
  </si>
  <si>
    <t>NY0392200</t>
  </si>
  <si>
    <t>NY0395000</t>
  </si>
  <si>
    <t>CARMEL TOWN</t>
  </si>
  <si>
    <t>NY0395100</t>
  </si>
  <si>
    <t>KENT TOWN</t>
  </si>
  <si>
    <t>NY0395400</t>
  </si>
  <si>
    <t>PUTNAM VALLEY TOWN</t>
  </si>
  <si>
    <t>NY0397500</t>
  </si>
  <si>
    <t>NYCMTA: PUTNAM COUNTY</t>
  </si>
  <si>
    <t>NY0400000</t>
  </si>
  <si>
    <t>QUEENS</t>
  </si>
  <si>
    <t>NY0407000</t>
  </si>
  <si>
    <t>PORT AUTH: QUEENS COUNTY</t>
  </si>
  <si>
    <t>NY0407500</t>
  </si>
  <si>
    <t>NYCMTA: QUEENS COUNTY</t>
  </si>
  <si>
    <t>NY0410000</t>
  </si>
  <si>
    <t>NY0410100</t>
  </si>
  <si>
    <t>RENSSELAER CITY</t>
  </si>
  <si>
    <t>NY0410200</t>
  </si>
  <si>
    <t>NY0410300</t>
  </si>
  <si>
    <t>RENSSELAER CO CONRAIL RA</t>
  </si>
  <si>
    <t>NY0412000</t>
  </si>
  <si>
    <t>HOOSICK FALLS VILLAGE</t>
  </si>
  <si>
    <t>NY0412100</t>
  </si>
  <si>
    <t>NASSAU VILLAGE</t>
  </si>
  <si>
    <t>NY0412400</t>
  </si>
  <si>
    <t>CASTLETON ON HUDSON VILL</t>
  </si>
  <si>
    <t>NY0415200</t>
  </si>
  <si>
    <t>EAST GREENBUSH TOWN</t>
  </si>
  <si>
    <t>NY0415300</t>
  </si>
  <si>
    <t>NORTH GREENBUSH TOWN</t>
  </si>
  <si>
    <t>NY0415400</t>
  </si>
  <si>
    <t>SCHODACK TOWN</t>
  </si>
  <si>
    <t>NY0415600</t>
  </si>
  <si>
    <t>POESTENKILL TOWN</t>
  </si>
  <si>
    <t>NY0419000</t>
  </si>
  <si>
    <t>SAND LAKE TOWN</t>
  </si>
  <si>
    <t>NY0420000</t>
  </si>
  <si>
    <t>NY0426000</t>
  </si>
  <si>
    <t>STATEN ISLAND RAPID TRAN</t>
  </si>
  <si>
    <t>NY0427000</t>
  </si>
  <si>
    <t>PORT AUTH: RICHMOND CNTY</t>
  </si>
  <si>
    <t>NY0427500</t>
  </si>
  <si>
    <t>NYCMTA: RICHMOND COUNTY</t>
  </si>
  <si>
    <t>NY0430000</t>
  </si>
  <si>
    <t>NY0430100</t>
  </si>
  <si>
    <t>UPPER NYACK VILLAGE</t>
  </si>
  <si>
    <t>NY0430200</t>
  </si>
  <si>
    <t>WEST HAVERSTRAW VILLAGE</t>
  </si>
  <si>
    <t>NY0432100</t>
  </si>
  <si>
    <t>HAVERSTRAW VILLAGE</t>
  </si>
  <si>
    <t>NY0432300</t>
  </si>
  <si>
    <t>GRAND VIEW-ON-HUDSON VIL</t>
  </si>
  <si>
    <t>NY0432400</t>
  </si>
  <si>
    <t>NYACK VILLAGE</t>
  </si>
  <si>
    <t>NY0432500</t>
  </si>
  <si>
    <t>PIERMONT VILLAGE</t>
  </si>
  <si>
    <t>NY0432600</t>
  </si>
  <si>
    <t>SOUTH NYACK VILLAGE</t>
  </si>
  <si>
    <t>NY0432800</t>
  </si>
  <si>
    <t>SPRING VALLEY VILLAGE</t>
  </si>
  <si>
    <t>NY0432900</t>
  </si>
  <si>
    <t>SUFFERN VILLAGE</t>
  </si>
  <si>
    <t>NY0433000</t>
  </si>
  <si>
    <t>SLOATSBURG VILLAGE</t>
  </si>
  <si>
    <t>NY0435000</t>
  </si>
  <si>
    <t>CLARKSTOWN TOWN</t>
  </si>
  <si>
    <t>NY0435100</t>
  </si>
  <si>
    <t>HAVERSTRAW TOWN</t>
  </si>
  <si>
    <t>NY0435200</t>
  </si>
  <si>
    <t>ORANGETOWN TOWN</t>
  </si>
  <si>
    <t>NY0435300</t>
  </si>
  <si>
    <t>RAMAPO TOWN</t>
  </si>
  <si>
    <t>NY0435400</t>
  </si>
  <si>
    <t>STONY POINT TOWN</t>
  </si>
  <si>
    <t>NY0437500</t>
  </si>
  <si>
    <t>NYCMTA: ROCKLAND COUNTY</t>
  </si>
  <si>
    <t>NY0439000</t>
  </si>
  <si>
    <t>ST PRK: PALISADES REGION</t>
  </si>
  <si>
    <t>NY0440000</t>
  </si>
  <si>
    <t>ST. LAWRENCE</t>
  </si>
  <si>
    <t>NY0440100</t>
  </si>
  <si>
    <t>NY0440200</t>
  </si>
  <si>
    <t>MASSENA VILLAGE</t>
  </si>
  <si>
    <t>NY0442000</t>
  </si>
  <si>
    <t>CANTON VILLAGE</t>
  </si>
  <si>
    <t>NY0442300</t>
  </si>
  <si>
    <t>GOUVERNEUR VILLAGE</t>
  </si>
  <si>
    <t>NY0442800</t>
  </si>
  <si>
    <t>NORWOOD VILLAGE</t>
  </si>
  <si>
    <t>NY0442900</t>
  </si>
  <si>
    <t>POTSDAM VILLAGE</t>
  </si>
  <si>
    <t>NY0443000</t>
  </si>
  <si>
    <t>WADDINGTON</t>
  </si>
  <si>
    <t>NY0445100</t>
  </si>
  <si>
    <t>NORFOLK TOWN</t>
  </si>
  <si>
    <t>NY0450000</t>
  </si>
  <si>
    <t>NY0450100</t>
  </si>
  <si>
    <t>SARATOGA SPRINGS</t>
  </si>
  <si>
    <t>NY0452000</t>
  </si>
  <si>
    <t>BALLSTON SPA VILLAGE</t>
  </si>
  <si>
    <t>NY0452100</t>
  </si>
  <si>
    <t>CORINTH VILLAGE</t>
  </si>
  <si>
    <t>NY0452300</t>
  </si>
  <si>
    <t>MECHANICVILLE</t>
  </si>
  <si>
    <t>NY0452400</t>
  </si>
  <si>
    <t>SOUTH GLENS FALLS VILLAG</t>
  </si>
  <si>
    <t>NY0452500</t>
  </si>
  <si>
    <t>SCHUYLERVILLE VILLAGE</t>
  </si>
  <si>
    <t>NY0452900</t>
  </si>
  <si>
    <t>ST PRK: SARATOGA/CAPTL R</t>
  </si>
  <si>
    <t>NY0453000</t>
  </si>
  <si>
    <t>STILLWATER VILLAGE</t>
  </si>
  <si>
    <t>NY0455100</t>
  </si>
  <si>
    <t>CHARLTON TOWN</t>
  </si>
  <si>
    <t>NY0456800</t>
  </si>
  <si>
    <t>WATERFORD TOWN &amp; VILLAGE</t>
  </si>
  <si>
    <t>NY0457000</t>
  </si>
  <si>
    <t>STILLWATER TOWN</t>
  </si>
  <si>
    <t>NY0457100</t>
  </si>
  <si>
    <t>GALWAY TOWN</t>
  </si>
  <si>
    <t>NY0460000</t>
  </si>
  <si>
    <t>SCHENECTADY</t>
  </si>
  <si>
    <t>NY0460100</t>
  </si>
  <si>
    <t>NY0462000</t>
  </si>
  <si>
    <t>SCOTIA VILLAGE</t>
  </si>
  <si>
    <t>NY0465100</t>
  </si>
  <si>
    <t>GLENVILLE TOWN</t>
  </si>
  <si>
    <t>NY0465200</t>
  </si>
  <si>
    <t>NISKAYUNA TOWN</t>
  </si>
  <si>
    <t>NY0465400</t>
  </si>
  <si>
    <t>ROTTERDAM TOWN</t>
  </si>
  <si>
    <t>NY0470000</t>
  </si>
  <si>
    <t>SCHOHARIE</t>
  </si>
  <si>
    <t>NY0472000</t>
  </si>
  <si>
    <t>COBLESKILL VILLAGE</t>
  </si>
  <si>
    <t>NY0472200</t>
  </si>
  <si>
    <t>MIDDLEBURGH VILLAGE</t>
  </si>
  <si>
    <t>NY0472300</t>
  </si>
  <si>
    <t>RICHMONDVILLE VILLAGE</t>
  </si>
  <si>
    <t>NY0472400</t>
  </si>
  <si>
    <t>SCHOHARIE VILLAGE</t>
  </si>
  <si>
    <t>NY0472500</t>
  </si>
  <si>
    <t>SHARON SPRINGS VILLAGE</t>
  </si>
  <si>
    <t>NY0480000</t>
  </si>
  <si>
    <t>NY0482100</t>
  </si>
  <si>
    <t>WATKINS GLEN VILLAGE</t>
  </si>
  <si>
    <t>NY0490000</t>
  </si>
  <si>
    <t>NY0490100</t>
  </si>
  <si>
    <t>SENECA FALLS TOWN</t>
  </si>
  <si>
    <t>NY0492000</t>
  </si>
  <si>
    <t>INTERLAKEN VILLAGE</t>
  </si>
  <si>
    <t>NY0492100</t>
  </si>
  <si>
    <t>WATERLOO VILLAGE</t>
  </si>
  <si>
    <t>NY0492300</t>
  </si>
  <si>
    <t>SENECA FALLS VILLAGE</t>
  </si>
  <si>
    <t>NY0492400</t>
  </si>
  <si>
    <t>OVID VILLAGE</t>
  </si>
  <si>
    <t>NY0500000</t>
  </si>
  <si>
    <t>NY0500100</t>
  </si>
  <si>
    <t>NY0500200</t>
  </si>
  <si>
    <t>HORNELL</t>
  </si>
  <si>
    <t>NY0502000</t>
  </si>
  <si>
    <t>ADDISON TOWN AND VILLAGE</t>
  </si>
  <si>
    <t>NY0502100</t>
  </si>
  <si>
    <t>AVOCA VILLAGE</t>
  </si>
  <si>
    <t>NY0502200</t>
  </si>
  <si>
    <t>BATH VILLAGE</t>
  </si>
  <si>
    <t>NY0502400</t>
  </si>
  <si>
    <t>CANISTEO VILLAGE</t>
  </si>
  <si>
    <t>NY0502500</t>
  </si>
  <si>
    <t>COHOCTON TOWN</t>
  </si>
  <si>
    <t>NY0502600</t>
  </si>
  <si>
    <t>PAINTED POST VILLAGE</t>
  </si>
  <si>
    <t>NY0502800</t>
  </si>
  <si>
    <t>HAMMONDSPORT VILLAGE</t>
  </si>
  <si>
    <t>NY0502900</t>
  </si>
  <si>
    <t>WAYLAND VILLAGE</t>
  </si>
  <si>
    <t>NY0503000</t>
  </si>
  <si>
    <t>WOODHULL VILLAGE</t>
  </si>
  <si>
    <t>NY0503100</t>
  </si>
  <si>
    <t>ARKPORT VILLAGE</t>
  </si>
  <si>
    <t>NY0503400</t>
  </si>
  <si>
    <t>NORTH HORNELL VILLAGE</t>
  </si>
  <si>
    <t>NY0503600</t>
  </si>
  <si>
    <t>CATON</t>
  </si>
  <si>
    <t>NY0505000</t>
  </si>
  <si>
    <t>ERWIN TOWN</t>
  </si>
  <si>
    <t>NY0505100</t>
  </si>
  <si>
    <t>AVOCA TOWN AND VILLAGE</t>
  </si>
  <si>
    <t>NY0507700</t>
  </si>
  <si>
    <t>HORNELLSVILLE TOWN</t>
  </si>
  <si>
    <t>NY0510000</t>
  </si>
  <si>
    <t>NY0510100</t>
  </si>
  <si>
    <t>SUFFOLK COUNTY PD</t>
  </si>
  <si>
    <t>NY0510200</t>
  </si>
  <si>
    <t>BABYLON TOWN</t>
  </si>
  <si>
    <t>NY0510300</t>
  </si>
  <si>
    <t>BABYLON VILLAGE</t>
  </si>
  <si>
    <t>NY0510400</t>
  </si>
  <si>
    <t>BELLPORT VILLAGE</t>
  </si>
  <si>
    <t>NY0510500</t>
  </si>
  <si>
    <t>BRIGHTWATERS VILLAGE</t>
  </si>
  <si>
    <t>NY0510600</t>
  </si>
  <si>
    <t>NY0510700</t>
  </si>
  <si>
    <t>NY0510800</t>
  </si>
  <si>
    <t>ISLIP</t>
  </si>
  <si>
    <t>NY0510900</t>
  </si>
  <si>
    <t>LINDENHURST VILLAGE</t>
  </si>
  <si>
    <t>NY0511000</t>
  </si>
  <si>
    <t>PATCHOGUE</t>
  </si>
  <si>
    <t>NY0511100</t>
  </si>
  <si>
    <t>PORT JEFFERSON</t>
  </si>
  <si>
    <t>NY0512000</t>
  </si>
  <si>
    <t>AMITYVILLE VILLAGE</t>
  </si>
  <si>
    <t>NY0512400</t>
  </si>
  <si>
    <t>SAG HARBOR VILLAGE</t>
  </si>
  <si>
    <t>NY0512500</t>
  </si>
  <si>
    <t>NORTHPORT VILLAGE</t>
  </si>
  <si>
    <t>NY0512600</t>
  </si>
  <si>
    <t>SOUTHAMPTON VILLAGE</t>
  </si>
  <si>
    <t>NY0512700</t>
  </si>
  <si>
    <t>GREENPORT VILLAGE</t>
  </si>
  <si>
    <t>NY0513000</t>
  </si>
  <si>
    <t>SALTAIRE VILLAGE</t>
  </si>
  <si>
    <t>NY0513200</t>
  </si>
  <si>
    <t>EAST HAMPTON VILLAGE</t>
  </si>
  <si>
    <t>NY0513300</t>
  </si>
  <si>
    <t>OCEAN BEACH VILLAGE</t>
  </si>
  <si>
    <t>NY0513600</t>
  </si>
  <si>
    <t>HUNTINGTON BAY VILLAGE</t>
  </si>
  <si>
    <t>NY0513700</t>
  </si>
  <si>
    <t>LLOYD HARBOR VILLAGE</t>
  </si>
  <si>
    <t>NY0513900</t>
  </si>
  <si>
    <t>QUOGUE VILLAGE</t>
  </si>
  <si>
    <t>NY0514000</t>
  </si>
  <si>
    <t>WESTHAMPTON BEACH VILLAG</t>
  </si>
  <si>
    <t>NY0514100</t>
  </si>
  <si>
    <t>NISSEQUOGUE VILLAGE</t>
  </si>
  <si>
    <t>NY0514400</t>
  </si>
  <si>
    <t>ASHAROKEN VILLAGE</t>
  </si>
  <si>
    <t>NY0514600</t>
  </si>
  <si>
    <t>HEAD OF THE HARBOR VILLA</t>
  </si>
  <si>
    <t>NY0515200</t>
  </si>
  <si>
    <t>EAST HAMPTON TOWN</t>
  </si>
  <si>
    <t>NY0515500</t>
  </si>
  <si>
    <t>RIVERHEAD TOWN</t>
  </si>
  <si>
    <t>NY0515600</t>
  </si>
  <si>
    <t>SHELTER ISLAND TOWN</t>
  </si>
  <si>
    <t>NY0515800</t>
  </si>
  <si>
    <t>SOUTHAMPTON TOWN</t>
  </si>
  <si>
    <t>NY0515900</t>
  </si>
  <si>
    <t>SOUTHOLD TOWN</t>
  </si>
  <si>
    <t>NY0516000</t>
  </si>
  <si>
    <t>SUFFOLK CO PARK RANGERS</t>
  </si>
  <si>
    <t>NY0517500</t>
  </si>
  <si>
    <t>NYCMTA: SUFFOLK COUNTY</t>
  </si>
  <si>
    <t>NY0519000</t>
  </si>
  <si>
    <t>ST PRK: LONG ISLAND REG</t>
  </si>
  <si>
    <t>NY0520000</t>
  </si>
  <si>
    <t>NY0522000</t>
  </si>
  <si>
    <t>LIBERTY VILLAGE</t>
  </si>
  <si>
    <t>NY0522200</t>
  </si>
  <si>
    <t>MONTICELLO VILLAGE</t>
  </si>
  <si>
    <t>NY0522300</t>
  </si>
  <si>
    <t>WOODRIDGE VILLAGE</t>
  </si>
  <si>
    <t>NY0522400</t>
  </si>
  <si>
    <t>WURTSBORO</t>
  </si>
  <si>
    <t>NY0525400</t>
  </si>
  <si>
    <t>FALLSBURG TOWN</t>
  </si>
  <si>
    <t>NY0526000</t>
  </si>
  <si>
    <t>MAMAKATING TOWN</t>
  </si>
  <si>
    <t>NY0526300</t>
  </si>
  <si>
    <t>ROCKLAND TOWN</t>
  </si>
  <si>
    <t>NY0530000</t>
  </si>
  <si>
    <t>NY0532000</t>
  </si>
  <si>
    <t>WAVERLY VILLAGE</t>
  </si>
  <si>
    <t>NY0532100</t>
  </si>
  <si>
    <t>CANDOR VILLAGE</t>
  </si>
  <si>
    <t>NY0532200</t>
  </si>
  <si>
    <t>NEWARK VALLEY</t>
  </si>
  <si>
    <t>NY0532300</t>
  </si>
  <si>
    <t>NICHOLS VILLAGE</t>
  </si>
  <si>
    <t>NY0532400</t>
  </si>
  <si>
    <t>OWEGO VILLAGE</t>
  </si>
  <si>
    <t>NY0532500</t>
  </si>
  <si>
    <t>NY0540000</t>
  </si>
  <si>
    <t>TOMPKINS</t>
  </si>
  <si>
    <t>NY0540100</t>
  </si>
  <si>
    <t>NY0542000</t>
  </si>
  <si>
    <t>DRYDEN VILLAGE</t>
  </si>
  <si>
    <t>NY0542100</t>
  </si>
  <si>
    <t>FREEVILLE VILLAGE</t>
  </si>
  <si>
    <t>NY0542200</t>
  </si>
  <si>
    <t>GROTON VILLAGE</t>
  </si>
  <si>
    <t>NY0542400</t>
  </si>
  <si>
    <t>TRUMANSBURG VILLAGE</t>
  </si>
  <si>
    <t>NY0542500</t>
  </si>
  <si>
    <t>CAYUGA HEIGHTS VILLAGE</t>
  </si>
  <si>
    <t>NY0549000</t>
  </si>
  <si>
    <t>ST PRK: FINGER LAKES REG</t>
  </si>
  <si>
    <t>NY0550000</t>
  </si>
  <si>
    <t>ULSTER</t>
  </si>
  <si>
    <t>NY0550100</t>
  </si>
  <si>
    <t>NY0550200</t>
  </si>
  <si>
    <t>NY0550300</t>
  </si>
  <si>
    <t>ULSTER REG GNG ENF NRC T</t>
  </si>
  <si>
    <t>NY0552200</t>
  </si>
  <si>
    <t>NEW PALTZ</t>
  </si>
  <si>
    <t>NY0552400</t>
  </si>
  <si>
    <t>SAUGERTIES VILLAGE</t>
  </si>
  <si>
    <t>NY0552600</t>
  </si>
  <si>
    <t>ELLENVILLE VILLAGE</t>
  </si>
  <si>
    <t>NY0552700</t>
  </si>
  <si>
    <t>NEW PALTZ TOWN &amp; VILLAGE</t>
  </si>
  <si>
    <t>NY0555600</t>
  </si>
  <si>
    <t>LLOYD TOWN</t>
  </si>
  <si>
    <t>NY0555800</t>
  </si>
  <si>
    <t>MARLBOROUGH TOWN</t>
  </si>
  <si>
    <t>NY0555900</t>
  </si>
  <si>
    <t>KINGSTON TOWN</t>
  </si>
  <si>
    <t>NY0556100</t>
  </si>
  <si>
    <t>PLATTEKILL TOWN</t>
  </si>
  <si>
    <t>NY0556600</t>
  </si>
  <si>
    <t>WOODSTOCK TOWN</t>
  </si>
  <si>
    <t>NY0558000</t>
  </si>
  <si>
    <t>SAUGERTIES TOWN</t>
  </si>
  <si>
    <t>NY0558100</t>
  </si>
  <si>
    <t>SHANDAKEN TOWN</t>
  </si>
  <si>
    <t>NY0559100</t>
  </si>
  <si>
    <t>ROSENDALE TOWN</t>
  </si>
  <si>
    <t>NY0559500</t>
  </si>
  <si>
    <t>ULSTER TOWN</t>
  </si>
  <si>
    <t>NY0559600</t>
  </si>
  <si>
    <t>HURLEY TOWN</t>
  </si>
  <si>
    <t>NY0559700</t>
  </si>
  <si>
    <t>OLIVE TOWN</t>
  </si>
  <si>
    <t>NY0559800</t>
  </si>
  <si>
    <t>NY0559900</t>
  </si>
  <si>
    <t>SHAWANGUNK TOWN</t>
  </si>
  <si>
    <t>NY0560000</t>
  </si>
  <si>
    <t>NY0560100</t>
  </si>
  <si>
    <t>GLENS FALLS</t>
  </si>
  <si>
    <t>NY0562000</t>
  </si>
  <si>
    <t>LAKE GEORGE VILLAGE</t>
  </si>
  <si>
    <t>NY0565000</t>
  </si>
  <si>
    <t>BOLTON TOWN</t>
  </si>
  <si>
    <t>NY0565300</t>
  </si>
  <si>
    <t>HAGUE TOWN</t>
  </si>
  <si>
    <t>NY0565600</t>
  </si>
  <si>
    <t>LAKE LUZERNE TOWN</t>
  </si>
  <si>
    <t>NY0565700</t>
  </si>
  <si>
    <t>QUEENSBURY TOWN</t>
  </si>
  <si>
    <t>NY0570000</t>
  </si>
  <si>
    <t>NY0572100</t>
  </si>
  <si>
    <t>CAMBRIDGE VILLAGE</t>
  </si>
  <si>
    <t>NY0572200</t>
  </si>
  <si>
    <t>GREENWICH VILLAGE</t>
  </si>
  <si>
    <t>NY0572400</t>
  </si>
  <si>
    <t>FORT EDWARD VILLAGE</t>
  </si>
  <si>
    <t>NY0572500</t>
  </si>
  <si>
    <t>GRANVILLE VILLAGE</t>
  </si>
  <si>
    <t>NY0572600</t>
  </si>
  <si>
    <t>HUDSON FALLS VILLAGE</t>
  </si>
  <si>
    <t>NY0572700</t>
  </si>
  <si>
    <t>SALEM VILLAGE</t>
  </si>
  <si>
    <t>NY0572800</t>
  </si>
  <si>
    <t>WHITEHALL VILLAGE</t>
  </si>
  <si>
    <t>NY0580000</t>
  </si>
  <si>
    <t>NY0582000</t>
  </si>
  <si>
    <t>NEWARK VILLAGE</t>
  </si>
  <si>
    <t>NY0582100</t>
  </si>
  <si>
    <t>WOLCOTT VILLAGE</t>
  </si>
  <si>
    <t>NY0582200</t>
  </si>
  <si>
    <t>CLYDE VILLAGE</t>
  </si>
  <si>
    <t>NY0582300</t>
  </si>
  <si>
    <t>LYONS VILLAGE</t>
  </si>
  <si>
    <t>NY0582500</t>
  </si>
  <si>
    <t>PALMYRA VILLAGE</t>
  </si>
  <si>
    <t>NY0582800</t>
  </si>
  <si>
    <t>SODUS VILLAGE</t>
  </si>
  <si>
    <t>NY0582900</t>
  </si>
  <si>
    <t>SODUS POINT VILLAGE</t>
  </si>
  <si>
    <t>NY0583000</t>
  </si>
  <si>
    <t>MACEDON TOWN AND VILLAGE</t>
  </si>
  <si>
    <t>NY0585000</t>
  </si>
  <si>
    <t>SAVANNAH TOWN</t>
  </si>
  <si>
    <t>NY0585500</t>
  </si>
  <si>
    <t>NY0586200</t>
  </si>
  <si>
    <t>MARION TOWN</t>
  </si>
  <si>
    <t>NY0590000</t>
  </si>
  <si>
    <t>WESTCHESTER PUBLIC SAFET</t>
  </si>
  <si>
    <t>NY0590100</t>
  </si>
  <si>
    <t>PEEKSKILL</t>
  </si>
  <si>
    <t>NY0590200</t>
  </si>
  <si>
    <t>NY0590300</t>
  </si>
  <si>
    <t>NY0590400</t>
  </si>
  <si>
    <t>NEW ROCHELLE</t>
  </si>
  <si>
    <t>NY0590500</t>
  </si>
  <si>
    <t>OSSINING VILLAGE</t>
  </si>
  <si>
    <t>NY0590600</t>
  </si>
  <si>
    <t>PORT CHESTER VILLAGE</t>
  </si>
  <si>
    <t>NY0590700</t>
  </si>
  <si>
    <t>YONKERS</t>
  </si>
  <si>
    <t>NY0590800</t>
  </si>
  <si>
    <t>NY0590900</t>
  </si>
  <si>
    <t>MAMARONECK VILLAGE</t>
  </si>
  <si>
    <t>NY0591000</t>
  </si>
  <si>
    <t>SCARSDALE VILLAGE</t>
  </si>
  <si>
    <t>NY0591100</t>
  </si>
  <si>
    <t>WESTCHESTER CO CONRAIL</t>
  </si>
  <si>
    <t>NY0592000</t>
  </si>
  <si>
    <t>MOUNT KISCO VILLAGE</t>
  </si>
  <si>
    <t>NY0592100</t>
  </si>
  <si>
    <t>CROTON-ON-HUDSON VILLAGE</t>
  </si>
  <si>
    <t>NY0592200</t>
  </si>
  <si>
    <t>BRONXVILLE VILLAGE</t>
  </si>
  <si>
    <t>NY0592300</t>
  </si>
  <si>
    <t>TUCKAHOE VILLAGE</t>
  </si>
  <si>
    <t>NY0592400</t>
  </si>
  <si>
    <t>ARDSLEY VILLAGE</t>
  </si>
  <si>
    <t>NY0592500</t>
  </si>
  <si>
    <t>DOBBS FERRY VILLAGE</t>
  </si>
  <si>
    <t>NY0592600</t>
  </si>
  <si>
    <t>HASTINGS-ON-HUDSON VILLA</t>
  </si>
  <si>
    <t>NY0592700</t>
  </si>
  <si>
    <t>IRVINGTON VILLAGE</t>
  </si>
  <si>
    <t>NY0592800</t>
  </si>
  <si>
    <t>TARRYTOWN VILLAGE</t>
  </si>
  <si>
    <t>NY0592900</t>
  </si>
  <si>
    <t>LARCHMONT VILLAGE</t>
  </si>
  <si>
    <t>NY0593100</t>
  </si>
  <si>
    <t>BRIARCLIFF MANOR VILLAGE</t>
  </si>
  <si>
    <t>NY0593200</t>
  </si>
  <si>
    <t>SLEEPY HOLLOW VILLAGE</t>
  </si>
  <si>
    <t>NY0593300</t>
  </si>
  <si>
    <t>PLEASANTVILLE VILLAGE</t>
  </si>
  <si>
    <t>NY0593500</t>
  </si>
  <si>
    <t>PELHAM VILLAGE</t>
  </si>
  <si>
    <t>NY0593600</t>
  </si>
  <si>
    <t>NY0593700</t>
  </si>
  <si>
    <t>PELHAM MANOR VILLAGE</t>
  </si>
  <si>
    <t>NY0593900</t>
  </si>
  <si>
    <t>ELMSFORD VILLAGE</t>
  </si>
  <si>
    <t>NY0594100</t>
  </si>
  <si>
    <t>BUCHANAN VILLAGE</t>
  </si>
  <si>
    <t>NY0595000</t>
  </si>
  <si>
    <t>BEDFORD TOWN</t>
  </si>
  <si>
    <t>NY0595200</t>
  </si>
  <si>
    <t>EASTCHESTER TOWN</t>
  </si>
  <si>
    <t>NY0595300</t>
  </si>
  <si>
    <t>GREENBURGH TOWN</t>
  </si>
  <si>
    <t>NY0595400</t>
  </si>
  <si>
    <t>HARRISON TOWN</t>
  </si>
  <si>
    <t>NY0595500</t>
  </si>
  <si>
    <t>LEWISBORO TOWN</t>
  </si>
  <si>
    <t>NY0595600</t>
  </si>
  <si>
    <t>MAMARONECK TOWN</t>
  </si>
  <si>
    <t>NY0595700</t>
  </si>
  <si>
    <t>MOUNT PLEASANT TOWN</t>
  </si>
  <si>
    <t>NY0595800</t>
  </si>
  <si>
    <t>NEW CASTLE TOWN</t>
  </si>
  <si>
    <t>NY0595900</t>
  </si>
  <si>
    <t>NORTH CASTLE TOWN</t>
  </si>
  <si>
    <t>NY0596300</t>
  </si>
  <si>
    <t>POUND RIDGE TOWN</t>
  </si>
  <si>
    <t>NY0596800</t>
  </si>
  <si>
    <t>YORKTOWN TOWN</t>
  </si>
  <si>
    <t>NY0597200</t>
  </si>
  <si>
    <t>RYE BROOK VILLAGE</t>
  </si>
  <si>
    <t>NY0597300</t>
  </si>
  <si>
    <t>OSSINING TOWN</t>
  </si>
  <si>
    <t>NY0597400</t>
  </si>
  <si>
    <t>CORTLANDT TOWN</t>
  </si>
  <si>
    <t>NY0597500</t>
  </si>
  <si>
    <t>NYCMTA: WESTCHESTER CNTY</t>
  </si>
  <si>
    <t>NY0599000</t>
  </si>
  <si>
    <t>WESTCHESTER PARKWAY POLI</t>
  </si>
  <si>
    <t>NY0600000</t>
  </si>
  <si>
    <t>NY0602000</t>
  </si>
  <si>
    <t>ARCADE VILLAGE</t>
  </si>
  <si>
    <t>NY0602100</t>
  </si>
  <si>
    <t>ATTICA VILLAGE</t>
  </si>
  <si>
    <t>NY0602300</t>
  </si>
  <si>
    <t>PERRY VILLAGE</t>
  </si>
  <si>
    <t>NY0602700</t>
  </si>
  <si>
    <t>WARSAW VILLAGE</t>
  </si>
  <si>
    <t>NY0609000</t>
  </si>
  <si>
    <t>ST PRK: GENESEE REGION</t>
  </si>
  <si>
    <t>NY0610000</t>
  </si>
  <si>
    <t>YATES</t>
  </si>
  <si>
    <t>NY0612000</t>
  </si>
  <si>
    <t>PENN YAN VILLAGE</t>
  </si>
  <si>
    <t>NY0612200</t>
  </si>
  <si>
    <t>DUNDEE VILLAGE</t>
  </si>
  <si>
    <t>NY0620000</t>
  </si>
  <si>
    <t>BRONX</t>
  </si>
  <si>
    <t>NY0620700</t>
  </si>
  <si>
    <t>BRONX CO CONRAIL RA</t>
  </si>
  <si>
    <t>NY0627500</t>
  </si>
  <si>
    <t>NYCMTA: BRONX COUNTY</t>
  </si>
  <si>
    <t>NY1010000</t>
  </si>
  <si>
    <t>NEW YORK STATE POLICE</t>
  </si>
  <si>
    <t>NY112WN00</t>
  </si>
  <si>
    <t>NY1130400</t>
  </si>
  <si>
    <t>NASSAU SP TROOP L</t>
  </si>
  <si>
    <t>NY1510300</t>
  </si>
  <si>
    <t>SUFFOLK SP TROOP L</t>
  </si>
  <si>
    <t>NY152WN00</t>
  </si>
  <si>
    <t>NY155WN00</t>
  </si>
  <si>
    <t>NY159WN00</t>
  </si>
  <si>
    <t>NY201UN00</t>
  </si>
  <si>
    <t>SUNY: ALBANY</t>
  </si>
  <si>
    <t>NY201UP00</t>
  </si>
  <si>
    <t>SUNY: ALBANY (PLAZA)</t>
  </si>
  <si>
    <t>NY202UN00</t>
  </si>
  <si>
    <t>SUNY A&amp;T COL: ALFRED</t>
  </si>
  <si>
    <t>NY203UN00</t>
  </si>
  <si>
    <t>SUNY: BINGHAMTON</t>
  </si>
  <si>
    <t>NY206UN00</t>
  </si>
  <si>
    <t>SUNY COLLEGE: FREDONIA</t>
  </si>
  <si>
    <t>NY209UN00</t>
  </si>
  <si>
    <t>SUNY COLLEGE:PLATTSBURGH</t>
  </si>
  <si>
    <t>NY211UC00</t>
  </si>
  <si>
    <t>SUNY COLLEGE: CORTLAND</t>
  </si>
  <si>
    <t>NY212UN00</t>
  </si>
  <si>
    <t>SUNY COLLEGE: TECHNOLOGY</t>
  </si>
  <si>
    <t>NY214UA00</t>
  </si>
  <si>
    <t>SUNY: AMHERST</t>
  </si>
  <si>
    <t>NY214UB00</t>
  </si>
  <si>
    <t>SUNY: BUFFALO</t>
  </si>
  <si>
    <t>NY214UC00</t>
  </si>
  <si>
    <t>SUNY COLLEGE: BUFFALO</t>
  </si>
  <si>
    <t>NY223UN00</t>
  </si>
  <si>
    <t>SUNY: DOWNSTATE MED CTR</t>
  </si>
  <si>
    <t>NY225UN00</t>
  </si>
  <si>
    <t>SUNY COLLEGE: GENESEO</t>
  </si>
  <si>
    <t>NY226UN00</t>
  </si>
  <si>
    <t>SUNY A&amp;T COL:MORRISVILLE</t>
  </si>
  <si>
    <t>NY227UN00</t>
  </si>
  <si>
    <t>SUNY COLLEGE: BROCKPORT</t>
  </si>
  <si>
    <t>NY229UN00</t>
  </si>
  <si>
    <t>SUNY COL: OLD WESTBURY</t>
  </si>
  <si>
    <t>NY230UN00</t>
  </si>
  <si>
    <t>SUNY COLLEGE: OPTOMETRY</t>
  </si>
  <si>
    <t>NY232UN00</t>
  </si>
  <si>
    <t>SUNY COLLEGE: UTICA-ROME</t>
  </si>
  <si>
    <t>NY233UE00</t>
  </si>
  <si>
    <t>SUNY COL: ENVIR SCI&amp;FRTY</t>
  </si>
  <si>
    <t>NY233UM00</t>
  </si>
  <si>
    <t>SUNY: UPSTATE MED CENTER</t>
  </si>
  <si>
    <t>NY233US00</t>
  </si>
  <si>
    <t>SYRACUSE UNIVERSITY</t>
  </si>
  <si>
    <t>NY237UN00</t>
  </si>
  <si>
    <t>SUNY COLLEGE: OSWEGO</t>
  </si>
  <si>
    <t>NY238UN00</t>
  </si>
  <si>
    <t>SUNY COLLEGE: ONEONTA</t>
  </si>
  <si>
    <t>NY241UR00</t>
  </si>
  <si>
    <t>RENSSELAER POLYTECHNIC I</t>
  </si>
  <si>
    <t>NY244UK00</t>
  </si>
  <si>
    <t>SUNY A&amp;T COL: CANTON</t>
  </si>
  <si>
    <t>NY244UP00</t>
  </si>
  <si>
    <t>SUNY COLLEGE: POTSDAM</t>
  </si>
  <si>
    <t>NY247UN00</t>
  </si>
  <si>
    <t>SUNY A&amp;T COL: COBLESKILL</t>
  </si>
  <si>
    <t>NY251UF00</t>
  </si>
  <si>
    <t>SUNY A&amp;T COL:FARMINGDALE</t>
  </si>
  <si>
    <t>NY251US00</t>
  </si>
  <si>
    <t>SUNY: STONY BROOK</t>
  </si>
  <si>
    <t>NY254UC00</t>
  </si>
  <si>
    <t>CORNELL UNIVERSITY</t>
  </si>
  <si>
    <t>NY254UI00</t>
  </si>
  <si>
    <t>ITHACA COLLEGE</t>
  </si>
  <si>
    <t>NY255UN00</t>
  </si>
  <si>
    <t>SUNY COLLEGE: NEW PALTZ</t>
  </si>
  <si>
    <t>NY259UN00</t>
  </si>
  <si>
    <t>SUNY COLLEGE: PURCHASE</t>
  </si>
  <si>
    <t>NY262UN00</t>
  </si>
  <si>
    <t>SUNY: MARITIME COLLEGE</t>
  </si>
  <si>
    <t>NY301SG00</t>
  </si>
  <si>
    <t>SP: ALBANY COUNTY</t>
  </si>
  <si>
    <t>NY301SP00</t>
  </si>
  <si>
    <t>ALBANY STATE POLICE</t>
  </si>
  <si>
    <t>NY301ST00</t>
  </si>
  <si>
    <t>SP: ALBANY COUNTY (T)</t>
  </si>
  <si>
    <t>NY302SA00</t>
  </si>
  <si>
    <t>NY302SP00</t>
  </si>
  <si>
    <t>ALLEGANY STATE POLICE</t>
  </si>
  <si>
    <t>NY303SC00</t>
  </si>
  <si>
    <t>SP: BROOME COUNTY</t>
  </si>
  <si>
    <t>NY303SP00</t>
  </si>
  <si>
    <t>BRONX STATE POLICE</t>
  </si>
  <si>
    <t>NY304SA00</t>
  </si>
  <si>
    <t>SP: CATTARAUGUS COUNTY</t>
  </si>
  <si>
    <t>NY304SP00</t>
  </si>
  <si>
    <t>BROOME STATE POLICE</t>
  </si>
  <si>
    <t>NY305SE00</t>
  </si>
  <si>
    <t>SP: CAYUGA COUNTY</t>
  </si>
  <si>
    <t>NY305SP00</t>
  </si>
  <si>
    <t>CATTARAUGUS STATE POLICE</t>
  </si>
  <si>
    <t>NY305ST00</t>
  </si>
  <si>
    <t>SP: CAYUGA COUNTY (T)</t>
  </si>
  <si>
    <t>NY306SA00</t>
  </si>
  <si>
    <t>SP: CHAUTAUQUA COUNTY</t>
  </si>
  <si>
    <t>NY306SP00</t>
  </si>
  <si>
    <t>CAYUGA STATE POLICE</t>
  </si>
  <si>
    <t>NY306ST00</t>
  </si>
  <si>
    <t>SP: CHAUTAUQUA CNTY (T)</t>
  </si>
  <si>
    <t>NY307SE00</t>
  </si>
  <si>
    <t>SP: CHEMUNG COUNTY</t>
  </si>
  <si>
    <t>NY307SP00</t>
  </si>
  <si>
    <t>CHAUTAUQUA COUNTY SP</t>
  </si>
  <si>
    <t>NY308SC00</t>
  </si>
  <si>
    <t>SP: CHENANGO COUNTY</t>
  </si>
  <si>
    <t>NY308SP00</t>
  </si>
  <si>
    <t>CHEMUNG STATE POLICE</t>
  </si>
  <si>
    <t>NY309SB00</t>
  </si>
  <si>
    <t>NY309SP00</t>
  </si>
  <si>
    <t>CHENANGO STATE POLICE</t>
  </si>
  <si>
    <t>NY310SK00</t>
  </si>
  <si>
    <t>SP: COLUMBIA COUNTY</t>
  </si>
  <si>
    <t>NY310SP00</t>
  </si>
  <si>
    <t>CLINTON STATE POLICE</t>
  </si>
  <si>
    <t>NY310ST00</t>
  </si>
  <si>
    <t>SP: COLUMBIA COUNTY (T)</t>
  </si>
  <si>
    <t>NY311SC00</t>
  </si>
  <si>
    <t>SP: CORTLAND COUNTY</t>
  </si>
  <si>
    <t>NY311SP00</t>
  </si>
  <si>
    <t>COLUMBIA STATE POLICE</t>
  </si>
  <si>
    <t>NY312SC00</t>
  </si>
  <si>
    <t>NY312SP00</t>
  </si>
  <si>
    <t>CORTLAND STATE POLICE</t>
  </si>
  <si>
    <t>NY313SK00</t>
  </si>
  <si>
    <t>SP: DUTCHESS COUNTY</t>
  </si>
  <si>
    <t>NY313SP00</t>
  </si>
  <si>
    <t>DELAWARE STATE POLICE</t>
  </si>
  <si>
    <t>NY313ST00</t>
  </si>
  <si>
    <t>SP: DUTCHESS COUNTY (T)</t>
  </si>
  <si>
    <t>NY314SA00</t>
  </si>
  <si>
    <t>SP: ERIE COUNTY</t>
  </si>
  <si>
    <t>NY314SP00</t>
  </si>
  <si>
    <t>DUTCHESS STATE POLICE</t>
  </si>
  <si>
    <t>NY314ST00</t>
  </si>
  <si>
    <t>SP: ERIE COUNTY (T)</t>
  </si>
  <si>
    <t>NY315SB00</t>
  </si>
  <si>
    <t>NY315SP00</t>
  </si>
  <si>
    <t>ERIE STATE POLICE</t>
  </si>
  <si>
    <t>NY316SB00</t>
  </si>
  <si>
    <t>NY316SP00</t>
  </si>
  <si>
    <t>ESSEX STATE POLICE</t>
  </si>
  <si>
    <t>NY317SG00</t>
  </si>
  <si>
    <t>NY317SP00</t>
  </si>
  <si>
    <t>NY318SA00</t>
  </si>
  <si>
    <t>NY318SP00</t>
  </si>
  <si>
    <t>FULTON STATE POLICE</t>
  </si>
  <si>
    <t>NY318ST00</t>
  </si>
  <si>
    <t>SP: GENESEE COUNTY (T)</t>
  </si>
  <si>
    <t>NY319SF00</t>
  </si>
  <si>
    <t>NY319SP00</t>
  </si>
  <si>
    <t>GENESEE COUNTY</t>
  </si>
  <si>
    <t>NY319ST00</t>
  </si>
  <si>
    <t>SP: GREENE COUNTY (T)</t>
  </si>
  <si>
    <t>NY320SB00</t>
  </si>
  <si>
    <t>NY320SG00</t>
  </si>
  <si>
    <t>NY320SP00</t>
  </si>
  <si>
    <t>NY321SD00</t>
  </si>
  <si>
    <t>SP: HERKIMER COUNTY</t>
  </si>
  <si>
    <t>NY321SP00</t>
  </si>
  <si>
    <t>HAMILTON STATE POLICE</t>
  </si>
  <si>
    <t>NY321ST00</t>
  </si>
  <si>
    <t>SP: HERKIMER COUNTY (T)</t>
  </si>
  <si>
    <t>NY322SD00</t>
  </si>
  <si>
    <t>NY322SP00</t>
  </si>
  <si>
    <t>HERKIMER STATE POLICE</t>
  </si>
  <si>
    <t>NY323SP00</t>
  </si>
  <si>
    <t>JEFFERSON STATE POLICE</t>
  </si>
  <si>
    <t>NY324SD00</t>
  </si>
  <si>
    <t>NY324SP00</t>
  </si>
  <si>
    <t>NY325SE00</t>
  </si>
  <si>
    <t>NY325SP00</t>
  </si>
  <si>
    <t>LEWIS STATE POLICE</t>
  </si>
  <si>
    <t>NY326SD00</t>
  </si>
  <si>
    <t>NY326SP00</t>
  </si>
  <si>
    <t>LIVINGSTON STATE POLICE</t>
  </si>
  <si>
    <t>NY326ST00</t>
  </si>
  <si>
    <t>SP: MADISON COUNTY (T)</t>
  </si>
  <si>
    <t>NY327SE00</t>
  </si>
  <si>
    <t>NY327SP00</t>
  </si>
  <si>
    <t>NY327ST00</t>
  </si>
  <si>
    <t>SP: MONROE COUNTY (T)</t>
  </si>
  <si>
    <t>NY328SG00</t>
  </si>
  <si>
    <t>SP: MONTGOMERY CNTY</t>
  </si>
  <si>
    <t>NY328SP00</t>
  </si>
  <si>
    <t>MONROE STATE POLICE</t>
  </si>
  <si>
    <t>NY328ST00</t>
  </si>
  <si>
    <t>SP: MONTGOMERY CNTY (T)</t>
  </si>
  <si>
    <t>NY329SL00</t>
  </si>
  <si>
    <t>SP: NASSAU COUNTY</t>
  </si>
  <si>
    <t>NY329SP00</t>
  </si>
  <si>
    <t>NY329SS00</t>
  </si>
  <si>
    <t>NASSAU SP TROOP S</t>
  </si>
  <si>
    <t>NY330SP00</t>
  </si>
  <si>
    <t>NASSAU STATE POLICE</t>
  </si>
  <si>
    <t>NY330SS00</t>
  </si>
  <si>
    <t>SP: NEW YORK COUNTY</t>
  </si>
  <si>
    <t>NY331SA00</t>
  </si>
  <si>
    <t>SP: NIAGARA COUNTY</t>
  </si>
  <si>
    <t>NY331SP00</t>
  </si>
  <si>
    <t>NEW YORK COUNTY   (SP)</t>
  </si>
  <si>
    <t>NY331ST00</t>
  </si>
  <si>
    <t>NY332SD00</t>
  </si>
  <si>
    <t>SP: ONEIDA COUNTY</t>
  </si>
  <si>
    <t>NY332SP00</t>
  </si>
  <si>
    <t>NIAGARA STATE POLICE</t>
  </si>
  <si>
    <t>NY332ST00</t>
  </si>
  <si>
    <t>SP: ONEIDA COUNTY (T)</t>
  </si>
  <si>
    <t>NY333SD00</t>
  </si>
  <si>
    <t>SP: ONONDAGA COUNTY</t>
  </si>
  <si>
    <t>NY333SP00</t>
  </si>
  <si>
    <t>ONEIDA STATE POLICE</t>
  </si>
  <si>
    <t>NY333ST00</t>
  </si>
  <si>
    <t>SP: ONONDAGA COUNTY (T)</t>
  </si>
  <si>
    <t>NY334SE00</t>
  </si>
  <si>
    <t>SP: ONTARIO COUNTY</t>
  </si>
  <si>
    <t>NY334SP00</t>
  </si>
  <si>
    <t>ONONDAGA STATE POLICE</t>
  </si>
  <si>
    <t>NY334ST00</t>
  </si>
  <si>
    <t>SP: ONTARIO COUNTY (T)</t>
  </si>
  <si>
    <t>NY335SF00</t>
  </si>
  <si>
    <t>NY335SP00</t>
  </si>
  <si>
    <t>ONTARIO STATE POLICE</t>
  </si>
  <si>
    <t>NY335ST00</t>
  </si>
  <si>
    <t>SP: ORANGE COUNTY (T)</t>
  </si>
  <si>
    <t>NY336SA00</t>
  </si>
  <si>
    <t>SP: ORLEANS COUNTY</t>
  </si>
  <si>
    <t>NY336SP00</t>
  </si>
  <si>
    <t>NY336ST00</t>
  </si>
  <si>
    <t>SP: ORLEANS COUNTY (T)</t>
  </si>
  <si>
    <t>NY337SD00</t>
  </si>
  <si>
    <t>SP: OSWEGO COUNTY</t>
  </si>
  <si>
    <t>NY337SP00</t>
  </si>
  <si>
    <t>ORLEANS STATE POLICE</t>
  </si>
  <si>
    <t>NY337ST00</t>
  </si>
  <si>
    <t>SP: OSWEGO COUNTY (T)</t>
  </si>
  <si>
    <t>NY338SC00</t>
  </si>
  <si>
    <t>NY338SP00</t>
  </si>
  <si>
    <t>OSWEGO STATE POLICE</t>
  </si>
  <si>
    <t>NY339SK00</t>
  </si>
  <si>
    <t>NY339SP00</t>
  </si>
  <si>
    <t>OTSEGO STATE POLICE</t>
  </si>
  <si>
    <t>NY339ST00</t>
  </si>
  <si>
    <t>SP: PUTNAM COUNTY (T)</t>
  </si>
  <si>
    <t>NY340SP00</t>
  </si>
  <si>
    <t>PUTNAM STATE POLICE</t>
  </si>
  <si>
    <t>NY341SG00</t>
  </si>
  <si>
    <t>SP: RENSSELAER COUNTY</t>
  </si>
  <si>
    <t>NY341SP00</t>
  </si>
  <si>
    <t>QUEENS STATE POLICE</t>
  </si>
  <si>
    <t>NY341ST00</t>
  </si>
  <si>
    <t>SP: RENSSELAER CNTY (T)</t>
  </si>
  <si>
    <t>NY342SP00</t>
  </si>
  <si>
    <t>RENSSELAER STATE POLICE</t>
  </si>
  <si>
    <t>NY343SF00</t>
  </si>
  <si>
    <t>SP: ROCKLAND COUNTY</t>
  </si>
  <si>
    <t>NY343SP00</t>
  </si>
  <si>
    <t>NY343ST00</t>
  </si>
  <si>
    <t>SP: ROCKLAND COUNTY (T)</t>
  </si>
  <si>
    <t>NY344SB00</t>
  </si>
  <si>
    <t>SP: ST LAWRENCE COUNTY</t>
  </si>
  <si>
    <t>NY344SP00</t>
  </si>
  <si>
    <t>ROCKLAND STATE POLICE</t>
  </si>
  <si>
    <t>NY345SG00</t>
  </si>
  <si>
    <t>SP: SARATOGA COUNTY</t>
  </si>
  <si>
    <t>NY345SP00</t>
  </si>
  <si>
    <t>ST. LAWRENCE STATE POLIC</t>
  </si>
  <si>
    <t>NY345ST00</t>
  </si>
  <si>
    <t>SP: SARATOGA COUNTY (T)</t>
  </si>
  <si>
    <t>NY346SG00</t>
  </si>
  <si>
    <t>SP: SCHENECTADY COUNTY</t>
  </si>
  <si>
    <t>NY346SP00</t>
  </si>
  <si>
    <t>SARATOGA STATE POLICE</t>
  </si>
  <si>
    <t>NY346ST00</t>
  </si>
  <si>
    <t>SP: SCHENECTADY CNTY (T)</t>
  </si>
  <si>
    <t>NY347SG00</t>
  </si>
  <si>
    <t>SP: SCHOHARIE COUNTY</t>
  </si>
  <si>
    <t>NY347SP00</t>
  </si>
  <si>
    <t>SCHENECTADY STATE POLICE</t>
  </si>
  <si>
    <t>NY348SE00</t>
  </si>
  <si>
    <t>SP: SCHUYLER COUNTY</t>
  </si>
  <si>
    <t>NY348SP00</t>
  </si>
  <si>
    <t>SCHOHARIE STATE POLICE</t>
  </si>
  <si>
    <t>NY349SE00</t>
  </si>
  <si>
    <t>SP: SENECA COUNTY</t>
  </si>
  <si>
    <t>NY349SP00</t>
  </si>
  <si>
    <t>SCHUYLER STATE POLICE</t>
  </si>
  <si>
    <t>NY349ST00</t>
  </si>
  <si>
    <t>SP: SENECA COUNTY (T)</t>
  </si>
  <si>
    <t>NY350SE00</t>
  </si>
  <si>
    <t>NY350SP00</t>
  </si>
  <si>
    <t>SENECA STATE POLICE</t>
  </si>
  <si>
    <t>NY351SK00</t>
  </si>
  <si>
    <t>SP: SUFFOLK COUNTY (K)</t>
  </si>
  <si>
    <t>NY351SL00</t>
  </si>
  <si>
    <t>NY351SP00</t>
  </si>
  <si>
    <t>STEUBEN STATE POLICE</t>
  </si>
  <si>
    <t>NY352SF00</t>
  </si>
  <si>
    <t>NY352SP00</t>
  </si>
  <si>
    <t>SUFFOLK STATE POLICE</t>
  </si>
  <si>
    <t>NY353SC00</t>
  </si>
  <si>
    <t>SP: TIOGA COUNTY</t>
  </si>
  <si>
    <t>NY353SP00</t>
  </si>
  <si>
    <t>NY354SC00</t>
  </si>
  <si>
    <t>SP: TOMPKINS COUNTY</t>
  </si>
  <si>
    <t>NY354SP00</t>
  </si>
  <si>
    <t>TIOGA STATE POLICE</t>
  </si>
  <si>
    <t>NY355SF00</t>
  </si>
  <si>
    <t>SP: ULSTER COUNTY</t>
  </si>
  <si>
    <t>NY355SP00</t>
  </si>
  <si>
    <t>TOMPKINS STATE POLICE</t>
  </si>
  <si>
    <t>NY355ST00</t>
  </si>
  <si>
    <t>SP: ULSTER COUNTY (T)</t>
  </si>
  <si>
    <t>NY356SG00</t>
  </si>
  <si>
    <t>NY356SP00</t>
  </si>
  <si>
    <t>ULSTER STATE POLICE</t>
  </si>
  <si>
    <t>NY357SG00</t>
  </si>
  <si>
    <t>NY357SP00</t>
  </si>
  <si>
    <t>NY357ST00</t>
  </si>
  <si>
    <t>SP: WASHINGTON CNTY (T)</t>
  </si>
  <si>
    <t>NY358SE00</t>
  </si>
  <si>
    <t>NY358SP00</t>
  </si>
  <si>
    <t>NY358ST00</t>
  </si>
  <si>
    <t>SP: WAYNE COUNTY (T)</t>
  </si>
  <si>
    <t>NY359SK00</t>
  </si>
  <si>
    <t>SP: WESTCHESTER COUNTY</t>
  </si>
  <si>
    <t>NY359SP00</t>
  </si>
  <si>
    <t>NY359ST00</t>
  </si>
  <si>
    <t>SP: WESTCHESTER CNTY (T)</t>
  </si>
  <si>
    <t>NY360SA00</t>
  </si>
  <si>
    <t>SP: WYOMING COUNTY</t>
  </si>
  <si>
    <t>NY360SP00</t>
  </si>
  <si>
    <t>WESTCHESTER STATE POLICE</t>
  </si>
  <si>
    <t>NY361SE00</t>
  </si>
  <si>
    <t>SP: YATES COUNTY</t>
  </si>
  <si>
    <t>NY361SP00</t>
  </si>
  <si>
    <t>WYOMING STATE POLICE</t>
  </si>
  <si>
    <t>NY362SP00</t>
  </si>
  <si>
    <t>YATES STATE POLICE</t>
  </si>
  <si>
    <t>NY401PS00</t>
  </si>
  <si>
    <t>STATE PARK: ALBANY CNTY</t>
  </si>
  <si>
    <t>NY402PA00</t>
  </si>
  <si>
    <t>STATE PARK: ALLEGANY CTY</t>
  </si>
  <si>
    <t>NY403PC00</t>
  </si>
  <si>
    <t>STATE PARK: BROOME CNTY</t>
  </si>
  <si>
    <t>NY404PA00</t>
  </si>
  <si>
    <t>STATE PARK: CATTARAUGUS</t>
  </si>
  <si>
    <t>NY405PF00</t>
  </si>
  <si>
    <t>STATE PARK: CAYUGA CNTY</t>
  </si>
  <si>
    <t>NY406PA00</t>
  </si>
  <si>
    <t>STATE PARK: CHAUTAUQUA C</t>
  </si>
  <si>
    <t>NY407PF00</t>
  </si>
  <si>
    <t>STATE PARK: CHEMUNG CNTY</t>
  </si>
  <si>
    <t>NY408PC00</t>
  </si>
  <si>
    <t>STATE PARK: CHENANGO CTY</t>
  </si>
  <si>
    <t>NY409PI00</t>
  </si>
  <si>
    <t>STATE PARK: CLINTON CNTY</t>
  </si>
  <si>
    <t>NY410PT00</t>
  </si>
  <si>
    <t>STATE PARK: COLUMBIA CTY</t>
  </si>
  <si>
    <t>NY411PC00</t>
  </si>
  <si>
    <t>STATE PARK: CORTLAND CTY</t>
  </si>
  <si>
    <t>NY412PC00</t>
  </si>
  <si>
    <t>STATE PARK: DELAWARE CTY</t>
  </si>
  <si>
    <t>NY413PT00</t>
  </si>
  <si>
    <t>STATE PARK: DUTCHESS CTY</t>
  </si>
  <si>
    <t>NY414PN00</t>
  </si>
  <si>
    <t>STATE PARK: ERIE COUNTY</t>
  </si>
  <si>
    <t>NY416PI00</t>
  </si>
  <si>
    <t>STATE PARK: FRANKLIN CTY</t>
  </si>
  <si>
    <t>NY417PS00</t>
  </si>
  <si>
    <t>STATE PARK: FULTON CNTY</t>
  </si>
  <si>
    <t>NY418PG00</t>
  </si>
  <si>
    <t>STATE PARK: GENESEE CNTY</t>
  </si>
  <si>
    <t>NY419PS00</t>
  </si>
  <si>
    <t>STATE PARK: GREENE CNTY</t>
  </si>
  <si>
    <t>NY421PC00</t>
  </si>
  <si>
    <t>STATE PARK: HERKIMER CTY</t>
  </si>
  <si>
    <t>NY422PI00</t>
  </si>
  <si>
    <t>STATE PARK: JEFFERSON C</t>
  </si>
  <si>
    <t>NY423PB00</t>
  </si>
  <si>
    <t>STATE PARK: KINGS COUNTY</t>
  </si>
  <si>
    <t>NY424PI00</t>
  </si>
  <si>
    <t>STATE PARK: LEWIS COUNTY</t>
  </si>
  <si>
    <t>NY425PG00</t>
  </si>
  <si>
    <t>STATE PARK: LIVINGSTON C</t>
  </si>
  <si>
    <t>NY426PC00</t>
  </si>
  <si>
    <t>STATE PARK: MADISON CNTY</t>
  </si>
  <si>
    <t>NY427PG00</t>
  </si>
  <si>
    <t>STATE PARK: MONROE CNTY</t>
  </si>
  <si>
    <t>NY428PS00</t>
  </si>
  <si>
    <t>STATE PARK: MONTGOMERY C</t>
  </si>
  <si>
    <t>NY429PL00</t>
  </si>
  <si>
    <t>STATE PARK: NASSAU CNTY</t>
  </si>
  <si>
    <t>NY430PB00</t>
  </si>
  <si>
    <t>STATE PARK: NEW YORK CTY</t>
  </si>
  <si>
    <t>NY431PN00</t>
  </si>
  <si>
    <t>STATE PARK: NIAGARA CNTY</t>
  </si>
  <si>
    <t>NY432PC00</t>
  </si>
  <si>
    <t>STATE PARK: ONEIDA COUNT</t>
  </si>
  <si>
    <t>NY433PC00</t>
  </si>
  <si>
    <t>STATE PARK: ONONDAGA CTY</t>
  </si>
  <si>
    <t>NY433PR00</t>
  </si>
  <si>
    <t>ONONDAGA COUNTY PARKS</t>
  </si>
  <si>
    <t>NY434PF00</t>
  </si>
  <si>
    <t>STATE PARK: ONTARIO CNTY</t>
  </si>
  <si>
    <t>NY435PP00</t>
  </si>
  <si>
    <t>STATE PARK: ORANGE CNTY</t>
  </si>
  <si>
    <t>NY436PG00</t>
  </si>
  <si>
    <t>STATE PARK: ORLEANS CNTY</t>
  </si>
  <si>
    <t>NY437PC00</t>
  </si>
  <si>
    <t>STATE PARK: OSWEGO CNTY</t>
  </si>
  <si>
    <t>NY438PC00</t>
  </si>
  <si>
    <t>STATE PARK: OTSEGO CNTY</t>
  </si>
  <si>
    <t>NY439PT00</t>
  </si>
  <si>
    <t>STATE PARK: PUTNAM CNTY</t>
  </si>
  <si>
    <t>NY440PB00</t>
  </si>
  <si>
    <t>STATE PARK: QUEENS CNTY</t>
  </si>
  <si>
    <t>NY441PS00</t>
  </si>
  <si>
    <t>STATE PARK: RENNSELAER C</t>
  </si>
  <si>
    <t>NY442PB00</t>
  </si>
  <si>
    <t>STATE PARK: RICHMOND CTY</t>
  </si>
  <si>
    <t>NY443PP00</t>
  </si>
  <si>
    <t>STATE PARK: ROCKLAND CTY</t>
  </si>
  <si>
    <t>NY444PI00</t>
  </si>
  <si>
    <t>STATE PARK: ST LAWRENCE</t>
  </si>
  <si>
    <t>NY445PS00</t>
  </si>
  <si>
    <t>STATE PARK: SARATOGA CTY</t>
  </si>
  <si>
    <t>NY446PS00</t>
  </si>
  <si>
    <t>STATE PARK: SCHENECTADY</t>
  </si>
  <si>
    <t>NY447PS00</t>
  </si>
  <si>
    <t>STATE PARK: SCHOHARIE C</t>
  </si>
  <si>
    <t>NY448PF00</t>
  </si>
  <si>
    <t>STATE PARK: SCHUYLER CTY</t>
  </si>
  <si>
    <t>NY449PF00</t>
  </si>
  <si>
    <t>STATE PARK: SENECA COUNT</t>
  </si>
  <si>
    <t>NY450PF00</t>
  </si>
  <si>
    <t>STATE PARK: STEUBEN CNTY</t>
  </si>
  <si>
    <t>NY451PL00</t>
  </si>
  <si>
    <t>STATE PARK: SUFFOLK CNTY</t>
  </si>
  <si>
    <t>NY451PR00</t>
  </si>
  <si>
    <t>SUFFOLK COUNTY PARKS</t>
  </si>
  <si>
    <t>NY452PP00</t>
  </si>
  <si>
    <t>STATE PARK: SULLIVAN CTY</t>
  </si>
  <si>
    <t>NY453PF00</t>
  </si>
  <si>
    <t>STATE PARK: TIOGA COUNTY</t>
  </si>
  <si>
    <t>NY454PF00</t>
  </si>
  <si>
    <t>STATE PARK: TOMPKINS CTY</t>
  </si>
  <si>
    <t>NY455PP00</t>
  </si>
  <si>
    <t>STATE PARK: ULSTER CNTY</t>
  </si>
  <si>
    <t>NY457PS00</t>
  </si>
  <si>
    <t>STATE PARK: WASHINGTON C</t>
  </si>
  <si>
    <t>NY458PF00</t>
  </si>
  <si>
    <t>STATE PARK: WAYNE COUNTY</t>
  </si>
  <si>
    <t>NY459PT00</t>
  </si>
  <si>
    <t>STATE PARK: WESTCHESTER</t>
  </si>
  <si>
    <t>NY460PG00</t>
  </si>
  <si>
    <t>STATE PARK: WYOMING CNTY</t>
  </si>
  <si>
    <t>NY461PF00</t>
  </si>
  <si>
    <t>STATE PARK: YATES COUNTY</t>
  </si>
  <si>
    <t>NY462PB00</t>
  </si>
  <si>
    <t>STATE PARK: BRONX COUNTY</t>
  </si>
  <si>
    <t>NY501RB00</t>
  </si>
  <si>
    <t>ALBANY COUNTY CONRAIL RB</t>
  </si>
  <si>
    <t>NY501RC00</t>
  </si>
  <si>
    <t>ALBANY CO: CSX</t>
  </si>
  <si>
    <t>NY501RD00</t>
  </si>
  <si>
    <t>CNDN PCF RW: ALBANY CNTY</t>
  </si>
  <si>
    <t>NY501RM00</t>
  </si>
  <si>
    <t>AMTRAK ALBANY</t>
  </si>
  <si>
    <t>NY501RX00</t>
  </si>
  <si>
    <t>CSX TRANS: ALBANY COUNTY</t>
  </si>
  <si>
    <t>NY502RC00</t>
  </si>
  <si>
    <t>ALLEGANY CO: N&amp;S</t>
  </si>
  <si>
    <t>NY502RD00</t>
  </si>
  <si>
    <t>CNDN PCF RW: ALLEGANY CO</t>
  </si>
  <si>
    <t>NY503RC00</t>
  </si>
  <si>
    <t>BROOME CO: N&amp;S</t>
  </si>
  <si>
    <t>NY503RD00</t>
  </si>
  <si>
    <t>CNDN PCF RW: BROOME CNTY</t>
  </si>
  <si>
    <t>NY504RC00</t>
  </si>
  <si>
    <t>CATTARAUGUS CO: CSX</t>
  </si>
  <si>
    <t>NY504RX00</t>
  </si>
  <si>
    <t>CSX TRANS: CATTARAUGUS C</t>
  </si>
  <si>
    <t>NY505RC00</t>
  </si>
  <si>
    <t>CAYUGA CO: CSX</t>
  </si>
  <si>
    <t>NY505RM00</t>
  </si>
  <si>
    <t>CAYUGA CO:AMTRAK</t>
  </si>
  <si>
    <t>NY505RX00</t>
  </si>
  <si>
    <t>CSX TRANS: CAYUGA COUNTY</t>
  </si>
  <si>
    <t>NY506RC00</t>
  </si>
  <si>
    <t>CHAUTAUQUA CO: CSX</t>
  </si>
  <si>
    <t>NY506RM00</t>
  </si>
  <si>
    <t>CHAUTAUQUA CO: AMTRAK</t>
  </si>
  <si>
    <t>NY506RN00</t>
  </si>
  <si>
    <t>NORFOLK STHRN RW CHATAUQ</t>
  </si>
  <si>
    <t>NY506RX00</t>
  </si>
  <si>
    <t>CSX TRANS:CHAUTAUQUA CO</t>
  </si>
  <si>
    <t>NY507RC00</t>
  </si>
  <si>
    <t>CHEMUNG CO: N&amp;S</t>
  </si>
  <si>
    <t>NY507RD00</t>
  </si>
  <si>
    <t>CNDN PCF RW: CHEMUNG CTY</t>
  </si>
  <si>
    <t>NY507RP00</t>
  </si>
  <si>
    <t>CHEMUNG CO. CONRAIL RP</t>
  </si>
  <si>
    <t>NY508RC00</t>
  </si>
  <si>
    <t>CHENANGO CO CONRAIL RC</t>
  </si>
  <si>
    <t>NY508RD00</t>
  </si>
  <si>
    <t>CNDN PCF RW: CHENANGO CO</t>
  </si>
  <si>
    <t>NY509RD00</t>
  </si>
  <si>
    <t>CNDN PCF RW: CLINTON CTY</t>
  </si>
  <si>
    <t>NY510RC00</t>
  </si>
  <si>
    <t>COLUMBIA CO: CSX</t>
  </si>
  <si>
    <t>NY510RM00</t>
  </si>
  <si>
    <t>AMTRAK COLUMBIA</t>
  </si>
  <si>
    <t>NY510RX00</t>
  </si>
  <si>
    <t>CSX TRANS: COLUMBIA CNTY</t>
  </si>
  <si>
    <t>NY511RC00</t>
  </si>
  <si>
    <t>CORTLAND CO CONRAIL RC</t>
  </si>
  <si>
    <t>NY512RC00</t>
  </si>
  <si>
    <t>DELAWARE CO:CONRAIL</t>
  </si>
  <si>
    <t>NY512RD00</t>
  </si>
  <si>
    <t>CNDN PCF RW: DELAWARE CO</t>
  </si>
  <si>
    <t>NY513RC00</t>
  </si>
  <si>
    <t>DUTCHESS CO: CSX</t>
  </si>
  <si>
    <t>NY513RM00</t>
  </si>
  <si>
    <t>DUTCHESS CO:AMTRAK</t>
  </si>
  <si>
    <t>NY513RX00</t>
  </si>
  <si>
    <t>CSX TRANS: DUTCHESS CNTY</t>
  </si>
  <si>
    <t>NY514RC00</t>
  </si>
  <si>
    <t>ERIE CO: CSX</t>
  </si>
  <si>
    <t>NY514RD00</t>
  </si>
  <si>
    <t>CNDN PCF RW: ERIE COUNTY</t>
  </si>
  <si>
    <t>NY514RM00</t>
  </si>
  <si>
    <t>ERIE CO:AMTRAK</t>
  </si>
  <si>
    <t>NY514RN00</t>
  </si>
  <si>
    <t>NORFOLK STHRN RWY, ERIE</t>
  </si>
  <si>
    <t>NY514RP00</t>
  </si>
  <si>
    <t>NY CONRAIL ERIE CO</t>
  </si>
  <si>
    <t>NY514RX00</t>
  </si>
  <si>
    <t>CSX TRANS: ERIE COUNTY</t>
  </si>
  <si>
    <t>NY515RD00</t>
  </si>
  <si>
    <t>CNDN PCF RW: ESSEX CNTY</t>
  </si>
  <si>
    <t>NY515RM00</t>
  </si>
  <si>
    <t>ESSEX CO:AMTRAK</t>
  </si>
  <si>
    <t>NY516RC00</t>
  </si>
  <si>
    <t>FRANKLIN CO:CONRAIL</t>
  </si>
  <si>
    <t>NY518RC00</t>
  </si>
  <si>
    <t>GENESEE CO: CSX</t>
  </si>
  <si>
    <t>NY518RD00</t>
  </si>
  <si>
    <t>CNDN PCF RW: GENESEE CTY</t>
  </si>
  <si>
    <t>NY518RX00</t>
  </si>
  <si>
    <t>CSX TRANS:GENESEE COUNTY</t>
  </si>
  <si>
    <t>NY519RC00</t>
  </si>
  <si>
    <t>GREENE CO: CSX</t>
  </si>
  <si>
    <t>NY519RX00</t>
  </si>
  <si>
    <t>CSX TRANS: GREENE COUNTY</t>
  </si>
  <si>
    <t>NY520RD00</t>
  </si>
  <si>
    <t>DELAWARE AND HUDSON RD</t>
  </si>
  <si>
    <t>NY521RC00</t>
  </si>
  <si>
    <t>HERKIMER CO: CSX</t>
  </si>
  <si>
    <t>NY521RM00</t>
  </si>
  <si>
    <t>HERKIMER CO:AMTRAK</t>
  </si>
  <si>
    <t>NY521RX00</t>
  </si>
  <si>
    <t>CSX TRANS: HERKIMER CNTY</t>
  </si>
  <si>
    <t>NY522RC00</t>
  </si>
  <si>
    <t>JEFFERSON CO: CSX</t>
  </si>
  <si>
    <t>NY522RX00</t>
  </si>
  <si>
    <t>CSX TRANS: JEFFERSON CTY</t>
  </si>
  <si>
    <t>NY523RC00</t>
  </si>
  <si>
    <t>KINGS COUNTY:CONRAIL</t>
  </si>
  <si>
    <t>NY523RL00</t>
  </si>
  <si>
    <t>KINGS LONG ISLAND RR</t>
  </si>
  <si>
    <t>NY524RC00</t>
  </si>
  <si>
    <t>LEWIS COUNTY:CONRAIL</t>
  </si>
  <si>
    <t>NY525RC00</t>
  </si>
  <si>
    <t>LIVINGSTON CO: N&amp;S</t>
  </si>
  <si>
    <t>NY525RD00</t>
  </si>
  <si>
    <t>CNDN PCF RW: LIVINGSTON</t>
  </si>
  <si>
    <t>NY526RC00</t>
  </si>
  <si>
    <t>MADISON CO:CSX</t>
  </si>
  <si>
    <t>NY526RM00</t>
  </si>
  <si>
    <t>MADISON COUNTY:AMTRAK</t>
  </si>
  <si>
    <t>NY526RX00</t>
  </si>
  <si>
    <t>CSX TRANS: MADISON CNTY</t>
  </si>
  <si>
    <t>NY527RC00</t>
  </si>
  <si>
    <t>MONROE CO: CSX</t>
  </si>
  <si>
    <t>NY527RM00</t>
  </si>
  <si>
    <t>MONROE COUNTY:AMTRAK</t>
  </si>
  <si>
    <t>NY527RX00</t>
  </si>
  <si>
    <t>CSX TRANS: MONROE COUNTY</t>
  </si>
  <si>
    <t>NY528RC00</t>
  </si>
  <si>
    <t>MONTGOMERY CO: CSX</t>
  </si>
  <si>
    <t>NY528RM00</t>
  </si>
  <si>
    <t>AMTRAK MONTGOMERY</t>
  </si>
  <si>
    <t>NY528RX00</t>
  </si>
  <si>
    <t>CSX TRANS: MONTGOMERY CO</t>
  </si>
  <si>
    <t>NY529RL00</t>
  </si>
  <si>
    <t>LONG ISLAND RL-NASSAU CO</t>
  </si>
  <si>
    <t>NY530RC00</t>
  </si>
  <si>
    <t>NEW YORK CO:CONRAIL</t>
  </si>
  <si>
    <t>NY530RL00</t>
  </si>
  <si>
    <t>LONG ISLAND RL-NY COUNTY</t>
  </si>
  <si>
    <t>NY531RC00</t>
  </si>
  <si>
    <t>NIAGARA CO: CSX</t>
  </si>
  <si>
    <t>NY531RD00</t>
  </si>
  <si>
    <t>CNDN PCF RW: NIAGARA CTY</t>
  </si>
  <si>
    <t>NY531RM00</t>
  </si>
  <si>
    <t>NIAGARA CO:AMTRAK</t>
  </si>
  <si>
    <t>NY531RX00</t>
  </si>
  <si>
    <t>CSX TRANS: NIAGARA CNTY</t>
  </si>
  <si>
    <t>NY532RC00</t>
  </si>
  <si>
    <t>ONEIDA CO: CSX</t>
  </si>
  <si>
    <t>NY532RM00</t>
  </si>
  <si>
    <t>ONEIDA CO:AMTRAK</t>
  </si>
  <si>
    <t>NY532RX00</t>
  </si>
  <si>
    <t>CSX TRANS: ONEIDA COUNTY</t>
  </si>
  <si>
    <t>NY533RC00</t>
  </si>
  <si>
    <t>ONONDAGA CO: CSX</t>
  </si>
  <si>
    <t>NY533RM00</t>
  </si>
  <si>
    <t>ONONDAGA CO:AMTRAK</t>
  </si>
  <si>
    <t>NY533RX00</t>
  </si>
  <si>
    <t>CSX TRANS: ONONDAGA CNTY</t>
  </si>
  <si>
    <t>NY534RC00</t>
  </si>
  <si>
    <t>ONTARIO CO: CSX</t>
  </si>
  <si>
    <t>NY534RP00</t>
  </si>
  <si>
    <t>NY CONRAIL ONTARIO CO</t>
  </si>
  <si>
    <t>NY534RX00</t>
  </si>
  <si>
    <t>CSX TRANS: ONTARIO CNTY</t>
  </si>
  <si>
    <t>NY535RA00</t>
  </si>
  <si>
    <t>ORANGE CO. CONRAIL RA</t>
  </si>
  <si>
    <t>NY535RB00</t>
  </si>
  <si>
    <t>ORANGE CO: CSX</t>
  </si>
  <si>
    <t>NY535RC00</t>
  </si>
  <si>
    <t>NY535RX00</t>
  </si>
  <si>
    <t>CSX TRANS: ORANGE COUNTY</t>
  </si>
  <si>
    <t>NY536RC00</t>
  </si>
  <si>
    <t>ORLEANS CO: CSX</t>
  </si>
  <si>
    <t>NY536RM00</t>
  </si>
  <si>
    <t>ORLEANS CO:AMTRAK</t>
  </si>
  <si>
    <t>NY536RX00</t>
  </si>
  <si>
    <t>CSX TRANS: ORLEANS CNTY</t>
  </si>
  <si>
    <t>NY537RC00</t>
  </si>
  <si>
    <t>OSWEGO CO: CSX</t>
  </si>
  <si>
    <t>NY537RX00</t>
  </si>
  <si>
    <t>CSX TRANS: OSWEGO CNTY</t>
  </si>
  <si>
    <t>NY538RD00</t>
  </si>
  <si>
    <t>CNDN PCF RW: OTSEGO CNTY</t>
  </si>
  <si>
    <t>NY539RC00</t>
  </si>
  <si>
    <t>PUTNAM CO CONRAIL RC</t>
  </si>
  <si>
    <t>NY539RM00</t>
  </si>
  <si>
    <t>PUTNAM CO:AMTRAK</t>
  </si>
  <si>
    <t>NY540RC00</t>
  </si>
  <si>
    <t>QUEENS CO: CSX</t>
  </si>
  <si>
    <t>NY540RL00</t>
  </si>
  <si>
    <t>QUEENS LONG ISLAND RR</t>
  </si>
  <si>
    <t>NY540RX00</t>
  </si>
  <si>
    <t>CSX TRANS: QUEENS CNTY</t>
  </si>
  <si>
    <t>NY541RC00</t>
  </si>
  <si>
    <t>RENSSELAER CO: CSX</t>
  </si>
  <si>
    <t>NY541RM00</t>
  </si>
  <si>
    <t>AMTRAK RENSSELAER</t>
  </si>
  <si>
    <t>NY541RX00</t>
  </si>
  <si>
    <t>CSX TRANS: RENSSELAER CO</t>
  </si>
  <si>
    <t>NY543RA00</t>
  </si>
  <si>
    <t>ROCKLAND CO. CONRAIL RA</t>
  </si>
  <si>
    <t>NY543RB00</t>
  </si>
  <si>
    <t>ROCKLAND CO: CSX</t>
  </si>
  <si>
    <t>NY543RC00</t>
  </si>
  <si>
    <t>NY543RX00</t>
  </si>
  <si>
    <t>CSX TRANS: ROCKLAND CNTY</t>
  </si>
  <si>
    <t>NY544RC00</t>
  </si>
  <si>
    <t>ST. LAWRENCE CO: CSX</t>
  </si>
  <si>
    <t>NY544RX00</t>
  </si>
  <si>
    <t>CSX TRANS:ST. LAWRENCE C</t>
  </si>
  <si>
    <t>NY545RD00</t>
  </si>
  <si>
    <t>CNDN PCF RW: SARATOGA CO</t>
  </si>
  <si>
    <t>NY545RM00</t>
  </si>
  <si>
    <t>SARATOGA CO:AMTRAK</t>
  </si>
  <si>
    <t>NY546RC00</t>
  </si>
  <si>
    <t>SCHENECTADY CO: CSX</t>
  </si>
  <si>
    <t>NY546RD00</t>
  </si>
  <si>
    <t>CNDN PCF RW: SCHENECTADY</t>
  </si>
  <si>
    <t>NY546RM00</t>
  </si>
  <si>
    <t>AMTRAK SCHENECTADY</t>
  </si>
  <si>
    <t>NY546RX00</t>
  </si>
  <si>
    <t>CSX TRANS:SCHENECTADY C</t>
  </si>
  <si>
    <t>NY547RD00</t>
  </si>
  <si>
    <t>CNDN PCF RW: SCHOHARIE C</t>
  </si>
  <si>
    <t>NY548RC00</t>
  </si>
  <si>
    <t>SCHUYLER CO: N&amp;S</t>
  </si>
  <si>
    <t>NY548RP00</t>
  </si>
  <si>
    <t>NY CONRAIL SCHUYLER</t>
  </si>
  <si>
    <t>NY549RC00</t>
  </si>
  <si>
    <t>SENECA CO: CSX</t>
  </si>
  <si>
    <t>NY549RX00</t>
  </si>
  <si>
    <t>CSX TRANS: SENECA COUNTY</t>
  </si>
  <si>
    <t>NY550RC00</t>
  </si>
  <si>
    <t>STEUBEN CO: N&amp;S</t>
  </si>
  <si>
    <t>NY550RD00</t>
  </si>
  <si>
    <t>CNDN PCF RW: STEUBEN CTY</t>
  </si>
  <si>
    <t>NY550RP00</t>
  </si>
  <si>
    <t>NY CONRAIL STEUBEN</t>
  </si>
  <si>
    <t>NY551RL00</t>
  </si>
  <si>
    <t>LONG ISLAND RL-SUFFOLK C</t>
  </si>
  <si>
    <t>NY552RC00</t>
  </si>
  <si>
    <t>SULLIVAN CO: N&amp;S</t>
  </si>
  <si>
    <t>NY553RC00</t>
  </si>
  <si>
    <t>TIOGA CO: N&amp;S</t>
  </si>
  <si>
    <t>NY553RD00</t>
  </si>
  <si>
    <t>CNDN PCF RW: TIOGA CNTY</t>
  </si>
  <si>
    <t>NY554RC00</t>
  </si>
  <si>
    <t>TOMPKINS CO: N&amp;S</t>
  </si>
  <si>
    <t>NY555RB00</t>
  </si>
  <si>
    <t>ULSTER CO: CSX</t>
  </si>
  <si>
    <t>NY555RC00</t>
  </si>
  <si>
    <t>NY555RX00</t>
  </si>
  <si>
    <t>CSX TRANS: ULSTER COUNTY</t>
  </si>
  <si>
    <t>NY556RD00</t>
  </si>
  <si>
    <t>CNDN PCF RW: WARREN CNTY</t>
  </si>
  <si>
    <t>NY556RM00</t>
  </si>
  <si>
    <t>WARREN CO:AMTRAK</t>
  </si>
  <si>
    <t>NY557RD00</t>
  </si>
  <si>
    <t>CNDN PCF RW: WASHINGTON</t>
  </si>
  <si>
    <t>NY557RM00</t>
  </si>
  <si>
    <t>WASHINGTON CO:AMTRAK</t>
  </si>
  <si>
    <t>NY558RC00</t>
  </si>
  <si>
    <t>WAYNE CO: CSX</t>
  </si>
  <si>
    <t>NY558RM00</t>
  </si>
  <si>
    <t>WAYNE CO:AMTRAK</t>
  </si>
  <si>
    <t>NY558RX00</t>
  </si>
  <si>
    <t>CSX TRANS: WAYNE COUNTY</t>
  </si>
  <si>
    <t>NY559RC00</t>
  </si>
  <si>
    <t>WESTCHESTER CO: CSX</t>
  </si>
  <si>
    <t>NY559RM00</t>
  </si>
  <si>
    <t>WESTCHESTER CO:AMTRAK</t>
  </si>
  <si>
    <t>NY559RX00</t>
  </si>
  <si>
    <t>CSX TRANS: WESTCHESTER C</t>
  </si>
  <si>
    <t>NY560RC00</t>
  </si>
  <si>
    <t>WYOMING CO: N&amp;S</t>
  </si>
  <si>
    <t>NY560RD00</t>
  </si>
  <si>
    <t>CNDN PCF RW: WYOMING CTY</t>
  </si>
  <si>
    <t>NY561RC00</t>
  </si>
  <si>
    <t>YATES CO: NS</t>
  </si>
  <si>
    <t>NY562RC00</t>
  </si>
  <si>
    <t>BRONX CO: CSX</t>
  </si>
  <si>
    <t>NY562RX00</t>
  </si>
  <si>
    <t>CSX TRANS: BRONX COUNTY</t>
  </si>
  <si>
    <t>NYDI02100</t>
  </si>
  <si>
    <t>ONEIDA INDIAN NATION</t>
  </si>
  <si>
    <t>NYDI02200</t>
  </si>
  <si>
    <t>ST. REGIS TRIBAL</t>
  </si>
  <si>
    <t>OH0010000</t>
  </si>
  <si>
    <t>OH0010100</t>
  </si>
  <si>
    <t>OH0010200</t>
  </si>
  <si>
    <t>PEEBLES</t>
  </si>
  <si>
    <t>OH0010300</t>
  </si>
  <si>
    <t>OH0010600</t>
  </si>
  <si>
    <t>SEAMAN</t>
  </si>
  <si>
    <t>OH0010700</t>
  </si>
  <si>
    <t>OH0020000</t>
  </si>
  <si>
    <t>OH0020100</t>
  </si>
  <si>
    <t>OH0020200</t>
  </si>
  <si>
    <t>OH0020300</t>
  </si>
  <si>
    <t>FORT SHAWNEE</t>
  </si>
  <si>
    <t>OH0020400</t>
  </si>
  <si>
    <t>LIMA</t>
  </si>
  <si>
    <t>OH0020500</t>
  </si>
  <si>
    <t>SPENCERVILLE</t>
  </si>
  <si>
    <t>OH0020700</t>
  </si>
  <si>
    <t>ELIDA</t>
  </si>
  <si>
    <t>OH0021000</t>
  </si>
  <si>
    <t>OH0021100</t>
  </si>
  <si>
    <t>SHAWNEE TOWNSHIP</t>
  </si>
  <si>
    <t>OH0021200</t>
  </si>
  <si>
    <t>OH0021300</t>
  </si>
  <si>
    <t>AMERICAN TOWNSHIP</t>
  </si>
  <si>
    <t>OH0021400</t>
  </si>
  <si>
    <t>PERRY TOWNSHIP</t>
  </si>
  <si>
    <t>OH0021600</t>
  </si>
  <si>
    <t>MARION TOWNSHIP</t>
  </si>
  <si>
    <t>OH0021700</t>
  </si>
  <si>
    <t>JOHNNY APPLSD METRO PK D</t>
  </si>
  <si>
    <t>OH0021800</t>
  </si>
  <si>
    <t>LIMA PARK SRVCS RNGR DIV</t>
  </si>
  <si>
    <t>OH0030000</t>
  </si>
  <si>
    <t>OH0030100</t>
  </si>
  <si>
    <t>OH0030200</t>
  </si>
  <si>
    <t>LOUDONVILLE</t>
  </si>
  <si>
    <t>OH0030300</t>
  </si>
  <si>
    <t>PERRYSVILLE</t>
  </si>
  <si>
    <t>OH0030800</t>
  </si>
  <si>
    <t>MIFFLIN</t>
  </si>
  <si>
    <t>OH0040000</t>
  </si>
  <si>
    <t>ASHTABULA</t>
  </si>
  <si>
    <t>OH0040100</t>
  </si>
  <si>
    <t>OH0040200</t>
  </si>
  <si>
    <t>CONNEAUT</t>
  </si>
  <si>
    <t>OH0040300</t>
  </si>
  <si>
    <t>OH0040400</t>
  </si>
  <si>
    <t>OH0040500</t>
  </si>
  <si>
    <t>GENEVA-ON-THE-LAKE</t>
  </si>
  <si>
    <t>OH0040600</t>
  </si>
  <si>
    <t>OH0040700</t>
  </si>
  <si>
    <t>NORTH KINGSVILLE</t>
  </si>
  <si>
    <t>OH0040800</t>
  </si>
  <si>
    <t>ORWELL</t>
  </si>
  <si>
    <t>OH0041000</t>
  </si>
  <si>
    <t>ROAMING SHORES VILLAGE</t>
  </si>
  <si>
    <t>OH0050000</t>
  </si>
  <si>
    <t>OH0050100</t>
  </si>
  <si>
    <t>OH0050200</t>
  </si>
  <si>
    <t>GLOUSTER</t>
  </si>
  <si>
    <t>OH0050300</t>
  </si>
  <si>
    <t>NELSONVILLE</t>
  </si>
  <si>
    <t>OH0050400</t>
  </si>
  <si>
    <t>OH0050600</t>
  </si>
  <si>
    <t>BUCHTEL</t>
  </si>
  <si>
    <t>OH0050700</t>
  </si>
  <si>
    <t>OH0050800</t>
  </si>
  <si>
    <t>OH0051000</t>
  </si>
  <si>
    <t>OHIO UNIVERSITY</t>
  </si>
  <si>
    <t>OH0051100</t>
  </si>
  <si>
    <t>HOCKING COLLEGE</t>
  </si>
  <si>
    <t>OH0051200</t>
  </si>
  <si>
    <t>COOLVILLE</t>
  </si>
  <si>
    <t>OH0060000</t>
  </si>
  <si>
    <t>AUGLAIZE</t>
  </si>
  <si>
    <t>OH0060100</t>
  </si>
  <si>
    <t>OH0060200</t>
  </si>
  <si>
    <t>WAPAKONETA</t>
  </si>
  <si>
    <t>OH0060300</t>
  </si>
  <si>
    <t>OH0060400</t>
  </si>
  <si>
    <t>CRIDERSVILLE</t>
  </si>
  <si>
    <t>OH0060500</t>
  </si>
  <si>
    <t>MINSTER</t>
  </si>
  <si>
    <t>OH0060600</t>
  </si>
  <si>
    <t>NEW BREMEN</t>
  </si>
  <si>
    <t>OH0060700</t>
  </si>
  <si>
    <t>NEW KNOXVILLE</t>
  </si>
  <si>
    <t>OH0060800</t>
  </si>
  <si>
    <t>UNIOPOLIS</t>
  </si>
  <si>
    <t>OH0060900</t>
  </si>
  <si>
    <t>WAYNESFIELD</t>
  </si>
  <si>
    <t>OH0070000</t>
  </si>
  <si>
    <t>OH0070100</t>
  </si>
  <si>
    <t>OH0070200</t>
  </si>
  <si>
    <t>OH0070300</t>
  </si>
  <si>
    <t>OH0070400</t>
  </si>
  <si>
    <t>MARTINS FERRY</t>
  </si>
  <si>
    <t>OH0070500</t>
  </si>
  <si>
    <t>POWHATAN POINT</t>
  </si>
  <si>
    <t>OH0070600</t>
  </si>
  <si>
    <t>SHADYSIDE</t>
  </si>
  <si>
    <t>OH0070700</t>
  </si>
  <si>
    <t>ST. CLAIRSVILLE</t>
  </si>
  <si>
    <t>OH0071100</t>
  </si>
  <si>
    <t>OH0071300</t>
  </si>
  <si>
    <t>OH0071600</t>
  </si>
  <si>
    <t>BETHESDA</t>
  </si>
  <si>
    <t>OH0071800</t>
  </si>
  <si>
    <t>OH0080000</t>
  </si>
  <si>
    <t>OH0080100</t>
  </si>
  <si>
    <t>OH0080200</t>
  </si>
  <si>
    <t>OH0080400</t>
  </si>
  <si>
    <t>OH0080600</t>
  </si>
  <si>
    <t>HIGGINSPORT</t>
  </si>
  <si>
    <t>OH0080700</t>
  </si>
  <si>
    <t>MOUNT ORAB</t>
  </si>
  <si>
    <t>OH0080800</t>
  </si>
  <si>
    <t>OH0080900</t>
  </si>
  <si>
    <t>SARDINIA</t>
  </si>
  <si>
    <t>OH0081300</t>
  </si>
  <si>
    <t>LAKE WAYNOKA RANGERS</t>
  </si>
  <si>
    <t>OH0090000</t>
  </si>
  <si>
    <t>OH0090100</t>
  </si>
  <si>
    <t>OH0090200</t>
  </si>
  <si>
    <t>OH0090300</t>
  </si>
  <si>
    <t>OH0090500</t>
  </si>
  <si>
    <t>OH0090600</t>
  </si>
  <si>
    <t>NEW MIAMI</t>
  </si>
  <si>
    <t>OH0090700</t>
  </si>
  <si>
    <t>OH0090900</t>
  </si>
  <si>
    <t>OH0091200</t>
  </si>
  <si>
    <t>LEMON TOWNSHIP</t>
  </si>
  <si>
    <t>OH0091300</t>
  </si>
  <si>
    <t>OH0091500</t>
  </si>
  <si>
    <t>WEST CHESTER TOWNSHIP</t>
  </si>
  <si>
    <t>OH0091600</t>
  </si>
  <si>
    <t>OH0091700</t>
  </si>
  <si>
    <t>MIAMI UNIVERSITY</t>
  </si>
  <si>
    <t>OH0091800</t>
  </si>
  <si>
    <t>OH0091900</t>
  </si>
  <si>
    <t>BUTLER COUNTY METROPARKS</t>
  </si>
  <si>
    <t>OH0100000</t>
  </si>
  <si>
    <t>OH0100100</t>
  </si>
  <si>
    <t>OH0100200</t>
  </si>
  <si>
    <t>OH0100300</t>
  </si>
  <si>
    <t>OH0110000</t>
  </si>
  <si>
    <t>OH0110100</t>
  </si>
  <si>
    <t>MECHANICSBURG</t>
  </si>
  <si>
    <t>OH0110200</t>
  </si>
  <si>
    <t>OH0110600</t>
  </si>
  <si>
    <t>ST. PARIS</t>
  </si>
  <si>
    <t>OH0120000</t>
  </si>
  <si>
    <t>OH0120100</t>
  </si>
  <si>
    <t>NEW CARLISLE</t>
  </si>
  <si>
    <t>OH0120200</t>
  </si>
  <si>
    <t>OH0120500</t>
  </si>
  <si>
    <t>DONNELSVILLE</t>
  </si>
  <si>
    <t>OH0120600</t>
  </si>
  <si>
    <t>ENON</t>
  </si>
  <si>
    <t>OH0120900</t>
  </si>
  <si>
    <t>SOUTH CHARLESTON</t>
  </si>
  <si>
    <t>OH0121000</t>
  </si>
  <si>
    <t>TREMONT CITY</t>
  </si>
  <si>
    <t>OH0121100</t>
  </si>
  <si>
    <t>SOUTH VIENNA</t>
  </si>
  <si>
    <t>OH0121300</t>
  </si>
  <si>
    <t>GERMAN TOWNSHIP</t>
  </si>
  <si>
    <t>OH0130000</t>
  </si>
  <si>
    <t>OH0130100</t>
  </si>
  <si>
    <t>OH0130200</t>
  </si>
  <si>
    <t>OH0130300</t>
  </si>
  <si>
    <t>OH0130400</t>
  </si>
  <si>
    <t>AMELIA</t>
  </si>
  <si>
    <t>OH0130600</t>
  </si>
  <si>
    <t>FELICITY</t>
  </si>
  <si>
    <t>OH0131000</t>
  </si>
  <si>
    <t>NEW RICHMOND</t>
  </si>
  <si>
    <t>OH0131100</t>
  </si>
  <si>
    <t>NEWTONSVILLE</t>
  </si>
  <si>
    <t>OH0131200</t>
  </si>
  <si>
    <t>OH0131300</t>
  </si>
  <si>
    <t>OH0131400</t>
  </si>
  <si>
    <t>GOSHEN TOWNSHIP</t>
  </si>
  <si>
    <t>OH0131500</t>
  </si>
  <si>
    <t>MIAMI TOWNSHIP</t>
  </si>
  <si>
    <t>OH0131600</t>
  </si>
  <si>
    <t>OH0131700</t>
  </si>
  <si>
    <t>PIERCE TOWNSHIP</t>
  </si>
  <si>
    <t>OH0132200</t>
  </si>
  <si>
    <t>OH0140000</t>
  </si>
  <si>
    <t>OH0140100</t>
  </si>
  <si>
    <t>BLANCHESTER</t>
  </si>
  <si>
    <t>OH0140200</t>
  </si>
  <si>
    <t>NEW VIENNA</t>
  </si>
  <si>
    <t>OH0140300</t>
  </si>
  <si>
    <t>SABINA</t>
  </si>
  <si>
    <t>OH0140400</t>
  </si>
  <si>
    <t>OH0150000</t>
  </si>
  <si>
    <t>OH0150100</t>
  </si>
  <si>
    <t>OH0150200</t>
  </si>
  <si>
    <t>EAST LIVERPOOL</t>
  </si>
  <si>
    <t>OH0150300</t>
  </si>
  <si>
    <t>EAST PALESTINE</t>
  </si>
  <si>
    <t>OH0150400</t>
  </si>
  <si>
    <t>LEETONIA</t>
  </si>
  <si>
    <t>OH0150500</t>
  </si>
  <si>
    <t>OH0150600</t>
  </si>
  <si>
    <t>OH0150700</t>
  </si>
  <si>
    <t>SALINEVILLE</t>
  </si>
  <si>
    <t>OH0150800</t>
  </si>
  <si>
    <t>OH0151000</t>
  </si>
  <si>
    <t>NEW WATERFORD</t>
  </si>
  <si>
    <t>OH0151300</t>
  </si>
  <si>
    <t>WASHINGTONVILLE</t>
  </si>
  <si>
    <t>OH0151400</t>
  </si>
  <si>
    <t>LIVERPOOL TOWNSHIP</t>
  </si>
  <si>
    <t>OH0151500</t>
  </si>
  <si>
    <t>ST. CLAIR TOWNSHIP</t>
  </si>
  <si>
    <t>OH0151600</t>
  </si>
  <si>
    <t>SALEM TOWNSHIP</t>
  </si>
  <si>
    <t>OH0151900</t>
  </si>
  <si>
    <t>OH0160000</t>
  </si>
  <si>
    <t>COSHOCTON</t>
  </si>
  <si>
    <t>OH0160100</t>
  </si>
  <si>
    <t>OH0160600</t>
  </si>
  <si>
    <t>OH0170000</t>
  </si>
  <si>
    <t>OH0170100</t>
  </si>
  <si>
    <t>BUCYRUS</t>
  </si>
  <si>
    <t>OH0170200</t>
  </si>
  <si>
    <t>CRESTLINE</t>
  </si>
  <si>
    <t>OH0170300</t>
  </si>
  <si>
    <t>GALION</t>
  </si>
  <si>
    <t>OH0170400</t>
  </si>
  <si>
    <t>NEW WASHINGTON</t>
  </si>
  <si>
    <t>OH0180000</t>
  </si>
  <si>
    <t>CUYAHOGA</t>
  </si>
  <si>
    <t>OH0180100</t>
  </si>
  <si>
    <t>BAY VILLAGE</t>
  </si>
  <si>
    <t>OH0180200</t>
  </si>
  <si>
    <t>OH0180300</t>
  </si>
  <si>
    <t>OH0180400</t>
  </si>
  <si>
    <t>BEDFORD HEIGHTS</t>
  </si>
  <si>
    <t>OH0180500</t>
  </si>
  <si>
    <t>BENTLEYVILLE VILLAGE</t>
  </si>
  <si>
    <t>OH0180600</t>
  </si>
  <si>
    <t>OH0180700</t>
  </si>
  <si>
    <t>BRATENAHL</t>
  </si>
  <si>
    <t>OH0180800</t>
  </si>
  <si>
    <t>BRECKSVILLE</t>
  </si>
  <si>
    <t>OH0180900</t>
  </si>
  <si>
    <t>BROADVIEW HEIGHTS</t>
  </si>
  <si>
    <t>OH0181000</t>
  </si>
  <si>
    <t>OH0181100</t>
  </si>
  <si>
    <t>BROOKLYN HEIGHTS</t>
  </si>
  <si>
    <t>OH0181200</t>
  </si>
  <si>
    <t>BROOK PARK</t>
  </si>
  <si>
    <t>OH0181300</t>
  </si>
  <si>
    <t>CHAGRIN FALLS</t>
  </si>
  <si>
    <t>OH0181500</t>
  </si>
  <si>
    <t>CLEVELAND HEIGHTS</t>
  </si>
  <si>
    <t>OH0181700</t>
  </si>
  <si>
    <t>EAST CLEVELAND</t>
  </si>
  <si>
    <t>OH0181800</t>
  </si>
  <si>
    <t>EUCLID</t>
  </si>
  <si>
    <t>OH0181900</t>
  </si>
  <si>
    <t>FAIRVIEW PARK</t>
  </si>
  <si>
    <t>OH0182000</t>
  </si>
  <si>
    <t>GARFIELD HEIGHTS</t>
  </si>
  <si>
    <t>OH0182100</t>
  </si>
  <si>
    <t>GATES MILLS</t>
  </si>
  <si>
    <t>OH0182200</t>
  </si>
  <si>
    <t>GLENWILLOW</t>
  </si>
  <si>
    <t>OH0182300</t>
  </si>
  <si>
    <t>OH0182400</t>
  </si>
  <si>
    <t>HUNTING VALLEY</t>
  </si>
  <si>
    <t>OH0182500</t>
  </si>
  <si>
    <t>OH0182600</t>
  </si>
  <si>
    <t>OH0182700</t>
  </si>
  <si>
    <t>LYNDHURST</t>
  </si>
  <si>
    <t>OH0182800</t>
  </si>
  <si>
    <t>MAPLE HEIGHTS</t>
  </si>
  <si>
    <t>OH0182900</t>
  </si>
  <si>
    <t>MAYFIELD HEIGHTS</t>
  </si>
  <si>
    <t>OH0183000</t>
  </si>
  <si>
    <t>OH0183100</t>
  </si>
  <si>
    <t>MIDDLEBURG HEIGHTS</t>
  </si>
  <si>
    <t>OH0183200</t>
  </si>
  <si>
    <t>MORELAND HILLS</t>
  </si>
  <si>
    <t>OH0183300</t>
  </si>
  <si>
    <t>NEWBURGH HEIGHTS</t>
  </si>
  <si>
    <t>OH0183400</t>
  </si>
  <si>
    <t>NORTH OLMSTED</t>
  </si>
  <si>
    <t>OH0183500</t>
  </si>
  <si>
    <t>NORTH RANDALL</t>
  </si>
  <si>
    <t>OH0183600</t>
  </si>
  <si>
    <t>NORTH ROYALTON</t>
  </si>
  <si>
    <t>OH0183700</t>
  </si>
  <si>
    <t>OAKWOOD VILLAGE</t>
  </si>
  <si>
    <t>OH0183800</t>
  </si>
  <si>
    <t>OLMSTED TOWNSHIP</t>
  </si>
  <si>
    <t>OH0183900</t>
  </si>
  <si>
    <t>OLMSTED FALLS</t>
  </si>
  <si>
    <t>OH0184000</t>
  </si>
  <si>
    <t>ORANGE VILLAGE</t>
  </si>
  <si>
    <t>OH0184200</t>
  </si>
  <si>
    <t>OH0184300</t>
  </si>
  <si>
    <t>PARMA HEIGHTS</t>
  </si>
  <si>
    <t>OH0184400</t>
  </si>
  <si>
    <t>PEPPER PIKE</t>
  </si>
  <si>
    <t>OH0184500</t>
  </si>
  <si>
    <t>OH0184600</t>
  </si>
  <si>
    <t>ROCKY RIVER</t>
  </si>
  <si>
    <t>OH0184700</t>
  </si>
  <si>
    <t>SEVEN HILLS</t>
  </si>
  <si>
    <t>OH0184800</t>
  </si>
  <si>
    <t>SHAKER HEIGHTS</t>
  </si>
  <si>
    <t>OH0184900</t>
  </si>
  <si>
    <t>SOLON</t>
  </si>
  <si>
    <t>OH0185000</t>
  </si>
  <si>
    <t>SOUTH EUCLID</t>
  </si>
  <si>
    <t>OH0185100</t>
  </si>
  <si>
    <t>STRONGSVILLE</t>
  </si>
  <si>
    <t>OH0185200</t>
  </si>
  <si>
    <t>UNIVERSITY HEIGHTS</t>
  </si>
  <si>
    <t>OH0185300</t>
  </si>
  <si>
    <t>OH0185400</t>
  </si>
  <si>
    <t>WALTON HILLS</t>
  </si>
  <si>
    <t>OH0185500</t>
  </si>
  <si>
    <t>WARRENSVILLE HEIGHTS</t>
  </si>
  <si>
    <t>OH0185600</t>
  </si>
  <si>
    <t>HIGHLAND HILLS</t>
  </si>
  <si>
    <t>OH0185700</t>
  </si>
  <si>
    <t>OH0185900</t>
  </si>
  <si>
    <t>WOODMERE VILLAGE</t>
  </si>
  <si>
    <t>OH0186100</t>
  </si>
  <si>
    <t>CLEVELAND STATE UNIV</t>
  </si>
  <si>
    <t>OH0186200</t>
  </si>
  <si>
    <t>LINNDALE</t>
  </si>
  <si>
    <t>OH0186300</t>
  </si>
  <si>
    <t>CLEVELAND METRO PARK DIS</t>
  </si>
  <si>
    <t>OH0186400</t>
  </si>
  <si>
    <t>CUYAHOGA COMMUNITY COLLE</t>
  </si>
  <si>
    <t>OH0186500</t>
  </si>
  <si>
    <t>GREATER CLEVELAND REG TA</t>
  </si>
  <si>
    <t>OH0186700</t>
  </si>
  <si>
    <t>CLVLND LAKEFRONT S PARKS</t>
  </si>
  <si>
    <t>OH0189900</t>
  </si>
  <si>
    <t>BALDWIN WALLACE UNIV</t>
  </si>
  <si>
    <t>OH018A100</t>
  </si>
  <si>
    <t>NOTRE DAME COLLEGE</t>
  </si>
  <si>
    <t>OH0190000</t>
  </si>
  <si>
    <t>DARKE</t>
  </si>
  <si>
    <t>OH0190100</t>
  </si>
  <si>
    <t>OH0190200</t>
  </si>
  <si>
    <t>OH0190300</t>
  </si>
  <si>
    <t>ARCANUM</t>
  </si>
  <si>
    <t>OH0191100</t>
  </si>
  <si>
    <t>NEW MADISON</t>
  </si>
  <si>
    <t>OH0191800</t>
  </si>
  <si>
    <t>OH0200000</t>
  </si>
  <si>
    <t>DEFIANCE</t>
  </si>
  <si>
    <t>OH0200100</t>
  </si>
  <si>
    <t>OH0200200</t>
  </si>
  <si>
    <t>HICKSVILLE</t>
  </si>
  <si>
    <t>OH0210000</t>
  </si>
  <si>
    <t>OH0210100</t>
  </si>
  <si>
    <t>OH0210400</t>
  </si>
  <si>
    <t>OSTRANDER</t>
  </si>
  <si>
    <t>OH0210500</t>
  </si>
  <si>
    <t>OH0210600</t>
  </si>
  <si>
    <t>SHAWNEE HILLS</t>
  </si>
  <si>
    <t>OH0210700</t>
  </si>
  <si>
    <t>SUNBURY</t>
  </si>
  <si>
    <t>OH0210800</t>
  </si>
  <si>
    <t>GENOA TOWNSHIP</t>
  </si>
  <si>
    <t>OH0212200</t>
  </si>
  <si>
    <t>PRSVTN PKS OF DELAWARE C</t>
  </si>
  <si>
    <t>OH0220000</t>
  </si>
  <si>
    <t>OH0220200</t>
  </si>
  <si>
    <t>OH0220300</t>
  </si>
  <si>
    <t>OH0220400</t>
  </si>
  <si>
    <t>OH0220500</t>
  </si>
  <si>
    <t>BAY VIEW</t>
  </si>
  <si>
    <t>OH0220600</t>
  </si>
  <si>
    <t>BERLIN HEIGHTS</t>
  </si>
  <si>
    <t>OH0220700</t>
  </si>
  <si>
    <t>KELLEYS ISLAND</t>
  </si>
  <si>
    <t>OH0220800</t>
  </si>
  <si>
    <t>OH0221000</t>
  </si>
  <si>
    <t>PERKINS TOWNSHIP</t>
  </si>
  <si>
    <t>OH0221100</t>
  </si>
  <si>
    <t>CEDAR POINT</t>
  </si>
  <si>
    <t>OH0221300</t>
  </si>
  <si>
    <t>ERIE METROPARKS</t>
  </si>
  <si>
    <t>OH0230000</t>
  </si>
  <si>
    <t>OH0230100</t>
  </si>
  <si>
    <t>OH0230200</t>
  </si>
  <si>
    <t>AMANDA</t>
  </si>
  <si>
    <t>OH0230300</t>
  </si>
  <si>
    <t>OH0230600</t>
  </si>
  <si>
    <t>OH0230700</t>
  </si>
  <si>
    <t>LITHOPOLIS</t>
  </si>
  <si>
    <t>OH0230800</t>
  </si>
  <si>
    <t>MILLERSPORT</t>
  </si>
  <si>
    <t>OH0230900</t>
  </si>
  <si>
    <t>PICKERINGTON</t>
  </si>
  <si>
    <t>OH0231200</t>
  </si>
  <si>
    <t>OH0240000</t>
  </si>
  <si>
    <t>OH0240100</t>
  </si>
  <si>
    <t>WASHINGTON COURT HOUSE</t>
  </si>
  <si>
    <t>OH0250000</t>
  </si>
  <si>
    <t>OH0250100</t>
  </si>
  <si>
    <t>BEXLEY</t>
  </si>
  <si>
    <t>OH0250300</t>
  </si>
  <si>
    <t>OH0250400</t>
  </si>
  <si>
    <t>GAHANNA</t>
  </si>
  <si>
    <t>OH0250500</t>
  </si>
  <si>
    <t>GRANDVIEW HEIGHTS</t>
  </si>
  <si>
    <t>OH0250600</t>
  </si>
  <si>
    <t>GROVE CITY</t>
  </si>
  <si>
    <t>OH0250700</t>
  </si>
  <si>
    <t>OH0250800</t>
  </si>
  <si>
    <t>REYNOLDSBURG</t>
  </si>
  <si>
    <t>OH0250900</t>
  </si>
  <si>
    <t>UPPER ARLINGTON</t>
  </si>
  <si>
    <t>OH0251000</t>
  </si>
  <si>
    <t>WESTERVILLE</t>
  </si>
  <si>
    <t>OH0251100</t>
  </si>
  <si>
    <t>OH0251200</t>
  </si>
  <si>
    <t>OH0251300</t>
  </si>
  <si>
    <t>BRICE</t>
  </si>
  <si>
    <t>OH0251400</t>
  </si>
  <si>
    <t>COLUMBUS &amp; FRKLN C M P D</t>
  </si>
  <si>
    <t>OH0251500</t>
  </si>
  <si>
    <t>DARBYDALE</t>
  </si>
  <si>
    <t>OH0251600</t>
  </si>
  <si>
    <t>GROVEPORT</t>
  </si>
  <si>
    <t>OH0251700</t>
  </si>
  <si>
    <t>OH0252000</t>
  </si>
  <si>
    <t>MINERVA PARK</t>
  </si>
  <si>
    <t>OH0252100</t>
  </si>
  <si>
    <t>OH0252600</t>
  </si>
  <si>
    <t>VALLEYVIEW</t>
  </si>
  <si>
    <t>OH0252700</t>
  </si>
  <si>
    <t>OH STATE UNIV: COLUMBUS</t>
  </si>
  <si>
    <t>OH0253000</t>
  </si>
  <si>
    <t>BLENDON TOWNSHIP</t>
  </si>
  <si>
    <t>OH0253100</t>
  </si>
  <si>
    <t>OH0253300</t>
  </si>
  <si>
    <t>MIFFLIN TOWNSHIP</t>
  </si>
  <si>
    <t>OH0253400</t>
  </si>
  <si>
    <t>OH0253500</t>
  </si>
  <si>
    <t>OH0253600</t>
  </si>
  <si>
    <t>OH0253700</t>
  </si>
  <si>
    <t>OH0253800</t>
  </si>
  <si>
    <t>OHIO DEPT OF NATURAL RES</t>
  </si>
  <si>
    <t>OH0254000</t>
  </si>
  <si>
    <t>SHARON TOWNSHIP</t>
  </si>
  <si>
    <t>OH0254400</t>
  </si>
  <si>
    <t>COLUMBUS STATE COMM COLL</t>
  </si>
  <si>
    <t>OH0254700</t>
  </si>
  <si>
    <t>OHIO INVESTIGATIVE UNIT</t>
  </si>
  <si>
    <t>OH0255400</t>
  </si>
  <si>
    <t>PORT COLUMBUS INTNL AIRP</t>
  </si>
  <si>
    <t>OH0259900</t>
  </si>
  <si>
    <t>OTTERBEIN UNIVERSITY</t>
  </si>
  <si>
    <t>OH025A100</t>
  </si>
  <si>
    <t>CAPITAL UNIVERSITY</t>
  </si>
  <si>
    <t>OH0260000</t>
  </si>
  <si>
    <t>OH0260100</t>
  </si>
  <si>
    <t>ARCHBOLD</t>
  </si>
  <si>
    <t>OH0260200</t>
  </si>
  <si>
    <t>OH0260300</t>
  </si>
  <si>
    <t>OH0260400</t>
  </si>
  <si>
    <t>SWANTON</t>
  </si>
  <si>
    <t>OH0260500</t>
  </si>
  <si>
    <t>WAUSEON</t>
  </si>
  <si>
    <t>OH0260700</t>
  </si>
  <si>
    <t>OH0270000</t>
  </si>
  <si>
    <t>GALLIA</t>
  </si>
  <si>
    <t>OH0270100</t>
  </si>
  <si>
    <t>GALLIPOLIS</t>
  </si>
  <si>
    <t>OH0270400</t>
  </si>
  <si>
    <t>OH0270600</t>
  </si>
  <si>
    <t>OH0270800</t>
  </si>
  <si>
    <t>ADDISON TOWNSHIP</t>
  </si>
  <si>
    <t>OH0270900</t>
  </si>
  <si>
    <t>UNIVERSITY OF RIO GRANDE</t>
  </si>
  <si>
    <t>OH0280000</t>
  </si>
  <si>
    <t>GEAUGA</t>
  </si>
  <si>
    <t>OH0280100</t>
  </si>
  <si>
    <t>CHARDON</t>
  </si>
  <si>
    <t>OH0280200</t>
  </si>
  <si>
    <t>AQUILLA</t>
  </si>
  <si>
    <t>OH0280300</t>
  </si>
  <si>
    <t>OH0280500</t>
  </si>
  <si>
    <t>MIDDLEFIELD</t>
  </si>
  <si>
    <t>OH0280600</t>
  </si>
  <si>
    <t>SOUTH RUSSELL</t>
  </si>
  <si>
    <t>OH0280800</t>
  </si>
  <si>
    <t>RUSSELL TOWNSHIP</t>
  </si>
  <si>
    <t>OH0281000</t>
  </si>
  <si>
    <t>OH0281200</t>
  </si>
  <si>
    <t>BAINBRIDGE TOWNSHIP</t>
  </si>
  <si>
    <t>OH0281300</t>
  </si>
  <si>
    <t>PARKMAN TOWNSHIP</t>
  </si>
  <si>
    <t>OH0281800</t>
  </si>
  <si>
    <t>HOLDEN ARBORETUM</t>
  </si>
  <si>
    <t>OH0290000</t>
  </si>
  <si>
    <t>OH0290100</t>
  </si>
  <si>
    <t>FAIRBORN</t>
  </si>
  <si>
    <t>OH0290300</t>
  </si>
  <si>
    <t>XENIA</t>
  </si>
  <si>
    <t>OH0290400</t>
  </si>
  <si>
    <t>YELLOW SPRINGS</t>
  </si>
  <si>
    <t>OH0290500</t>
  </si>
  <si>
    <t>BELLBROOK</t>
  </si>
  <si>
    <t>OH0290700</t>
  </si>
  <si>
    <t>OH0290900</t>
  </si>
  <si>
    <t>OH0291100</t>
  </si>
  <si>
    <t>BEAVERCREEK</t>
  </si>
  <si>
    <t>OH0291200</t>
  </si>
  <si>
    <t>WRIGHT STATE UNIVERSITY</t>
  </si>
  <si>
    <t>OH0291300</t>
  </si>
  <si>
    <t>SUGARCREEK TOWNSHIP</t>
  </si>
  <si>
    <t>OH0291400</t>
  </si>
  <si>
    <t>CENTRAL STATE UNIVERSITY</t>
  </si>
  <si>
    <t>OH0291500</t>
  </si>
  <si>
    <t>WILBERFORCE UNIVERSITY</t>
  </si>
  <si>
    <t>OH0300000</t>
  </si>
  <si>
    <t>GUERNSEY</t>
  </si>
  <si>
    <t>OH0300100</t>
  </si>
  <si>
    <t>OH0300200</t>
  </si>
  <si>
    <t>BYESVILLE</t>
  </si>
  <si>
    <t>OH0301000</t>
  </si>
  <si>
    <t>SENECAVILLE</t>
  </si>
  <si>
    <t>OH0310000</t>
  </si>
  <si>
    <t>OH0310100</t>
  </si>
  <si>
    <t>ADDYSTON</t>
  </si>
  <si>
    <t>OH0310200</t>
  </si>
  <si>
    <t>AMBERLEY VILLAGE</t>
  </si>
  <si>
    <t>OH0310300</t>
  </si>
  <si>
    <t>OH0310400</t>
  </si>
  <si>
    <t>BLUE ASH</t>
  </si>
  <si>
    <t>OH0310500</t>
  </si>
  <si>
    <t>CHEVIOT</t>
  </si>
  <si>
    <t>OH0310600</t>
  </si>
  <si>
    <t>CLEVES</t>
  </si>
  <si>
    <t>OH0310700</t>
  </si>
  <si>
    <t>OH0310800</t>
  </si>
  <si>
    <t>OH0310900</t>
  </si>
  <si>
    <t>ELMWOOD PLACE</t>
  </si>
  <si>
    <t>OH0311000</t>
  </si>
  <si>
    <t>EVENDALE</t>
  </si>
  <si>
    <t>OH0311100</t>
  </si>
  <si>
    <t>OH0311200</t>
  </si>
  <si>
    <t>OH0311300</t>
  </si>
  <si>
    <t>OH0311400</t>
  </si>
  <si>
    <t>GOLF MANOR</t>
  </si>
  <si>
    <t>OH0311500</t>
  </si>
  <si>
    <t>GREENHILLS</t>
  </si>
  <si>
    <t>OH0311600</t>
  </si>
  <si>
    <t>OH0311700</t>
  </si>
  <si>
    <t>INDIAN HILL</t>
  </si>
  <si>
    <t>OH0311800</t>
  </si>
  <si>
    <t>LINCOLN HEIGHTS</t>
  </si>
  <si>
    <t>OH0311900</t>
  </si>
  <si>
    <t>LOCKLAND</t>
  </si>
  <si>
    <t>OH0312000</t>
  </si>
  <si>
    <t>OH0312100</t>
  </si>
  <si>
    <t>MADEIRA</t>
  </si>
  <si>
    <t>OH0312200</t>
  </si>
  <si>
    <t>MARIEMONT</t>
  </si>
  <si>
    <t>OH0312300</t>
  </si>
  <si>
    <t>OH0312400</t>
  </si>
  <si>
    <t>MOUNT HEALTHY</t>
  </si>
  <si>
    <t>OH0312500</t>
  </si>
  <si>
    <t>OH0312600</t>
  </si>
  <si>
    <t>NORTH BEND</t>
  </si>
  <si>
    <t>OH0312700</t>
  </si>
  <si>
    <t>NORTH COLLEGE HILL</t>
  </si>
  <si>
    <t>OH0312800</t>
  </si>
  <si>
    <t>OH0312900</t>
  </si>
  <si>
    <t>OH0313000</t>
  </si>
  <si>
    <t>OH0313100</t>
  </si>
  <si>
    <t>SHARONVILLE</t>
  </si>
  <si>
    <t>OH0313200</t>
  </si>
  <si>
    <t>OH0313300</t>
  </si>
  <si>
    <t>OH0313400</t>
  </si>
  <si>
    <t>OH0313500</t>
  </si>
  <si>
    <t>WOODLAWN</t>
  </si>
  <si>
    <t>OH0313600</t>
  </si>
  <si>
    <t>OH0313700</t>
  </si>
  <si>
    <t>UNIVERSITY OF CINCINNATI</t>
  </si>
  <si>
    <t>OH0314100</t>
  </si>
  <si>
    <t>TERRACE PARK</t>
  </si>
  <si>
    <t>OH0314200</t>
  </si>
  <si>
    <t>COLERAIN TOWNSHIP</t>
  </si>
  <si>
    <t>OH0314600</t>
  </si>
  <si>
    <t>HAMILTON COUNTY PARK DIS</t>
  </si>
  <si>
    <t>OH0315800</t>
  </si>
  <si>
    <t>COLLG OF MOUNT ST JOSEPH</t>
  </si>
  <si>
    <t>OH0320000</t>
  </si>
  <si>
    <t>OH0320100</t>
  </si>
  <si>
    <t>OH0320700</t>
  </si>
  <si>
    <t>OH0330000</t>
  </si>
  <si>
    <t>OH0330100</t>
  </si>
  <si>
    <t>OH0330200</t>
  </si>
  <si>
    <t>OH0330300</t>
  </si>
  <si>
    <t>OH0330500</t>
  </si>
  <si>
    <t>OH0340000</t>
  </si>
  <si>
    <t>OH0340100</t>
  </si>
  <si>
    <t>OH0340600</t>
  </si>
  <si>
    <t>OH0340700</t>
  </si>
  <si>
    <t>JEWETT</t>
  </si>
  <si>
    <t>OH0340800</t>
  </si>
  <si>
    <t>OH0350000</t>
  </si>
  <si>
    <t>OH0350100</t>
  </si>
  <si>
    <t>OH0350200</t>
  </si>
  <si>
    <t>DESHLER</t>
  </si>
  <si>
    <t>OH0350400</t>
  </si>
  <si>
    <t>HAMLER-MARION TOWNSHIP</t>
  </si>
  <si>
    <t>OH0350500</t>
  </si>
  <si>
    <t>HOLGATE</t>
  </si>
  <si>
    <t>OH0350800</t>
  </si>
  <si>
    <t>MCCLURE</t>
  </si>
  <si>
    <t>OH0360000</t>
  </si>
  <si>
    <t>OH0360100</t>
  </si>
  <si>
    <t>OH0360200</t>
  </si>
  <si>
    <t>OH0360300</t>
  </si>
  <si>
    <t>VILLAGE OF LEESBURG</t>
  </si>
  <si>
    <t>OH0360400</t>
  </si>
  <si>
    <t>LYNCHBURG</t>
  </si>
  <si>
    <t>OH0360500</t>
  </si>
  <si>
    <t>OH0370000</t>
  </si>
  <si>
    <t>HOCKING</t>
  </si>
  <si>
    <t>OH0370100</t>
  </si>
  <si>
    <t>OH0380000</t>
  </si>
  <si>
    <t>OH0380100</t>
  </si>
  <si>
    <t>OH0380200</t>
  </si>
  <si>
    <t>GLENMONT</t>
  </si>
  <si>
    <t>OH0390000</t>
  </si>
  <si>
    <t>OH0390100</t>
  </si>
  <si>
    <t>OH0390200</t>
  </si>
  <si>
    <t>OH0390300</t>
  </si>
  <si>
    <t>OH0390400</t>
  </si>
  <si>
    <t>OH0390500</t>
  </si>
  <si>
    <t>OH0390700</t>
  </si>
  <si>
    <t>OH0391000</t>
  </si>
  <si>
    <t>WAKEMAN</t>
  </si>
  <si>
    <t>OH0400000</t>
  </si>
  <si>
    <t>OH0400100</t>
  </si>
  <si>
    <t>OH0400200</t>
  </si>
  <si>
    <t>OH0400400</t>
  </si>
  <si>
    <t>OH0410000</t>
  </si>
  <si>
    <t>OH0410200</t>
  </si>
  <si>
    <t>MINGO JUNCTION</t>
  </si>
  <si>
    <t>OH0410300</t>
  </si>
  <si>
    <t>STEUBENVILLE</t>
  </si>
  <si>
    <t>OH0410400</t>
  </si>
  <si>
    <t>TORONTO</t>
  </si>
  <si>
    <t>OH0410500</t>
  </si>
  <si>
    <t>WINTERSVILLE</t>
  </si>
  <si>
    <t>OH0410700</t>
  </si>
  <si>
    <t>ADENA</t>
  </si>
  <si>
    <t>OH0410800</t>
  </si>
  <si>
    <t>OH0410900</t>
  </si>
  <si>
    <t>BERGHOLZ</t>
  </si>
  <si>
    <t>OH0411100</t>
  </si>
  <si>
    <t>DILLONVALE</t>
  </si>
  <si>
    <t>OH0411200</t>
  </si>
  <si>
    <t>OH0411400</t>
  </si>
  <si>
    <t>OH0411600</t>
  </si>
  <si>
    <t>RAYLAND</t>
  </si>
  <si>
    <t>OH0411800</t>
  </si>
  <si>
    <t>OH0412100</t>
  </si>
  <si>
    <t>CROSS CREEK TOWNSHIP</t>
  </si>
  <si>
    <t>OH0412200</t>
  </si>
  <si>
    <t>SALINE TOWNSHIP</t>
  </si>
  <si>
    <t>OH0412400</t>
  </si>
  <si>
    <t>WELLS TOWNSHIP</t>
  </si>
  <si>
    <t>OH0420000</t>
  </si>
  <si>
    <t>OH0420100</t>
  </si>
  <si>
    <t>OH0420300</t>
  </si>
  <si>
    <t>OH0420400</t>
  </si>
  <si>
    <t>OH0430000</t>
  </si>
  <si>
    <t>OH0430100</t>
  </si>
  <si>
    <t>EASTLAKE</t>
  </si>
  <si>
    <t>OH0430200</t>
  </si>
  <si>
    <t>FAIRPORT HARBOR</t>
  </si>
  <si>
    <t>OH0430400</t>
  </si>
  <si>
    <t>KIRTLAND HILLS</t>
  </si>
  <si>
    <t>OH0430500</t>
  </si>
  <si>
    <t>OH0430600</t>
  </si>
  <si>
    <t>OH0430700</t>
  </si>
  <si>
    <t>MENTOR-ON-THE-LAKE</t>
  </si>
  <si>
    <t>OH0430800</t>
  </si>
  <si>
    <t>PAINESVILLE</t>
  </si>
  <si>
    <t>OH0430900</t>
  </si>
  <si>
    <t>OH0431000</t>
  </si>
  <si>
    <t>WAITE HILL</t>
  </si>
  <si>
    <t>OH0431100</t>
  </si>
  <si>
    <t>OH0431200</t>
  </si>
  <si>
    <t>WILLOUGHBY</t>
  </si>
  <si>
    <t>OH0431300</t>
  </si>
  <si>
    <t>WILLOUGHBY HILLS</t>
  </si>
  <si>
    <t>OH0431400</t>
  </si>
  <si>
    <t>WILLOWICK</t>
  </si>
  <si>
    <t>OH0431600</t>
  </si>
  <si>
    <t>NORTH PERRY</t>
  </si>
  <si>
    <t>OH0431700</t>
  </si>
  <si>
    <t>TIMBERLAKE</t>
  </si>
  <si>
    <t>OH0431800</t>
  </si>
  <si>
    <t>OH0432100</t>
  </si>
  <si>
    <t>LAKELAND COMMUNITY COLLE</t>
  </si>
  <si>
    <t>OH0432200</t>
  </si>
  <si>
    <t>KIRTLAND</t>
  </si>
  <si>
    <t>OH0432400</t>
  </si>
  <si>
    <t>LAKE METROPARKS</t>
  </si>
  <si>
    <t>OH0440000</t>
  </si>
  <si>
    <t>OH0440100</t>
  </si>
  <si>
    <t>COAL GROVE</t>
  </si>
  <si>
    <t>OH0440200</t>
  </si>
  <si>
    <t>OH0440400</t>
  </si>
  <si>
    <t>CHESAPEAKE</t>
  </si>
  <si>
    <t>OH0440500</t>
  </si>
  <si>
    <t>HANGING ROCK</t>
  </si>
  <si>
    <t>OH0440700</t>
  </si>
  <si>
    <t>SOUTH POINT</t>
  </si>
  <si>
    <t>OH0450000</t>
  </si>
  <si>
    <t>OH0450100</t>
  </si>
  <si>
    <t>OH0450200</t>
  </si>
  <si>
    <t>OH0450300</t>
  </si>
  <si>
    <t>OH0450700</t>
  </si>
  <si>
    <t>OH0450800</t>
  </si>
  <si>
    <t>OH0450900</t>
  </si>
  <si>
    <t>OH0451000</t>
  </si>
  <si>
    <t>KIRKERSVILLE</t>
  </si>
  <si>
    <t>OH0451100</t>
  </si>
  <si>
    <t>PATASKALA</t>
  </si>
  <si>
    <t>OH0451200</t>
  </si>
  <si>
    <t>ST. LOUISVILLE</t>
  </si>
  <si>
    <t>OH0451300</t>
  </si>
  <si>
    <t>OH0451500</t>
  </si>
  <si>
    <t>OH0451600</t>
  </si>
  <si>
    <t>OH STATE UNIV: NEWARK</t>
  </si>
  <si>
    <t>OH0451700</t>
  </si>
  <si>
    <t>BUCKEYE LAKE</t>
  </si>
  <si>
    <t>OH0451800</t>
  </si>
  <si>
    <t>LICKING PARK DISTRICT</t>
  </si>
  <si>
    <t>OH0460000</t>
  </si>
  <si>
    <t>OH0460100</t>
  </si>
  <si>
    <t>BELLEFONTAINE</t>
  </si>
  <si>
    <t>OH0460200</t>
  </si>
  <si>
    <t>RUSSELLS POINT</t>
  </si>
  <si>
    <t>OH0460400</t>
  </si>
  <si>
    <t>DE GRAFF</t>
  </si>
  <si>
    <t>OH0461000</t>
  </si>
  <si>
    <t>OH0461300</t>
  </si>
  <si>
    <t>OH0470000</t>
  </si>
  <si>
    <t>LORAIN</t>
  </si>
  <si>
    <t>OH0470100</t>
  </si>
  <si>
    <t>OH0470200</t>
  </si>
  <si>
    <t>OH0470300</t>
  </si>
  <si>
    <t>AVON LAKE</t>
  </si>
  <si>
    <t>OH0470400</t>
  </si>
  <si>
    <t>ELYRIA</t>
  </si>
  <si>
    <t>OH0470500</t>
  </si>
  <si>
    <t>OH0470600</t>
  </si>
  <si>
    <t>OH0470700</t>
  </si>
  <si>
    <t>NORTH RIDGEVILLE</t>
  </si>
  <si>
    <t>OH0470800</t>
  </si>
  <si>
    <t>SHEFFIELD LAKE</t>
  </si>
  <si>
    <t>OH0470900</t>
  </si>
  <si>
    <t>OH0471000</t>
  </si>
  <si>
    <t>OH0471100</t>
  </si>
  <si>
    <t>KIPTON</t>
  </si>
  <si>
    <t>OH0471200</t>
  </si>
  <si>
    <t>OH0471800</t>
  </si>
  <si>
    <t>LORAIN CO MET PRK DIST</t>
  </si>
  <si>
    <t>OH0480000</t>
  </si>
  <si>
    <t>OH0480100</t>
  </si>
  <si>
    <t>MAUMEE</t>
  </si>
  <si>
    <t>OH0480200</t>
  </si>
  <si>
    <t>OH0480300</t>
  </si>
  <si>
    <t>OTTAWA HILLS</t>
  </si>
  <si>
    <t>OH0480500</t>
  </si>
  <si>
    <t>OH0480600</t>
  </si>
  <si>
    <t>SYLVANIA TOWNSHIP</t>
  </si>
  <si>
    <t>OH0480700</t>
  </si>
  <si>
    <t>OH0480800</t>
  </si>
  <si>
    <t>BERKEY</t>
  </si>
  <si>
    <t>OH0481000</t>
  </si>
  <si>
    <t>OH0481100</t>
  </si>
  <si>
    <t>OH0481200</t>
  </si>
  <si>
    <t>WHITEHOUSE</t>
  </si>
  <si>
    <t>OH0481300</t>
  </si>
  <si>
    <t>UNIVERSITY OF TOLEDO</t>
  </si>
  <si>
    <t>OH0481500</t>
  </si>
  <si>
    <t>OH0481800</t>
  </si>
  <si>
    <t>WATERVILLE TOWNSHIP</t>
  </si>
  <si>
    <t>OH0482200</t>
  </si>
  <si>
    <t>TOLEDO METRO PARK DIST</t>
  </si>
  <si>
    <t>OH0482300</t>
  </si>
  <si>
    <t>TOLEDO-LUCAS CNTY PORT A</t>
  </si>
  <si>
    <t>OH0490000</t>
  </si>
  <si>
    <t>OH0490100</t>
  </si>
  <si>
    <t>OH0490200</t>
  </si>
  <si>
    <t>OH0490500</t>
  </si>
  <si>
    <t>OH0490600</t>
  </si>
  <si>
    <t>PLAIN CITY</t>
  </si>
  <si>
    <t>OH0490700</t>
  </si>
  <si>
    <t>SOUTH SOLON</t>
  </si>
  <si>
    <t>OH0500000</t>
  </si>
  <si>
    <t>MAHONING</t>
  </si>
  <si>
    <t>OH0500100</t>
  </si>
  <si>
    <t>AUSTINTOWN</t>
  </si>
  <si>
    <t>OH0500200</t>
  </si>
  <si>
    <t>BOARDMAN</t>
  </si>
  <si>
    <t>OH0500300</t>
  </si>
  <si>
    <t>OH0500400</t>
  </si>
  <si>
    <t>CANFIELD</t>
  </si>
  <si>
    <t>OH0500500</t>
  </si>
  <si>
    <t>LOWELLVILLE</t>
  </si>
  <si>
    <t>OH0500600</t>
  </si>
  <si>
    <t>POLAND VILLAGE</t>
  </si>
  <si>
    <t>OH0500700</t>
  </si>
  <si>
    <t>OH0500800</t>
  </si>
  <si>
    <t>STRUTHERS</t>
  </si>
  <si>
    <t>OH0500900</t>
  </si>
  <si>
    <t>YOUNGSTOWN</t>
  </si>
  <si>
    <t>OH0501100</t>
  </si>
  <si>
    <t>CRAIG BEACH</t>
  </si>
  <si>
    <t>OH0501200</t>
  </si>
  <si>
    <t>NEW MIDDLETOWN</t>
  </si>
  <si>
    <t>OH0501300</t>
  </si>
  <si>
    <t>BEAVER TOWNSHIP</t>
  </si>
  <si>
    <t>OH0501400</t>
  </si>
  <si>
    <t>YOUNGSTOWN STATE UNIVERS</t>
  </si>
  <si>
    <t>OH0501500</t>
  </si>
  <si>
    <t>SMITH TOWNSHIP</t>
  </si>
  <si>
    <t>OH0501600</t>
  </si>
  <si>
    <t>OH0501800</t>
  </si>
  <si>
    <t>OH0501900</t>
  </si>
  <si>
    <t>MILL CREEK METROPARK</t>
  </si>
  <si>
    <t>OH0502000</t>
  </si>
  <si>
    <t>MILTON TOWNSHIP</t>
  </si>
  <si>
    <t>OH0502100</t>
  </si>
  <si>
    <t>OH0502200</t>
  </si>
  <si>
    <t>POLAND TOWNSHIP</t>
  </si>
  <si>
    <t>OH0502300</t>
  </si>
  <si>
    <t>COITSVILLE TOWNSHIP</t>
  </si>
  <si>
    <t>OH0510000</t>
  </si>
  <si>
    <t>OH0510100</t>
  </si>
  <si>
    <t>OH0510200</t>
  </si>
  <si>
    <t>OH0510700</t>
  </si>
  <si>
    <t>OH0510900</t>
  </si>
  <si>
    <t>OH STATE UNIV: MARION</t>
  </si>
  <si>
    <t>OH0520000</t>
  </si>
  <si>
    <t>OH0520100</t>
  </si>
  <si>
    <t>OH0520200</t>
  </si>
  <si>
    <t>OH0520300</t>
  </si>
  <si>
    <t>WADSWORTH</t>
  </si>
  <si>
    <t>OH0520400</t>
  </si>
  <si>
    <t>VILLAGE OF CHIPPEWA LAKE</t>
  </si>
  <si>
    <t>OH0520700</t>
  </si>
  <si>
    <t>WESTFIELD CENTER</t>
  </si>
  <si>
    <t>OH0520800</t>
  </si>
  <si>
    <t>OH0520900</t>
  </si>
  <si>
    <t>SEVILLE</t>
  </si>
  <si>
    <t>OH0521000</t>
  </si>
  <si>
    <t>OH0521100</t>
  </si>
  <si>
    <t>LAFAYETTE TOWNSHIP</t>
  </si>
  <si>
    <t>OH0521200</t>
  </si>
  <si>
    <t>HINCKLEY TOWNSHIP</t>
  </si>
  <si>
    <t>OH0521300</t>
  </si>
  <si>
    <t>OH0521400</t>
  </si>
  <si>
    <t>MEDINA TOWNSHIP</t>
  </si>
  <si>
    <t>OH0521500</t>
  </si>
  <si>
    <t>BRUNSWICK HILLS TOWNSHIP</t>
  </si>
  <si>
    <t>OH0530000</t>
  </si>
  <si>
    <t>OH0530100</t>
  </si>
  <si>
    <t>MIDDLEPORT</t>
  </si>
  <si>
    <t>OH0530200</t>
  </si>
  <si>
    <t>POMEROY</t>
  </si>
  <si>
    <t>OH0530300</t>
  </si>
  <si>
    <t>RACINE</t>
  </si>
  <si>
    <t>OH0530400</t>
  </si>
  <si>
    <t>OH0530500</t>
  </si>
  <si>
    <t>OH0540000</t>
  </si>
  <si>
    <t>OH0540100</t>
  </si>
  <si>
    <t>CELINA</t>
  </si>
  <si>
    <t>OH0540400</t>
  </si>
  <si>
    <t>OH0540500</t>
  </si>
  <si>
    <t>FORT RECOVERY</t>
  </si>
  <si>
    <t>OH0540800</t>
  </si>
  <si>
    <t>OH0540900</t>
  </si>
  <si>
    <t>ST. HENRY</t>
  </si>
  <si>
    <t>OH0550000</t>
  </si>
  <si>
    <t>OH0550100</t>
  </si>
  <si>
    <t>OH0550200</t>
  </si>
  <si>
    <t>PIQUA</t>
  </si>
  <si>
    <t>OH0550300</t>
  </si>
  <si>
    <t>TIPP CITY</t>
  </si>
  <si>
    <t>OH0550400</t>
  </si>
  <si>
    <t>OH0550600</t>
  </si>
  <si>
    <t>OH0551200</t>
  </si>
  <si>
    <t>WEST MILTON</t>
  </si>
  <si>
    <t>OH0560000</t>
  </si>
  <si>
    <t>OH0560100</t>
  </si>
  <si>
    <t>WOODSFIELD</t>
  </si>
  <si>
    <t>OH0560400</t>
  </si>
  <si>
    <t>CLARINGTON</t>
  </si>
  <si>
    <t>OH0570000</t>
  </si>
  <si>
    <t>OH0570100</t>
  </si>
  <si>
    <t>OH0570200</t>
  </si>
  <si>
    <t>OH0570300</t>
  </si>
  <si>
    <t>OH0570400</t>
  </si>
  <si>
    <t>OH0570500</t>
  </si>
  <si>
    <t>KETTERING</t>
  </si>
  <si>
    <t>OH0570600</t>
  </si>
  <si>
    <t>OH0570700</t>
  </si>
  <si>
    <t>OH0570800</t>
  </si>
  <si>
    <t>MIAMISBURG</t>
  </si>
  <si>
    <t>OH0570900</t>
  </si>
  <si>
    <t>MORAINE</t>
  </si>
  <si>
    <t>OH0571000</t>
  </si>
  <si>
    <t>OAKWOOD, MONTGOMERY CNTY</t>
  </si>
  <si>
    <t>OH0571100</t>
  </si>
  <si>
    <t>OH0571200</t>
  </si>
  <si>
    <t>TROTWOOD</t>
  </si>
  <si>
    <t>OH0571300</t>
  </si>
  <si>
    <t>OH0571400</t>
  </si>
  <si>
    <t>HUBER HEIGHTS</t>
  </si>
  <si>
    <t>OH0571500</t>
  </si>
  <si>
    <t>WEST CARROLLTON</t>
  </si>
  <si>
    <t>OH0571600</t>
  </si>
  <si>
    <t>OH0571800</t>
  </si>
  <si>
    <t>OH0572000</t>
  </si>
  <si>
    <t>NEW LEBANON</t>
  </si>
  <si>
    <t>OH0572200</t>
  </si>
  <si>
    <t>OH0572300</t>
  </si>
  <si>
    <t>OH0572400</t>
  </si>
  <si>
    <t>BUTLER TOWNSHIP</t>
  </si>
  <si>
    <t>OH0572500</t>
  </si>
  <si>
    <t>OH0572700</t>
  </si>
  <si>
    <t>OH0572800</t>
  </si>
  <si>
    <t>OH0572900</t>
  </si>
  <si>
    <t>OH0573300</t>
  </si>
  <si>
    <t>SINCLAIR COMMUNITY COLLE</t>
  </si>
  <si>
    <t>OH0580000</t>
  </si>
  <si>
    <t>OH0580100</t>
  </si>
  <si>
    <t>MCCONNELSVILLE</t>
  </si>
  <si>
    <t>OH0580300</t>
  </si>
  <si>
    <t>OH0590000</t>
  </si>
  <si>
    <t>OH0590100</t>
  </si>
  <si>
    <t>OH0590200</t>
  </si>
  <si>
    <t>CARDINGTON</t>
  </si>
  <si>
    <t>OH0590400</t>
  </si>
  <si>
    <t>OH0590500</t>
  </si>
  <si>
    <t>OH0600000</t>
  </si>
  <si>
    <t>MUSKINGUM</t>
  </si>
  <si>
    <t>OH0600100</t>
  </si>
  <si>
    <t>ZANESVILLE</t>
  </si>
  <si>
    <t>OH0600300</t>
  </si>
  <si>
    <t>DRESDEN</t>
  </si>
  <si>
    <t>OH0600400</t>
  </si>
  <si>
    <t>FRAZEYSBURG</t>
  </si>
  <si>
    <t>OH0600600</t>
  </si>
  <si>
    <t>NEW CONCORD</t>
  </si>
  <si>
    <t>OH0600900</t>
  </si>
  <si>
    <t>OH0601000</t>
  </si>
  <si>
    <t>SOUTH ZANESVILLE</t>
  </si>
  <si>
    <t>OH0601300</t>
  </si>
  <si>
    <t>MUSKINGUM UNIVERSITY</t>
  </si>
  <si>
    <t>OH0610000</t>
  </si>
  <si>
    <t>OH0610100</t>
  </si>
  <si>
    <t>OH0620000</t>
  </si>
  <si>
    <t>OH0620100</t>
  </si>
  <si>
    <t>OAK HARBOR</t>
  </si>
  <si>
    <t>OH0620200</t>
  </si>
  <si>
    <t>PORT CLINTON</t>
  </si>
  <si>
    <t>OH0620300</t>
  </si>
  <si>
    <t>OH0620500</t>
  </si>
  <si>
    <t>OH0620600</t>
  </si>
  <si>
    <t>OH0620800</t>
  </si>
  <si>
    <t>ROCKY RIDGE</t>
  </si>
  <si>
    <t>OH0620900</t>
  </si>
  <si>
    <t>OH0621200</t>
  </si>
  <si>
    <t>OH0621300</t>
  </si>
  <si>
    <t>CATAWBA ISLAND TOWNSHIP</t>
  </si>
  <si>
    <t>OH0621400</t>
  </si>
  <si>
    <t>CARROLL TOWNSHIP</t>
  </si>
  <si>
    <t>OH0630000</t>
  </si>
  <si>
    <t>OH0630100</t>
  </si>
  <si>
    <t>OH0630500</t>
  </si>
  <si>
    <t>GROVER HILL</t>
  </si>
  <si>
    <t>OH0630900</t>
  </si>
  <si>
    <t>OAKWOOD, PAULDING CNTY</t>
  </si>
  <si>
    <t>OH0631000</t>
  </si>
  <si>
    <t>PAYNE</t>
  </si>
  <si>
    <t>OH0640000</t>
  </si>
  <si>
    <t>OH0640100</t>
  </si>
  <si>
    <t>CROOKSVILLE</t>
  </si>
  <si>
    <t>OH0640200</t>
  </si>
  <si>
    <t>NEW LEXINGTON</t>
  </si>
  <si>
    <t>OH0640300</t>
  </si>
  <si>
    <t>NEW STRAITSVILLE</t>
  </si>
  <si>
    <t>OH0640400</t>
  </si>
  <si>
    <t>OH0640700</t>
  </si>
  <si>
    <t>OH0641000</t>
  </si>
  <si>
    <t>OH0641100</t>
  </si>
  <si>
    <t>OH0641200</t>
  </si>
  <si>
    <t>THORNVILLE</t>
  </si>
  <si>
    <t>OH0650000</t>
  </si>
  <si>
    <t>PICKAWAY</t>
  </si>
  <si>
    <t>OH0650100</t>
  </si>
  <si>
    <t>CIRCLEVILLE</t>
  </si>
  <si>
    <t>OH0650200</t>
  </si>
  <si>
    <t>OH0650300</t>
  </si>
  <si>
    <t>COMMERCIAL POINT</t>
  </si>
  <si>
    <t>OH0650600</t>
  </si>
  <si>
    <t>NEW HOLLAND</t>
  </si>
  <si>
    <t>OH0650800</t>
  </si>
  <si>
    <t>SOUTH BLOOMFIELD</t>
  </si>
  <si>
    <t>OH0660000</t>
  </si>
  <si>
    <t>OH0660100</t>
  </si>
  <si>
    <t>OH0660200</t>
  </si>
  <si>
    <t>BEAVER</t>
  </si>
  <si>
    <t>OH0670000</t>
  </si>
  <si>
    <t>OH0670100</t>
  </si>
  <si>
    <t>OH0670300</t>
  </si>
  <si>
    <t>OH0670500</t>
  </si>
  <si>
    <t>OH0670600</t>
  </si>
  <si>
    <t>OH0670700</t>
  </si>
  <si>
    <t>BRADY LAKE</t>
  </si>
  <si>
    <t>OH0670800</t>
  </si>
  <si>
    <t>OH0671100</t>
  </si>
  <si>
    <t>KENT STATE UNIVERSITY</t>
  </si>
  <si>
    <t>OH0671200</t>
  </si>
  <si>
    <t>STREETSBORO</t>
  </si>
  <si>
    <t>OH0671300</t>
  </si>
  <si>
    <t>BRIMFIELD TOWNSHIP</t>
  </si>
  <si>
    <t>OH0671400</t>
  </si>
  <si>
    <t>ROBINSON MEMORIAL HOSP</t>
  </si>
  <si>
    <t>OH0680000</t>
  </si>
  <si>
    <t>PREBLE</t>
  </si>
  <si>
    <t>OH0680100</t>
  </si>
  <si>
    <t>OH0680200</t>
  </si>
  <si>
    <t>OH0680300</t>
  </si>
  <si>
    <t>COLLEGE CORNER</t>
  </si>
  <si>
    <t>OH0680500</t>
  </si>
  <si>
    <t>GRATIS</t>
  </si>
  <si>
    <t>OH0680700</t>
  </si>
  <si>
    <t>NEW PARIS</t>
  </si>
  <si>
    <t>OH0680900</t>
  </si>
  <si>
    <t>WEST ALEXANDRIA</t>
  </si>
  <si>
    <t>OH0681000</t>
  </si>
  <si>
    <t>WEST ELKTON</t>
  </si>
  <si>
    <t>OH0690000</t>
  </si>
  <si>
    <t>OH0690100</t>
  </si>
  <si>
    <t>OH0690400</t>
  </si>
  <si>
    <t>COLUMBUS GROVE</t>
  </si>
  <si>
    <t>OH0690500</t>
  </si>
  <si>
    <t>CONTINENTAL</t>
  </si>
  <si>
    <t>OH0690800</t>
  </si>
  <si>
    <t>GILBOA</t>
  </si>
  <si>
    <t>OH0691000</t>
  </si>
  <si>
    <t>KALIDA</t>
  </si>
  <si>
    <t>OH0691100</t>
  </si>
  <si>
    <t>LEIPSIC</t>
  </si>
  <si>
    <t>OH0691300</t>
  </si>
  <si>
    <t>OTTOVILLE</t>
  </si>
  <si>
    <t>OH0691400</t>
  </si>
  <si>
    <t>PANDORA</t>
  </si>
  <si>
    <t>OH0691600</t>
  </si>
  <si>
    <t>OH0691700</t>
  </si>
  <si>
    <t>BELMORE</t>
  </si>
  <si>
    <t>OH0700000</t>
  </si>
  <si>
    <t>OH0700100</t>
  </si>
  <si>
    <t>OH0700200</t>
  </si>
  <si>
    <t>OH0700300</t>
  </si>
  <si>
    <t>OH0700400</t>
  </si>
  <si>
    <t>OH0700500</t>
  </si>
  <si>
    <t>BELLVILLE</t>
  </si>
  <si>
    <t>OH0700600</t>
  </si>
  <si>
    <t>OH0700700</t>
  </si>
  <si>
    <t>OH0701000</t>
  </si>
  <si>
    <t>OH0701300</t>
  </si>
  <si>
    <t>OH STATE UNIV: MANSFIELD</t>
  </si>
  <si>
    <t>OH0710000</t>
  </si>
  <si>
    <t>OH0710100</t>
  </si>
  <si>
    <t>OH0710300</t>
  </si>
  <si>
    <t>OH0720000</t>
  </si>
  <si>
    <t>OH0720200</t>
  </si>
  <si>
    <t>OH0720300</t>
  </si>
  <si>
    <t>OH0720400</t>
  </si>
  <si>
    <t>OH0720600</t>
  </si>
  <si>
    <t>GIBSONBURG</t>
  </si>
  <si>
    <t>OH0721000</t>
  </si>
  <si>
    <t>SANDUSKY CNTY PARK DIST</t>
  </si>
  <si>
    <t>OH0730000</t>
  </si>
  <si>
    <t>SCIOTO</t>
  </si>
  <si>
    <t>OH0730100</t>
  </si>
  <si>
    <t>OH0730200</t>
  </si>
  <si>
    <t>OH0730900</t>
  </si>
  <si>
    <t>SHAWNEE STATE UNIVERSITY</t>
  </si>
  <si>
    <t>OH0740000</t>
  </si>
  <si>
    <t>OH0740100</t>
  </si>
  <si>
    <t>FOSTORIA</t>
  </si>
  <si>
    <t>OH0740200</t>
  </si>
  <si>
    <t>TIFFIN</t>
  </si>
  <si>
    <t>OH0740300</t>
  </si>
  <si>
    <t>OH0740400</t>
  </si>
  <si>
    <t>BETTSVILLE</t>
  </si>
  <si>
    <t>OH0740500</t>
  </si>
  <si>
    <t>BLOOMVILLE</t>
  </si>
  <si>
    <t>OH0740600</t>
  </si>
  <si>
    <t>GREEN SPRINGS</t>
  </si>
  <si>
    <t>OH0740700</t>
  </si>
  <si>
    <t>NEW RIEGEL</t>
  </si>
  <si>
    <t>OH0740800</t>
  </si>
  <si>
    <t>OH0750000</t>
  </si>
  <si>
    <t>OH0750100</t>
  </si>
  <si>
    <t>OH0750400</t>
  </si>
  <si>
    <t>FORT LORAMIE</t>
  </si>
  <si>
    <t>OH0750500</t>
  </si>
  <si>
    <t>JACKSON CENTER</t>
  </si>
  <si>
    <t>OH0750800</t>
  </si>
  <si>
    <t>OH0750900</t>
  </si>
  <si>
    <t>RUSSIA</t>
  </si>
  <si>
    <t>OH0760000</t>
  </si>
  <si>
    <t>OH0760100</t>
  </si>
  <si>
    <t>OH0760200</t>
  </si>
  <si>
    <t>OH0760300</t>
  </si>
  <si>
    <t>CANAL FULTON</t>
  </si>
  <si>
    <t>OH0760400</t>
  </si>
  <si>
    <t>OH0760500</t>
  </si>
  <si>
    <t>EAST CANTON</t>
  </si>
  <si>
    <t>OH0760600</t>
  </si>
  <si>
    <t>OH0760700</t>
  </si>
  <si>
    <t>OH0760800</t>
  </si>
  <si>
    <t>MASSILLON</t>
  </si>
  <si>
    <t>OH0760900</t>
  </si>
  <si>
    <t>MINERVA</t>
  </si>
  <si>
    <t>OH0761000</t>
  </si>
  <si>
    <t>NAVARRE</t>
  </si>
  <si>
    <t>OH0761100</t>
  </si>
  <si>
    <t>NORTH CANTON</t>
  </si>
  <si>
    <t>OH0761200</t>
  </si>
  <si>
    <t>BEACH CITY</t>
  </si>
  <si>
    <t>OH0761800</t>
  </si>
  <si>
    <t>WAYNESBURG</t>
  </si>
  <si>
    <t>OH0761900</t>
  </si>
  <si>
    <t>OH0762100</t>
  </si>
  <si>
    <t>OH0762200</t>
  </si>
  <si>
    <t>OH0762300</t>
  </si>
  <si>
    <t>OH0762400</t>
  </si>
  <si>
    <t>OH0762500</t>
  </si>
  <si>
    <t>OH0763000</t>
  </si>
  <si>
    <t>OH0763200</t>
  </si>
  <si>
    <t>REPUBLIC N&amp;T RAILROAD</t>
  </si>
  <si>
    <t>OH0770000</t>
  </si>
  <si>
    <t>OH0770100</t>
  </si>
  <si>
    <t>OH0770200</t>
  </si>
  <si>
    <t>BARBERTON</t>
  </si>
  <si>
    <t>OH0770300</t>
  </si>
  <si>
    <t>CUYAHOGA FALLS</t>
  </si>
  <si>
    <t>OH0770400</t>
  </si>
  <si>
    <t>FAIRLAWN</t>
  </si>
  <si>
    <t>OH0770500</t>
  </si>
  <si>
    <t>OH0770600</t>
  </si>
  <si>
    <t>LAKEMORE</t>
  </si>
  <si>
    <t>OH0770700</t>
  </si>
  <si>
    <t>MACEDONIA</t>
  </si>
  <si>
    <t>OH0770800</t>
  </si>
  <si>
    <t>MOGADORE</t>
  </si>
  <si>
    <t>OH0770900</t>
  </si>
  <si>
    <t>OH0771000</t>
  </si>
  <si>
    <t>OH0771100</t>
  </si>
  <si>
    <t>OH0771200</t>
  </si>
  <si>
    <t>OH0771300</t>
  </si>
  <si>
    <t>TALLMADGE</t>
  </si>
  <si>
    <t>OH0771400</t>
  </si>
  <si>
    <t>TWINSBURG</t>
  </si>
  <si>
    <t>OH0771500</t>
  </si>
  <si>
    <t>BOSTON HEIGHTS</t>
  </si>
  <si>
    <t>OH0771600</t>
  </si>
  <si>
    <t>OH0771700</t>
  </si>
  <si>
    <t>MUNROE FALLS</t>
  </si>
  <si>
    <t>OH0771800</t>
  </si>
  <si>
    <t>PENINSULA</t>
  </si>
  <si>
    <t>OH0771900</t>
  </si>
  <si>
    <t>REMINDERVILLE</t>
  </si>
  <si>
    <t>OH0772000</t>
  </si>
  <si>
    <t>OH0772100</t>
  </si>
  <si>
    <t>COPLEY</t>
  </si>
  <si>
    <t>OH0772300</t>
  </si>
  <si>
    <t>NORTHAMPTON TOWNSHIP</t>
  </si>
  <si>
    <t>OH0772500</t>
  </si>
  <si>
    <t>OH0772600</t>
  </si>
  <si>
    <t>OH0772700</t>
  </si>
  <si>
    <t>COPLEY TOWNSHIP</t>
  </si>
  <si>
    <t>OH0772800</t>
  </si>
  <si>
    <t>UNIVERSITY OF AKRON</t>
  </si>
  <si>
    <t>OH0772900</t>
  </si>
  <si>
    <t>OH0773000</t>
  </si>
  <si>
    <t>SAGAMORE HILLS</t>
  </si>
  <si>
    <t>OH0773100</t>
  </si>
  <si>
    <t>OH0780000</t>
  </si>
  <si>
    <t>OH0780100</t>
  </si>
  <si>
    <t>OH0780200</t>
  </si>
  <si>
    <t>OH0780300</t>
  </si>
  <si>
    <t>LIBERTY TOWNSHIP</t>
  </si>
  <si>
    <t>OH0780400</t>
  </si>
  <si>
    <t>OH0780500</t>
  </si>
  <si>
    <t>NEWTON FALLS</t>
  </si>
  <si>
    <t>OH0780600</t>
  </si>
  <si>
    <t>OH0780700</t>
  </si>
  <si>
    <t>OH0780800</t>
  </si>
  <si>
    <t>OH0781200</t>
  </si>
  <si>
    <t>HOWLAND TOWNSHIP</t>
  </si>
  <si>
    <t>OH0781300</t>
  </si>
  <si>
    <t>BROOKFIELD TOWNSHIP</t>
  </si>
  <si>
    <t>OH0781400</t>
  </si>
  <si>
    <t>LORDSTOWN</t>
  </si>
  <si>
    <t>OH0781500</t>
  </si>
  <si>
    <t>BAZETTA TOWNSHIP</t>
  </si>
  <si>
    <t>OH0781600</t>
  </si>
  <si>
    <t>HUBBARD TOWNSHIP</t>
  </si>
  <si>
    <t>OH0781700</t>
  </si>
  <si>
    <t>CHAMPION TOWNSHIP</t>
  </si>
  <si>
    <t>OH0781800</t>
  </si>
  <si>
    <t>NEWTON TOWNSHIP</t>
  </si>
  <si>
    <t>OH0781900</t>
  </si>
  <si>
    <t>HARTFORD TOWNSHIP</t>
  </si>
  <si>
    <t>OH0782100</t>
  </si>
  <si>
    <t>OH0782300</t>
  </si>
  <si>
    <t>WEATHERSFIELD</t>
  </si>
  <si>
    <t>OH0782400</t>
  </si>
  <si>
    <t>OH0782700</t>
  </si>
  <si>
    <t>BRACEVILLE</t>
  </si>
  <si>
    <t>OH0782800</t>
  </si>
  <si>
    <t>OH0790000</t>
  </si>
  <si>
    <t>TUSCARAWAS</t>
  </si>
  <si>
    <t>OH0790100</t>
  </si>
  <si>
    <t>DENNISON</t>
  </si>
  <si>
    <t>OH0790200</t>
  </si>
  <si>
    <t>OH0790300</t>
  </si>
  <si>
    <t>NEWCOMERSTOWN</t>
  </si>
  <si>
    <t>OH0790400</t>
  </si>
  <si>
    <t>NEW PHILADELPHIA</t>
  </si>
  <si>
    <t>OH0790500</t>
  </si>
  <si>
    <t>SUGARCREEK</t>
  </si>
  <si>
    <t>OH0790600</t>
  </si>
  <si>
    <t>UHRICHSVILLE</t>
  </si>
  <si>
    <t>OH0790700</t>
  </si>
  <si>
    <t>BALTIC</t>
  </si>
  <si>
    <t>OH0790800</t>
  </si>
  <si>
    <t>BARNHILL</t>
  </si>
  <si>
    <t>OH0790900</t>
  </si>
  <si>
    <t>OH0791000</t>
  </si>
  <si>
    <t>GNADENHUTTEN</t>
  </si>
  <si>
    <t>OH0791100</t>
  </si>
  <si>
    <t>MIDVALE</t>
  </si>
  <si>
    <t>OH0791800</t>
  </si>
  <si>
    <t>OH0800000</t>
  </si>
  <si>
    <t>OH0800100</t>
  </si>
  <si>
    <t>OH0800200</t>
  </si>
  <si>
    <t>OH0810000</t>
  </si>
  <si>
    <t>VAN WERT</t>
  </si>
  <si>
    <t>OH0810100</t>
  </si>
  <si>
    <t>OH0820000</t>
  </si>
  <si>
    <t>OH0820100</t>
  </si>
  <si>
    <t>MCARTHUR</t>
  </si>
  <si>
    <t>OH0830000</t>
  </si>
  <si>
    <t>OH0830100</t>
  </si>
  <si>
    <t>OH0830200</t>
  </si>
  <si>
    <t>HARVEYSBURG</t>
  </si>
  <si>
    <t>OH0830300</t>
  </si>
  <si>
    <t>OH0830400</t>
  </si>
  <si>
    <t>OH0830600</t>
  </si>
  <si>
    <t>SOUTH LEBANON</t>
  </si>
  <si>
    <t>OH0830800</t>
  </si>
  <si>
    <t>OH0831000</t>
  </si>
  <si>
    <t>OH0831100</t>
  </si>
  <si>
    <t>MAINEVILLE</t>
  </si>
  <si>
    <t>OH0831400</t>
  </si>
  <si>
    <t>SPRINGBORO</t>
  </si>
  <si>
    <t>OH0831500</t>
  </si>
  <si>
    <t>OH0831600</t>
  </si>
  <si>
    <t>CLEARCREEK TOWNSHIP</t>
  </si>
  <si>
    <t>OH0840000</t>
  </si>
  <si>
    <t>OH0840100</t>
  </si>
  <si>
    <t>BELPRE</t>
  </si>
  <si>
    <t>OH0840200</t>
  </si>
  <si>
    <t>OH0840300</t>
  </si>
  <si>
    <t>MATAMORAS</t>
  </si>
  <si>
    <t>OH0840400</t>
  </si>
  <si>
    <t>OH0840500</t>
  </si>
  <si>
    <t>OH084089E</t>
  </si>
  <si>
    <t>MARIETTA COLLEGE</t>
  </si>
  <si>
    <t>OH0850000</t>
  </si>
  <si>
    <t>OH0850100</t>
  </si>
  <si>
    <t>ORRVILLE</t>
  </si>
  <si>
    <t>OH0850200</t>
  </si>
  <si>
    <t>RITTMAN</t>
  </si>
  <si>
    <t>OH0850300</t>
  </si>
  <si>
    <t>WOOSTER</t>
  </si>
  <si>
    <t>OH0850400</t>
  </si>
  <si>
    <t>APPLE CREEK</t>
  </si>
  <si>
    <t>OH0850700</t>
  </si>
  <si>
    <t>OH0850800</t>
  </si>
  <si>
    <t>OH0850900</t>
  </si>
  <si>
    <t>DOYLESTOWN</t>
  </si>
  <si>
    <t>OH0851100</t>
  </si>
  <si>
    <t>OH0851200</t>
  </si>
  <si>
    <t>MOUNT EATON</t>
  </si>
  <si>
    <t>OH0851300</t>
  </si>
  <si>
    <t>SHREVE</t>
  </si>
  <si>
    <t>OH0851400</t>
  </si>
  <si>
    <t>OH0851500</t>
  </si>
  <si>
    <t>OH0852000</t>
  </si>
  <si>
    <t>OH STATE UNIV: WOOSTER</t>
  </si>
  <si>
    <t>OH0860000</t>
  </si>
  <si>
    <t>OH0860100</t>
  </si>
  <si>
    <t>OH0860200</t>
  </si>
  <si>
    <t>OH0860500</t>
  </si>
  <si>
    <t>OH0860700</t>
  </si>
  <si>
    <t>PIONEER</t>
  </si>
  <si>
    <t>OH0860900</t>
  </si>
  <si>
    <t>WEST UNITY</t>
  </si>
  <si>
    <t>OH0870000</t>
  </si>
  <si>
    <t>WOOD</t>
  </si>
  <si>
    <t>OH0870100</t>
  </si>
  <si>
    <t>OH0870200</t>
  </si>
  <si>
    <t>NORTH BALTIMORE</t>
  </si>
  <si>
    <t>OH0870300</t>
  </si>
  <si>
    <t>PERRYSBURG</t>
  </si>
  <si>
    <t>OH0870400</t>
  </si>
  <si>
    <t>ROSSFORD</t>
  </si>
  <si>
    <t>OH0870600</t>
  </si>
  <si>
    <t>BLOOMDALE</t>
  </si>
  <si>
    <t>OH0870700</t>
  </si>
  <si>
    <t>BRADNER</t>
  </si>
  <si>
    <t>OH0871100</t>
  </si>
  <si>
    <t>OH0871200</t>
  </si>
  <si>
    <t>HASKINS</t>
  </si>
  <si>
    <t>OH0871500</t>
  </si>
  <si>
    <t>LUCKEY</t>
  </si>
  <si>
    <t>OH0871800</t>
  </si>
  <si>
    <t>OH0871900</t>
  </si>
  <si>
    <t>PEMBERVILLE</t>
  </si>
  <si>
    <t>OH0872100</t>
  </si>
  <si>
    <t>RISINGSUN</t>
  </si>
  <si>
    <t>OH0872300</t>
  </si>
  <si>
    <t>WALBRIDGE</t>
  </si>
  <si>
    <t>OH0872400</t>
  </si>
  <si>
    <t>OH0872600</t>
  </si>
  <si>
    <t>OH0872700</t>
  </si>
  <si>
    <t>BOWLING GREEN STATE UNIV</t>
  </si>
  <si>
    <t>OH0872800</t>
  </si>
  <si>
    <t>PERRYSBURG TOWNSHIP</t>
  </si>
  <si>
    <t>OH0873000</t>
  </si>
  <si>
    <t>LAKE TOWNSHIP</t>
  </si>
  <si>
    <t>OH0873400</t>
  </si>
  <si>
    <t>WOOD COUNTY PARK DISTRIC</t>
  </si>
  <si>
    <t>OH0880000</t>
  </si>
  <si>
    <t>WYANDOT</t>
  </si>
  <si>
    <t>OH0880100</t>
  </si>
  <si>
    <t>CAREY</t>
  </si>
  <si>
    <t>OH0880200</t>
  </si>
  <si>
    <t>UPPER SANDUSKY</t>
  </si>
  <si>
    <t>OH0880700</t>
  </si>
  <si>
    <t>OHBCI0000</t>
  </si>
  <si>
    <t>BUR OF CRIMINAL IDNT&amp;INV</t>
  </si>
  <si>
    <t>OHCIP0000</t>
  </si>
  <si>
    <t>CINCINNATI</t>
  </si>
  <si>
    <t>OHCLP0000</t>
  </si>
  <si>
    <t>OHCOP0000</t>
  </si>
  <si>
    <t>OHOHP0000</t>
  </si>
  <si>
    <t>OHIO STATE HGHWAY PATROL</t>
  </si>
  <si>
    <t>OK0010000</t>
  </si>
  <si>
    <t>OK0010100</t>
  </si>
  <si>
    <t>STILWELL</t>
  </si>
  <si>
    <t>OK0010200</t>
  </si>
  <si>
    <t>OK0011000</t>
  </si>
  <si>
    <t>WATTS</t>
  </si>
  <si>
    <t>OK0020000</t>
  </si>
  <si>
    <t>ALFALFA</t>
  </si>
  <si>
    <t>OK0020100</t>
  </si>
  <si>
    <t>OK0020900</t>
  </si>
  <si>
    <t>OK0021100</t>
  </si>
  <si>
    <t>JET</t>
  </si>
  <si>
    <t>OK0030000</t>
  </si>
  <si>
    <t>ATOKA</t>
  </si>
  <si>
    <t>OK0030100</t>
  </si>
  <si>
    <t>OK0030200</t>
  </si>
  <si>
    <t>OK0030800</t>
  </si>
  <si>
    <t>STRINGTOWN</t>
  </si>
  <si>
    <t>OK0030900</t>
  </si>
  <si>
    <t>TUSHKA</t>
  </si>
  <si>
    <t>OK0040000</t>
  </si>
  <si>
    <t>OK0040200</t>
  </si>
  <si>
    <t>OK0050000</t>
  </si>
  <si>
    <t>BECKHAM</t>
  </si>
  <si>
    <t>OK0050100</t>
  </si>
  <si>
    <t>ELK CITY</t>
  </si>
  <si>
    <t>OK0050200</t>
  </si>
  <si>
    <t>ERICK</t>
  </si>
  <si>
    <t>OK0050300</t>
  </si>
  <si>
    <t>SAYRE</t>
  </si>
  <si>
    <t>OK0060000</t>
  </si>
  <si>
    <t>OK0060100</t>
  </si>
  <si>
    <t>WATONGA</t>
  </si>
  <si>
    <t>OK0060200</t>
  </si>
  <si>
    <t>OK0060500</t>
  </si>
  <si>
    <t>OK0060900</t>
  </si>
  <si>
    <t>LONGDALE</t>
  </si>
  <si>
    <t>OK0061000</t>
  </si>
  <si>
    <t>OKEENE</t>
  </si>
  <si>
    <t>OK0070000</t>
  </si>
  <si>
    <t>OK0070100</t>
  </si>
  <si>
    <t>OK0070200</t>
  </si>
  <si>
    <t>ACHILLE</t>
  </si>
  <si>
    <t>OK0070700</t>
  </si>
  <si>
    <t>BOKCHITO</t>
  </si>
  <si>
    <t>OK0070900</t>
  </si>
  <si>
    <t>OK0071000</t>
  </si>
  <si>
    <t>OK0071300</t>
  </si>
  <si>
    <t>OK0071700</t>
  </si>
  <si>
    <t>KENEFIC</t>
  </si>
  <si>
    <t>OK0072600</t>
  </si>
  <si>
    <t>SOUTHEASTERN OK ST UNIV</t>
  </si>
  <si>
    <t>OK0080000</t>
  </si>
  <si>
    <t>OK0080100</t>
  </si>
  <si>
    <t>ANADARKO</t>
  </si>
  <si>
    <t>OK0080400</t>
  </si>
  <si>
    <t>OK0080800</t>
  </si>
  <si>
    <t>CARNEGIE</t>
  </si>
  <si>
    <t>OK0081300</t>
  </si>
  <si>
    <t>FORT COBB</t>
  </si>
  <si>
    <t>OK0081500</t>
  </si>
  <si>
    <t>HINTON</t>
  </si>
  <si>
    <t>OK0081600</t>
  </si>
  <si>
    <t>HYDRO</t>
  </si>
  <si>
    <t>OK0090000</t>
  </si>
  <si>
    <t>CANADIAN</t>
  </si>
  <si>
    <t>OK0090100</t>
  </si>
  <si>
    <t>EL RENO</t>
  </si>
  <si>
    <t>OK0090200</t>
  </si>
  <si>
    <t>YUKON</t>
  </si>
  <si>
    <t>OK0090300</t>
  </si>
  <si>
    <t>OK0090500</t>
  </si>
  <si>
    <t>MUSTANG</t>
  </si>
  <si>
    <t>OK0090600</t>
  </si>
  <si>
    <t>OK0090800</t>
  </si>
  <si>
    <t>OK0100000</t>
  </si>
  <si>
    <t>OK0100100</t>
  </si>
  <si>
    <t>OK0101000</t>
  </si>
  <si>
    <t>HEALDTON</t>
  </si>
  <si>
    <t>OK0101100</t>
  </si>
  <si>
    <t>LONE GROVE</t>
  </si>
  <si>
    <t>OK0101700</t>
  </si>
  <si>
    <t>OK0110000</t>
  </si>
  <si>
    <t>OK0110100</t>
  </si>
  <si>
    <t>TAHLEQUAH</t>
  </si>
  <si>
    <t>OK0110500</t>
  </si>
  <si>
    <t>HULBERT</t>
  </si>
  <si>
    <t>OK0111000</t>
  </si>
  <si>
    <t>NE ST UNIV: TAHLEQUAH</t>
  </si>
  <si>
    <t>OK0111200</t>
  </si>
  <si>
    <t>CHEROKEE NATION</t>
  </si>
  <si>
    <t>OK0120000</t>
  </si>
  <si>
    <t>OK0120100</t>
  </si>
  <si>
    <t>OK0120300</t>
  </si>
  <si>
    <t>BOSWELL</t>
  </si>
  <si>
    <t>OK0120500</t>
  </si>
  <si>
    <t>FORT TOWSON</t>
  </si>
  <si>
    <t>OK0121500</t>
  </si>
  <si>
    <t>SAWYER</t>
  </si>
  <si>
    <t>OK0130000</t>
  </si>
  <si>
    <t>OK0130100</t>
  </si>
  <si>
    <t>BOISE CITY</t>
  </si>
  <si>
    <t>OK0130500</t>
  </si>
  <si>
    <t>KEYES</t>
  </si>
  <si>
    <t>OK0140000</t>
  </si>
  <si>
    <t>OK0140100</t>
  </si>
  <si>
    <t>OK0140200</t>
  </si>
  <si>
    <t>OK0140300</t>
  </si>
  <si>
    <t>OK0140400</t>
  </si>
  <si>
    <t>OK0140500</t>
  </si>
  <si>
    <t>UNIV OF OK: NORMAN</t>
  </si>
  <si>
    <t>OK0140700</t>
  </si>
  <si>
    <t>HALL PARK</t>
  </si>
  <si>
    <t>OK0140800</t>
  </si>
  <si>
    <t>NORMAN PUBLIC SCHOOLS</t>
  </si>
  <si>
    <t>OK0141100</t>
  </si>
  <si>
    <t>MID-AMERICA CHRISTIAN UN</t>
  </si>
  <si>
    <t>OK0150000</t>
  </si>
  <si>
    <t>COAL</t>
  </si>
  <si>
    <t>OK0150100</t>
  </si>
  <si>
    <t>COALGATE</t>
  </si>
  <si>
    <t>OK0160000</t>
  </si>
  <si>
    <t>OK0160100</t>
  </si>
  <si>
    <t>OK0160400</t>
  </si>
  <si>
    <t>OK0160600</t>
  </si>
  <si>
    <t>OK0161000</t>
  </si>
  <si>
    <t>MEDICINE PARK</t>
  </si>
  <si>
    <t>OK0161500</t>
  </si>
  <si>
    <t>CAMERON UNIVERSITY</t>
  </si>
  <si>
    <t>OK0170000</t>
  </si>
  <si>
    <t>COTTON</t>
  </si>
  <si>
    <t>OK0170100</t>
  </si>
  <si>
    <t>WALTERS</t>
  </si>
  <si>
    <t>OK0170700</t>
  </si>
  <si>
    <t>OK0180000</t>
  </si>
  <si>
    <t>OK0180100</t>
  </si>
  <si>
    <t>VINITA</t>
  </si>
  <si>
    <t>OK0180600</t>
  </si>
  <si>
    <t>OK0190000</t>
  </si>
  <si>
    <t>CREEK</t>
  </si>
  <si>
    <t>OK0190100</t>
  </si>
  <si>
    <t>BRISTOW</t>
  </si>
  <si>
    <t>OK0190200</t>
  </si>
  <si>
    <t>DRUMRIGHT</t>
  </si>
  <si>
    <t>OK0190300</t>
  </si>
  <si>
    <t>SAPULPA</t>
  </si>
  <si>
    <t>OK0190500</t>
  </si>
  <si>
    <t>DEPEW</t>
  </si>
  <si>
    <t>OK0190600</t>
  </si>
  <si>
    <t>KELLYVILLE</t>
  </si>
  <si>
    <t>OK0190700</t>
  </si>
  <si>
    <t>KIEFER</t>
  </si>
  <si>
    <t>OK0190800</t>
  </si>
  <si>
    <t>MANNFORD</t>
  </si>
  <si>
    <t>OK0191000</t>
  </si>
  <si>
    <t>MOUNDS</t>
  </si>
  <si>
    <t>OK0191100</t>
  </si>
  <si>
    <t>OILTON</t>
  </si>
  <si>
    <t>OK0200000</t>
  </si>
  <si>
    <t>OK0200100</t>
  </si>
  <si>
    <t>OK0200200</t>
  </si>
  <si>
    <t>WEATHERFORD</t>
  </si>
  <si>
    <t>OK0200900</t>
  </si>
  <si>
    <t>SOUTHWESTERN OK STATE UN</t>
  </si>
  <si>
    <t>OK0210000</t>
  </si>
  <si>
    <t>OK0210400</t>
  </si>
  <si>
    <t>COLCORD</t>
  </si>
  <si>
    <t>OK0210700</t>
  </si>
  <si>
    <t>GROVE</t>
  </si>
  <si>
    <t>OK0210800</t>
  </si>
  <si>
    <t>OK0211400</t>
  </si>
  <si>
    <t>OK0211600</t>
  </si>
  <si>
    <t>WEST SILOAM</t>
  </si>
  <si>
    <t>OK0220000</t>
  </si>
  <si>
    <t>DEWEY</t>
  </si>
  <si>
    <t>OK0221100</t>
  </si>
  <si>
    <t>SEILING</t>
  </si>
  <si>
    <t>OK0221400</t>
  </si>
  <si>
    <t>VICI</t>
  </si>
  <si>
    <t>OK0230000</t>
  </si>
  <si>
    <t>OK0230700</t>
  </si>
  <si>
    <t>SHATTUCK</t>
  </si>
  <si>
    <t>OK0240000</t>
  </si>
  <si>
    <t>OK0240100</t>
  </si>
  <si>
    <t>ENID</t>
  </si>
  <si>
    <t>OK0241500</t>
  </si>
  <si>
    <t>LAHOMA</t>
  </si>
  <si>
    <t>OK0241600</t>
  </si>
  <si>
    <t>NORTH ENID</t>
  </si>
  <si>
    <t>OK0241700</t>
  </si>
  <si>
    <t>WAUKOMIS</t>
  </si>
  <si>
    <t>OK0250000</t>
  </si>
  <si>
    <t>GARVIN</t>
  </si>
  <si>
    <t>OK0250100</t>
  </si>
  <si>
    <t>OK0250200</t>
  </si>
  <si>
    <t>PAULS VALLEY</t>
  </si>
  <si>
    <t>OK0250300</t>
  </si>
  <si>
    <t>WYNNEWOOD</t>
  </si>
  <si>
    <t>OK0250500</t>
  </si>
  <si>
    <t>ELMORE CITY</t>
  </si>
  <si>
    <t>OK0250900</t>
  </si>
  <si>
    <t>OK0251000</t>
  </si>
  <si>
    <t>OK0251300</t>
  </si>
  <si>
    <t>OK0260000</t>
  </si>
  <si>
    <t>OK0260100</t>
  </si>
  <si>
    <t>CHICKASHA</t>
  </si>
  <si>
    <t>OK0260900</t>
  </si>
  <si>
    <t>MINCO</t>
  </si>
  <si>
    <t>OK0261000</t>
  </si>
  <si>
    <t>NINNEKAH</t>
  </si>
  <si>
    <t>OK0261300</t>
  </si>
  <si>
    <t>RUSH SPRINGS</t>
  </si>
  <si>
    <t>OK0261500</t>
  </si>
  <si>
    <t>TUTTLE</t>
  </si>
  <si>
    <t>OK0270000</t>
  </si>
  <si>
    <t>OK0270400</t>
  </si>
  <si>
    <t>LAMONT</t>
  </si>
  <si>
    <t>OK0280000</t>
  </si>
  <si>
    <t>GREER</t>
  </si>
  <si>
    <t>OK0280100</t>
  </si>
  <si>
    <t>MANGUM</t>
  </si>
  <si>
    <t>OK0280300</t>
  </si>
  <si>
    <t>OK0290000</t>
  </si>
  <si>
    <t>HARMON</t>
  </si>
  <si>
    <t>OK0290100</t>
  </si>
  <si>
    <t>OK0300000</t>
  </si>
  <si>
    <t>OK0300100</t>
  </si>
  <si>
    <t>OK0300200</t>
  </si>
  <si>
    <t>LAVERNE</t>
  </si>
  <si>
    <t>OK0310000</t>
  </si>
  <si>
    <t>OK0310100</t>
  </si>
  <si>
    <t>STIGLER</t>
  </si>
  <si>
    <t>OK0310400</t>
  </si>
  <si>
    <t>KEOTA</t>
  </si>
  <si>
    <t>OK0310800</t>
  </si>
  <si>
    <t>MCCURTAIN</t>
  </si>
  <si>
    <t>OK0320000</t>
  </si>
  <si>
    <t>OK0320100</t>
  </si>
  <si>
    <t>HOLDENVILLE</t>
  </si>
  <si>
    <t>OK0320200</t>
  </si>
  <si>
    <t>WETUMKA</t>
  </si>
  <si>
    <t>OK0330000</t>
  </si>
  <si>
    <t>OK0330100</t>
  </si>
  <si>
    <t>ALTUS</t>
  </si>
  <si>
    <t>OK0340000</t>
  </si>
  <si>
    <t>OK0340800</t>
  </si>
  <si>
    <t>RINGLING</t>
  </si>
  <si>
    <t>OK0341200</t>
  </si>
  <si>
    <t>WAURIKA</t>
  </si>
  <si>
    <t>OK0350000</t>
  </si>
  <si>
    <t>OK0350100</t>
  </si>
  <si>
    <t>OK0351800</t>
  </si>
  <si>
    <t>MURRAY STATE COLLEGE</t>
  </si>
  <si>
    <t>OK0360000</t>
  </si>
  <si>
    <t>KAY</t>
  </si>
  <si>
    <t>OK0360100</t>
  </si>
  <si>
    <t>BLACKWELL</t>
  </si>
  <si>
    <t>OK0360200</t>
  </si>
  <si>
    <t>NEWKIRK</t>
  </si>
  <si>
    <t>OK0360300</t>
  </si>
  <si>
    <t>PONCA CITY</t>
  </si>
  <si>
    <t>OK0360400</t>
  </si>
  <si>
    <t>TONKAWA</t>
  </si>
  <si>
    <t>OK0361200</t>
  </si>
  <si>
    <t>KAW CITY</t>
  </si>
  <si>
    <t>OK0361800</t>
  </si>
  <si>
    <t>KAW TRIBAL</t>
  </si>
  <si>
    <t>OK0361900</t>
  </si>
  <si>
    <t>TONKAWA TRIBAL</t>
  </si>
  <si>
    <t>OK0362000</t>
  </si>
  <si>
    <t>PONCA TRIBAL</t>
  </si>
  <si>
    <t>OK0370000</t>
  </si>
  <si>
    <t>KINGFISHER</t>
  </si>
  <si>
    <t>OK0370100</t>
  </si>
  <si>
    <t>HENNESSEY</t>
  </si>
  <si>
    <t>OK0370200</t>
  </si>
  <si>
    <t>OK0370300</t>
  </si>
  <si>
    <t>CASHION</t>
  </si>
  <si>
    <t>OK0370700</t>
  </si>
  <si>
    <t>OKARCHE</t>
  </si>
  <si>
    <t>OK0380000</t>
  </si>
  <si>
    <t>OK0380100</t>
  </si>
  <si>
    <t>OK0381100</t>
  </si>
  <si>
    <t>SNYDER</t>
  </si>
  <si>
    <t>OK0381400</t>
  </si>
  <si>
    <t>OK0390000</t>
  </si>
  <si>
    <t>LATIMER</t>
  </si>
  <si>
    <t>OK0390100</t>
  </si>
  <si>
    <t>WILBURTON</t>
  </si>
  <si>
    <t>OK0400000</t>
  </si>
  <si>
    <t>LE FLORE</t>
  </si>
  <si>
    <t>OK0400100</t>
  </si>
  <si>
    <t>POTEAU</t>
  </si>
  <si>
    <t>OK0400200</t>
  </si>
  <si>
    <t>TALIHINA</t>
  </si>
  <si>
    <t>OK0400300</t>
  </si>
  <si>
    <t>ARKOMA</t>
  </si>
  <si>
    <t>OK0400500</t>
  </si>
  <si>
    <t>BOKOSHE</t>
  </si>
  <si>
    <t>OK0401100</t>
  </si>
  <si>
    <t>HEAVENER</t>
  </si>
  <si>
    <t>OK0401400</t>
  </si>
  <si>
    <t>HOWE</t>
  </si>
  <si>
    <t>OK0402200</t>
  </si>
  <si>
    <t>PANAMA</t>
  </si>
  <si>
    <t>OK0402300</t>
  </si>
  <si>
    <t>POCOLA</t>
  </si>
  <si>
    <t>OK0402600</t>
  </si>
  <si>
    <t>SHADY POINT</t>
  </si>
  <si>
    <t>OK0402700</t>
  </si>
  <si>
    <t>SPIRO</t>
  </si>
  <si>
    <t>OK0403100</t>
  </si>
  <si>
    <t>WISTER</t>
  </si>
  <si>
    <t>OK0410000</t>
  </si>
  <si>
    <t>OK0410100</t>
  </si>
  <si>
    <t>OK0410200</t>
  </si>
  <si>
    <t>PRAGUE</t>
  </si>
  <si>
    <t>OK0410300</t>
  </si>
  <si>
    <t>STROUD</t>
  </si>
  <si>
    <t>OK0410400</t>
  </si>
  <si>
    <t>AGRA</t>
  </si>
  <si>
    <t>OK0410600</t>
  </si>
  <si>
    <t>CARNEY</t>
  </si>
  <si>
    <t>OK0410700</t>
  </si>
  <si>
    <t>OK0411100</t>
  </si>
  <si>
    <t>OK0411400</t>
  </si>
  <si>
    <t>OK0411500</t>
  </si>
  <si>
    <t>OK0411700</t>
  </si>
  <si>
    <t>OK0411800</t>
  </si>
  <si>
    <t>OK0420000</t>
  </si>
  <si>
    <t>OK0420100</t>
  </si>
  <si>
    <t>OK0420200</t>
  </si>
  <si>
    <t>COYLE</t>
  </si>
  <si>
    <t>OK0420300</t>
  </si>
  <si>
    <t>CRESCENT</t>
  </si>
  <si>
    <t>OK0420400</t>
  </si>
  <si>
    <t>LANGSTON</t>
  </si>
  <si>
    <t>OK0430000</t>
  </si>
  <si>
    <t>LOVE</t>
  </si>
  <si>
    <t>OK0430100</t>
  </si>
  <si>
    <t>OK0440000</t>
  </si>
  <si>
    <t>MCCLAIN</t>
  </si>
  <si>
    <t>OK0440100</t>
  </si>
  <si>
    <t>OK0440200</t>
  </si>
  <si>
    <t>OK0440600</t>
  </si>
  <si>
    <t>DIBBLE</t>
  </si>
  <si>
    <t>OK0440800</t>
  </si>
  <si>
    <t>NEWCASTLE</t>
  </si>
  <si>
    <t>OK0441100</t>
  </si>
  <si>
    <t>OK0441200</t>
  </si>
  <si>
    <t>OK0450000</t>
  </si>
  <si>
    <t>OK0450100</t>
  </si>
  <si>
    <t>OK0450200</t>
  </si>
  <si>
    <t>IDABEL</t>
  </si>
  <si>
    <t>OK0451600</t>
  </si>
  <si>
    <t>VALLIANT</t>
  </si>
  <si>
    <t>OK0451800</t>
  </si>
  <si>
    <t>OK0460000</t>
  </si>
  <si>
    <t>OK0460100</t>
  </si>
  <si>
    <t>CHECOTAH</t>
  </si>
  <si>
    <t>OK0460200</t>
  </si>
  <si>
    <t>OK0470000</t>
  </si>
  <si>
    <t>MAJOR</t>
  </si>
  <si>
    <t>OK0470100</t>
  </si>
  <si>
    <t>OK0470600</t>
  </si>
  <si>
    <t>CLEO SPRINGS</t>
  </si>
  <si>
    <t>OK0480000</t>
  </si>
  <si>
    <t>OK0480100</t>
  </si>
  <si>
    <t>MADILL</t>
  </si>
  <si>
    <t>OK0480300</t>
  </si>
  <si>
    <t>OK0481100</t>
  </si>
  <si>
    <t>MADILL PUBLIC SCHOOLS</t>
  </si>
  <si>
    <t>OK0490000</t>
  </si>
  <si>
    <t>MAYES</t>
  </si>
  <si>
    <t>OK0490100</t>
  </si>
  <si>
    <t>OK0490200</t>
  </si>
  <si>
    <t>PRYOR</t>
  </si>
  <si>
    <t>OK0490700</t>
  </si>
  <si>
    <t>LANGLEY</t>
  </si>
  <si>
    <t>OK0490800</t>
  </si>
  <si>
    <t>OK0491500</t>
  </si>
  <si>
    <t>OK0491700</t>
  </si>
  <si>
    <t>SPAVINAW</t>
  </si>
  <si>
    <t>OK0491900</t>
  </si>
  <si>
    <t>GRND RVR DAM AUTH LK PTR</t>
  </si>
  <si>
    <t>OK0500000</t>
  </si>
  <si>
    <t>OK0500100</t>
  </si>
  <si>
    <t>OK0500200</t>
  </si>
  <si>
    <t>OK0510000</t>
  </si>
  <si>
    <t>MUSKOGEE</t>
  </si>
  <si>
    <t>OK0510100</t>
  </si>
  <si>
    <t>OK0510700</t>
  </si>
  <si>
    <t>FORT GIBSON</t>
  </si>
  <si>
    <t>OK0510800</t>
  </si>
  <si>
    <t>OK0511200</t>
  </si>
  <si>
    <t>PORUM</t>
  </si>
  <si>
    <t>OK0511600</t>
  </si>
  <si>
    <t>OK0520000</t>
  </si>
  <si>
    <t>OK0520100</t>
  </si>
  <si>
    <t>OK0520700</t>
  </si>
  <si>
    <t>OK0530000</t>
  </si>
  <si>
    <t>NOWATA</t>
  </si>
  <si>
    <t>OK0530100</t>
  </si>
  <si>
    <t>OK0530800</t>
  </si>
  <si>
    <t>SOUTH COFFEYVILLE</t>
  </si>
  <si>
    <t>OK0540000</t>
  </si>
  <si>
    <t>OKFUSKEE</t>
  </si>
  <si>
    <t>OK0540100</t>
  </si>
  <si>
    <t>OKEMAH</t>
  </si>
  <si>
    <t>OK0540200</t>
  </si>
  <si>
    <t>WELEETKA</t>
  </si>
  <si>
    <t>OK0540400</t>
  </si>
  <si>
    <t>BOLEY</t>
  </si>
  <si>
    <t>OK0540800</t>
  </si>
  <si>
    <t>PADEN</t>
  </si>
  <si>
    <t>OK0550000</t>
  </si>
  <si>
    <t>OKLAHOMA</t>
  </si>
  <si>
    <t>OK0550100</t>
  </si>
  <si>
    <t>OK0550200</t>
  </si>
  <si>
    <t>DEL CITY</t>
  </si>
  <si>
    <t>OK0550300</t>
  </si>
  <si>
    <t>EDMOND</t>
  </si>
  <si>
    <t>OK0550400</t>
  </si>
  <si>
    <t>MIDWEST CITY</t>
  </si>
  <si>
    <t>OK0550500</t>
  </si>
  <si>
    <t>NICHOLS HILLS</t>
  </si>
  <si>
    <t>OK0550600</t>
  </si>
  <si>
    <t>OKLAHOMA CITY</t>
  </si>
  <si>
    <t>OK0550700</t>
  </si>
  <si>
    <t>THE VILLAGE</t>
  </si>
  <si>
    <t>OK0550800</t>
  </si>
  <si>
    <t>WARR ACRES</t>
  </si>
  <si>
    <t>OK0551000</t>
  </si>
  <si>
    <t>OK0551100</t>
  </si>
  <si>
    <t>HARRAH</t>
  </si>
  <si>
    <t>OK0551200</t>
  </si>
  <si>
    <t>OK0551300</t>
  </si>
  <si>
    <t>OK0551400</t>
  </si>
  <si>
    <t>NICOMA PARK</t>
  </si>
  <si>
    <t>OK0551500</t>
  </si>
  <si>
    <t>OK0551600</t>
  </si>
  <si>
    <t>OK0551700</t>
  </si>
  <si>
    <t>UNIV OF CENTRAL OKLAHOMA</t>
  </si>
  <si>
    <t>OK0551800</t>
  </si>
  <si>
    <t>UNIV OF OK: HEALTH SC CT</t>
  </si>
  <si>
    <t>OK0551900</t>
  </si>
  <si>
    <t>WILL ROGERS WORLD AIR</t>
  </si>
  <si>
    <t>OK0552100</t>
  </si>
  <si>
    <t>VALLEY BROOK</t>
  </si>
  <si>
    <t>OK0552200</t>
  </si>
  <si>
    <t>PUTNAM CITY CAMPUS</t>
  </si>
  <si>
    <t>OK0552400</t>
  </si>
  <si>
    <t>UNIVERSITY HOSPITALS PD</t>
  </si>
  <si>
    <t>OK0553300</t>
  </si>
  <si>
    <t>DPT AGRIC FRSTRY SRV LES</t>
  </si>
  <si>
    <t>OK0554300</t>
  </si>
  <si>
    <t>OKLAHOMA CITY UNIVERSITY</t>
  </si>
  <si>
    <t>OK0560000</t>
  </si>
  <si>
    <t>OKMULGEE</t>
  </si>
  <si>
    <t>OK0560100</t>
  </si>
  <si>
    <t>HENRYETTA</t>
  </si>
  <si>
    <t>OK0560200</t>
  </si>
  <si>
    <t>OK0560400</t>
  </si>
  <si>
    <t>BEGGS</t>
  </si>
  <si>
    <t>OK0560600</t>
  </si>
  <si>
    <t>DEWAR</t>
  </si>
  <si>
    <t>OK0561100</t>
  </si>
  <si>
    <t>OK0561600</t>
  </si>
  <si>
    <t>OK STATE UNIV: OKMULGEE</t>
  </si>
  <si>
    <t>OK0561700</t>
  </si>
  <si>
    <t>MUSCOGEE NATION TRIBAL</t>
  </si>
  <si>
    <t>OK0570000</t>
  </si>
  <si>
    <t>OK0570100</t>
  </si>
  <si>
    <t>BARNSDALL</t>
  </si>
  <si>
    <t>OK0570200</t>
  </si>
  <si>
    <t>OK0570300</t>
  </si>
  <si>
    <t>HOMINY</t>
  </si>
  <si>
    <t>OK0570400</t>
  </si>
  <si>
    <t>PAWHUSKA</t>
  </si>
  <si>
    <t>OK0571900</t>
  </si>
  <si>
    <t>SHIDLER</t>
  </si>
  <si>
    <t>OK0572300</t>
  </si>
  <si>
    <t>WYNONA</t>
  </si>
  <si>
    <t>OK0572600</t>
  </si>
  <si>
    <t>OSAGE NATION</t>
  </si>
  <si>
    <t>OK0580000</t>
  </si>
  <si>
    <t>OK0580100</t>
  </si>
  <si>
    <t>OK0580200</t>
  </si>
  <si>
    <t>OK0580300</t>
  </si>
  <si>
    <t>PICHER</t>
  </si>
  <si>
    <t>OK0580400</t>
  </si>
  <si>
    <t>OK0581200</t>
  </si>
  <si>
    <t>OK0581400</t>
  </si>
  <si>
    <t>WYANDOTTE NATION</t>
  </si>
  <si>
    <t>OK0581500</t>
  </si>
  <si>
    <t>NE OKLAHOMA A&amp;M COLLEGE</t>
  </si>
  <si>
    <t>OK0590000</t>
  </si>
  <si>
    <t>OK0590100</t>
  </si>
  <si>
    <t>OK0590200</t>
  </si>
  <si>
    <t>OK0590800</t>
  </si>
  <si>
    <t>OK0591200</t>
  </si>
  <si>
    <t>PAWNEE TRIBAL</t>
  </si>
  <si>
    <t>OK0600000</t>
  </si>
  <si>
    <t>OK0600100</t>
  </si>
  <si>
    <t>CUSHING</t>
  </si>
  <si>
    <t>OK0600200</t>
  </si>
  <si>
    <t>OK0600300</t>
  </si>
  <si>
    <t>OK0600400</t>
  </si>
  <si>
    <t>OK0600600</t>
  </si>
  <si>
    <t>OK0601000</t>
  </si>
  <si>
    <t>OK STATE UNIV: MAIN CAMP</t>
  </si>
  <si>
    <t>OK0601100</t>
  </si>
  <si>
    <t>OK0610000</t>
  </si>
  <si>
    <t>OK0610100</t>
  </si>
  <si>
    <t>HARTSHORNE</t>
  </si>
  <si>
    <t>OK0610200</t>
  </si>
  <si>
    <t>MCALESTER</t>
  </si>
  <si>
    <t>OK0611400</t>
  </si>
  <si>
    <t>HAILEYVILLE</t>
  </si>
  <si>
    <t>OK0611700</t>
  </si>
  <si>
    <t>OK0611800</t>
  </si>
  <si>
    <t>KREBS</t>
  </si>
  <si>
    <t>OK0612000</t>
  </si>
  <si>
    <t>QUINTON</t>
  </si>
  <si>
    <t>OK0612300</t>
  </si>
  <si>
    <t>MCALESTER PUBLIC SCHOOLS</t>
  </si>
  <si>
    <t>OK0620000</t>
  </si>
  <si>
    <t>OK0620100</t>
  </si>
  <si>
    <t>OK0620300</t>
  </si>
  <si>
    <t>OK0621400</t>
  </si>
  <si>
    <t>OK0621600</t>
  </si>
  <si>
    <t>EAST CENTRAL UNIVERSITY</t>
  </si>
  <si>
    <t>OK0630000</t>
  </si>
  <si>
    <t>OK0630100</t>
  </si>
  <si>
    <t>OK0630200</t>
  </si>
  <si>
    <t>OK0631300</t>
  </si>
  <si>
    <t>MAUD</t>
  </si>
  <si>
    <t>OK0631400</t>
  </si>
  <si>
    <t>MCLOUD</t>
  </si>
  <si>
    <t>OK0632100</t>
  </si>
  <si>
    <t>OK0632200</t>
  </si>
  <si>
    <t>CITIZEN POTAWATOMI NATIO</t>
  </si>
  <si>
    <t>OK0632300</t>
  </si>
  <si>
    <t>ABSENTEE SHAWNEE TRIBAL</t>
  </si>
  <si>
    <t>OK0640000</t>
  </si>
  <si>
    <t>PUSHMATAHA</t>
  </si>
  <si>
    <t>OK0640100</t>
  </si>
  <si>
    <t>ANTLERS</t>
  </si>
  <si>
    <t>OK0640300</t>
  </si>
  <si>
    <t>OK0650000</t>
  </si>
  <si>
    <t>ROGER MILLS</t>
  </si>
  <si>
    <t>OK0650200</t>
  </si>
  <si>
    <t>OK0650500</t>
  </si>
  <si>
    <t>HAMMON</t>
  </si>
  <si>
    <t>OK0660000</t>
  </si>
  <si>
    <t>OK0660100</t>
  </si>
  <si>
    <t>CLAREMORE</t>
  </si>
  <si>
    <t>OK0660300</t>
  </si>
  <si>
    <t>OK0660400</t>
  </si>
  <si>
    <t>OK0660600</t>
  </si>
  <si>
    <t>INOLA</t>
  </si>
  <si>
    <t>OK0660700</t>
  </si>
  <si>
    <t>OOLOGAH</t>
  </si>
  <si>
    <t>OK0661300</t>
  </si>
  <si>
    <t>ROGERS STATE UNIVERSITY</t>
  </si>
  <si>
    <t>OK0661500</t>
  </si>
  <si>
    <t>VERDIGRIS</t>
  </si>
  <si>
    <t>OK0670000</t>
  </si>
  <si>
    <t>OK0670100</t>
  </si>
  <si>
    <t>KONAWA</t>
  </si>
  <si>
    <t>OK0670200</t>
  </si>
  <si>
    <t>OK0670300</t>
  </si>
  <si>
    <t>WEWOKA</t>
  </si>
  <si>
    <t>OK0671000</t>
  </si>
  <si>
    <t>SASAKWA</t>
  </si>
  <si>
    <t>OK0671300</t>
  </si>
  <si>
    <t>SEMINOLE STATE COLLEGE</t>
  </si>
  <si>
    <t>OK0680000</t>
  </si>
  <si>
    <t>SEQUOYAH</t>
  </si>
  <si>
    <t>OK0680100</t>
  </si>
  <si>
    <t>SALLISAW</t>
  </si>
  <si>
    <t>OK0680700</t>
  </si>
  <si>
    <t>GORE</t>
  </si>
  <si>
    <t>OK0681200</t>
  </si>
  <si>
    <t>MULDROW</t>
  </si>
  <si>
    <t>OK0681400</t>
  </si>
  <si>
    <t>ROLAND</t>
  </si>
  <si>
    <t>OK0681600</t>
  </si>
  <si>
    <t>VIAN</t>
  </si>
  <si>
    <t>OK0690000</t>
  </si>
  <si>
    <t>OK0690100</t>
  </si>
  <si>
    <t>OK0690200</t>
  </si>
  <si>
    <t>OK0690300</t>
  </si>
  <si>
    <t>OK0700000</t>
  </si>
  <si>
    <t>OK0700100</t>
  </si>
  <si>
    <t>GUYMON</t>
  </si>
  <si>
    <t>OK0700200</t>
  </si>
  <si>
    <t>OK0700600</t>
  </si>
  <si>
    <t>GOODWELL</t>
  </si>
  <si>
    <t>OK0701000</t>
  </si>
  <si>
    <t>TEXHOMA</t>
  </si>
  <si>
    <t>OK0701300</t>
  </si>
  <si>
    <t>GUYMON PUBLIC SCHOOLS</t>
  </si>
  <si>
    <t>OK0710000</t>
  </si>
  <si>
    <t>TILLMAN</t>
  </si>
  <si>
    <t>OK0710100</t>
  </si>
  <si>
    <t>OK0710300</t>
  </si>
  <si>
    <t>GRANDFIELD</t>
  </si>
  <si>
    <t>OK0710700</t>
  </si>
  <si>
    <t>OK0720000</t>
  </si>
  <si>
    <t>TULSA</t>
  </si>
  <si>
    <t>OK0720100</t>
  </si>
  <si>
    <t>BROKEN ARROW</t>
  </si>
  <si>
    <t>OK0720200</t>
  </si>
  <si>
    <t>OK0720300</t>
  </si>
  <si>
    <t>SAND SPRINGS</t>
  </si>
  <si>
    <t>OK0720400</t>
  </si>
  <si>
    <t>SKIATOOK</t>
  </si>
  <si>
    <t>OK0720500</t>
  </si>
  <si>
    <t>OK0720600</t>
  </si>
  <si>
    <t>BIXBY</t>
  </si>
  <si>
    <t>OK0720700</t>
  </si>
  <si>
    <t>GLENPOOL</t>
  </si>
  <si>
    <t>OK0720800</t>
  </si>
  <si>
    <t>JENKS</t>
  </si>
  <si>
    <t>OK0721000</t>
  </si>
  <si>
    <t>OWASSO</t>
  </si>
  <si>
    <t>OK0721100</t>
  </si>
  <si>
    <t>SPERRY</t>
  </si>
  <si>
    <t>OK0721200</t>
  </si>
  <si>
    <t>TULSA COMMUNITY COLLEGE</t>
  </si>
  <si>
    <t>OK0721300</t>
  </si>
  <si>
    <t>JENKS PUBLIC SCHOOLS</t>
  </si>
  <si>
    <t>OK0721400</t>
  </si>
  <si>
    <t>OK STATE UNIV: TULSA</t>
  </si>
  <si>
    <t>OK0722100</t>
  </si>
  <si>
    <t>NE ST UNIV: BROKEN ARROW</t>
  </si>
  <si>
    <t>OK0730000</t>
  </si>
  <si>
    <t>WAGONER</t>
  </si>
  <si>
    <t>OK0730100</t>
  </si>
  <si>
    <t>OK0730300</t>
  </si>
  <si>
    <t>OK0730700</t>
  </si>
  <si>
    <t>OK0740000</t>
  </si>
  <si>
    <t>OK0740100</t>
  </si>
  <si>
    <t>BARTLESVILLE</t>
  </si>
  <si>
    <t>OK0740200</t>
  </si>
  <si>
    <t>OK0740300</t>
  </si>
  <si>
    <t>COPAN</t>
  </si>
  <si>
    <t>OK0740600</t>
  </si>
  <si>
    <t>RAMONA</t>
  </si>
  <si>
    <t>OK0750000</t>
  </si>
  <si>
    <t>WASHITA</t>
  </si>
  <si>
    <t>OK0750100</t>
  </si>
  <si>
    <t>CORDELL</t>
  </si>
  <si>
    <t>OK0750300</t>
  </si>
  <si>
    <t>BURNS FLAT</t>
  </si>
  <si>
    <t>OK0750400</t>
  </si>
  <si>
    <t>CANUTE</t>
  </si>
  <si>
    <t>OK0751500</t>
  </si>
  <si>
    <t>SENTINEL</t>
  </si>
  <si>
    <t>OK0760000</t>
  </si>
  <si>
    <t>WOODS</t>
  </si>
  <si>
    <t>OK0760100</t>
  </si>
  <si>
    <t>ALVA</t>
  </si>
  <si>
    <t>OK0760200</t>
  </si>
  <si>
    <t>WAYNOKA</t>
  </si>
  <si>
    <t>OK0770000</t>
  </si>
  <si>
    <t>WOODWARD</t>
  </si>
  <si>
    <t>OK0770100</t>
  </si>
  <si>
    <t>OK0770400</t>
  </si>
  <si>
    <t>FORT SUPPLY</t>
  </si>
  <si>
    <t>OK0770500</t>
  </si>
  <si>
    <t>MOORELAND</t>
  </si>
  <si>
    <t>OK0772100</t>
  </si>
  <si>
    <t>OKDI00400</t>
  </si>
  <si>
    <t>MIAMI TRIBAL</t>
  </si>
  <si>
    <t>OKDI00600</t>
  </si>
  <si>
    <t>CHOCTAW NATION</t>
  </si>
  <si>
    <t>OKDI00800</t>
  </si>
  <si>
    <t>QUAPAW TRIBAL</t>
  </si>
  <si>
    <t>OKDI05100</t>
  </si>
  <si>
    <t>ANADARKO AGENCY</t>
  </si>
  <si>
    <t>OKDI05200</t>
  </si>
  <si>
    <t>CONCHO AGENCY</t>
  </si>
  <si>
    <t>OKDI05300</t>
  </si>
  <si>
    <t>PAWNEE AGENCY</t>
  </si>
  <si>
    <t>OKDI05500</t>
  </si>
  <si>
    <t>OTOE-MISSOURIA TRIBAL</t>
  </si>
  <si>
    <t>OKDI06000</t>
  </si>
  <si>
    <t>MIAMI AGENCY</t>
  </si>
  <si>
    <t>OKDI06200</t>
  </si>
  <si>
    <t>SEMINOLE NATN LIGHTHORSE</t>
  </si>
  <si>
    <t>OKDI14000</t>
  </si>
  <si>
    <t>EASTERN SHAWNEE TRIBAL</t>
  </si>
  <si>
    <t>OKDI15000</t>
  </si>
  <si>
    <t>COMANCHE NATION</t>
  </si>
  <si>
    <t>OKDI18000</t>
  </si>
  <si>
    <t>CHICKASAW NATION</t>
  </si>
  <si>
    <t>OKOHP0000</t>
  </si>
  <si>
    <t>OKLAHOMA HIGHWAY PATROL</t>
  </si>
  <si>
    <t>OKOHP1700</t>
  </si>
  <si>
    <t>CAPITOL PARK POLICE</t>
  </si>
  <si>
    <t>OR0010000</t>
  </si>
  <si>
    <t>OR0010100</t>
  </si>
  <si>
    <t>BAKER CITY</t>
  </si>
  <si>
    <t>OR0010700</t>
  </si>
  <si>
    <t>LIQUOR COMM: BAKER CNTY</t>
  </si>
  <si>
    <t>OR001SP00</t>
  </si>
  <si>
    <t>SP: BAKER COUNTY</t>
  </si>
  <si>
    <t>OR0020000</t>
  </si>
  <si>
    <t>OR0020100</t>
  </si>
  <si>
    <t>CORVALLIS</t>
  </si>
  <si>
    <t>OR0020200</t>
  </si>
  <si>
    <t>PHILOMATH</t>
  </si>
  <si>
    <t>OR0020300</t>
  </si>
  <si>
    <t>OR0020400</t>
  </si>
  <si>
    <t>OREGON STATE UNIVERSITY</t>
  </si>
  <si>
    <t>OR0020500</t>
  </si>
  <si>
    <t>LIQUOR COMM: BENTON CNTY</t>
  </si>
  <si>
    <t>OR0020600</t>
  </si>
  <si>
    <t>ADAIR VILLAGE</t>
  </si>
  <si>
    <t>OR002SP00</t>
  </si>
  <si>
    <t>OR0030000</t>
  </si>
  <si>
    <t>CLACKAMAS</t>
  </si>
  <si>
    <t>OR0030100</t>
  </si>
  <si>
    <t>OR0030200</t>
  </si>
  <si>
    <t>ESTACADA</t>
  </si>
  <si>
    <t>OR0030300</t>
  </si>
  <si>
    <t>OR0030400</t>
  </si>
  <si>
    <t>LAKE OSWEGO</t>
  </si>
  <si>
    <t>OR0030500</t>
  </si>
  <si>
    <t>MILWAUKIE</t>
  </si>
  <si>
    <t>OR0030600</t>
  </si>
  <si>
    <t>MOLALLA</t>
  </si>
  <si>
    <t>OR0030700</t>
  </si>
  <si>
    <t>OREGON CITY</t>
  </si>
  <si>
    <t>OR0030800</t>
  </si>
  <si>
    <t>SANDY</t>
  </si>
  <si>
    <t>OR0030900</t>
  </si>
  <si>
    <t>WEST LINN</t>
  </si>
  <si>
    <t>OR0031200</t>
  </si>
  <si>
    <t>OR003SP00</t>
  </si>
  <si>
    <t>SP: CLACKAMAS COUNTY</t>
  </si>
  <si>
    <t>OR0040000</t>
  </si>
  <si>
    <t>CLATSOP</t>
  </si>
  <si>
    <t>OR0040100</t>
  </si>
  <si>
    <t>OR0040200</t>
  </si>
  <si>
    <t>GEARHART</t>
  </si>
  <si>
    <t>OR0040300</t>
  </si>
  <si>
    <t>OR0040400</t>
  </si>
  <si>
    <t>OR0040500</t>
  </si>
  <si>
    <t>CANNON BEACH</t>
  </si>
  <si>
    <t>OR0040600</t>
  </si>
  <si>
    <t>OR0040700</t>
  </si>
  <si>
    <t>LIQUOR COMM: CLATSOP CTY</t>
  </si>
  <si>
    <t>OR004SP00</t>
  </si>
  <si>
    <t>SP: CLATSOP COUNTY</t>
  </si>
  <si>
    <t>OR0050000</t>
  </si>
  <si>
    <t>OR0050100</t>
  </si>
  <si>
    <t>CLATSKANIE</t>
  </si>
  <si>
    <t>OR0050200</t>
  </si>
  <si>
    <t>RAINIER</t>
  </si>
  <si>
    <t>OR0050300</t>
  </si>
  <si>
    <t>ST. HELENS</t>
  </si>
  <si>
    <t>OR0050400</t>
  </si>
  <si>
    <t>SCAPPOOSE</t>
  </si>
  <si>
    <t>OR0050500</t>
  </si>
  <si>
    <t>VERNONIA</t>
  </si>
  <si>
    <t>OR0050600</t>
  </si>
  <si>
    <t>OR0050700</t>
  </si>
  <si>
    <t>LIQUOR COMM: COLUMBIA CO</t>
  </si>
  <si>
    <t>OR005SP00</t>
  </si>
  <si>
    <t>OR0060000</t>
  </si>
  <si>
    <t>OR0060100</t>
  </si>
  <si>
    <t>BANDON</t>
  </si>
  <si>
    <t>OR0060200</t>
  </si>
  <si>
    <t>COOS BAY</t>
  </si>
  <si>
    <t>OR0060300</t>
  </si>
  <si>
    <t>COQUILLE</t>
  </si>
  <si>
    <t>OR0060400</t>
  </si>
  <si>
    <t>EASTSIDE</t>
  </si>
  <si>
    <t>OR0060500</t>
  </si>
  <si>
    <t>MYRTLE POINT</t>
  </si>
  <si>
    <t>OR0060600</t>
  </si>
  <si>
    <t>OR0060700</t>
  </si>
  <si>
    <t>POWERS</t>
  </si>
  <si>
    <t>OR0060800</t>
  </si>
  <si>
    <t>OR0060900</t>
  </si>
  <si>
    <t>LIQUOR COMM: COOS COUNTY</t>
  </si>
  <si>
    <t>OR0061000</t>
  </si>
  <si>
    <t>COQUILLE TRIBAL</t>
  </si>
  <si>
    <t>OR006SP00</t>
  </si>
  <si>
    <t>OR0070000</t>
  </si>
  <si>
    <t>CROOK</t>
  </si>
  <si>
    <t>OR0070100</t>
  </si>
  <si>
    <t>PRINEVILLE</t>
  </si>
  <si>
    <t>OR0070200</t>
  </si>
  <si>
    <t>LIQUOR COMM: CROOK CNTY</t>
  </si>
  <si>
    <t>OR007SP00</t>
  </si>
  <si>
    <t>SP: CROOK COUNTY</t>
  </si>
  <si>
    <t>OR0080000</t>
  </si>
  <si>
    <t>OR0080100</t>
  </si>
  <si>
    <t>BROOKINGS</t>
  </si>
  <si>
    <t>OR0080200</t>
  </si>
  <si>
    <t>GOLD BEACH</t>
  </si>
  <si>
    <t>OR0080300</t>
  </si>
  <si>
    <t>PORT ORFORD</t>
  </si>
  <si>
    <t>OR0080400</t>
  </si>
  <si>
    <t>LIQUOR COMM: CURRY CNTY</t>
  </si>
  <si>
    <t>OR008SP00</t>
  </si>
  <si>
    <t>SP: CURRY COUNTY</t>
  </si>
  <si>
    <t>OR0090000</t>
  </si>
  <si>
    <t>DESCHUTES</t>
  </si>
  <si>
    <t>OR0090100</t>
  </si>
  <si>
    <t>BEND</t>
  </si>
  <si>
    <t>OR0090200</t>
  </si>
  <si>
    <t>REDMOND</t>
  </si>
  <si>
    <t>OR0090300</t>
  </si>
  <si>
    <t>SISTERS</t>
  </si>
  <si>
    <t>OR0090400</t>
  </si>
  <si>
    <t>BLACK BUTTE</t>
  </si>
  <si>
    <t>OR0090500</t>
  </si>
  <si>
    <t>SUNRIVER</t>
  </si>
  <si>
    <t>OR009SP00</t>
  </si>
  <si>
    <t>SP: DESCHUTES COUNTY</t>
  </si>
  <si>
    <t>OR0100000</t>
  </si>
  <si>
    <t>OR0100100</t>
  </si>
  <si>
    <t>CANYONVILLE</t>
  </si>
  <si>
    <t>OR0100200</t>
  </si>
  <si>
    <t>MYRTLE CREEK</t>
  </si>
  <si>
    <t>OR0100300</t>
  </si>
  <si>
    <t>REEDSPORT</t>
  </si>
  <si>
    <t>OR0100400</t>
  </si>
  <si>
    <t>RIDDLE</t>
  </si>
  <si>
    <t>OR0100500</t>
  </si>
  <si>
    <t>ROSEBURG</t>
  </si>
  <si>
    <t>OR0100600</t>
  </si>
  <si>
    <t>SUTHERLIN</t>
  </si>
  <si>
    <t>OR0100700</t>
  </si>
  <si>
    <t>OR0100800</t>
  </si>
  <si>
    <t>DRAIN</t>
  </si>
  <si>
    <t>OR0100900</t>
  </si>
  <si>
    <t>OR0101100</t>
  </si>
  <si>
    <t>OR0101200</t>
  </si>
  <si>
    <t>LIQUOR COMM: DOUGLAS CTY</t>
  </si>
  <si>
    <t>OR010SP00</t>
  </si>
  <si>
    <t>SP: DOUGLAS COUNTY</t>
  </si>
  <si>
    <t>OR0110000</t>
  </si>
  <si>
    <t>GILLIAM</t>
  </si>
  <si>
    <t>OR0110100</t>
  </si>
  <si>
    <t>OR0110200</t>
  </si>
  <si>
    <t>CONDON</t>
  </si>
  <si>
    <t>OR0110300</t>
  </si>
  <si>
    <t>LIQUOR COMM: GILLIAM CTY</t>
  </si>
  <si>
    <t>OR011SP00</t>
  </si>
  <si>
    <t>SP: GILLIAM COUNTY</t>
  </si>
  <si>
    <t>OR0120000</t>
  </si>
  <si>
    <t>OR0120200</t>
  </si>
  <si>
    <t>JOHN DAY</t>
  </si>
  <si>
    <t>OR0120300</t>
  </si>
  <si>
    <t>OR0120600</t>
  </si>
  <si>
    <t>LIQUOR COMM: GRANT CNTY</t>
  </si>
  <si>
    <t>OR012SP00</t>
  </si>
  <si>
    <t>OR0130000</t>
  </si>
  <si>
    <t>HARNEY</t>
  </si>
  <si>
    <t>OR0130100</t>
  </si>
  <si>
    <t>OR0130200</t>
  </si>
  <si>
    <t>HINES</t>
  </si>
  <si>
    <t>OR0130300</t>
  </si>
  <si>
    <t>BURNS PAIUTE TRIBAL</t>
  </si>
  <si>
    <t>OR0130400</t>
  </si>
  <si>
    <t>LIQUOR COMM: HARNEY CNTY</t>
  </si>
  <si>
    <t>OR013SP00</t>
  </si>
  <si>
    <t>SP: HARNEY COUNTY</t>
  </si>
  <si>
    <t>OR0140000</t>
  </si>
  <si>
    <t>HOOD RIVER</t>
  </si>
  <si>
    <t>OR0140200</t>
  </si>
  <si>
    <t>OR0140300</t>
  </si>
  <si>
    <t>LIQUOR COMM: HOOD RVR CO</t>
  </si>
  <si>
    <t>OR014SP00</t>
  </si>
  <si>
    <t>SP: HOOD RIVER COUNTY</t>
  </si>
  <si>
    <t>OR0150000</t>
  </si>
  <si>
    <t>OR0150100</t>
  </si>
  <si>
    <t>OR0150200</t>
  </si>
  <si>
    <t>CENTRAL POINT</t>
  </si>
  <si>
    <t>OR0150300</t>
  </si>
  <si>
    <t>OR0150400</t>
  </si>
  <si>
    <t>OR0150500</t>
  </si>
  <si>
    <t>OR0150600</t>
  </si>
  <si>
    <t>TALENT</t>
  </si>
  <si>
    <t>OR0150700</t>
  </si>
  <si>
    <t>EAGLE POINT</t>
  </si>
  <si>
    <t>OR0150800</t>
  </si>
  <si>
    <t>GOLD HILL</t>
  </si>
  <si>
    <t>OR0150900</t>
  </si>
  <si>
    <t>ROGUE RIVER</t>
  </si>
  <si>
    <t>OR0151000</t>
  </si>
  <si>
    <t>BUTTE FALLS</t>
  </si>
  <si>
    <t>OR0151100</t>
  </si>
  <si>
    <t>SHADY COVE</t>
  </si>
  <si>
    <t>OR0151200</t>
  </si>
  <si>
    <t>LIQUOR COMM: JACKSON CTY</t>
  </si>
  <si>
    <t>OR015SP00</t>
  </si>
  <si>
    <t>OR0160000</t>
  </si>
  <si>
    <t>OR0160100</t>
  </si>
  <si>
    <t>OR0160200</t>
  </si>
  <si>
    <t>MADRAS</t>
  </si>
  <si>
    <t>OR0160600</t>
  </si>
  <si>
    <t>LIQUOR COMM: JEFFERSON C</t>
  </si>
  <si>
    <t>OR016SP00</t>
  </si>
  <si>
    <t>OR0170000</t>
  </si>
  <si>
    <t>JOSEPHINE</t>
  </si>
  <si>
    <t>OR0170100</t>
  </si>
  <si>
    <t>GRANTS PASS</t>
  </si>
  <si>
    <t>OR0170200</t>
  </si>
  <si>
    <t>CAVE JUNCTION</t>
  </si>
  <si>
    <t>OR0170300</t>
  </si>
  <si>
    <t>LIQUOR COMM: JOSEPHINE C</t>
  </si>
  <si>
    <t>OR017SP00</t>
  </si>
  <si>
    <t>SP: JOSEPHINE COUNTY</t>
  </si>
  <si>
    <t>OR0180000</t>
  </si>
  <si>
    <t>KLAMATH</t>
  </si>
  <si>
    <t>OR0180100</t>
  </si>
  <si>
    <t>KLAMATH FALLS</t>
  </si>
  <si>
    <t>OR0180300</t>
  </si>
  <si>
    <t>OR0180500</t>
  </si>
  <si>
    <t>MALIN</t>
  </si>
  <si>
    <t>OR0180600</t>
  </si>
  <si>
    <t>LIQUOR COMM: KLAMATH CTY</t>
  </si>
  <si>
    <t>OR018SP00</t>
  </si>
  <si>
    <t>SP: KLAMATH COUNTY</t>
  </si>
  <si>
    <t>OR0190000</t>
  </si>
  <si>
    <t>OR0190100</t>
  </si>
  <si>
    <t>OR0190200</t>
  </si>
  <si>
    <t>LIQUOR COMM: LAKE COUNTY</t>
  </si>
  <si>
    <t>OR019SP00</t>
  </si>
  <si>
    <t>OR0200000</t>
  </si>
  <si>
    <t>OR0200100</t>
  </si>
  <si>
    <t>OR0200200</t>
  </si>
  <si>
    <t>EUGENE</t>
  </si>
  <si>
    <t>OR0200300</t>
  </si>
  <si>
    <t>OR0200400</t>
  </si>
  <si>
    <t>OR0200500</t>
  </si>
  <si>
    <t>OAKRIDGE</t>
  </si>
  <si>
    <t>OR0200600</t>
  </si>
  <si>
    <t>OR0200700</t>
  </si>
  <si>
    <t>COBURG</t>
  </si>
  <si>
    <t>OR0200800</t>
  </si>
  <si>
    <t>CRESWELL</t>
  </si>
  <si>
    <t>OR0200900</t>
  </si>
  <si>
    <t>VENETA</t>
  </si>
  <si>
    <t>OR0201100</t>
  </si>
  <si>
    <t>LIQUOR COMM: LANE COUNTY</t>
  </si>
  <si>
    <t>OR0201200</t>
  </si>
  <si>
    <t>OR020SP00</t>
  </si>
  <si>
    <t>SP: LANE COUNTY</t>
  </si>
  <si>
    <t>OR0210000</t>
  </si>
  <si>
    <t>OR0210100</t>
  </si>
  <si>
    <t>LINCOLN CITY</t>
  </si>
  <si>
    <t>OR0210200</t>
  </si>
  <si>
    <t>OR0210300</t>
  </si>
  <si>
    <t>OR0210400</t>
  </si>
  <si>
    <t>WALDPORT</t>
  </si>
  <si>
    <t>OR0210500</t>
  </si>
  <si>
    <t>LIQUOR COMM: LINCOLN CTY</t>
  </si>
  <si>
    <t>OR021SP00</t>
  </si>
  <si>
    <t>OR0220000</t>
  </si>
  <si>
    <t>OR0220100</t>
  </si>
  <si>
    <t>OR0220300</t>
  </si>
  <si>
    <t>OR0220400</t>
  </si>
  <si>
    <t>SWEET HOME</t>
  </si>
  <si>
    <t>OR0220500</t>
  </si>
  <si>
    <t>HALSEY</t>
  </si>
  <si>
    <t>OR0220600</t>
  </si>
  <si>
    <t>OR0220800</t>
  </si>
  <si>
    <t>LIQUOR COMM: LINN COUNTY</t>
  </si>
  <si>
    <t>OR022SP00</t>
  </si>
  <si>
    <t>SP: LINN COUNTY</t>
  </si>
  <si>
    <t>OR0230000</t>
  </si>
  <si>
    <t>MALHEUR</t>
  </si>
  <si>
    <t>OR0230100</t>
  </si>
  <si>
    <t>NYSSA</t>
  </si>
  <si>
    <t>OR0230200</t>
  </si>
  <si>
    <t>OR0230300</t>
  </si>
  <si>
    <t>VALE</t>
  </si>
  <si>
    <t>OR0230500</t>
  </si>
  <si>
    <t>LIQUOR COMM: MALHEUR CTY</t>
  </si>
  <si>
    <t>OR023SP00</t>
  </si>
  <si>
    <t>SP: MALHEUR COUNTY</t>
  </si>
  <si>
    <t>OR0240000</t>
  </si>
  <si>
    <t>OR0240100</t>
  </si>
  <si>
    <t>MILL CITY</t>
  </si>
  <si>
    <t>OR0240200</t>
  </si>
  <si>
    <t>OR0240300</t>
  </si>
  <si>
    <t>OR0240400</t>
  </si>
  <si>
    <t>STAYTON</t>
  </si>
  <si>
    <t>OR0240500</t>
  </si>
  <si>
    <t>WOODBURN</t>
  </si>
  <si>
    <t>OR0240600</t>
  </si>
  <si>
    <t>GERVAIS</t>
  </si>
  <si>
    <t>OR0240700</t>
  </si>
  <si>
    <t>OR0240800</t>
  </si>
  <si>
    <t>MOUNT ANGEL</t>
  </si>
  <si>
    <t>OR0240900</t>
  </si>
  <si>
    <t>OR0241000</t>
  </si>
  <si>
    <t>OR0241100</t>
  </si>
  <si>
    <t>OR0241200</t>
  </si>
  <si>
    <t>AUMSVILLE</t>
  </si>
  <si>
    <t>OR0241300</t>
  </si>
  <si>
    <t>DONALD</t>
  </si>
  <si>
    <t>OR0241400</t>
  </si>
  <si>
    <t>OR0241600</t>
  </si>
  <si>
    <t>LIQUOR COMM: MARION CNTY</t>
  </si>
  <si>
    <t>OR0241700</t>
  </si>
  <si>
    <t>KEIZER</t>
  </si>
  <si>
    <t>OR024SP00</t>
  </si>
  <si>
    <t>OR0250000</t>
  </si>
  <si>
    <t>OR0250100</t>
  </si>
  <si>
    <t>HEPPNER</t>
  </si>
  <si>
    <t>OR0250300</t>
  </si>
  <si>
    <t>IRRIGON</t>
  </si>
  <si>
    <t>OR0250400</t>
  </si>
  <si>
    <t>OR0250500</t>
  </si>
  <si>
    <t>LIQUOR COMM: MORROW CNTY</t>
  </si>
  <si>
    <t>OR0250600</t>
  </si>
  <si>
    <t>BMENT: MORROW COUNTY</t>
  </si>
  <si>
    <t>OR025SP00</t>
  </si>
  <si>
    <t>SP: MORROW COUNTY</t>
  </si>
  <si>
    <t>OR0260000</t>
  </si>
  <si>
    <t>MULTNOMAH</t>
  </si>
  <si>
    <t>OR0260100</t>
  </si>
  <si>
    <t>GRESHAM</t>
  </si>
  <si>
    <t>OR0260200</t>
  </si>
  <si>
    <t>OR0260300</t>
  </si>
  <si>
    <t>PORT OF PORTLAND</t>
  </si>
  <si>
    <t>OR0260400</t>
  </si>
  <si>
    <t>OR0260500</t>
  </si>
  <si>
    <t>TROUTDALE</t>
  </si>
  <si>
    <t>OR0261100</t>
  </si>
  <si>
    <t>TRANSIT DISTRICT POLICE</t>
  </si>
  <si>
    <t>OR0261400</t>
  </si>
  <si>
    <t>LIQUOR COMM: MULTNOMAH C</t>
  </si>
  <si>
    <t>OR0261800</t>
  </si>
  <si>
    <t>PORTLAND STATE UNIVERSIT</t>
  </si>
  <si>
    <t>OR026SP00</t>
  </si>
  <si>
    <t>SP: MULTNOMAH COUNTY</t>
  </si>
  <si>
    <t>OR0270000</t>
  </si>
  <si>
    <t>OR0270100</t>
  </si>
  <si>
    <t>OR0270200</t>
  </si>
  <si>
    <t>OR0270300</t>
  </si>
  <si>
    <t>OR0270400</t>
  </si>
  <si>
    <t>OR0270500</t>
  </si>
  <si>
    <t>LIQUOR COMM: POLK COUNTY</t>
  </si>
  <si>
    <t>OR027SP00</t>
  </si>
  <si>
    <t>SP: POLK COUNTY</t>
  </si>
  <si>
    <t>OR0280000</t>
  </si>
  <si>
    <t>OR0280400</t>
  </si>
  <si>
    <t>LIQUOR COMM: SHERMAN CTY</t>
  </si>
  <si>
    <t>OR028SP00</t>
  </si>
  <si>
    <t>SP: SHERMAN COUNTY</t>
  </si>
  <si>
    <t>OR0290000</t>
  </si>
  <si>
    <t>TILLAMOOK</t>
  </si>
  <si>
    <t>OR0290100</t>
  </si>
  <si>
    <t>GARIBALDI</t>
  </si>
  <si>
    <t>OR0290300</t>
  </si>
  <si>
    <t>OR0290400</t>
  </si>
  <si>
    <t>OR0290500</t>
  </si>
  <si>
    <t>MANZANITA</t>
  </si>
  <si>
    <t>OR0290700</t>
  </si>
  <si>
    <t>LIQUOR COMM: TILLAMOOK C</t>
  </si>
  <si>
    <t>OR029SP00</t>
  </si>
  <si>
    <t>SP: TILLAMOOK COUNTY</t>
  </si>
  <si>
    <t>OR0300000</t>
  </si>
  <si>
    <t>OR0300100</t>
  </si>
  <si>
    <t>HERMISTON</t>
  </si>
  <si>
    <t>OR0300200</t>
  </si>
  <si>
    <t>MILTON-FREEWATER</t>
  </si>
  <si>
    <t>OR0300300</t>
  </si>
  <si>
    <t>OR0300400</t>
  </si>
  <si>
    <t>OR0300500</t>
  </si>
  <si>
    <t>ATHENA</t>
  </si>
  <si>
    <t>OR0300600</t>
  </si>
  <si>
    <t>OR0300700</t>
  </si>
  <si>
    <t>PILOT ROCK</t>
  </si>
  <si>
    <t>OR0300800</t>
  </si>
  <si>
    <t>OR0300900</t>
  </si>
  <si>
    <t>OR0301100</t>
  </si>
  <si>
    <t>LIQUOR COMM: UMATILLA CO</t>
  </si>
  <si>
    <t>OR0301200</t>
  </si>
  <si>
    <t>UMATILLA TRIBAL</t>
  </si>
  <si>
    <t>OR0301300</t>
  </si>
  <si>
    <t>BMENT: UMATILLA COUNTY</t>
  </si>
  <si>
    <t>OR030SP00</t>
  </si>
  <si>
    <t>SP: UMATILLA COUNTY</t>
  </si>
  <si>
    <t>OR0310000</t>
  </si>
  <si>
    <t>OR0310100</t>
  </si>
  <si>
    <t>LA GRANDE</t>
  </si>
  <si>
    <t>OR0310200</t>
  </si>
  <si>
    <t>OR0310300</t>
  </si>
  <si>
    <t>OR0310500</t>
  </si>
  <si>
    <t>LIQUOR COMM: UNION CNTY</t>
  </si>
  <si>
    <t>OR031SP00</t>
  </si>
  <si>
    <t>OR0320000</t>
  </si>
  <si>
    <t>WALLOWA</t>
  </si>
  <si>
    <t>OR0320100</t>
  </si>
  <si>
    <t>OR0320200</t>
  </si>
  <si>
    <t>JOSEPH</t>
  </si>
  <si>
    <t>OR0320300</t>
  </si>
  <si>
    <t>OR0320400</t>
  </si>
  <si>
    <t>LIQUOR COMM: WALLOWA CTY</t>
  </si>
  <si>
    <t>OR032SP00</t>
  </si>
  <si>
    <t>SP: WALLOWA COUNTY</t>
  </si>
  <si>
    <t>OR0330000</t>
  </si>
  <si>
    <t>OR0330100</t>
  </si>
  <si>
    <t>THE DALLES</t>
  </si>
  <si>
    <t>OR0330500</t>
  </si>
  <si>
    <t>LIQUOR COMM: WASCO CNTY</t>
  </si>
  <si>
    <t>OR0330600</t>
  </si>
  <si>
    <t>RAJNEESHPURAM</t>
  </si>
  <si>
    <t>OR0330700</t>
  </si>
  <si>
    <t>OR033SP00</t>
  </si>
  <si>
    <t>SP: WASCO COUNTY</t>
  </si>
  <si>
    <t>OR0340000</t>
  </si>
  <si>
    <t>OR0340100</t>
  </si>
  <si>
    <t>OR0340200</t>
  </si>
  <si>
    <t>FOREST GROVE</t>
  </si>
  <si>
    <t>OR0340300</t>
  </si>
  <si>
    <t>OR0340400</t>
  </si>
  <si>
    <t>TIGARD</t>
  </si>
  <si>
    <t>OR0340500</t>
  </si>
  <si>
    <t>OR0340600</t>
  </si>
  <si>
    <t>OR0340700</t>
  </si>
  <si>
    <t>OR0340800</t>
  </si>
  <si>
    <t>NORTH PLAINS</t>
  </si>
  <si>
    <t>OR0340900</t>
  </si>
  <si>
    <t>OR0341100</t>
  </si>
  <si>
    <t>OR0341200</t>
  </si>
  <si>
    <t>TUALATIN</t>
  </si>
  <si>
    <t>OR0341300</t>
  </si>
  <si>
    <t>LIQUOR COMM: WASHINGTN C</t>
  </si>
  <si>
    <t>OR034SP00</t>
  </si>
  <si>
    <t>OR0350000</t>
  </si>
  <si>
    <t>OR0350300</t>
  </si>
  <si>
    <t>LIQUOR COMM: WHEELER CTY</t>
  </si>
  <si>
    <t>OR035SP00</t>
  </si>
  <si>
    <t>SP: WHEELER COUNTY</t>
  </si>
  <si>
    <t>OR0360000</t>
  </si>
  <si>
    <t>YAMHILL</t>
  </si>
  <si>
    <t>OR0360100</t>
  </si>
  <si>
    <t>MCMINNVILLE</t>
  </si>
  <si>
    <t>OR0360200</t>
  </si>
  <si>
    <t>NEWBERG-DUNDEE</t>
  </si>
  <si>
    <t>OR0360300</t>
  </si>
  <si>
    <t>WILLAMINA</t>
  </si>
  <si>
    <t>OR0360400</t>
  </si>
  <si>
    <t>OR0360500</t>
  </si>
  <si>
    <t>OR0360600</t>
  </si>
  <si>
    <t>OR0360700</t>
  </si>
  <si>
    <t>AMITY</t>
  </si>
  <si>
    <t>OR0360800</t>
  </si>
  <si>
    <t>OR0360900</t>
  </si>
  <si>
    <t>OR0361000</t>
  </si>
  <si>
    <t>OR0361100</t>
  </si>
  <si>
    <t>LIQUOR COMM: YAMHILL CTY</t>
  </si>
  <si>
    <t>OR036SP00</t>
  </si>
  <si>
    <t>SP: YAMHILL COUNTY</t>
  </si>
  <si>
    <t>ORDI00400</t>
  </si>
  <si>
    <t>SILETZ TRIBAL</t>
  </si>
  <si>
    <t>ORDI05000</t>
  </si>
  <si>
    <t>WARM SPRINGS TRIBAL</t>
  </si>
  <si>
    <t>ORDI06000</t>
  </si>
  <si>
    <t>COLUMBIA RIVER IT FISH E</t>
  </si>
  <si>
    <t>ORO201100</t>
  </si>
  <si>
    <t>LANE CO LIQUOR COMM</t>
  </si>
  <si>
    <t>OROSP1000</t>
  </si>
  <si>
    <t>PA0001000</t>
  </si>
  <si>
    <t>ODE: ADAMS COUNTY</t>
  </si>
  <si>
    <t>PA0001900</t>
  </si>
  <si>
    <t>ODE: COLUMBIA COUNTY</t>
  </si>
  <si>
    <t>PA0003500</t>
  </si>
  <si>
    <t>ODE: LACKAWANA COUNTY</t>
  </si>
  <si>
    <t>PA0003800</t>
  </si>
  <si>
    <t>LEBANON-BUR NARC INVEST</t>
  </si>
  <si>
    <t>PA0006500</t>
  </si>
  <si>
    <t>WESTMORELAND-BUR NARC IN</t>
  </si>
  <si>
    <t>PA0010000</t>
  </si>
  <si>
    <t>PA0010100</t>
  </si>
  <si>
    <t>GETTYSBURG</t>
  </si>
  <si>
    <t>PA0010200</t>
  </si>
  <si>
    <t>LITTLESTOWN</t>
  </si>
  <si>
    <t>PA0010300</t>
  </si>
  <si>
    <t>CONEWAGO TOWNSHIP</t>
  </si>
  <si>
    <t>PA0010400</t>
  </si>
  <si>
    <t>MCSHERRYSTOWN</t>
  </si>
  <si>
    <t>PA0010500</t>
  </si>
  <si>
    <t>CUMBERLAND TOWNSHIP</t>
  </si>
  <si>
    <t>PA0010600</t>
  </si>
  <si>
    <t>HAMILTONBAN TOWNSHIP</t>
  </si>
  <si>
    <t>PA0010700</t>
  </si>
  <si>
    <t>NEW OXFORD</t>
  </si>
  <si>
    <t>PA0010800</t>
  </si>
  <si>
    <t>EAST BERLIN</t>
  </si>
  <si>
    <t>PA0011100</t>
  </si>
  <si>
    <t>BERWICK TOWNSHIP</t>
  </si>
  <si>
    <t>PA0011200</t>
  </si>
  <si>
    <t>PA0011500</t>
  </si>
  <si>
    <t>BIGLERVILLE</t>
  </si>
  <si>
    <t>PA0011800</t>
  </si>
  <si>
    <t>EASTERN ADAMS REGIONAL</t>
  </si>
  <si>
    <t>PA0012100</t>
  </si>
  <si>
    <t>BENDERSVILLE</t>
  </si>
  <si>
    <t>PA0012200</t>
  </si>
  <si>
    <t>PA0012300</t>
  </si>
  <si>
    <t>CARROLL VALLEY</t>
  </si>
  <si>
    <t>PA0012400</t>
  </si>
  <si>
    <t>LATIMORE TOWNSHIP</t>
  </si>
  <si>
    <t>PA001BF00</t>
  </si>
  <si>
    <t>BF: ADAMS COUNTY</t>
  </si>
  <si>
    <t>PA001DE00</t>
  </si>
  <si>
    <t>BN: ADAMS COUNTY</t>
  </si>
  <si>
    <t>PA001SP00</t>
  </si>
  <si>
    <t>PA0020000</t>
  </si>
  <si>
    <t>ALLEGHENY</t>
  </si>
  <si>
    <t>PA0020100</t>
  </si>
  <si>
    <t>BALDWIN BOROUGH</t>
  </si>
  <si>
    <t>PA0020200</t>
  </si>
  <si>
    <t>PA0020300</t>
  </si>
  <si>
    <t>BETHEL PARK</t>
  </si>
  <si>
    <t>PA0020400</t>
  </si>
  <si>
    <t>PA0020500</t>
  </si>
  <si>
    <t>PA0020600</t>
  </si>
  <si>
    <t>CLAIRTON</t>
  </si>
  <si>
    <t>PA0020700</t>
  </si>
  <si>
    <t>CORAOPOLIS</t>
  </si>
  <si>
    <t>PA0020800</t>
  </si>
  <si>
    <t>DORMONT</t>
  </si>
  <si>
    <t>PA0020900</t>
  </si>
  <si>
    <t>PA0020A00</t>
  </si>
  <si>
    <t>BALDWIN TOWNSHIP</t>
  </si>
  <si>
    <t>PA0020B00</t>
  </si>
  <si>
    <t>COLLIER TOWNSHIP</t>
  </si>
  <si>
    <t>PA0020C00</t>
  </si>
  <si>
    <t>EAST DEER TOWNSHIP</t>
  </si>
  <si>
    <t>PA0020D00</t>
  </si>
  <si>
    <t>ELIZABETH TOWNSHIP</t>
  </si>
  <si>
    <t>PA0020E00</t>
  </si>
  <si>
    <t>PA0020F00</t>
  </si>
  <si>
    <t>KENNEDY TOWNSHIP</t>
  </si>
  <si>
    <t>PA0020G00</t>
  </si>
  <si>
    <t>RESERVE TOWNSHIP</t>
  </si>
  <si>
    <t>PA0020I00</t>
  </si>
  <si>
    <t>SNOWDEN TOWNSHIP</t>
  </si>
  <si>
    <t>PA0020J00</t>
  </si>
  <si>
    <t>SOUTH FAYETTE TOWNSHIP</t>
  </si>
  <si>
    <t>PA0020K00</t>
  </si>
  <si>
    <t>WHITE OAK</t>
  </si>
  <si>
    <t>PA0020L00</t>
  </si>
  <si>
    <t>WILKINS TOWNSHIP</t>
  </si>
  <si>
    <t>PA0020M00</t>
  </si>
  <si>
    <t>WILMERDING</t>
  </si>
  <si>
    <t>PA0020N00</t>
  </si>
  <si>
    <t>ALEPPO TOWNSHIP</t>
  </si>
  <si>
    <t>PA0020P00</t>
  </si>
  <si>
    <t>FAWN TOWNSHIP</t>
  </si>
  <si>
    <t>PA0020R00</t>
  </si>
  <si>
    <t>FINDLAY TOWNSHIP</t>
  </si>
  <si>
    <t>PA0020S00</t>
  </si>
  <si>
    <t>FORWARD TOWNSHIP</t>
  </si>
  <si>
    <t>PA0020T00</t>
  </si>
  <si>
    <t>HARMAR TOWNSHIP</t>
  </si>
  <si>
    <t>PA0020V00</t>
  </si>
  <si>
    <t>INDIANA TOWNSHIP</t>
  </si>
  <si>
    <t>PA0020W00</t>
  </si>
  <si>
    <t>KILBUCK TOWNSHIP</t>
  </si>
  <si>
    <t>PA0020X00</t>
  </si>
  <si>
    <t>NEVILLE TOWNSHIP</t>
  </si>
  <si>
    <t>PA0020Y00</t>
  </si>
  <si>
    <t>NORTH FAYETTE TOWNSHIP</t>
  </si>
  <si>
    <t>PA0020Z00</t>
  </si>
  <si>
    <t>O'HARA TOWNSHIP</t>
  </si>
  <si>
    <t>PA0021000</t>
  </si>
  <si>
    <t>PA0021100</t>
  </si>
  <si>
    <t>GREEN TREE</t>
  </si>
  <si>
    <t>PA0021200</t>
  </si>
  <si>
    <t>PA0021300</t>
  </si>
  <si>
    <t>MCKEESPORT</t>
  </si>
  <si>
    <t>PA0021400</t>
  </si>
  <si>
    <t>MCKEES ROCKS</t>
  </si>
  <si>
    <t>PA0021500</t>
  </si>
  <si>
    <t>MILLVALE</t>
  </si>
  <si>
    <t>PA0021600</t>
  </si>
  <si>
    <t>PA0021700</t>
  </si>
  <si>
    <t>MOUNT LEBANON</t>
  </si>
  <si>
    <t>PA0021800</t>
  </si>
  <si>
    <t>OAKMONT</t>
  </si>
  <si>
    <t>PA0021900</t>
  </si>
  <si>
    <t>PENN HILLS</t>
  </si>
  <si>
    <t>PA0021A00</t>
  </si>
  <si>
    <t>OHIO TOWNSHIP</t>
  </si>
  <si>
    <t>PA0021B00</t>
  </si>
  <si>
    <t>NORTHERN REGIONAL</t>
  </si>
  <si>
    <t>PA0021C00</t>
  </si>
  <si>
    <t>PA0021D00</t>
  </si>
  <si>
    <t>WEST DEER TOWNSHIP</t>
  </si>
  <si>
    <t>PA0021E00</t>
  </si>
  <si>
    <t>SOUTH PARK TOWNSHIP</t>
  </si>
  <si>
    <t>PA0021G00</t>
  </si>
  <si>
    <t>PITTSBURGH PARK POLICE</t>
  </si>
  <si>
    <t>PA0021H00</t>
  </si>
  <si>
    <t>CRESCENT TOWNSHIP</t>
  </si>
  <si>
    <t>PA0021I00</t>
  </si>
  <si>
    <t>LEET TOWNSHIP</t>
  </si>
  <si>
    <t>PA0021J00</t>
  </si>
  <si>
    <t>ALLEGHENY CNTY HOUSING A</t>
  </si>
  <si>
    <t>PA0021N00</t>
  </si>
  <si>
    <t>UNIV OF PITT: PITTSBURGH</t>
  </si>
  <si>
    <t>PA0021P00</t>
  </si>
  <si>
    <t>PA ST UNIV: MCKEESPORT</t>
  </si>
  <si>
    <t>PA0021R00</t>
  </si>
  <si>
    <t>MARSHALL TOWNSHIP</t>
  </si>
  <si>
    <t>PA0021S00</t>
  </si>
  <si>
    <t>SPRINGDALE TOWNSHIP</t>
  </si>
  <si>
    <t>PA0022000</t>
  </si>
  <si>
    <t>ALLEGHENY CO DA CID</t>
  </si>
  <si>
    <t>PA0022100</t>
  </si>
  <si>
    <t>PLEASANT HILLS</t>
  </si>
  <si>
    <t>PA0022200</t>
  </si>
  <si>
    <t>PA0022300</t>
  </si>
  <si>
    <t>SEWICKLEY</t>
  </si>
  <si>
    <t>PA0022400</t>
  </si>
  <si>
    <t>SEWICKLEY HEIGHTS</t>
  </si>
  <si>
    <t>PA0022500</t>
  </si>
  <si>
    <t>UPPER ST. CLAIR TOWNSHIP</t>
  </si>
  <si>
    <t>PA0022600</t>
  </si>
  <si>
    <t>PA0022700</t>
  </si>
  <si>
    <t>WILKINSBURG</t>
  </si>
  <si>
    <t>PA0022800</t>
  </si>
  <si>
    <t>ALLEGHENY COUNTY POL DEP</t>
  </si>
  <si>
    <t>PA0022900</t>
  </si>
  <si>
    <t>PA0022A00</t>
  </si>
  <si>
    <t>FRAZER TOWNSHIP</t>
  </si>
  <si>
    <t>PA0022D00</t>
  </si>
  <si>
    <t>ALLEGHENY CNTY PORT AUTH</t>
  </si>
  <si>
    <t>PA0023000</t>
  </si>
  <si>
    <t>BRADDOCK</t>
  </si>
  <si>
    <t>PA0023100</t>
  </si>
  <si>
    <t>PA0023200</t>
  </si>
  <si>
    <t>GLASSPORT</t>
  </si>
  <si>
    <t>PA0023300</t>
  </si>
  <si>
    <t>PA0023400</t>
  </si>
  <si>
    <t>MCCANDLESS</t>
  </si>
  <si>
    <t>PA0023500</t>
  </si>
  <si>
    <t>MOON TOWNSHIP</t>
  </si>
  <si>
    <t>PA0023600</t>
  </si>
  <si>
    <t>MUNHALL</t>
  </si>
  <si>
    <t>PA0023800</t>
  </si>
  <si>
    <t>NORTH BRADDOCK</t>
  </si>
  <si>
    <t>PA0023900</t>
  </si>
  <si>
    <t>NORTH VERSAILLES TOWNSHI</t>
  </si>
  <si>
    <t>PA0024000</t>
  </si>
  <si>
    <t>ROBINSON TOWNSHIP</t>
  </si>
  <si>
    <t>PA0024100</t>
  </si>
  <si>
    <t>SCOTT TOWNSHIP</t>
  </si>
  <si>
    <t>PA0024200</t>
  </si>
  <si>
    <t>SHALER TOWNSHIP</t>
  </si>
  <si>
    <t>PA0024300</t>
  </si>
  <si>
    <t>STOWE TOWNSHIP</t>
  </si>
  <si>
    <t>PA0024400</t>
  </si>
  <si>
    <t>SWISSVALE</t>
  </si>
  <si>
    <t>PA0024500</t>
  </si>
  <si>
    <t>TURTLE CREEK</t>
  </si>
  <si>
    <t>PA0024600</t>
  </si>
  <si>
    <t>WEST HOMESTEAD</t>
  </si>
  <si>
    <t>PA0024700</t>
  </si>
  <si>
    <t>WEST MIFFLIN</t>
  </si>
  <si>
    <t>PA0024800</t>
  </si>
  <si>
    <t>ASPINWALL</t>
  </si>
  <si>
    <t>PA0024900</t>
  </si>
  <si>
    <t>BELL ACRES</t>
  </si>
  <si>
    <t>PA0025000</t>
  </si>
  <si>
    <t>BEN AVON</t>
  </si>
  <si>
    <t>PA0025100</t>
  </si>
  <si>
    <t>BEN AVON HEIGHTS</t>
  </si>
  <si>
    <t>PA0025200</t>
  </si>
  <si>
    <t>BLAWNOX</t>
  </si>
  <si>
    <t>PA0025300</t>
  </si>
  <si>
    <t>BRACKENRIDGE</t>
  </si>
  <si>
    <t>PA0025400</t>
  </si>
  <si>
    <t>BRADDOCK HILLS</t>
  </si>
  <si>
    <t>PA0025500</t>
  </si>
  <si>
    <t>BRADFORD WOODS</t>
  </si>
  <si>
    <t>PA0025600</t>
  </si>
  <si>
    <t>PA0025700</t>
  </si>
  <si>
    <t>CASTLE SHANNON</t>
  </si>
  <si>
    <t>PA0025800</t>
  </si>
  <si>
    <t>CHALFANT</t>
  </si>
  <si>
    <t>PA0025900</t>
  </si>
  <si>
    <t>CHESWICK</t>
  </si>
  <si>
    <t>PA0026000</t>
  </si>
  <si>
    <t>PA0026100</t>
  </si>
  <si>
    <t>CRAFTON</t>
  </si>
  <si>
    <t>PA0026200</t>
  </si>
  <si>
    <t>DRAVOSBURG</t>
  </si>
  <si>
    <t>PA0026300</t>
  </si>
  <si>
    <t>EAST MCKEESPORT</t>
  </si>
  <si>
    <t>PA0026400</t>
  </si>
  <si>
    <t>EAST PITTSBURGH</t>
  </si>
  <si>
    <t>PA0026500</t>
  </si>
  <si>
    <t>EDGEWORTH</t>
  </si>
  <si>
    <t>PA0026600</t>
  </si>
  <si>
    <t>PA0026700</t>
  </si>
  <si>
    <t>EMSWORTH</t>
  </si>
  <si>
    <t>PA0026800</t>
  </si>
  <si>
    <t>PA0026900</t>
  </si>
  <si>
    <t>FOX CHAPEL</t>
  </si>
  <si>
    <t>PA0027000</t>
  </si>
  <si>
    <t>PA0027300</t>
  </si>
  <si>
    <t>PA0027400</t>
  </si>
  <si>
    <t>INGRAM</t>
  </si>
  <si>
    <t>PA0027500</t>
  </si>
  <si>
    <t>JEFFERSON HILLS BOROUGH</t>
  </si>
  <si>
    <t>PA0027600</t>
  </si>
  <si>
    <t>LEETSDALE</t>
  </si>
  <si>
    <t>PA0027700</t>
  </si>
  <si>
    <t>PA0027800</t>
  </si>
  <si>
    <t>PA0027900</t>
  </si>
  <si>
    <t>MOUNT OLIVER</t>
  </si>
  <si>
    <t>PA0028000</t>
  </si>
  <si>
    <t>PA0028200</t>
  </si>
  <si>
    <t>PA0028300</t>
  </si>
  <si>
    <t>PITCAIRN</t>
  </si>
  <si>
    <t>PA0028500</t>
  </si>
  <si>
    <t>PLUM</t>
  </si>
  <si>
    <t>PA0028600</t>
  </si>
  <si>
    <t>PORT VUE</t>
  </si>
  <si>
    <t>PA0028700</t>
  </si>
  <si>
    <t>PA0028800</t>
  </si>
  <si>
    <t>ROSSLYN FARMS</t>
  </si>
  <si>
    <t>PA0029000</t>
  </si>
  <si>
    <t>PA0029100</t>
  </si>
  <si>
    <t>PA0029200</t>
  </si>
  <si>
    <t>TARENTUM</t>
  </si>
  <si>
    <t>PA0029300</t>
  </si>
  <si>
    <t>THORNBURG</t>
  </si>
  <si>
    <t>PA0029400</t>
  </si>
  <si>
    <t>PA0029500</t>
  </si>
  <si>
    <t>PA0029600</t>
  </si>
  <si>
    <t>WALL BOROUGH</t>
  </si>
  <si>
    <t>PA0029700</t>
  </si>
  <si>
    <t>WEST ELIZABETH</t>
  </si>
  <si>
    <t>PA0029800</t>
  </si>
  <si>
    <t>WEST VIEW</t>
  </si>
  <si>
    <t>PA0029900</t>
  </si>
  <si>
    <t>WHITAKER BOROUGH</t>
  </si>
  <si>
    <t>PA002BF00</t>
  </si>
  <si>
    <t>BF: ALLEGHENY COUNTY</t>
  </si>
  <si>
    <t>PA002DE00</t>
  </si>
  <si>
    <t>BN: ALLEGHENY COUNTY</t>
  </si>
  <si>
    <t>PA002SP00</t>
  </si>
  <si>
    <t>SP: ALLEGHENY COUNTY</t>
  </si>
  <si>
    <t>PA0030000</t>
  </si>
  <si>
    <t>ARMSTRONG</t>
  </si>
  <si>
    <t>PA0030100</t>
  </si>
  <si>
    <t>APOLLO</t>
  </si>
  <si>
    <t>PA0030200</t>
  </si>
  <si>
    <t>FORD CITY</t>
  </si>
  <si>
    <t>PA0030300</t>
  </si>
  <si>
    <t>PA0030400</t>
  </si>
  <si>
    <t>KITTANNING</t>
  </si>
  <si>
    <t>PA0030500</t>
  </si>
  <si>
    <t>LEECHBURG</t>
  </si>
  <si>
    <t>PA0030800</t>
  </si>
  <si>
    <t>KISKIMINETAS TOWNSHIP</t>
  </si>
  <si>
    <t>PA0030900</t>
  </si>
  <si>
    <t>NORTH APOLLO</t>
  </si>
  <si>
    <t>PA0031000</t>
  </si>
  <si>
    <t>PARKS TOWNSHIP</t>
  </si>
  <si>
    <t>PA0031100</t>
  </si>
  <si>
    <t>RURAL VALLEY</t>
  </si>
  <si>
    <t>PA0031200</t>
  </si>
  <si>
    <t>SOUTH BUFFALO TOWNSHIP</t>
  </si>
  <si>
    <t>PA0031300</t>
  </si>
  <si>
    <t>GILPIN TOWNSHIP</t>
  </si>
  <si>
    <t>PA0031400</t>
  </si>
  <si>
    <t>MANOR TOWNSHIP</t>
  </si>
  <si>
    <t>PA0031500</t>
  </si>
  <si>
    <t>NORTH BUFFALO</t>
  </si>
  <si>
    <t>PA0031800</t>
  </si>
  <si>
    <t>COWANSHANNOCK TOWNSHIP</t>
  </si>
  <si>
    <t>PA0032000</t>
  </si>
  <si>
    <t>WEST KITTANNING</t>
  </si>
  <si>
    <t>PA0032100</t>
  </si>
  <si>
    <t>BETHEL TOWNSHIP</t>
  </si>
  <si>
    <t>PA0032200</t>
  </si>
  <si>
    <t>EAST FRANKLIN TOWNSHIP</t>
  </si>
  <si>
    <t>PA0032300</t>
  </si>
  <si>
    <t>PA0032500</t>
  </si>
  <si>
    <t>PA003BF00</t>
  </si>
  <si>
    <t>BF: ARMSTRONG COUNTY</t>
  </si>
  <si>
    <t>PA003DE00</t>
  </si>
  <si>
    <t>BN: ARMSTRONG COUNTY</t>
  </si>
  <si>
    <t>PA003SP00</t>
  </si>
  <si>
    <t>SP: ARMSTRONG COUNTY</t>
  </si>
  <si>
    <t>PA0040000</t>
  </si>
  <si>
    <t>PA0040100</t>
  </si>
  <si>
    <t>ALIQUIPPA</t>
  </si>
  <si>
    <t>PA0040200</t>
  </si>
  <si>
    <t>AMBRIDGE</t>
  </si>
  <si>
    <t>PA0040300</t>
  </si>
  <si>
    <t>COUNTY DET: BEAVER CNTY</t>
  </si>
  <si>
    <t>PA0040400</t>
  </si>
  <si>
    <t>PA0040500</t>
  </si>
  <si>
    <t>BEAVER FALLS</t>
  </si>
  <si>
    <t>PA0040600</t>
  </si>
  <si>
    <t>PA0040700</t>
  </si>
  <si>
    <t>PA0040800</t>
  </si>
  <si>
    <t>BADEN</t>
  </si>
  <si>
    <t>PA0040900</t>
  </si>
  <si>
    <t>BRIGHTON TOWNSHIP</t>
  </si>
  <si>
    <t>PA0041100</t>
  </si>
  <si>
    <t>ECONOMY</t>
  </si>
  <si>
    <t>PA0041200</t>
  </si>
  <si>
    <t>PA0041300</t>
  </si>
  <si>
    <t>HARMONY TOWNSHIP</t>
  </si>
  <si>
    <t>PA0041400</t>
  </si>
  <si>
    <t>PA0041500</t>
  </si>
  <si>
    <t>MONACA</t>
  </si>
  <si>
    <t>PA0041600</t>
  </si>
  <si>
    <t>PA0041700</t>
  </si>
  <si>
    <t>NORTH SEWICKLEY TOWNSHIP</t>
  </si>
  <si>
    <t>PA0041800</t>
  </si>
  <si>
    <t>CENTER TOWNSHIP</t>
  </si>
  <si>
    <t>PA0041900</t>
  </si>
  <si>
    <t>CHIPPEWA TOWNSHIP</t>
  </si>
  <si>
    <t>PA0042000</t>
  </si>
  <si>
    <t>PA0042100</t>
  </si>
  <si>
    <t>DAUGHERTY TOWNSHIP</t>
  </si>
  <si>
    <t>PA0042300</t>
  </si>
  <si>
    <t>PA0042400</t>
  </si>
  <si>
    <t>PA0042500</t>
  </si>
  <si>
    <t>PATTERSON TOWNSHIP</t>
  </si>
  <si>
    <t>PA0042700</t>
  </si>
  <si>
    <t>PULASKI TOWNSHIP</t>
  </si>
  <si>
    <t>PA0042800</t>
  </si>
  <si>
    <t>RACCOON TOWNSHIP</t>
  </si>
  <si>
    <t>PA0042900</t>
  </si>
  <si>
    <t>ROCHESTER TOWNSHIP</t>
  </si>
  <si>
    <t>PA0043100</t>
  </si>
  <si>
    <t>WHITE TOWNSHIP</t>
  </si>
  <si>
    <t>PA0043200</t>
  </si>
  <si>
    <t>PA0043300</t>
  </si>
  <si>
    <t>KOPPEL</t>
  </si>
  <si>
    <t>PA0043400</t>
  </si>
  <si>
    <t>EAST ROCHESTER</t>
  </si>
  <si>
    <t>PA0043500</t>
  </si>
  <si>
    <t>VANPORT TOWNSHIP</t>
  </si>
  <si>
    <t>PA0043600</t>
  </si>
  <si>
    <t>PA0043800</t>
  </si>
  <si>
    <t>NEW SEWICKLEY TOWNSHIP</t>
  </si>
  <si>
    <t>PA0043900</t>
  </si>
  <si>
    <t>SOUTH BEAVER TOWNSHIP</t>
  </si>
  <si>
    <t>PA0044100</t>
  </si>
  <si>
    <t>POTTER TOWNSHIP</t>
  </si>
  <si>
    <t>PA0044200</t>
  </si>
  <si>
    <t>BIG BEAVER BOROUGH</t>
  </si>
  <si>
    <t>PA0044400</t>
  </si>
  <si>
    <t>PA0044800</t>
  </si>
  <si>
    <t>NEW GALILEE BOROUGH</t>
  </si>
  <si>
    <t>PA0044900</t>
  </si>
  <si>
    <t>SOUTH HEIGHTS</t>
  </si>
  <si>
    <t>PA0045000</t>
  </si>
  <si>
    <t>WEST MAYFIELD BOROUGH</t>
  </si>
  <si>
    <t>PA0045100</t>
  </si>
  <si>
    <t>SHIPPINGPORT</t>
  </si>
  <si>
    <t>PA0045200</t>
  </si>
  <si>
    <t>OHIOVILLE</t>
  </si>
  <si>
    <t>PA0045300</t>
  </si>
  <si>
    <t>PA ST UNIV: BEAVER</t>
  </si>
  <si>
    <t>PA0045400</t>
  </si>
  <si>
    <t>DARLINGTON TOWNSHIP</t>
  </si>
  <si>
    <t>PA0045500</t>
  </si>
  <si>
    <t>COMM COLLEGE OF BEAVER C</t>
  </si>
  <si>
    <t>PA004BF00</t>
  </si>
  <si>
    <t>BF: BEAVER COUNTY</t>
  </si>
  <si>
    <t>PA004DE00</t>
  </si>
  <si>
    <t>BN: BEAVER COUNTY</t>
  </si>
  <si>
    <t>PA004SP00</t>
  </si>
  <si>
    <t>SP: BEAVER COUNTY</t>
  </si>
  <si>
    <t>PA0050000</t>
  </si>
  <si>
    <t>PA0050100</t>
  </si>
  <si>
    <t>PA0050200</t>
  </si>
  <si>
    <t>PA0050300</t>
  </si>
  <si>
    <t>HYNDMAN</t>
  </si>
  <si>
    <t>PA0050400</t>
  </si>
  <si>
    <t>SAXTON</t>
  </si>
  <si>
    <t>PA0050600</t>
  </si>
  <si>
    <t>PA0050700</t>
  </si>
  <si>
    <t>PA005BF00</t>
  </si>
  <si>
    <t>BF: BEDFORD COUNTY</t>
  </si>
  <si>
    <t>PA005DE00</t>
  </si>
  <si>
    <t>BN: BEDFORD COUNTY</t>
  </si>
  <si>
    <t>PA005SP00</t>
  </si>
  <si>
    <t>SP: BEDFORD COUNTY</t>
  </si>
  <si>
    <t>PA0060000</t>
  </si>
  <si>
    <t>BERKS</t>
  </si>
  <si>
    <t>PA0060100</t>
  </si>
  <si>
    <t>BIRDSBORO</t>
  </si>
  <si>
    <t>PA0060200</t>
  </si>
  <si>
    <t>BOYERTOWN</t>
  </si>
  <si>
    <t>PA0060300</t>
  </si>
  <si>
    <t>CUMRU TOWNSHIP</t>
  </si>
  <si>
    <t>PA0060400</t>
  </si>
  <si>
    <t>EXETER TOWNSHIP</t>
  </si>
  <si>
    <t>PA0060500</t>
  </si>
  <si>
    <t>FLEETWOOD</t>
  </si>
  <si>
    <t>PA0060600</t>
  </si>
  <si>
    <t>PA0060700</t>
  </si>
  <si>
    <t>KENHORST</t>
  </si>
  <si>
    <t>PA0060800</t>
  </si>
  <si>
    <t>KUTZTOWN</t>
  </si>
  <si>
    <t>PA0060900</t>
  </si>
  <si>
    <t>LAURELDALE</t>
  </si>
  <si>
    <t>PA0061000</t>
  </si>
  <si>
    <t>LEESPORT</t>
  </si>
  <si>
    <t>PA0061100</t>
  </si>
  <si>
    <t>MOHNTON</t>
  </si>
  <si>
    <t>PA0061200</t>
  </si>
  <si>
    <t>MOUNT PENN</t>
  </si>
  <si>
    <t>PA0061300</t>
  </si>
  <si>
    <t>MUHLENBERG TOWNSHIP</t>
  </si>
  <si>
    <t>PA0061400</t>
  </si>
  <si>
    <t>PA0061500</t>
  </si>
  <si>
    <t>ROBESONIA</t>
  </si>
  <si>
    <t>PA0061600</t>
  </si>
  <si>
    <t>SHILLINGTON</t>
  </si>
  <si>
    <t>PA0061700</t>
  </si>
  <si>
    <t>SINKING SPRING</t>
  </si>
  <si>
    <t>PA0061800</t>
  </si>
  <si>
    <t>SPRING TOWNSHIP</t>
  </si>
  <si>
    <t>PA0061900</t>
  </si>
  <si>
    <t>WESTERN BERKS REGIONAL</t>
  </si>
  <si>
    <t>PA0062000</t>
  </si>
  <si>
    <t>WEST LAWN</t>
  </si>
  <si>
    <t>PA0062100</t>
  </si>
  <si>
    <t>WEST READING</t>
  </si>
  <si>
    <t>PA0062200</t>
  </si>
  <si>
    <t>WYOMISSING</t>
  </si>
  <si>
    <t>PA0062300</t>
  </si>
  <si>
    <t>WYOMISSING HILLS</t>
  </si>
  <si>
    <t>PA0062400</t>
  </si>
  <si>
    <t>CAERNARVON TOWNSHIP</t>
  </si>
  <si>
    <t>PA0062500</t>
  </si>
  <si>
    <t>COLEBROOKDALE DISTRICT</t>
  </si>
  <si>
    <t>PA0062600</t>
  </si>
  <si>
    <t>BERN</t>
  </si>
  <si>
    <t>PA0062700</t>
  </si>
  <si>
    <t>MAIDEN CREEK TOWNSHIP</t>
  </si>
  <si>
    <t>PA0062800</t>
  </si>
  <si>
    <t>NORTHERN BERKS REGIONAL</t>
  </si>
  <si>
    <t>PA0062900</t>
  </si>
  <si>
    <t>ROBESON TOWNSHIP</t>
  </si>
  <si>
    <t>PA0063000</t>
  </si>
  <si>
    <t>BALLY</t>
  </si>
  <si>
    <t>PA0063100</t>
  </si>
  <si>
    <t>BERN TOWNSHIP</t>
  </si>
  <si>
    <t>PA0063200</t>
  </si>
  <si>
    <t>BERNVILLE</t>
  </si>
  <si>
    <t>PA0063400</t>
  </si>
  <si>
    <t>DOUGLASS TOWNSHIP</t>
  </si>
  <si>
    <t>PA0063500</t>
  </si>
  <si>
    <t>CENTRAL BERKS REGIONAL</t>
  </si>
  <si>
    <t>PA0063600</t>
  </si>
  <si>
    <t>LOWER HEIDELBERG TOWNSHI</t>
  </si>
  <si>
    <t>PA0063700</t>
  </si>
  <si>
    <t>OLEY TOWNSHIP</t>
  </si>
  <si>
    <t>PA0063800</t>
  </si>
  <si>
    <t>ST. LAWRENCE BORO</t>
  </si>
  <si>
    <t>PA0063900</t>
  </si>
  <si>
    <t>SHOEMAKERSVILLE</t>
  </si>
  <si>
    <t>PA0064000</t>
  </si>
  <si>
    <t>PA0064100</t>
  </si>
  <si>
    <t>BERKS-LEHIGH REGIONAL</t>
  </si>
  <si>
    <t>PA0064200</t>
  </si>
  <si>
    <t>PA0064300</t>
  </si>
  <si>
    <t>BRECKNOCK TOWNSHIP</t>
  </si>
  <si>
    <t>PA0064400</t>
  </si>
  <si>
    <t>HEIDELBERG TOWNSHIP</t>
  </si>
  <si>
    <t>PA0064700</t>
  </si>
  <si>
    <t>SOUTH HEIDELBERG TWP</t>
  </si>
  <si>
    <t>PA0064900</t>
  </si>
  <si>
    <t>COUNTY DET: BERKS COUNTY</t>
  </si>
  <si>
    <t>PA0065000</t>
  </si>
  <si>
    <t>AMITY TOWNSHIP</t>
  </si>
  <si>
    <t>PA0065200</t>
  </si>
  <si>
    <t>WOMELSDORF</t>
  </si>
  <si>
    <t>PA0065400</t>
  </si>
  <si>
    <t>PA0065500</t>
  </si>
  <si>
    <t>PA0065700</t>
  </si>
  <si>
    <t>KUTZTOWN UNIVERSITY</t>
  </si>
  <si>
    <t>PA0065900</t>
  </si>
  <si>
    <t>PA ST UNIV: BERKS</t>
  </si>
  <si>
    <t>PA0066000</t>
  </si>
  <si>
    <t>TULPEHOCKEN TOWNSHIP</t>
  </si>
  <si>
    <t>PA0066200</t>
  </si>
  <si>
    <t>PA006BF00</t>
  </si>
  <si>
    <t>BF: BERKS COUNTY</t>
  </si>
  <si>
    <t>PA006DE00</t>
  </si>
  <si>
    <t>BN: BERKS COUNTY</t>
  </si>
  <si>
    <t>PA006SP00</t>
  </si>
  <si>
    <t>SP: BERKS COUNTY</t>
  </si>
  <si>
    <t>PA0070000</t>
  </si>
  <si>
    <t>PA0070100</t>
  </si>
  <si>
    <t>PA0070200</t>
  </si>
  <si>
    <t>HOLLIDAYSBURG</t>
  </si>
  <si>
    <t>PA0070300</t>
  </si>
  <si>
    <t>PA0070400</t>
  </si>
  <si>
    <t>PA0070500</t>
  </si>
  <si>
    <t>PA0070600</t>
  </si>
  <si>
    <t>ROARING SPRING</t>
  </si>
  <si>
    <t>PA0070700</t>
  </si>
  <si>
    <t>ALLEGHENY TOWNSHIP</t>
  </si>
  <si>
    <t>PA0070800</t>
  </si>
  <si>
    <t>DUNCANSVILLE</t>
  </si>
  <si>
    <t>PA0070900</t>
  </si>
  <si>
    <t>PA0071000</t>
  </si>
  <si>
    <t>PA0071100</t>
  </si>
  <si>
    <t>GREENFIELD TOWNSHIP</t>
  </si>
  <si>
    <t>PA0071400</t>
  </si>
  <si>
    <t>PA ST UNIV: ALTOONA</t>
  </si>
  <si>
    <t>PA0071500</t>
  </si>
  <si>
    <t>BLAIR TOWNSHIP</t>
  </si>
  <si>
    <t>PA0071600</t>
  </si>
  <si>
    <t>SNYDER TOWNSHIP</t>
  </si>
  <si>
    <t>PA0071700</t>
  </si>
  <si>
    <t>NORTH WOODBURY</t>
  </si>
  <si>
    <t>PA0071800</t>
  </si>
  <si>
    <t>FREEDOM TOWNSHIP</t>
  </si>
  <si>
    <t>PA0072000</t>
  </si>
  <si>
    <t>TYRONE AREA SCHOOL DIST</t>
  </si>
  <si>
    <t>PA0079900</t>
  </si>
  <si>
    <t>ALTOONA HOSPITAL</t>
  </si>
  <si>
    <t>PA007BF00</t>
  </si>
  <si>
    <t>BF: BLAIR COUNTY</t>
  </si>
  <si>
    <t>PA007DE00</t>
  </si>
  <si>
    <t>BN: BLAIR COUNTY</t>
  </si>
  <si>
    <t>PA007SP00</t>
  </si>
  <si>
    <t>SP: BLAIR COUNTY</t>
  </si>
  <si>
    <t>PA0080000</t>
  </si>
  <si>
    <t>PA0080100</t>
  </si>
  <si>
    <t>PA0080200</t>
  </si>
  <si>
    <t>PA0080300</t>
  </si>
  <si>
    <t>PA0080400</t>
  </si>
  <si>
    <t>PA0080500</t>
  </si>
  <si>
    <t>PA0080700</t>
  </si>
  <si>
    <t>SOUTH WAVERLY</t>
  </si>
  <si>
    <t>PA0080800</t>
  </si>
  <si>
    <t>ATHENS TOWNSHIP</t>
  </si>
  <si>
    <t>PA0081200</t>
  </si>
  <si>
    <t>NORTHEAST</t>
  </si>
  <si>
    <t>PA0081800</t>
  </si>
  <si>
    <t>ULSTER TOWNSHIP</t>
  </si>
  <si>
    <t>PA008BF00</t>
  </si>
  <si>
    <t>BF: BRADFORD COUNTY</t>
  </si>
  <si>
    <t>PA008DE00</t>
  </si>
  <si>
    <t>BN: BRADFORD COUNTY</t>
  </si>
  <si>
    <t>PA008SP00</t>
  </si>
  <si>
    <t>SP: BRADFORD COUNTY</t>
  </si>
  <si>
    <t>PA0090000</t>
  </si>
  <si>
    <t>BUCKS</t>
  </si>
  <si>
    <t>PA0090100</t>
  </si>
  <si>
    <t>BENSALEM TOWNSHIP</t>
  </si>
  <si>
    <t>PA0090200</t>
  </si>
  <si>
    <t>PA0090300</t>
  </si>
  <si>
    <t>BRISTOL TOWNSHIP</t>
  </si>
  <si>
    <t>PA0090400</t>
  </si>
  <si>
    <t>PA0090500</t>
  </si>
  <si>
    <t>FALLS TOWNSHIP</t>
  </si>
  <si>
    <t>PA0090700</t>
  </si>
  <si>
    <t>LOWER MAKEFIELD TOWNSHIP</t>
  </si>
  <si>
    <t>PA0090800</t>
  </si>
  <si>
    <t>LOWER SOUTHAMPTON TWP</t>
  </si>
  <si>
    <t>PA0090900</t>
  </si>
  <si>
    <t>PA0091000</t>
  </si>
  <si>
    <t>PA0091100</t>
  </si>
  <si>
    <t>PA0091200</t>
  </si>
  <si>
    <t>NEWTOWN TOWNSHIP</t>
  </si>
  <si>
    <t>PA0091300</t>
  </si>
  <si>
    <t>PA0091400</t>
  </si>
  <si>
    <t>PENNDEL</t>
  </si>
  <si>
    <t>PA0091500</t>
  </si>
  <si>
    <t>PERKASIE</t>
  </si>
  <si>
    <t>PA0091600</t>
  </si>
  <si>
    <t>QUAKERTOWN</t>
  </si>
  <si>
    <t>PA0091700</t>
  </si>
  <si>
    <t>PENNRIDGE REGIONAL</t>
  </si>
  <si>
    <t>PA0091800</t>
  </si>
  <si>
    <t>SOLEBURY TOWNSHIP</t>
  </si>
  <si>
    <t>PA0091900</t>
  </si>
  <si>
    <t>TULLYTOWN</t>
  </si>
  <si>
    <t>PA0092000</t>
  </si>
  <si>
    <t>UPPER SOUTHAMPTON TWP</t>
  </si>
  <si>
    <t>PA0092100</t>
  </si>
  <si>
    <t>WARMINSTER TOWNSHIP</t>
  </si>
  <si>
    <t>PA0092200</t>
  </si>
  <si>
    <t>YARDLEY</t>
  </si>
  <si>
    <t>PA0092300</t>
  </si>
  <si>
    <t>UPPER MAKEFIELD TOWNSHIP</t>
  </si>
  <si>
    <t>PA0092500</t>
  </si>
  <si>
    <t>HULMEVILLE</t>
  </si>
  <si>
    <t>PA0092600</t>
  </si>
  <si>
    <t>CHALFONT</t>
  </si>
  <si>
    <t>PA0092700</t>
  </si>
  <si>
    <t>DOYLESTOWN TOWNSHIP</t>
  </si>
  <si>
    <t>PA0092800</t>
  </si>
  <si>
    <t>EAST ROCKHILL TOWNSHIP</t>
  </si>
  <si>
    <t>PA0092900</t>
  </si>
  <si>
    <t>HILLTOWN TOWNSHIP</t>
  </si>
  <si>
    <t>PA0093000</t>
  </si>
  <si>
    <t>SPR: NESHAMINY</t>
  </si>
  <si>
    <t>PA0093200</t>
  </si>
  <si>
    <t>NEW BRITAIN TOWNSHIP</t>
  </si>
  <si>
    <t>PA0093300</t>
  </si>
  <si>
    <t>SPR: DELAWARE CANAL</t>
  </si>
  <si>
    <t>PA0093400</t>
  </si>
  <si>
    <t>SILVERDALE</t>
  </si>
  <si>
    <t>PA0093500</t>
  </si>
  <si>
    <t>PA0093600</t>
  </si>
  <si>
    <t>WARWICK TOWNSHIP</t>
  </si>
  <si>
    <t>PA0093700</t>
  </si>
  <si>
    <t>WASHINGTON CROSSING ST P</t>
  </si>
  <si>
    <t>PA0093800</t>
  </si>
  <si>
    <t>WEST ROCKHILL TOWNSHIP</t>
  </si>
  <si>
    <t>PA0093900</t>
  </si>
  <si>
    <t>PA0094000</t>
  </si>
  <si>
    <t>SPR: NOCKAMIXON</t>
  </si>
  <si>
    <t>PA0094100</t>
  </si>
  <si>
    <t>LANGHORNE MANOR</t>
  </si>
  <si>
    <t>PA0094200</t>
  </si>
  <si>
    <t>NOCKAMIXON TOWNSHIP</t>
  </si>
  <si>
    <t>PA0094300</t>
  </si>
  <si>
    <t>PLUMSTEAD TOWNSHIP</t>
  </si>
  <si>
    <t>PA0094400</t>
  </si>
  <si>
    <t>WRIGHTSTOWN TOWNSHIP</t>
  </si>
  <si>
    <t>PA0094500</t>
  </si>
  <si>
    <t>WARRINGTON TOWNSHIP</t>
  </si>
  <si>
    <t>PA0094700</t>
  </si>
  <si>
    <t>BUCKINGHAM TOWNSHIP</t>
  </si>
  <si>
    <t>PA0094800</t>
  </si>
  <si>
    <t>COUNTY DET: BUCKS COUNTY</t>
  </si>
  <si>
    <t>PA0094900</t>
  </si>
  <si>
    <t>SPR: TYLER</t>
  </si>
  <si>
    <t>PA0095000</t>
  </si>
  <si>
    <t>RIEGELSVILLE</t>
  </si>
  <si>
    <t>PA0095100</t>
  </si>
  <si>
    <t>TINICUM TOWNSHIP</t>
  </si>
  <si>
    <t>PA0095200</t>
  </si>
  <si>
    <t>IVYLAND</t>
  </si>
  <si>
    <t>PA0095300</t>
  </si>
  <si>
    <t>PA0095700</t>
  </si>
  <si>
    <t>DUBLIN BOROUGH</t>
  </si>
  <si>
    <t>PA0095900</t>
  </si>
  <si>
    <t>BUREAU ST PARKS: REG 4</t>
  </si>
  <si>
    <t>PA0096000</t>
  </si>
  <si>
    <t>PA0096100</t>
  </si>
  <si>
    <t>LANGHORNE BOROUGH</t>
  </si>
  <si>
    <t>PA0096200</t>
  </si>
  <si>
    <t>PA009BF00</t>
  </si>
  <si>
    <t>BF: BUCKS COUNTY</t>
  </si>
  <si>
    <t>PA009DE00</t>
  </si>
  <si>
    <t>BN: BUCKS COUNTY</t>
  </si>
  <si>
    <t>PA009SP00</t>
  </si>
  <si>
    <t>SP: BUCKS COUNTY</t>
  </si>
  <si>
    <t>PA0100000</t>
  </si>
  <si>
    <t>PA0100100</t>
  </si>
  <si>
    <t>PA0100200</t>
  </si>
  <si>
    <t>PA0100300</t>
  </si>
  <si>
    <t>SLIPPERY ROCK</t>
  </si>
  <si>
    <t>PA0100400</t>
  </si>
  <si>
    <t>ZELIENOPLE</t>
  </si>
  <si>
    <t>PA0100500</t>
  </si>
  <si>
    <t>LYNDORA</t>
  </si>
  <si>
    <t>PA0100600</t>
  </si>
  <si>
    <t>MIDDLESEX TOWNSHIP</t>
  </si>
  <si>
    <t>PA0100700</t>
  </si>
  <si>
    <t>EVANS CITY</t>
  </si>
  <si>
    <t>PA0100800</t>
  </si>
  <si>
    <t>MARS</t>
  </si>
  <si>
    <t>PA0100900</t>
  </si>
  <si>
    <t>PA0101000</t>
  </si>
  <si>
    <t>PENN TOWNSHIP</t>
  </si>
  <si>
    <t>PA0101100</t>
  </si>
  <si>
    <t>SLIPPERY ROCK UNIVERSITY</t>
  </si>
  <si>
    <t>PA0101200</t>
  </si>
  <si>
    <t>CRANBERRY TOWNSHIP</t>
  </si>
  <si>
    <t>PA0101700</t>
  </si>
  <si>
    <t>COUNTY DET: BUTLER CNTY</t>
  </si>
  <si>
    <t>PA0101800</t>
  </si>
  <si>
    <t>BUFFALO TOWNSHIP</t>
  </si>
  <si>
    <t>PA0101900</t>
  </si>
  <si>
    <t>SAXONBURG</t>
  </si>
  <si>
    <t>PA0102200</t>
  </si>
  <si>
    <t>PA0102500</t>
  </si>
  <si>
    <t>LANCASTER TOWNSHIP</t>
  </si>
  <si>
    <t>PA0102900</t>
  </si>
  <si>
    <t>PA0103300</t>
  </si>
  <si>
    <t>PA010BF00</t>
  </si>
  <si>
    <t>BF: BUTLER COUNTY</t>
  </si>
  <si>
    <t>PA010DE00</t>
  </si>
  <si>
    <t>BN: BUTLER COUNTY</t>
  </si>
  <si>
    <t>PA010SP00</t>
  </si>
  <si>
    <t>PA0110000</t>
  </si>
  <si>
    <t>PA0110100</t>
  </si>
  <si>
    <t>NORTHERN CAMBRIA BOROUGH</t>
  </si>
  <si>
    <t>PA0110200</t>
  </si>
  <si>
    <t>CONEMAUGH TOWNSHIP</t>
  </si>
  <si>
    <t>PA0110300</t>
  </si>
  <si>
    <t>EBENSBURG</t>
  </si>
  <si>
    <t>PA0110400</t>
  </si>
  <si>
    <t>PA0110500</t>
  </si>
  <si>
    <t>PA0110600</t>
  </si>
  <si>
    <t>PA0110700</t>
  </si>
  <si>
    <t>CRESSON</t>
  </si>
  <si>
    <t>PA0110800</t>
  </si>
  <si>
    <t>PA0110900</t>
  </si>
  <si>
    <t>EAST CONEMAUGH</t>
  </si>
  <si>
    <t>PA0111000</t>
  </si>
  <si>
    <t>GALLITZIN</t>
  </si>
  <si>
    <t>PA0111100</t>
  </si>
  <si>
    <t>GEISTOWN</t>
  </si>
  <si>
    <t>PA0111200</t>
  </si>
  <si>
    <t>NANTY GLO</t>
  </si>
  <si>
    <t>PA0111300</t>
  </si>
  <si>
    <t>PATTON</t>
  </si>
  <si>
    <t>PA0111400</t>
  </si>
  <si>
    <t>PA0111500</t>
  </si>
  <si>
    <t>PA0111600</t>
  </si>
  <si>
    <t>SOUTHMONT</t>
  </si>
  <si>
    <t>PA0111700</t>
  </si>
  <si>
    <t>SPANGLER BOROUGH</t>
  </si>
  <si>
    <t>PA0111800</t>
  </si>
  <si>
    <t>UPPER YODER TOWNSHIP</t>
  </si>
  <si>
    <t>PA0111900</t>
  </si>
  <si>
    <t>BLACKLICK TOWNSHIP</t>
  </si>
  <si>
    <t>PA0112000</t>
  </si>
  <si>
    <t>CAMBRIA TOWNSHIP</t>
  </si>
  <si>
    <t>PA0112100</t>
  </si>
  <si>
    <t>CARROLLTOWN</t>
  </si>
  <si>
    <t>PA0112300</t>
  </si>
  <si>
    <t>CRESSON TOWNSHIP</t>
  </si>
  <si>
    <t>PA0112600</t>
  </si>
  <si>
    <t>EAST TAYLOR TOWNSHIP</t>
  </si>
  <si>
    <t>PA0112800</t>
  </si>
  <si>
    <t>ELDER TOWNSHIP</t>
  </si>
  <si>
    <t>PA0112900</t>
  </si>
  <si>
    <t>PA0113000</t>
  </si>
  <si>
    <t>FRANKLIN BORO</t>
  </si>
  <si>
    <t>PA0113100</t>
  </si>
  <si>
    <t>PA0113200</t>
  </si>
  <si>
    <t>PA0113300</t>
  </si>
  <si>
    <t>LILLY</t>
  </si>
  <si>
    <t>PA0113500</t>
  </si>
  <si>
    <t>PA0113600</t>
  </si>
  <si>
    <t>MIDDLE TAYLOR TOWNSHIP</t>
  </si>
  <si>
    <t>PA0113700</t>
  </si>
  <si>
    <t>SANKERTOWN</t>
  </si>
  <si>
    <t>PA0114000</t>
  </si>
  <si>
    <t>STONYCREEK TOWNSHIP</t>
  </si>
  <si>
    <t>PA0114200</t>
  </si>
  <si>
    <t>SUMMERHILL TOWNSHIP</t>
  </si>
  <si>
    <t>PA0114300</t>
  </si>
  <si>
    <t>WEST CARROLL TOWNSHIP</t>
  </si>
  <si>
    <t>PA0114400</t>
  </si>
  <si>
    <t>WEST TAYLOR TOWNSHIP</t>
  </si>
  <si>
    <t>PA0114800</t>
  </si>
  <si>
    <t>LOWER YODER TOWNSHIP</t>
  </si>
  <si>
    <t>PA0114900</t>
  </si>
  <si>
    <t>PORTAGE TOWNSHIP</t>
  </si>
  <si>
    <t>PA0115000</t>
  </si>
  <si>
    <t>SUSQUEHANNA TOWNSHIP</t>
  </si>
  <si>
    <t>PA0115200</t>
  </si>
  <si>
    <t>PA0115300</t>
  </si>
  <si>
    <t>CROYLE TOWNSHIP</t>
  </si>
  <si>
    <t>PA0115400</t>
  </si>
  <si>
    <t>PA0115500</t>
  </si>
  <si>
    <t>PA0115600</t>
  </si>
  <si>
    <t>VINTONDALE</t>
  </si>
  <si>
    <t>PA0115800</t>
  </si>
  <si>
    <t>GALLITZIN TOWNSHIP</t>
  </si>
  <si>
    <t>PA0115900</t>
  </si>
  <si>
    <t>WEST HILLS REGIONAL</t>
  </si>
  <si>
    <t>PA0116000</t>
  </si>
  <si>
    <t>TUNNELHILL</t>
  </si>
  <si>
    <t>PA0116100</t>
  </si>
  <si>
    <t>PA0116200</t>
  </si>
  <si>
    <t>DEAN TOWNSHIP</t>
  </si>
  <si>
    <t>PA0116300</t>
  </si>
  <si>
    <t>PA0116500</t>
  </si>
  <si>
    <t>UNIV OF PITT: JOHNSTOWN</t>
  </si>
  <si>
    <t>PA0116800</t>
  </si>
  <si>
    <t>SPR: PRINCE GALLITZIN</t>
  </si>
  <si>
    <t>PA011BF00</t>
  </si>
  <si>
    <t>BF: CAMBRIA COUNTY</t>
  </si>
  <si>
    <t>PA011DE00</t>
  </si>
  <si>
    <t>BN: CAMBRIA COUNTY</t>
  </si>
  <si>
    <t>PA011SP00</t>
  </si>
  <si>
    <t>SP: CAMBRIA COUNTY</t>
  </si>
  <si>
    <t>PA0120000</t>
  </si>
  <si>
    <t>PA0120100</t>
  </si>
  <si>
    <t>EMPORIUM</t>
  </si>
  <si>
    <t>PA012BF00</t>
  </si>
  <si>
    <t>BF: CAMERON COUNTY</t>
  </si>
  <si>
    <t>PA012DE00</t>
  </si>
  <si>
    <t>BN: CAMERON COUNTY</t>
  </si>
  <si>
    <t>PA012SP00</t>
  </si>
  <si>
    <t>SP: CAMERON COUNTY</t>
  </si>
  <si>
    <t>PA0130000</t>
  </si>
  <si>
    <t>PA0130200</t>
  </si>
  <si>
    <t>JIM THORPE</t>
  </si>
  <si>
    <t>PA0130300</t>
  </si>
  <si>
    <t>LANSFORD</t>
  </si>
  <si>
    <t>PA0130400</t>
  </si>
  <si>
    <t>LEHIGHTON</t>
  </si>
  <si>
    <t>PA0130500</t>
  </si>
  <si>
    <t>PALMERTON</t>
  </si>
  <si>
    <t>PA0130600</t>
  </si>
  <si>
    <t>SUMMIT HILL</t>
  </si>
  <si>
    <t>PA0130700</t>
  </si>
  <si>
    <t>WEATHERLY</t>
  </si>
  <si>
    <t>PA0130800</t>
  </si>
  <si>
    <t>PA0130900</t>
  </si>
  <si>
    <t>KIDDER TOWNSHIP</t>
  </si>
  <si>
    <t>PA0131000</t>
  </si>
  <si>
    <t>MAHONING TOWNSHIP</t>
  </si>
  <si>
    <t>PA0131100</t>
  </si>
  <si>
    <t>NESQUEHONING</t>
  </si>
  <si>
    <t>PA0131200</t>
  </si>
  <si>
    <t>BEAVER MEADOWS</t>
  </si>
  <si>
    <t>PA0131500</t>
  </si>
  <si>
    <t>EAST PENN TOWNSHIP</t>
  </si>
  <si>
    <t>PA0131600</t>
  </si>
  <si>
    <t>WEISSPORT</t>
  </si>
  <si>
    <t>PA0132000</t>
  </si>
  <si>
    <t>SPR: BELTZVILLE</t>
  </si>
  <si>
    <t>PA013BF00</t>
  </si>
  <si>
    <t>BF: CARBON COUNTY</t>
  </si>
  <si>
    <t>PA013DE00</t>
  </si>
  <si>
    <t>BN: CARBON COUNTY</t>
  </si>
  <si>
    <t>PA013SP00</t>
  </si>
  <si>
    <t>SP: CARBON COUNTY</t>
  </si>
  <si>
    <t>PA0140000</t>
  </si>
  <si>
    <t>PA0140100</t>
  </si>
  <si>
    <t>PA0140200</t>
  </si>
  <si>
    <t>PHILIPSBURG</t>
  </si>
  <si>
    <t>PA0140300</t>
  </si>
  <si>
    <t>STATE COLLEGE</t>
  </si>
  <si>
    <t>PA0140400</t>
  </si>
  <si>
    <t>MILESBURG</t>
  </si>
  <si>
    <t>PA0140500</t>
  </si>
  <si>
    <t>PA0140600</t>
  </si>
  <si>
    <t>COLLEGE TOWNSHIP</t>
  </si>
  <si>
    <t>PA0140700</t>
  </si>
  <si>
    <t>FERGUSON TOWNSHIP</t>
  </si>
  <si>
    <t>PA0140800</t>
  </si>
  <si>
    <t>HARRIS TOWNSHIP</t>
  </si>
  <si>
    <t>PA0140900</t>
  </si>
  <si>
    <t>PATTON TOWNSHIP</t>
  </si>
  <si>
    <t>PA0141100</t>
  </si>
  <si>
    <t>PA ST UNIV: UNIV PARK</t>
  </si>
  <si>
    <t>PA0141200</t>
  </si>
  <si>
    <t>SNOW SHOE</t>
  </si>
  <si>
    <t>PA0141700</t>
  </si>
  <si>
    <t>SPR: BLACK MOSHANNON</t>
  </si>
  <si>
    <t>PA014BF00</t>
  </si>
  <si>
    <t>BF: CENTRE COUNTY</t>
  </si>
  <si>
    <t>PA014DE00</t>
  </si>
  <si>
    <t>BN: CENTRE COUNTY</t>
  </si>
  <si>
    <t>PA014SP00</t>
  </si>
  <si>
    <t>SP: CENTRE COUNTY</t>
  </si>
  <si>
    <t>PA0150000</t>
  </si>
  <si>
    <t>PA0150100</t>
  </si>
  <si>
    <t>COATESVILLE</t>
  </si>
  <si>
    <t>PA0150200</t>
  </si>
  <si>
    <t>DOWNINGTOWN</t>
  </si>
  <si>
    <t>PA0150300</t>
  </si>
  <si>
    <t>EASTTOWN TOWNSHIP</t>
  </si>
  <si>
    <t>PA0150400</t>
  </si>
  <si>
    <t>EAST WHITELAND TOWNSHIP</t>
  </si>
  <si>
    <t>PA0150500</t>
  </si>
  <si>
    <t>KENNETT SQUARE</t>
  </si>
  <si>
    <t>PA0150600</t>
  </si>
  <si>
    <t>PA0150700</t>
  </si>
  <si>
    <t>NORTH COVENTRY TOWNSHIP</t>
  </si>
  <si>
    <t>PA0150800</t>
  </si>
  <si>
    <t>PA0150900</t>
  </si>
  <si>
    <t>PARKESBURG</t>
  </si>
  <si>
    <t>PA0151000</t>
  </si>
  <si>
    <t>PHOENIXVILLE</t>
  </si>
  <si>
    <t>PA0151100</t>
  </si>
  <si>
    <t>SPRING CITY</t>
  </si>
  <si>
    <t>PA0151200</t>
  </si>
  <si>
    <t>TREDYFFRIN TOWNSHIP</t>
  </si>
  <si>
    <t>PA0151300</t>
  </si>
  <si>
    <t>WEST CHESTER</t>
  </si>
  <si>
    <t>PA0151400</t>
  </si>
  <si>
    <t>WEST GOSHEN TOWNSHIP</t>
  </si>
  <si>
    <t>PA0151500</t>
  </si>
  <si>
    <t>WEST GROVE BOROUGH</t>
  </si>
  <si>
    <t>PA0151600</t>
  </si>
  <si>
    <t>WILLISTOWN TOWNSHIP</t>
  </si>
  <si>
    <t>PA0151700</t>
  </si>
  <si>
    <t>CALN TOWNSHIP</t>
  </si>
  <si>
    <t>PA0151800</t>
  </si>
  <si>
    <t>ATGLEN</t>
  </si>
  <si>
    <t>PA0151900</t>
  </si>
  <si>
    <t>PA0152000</t>
  </si>
  <si>
    <t>BIRMINGHAM TOWNSHIP</t>
  </si>
  <si>
    <t>PA0152100</t>
  </si>
  <si>
    <t>EAST FALLOWFIELD TOWNSHI</t>
  </si>
  <si>
    <t>PA0152200</t>
  </si>
  <si>
    <t>SCHUYLKILL TOWNSHIP</t>
  </si>
  <si>
    <t>PA0152300</t>
  </si>
  <si>
    <t>SOUTH COATESVILLE</t>
  </si>
  <si>
    <t>PA0152400</t>
  </si>
  <si>
    <t>THORNBURY TOWNSHIP</t>
  </si>
  <si>
    <t>PA0152500</t>
  </si>
  <si>
    <t>UPPER UWCHLAN TOWNSHIP</t>
  </si>
  <si>
    <t>PA0152700</t>
  </si>
  <si>
    <t>WESTTOWN-EAST GOSHEN REG</t>
  </si>
  <si>
    <t>PA0152800</t>
  </si>
  <si>
    <t>UWCHLAN TOWNSHIP</t>
  </si>
  <si>
    <t>PA0152900</t>
  </si>
  <si>
    <t>HONEY BROOK</t>
  </si>
  <si>
    <t>PA0153200</t>
  </si>
  <si>
    <t>EAST PIKELAND TOWNSHIP</t>
  </si>
  <si>
    <t>PA0153300</t>
  </si>
  <si>
    <t>EAST VINCENT TOWNSHIP</t>
  </si>
  <si>
    <t>PA0153400</t>
  </si>
  <si>
    <t>HIGHLAND TOWNSHIP</t>
  </si>
  <si>
    <t>PA0153500</t>
  </si>
  <si>
    <t>NEW GARDEN TOWNSHIP</t>
  </si>
  <si>
    <t>PA0153600</t>
  </si>
  <si>
    <t>WALLACE TOWNSHIP</t>
  </si>
  <si>
    <t>PA0153700</t>
  </si>
  <si>
    <t>WEST FALLOWFIELD TOWNSHI</t>
  </si>
  <si>
    <t>PA0153800</t>
  </si>
  <si>
    <t>WEST SADSBURY TOWNSHIP</t>
  </si>
  <si>
    <t>PA0153900</t>
  </si>
  <si>
    <t>WEST VINCENT TOWNSHIP</t>
  </si>
  <si>
    <t>PA0154000</t>
  </si>
  <si>
    <t>WEST WHITELAND TOWNSHIP</t>
  </si>
  <si>
    <t>PA0154200</t>
  </si>
  <si>
    <t>HONEY BROOK TOWNSHIP</t>
  </si>
  <si>
    <t>PA0154400</t>
  </si>
  <si>
    <t>VALLEY TOWNSHIP</t>
  </si>
  <si>
    <t>PA0154500</t>
  </si>
  <si>
    <t>COUNTY DET: CHESTER CNTY</t>
  </si>
  <si>
    <t>PA0154600</t>
  </si>
  <si>
    <t>WEST CHESTER UNIVERSITY</t>
  </si>
  <si>
    <t>PA0154700</t>
  </si>
  <si>
    <t>PA0154800</t>
  </si>
  <si>
    <t>EAST COVENTRY TOWNSHIP</t>
  </si>
  <si>
    <t>PA0154900</t>
  </si>
  <si>
    <t>EAST BRANDYWINE TOWNSHIP</t>
  </si>
  <si>
    <t>PA0155000</t>
  </si>
  <si>
    <t>SADSBURY TOWNSHIP</t>
  </si>
  <si>
    <t>PA0155200</t>
  </si>
  <si>
    <t>WEST CALN TOWNSHIP</t>
  </si>
  <si>
    <t>PA0155300</t>
  </si>
  <si>
    <t>WEST NOTTINGHAM TOWNSHIP</t>
  </si>
  <si>
    <t>PA0155400</t>
  </si>
  <si>
    <t>ELVERSON</t>
  </si>
  <si>
    <t>PA0155500</t>
  </si>
  <si>
    <t>WEST BRANDYWINE TOWNSHIP</t>
  </si>
  <si>
    <t>PA0155700</t>
  </si>
  <si>
    <t>WEST PIKELAND TOWNSHIP</t>
  </si>
  <si>
    <t>PA0155900</t>
  </si>
  <si>
    <t>SPR: WHITE CLAY</t>
  </si>
  <si>
    <t>PA0156200</t>
  </si>
  <si>
    <t>EAST MARLBOROUGH TOWNSHI</t>
  </si>
  <si>
    <t>PA0156500</t>
  </si>
  <si>
    <t>KENNETT TOWNSHIP</t>
  </si>
  <si>
    <t>PA015BF00</t>
  </si>
  <si>
    <t>BF: CHESTER COUNTY</t>
  </si>
  <si>
    <t>PA015DE00</t>
  </si>
  <si>
    <t>BN: CHESTER COUNTY</t>
  </si>
  <si>
    <t>PA015SP00</t>
  </si>
  <si>
    <t>SP: CHESTER COUNTY</t>
  </si>
  <si>
    <t>PA0160000</t>
  </si>
  <si>
    <t>PA0160100</t>
  </si>
  <si>
    <t>PA0160200</t>
  </si>
  <si>
    <t>NEW BETHLEHEM</t>
  </si>
  <si>
    <t>PA0160300</t>
  </si>
  <si>
    <t>EAST BRADY</t>
  </si>
  <si>
    <t>PA0160400</t>
  </si>
  <si>
    <t>PA0160500</t>
  </si>
  <si>
    <t>RIMERSBURG</t>
  </si>
  <si>
    <t>PA0160600</t>
  </si>
  <si>
    <t>COUNTY DET: CLARION CNTY</t>
  </si>
  <si>
    <t>PA0160700</t>
  </si>
  <si>
    <t>CLARION UNIVERSITY</t>
  </si>
  <si>
    <t>PA016BF00</t>
  </si>
  <si>
    <t>BF: CLARION COUNTY</t>
  </si>
  <si>
    <t>PA016DE00</t>
  </si>
  <si>
    <t>BN: CLARION COUNTY</t>
  </si>
  <si>
    <t>PA016SP00</t>
  </si>
  <si>
    <t>SP: CLARION COUNTY</t>
  </si>
  <si>
    <t>PA0170000</t>
  </si>
  <si>
    <t>CLEARFIELD</t>
  </si>
  <si>
    <t>PA0170100</t>
  </si>
  <si>
    <t>PA0170200</t>
  </si>
  <si>
    <t>DU BOIS</t>
  </si>
  <si>
    <t>PA0170300</t>
  </si>
  <si>
    <t>CURWENSVILLE</t>
  </si>
  <si>
    <t>PA0170500</t>
  </si>
  <si>
    <t>CHESTER HILL</t>
  </si>
  <si>
    <t>PA0170600</t>
  </si>
  <si>
    <t>HOUTZDALE</t>
  </si>
  <si>
    <t>PA0170700</t>
  </si>
  <si>
    <t>OSCEOLA MILLS</t>
  </si>
  <si>
    <t>PA0170800</t>
  </si>
  <si>
    <t>SANDY TOWNSHIP</t>
  </si>
  <si>
    <t>PA0171100</t>
  </si>
  <si>
    <t>PA0171300</t>
  </si>
  <si>
    <t>COALPORT</t>
  </si>
  <si>
    <t>PA0171400</t>
  </si>
  <si>
    <t>DECATUR TOWNSHIP</t>
  </si>
  <si>
    <t>PA0171600</t>
  </si>
  <si>
    <t>MORRIS-COOPER REGIONAL</t>
  </si>
  <si>
    <t>PA0171700</t>
  </si>
  <si>
    <t>IRVONA</t>
  </si>
  <si>
    <t>PA0171900</t>
  </si>
  <si>
    <t>PA017BF00</t>
  </si>
  <si>
    <t>BF: CLEARFIELD COUNTY</t>
  </si>
  <si>
    <t>PA017DE00</t>
  </si>
  <si>
    <t>BN: CLEARFIELD COUNTY</t>
  </si>
  <si>
    <t>PA017SP00</t>
  </si>
  <si>
    <t>SP: CLEARFIELD COUNTY</t>
  </si>
  <si>
    <t>PA0180000</t>
  </si>
  <si>
    <t>PA0180100</t>
  </si>
  <si>
    <t>LOCK HAVEN</t>
  </si>
  <si>
    <t>PA0180200</t>
  </si>
  <si>
    <t>RENOVO</t>
  </si>
  <si>
    <t>PA0180300</t>
  </si>
  <si>
    <t>AVIS</t>
  </si>
  <si>
    <t>PA0180500</t>
  </si>
  <si>
    <t>DUNNSTABLE TOWNSHIP</t>
  </si>
  <si>
    <t>PA0180600</t>
  </si>
  <si>
    <t>WOODWARD TOWNSHIP</t>
  </si>
  <si>
    <t>PA0180700</t>
  </si>
  <si>
    <t>PA0180900</t>
  </si>
  <si>
    <t>MILL HALL</t>
  </si>
  <si>
    <t>PA0181000</t>
  </si>
  <si>
    <t>CASTANEA TOWNSHIP</t>
  </si>
  <si>
    <t>PA0181100</t>
  </si>
  <si>
    <t>COUNTY DET: CLINTON CNTY</t>
  </si>
  <si>
    <t>PA0181200</t>
  </si>
  <si>
    <t>LOCK HAVEN UNIVERSITY</t>
  </si>
  <si>
    <t>PA0181500</t>
  </si>
  <si>
    <t>LAMAR TOWNSHIP</t>
  </si>
  <si>
    <t>PA0181600</t>
  </si>
  <si>
    <t>PINE CREEK TOWNSHIP</t>
  </si>
  <si>
    <t>PA018BF00</t>
  </si>
  <si>
    <t>BF: CLINTON COUNTY</t>
  </si>
  <si>
    <t>PA018DE00</t>
  </si>
  <si>
    <t>BN: CLINTON COUNTY</t>
  </si>
  <si>
    <t>PA018SP00</t>
  </si>
  <si>
    <t>PA0190000</t>
  </si>
  <si>
    <t>PA0190100</t>
  </si>
  <si>
    <t>BENTON AREA</t>
  </si>
  <si>
    <t>PA0190200</t>
  </si>
  <si>
    <t>PA0190300</t>
  </si>
  <si>
    <t>BLOOMSBURG TOWN</t>
  </si>
  <si>
    <t>PA0190400</t>
  </si>
  <si>
    <t>CATAWISSA</t>
  </si>
  <si>
    <t>PA0190500</t>
  </si>
  <si>
    <t>BRIAR CREEK TOWNSHIP</t>
  </si>
  <si>
    <t>PA0190600</t>
  </si>
  <si>
    <t>PA0190800</t>
  </si>
  <si>
    <t>PA0190900</t>
  </si>
  <si>
    <t>BLOOMSBURG UNIVERSITY</t>
  </si>
  <si>
    <t>PA0191000</t>
  </si>
  <si>
    <t>PA0191100</t>
  </si>
  <si>
    <t>BRIAR CREEK</t>
  </si>
  <si>
    <t>PA0191200</t>
  </si>
  <si>
    <t>MONTOUR TOWNSHIP</t>
  </si>
  <si>
    <t>PA0191300</t>
  </si>
  <si>
    <t>NORTH CENTRE TOWNSHIP</t>
  </si>
  <si>
    <t>PA0191400</t>
  </si>
  <si>
    <t>HEMLOCK TOWNSHIP</t>
  </si>
  <si>
    <t>PA0191500</t>
  </si>
  <si>
    <t>LOCUST TOWNSHIP</t>
  </si>
  <si>
    <t>PA0191600</t>
  </si>
  <si>
    <t>SOUTH CENTRE TOWNSHIP</t>
  </si>
  <si>
    <t>PA0191700</t>
  </si>
  <si>
    <t>PA0191800</t>
  </si>
  <si>
    <t>CATAWISSA TOWNSHIP</t>
  </si>
  <si>
    <t>PA0191900</t>
  </si>
  <si>
    <t>CONYNGHAM TOWNSHIP</t>
  </si>
  <si>
    <t>PA0192000</t>
  </si>
  <si>
    <t>PA0192200</t>
  </si>
  <si>
    <t>MAIN TOWNSHIP</t>
  </si>
  <si>
    <t>PA0192300</t>
  </si>
  <si>
    <t>ORANGE TOWNSHIP</t>
  </si>
  <si>
    <t>PA0192400</t>
  </si>
  <si>
    <t>ORANGEVILLE AREA</t>
  </si>
  <si>
    <t>PA0192500</t>
  </si>
  <si>
    <t>PA0192600</t>
  </si>
  <si>
    <t>PA0192700</t>
  </si>
  <si>
    <t>SUGARLOAF TOWNSHIP</t>
  </si>
  <si>
    <t>PA0192800</t>
  </si>
  <si>
    <t>PA0192900</t>
  </si>
  <si>
    <t>GREENWOOD TOWNSHIP</t>
  </si>
  <si>
    <t>PA0193000</t>
  </si>
  <si>
    <t>ROARING CREEK TOWNSHIP</t>
  </si>
  <si>
    <t>PA019BF00</t>
  </si>
  <si>
    <t>BF: COLUMBIA COUNTY</t>
  </si>
  <si>
    <t>PA019DE00</t>
  </si>
  <si>
    <t>BN: COLUMBIA COUNTY</t>
  </si>
  <si>
    <t>PA019SP00</t>
  </si>
  <si>
    <t>PA01BCI00</t>
  </si>
  <si>
    <t>SP BCI: ADAMS COUNTY</t>
  </si>
  <si>
    <t>PA0200000</t>
  </si>
  <si>
    <t>PA0200100</t>
  </si>
  <si>
    <t>MEADVILLE</t>
  </si>
  <si>
    <t>PA0200200</t>
  </si>
  <si>
    <t>PA0200300</t>
  </si>
  <si>
    <t>CAMBRIDGE SPRINGS</t>
  </si>
  <si>
    <t>PA0200500</t>
  </si>
  <si>
    <t>COCHRANTON</t>
  </si>
  <si>
    <t>PA0200700</t>
  </si>
  <si>
    <t>CONNEAUTVILLE</t>
  </si>
  <si>
    <t>PA0200800</t>
  </si>
  <si>
    <t>LINESVILLE</t>
  </si>
  <si>
    <t>PA0200900</t>
  </si>
  <si>
    <t>SPR: PYMATUNING</t>
  </si>
  <si>
    <t>PA0201000</t>
  </si>
  <si>
    <t>SAEGERTOWN</t>
  </si>
  <si>
    <t>PA0201100</t>
  </si>
  <si>
    <t>PA0201400</t>
  </si>
  <si>
    <t>WEST MEAD TOWNSHIP</t>
  </si>
  <si>
    <t>PA0201700</t>
  </si>
  <si>
    <t>PA0201800</t>
  </si>
  <si>
    <t>CONNEAUT LAKE REGIONAL</t>
  </si>
  <si>
    <t>PA0201900</t>
  </si>
  <si>
    <t>UNIV OF PITT: TITUSVILLE</t>
  </si>
  <si>
    <t>PA020BF00</t>
  </si>
  <si>
    <t>BF: CRAWFORD COUNTY</t>
  </si>
  <si>
    <t>PA020DE00</t>
  </si>
  <si>
    <t>BN: CRAWFORD COUNTY</t>
  </si>
  <si>
    <t>PA020SP00</t>
  </si>
  <si>
    <t>PA0210000</t>
  </si>
  <si>
    <t>PA0210100</t>
  </si>
  <si>
    <t>PA0210200</t>
  </si>
  <si>
    <t>PA0210300</t>
  </si>
  <si>
    <t>EAST PENNSBORO TOWNSHIP</t>
  </si>
  <si>
    <t>PA0210400</t>
  </si>
  <si>
    <t>HAMPDEN TOWNSHIP</t>
  </si>
  <si>
    <t>PA0210500</t>
  </si>
  <si>
    <t>WEST SHORE REGIONAL</t>
  </si>
  <si>
    <t>PA0210600</t>
  </si>
  <si>
    <t>LOWER ALLEN TOWNSHIP</t>
  </si>
  <si>
    <t>PA0210700</t>
  </si>
  <si>
    <t>PA0210800</t>
  </si>
  <si>
    <t>NEW CUMBERLAND</t>
  </si>
  <si>
    <t>PA0210900</t>
  </si>
  <si>
    <t>SHIPPENSBURG</t>
  </si>
  <si>
    <t>PA0211000</t>
  </si>
  <si>
    <t>SHIREMANSTOWN</t>
  </si>
  <si>
    <t>PA0211100</t>
  </si>
  <si>
    <t>WEST FAIRVIEW</t>
  </si>
  <si>
    <t>PA0211200</t>
  </si>
  <si>
    <t>WORMLEYSBURG</t>
  </si>
  <si>
    <t>PA0211300</t>
  </si>
  <si>
    <t>PA0211400</t>
  </si>
  <si>
    <t>MOUNT HOLLY SPRINGS</t>
  </si>
  <si>
    <t>PA0211500</t>
  </si>
  <si>
    <t>NORTH MIDDLETON TOWNSHIP</t>
  </si>
  <si>
    <t>PA0211600</t>
  </si>
  <si>
    <t>SHIPPENSBURG UNIVERSITY</t>
  </si>
  <si>
    <t>PA0211700</t>
  </si>
  <si>
    <t>SILVER SPRING TOWNSHIP</t>
  </si>
  <si>
    <t>PA0211800</t>
  </si>
  <si>
    <t>UPPER ALLEN TOWNSHIP</t>
  </si>
  <si>
    <t>PA0211900</t>
  </si>
  <si>
    <t>PA0212100</t>
  </si>
  <si>
    <t>COUNTY DET: CUMBERLAND C</t>
  </si>
  <si>
    <t>PA0212300</t>
  </si>
  <si>
    <t>SPR: COLONEL DENNING</t>
  </si>
  <si>
    <t>PA0212500</t>
  </si>
  <si>
    <t>SPR: PINE GROVE FURNACE</t>
  </si>
  <si>
    <t>PA0212600</t>
  </si>
  <si>
    <t>DICKINSON COLLEGE</t>
  </si>
  <si>
    <t>PA021BF00</t>
  </si>
  <si>
    <t>BF: CUMBERLAND COUNTY</t>
  </si>
  <si>
    <t>PA021DE00</t>
  </si>
  <si>
    <t>BN: CUMBERLAND COUNTY</t>
  </si>
  <si>
    <t>PA021SP00</t>
  </si>
  <si>
    <t>PA0220000</t>
  </si>
  <si>
    <t>DAUPHIN</t>
  </si>
  <si>
    <t>PA0220100</t>
  </si>
  <si>
    <t>ELIZABETHVILLE</t>
  </si>
  <si>
    <t>PA0220200</t>
  </si>
  <si>
    <t>PA0220300</t>
  </si>
  <si>
    <t>HUMMELSTOWN</t>
  </si>
  <si>
    <t>PA0220400</t>
  </si>
  <si>
    <t>LOWER PAXTON TOWNSHIP</t>
  </si>
  <si>
    <t>PA0220500</t>
  </si>
  <si>
    <t>PA0220600</t>
  </si>
  <si>
    <t>PAXTANG</t>
  </si>
  <si>
    <t>PA0220700</t>
  </si>
  <si>
    <t>STEELTON</t>
  </si>
  <si>
    <t>PA0220800</t>
  </si>
  <si>
    <t>PA0220900</t>
  </si>
  <si>
    <t>SWATARA TOWNSHIP</t>
  </si>
  <si>
    <t>PA0221000</t>
  </si>
  <si>
    <t>HIGHSPIRE</t>
  </si>
  <si>
    <t>PA0221100</t>
  </si>
  <si>
    <t>LYKENS</t>
  </si>
  <si>
    <t>PA0221200</t>
  </si>
  <si>
    <t>PA0221300</t>
  </si>
  <si>
    <t>PENBROOK</t>
  </si>
  <si>
    <t>PA0221400</t>
  </si>
  <si>
    <t>PA0221500</t>
  </si>
  <si>
    <t>DERRY TOWNSHIP</t>
  </si>
  <si>
    <t>PA0221600</t>
  </si>
  <si>
    <t>PA0221700</t>
  </si>
  <si>
    <t>LOWER SWATARA TOWNSHIP</t>
  </si>
  <si>
    <t>PA0221800</t>
  </si>
  <si>
    <t>WICONISCO TOWNSHIP</t>
  </si>
  <si>
    <t>PA0222100</t>
  </si>
  <si>
    <t>PA0222200</t>
  </si>
  <si>
    <t>HALIFAX TOWNSHIP</t>
  </si>
  <si>
    <t>PA0222300</t>
  </si>
  <si>
    <t>PA0222500</t>
  </si>
  <si>
    <t>LIQUOR CONTROL BOARD</t>
  </si>
  <si>
    <t>PA0222600</t>
  </si>
  <si>
    <t>COUNTY DET: DAUPHIN CNTY</t>
  </si>
  <si>
    <t>PA0222700</t>
  </si>
  <si>
    <t>PA0222800</t>
  </si>
  <si>
    <t>PA ST UNIV: HARRISBURG</t>
  </si>
  <si>
    <t>PA0223200</t>
  </si>
  <si>
    <t>HARRISBURG INT AIRPORT</t>
  </si>
  <si>
    <t>PA0223400</t>
  </si>
  <si>
    <t>PA FISH &amp; BOAT COMMISSIN</t>
  </si>
  <si>
    <t>PA0223800</t>
  </si>
  <si>
    <t>DEPT OF ENVIRM RESOURCES</t>
  </si>
  <si>
    <t>PA022BF00</t>
  </si>
  <si>
    <t>BF: DAUPHIN COUNTY</t>
  </si>
  <si>
    <t>PA022DE00</t>
  </si>
  <si>
    <t>BN: DAUPHIN COUNTY</t>
  </si>
  <si>
    <t>PA022SP00</t>
  </si>
  <si>
    <t>SP: ELIZABETHVILLE</t>
  </si>
  <si>
    <t>PA0230000</t>
  </si>
  <si>
    <t>PA0230100</t>
  </si>
  <si>
    <t>ASTON TOWNSHIP</t>
  </si>
  <si>
    <t>PA0230200</t>
  </si>
  <si>
    <t>PA0230300</t>
  </si>
  <si>
    <t>PA0230400</t>
  </si>
  <si>
    <t>PA0230500</t>
  </si>
  <si>
    <t>CLIFTON HEIGHTS</t>
  </si>
  <si>
    <t>PA0230600</t>
  </si>
  <si>
    <t>COLLINGDALE</t>
  </si>
  <si>
    <t>PA0230700</t>
  </si>
  <si>
    <t>COLWYN</t>
  </si>
  <si>
    <t>PA0230800</t>
  </si>
  <si>
    <t>DARBY</t>
  </si>
  <si>
    <t>PA0230900</t>
  </si>
  <si>
    <t>DARBY TOWNSHIP</t>
  </si>
  <si>
    <t>PA0231000</t>
  </si>
  <si>
    <t>EAST LANSDOWNE</t>
  </si>
  <si>
    <t>PA0231100</t>
  </si>
  <si>
    <t>EDDYSTONE</t>
  </si>
  <si>
    <t>PA0231200</t>
  </si>
  <si>
    <t>FOLCROFT</t>
  </si>
  <si>
    <t>PA0231300</t>
  </si>
  <si>
    <t>GLENOLDEN</t>
  </si>
  <si>
    <t>PA0231400</t>
  </si>
  <si>
    <t>HAVERFORD TOWNSHIP</t>
  </si>
  <si>
    <t>PA0231500</t>
  </si>
  <si>
    <t>LANSDOWNE</t>
  </si>
  <si>
    <t>PA0231600</t>
  </si>
  <si>
    <t>LOWER CHICHESTER TOWNSHI</t>
  </si>
  <si>
    <t>PA0231700</t>
  </si>
  <si>
    <t>MARPLE TOWNSHIP</t>
  </si>
  <si>
    <t>PA0231800</t>
  </si>
  <si>
    <t>MEDIA</t>
  </si>
  <si>
    <t>PA0231900</t>
  </si>
  <si>
    <t>MILLBOURNE</t>
  </si>
  <si>
    <t>PA0232000</t>
  </si>
  <si>
    <t>MARCUS HOOK</t>
  </si>
  <si>
    <t>PA0232100</t>
  </si>
  <si>
    <t>PA0232200</t>
  </si>
  <si>
    <t>NETHER PROVIDENCE TOWNSH</t>
  </si>
  <si>
    <t>PA0232300</t>
  </si>
  <si>
    <t>PA0232400</t>
  </si>
  <si>
    <t>PA0232500</t>
  </si>
  <si>
    <t>PA0232600</t>
  </si>
  <si>
    <t>RADNOR TOWNSHIP</t>
  </si>
  <si>
    <t>PA0232700</t>
  </si>
  <si>
    <t>RIDLEY PARK</t>
  </si>
  <si>
    <t>PA0232800</t>
  </si>
  <si>
    <t>RIDLEY TOWNSHIP</t>
  </si>
  <si>
    <t>PA0233000</t>
  </si>
  <si>
    <t>SHARON HILL</t>
  </si>
  <si>
    <t>PA0233100</t>
  </si>
  <si>
    <t>PA0233200</t>
  </si>
  <si>
    <t>SWARTHMORE</t>
  </si>
  <si>
    <t>PA0233300</t>
  </si>
  <si>
    <t>PA0233400</t>
  </si>
  <si>
    <t>TRAINER</t>
  </si>
  <si>
    <t>PA0233500</t>
  </si>
  <si>
    <t>PA0233600</t>
  </si>
  <si>
    <t>UPPER CHICHESTER TOWNSHI</t>
  </si>
  <si>
    <t>PA0233700</t>
  </si>
  <si>
    <t>UPPER DARBY TOWNSHIP</t>
  </si>
  <si>
    <t>PA0233800</t>
  </si>
  <si>
    <t>UPPER PROVIDENCE TOWNSHI</t>
  </si>
  <si>
    <t>PA0233900</t>
  </si>
  <si>
    <t>YEADON</t>
  </si>
  <si>
    <t>PA0234000</t>
  </si>
  <si>
    <t>ALDAN</t>
  </si>
  <si>
    <t>PA0234200</t>
  </si>
  <si>
    <t>PA0234400</t>
  </si>
  <si>
    <t>DELAWARE COUNTY PARK</t>
  </si>
  <si>
    <t>PA0234500</t>
  </si>
  <si>
    <t>PARKSIDE</t>
  </si>
  <si>
    <t>PA0234800</t>
  </si>
  <si>
    <t>DELAWARE CNTY DA CID</t>
  </si>
  <si>
    <t>PA0235000</t>
  </si>
  <si>
    <t>CHEYNEY UNIVERSITY</t>
  </si>
  <si>
    <t>PA0235300</t>
  </si>
  <si>
    <t>SPR: RIDLEY CREEK</t>
  </si>
  <si>
    <t>PA023BF00</t>
  </si>
  <si>
    <t>BF: DELAWARE COUNTY</t>
  </si>
  <si>
    <t>PA023DE00</t>
  </si>
  <si>
    <t>BN: DELAWARE COUNTY</t>
  </si>
  <si>
    <t>PA023SP00</t>
  </si>
  <si>
    <t>PA0240000</t>
  </si>
  <si>
    <t>PA0240100</t>
  </si>
  <si>
    <t>JOHNSONBURG</t>
  </si>
  <si>
    <t>PA0240200</t>
  </si>
  <si>
    <t>PA0240300</t>
  </si>
  <si>
    <t>ST. MARYS CITY</t>
  </si>
  <si>
    <t>PA0240400</t>
  </si>
  <si>
    <t>BENZINGER TOWNSHIP</t>
  </si>
  <si>
    <t>PA0240600</t>
  </si>
  <si>
    <t>JAY TOWNSHIP</t>
  </si>
  <si>
    <t>PA0240700</t>
  </si>
  <si>
    <t>JONES TOWNSHIP</t>
  </si>
  <si>
    <t>PA024BF00</t>
  </si>
  <si>
    <t>BF: ELK COUNTY</t>
  </si>
  <si>
    <t>PA024DE00</t>
  </si>
  <si>
    <t>BN: ELK COUNTY</t>
  </si>
  <si>
    <t>PA024SP00</t>
  </si>
  <si>
    <t>SP: ELK COUNTY</t>
  </si>
  <si>
    <t>PA0250000</t>
  </si>
  <si>
    <t>PA0250100</t>
  </si>
  <si>
    <t>CORRY</t>
  </si>
  <si>
    <t>PA0250200</t>
  </si>
  <si>
    <t>PA0250300</t>
  </si>
  <si>
    <t>MILLCREEK TOWNSHIP</t>
  </si>
  <si>
    <t>PA0250400</t>
  </si>
  <si>
    <t>PA0250500</t>
  </si>
  <si>
    <t>WESLEYVILLE</t>
  </si>
  <si>
    <t>PA0250600</t>
  </si>
  <si>
    <t>LAWRENCE PARK TOWNSHIP</t>
  </si>
  <si>
    <t>PA0250700</t>
  </si>
  <si>
    <t>PA0250800</t>
  </si>
  <si>
    <t>PA0250900</t>
  </si>
  <si>
    <t>EDINBORO</t>
  </si>
  <si>
    <t>PA0251000</t>
  </si>
  <si>
    <t>PA0251100</t>
  </si>
  <si>
    <t>PA0251200</t>
  </si>
  <si>
    <t>PA0251300</t>
  </si>
  <si>
    <t>SPR: PRESQUE ISLE</t>
  </si>
  <si>
    <t>PA0251600</t>
  </si>
  <si>
    <t>COUNTY DET: ERIE COUNTY</t>
  </si>
  <si>
    <t>PA0251700</t>
  </si>
  <si>
    <t>EDINBORO UNIVERSITY</t>
  </si>
  <si>
    <t>PA0251900</t>
  </si>
  <si>
    <t>PA ST UNIV: BEHREND</t>
  </si>
  <si>
    <t>PA0252200</t>
  </si>
  <si>
    <t>ERIE MUNICIPAL ARPRT AUT</t>
  </si>
  <si>
    <t>PA0252400</t>
  </si>
  <si>
    <t>ERIE CITY SCHOOL DISTRIC</t>
  </si>
  <si>
    <t>PA025BF00</t>
  </si>
  <si>
    <t>BF: ERIE COUNTY</t>
  </si>
  <si>
    <t>PA025DE00</t>
  </si>
  <si>
    <t>BN: ERIE COUNTY</t>
  </si>
  <si>
    <t>PA025SP00</t>
  </si>
  <si>
    <t>PA0260000</t>
  </si>
  <si>
    <t>PA0260100</t>
  </si>
  <si>
    <t>PA0260200</t>
  </si>
  <si>
    <t>CONNELLSVILLE</t>
  </si>
  <si>
    <t>PA0260300</t>
  </si>
  <si>
    <t>PA0260400</t>
  </si>
  <si>
    <t>PA0260500</t>
  </si>
  <si>
    <t>MASONTOWN</t>
  </si>
  <si>
    <t>PA0260600</t>
  </si>
  <si>
    <t>PA0260700</t>
  </si>
  <si>
    <t>SOUTH CONNELLSVILLE BORO</t>
  </si>
  <si>
    <t>PA0260800</t>
  </si>
  <si>
    <t>PA0260900</t>
  </si>
  <si>
    <t>PA0261000</t>
  </si>
  <si>
    <t>DUNBAR</t>
  </si>
  <si>
    <t>PA0261100</t>
  </si>
  <si>
    <t>EVERSON</t>
  </si>
  <si>
    <t>PA0261200</t>
  </si>
  <si>
    <t>FAIRCHANCE</t>
  </si>
  <si>
    <t>PA0261300</t>
  </si>
  <si>
    <t>FAYETTE CITY</t>
  </si>
  <si>
    <t>PA0261400</t>
  </si>
  <si>
    <t>PA0261500</t>
  </si>
  <si>
    <t>LUZERNE TOWNSHIP</t>
  </si>
  <si>
    <t>PA0261600</t>
  </si>
  <si>
    <t>MENALLEN TOWNSHIP</t>
  </si>
  <si>
    <t>PA0261700</t>
  </si>
  <si>
    <t>PA0261800</t>
  </si>
  <si>
    <t>PERRYOPOLIS</t>
  </si>
  <si>
    <t>PA0261900</t>
  </si>
  <si>
    <t>POINT MARION</t>
  </si>
  <si>
    <t>PA0262000</t>
  </si>
  <si>
    <t>REDSTONE TOWNSHIP</t>
  </si>
  <si>
    <t>PA0262300</t>
  </si>
  <si>
    <t>PA0262400</t>
  </si>
  <si>
    <t>SOUTH UNION TOWNSHIP</t>
  </si>
  <si>
    <t>PA0262500</t>
  </si>
  <si>
    <t>PA0262800</t>
  </si>
  <si>
    <t>NEWELL</t>
  </si>
  <si>
    <t>PA0263600</t>
  </si>
  <si>
    <t>SPR: OHIOPYLE</t>
  </si>
  <si>
    <t>PA0263800</t>
  </si>
  <si>
    <t>UNIONTOWN HOSPITAL</t>
  </si>
  <si>
    <t>PA026BF00</t>
  </si>
  <si>
    <t>BF: FAYETTE COUNTY</t>
  </si>
  <si>
    <t>PA026DE00</t>
  </si>
  <si>
    <t>BN: FAYETTE COUNTY</t>
  </si>
  <si>
    <t>PA026SP00</t>
  </si>
  <si>
    <t>PA0270000</t>
  </si>
  <si>
    <t>PA027BF00</t>
  </si>
  <si>
    <t>BF: FOREST COUNTY</t>
  </si>
  <si>
    <t>PA027DE00</t>
  </si>
  <si>
    <t>BN: FOREST COUNTY</t>
  </si>
  <si>
    <t>PA027SP00</t>
  </si>
  <si>
    <t>SP: TIONESTA</t>
  </si>
  <si>
    <t>PA0280000</t>
  </si>
  <si>
    <t>PA0280100</t>
  </si>
  <si>
    <t>CHAMBERSBURG</t>
  </si>
  <si>
    <t>PA0280200</t>
  </si>
  <si>
    <t>PA0280300</t>
  </si>
  <si>
    <t>PA0280400</t>
  </si>
  <si>
    <t>MERCERSBURG</t>
  </si>
  <si>
    <t>PA0280500</t>
  </si>
  <si>
    <t>MONT ALTO</t>
  </si>
  <si>
    <t>PA0280600</t>
  </si>
  <si>
    <t>PA0281000</t>
  </si>
  <si>
    <t>PA ST UNIV: MONT ALTO</t>
  </si>
  <si>
    <t>PA0281100</t>
  </si>
  <si>
    <t>SPR: CALEDONIA</t>
  </si>
  <si>
    <t>PA028BF00</t>
  </si>
  <si>
    <t>BF: FRANKLIN COUNTY</t>
  </si>
  <si>
    <t>PA028DE00</t>
  </si>
  <si>
    <t>BN: FRANKLIN COUNTY</t>
  </si>
  <si>
    <t>PA028SP00</t>
  </si>
  <si>
    <t>PA0290000</t>
  </si>
  <si>
    <t>PA0290100</t>
  </si>
  <si>
    <t>MCCONNELLSBURG</t>
  </si>
  <si>
    <t>PA029BF00</t>
  </si>
  <si>
    <t>BF: FULTON COUNTY</t>
  </si>
  <si>
    <t>PA029DE00</t>
  </si>
  <si>
    <t>BN: FULTON COUNTY</t>
  </si>
  <si>
    <t>PA029SP00</t>
  </si>
  <si>
    <t>PA02BCI00</t>
  </si>
  <si>
    <t>SP BCI: ALLEGHENY COUNTY</t>
  </si>
  <si>
    <t>PA0300000</t>
  </si>
  <si>
    <t>PA0300100</t>
  </si>
  <si>
    <t>PA0300200</t>
  </si>
  <si>
    <t>CARMICHAELS</t>
  </si>
  <si>
    <t>PA0300400</t>
  </si>
  <si>
    <t>PA0300500</t>
  </si>
  <si>
    <t>PA0300600</t>
  </si>
  <si>
    <t>PA0301000</t>
  </si>
  <si>
    <t>PA030BF00</t>
  </si>
  <si>
    <t>BF: GREENE COUNTY</t>
  </si>
  <si>
    <t>PA030DE00</t>
  </si>
  <si>
    <t>BN: GREENE COUNTY</t>
  </si>
  <si>
    <t>PA030SP00</t>
  </si>
  <si>
    <t>PA0310000</t>
  </si>
  <si>
    <t>HUNTINGDON</t>
  </si>
  <si>
    <t>PA0310100</t>
  </si>
  <si>
    <t>PA0310200</t>
  </si>
  <si>
    <t>MOUNT UNION</t>
  </si>
  <si>
    <t>PA0310400</t>
  </si>
  <si>
    <t>JUNIATA VALLEY REGIONAL</t>
  </si>
  <si>
    <t>PA0311000</t>
  </si>
  <si>
    <t>SPR: GREENWOOD FURNACE</t>
  </si>
  <si>
    <t>PA031BF00</t>
  </si>
  <si>
    <t>BF: HUNTINGDON COUNTY</t>
  </si>
  <si>
    <t>PA031DE00</t>
  </si>
  <si>
    <t>BN: HUNTINGDON COUNTY</t>
  </si>
  <si>
    <t>PA031SP00</t>
  </si>
  <si>
    <t>SP: HUNTINGDON COUNTY</t>
  </si>
  <si>
    <t>PA0320000</t>
  </si>
  <si>
    <t>INDIANA</t>
  </si>
  <si>
    <t>PA0320100</t>
  </si>
  <si>
    <t>PA0320200</t>
  </si>
  <si>
    <t>HOMER CITY</t>
  </si>
  <si>
    <t>PA0320300</t>
  </si>
  <si>
    <t>PA0320400</t>
  </si>
  <si>
    <t>CLYMER</t>
  </si>
  <si>
    <t>PA0320500</t>
  </si>
  <si>
    <t>CHERRY TREE</t>
  </si>
  <si>
    <t>PA0320700</t>
  </si>
  <si>
    <t>SALTSBURG</t>
  </si>
  <si>
    <t>PA0321000</t>
  </si>
  <si>
    <t>INDIANA UNIVERSITY</t>
  </si>
  <si>
    <t>PA0321500</t>
  </si>
  <si>
    <t>MARION CENTER</t>
  </si>
  <si>
    <t>PA032BF00</t>
  </si>
  <si>
    <t>BF: INDIANA COUNTY</t>
  </si>
  <si>
    <t>PA032DE00</t>
  </si>
  <si>
    <t>BN: INDIANA COUNTY</t>
  </si>
  <si>
    <t>PA032SP00</t>
  </si>
  <si>
    <t>SP: INDIANA COUNTY</t>
  </si>
  <si>
    <t>PA0330000</t>
  </si>
  <si>
    <t>PA0330100</t>
  </si>
  <si>
    <t>BROCKWAY</t>
  </si>
  <si>
    <t>PA0330200</t>
  </si>
  <si>
    <t>PA0330300</t>
  </si>
  <si>
    <t>PUNXSUTAWNEY</t>
  </si>
  <si>
    <t>PA0330400</t>
  </si>
  <si>
    <t>REYNOLDSVILLE</t>
  </si>
  <si>
    <t>PA0330500</t>
  </si>
  <si>
    <t>BIG RUN</t>
  </si>
  <si>
    <t>PA0330600</t>
  </si>
  <si>
    <t>FALLS CREEK</t>
  </si>
  <si>
    <t>PA0330700</t>
  </si>
  <si>
    <t>PA0331100</t>
  </si>
  <si>
    <t>PA0331200</t>
  </si>
  <si>
    <t>PA033BF00</t>
  </si>
  <si>
    <t>BF: JEFFERSON COUNTY</t>
  </si>
  <si>
    <t>PA033DE00</t>
  </si>
  <si>
    <t>BN: JEFFERSON COUNTY</t>
  </si>
  <si>
    <t>PA033SP00</t>
  </si>
  <si>
    <t>PA0340000</t>
  </si>
  <si>
    <t>JUNIATA</t>
  </si>
  <si>
    <t>PA0340400</t>
  </si>
  <si>
    <t>PA0340500</t>
  </si>
  <si>
    <t>MIFFLINTOWN</t>
  </si>
  <si>
    <t>PA0340700</t>
  </si>
  <si>
    <t>PORT ROYAL</t>
  </si>
  <si>
    <t>PA034BF00</t>
  </si>
  <si>
    <t>BF: JUNIATA COUNTY</t>
  </si>
  <si>
    <t>PA034DE00</t>
  </si>
  <si>
    <t>BN: JUNIATA COUNTY</t>
  </si>
  <si>
    <t>PA034SP00</t>
  </si>
  <si>
    <t>SP: JUNIATA COUNTY</t>
  </si>
  <si>
    <t>PA0350000</t>
  </si>
  <si>
    <t>PA0350100</t>
  </si>
  <si>
    <t>PA0350200</t>
  </si>
  <si>
    <t>DUNMORE</t>
  </si>
  <si>
    <t>PA0350300</t>
  </si>
  <si>
    <t>OLD FORGE</t>
  </si>
  <si>
    <t>PA0350400</t>
  </si>
  <si>
    <t>PA0350500</t>
  </si>
  <si>
    <t>ARCHBALD</t>
  </si>
  <si>
    <t>PA0350600</t>
  </si>
  <si>
    <t>PA0350700</t>
  </si>
  <si>
    <t>CLARKS SUMMIT</t>
  </si>
  <si>
    <t>PA0350800</t>
  </si>
  <si>
    <t>DICKSON CITY</t>
  </si>
  <si>
    <t>PA0350900</t>
  </si>
  <si>
    <t>JERMYN</t>
  </si>
  <si>
    <t>PA0351100</t>
  </si>
  <si>
    <t>OLYPHANT</t>
  </si>
  <si>
    <t>PA0351200</t>
  </si>
  <si>
    <t>PA0351300</t>
  </si>
  <si>
    <t>THROOP</t>
  </si>
  <si>
    <t>PA0351500</t>
  </si>
  <si>
    <t>PA0351600</t>
  </si>
  <si>
    <t>JESSUP</t>
  </si>
  <si>
    <t>PA0351700</t>
  </si>
  <si>
    <t>PA0351800</t>
  </si>
  <si>
    <t>PA0351900</t>
  </si>
  <si>
    <t>SOUTH ABINGTON TOWNSHIP</t>
  </si>
  <si>
    <t>PA0352000</t>
  </si>
  <si>
    <t>VANDLING</t>
  </si>
  <si>
    <t>PA0352100</t>
  </si>
  <si>
    <t>SPR: LACKAWANNA</t>
  </si>
  <si>
    <t>PA0352200</t>
  </si>
  <si>
    <t>PA0352300</t>
  </si>
  <si>
    <t>MOOSIC</t>
  </si>
  <si>
    <t>PA0352400</t>
  </si>
  <si>
    <t>ABINGTON TOWNSHIP</t>
  </si>
  <si>
    <t>PA0352500</t>
  </si>
  <si>
    <t>FELL TOWNSHIP</t>
  </si>
  <si>
    <t>PA0352600</t>
  </si>
  <si>
    <t>PA0352700</t>
  </si>
  <si>
    <t>PA0352800</t>
  </si>
  <si>
    <t>COUNTY DET: LACKAWANNA C</t>
  </si>
  <si>
    <t>PA0352900</t>
  </si>
  <si>
    <t>CLARKS GREEN</t>
  </si>
  <si>
    <t>PA0353000</t>
  </si>
  <si>
    <t>PA0353100</t>
  </si>
  <si>
    <t>ROARING BROOK TOWNSHIP</t>
  </si>
  <si>
    <t>PA0353300</t>
  </si>
  <si>
    <t>COVINGTON TOWNSHIP</t>
  </si>
  <si>
    <t>PA0353800</t>
  </si>
  <si>
    <t>PA035BF00</t>
  </si>
  <si>
    <t>BF: LACKAWANNA COUNTY</t>
  </si>
  <si>
    <t>PA035DE00</t>
  </si>
  <si>
    <t>BN: LACKAWANNA COUNTY</t>
  </si>
  <si>
    <t>PA035SP00</t>
  </si>
  <si>
    <t>SP: LACKAWANNA COUNTY</t>
  </si>
  <si>
    <t>PA0360000</t>
  </si>
  <si>
    <t>PA0360100</t>
  </si>
  <si>
    <t>PA0360200</t>
  </si>
  <si>
    <t>PA0360300</t>
  </si>
  <si>
    <t>EPHRATA</t>
  </si>
  <si>
    <t>PA0360400</t>
  </si>
  <si>
    <t>EPHRATA TOWNSHIP</t>
  </si>
  <si>
    <t>PA0360500</t>
  </si>
  <si>
    <t>PA0360600</t>
  </si>
  <si>
    <t>LITITZ</t>
  </si>
  <si>
    <t>PA0360700</t>
  </si>
  <si>
    <t>MANHEIM</t>
  </si>
  <si>
    <t>PA0360800</t>
  </si>
  <si>
    <t>MANHEIM TOWNSHIP</t>
  </si>
  <si>
    <t>PA0360900</t>
  </si>
  <si>
    <t>PA0361000</t>
  </si>
  <si>
    <t>MOUNT JOY</t>
  </si>
  <si>
    <t>PA0361100</t>
  </si>
  <si>
    <t>PA0361200</t>
  </si>
  <si>
    <t>PA0361300</t>
  </si>
  <si>
    <t>MILLERSVILLE</t>
  </si>
  <si>
    <t>PA0361400</t>
  </si>
  <si>
    <t>WEST LAMPETER TOWNSHIP</t>
  </si>
  <si>
    <t>PA0361500</t>
  </si>
  <si>
    <t>ADAMSTOWN</t>
  </si>
  <si>
    <t>PA0361600</t>
  </si>
  <si>
    <t>PA0361700</t>
  </si>
  <si>
    <t>PA0361800</t>
  </si>
  <si>
    <t>CHRISTIANA</t>
  </si>
  <si>
    <t>PA0361900</t>
  </si>
  <si>
    <t>COLERAIN-LITTLE BRITAIN</t>
  </si>
  <si>
    <t>PA0362000</t>
  </si>
  <si>
    <t>PA0362100</t>
  </si>
  <si>
    <t>EARL TOWNSHIP</t>
  </si>
  <si>
    <t>PA0362300</t>
  </si>
  <si>
    <t>EAST HEMPFIELD TOWNSHIP</t>
  </si>
  <si>
    <t>PA0362400</t>
  </si>
  <si>
    <t>EAST PETERSBURG</t>
  </si>
  <si>
    <t>PA0362500</t>
  </si>
  <si>
    <t>PA0362600</t>
  </si>
  <si>
    <t>NW LANCASTER CNTY RGNL</t>
  </si>
  <si>
    <t>PA0362700</t>
  </si>
  <si>
    <t>PEQUEA TOWNSHIP</t>
  </si>
  <si>
    <t>PA0362800</t>
  </si>
  <si>
    <t>PA0362900</t>
  </si>
  <si>
    <t>QUARRYVILLE</t>
  </si>
  <si>
    <t>PA0363000</t>
  </si>
  <si>
    <t>PA0363100</t>
  </si>
  <si>
    <t>TERRE HILL</t>
  </si>
  <si>
    <t>PA0363200</t>
  </si>
  <si>
    <t>PA0363300</t>
  </si>
  <si>
    <t>PA0363400</t>
  </si>
  <si>
    <t>WEST HEMPFIELD TOWNSHIP</t>
  </si>
  <si>
    <t>PA0363500</t>
  </si>
  <si>
    <t>SOUTHERN REG LANCASTER C</t>
  </si>
  <si>
    <t>PA0363600</t>
  </si>
  <si>
    <t>CONOY TOWNSHIP</t>
  </si>
  <si>
    <t>PA0363700</t>
  </si>
  <si>
    <t>EAST COCALICO TOWNSHIP</t>
  </si>
  <si>
    <t>PA0363800</t>
  </si>
  <si>
    <t>SUSQUEHANNA REGIONAL</t>
  </si>
  <si>
    <t>PA0363900</t>
  </si>
  <si>
    <t>EAST EARL TOWNSHIP</t>
  </si>
  <si>
    <t>PA0364000</t>
  </si>
  <si>
    <t>EAST LAMPETER TOWNSHIP</t>
  </si>
  <si>
    <t>PA0364100</t>
  </si>
  <si>
    <t>PA0364200</t>
  </si>
  <si>
    <t>UPPER LEACOCK TOWNSHIP</t>
  </si>
  <si>
    <t>PA0364300</t>
  </si>
  <si>
    <t>WEST COCALICO TOWNSHIP</t>
  </si>
  <si>
    <t>PA0364400</t>
  </si>
  <si>
    <t>WEST DONEGAL TOWNSHIP</t>
  </si>
  <si>
    <t>PA0364500</t>
  </si>
  <si>
    <t>COUNTY DET: LANCASTER CO</t>
  </si>
  <si>
    <t>PA0364700</t>
  </si>
  <si>
    <t>MOUNTVILLE</t>
  </si>
  <si>
    <t>PA0364800</t>
  </si>
  <si>
    <t>WEST EARL TOWNSHIP</t>
  </si>
  <si>
    <t>PA0365000</t>
  </si>
  <si>
    <t>ELIZABETHTOWN COLLEGE</t>
  </si>
  <si>
    <t>PA0365100</t>
  </si>
  <si>
    <t>MILLERSVILLE UNIVERSITY</t>
  </si>
  <si>
    <t>PA0365200</t>
  </si>
  <si>
    <t>PA0365300</t>
  </si>
  <si>
    <t>PA0365800</t>
  </si>
  <si>
    <t>NORTHERN LANCASTER C REG</t>
  </si>
  <si>
    <t>PA036BF00</t>
  </si>
  <si>
    <t>BF: LANCASTER COUNTY</t>
  </si>
  <si>
    <t>PA036DE00</t>
  </si>
  <si>
    <t>BN: LANCASTER COUNTY</t>
  </si>
  <si>
    <t>PA036SP00</t>
  </si>
  <si>
    <t>SP: LANCASTER COUNTY</t>
  </si>
  <si>
    <t>PA0370000</t>
  </si>
  <si>
    <t>PA0370100</t>
  </si>
  <si>
    <t>ELLWOOD CITY</t>
  </si>
  <si>
    <t>PA0370200</t>
  </si>
  <si>
    <t>PA0370300</t>
  </si>
  <si>
    <t>SHENANGO TOWNSHIP</t>
  </si>
  <si>
    <t>PA0370400</t>
  </si>
  <si>
    <t>PA0370500</t>
  </si>
  <si>
    <t>NESHANNOCK TOWNSHIP</t>
  </si>
  <si>
    <t>PA0370600</t>
  </si>
  <si>
    <t>NEW WILMINGTON</t>
  </si>
  <si>
    <t>PA0370700</t>
  </si>
  <si>
    <t>NORTH BEAVER</t>
  </si>
  <si>
    <t>PA0370800</t>
  </si>
  <si>
    <t>PA0370900</t>
  </si>
  <si>
    <t>PA0371300</t>
  </si>
  <si>
    <t>SOUTH NEW CASTLE</t>
  </si>
  <si>
    <t>PA0371400</t>
  </si>
  <si>
    <t>PA0371700</t>
  </si>
  <si>
    <t>WAMPUM</t>
  </si>
  <si>
    <t>PA0371800</t>
  </si>
  <si>
    <t>NEW BEAVER</t>
  </si>
  <si>
    <t>PA0371900</t>
  </si>
  <si>
    <t>HICKORY TOWNSHIP</t>
  </si>
  <si>
    <t>PA0372000</t>
  </si>
  <si>
    <t>PA0372100</t>
  </si>
  <si>
    <t>LITTLE BEAVER TOWNSHIP</t>
  </si>
  <si>
    <t>PA037BF00</t>
  </si>
  <si>
    <t>BF: LAWRENCE COUNTY</t>
  </si>
  <si>
    <t>PA037DE00</t>
  </si>
  <si>
    <t>BN: LAWRENCE COUNTY</t>
  </si>
  <si>
    <t>PA037SP00</t>
  </si>
  <si>
    <t>PA0380000</t>
  </si>
  <si>
    <t>PA0380100</t>
  </si>
  <si>
    <t>ANNVILLE TOWNSHIP</t>
  </si>
  <si>
    <t>PA0380200</t>
  </si>
  <si>
    <t>PA0380300</t>
  </si>
  <si>
    <t>PA0380400</t>
  </si>
  <si>
    <t>PA0380500</t>
  </si>
  <si>
    <t>MYERSTOWN</t>
  </si>
  <si>
    <t>PA0380600</t>
  </si>
  <si>
    <t>SOUTH LEBANON TOWNSHIP</t>
  </si>
  <si>
    <t>PA0380700</t>
  </si>
  <si>
    <t>PA0380800</t>
  </si>
  <si>
    <t>CLEONA</t>
  </si>
  <si>
    <t>PA0380900</t>
  </si>
  <si>
    <t>CORNWALL</t>
  </si>
  <si>
    <t>PA0381000</t>
  </si>
  <si>
    <t>PA0381100</t>
  </si>
  <si>
    <t>MOUNT GRETNA BOROUGH</t>
  </si>
  <si>
    <t>PA0381200</t>
  </si>
  <si>
    <t>NORTH CORNWALL TOWNSHIP</t>
  </si>
  <si>
    <t>PA0381300</t>
  </si>
  <si>
    <t>NORTH LEBANON TOWNSHIP</t>
  </si>
  <si>
    <t>PA0381400</t>
  </si>
  <si>
    <t>PA0381600</t>
  </si>
  <si>
    <t>NORTH LONDONDERRY TOWNSH</t>
  </si>
  <si>
    <t>PA0381700</t>
  </si>
  <si>
    <t>SOUTH ANNVILLE TOWNSHIP</t>
  </si>
  <si>
    <t>PA0381900</t>
  </si>
  <si>
    <t>WEST CORNWALL TOWNSHIP</t>
  </si>
  <si>
    <t>PA0382100</t>
  </si>
  <si>
    <t>COUNTY DET: LEBANON CNTY</t>
  </si>
  <si>
    <t>PA0382200</t>
  </si>
  <si>
    <t>SOUTH LONDONDERRY TOWNSH</t>
  </si>
  <si>
    <t>PA0382300</t>
  </si>
  <si>
    <t>WEST LEBANON TOWNSHIP</t>
  </si>
  <si>
    <t>PA0382400</t>
  </si>
  <si>
    <t>PA0382500</t>
  </si>
  <si>
    <t>FORT INDIANTOWN GAP</t>
  </si>
  <si>
    <t>PA038BF00</t>
  </si>
  <si>
    <t>BF: LEBANON COUNTY</t>
  </si>
  <si>
    <t>PA038DE00</t>
  </si>
  <si>
    <t>BN: LEBANON COUNTY</t>
  </si>
  <si>
    <t>PA038SP00</t>
  </si>
  <si>
    <t>SP: LEBANON COUNTY</t>
  </si>
  <si>
    <t>PA0390000</t>
  </si>
  <si>
    <t>LEHIGH</t>
  </si>
  <si>
    <t>PA0390100</t>
  </si>
  <si>
    <t>PA0390200</t>
  </si>
  <si>
    <t>CATASAUQUA</t>
  </si>
  <si>
    <t>PA0390300</t>
  </si>
  <si>
    <t>COOPERSBURG</t>
  </si>
  <si>
    <t>PA0390400</t>
  </si>
  <si>
    <t>EMMAUS</t>
  </si>
  <si>
    <t>PA0390500</t>
  </si>
  <si>
    <t>FOUNTAIN HILL</t>
  </si>
  <si>
    <t>PA0390600</t>
  </si>
  <si>
    <t>SALISBURY TOWNSHIP</t>
  </si>
  <si>
    <t>PA0390700</t>
  </si>
  <si>
    <t>SLATINGTON</t>
  </si>
  <si>
    <t>PA0390800</t>
  </si>
  <si>
    <t>WHITEHALL TOWNSHIP</t>
  </si>
  <si>
    <t>PA0390900</t>
  </si>
  <si>
    <t>COPLAY</t>
  </si>
  <si>
    <t>PA0391000</t>
  </si>
  <si>
    <t>LOWER MILFORD TOWNSHIP</t>
  </si>
  <si>
    <t>PA0391100</t>
  </si>
  <si>
    <t>UPPER SAUCON TOWNSHIP</t>
  </si>
  <si>
    <t>PA0391200</t>
  </si>
  <si>
    <t>MACUNGIE</t>
  </si>
  <si>
    <t>PA0391300</t>
  </si>
  <si>
    <t>SOUTH WHITEHALL TOWNSHIP</t>
  </si>
  <si>
    <t>PA0391400</t>
  </si>
  <si>
    <t>ALBURTIS</t>
  </si>
  <si>
    <t>PA0391500</t>
  </si>
  <si>
    <t>PA0391900</t>
  </si>
  <si>
    <t>COUNTY DET: LEHIGH CNTY</t>
  </si>
  <si>
    <t>PA0392100</t>
  </si>
  <si>
    <t>LEHIGH VALLEY INT'L AIRP</t>
  </si>
  <si>
    <t>PA0392700</t>
  </si>
  <si>
    <t>UPPER MACUNGINE TOWNSHIP</t>
  </si>
  <si>
    <t>PA039BF00</t>
  </si>
  <si>
    <t>BF: LEHIGH COUNTY</t>
  </si>
  <si>
    <t>PA039DE00</t>
  </si>
  <si>
    <t>BN: LEHIGH COUNTY</t>
  </si>
  <si>
    <t>PA039SP00</t>
  </si>
  <si>
    <t>SP: LEHIGH COUNTY</t>
  </si>
  <si>
    <t>PA03BCI00</t>
  </si>
  <si>
    <t>SP BCI: ARMSTRONG COUNTY</t>
  </si>
  <si>
    <t>PA0400000</t>
  </si>
  <si>
    <t>LUZERNE</t>
  </si>
  <si>
    <t>PA0400100</t>
  </si>
  <si>
    <t>PA0400200</t>
  </si>
  <si>
    <t>DUPONT</t>
  </si>
  <si>
    <t>PA0400300</t>
  </si>
  <si>
    <t>DURYEA</t>
  </si>
  <si>
    <t>PA0400400</t>
  </si>
  <si>
    <t>PA0400500</t>
  </si>
  <si>
    <t>FREELAND</t>
  </si>
  <si>
    <t>PA0400600</t>
  </si>
  <si>
    <t>PA0400700</t>
  </si>
  <si>
    <t>HAZLETON</t>
  </si>
  <si>
    <t>PA0400800</t>
  </si>
  <si>
    <t>PA0400900</t>
  </si>
  <si>
    <t>PA0401000</t>
  </si>
  <si>
    <t>NANTICOKE</t>
  </si>
  <si>
    <t>PA0401100</t>
  </si>
  <si>
    <t>PITTSTON</t>
  </si>
  <si>
    <t>PA0401200</t>
  </si>
  <si>
    <t>PA0401300</t>
  </si>
  <si>
    <t>WILKES-BARRE</t>
  </si>
  <si>
    <t>PA0401400</t>
  </si>
  <si>
    <t>PA0401500</t>
  </si>
  <si>
    <t>PA0401600</t>
  </si>
  <si>
    <t>AVOCA</t>
  </si>
  <si>
    <t>PA0401700</t>
  </si>
  <si>
    <t>PA0401800</t>
  </si>
  <si>
    <t>FORTY FORT</t>
  </si>
  <si>
    <t>PA0401900</t>
  </si>
  <si>
    <t>LARKSVILLE</t>
  </si>
  <si>
    <t>PA0402000</t>
  </si>
  <si>
    <t>NEWPORT TOWNSHIP</t>
  </si>
  <si>
    <t>PA0402100</t>
  </si>
  <si>
    <t>PLAINS TOWNSHIP</t>
  </si>
  <si>
    <t>PA0402200</t>
  </si>
  <si>
    <t>SUGAR NOTCH</t>
  </si>
  <si>
    <t>PA0402300</t>
  </si>
  <si>
    <t>SWOYERSVILLE</t>
  </si>
  <si>
    <t>PA0402400</t>
  </si>
  <si>
    <t>WEST HAZLETON</t>
  </si>
  <si>
    <t>PA0402500</t>
  </si>
  <si>
    <t>WEST PITTSTON</t>
  </si>
  <si>
    <t>PA0402600</t>
  </si>
  <si>
    <t>WEST WYOMING</t>
  </si>
  <si>
    <t>PA0402700</t>
  </si>
  <si>
    <t>WILKES-BARRE TOWNSHIP</t>
  </si>
  <si>
    <t>PA0402900</t>
  </si>
  <si>
    <t>CONYNGHAM</t>
  </si>
  <si>
    <t>PA0403100</t>
  </si>
  <si>
    <t>FAIRVIEW TOWNSHIP</t>
  </si>
  <si>
    <t>PA0403200</t>
  </si>
  <si>
    <t>PA0403300</t>
  </si>
  <si>
    <t>LEHMAN TOWNSHIP</t>
  </si>
  <si>
    <t>PA0403400</t>
  </si>
  <si>
    <t>NESCOPECK</t>
  </si>
  <si>
    <t>PA0403500</t>
  </si>
  <si>
    <t>PA0403700</t>
  </si>
  <si>
    <t>SHICKSHINNY</t>
  </si>
  <si>
    <t>PA0403800</t>
  </si>
  <si>
    <t>WHITE HAVEN BOROUGH</t>
  </si>
  <si>
    <t>PA0403900</t>
  </si>
  <si>
    <t>WRIGHT TOWNSHIP</t>
  </si>
  <si>
    <t>PA0404000</t>
  </si>
  <si>
    <t>HARVEYS LAKE</t>
  </si>
  <si>
    <t>PA0404100</t>
  </si>
  <si>
    <t>PA0404300</t>
  </si>
  <si>
    <t>PRINGLE</t>
  </si>
  <si>
    <t>PA0404400</t>
  </si>
  <si>
    <t>PA0404500</t>
  </si>
  <si>
    <t>JENKINS TOWNSHIP</t>
  </si>
  <si>
    <t>PA0404700</t>
  </si>
  <si>
    <t>PA0404900</t>
  </si>
  <si>
    <t>PITTSTON TOWNSHIP</t>
  </si>
  <si>
    <t>PA0405000</t>
  </si>
  <si>
    <t>DALLAS TOWNSHIP</t>
  </si>
  <si>
    <t>PA0405100</t>
  </si>
  <si>
    <t>KINGSTON TOWNSHIP</t>
  </si>
  <si>
    <t>PA0405500</t>
  </si>
  <si>
    <t>COUNTY DET: LUZERNE CNTY</t>
  </si>
  <si>
    <t>PA0405600</t>
  </si>
  <si>
    <t>PA0405700</t>
  </si>
  <si>
    <t>RICE TOWNSHIP</t>
  </si>
  <si>
    <t>PA0406000</t>
  </si>
  <si>
    <t>PA0406100</t>
  </si>
  <si>
    <t>COURTDALE</t>
  </si>
  <si>
    <t>PA0406200</t>
  </si>
  <si>
    <t>LAFLIN BOROUGH</t>
  </si>
  <si>
    <t>PA0406300</t>
  </si>
  <si>
    <t>PA0406500</t>
  </si>
  <si>
    <t>HUGHESTOWN</t>
  </si>
  <si>
    <t>PA0407100</t>
  </si>
  <si>
    <t>PA ST UNIV: HAZLETON</t>
  </si>
  <si>
    <t>PA0407500</t>
  </si>
  <si>
    <t>SPR: FRANCES SLOCUM</t>
  </si>
  <si>
    <t>PA0407800</t>
  </si>
  <si>
    <t>WILKES-BARRE AR SCH DIST</t>
  </si>
  <si>
    <t>PA0407900</t>
  </si>
  <si>
    <t>WYOMING AREA SCHOOL DIST</t>
  </si>
  <si>
    <t>PA040BF00</t>
  </si>
  <si>
    <t>BF: LUZERNE COUNTY</t>
  </si>
  <si>
    <t>PA040DE00</t>
  </si>
  <si>
    <t>BN: LUZERNE COUNTY</t>
  </si>
  <si>
    <t>PA040SP00</t>
  </si>
  <si>
    <t>SP: LUZERNE COUNTY</t>
  </si>
  <si>
    <t>PA0410000</t>
  </si>
  <si>
    <t>LYCOMING</t>
  </si>
  <si>
    <t>PA0410100</t>
  </si>
  <si>
    <t>TIADAGHTON VALLEY REGINL</t>
  </si>
  <si>
    <t>PA0410200</t>
  </si>
  <si>
    <t>MONTOURSVILLE</t>
  </si>
  <si>
    <t>PA0410300</t>
  </si>
  <si>
    <t>MUNCY</t>
  </si>
  <si>
    <t>PA0410400</t>
  </si>
  <si>
    <t>SOUTH WILLIAMSPORT</t>
  </si>
  <si>
    <t>PA0410500</t>
  </si>
  <si>
    <t>PA0410600</t>
  </si>
  <si>
    <t>PA0410800</t>
  </si>
  <si>
    <t>HUGHESVILLE</t>
  </si>
  <si>
    <t>PA0410900</t>
  </si>
  <si>
    <t>PA0411000</t>
  </si>
  <si>
    <t>DUBOISTOWN</t>
  </si>
  <si>
    <t>PA0411500</t>
  </si>
  <si>
    <t>OLD LYCOMING TOWNSHIP</t>
  </si>
  <si>
    <t>PA0411800</t>
  </si>
  <si>
    <t>PORTER TOWNSHIP</t>
  </si>
  <si>
    <t>PA041BF00</t>
  </si>
  <si>
    <t>BF: LYCOMING COUNTY</t>
  </si>
  <si>
    <t>PA041DE00</t>
  </si>
  <si>
    <t>BN: LYCOMING COUNTY</t>
  </si>
  <si>
    <t>PA041SP00</t>
  </si>
  <si>
    <t>SP: LYCOMING COUNTY</t>
  </si>
  <si>
    <t>PA0420000</t>
  </si>
  <si>
    <t>MCKEAN</t>
  </si>
  <si>
    <t>PA0420100</t>
  </si>
  <si>
    <t>PA0420200</t>
  </si>
  <si>
    <t>PA0420300</t>
  </si>
  <si>
    <t>PORT ALLEGANY</t>
  </si>
  <si>
    <t>PA0420400</t>
  </si>
  <si>
    <t>BRADFORD TOWNSHIP</t>
  </si>
  <si>
    <t>PA0420500</t>
  </si>
  <si>
    <t>FOSTER TOWNSHIP</t>
  </si>
  <si>
    <t>PA0420600</t>
  </si>
  <si>
    <t>MOUNT JEWETT</t>
  </si>
  <si>
    <t>PA0420700</t>
  </si>
  <si>
    <t>OTTO ELDRED REGIONAL</t>
  </si>
  <si>
    <t>PA0420800</t>
  </si>
  <si>
    <t>SMETHPORT</t>
  </si>
  <si>
    <t>PA0421100</t>
  </si>
  <si>
    <t>COUNTY DET: MCKEAN CNTY</t>
  </si>
  <si>
    <t>PA0421200</t>
  </si>
  <si>
    <t>LEWIS RUN</t>
  </si>
  <si>
    <t>PA0421500</t>
  </si>
  <si>
    <t>UNIV OF PITT: BRADFORD</t>
  </si>
  <si>
    <t>PA042BF00</t>
  </si>
  <si>
    <t>BF: MCKEAN COUNTY</t>
  </si>
  <si>
    <t>PA042DE00</t>
  </si>
  <si>
    <t>BN: MCKEAN COUNTY</t>
  </si>
  <si>
    <t>PA042SP00</t>
  </si>
  <si>
    <t>SP: MCKEAN COUNTY</t>
  </si>
  <si>
    <t>PA0430000</t>
  </si>
  <si>
    <t>PA0430100</t>
  </si>
  <si>
    <t>SW MERCER CNTY REGIONAL</t>
  </si>
  <si>
    <t>PA0430200</t>
  </si>
  <si>
    <t>PA0430300</t>
  </si>
  <si>
    <t>PA0430400</t>
  </si>
  <si>
    <t>PA0430500</t>
  </si>
  <si>
    <t>PA0430600</t>
  </si>
  <si>
    <t>PA0430700</t>
  </si>
  <si>
    <t>SHARPSVILLE</t>
  </si>
  <si>
    <t>PA0430800</t>
  </si>
  <si>
    <t>PYMATUNING TOWNSHIP</t>
  </si>
  <si>
    <t>PA0430900</t>
  </si>
  <si>
    <t>HEMPFIELD TOWNSHIP</t>
  </si>
  <si>
    <t>PA0431000</t>
  </si>
  <si>
    <t>SANDY LAKE</t>
  </si>
  <si>
    <t>PA0431100</t>
  </si>
  <si>
    <t>PA0431200</t>
  </si>
  <si>
    <t>PA0431300</t>
  </si>
  <si>
    <t>WEST MIDDLESEX BORO</t>
  </si>
  <si>
    <t>PA0431400</t>
  </si>
  <si>
    <t>STONEBORO</t>
  </si>
  <si>
    <t>PA0431500</t>
  </si>
  <si>
    <t>PA0431800</t>
  </si>
  <si>
    <t>CLARK BOROUGH</t>
  </si>
  <si>
    <t>PA0432000</t>
  </si>
  <si>
    <t>GREENE TOWNSHIP</t>
  </si>
  <si>
    <t>PA0432100</t>
  </si>
  <si>
    <t>PA0432200</t>
  </si>
  <si>
    <t>WEST SALEM TOWNSHIP</t>
  </si>
  <si>
    <t>PA0432400</t>
  </si>
  <si>
    <t>SOUTH PYMATUNING TOWNSHI</t>
  </si>
  <si>
    <t>PA0432600</t>
  </si>
  <si>
    <t>SPR: MAURICE K. GODDARD</t>
  </si>
  <si>
    <t>PA043BF00</t>
  </si>
  <si>
    <t>BF: MERCER COUNTY</t>
  </si>
  <si>
    <t>PA043DE00</t>
  </si>
  <si>
    <t>BN: MERCER COUNTY</t>
  </si>
  <si>
    <t>PA043SP00</t>
  </si>
  <si>
    <t>PA0440000</t>
  </si>
  <si>
    <t>PA0440100</t>
  </si>
  <si>
    <t>MIFFLIN COUNTY REGIONAL</t>
  </si>
  <si>
    <t>PA0440200</t>
  </si>
  <si>
    <t>PA0440300</t>
  </si>
  <si>
    <t>PA0440600</t>
  </si>
  <si>
    <t>ARMAGH TOWNSHIP</t>
  </si>
  <si>
    <t>PA0440700</t>
  </si>
  <si>
    <t>GRANVILLE TOWNSHIP</t>
  </si>
  <si>
    <t>PA0440900</t>
  </si>
  <si>
    <t>PA0441200</t>
  </si>
  <si>
    <t>PA044BF00</t>
  </si>
  <si>
    <t>BF: MIFFLIN COUNTY</t>
  </si>
  <si>
    <t>PA044DE00</t>
  </si>
  <si>
    <t>BN: MIFFLIN COUNTY</t>
  </si>
  <si>
    <t>PA044SP00</t>
  </si>
  <si>
    <t>SP: MIFFLIN COUNTY</t>
  </si>
  <si>
    <t>PA0450000</t>
  </si>
  <si>
    <t>PA0450100</t>
  </si>
  <si>
    <t>DELAWARE WATER GAP</t>
  </si>
  <si>
    <t>PA0450200</t>
  </si>
  <si>
    <t>EAST STROUDSBURG</t>
  </si>
  <si>
    <t>PA0450300</t>
  </si>
  <si>
    <t>STROUDSBURG</t>
  </si>
  <si>
    <t>PA0450400</t>
  </si>
  <si>
    <t>BARRETT TOWNSHIP</t>
  </si>
  <si>
    <t>PA0450500</t>
  </si>
  <si>
    <t>COOLBAUGH TOWNSHIP</t>
  </si>
  <si>
    <t>PA0450600</t>
  </si>
  <si>
    <t>MOUNT POCONO BOROUGH</t>
  </si>
  <si>
    <t>PA0450700</t>
  </si>
  <si>
    <t>POCONO TOWNSHIP</t>
  </si>
  <si>
    <t>PA0450800</t>
  </si>
  <si>
    <t>STROUD AREA REGIONAL</t>
  </si>
  <si>
    <t>PA0450900</t>
  </si>
  <si>
    <t>POCONO MOUNTAIN REGIONAL</t>
  </si>
  <si>
    <t>PA0451000</t>
  </si>
  <si>
    <t>COUNTY DET: MONROE CNTY</t>
  </si>
  <si>
    <t>PA0451100</t>
  </si>
  <si>
    <t>EAST STROUDSBURG UNIVERS</t>
  </si>
  <si>
    <t>PA0451300</t>
  </si>
  <si>
    <t>TUNKHANNOCK TOWNSHIP</t>
  </si>
  <si>
    <t>PA045BF00</t>
  </si>
  <si>
    <t>BF: MONROE COUNTY</t>
  </si>
  <si>
    <t>PA045DE00</t>
  </si>
  <si>
    <t>BN: MONROE COUNTY</t>
  </si>
  <si>
    <t>PA045SP00</t>
  </si>
  <si>
    <t>PA0460000</t>
  </si>
  <si>
    <t>PA0460100</t>
  </si>
  <si>
    <t>PA0460200</t>
  </si>
  <si>
    <t>AMBLER</t>
  </si>
  <si>
    <t>PA0460300</t>
  </si>
  <si>
    <t>PA0460400</t>
  </si>
  <si>
    <t>BRYN ATHYN</t>
  </si>
  <si>
    <t>PA0460500</t>
  </si>
  <si>
    <t>CHELTENHAM TOWNSHIP</t>
  </si>
  <si>
    <t>PA0460600</t>
  </si>
  <si>
    <t>COLLEGEVILLE</t>
  </si>
  <si>
    <t>PA0460700</t>
  </si>
  <si>
    <t>CONSHOHOCKEN</t>
  </si>
  <si>
    <t>PA0460800</t>
  </si>
  <si>
    <t>EAST NORRITON TOWNSHIP</t>
  </si>
  <si>
    <t>PA0460900</t>
  </si>
  <si>
    <t>HATBORO</t>
  </si>
  <si>
    <t>PA0461000</t>
  </si>
  <si>
    <t>HORSHAM TOWNSHIP</t>
  </si>
  <si>
    <t>PA0461100</t>
  </si>
  <si>
    <t>JENKINTOWN</t>
  </si>
  <si>
    <t>PA0461200</t>
  </si>
  <si>
    <t>LANSDALE</t>
  </si>
  <si>
    <t>PA0461300</t>
  </si>
  <si>
    <t>LOWER GWYNEDD TOWNSHIP</t>
  </si>
  <si>
    <t>PA0461400</t>
  </si>
  <si>
    <t>LOWER MERION TOWNSHIP</t>
  </si>
  <si>
    <t>PA0461500</t>
  </si>
  <si>
    <t>LOWER MORELAND TOWNSHIP</t>
  </si>
  <si>
    <t>PA0461600</t>
  </si>
  <si>
    <t>LOWER POTTSGROVE TOWNSHI</t>
  </si>
  <si>
    <t>PA0461700</t>
  </si>
  <si>
    <t>LOWER PROVIDENCE TOWNSHI</t>
  </si>
  <si>
    <t>PA0461800</t>
  </si>
  <si>
    <t>PA0461900</t>
  </si>
  <si>
    <t>NORRISTOWN</t>
  </si>
  <si>
    <t>PA0462000</t>
  </si>
  <si>
    <t>NORTH WALES</t>
  </si>
  <si>
    <t>PA0462100</t>
  </si>
  <si>
    <t>PA0462200</t>
  </si>
  <si>
    <t>POTTSTOWN</t>
  </si>
  <si>
    <t>PA0462300</t>
  </si>
  <si>
    <t>PA0462400</t>
  </si>
  <si>
    <t>PA0462500</t>
  </si>
  <si>
    <t>ROYERSFORD</t>
  </si>
  <si>
    <t>PA0462600</t>
  </si>
  <si>
    <t>SOUDERTON</t>
  </si>
  <si>
    <t>PA0462700</t>
  </si>
  <si>
    <t>UPPER DUBLIN TOWNSHIP</t>
  </si>
  <si>
    <t>PA0462800</t>
  </si>
  <si>
    <t>UPPER GWYNEDD TOWNSHIP</t>
  </si>
  <si>
    <t>PA0462900</t>
  </si>
  <si>
    <t>UPPER MERION TOWNSHIP</t>
  </si>
  <si>
    <t>PA0463000</t>
  </si>
  <si>
    <t>UPPER MORELAND TOWNSHIP</t>
  </si>
  <si>
    <t>PA0463100</t>
  </si>
  <si>
    <t>WEST NORRITON TOWNSHIP</t>
  </si>
  <si>
    <t>PA0463200</t>
  </si>
  <si>
    <t>WHITEMARSH TOWNSHIP</t>
  </si>
  <si>
    <t>PA0463300</t>
  </si>
  <si>
    <t>WHITPAIN TOWNSHIP</t>
  </si>
  <si>
    <t>PA0463500</t>
  </si>
  <si>
    <t>NARBERTH</t>
  </si>
  <si>
    <t>PA0463600</t>
  </si>
  <si>
    <t>WEST CONSHOHOCKEN</t>
  </si>
  <si>
    <t>PA0463700</t>
  </si>
  <si>
    <t>TELFORD</t>
  </si>
  <si>
    <t>PA0463800</t>
  </si>
  <si>
    <t>PA0463900</t>
  </si>
  <si>
    <t>SPR: EVANSBURG</t>
  </si>
  <si>
    <t>PA0464000</t>
  </si>
  <si>
    <t>PA0464100</t>
  </si>
  <si>
    <t>HATFIELD TOWNSHIP</t>
  </si>
  <si>
    <t>PA0464200</t>
  </si>
  <si>
    <t>LOWER FREDERICK TOWNSHIP</t>
  </si>
  <si>
    <t>PA0464300</t>
  </si>
  <si>
    <t>LOWER SALFORD TOWNSHIP</t>
  </si>
  <si>
    <t>PA0464400</t>
  </si>
  <si>
    <t>RED HILL</t>
  </si>
  <si>
    <t>PA0464600</t>
  </si>
  <si>
    <t>UPPER POTTSGROVE TOWNSHI</t>
  </si>
  <si>
    <t>PA0464700</t>
  </si>
  <si>
    <t>VALLEY FORGE STATE PARK</t>
  </si>
  <si>
    <t>PA0464800</t>
  </si>
  <si>
    <t>WEST POTTSGROVE TOWNSHIP</t>
  </si>
  <si>
    <t>PA0464900</t>
  </si>
  <si>
    <t>PA0465000</t>
  </si>
  <si>
    <t>UPPER PERKIOMEN</t>
  </si>
  <si>
    <t>PA0465100</t>
  </si>
  <si>
    <t>FRANCONIA TOWNSHIP</t>
  </si>
  <si>
    <t>PA0465200</t>
  </si>
  <si>
    <t>COUNTY DET: MONTGOMERY C</t>
  </si>
  <si>
    <t>PA0465300</t>
  </si>
  <si>
    <t>LIMERICK TOWNSHIP</t>
  </si>
  <si>
    <t>PA0465400</t>
  </si>
  <si>
    <t>PA0465500</t>
  </si>
  <si>
    <t>PERKIOMEN TOWNSHIP</t>
  </si>
  <si>
    <t>PA0465600</t>
  </si>
  <si>
    <t>SPR: FORT WASHINGTON</t>
  </si>
  <si>
    <t>PA0465700</t>
  </si>
  <si>
    <t>MARLBOROUGH TOWNSHIP</t>
  </si>
  <si>
    <t>PA0465800</t>
  </si>
  <si>
    <t>UPPER HANOVER TOWNSHIP</t>
  </si>
  <si>
    <t>PA0465900</t>
  </si>
  <si>
    <t>TOWAMENCIN TOWNSHIP</t>
  </si>
  <si>
    <t>PA046BF00</t>
  </si>
  <si>
    <t>BF: MONTGOMERY COUNTY</t>
  </si>
  <si>
    <t>PA046DE00</t>
  </si>
  <si>
    <t>BN: MONTGOMERY COUNTY</t>
  </si>
  <si>
    <t>PA046SP00</t>
  </si>
  <si>
    <t>SP: SKIPPACK</t>
  </si>
  <si>
    <t>PA0470000</t>
  </si>
  <si>
    <t>MONTOUR</t>
  </si>
  <si>
    <t>PA0470100</t>
  </si>
  <si>
    <t>PA0470200</t>
  </si>
  <si>
    <t>PA0470300</t>
  </si>
  <si>
    <t>COUNTY DET: MONTOUR CNTY</t>
  </si>
  <si>
    <t>PA047BF00</t>
  </si>
  <si>
    <t>BF: MONTOUR COUNTY</t>
  </si>
  <si>
    <t>PA047DE00</t>
  </si>
  <si>
    <t>BN: MONTOUR COUNTY</t>
  </si>
  <si>
    <t>PA047SP00</t>
  </si>
  <si>
    <t>SP: MONTOUR COUNTY</t>
  </si>
  <si>
    <t>PA0480000</t>
  </si>
  <si>
    <t>PA0480100</t>
  </si>
  <si>
    <t>PA0480200</t>
  </si>
  <si>
    <t>COLONIAL REGIONAL</t>
  </si>
  <si>
    <t>PA0480300</t>
  </si>
  <si>
    <t>PA0480400</t>
  </si>
  <si>
    <t>PA0480500</t>
  </si>
  <si>
    <t>HELLERTOWN</t>
  </si>
  <si>
    <t>PA0480600</t>
  </si>
  <si>
    <t>LEHIGH TOWNSHIP</t>
  </si>
  <si>
    <t>PA0480700</t>
  </si>
  <si>
    <t>NAZARETH</t>
  </si>
  <si>
    <t>PA0480800</t>
  </si>
  <si>
    <t>PA0480900</t>
  </si>
  <si>
    <t>PALMER TOWNSHIP</t>
  </si>
  <si>
    <t>PA0481000</t>
  </si>
  <si>
    <t>PA0481100</t>
  </si>
  <si>
    <t>PEN ARGYL</t>
  </si>
  <si>
    <t>PA0481200</t>
  </si>
  <si>
    <t>BETHLEHEM TOWNSHIP</t>
  </si>
  <si>
    <t>PA0481300</t>
  </si>
  <si>
    <t>BUSHKILL TOWNSHIP</t>
  </si>
  <si>
    <t>PA0481400</t>
  </si>
  <si>
    <t>EAST BANGOR</t>
  </si>
  <si>
    <t>PA0481500</t>
  </si>
  <si>
    <t>FORKS TOWNSHIP</t>
  </si>
  <si>
    <t>PA0481600</t>
  </si>
  <si>
    <t>LOWER MOUNT BETHEL TOWNS</t>
  </si>
  <si>
    <t>PA0481700</t>
  </si>
  <si>
    <t>LOWER SAUCON TOWNSHIP</t>
  </si>
  <si>
    <t>PA0481800</t>
  </si>
  <si>
    <t>MOORE TOWNSHIP</t>
  </si>
  <si>
    <t>PA0481900</t>
  </si>
  <si>
    <t>NORTH CATASAUQUA</t>
  </si>
  <si>
    <t>PA0482000</t>
  </si>
  <si>
    <t>PLAINFIELD TOWNSHIP</t>
  </si>
  <si>
    <t>PA0482100</t>
  </si>
  <si>
    <t>PA0482200</t>
  </si>
  <si>
    <t>ROSETO</t>
  </si>
  <si>
    <t>PA0482300</t>
  </si>
  <si>
    <t>TATAMY</t>
  </si>
  <si>
    <t>PA0482400</t>
  </si>
  <si>
    <t>UPPER MOUNT BETHEL TOWNS</t>
  </si>
  <si>
    <t>PA0482500</t>
  </si>
  <si>
    <t>PA0482600</t>
  </si>
  <si>
    <t>WIND GAP</t>
  </si>
  <si>
    <t>PA0482800</t>
  </si>
  <si>
    <t>WALNUTPORT</t>
  </si>
  <si>
    <t>PA0483100</t>
  </si>
  <si>
    <t>FREEMANSBURG</t>
  </si>
  <si>
    <t>PA0483200</t>
  </si>
  <si>
    <t>UPPER NAZARETH TOWNSHIP</t>
  </si>
  <si>
    <t>PA0483400</t>
  </si>
  <si>
    <t>STOCKERTOWN</t>
  </si>
  <si>
    <t>PA0483500</t>
  </si>
  <si>
    <t>LEHIGH UNIVERSITY</t>
  </si>
  <si>
    <t>PA0483600</t>
  </si>
  <si>
    <t>MORAVIAN COLLEGE</t>
  </si>
  <si>
    <t>PA0483700</t>
  </si>
  <si>
    <t>BANGOR AREA SCHOOL DIST</t>
  </si>
  <si>
    <t>PA0484100</t>
  </si>
  <si>
    <t>EASTON AREA SCHOOL DIST</t>
  </si>
  <si>
    <t>PA048BF00</t>
  </si>
  <si>
    <t>BF: NORTHAMPTON COUNTY</t>
  </si>
  <si>
    <t>PA048DE00</t>
  </si>
  <si>
    <t>BN: NORTHAMPTON COUNTY</t>
  </si>
  <si>
    <t>PA048SP00</t>
  </si>
  <si>
    <t>SP: NORTHAMPTON COUNTY</t>
  </si>
  <si>
    <t>PA0490000</t>
  </si>
  <si>
    <t>PA0490100</t>
  </si>
  <si>
    <t>PA0490200</t>
  </si>
  <si>
    <t>PA0490300</t>
  </si>
  <si>
    <t>PA0490400</t>
  </si>
  <si>
    <t>SHAMOKIN</t>
  </si>
  <si>
    <t>PA0490500</t>
  </si>
  <si>
    <t>PA0490600</t>
  </si>
  <si>
    <t>COAL TOWNSHIP</t>
  </si>
  <si>
    <t>PA0490700</t>
  </si>
  <si>
    <t>KULPMONT</t>
  </si>
  <si>
    <t>PA0490900</t>
  </si>
  <si>
    <t>ZERBE TOWNSHIP</t>
  </si>
  <si>
    <t>PA0491200</t>
  </si>
  <si>
    <t>RALPHO TOWNSHIP</t>
  </si>
  <si>
    <t>PA0491300</t>
  </si>
  <si>
    <t>PA0491400</t>
  </si>
  <si>
    <t>WATSONTOWN</t>
  </si>
  <si>
    <t>PA0491600</t>
  </si>
  <si>
    <t>POINT TOWNSHIP</t>
  </si>
  <si>
    <t>PA0491800</t>
  </si>
  <si>
    <t>MOUNT CARMEL TOWNSHIP</t>
  </si>
  <si>
    <t>PA0491900</t>
  </si>
  <si>
    <t>LOWER MAHANOY TOWNSHIP</t>
  </si>
  <si>
    <t>PA049BF00</t>
  </si>
  <si>
    <t>BF: NORTHUMBERLAND CNTY</t>
  </si>
  <si>
    <t>PA049DE00</t>
  </si>
  <si>
    <t>BN: NORTHUMBERLAND CNTY</t>
  </si>
  <si>
    <t>PA049SP00</t>
  </si>
  <si>
    <t>SP: NORTHUMBERLAND CNTY</t>
  </si>
  <si>
    <t>PA04BCI00</t>
  </si>
  <si>
    <t>SP BCI: BEAVER COUNTY</t>
  </si>
  <si>
    <t>PA0500000</t>
  </si>
  <si>
    <t>PA0500100</t>
  </si>
  <si>
    <t>PA0500200</t>
  </si>
  <si>
    <t>DUNCANNON</t>
  </si>
  <si>
    <t>PA0500300</t>
  </si>
  <si>
    <t>PA0500400</t>
  </si>
  <si>
    <t>RYE TOWNSHIP</t>
  </si>
  <si>
    <t>PA0501100</t>
  </si>
  <si>
    <t>PA0501400</t>
  </si>
  <si>
    <t>OLIVER TOWNSHIP</t>
  </si>
  <si>
    <t>PA050BF00</t>
  </si>
  <si>
    <t>BF: PERRY COUNTY</t>
  </si>
  <si>
    <t>PA050DE00</t>
  </si>
  <si>
    <t>BN: PERRY COUNTY</t>
  </si>
  <si>
    <t>PA050SP00</t>
  </si>
  <si>
    <t>PA0510000</t>
  </si>
  <si>
    <t>PA0510100</t>
  </si>
  <si>
    <t>FAIRMONT PARK</t>
  </si>
  <si>
    <t>PA0512600</t>
  </si>
  <si>
    <t>SPR: BEN RUSH</t>
  </si>
  <si>
    <t>PA051BF00</t>
  </si>
  <si>
    <t>BF: PHILADELPHIA COUNTY</t>
  </si>
  <si>
    <t>PA051DE00</t>
  </si>
  <si>
    <t>BN: PHILADELPHIA COUNTY</t>
  </si>
  <si>
    <t>PA051SP00</t>
  </si>
  <si>
    <t>SP: PHILADELPHIA COUNTY</t>
  </si>
  <si>
    <t>PA0520000</t>
  </si>
  <si>
    <t>PA0520100</t>
  </si>
  <si>
    <t>PA0520200</t>
  </si>
  <si>
    <t>PA0520300</t>
  </si>
  <si>
    <t>COUNTY DET: PIKE COUNTY</t>
  </si>
  <si>
    <t>PA0520400</t>
  </si>
  <si>
    <t>EASTERN PIKE REGIONAL</t>
  </si>
  <si>
    <t>PA0520500</t>
  </si>
  <si>
    <t>MILFORD TOWNSHIP</t>
  </si>
  <si>
    <t>PA0520600</t>
  </si>
  <si>
    <t>SHOHOLA TOWNSHIP</t>
  </si>
  <si>
    <t>PA052BF00</t>
  </si>
  <si>
    <t>BF: PIKE COUNTY</t>
  </si>
  <si>
    <t>PA052DE00</t>
  </si>
  <si>
    <t>BN: PIKE COUNTY</t>
  </si>
  <si>
    <t>PA052SP00</t>
  </si>
  <si>
    <t>PA0530000</t>
  </si>
  <si>
    <t>POTTER</t>
  </si>
  <si>
    <t>PA0530100</t>
  </si>
  <si>
    <t>COUDERSPORT</t>
  </si>
  <si>
    <t>PA0530200</t>
  </si>
  <si>
    <t>GALETON</t>
  </si>
  <si>
    <t>PA0530300</t>
  </si>
  <si>
    <t>ROULETTE TOWNSHIP</t>
  </si>
  <si>
    <t>PA0530400</t>
  </si>
  <si>
    <t>SHINGLEHOUSE</t>
  </si>
  <si>
    <t>PA0530600</t>
  </si>
  <si>
    <t>PA0531300</t>
  </si>
  <si>
    <t>SWEDEN TOWNSHIP</t>
  </si>
  <si>
    <t>PA053BF00</t>
  </si>
  <si>
    <t>BF: POTTER COUNTY</t>
  </si>
  <si>
    <t>PA053DE00</t>
  </si>
  <si>
    <t>BN: POTTER COUNTY</t>
  </si>
  <si>
    <t>PA053SP00</t>
  </si>
  <si>
    <t>SP: POTTER COUNTY</t>
  </si>
  <si>
    <t>PA0540000</t>
  </si>
  <si>
    <t>SCHUYLKILL</t>
  </si>
  <si>
    <t>PA0540100</t>
  </si>
  <si>
    <t>CRESSONA</t>
  </si>
  <si>
    <t>PA0540200</t>
  </si>
  <si>
    <t>FRACKVILLE</t>
  </si>
  <si>
    <t>PA0540300</t>
  </si>
  <si>
    <t>GIRARDVILLE</t>
  </si>
  <si>
    <t>PA0540400</t>
  </si>
  <si>
    <t>MCADOO</t>
  </si>
  <si>
    <t>PA0540500</t>
  </si>
  <si>
    <t>MAHANOY CITY</t>
  </si>
  <si>
    <t>PA0540600</t>
  </si>
  <si>
    <t>MINERSVILLE</t>
  </si>
  <si>
    <t>PA0540700</t>
  </si>
  <si>
    <t>PA0540800</t>
  </si>
  <si>
    <t>ST. CLAIR BORO</t>
  </si>
  <si>
    <t>PA0540900</t>
  </si>
  <si>
    <t>SCHUYLKILL HAVEN</t>
  </si>
  <si>
    <t>PA0541000</t>
  </si>
  <si>
    <t>PA0541100</t>
  </si>
  <si>
    <t>TAMAQUA</t>
  </si>
  <si>
    <t>PA0541200</t>
  </si>
  <si>
    <t>PA0541300</t>
  </si>
  <si>
    <t>COALDALE</t>
  </si>
  <si>
    <t>PA0541400</t>
  </si>
  <si>
    <t>GILBERTON</t>
  </si>
  <si>
    <t>PA0541500</t>
  </si>
  <si>
    <t>HEGINS TOWNSHIP</t>
  </si>
  <si>
    <t>PA0541600</t>
  </si>
  <si>
    <t>PA0541700</t>
  </si>
  <si>
    <t>PORT CARBON</t>
  </si>
  <si>
    <t>PA0541800</t>
  </si>
  <si>
    <t>DELANO TOWNSHIP</t>
  </si>
  <si>
    <t>PA0541900</t>
  </si>
  <si>
    <t>PA0542000</t>
  </si>
  <si>
    <t>MAHANOY TOWNSHIP</t>
  </si>
  <si>
    <t>PA0542100</t>
  </si>
  <si>
    <t>MECHANICSVILLE</t>
  </si>
  <si>
    <t>PA0542200</t>
  </si>
  <si>
    <t>ORWIGSBURG</t>
  </si>
  <si>
    <t>PA0542300</t>
  </si>
  <si>
    <t>PA0542400</t>
  </si>
  <si>
    <t>PINE GROVE</t>
  </si>
  <si>
    <t>PA0542600</t>
  </si>
  <si>
    <t>RINGTOWN</t>
  </si>
  <si>
    <t>PA0542700</t>
  </si>
  <si>
    <t>PA0542800</t>
  </si>
  <si>
    <t>TOWER CITY</t>
  </si>
  <si>
    <t>PA0542900</t>
  </si>
  <si>
    <t>PA0543000</t>
  </si>
  <si>
    <t>PA0543100</t>
  </si>
  <si>
    <t>PA0543200</t>
  </si>
  <si>
    <t>CASS TOWNSHIP</t>
  </si>
  <si>
    <t>PA0543400</t>
  </si>
  <si>
    <t>RYAN TOWNSHIP</t>
  </si>
  <si>
    <t>PA0543500</t>
  </si>
  <si>
    <t>COUNTY DET: SCHUYLKILL C</t>
  </si>
  <si>
    <t>PA0543600</t>
  </si>
  <si>
    <t>RUSH TOWNSHIP</t>
  </si>
  <si>
    <t>PA0543700</t>
  </si>
  <si>
    <t>WEST MAHANOY TOWNSHIP</t>
  </si>
  <si>
    <t>PA0543800</t>
  </si>
  <si>
    <t>KLINE TOWNSHIP</t>
  </si>
  <si>
    <t>PA0543900</t>
  </si>
  <si>
    <t>PA0544000</t>
  </si>
  <si>
    <t>HUBLEY TOWNSHIP</t>
  </si>
  <si>
    <t>PA0544100</t>
  </si>
  <si>
    <t>NORWEGIAN TOWNSHIP</t>
  </si>
  <si>
    <t>PA0544200</t>
  </si>
  <si>
    <t>NORTH UNION TOWNSHIP</t>
  </si>
  <si>
    <t>PA0544300</t>
  </si>
  <si>
    <t>WEST PENN TOWNSHIP</t>
  </si>
  <si>
    <t>PA0544500</t>
  </si>
  <si>
    <t>WALKER TOWNSHIP</t>
  </si>
  <si>
    <t>PA0544700</t>
  </si>
  <si>
    <t>BRANCH TOWNSHIP</t>
  </si>
  <si>
    <t>PA0544800</t>
  </si>
  <si>
    <t>NEW CASTLE TOWNSHIP</t>
  </si>
  <si>
    <t>PA0544900</t>
  </si>
  <si>
    <t>BLYTHE TOWNSHIP</t>
  </si>
  <si>
    <t>PA0545000</t>
  </si>
  <si>
    <t>REILLY TOWNSHIP</t>
  </si>
  <si>
    <t>PA0545100</t>
  </si>
  <si>
    <t>EAST NORWEGIAN TOWNSHIP</t>
  </si>
  <si>
    <t>PA0545200</t>
  </si>
  <si>
    <t>PA ST UNIV: SCHUYLKILL</t>
  </si>
  <si>
    <t>PA0545300</t>
  </si>
  <si>
    <t>EAST UNION TOWNSHIP</t>
  </si>
  <si>
    <t>PA0545700</t>
  </si>
  <si>
    <t>PA054BF00</t>
  </si>
  <si>
    <t>BF: SCHUYLKILL COUNTY</t>
  </si>
  <si>
    <t>PA054DE00</t>
  </si>
  <si>
    <t>BN: SCHUYLKILL COUNTY</t>
  </si>
  <si>
    <t>PA054SP00</t>
  </si>
  <si>
    <t>SP: SCHUYLKILL COUNTY</t>
  </si>
  <si>
    <t>PA0550000</t>
  </si>
  <si>
    <t>PA0550100</t>
  </si>
  <si>
    <t>SELINSGROVE</t>
  </si>
  <si>
    <t>PA0550200</t>
  </si>
  <si>
    <t>MIDDLEBURG</t>
  </si>
  <si>
    <t>PA0550300</t>
  </si>
  <si>
    <t>SHAMOKIN DAM</t>
  </si>
  <si>
    <t>PA0550700</t>
  </si>
  <si>
    <t>PA055BF00</t>
  </si>
  <si>
    <t>BF: SNYDER COUNTY</t>
  </si>
  <si>
    <t>PA055DE00</t>
  </si>
  <si>
    <t>BN: SNYDER COUNTY</t>
  </si>
  <si>
    <t>PA055SP00</t>
  </si>
  <si>
    <t>SP: SNYDER COUNTY</t>
  </si>
  <si>
    <t>PA0560000</t>
  </si>
  <si>
    <t>PA0560100</t>
  </si>
  <si>
    <t>MEYERSDALE</t>
  </si>
  <si>
    <t>PA0560200</t>
  </si>
  <si>
    <t>PA0560300</t>
  </si>
  <si>
    <t>WINDBER</t>
  </si>
  <si>
    <t>PA0560400</t>
  </si>
  <si>
    <t>PA0560500</t>
  </si>
  <si>
    <t>PA0560600</t>
  </si>
  <si>
    <t>PA0560700</t>
  </si>
  <si>
    <t>PA0560800</t>
  </si>
  <si>
    <t>CONFLUENCE</t>
  </si>
  <si>
    <t>PA0560900</t>
  </si>
  <si>
    <t>HOOVERSVILLE</t>
  </si>
  <si>
    <t>PA0561000</t>
  </si>
  <si>
    <t>JENNER TOWNSHIP</t>
  </si>
  <si>
    <t>PA0561100</t>
  </si>
  <si>
    <t>JENNERSTOWN</t>
  </si>
  <si>
    <t>PA0561200</t>
  </si>
  <si>
    <t>PA0561300</t>
  </si>
  <si>
    <t>PAINT</t>
  </si>
  <si>
    <t>PA0561700</t>
  </si>
  <si>
    <t>INDIAN LAKE</t>
  </si>
  <si>
    <t>PA0561800</t>
  </si>
  <si>
    <t>PA0561900</t>
  </si>
  <si>
    <t>SEVEN SPRINGS</t>
  </si>
  <si>
    <t>PA0562000</t>
  </si>
  <si>
    <t>PAINT TOWNSHIP</t>
  </si>
  <si>
    <t>PA0562100</t>
  </si>
  <si>
    <t>PA0562500</t>
  </si>
  <si>
    <t>ELK LICK TOWNSHIP</t>
  </si>
  <si>
    <t>PA0562600</t>
  </si>
  <si>
    <t>PA0562700</t>
  </si>
  <si>
    <t>SPR: KOOSER</t>
  </si>
  <si>
    <t>PA0562800</t>
  </si>
  <si>
    <t>SPR: LAUREL RIDGE</t>
  </si>
  <si>
    <t>PA0562900</t>
  </si>
  <si>
    <t>SPR: LAUREL HILL</t>
  </si>
  <si>
    <t>PA056BF00</t>
  </si>
  <si>
    <t>BF: SOMERSET COUNTY</t>
  </si>
  <si>
    <t>PA056DE00</t>
  </si>
  <si>
    <t>BN: SOMERSET COUNTY</t>
  </si>
  <si>
    <t>PA056SP00</t>
  </si>
  <si>
    <t>PA0570000</t>
  </si>
  <si>
    <t>PA0570100</t>
  </si>
  <si>
    <t>DUSHORE</t>
  </si>
  <si>
    <t>PA057BF00</t>
  </si>
  <si>
    <t>BF: SULLIVAN COUNTY</t>
  </si>
  <si>
    <t>PA057DE00</t>
  </si>
  <si>
    <t>BN: SULLIVAN COUNTY</t>
  </si>
  <si>
    <t>PA057SP00</t>
  </si>
  <si>
    <t>PA0580000</t>
  </si>
  <si>
    <t>SUSQUEHANNA</t>
  </si>
  <si>
    <t>PA0580100</t>
  </si>
  <si>
    <t>PA0580200</t>
  </si>
  <si>
    <t>PA0580300</t>
  </si>
  <si>
    <t>PA0580400</t>
  </si>
  <si>
    <t>PA0580500</t>
  </si>
  <si>
    <t>PA0580600</t>
  </si>
  <si>
    <t>HALLSTEAD</t>
  </si>
  <si>
    <t>PA0580800</t>
  </si>
  <si>
    <t>CLIFFORD TOWNSHIP</t>
  </si>
  <si>
    <t>PA0581100</t>
  </si>
  <si>
    <t>LITTLE MEADOWS</t>
  </si>
  <si>
    <t>PA0581200</t>
  </si>
  <si>
    <t>APOLACON TOWNSHIP</t>
  </si>
  <si>
    <t>PA0581300</t>
  </si>
  <si>
    <t>SILVER LAKE TOWNSHIP</t>
  </si>
  <si>
    <t>PA0581500</t>
  </si>
  <si>
    <t>HOP BOTTOM BOROUGH</t>
  </si>
  <si>
    <t>PA0581800</t>
  </si>
  <si>
    <t>UNION DALE</t>
  </si>
  <si>
    <t>PA058BF00</t>
  </si>
  <si>
    <t>BF: SUSQUEHANNA COUNTY</t>
  </si>
  <si>
    <t>PA058DE00</t>
  </si>
  <si>
    <t>BN: SUSQUEHANNA COUNTY</t>
  </si>
  <si>
    <t>PA058SP00</t>
  </si>
  <si>
    <t>SP: SUSQUEHANNA COUNTY</t>
  </si>
  <si>
    <t>PA0590000</t>
  </si>
  <si>
    <t>PA0590100</t>
  </si>
  <si>
    <t>WELLSBORO</t>
  </si>
  <si>
    <t>PA0590200</t>
  </si>
  <si>
    <t>PA0590300</t>
  </si>
  <si>
    <t>BLOSSBURG</t>
  </si>
  <si>
    <t>PA0590400</t>
  </si>
  <si>
    <t>ELKLAND</t>
  </si>
  <si>
    <t>PA0590600</t>
  </si>
  <si>
    <t>PA0590700</t>
  </si>
  <si>
    <t>PA0590900</t>
  </si>
  <si>
    <t>MANSFIELD UNIVERSITY</t>
  </si>
  <si>
    <t>PA0591100</t>
  </si>
  <si>
    <t>PA0591200</t>
  </si>
  <si>
    <t>PA0591400</t>
  </si>
  <si>
    <t>WESTFIELD TOWNSHIP</t>
  </si>
  <si>
    <t>PA0591700</t>
  </si>
  <si>
    <t>OSCEOLA TOWNSHIP</t>
  </si>
  <si>
    <t>PA0591800</t>
  </si>
  <si>
    <t>GAINES TOWNSHIP</t>
  </si>
  <si>
    <t>PA0591900</t>
  </si>
  <si>
    <t>NELSON TOWNSHIP</t>
  </si>
  <si>
    <t>PA059BF00</t>
  </si>
  <si>
    <t>BF: TIOGA COUNTY</t>
  </si>
  <si>
    <t>PA059DE00</t>
  </si>
  <si>
    <t>BN: TIOGA COUNTY</t>
  </si>
  <si>
    <t>PA059SP00</t>
  </si>
  <si>
    <t>PA05BCI00</t>
  </si>
  <si>
    <t>SP BCI: BEDFORD COUNTY</t>
  </si>
  <si>
    <t>PA0600000</t>
  </si>
  <si>
    <t>PA0600100</t>
  </si>
  <si>
    <t>PA0600200</t>
  </si>
  <si>
    <t>EAST BUFFALO TOWNSHIP</t>
  </si>
  <si>
    <t>PA0600300</t>
  </si>
  <si>
    <t>MIFFLINBURG</t>
  </si>
  <si>
    <t>PA0600600</t>
  </si>
  <si>
    <t>PA0600700</t>
  </si>
  <si>
    <t>PA0600800</t>
  </si>
  <si>
    <t>HARTLETON</t>
  </si>
  <si>
    <t>PA0601100</t>
  </si>
  <si>
    <t>BUFFALO VALLEY REGIONAL</t>
  </si>
  <si>
    <t>PA060BF00</t>
  </si>
  <si>
    <t>BF: UNION COUNTY</t>
  </si>
  <si>
    <t>PA060DE00</t>
  </si>
  <si>
    <t>BN: UNION COUNTY</t>
  </si>
  <si>
    <t>PA060SP00</t>
  </si>
  <si>
    <t>PA0610000</t>
  </si>
  <si>
    <t>VENANGO</t>
  </si>
  <si>
    <t>PA0610100</t>
  </si>
  <si>
    <t>PA0610200</t>
  </si>
  <si>
    <t>PA0610300</t>
  </si>
  <si>
    <t>PA0610500</t>
  </si>
  <si>
    <t>PA0611100</t>
  </si>
  <si>
    <t>EMLENTON BOROUGH</t>
  </si>
  <si>
    <t>PA0611400</t>
  </si>
  <si>
    <t>PA0611500</t>
  </si>
  <si>
    <t>SPR: OIL CREEK</t>
  </si>
  <si>
    <t>PA061BF00</t>
  </si>
  <si>
    <t>BF: VENANGO COUNTY</t>
  </si>
  <si>
    <t>PA061DE00</t>
  </si>
  <si>
    <t>BN: VENANGO COUNTY</t>
  </si>
  <si>
    <t>PA061SP00</t>
  </si>
  <si>
    <t>SP: VENANGO COUNTY</t>
  </si>
  <si>
    <t>PA0620000</t>
  </si>
  <si>
    <t>PA0620100</t>
  </si>
  <si>
    <t>PA0620200</t>
  </si>
  <si>
    <t>CONEWANGO TOWNSHIP</t>
  </si>
  <si>
    <t>PA0620300</t>
  </si>
  <si>
    <t>SHEFFIELD TOWNSHIP</t>
  </si>
  <si>
    <t>PA0620500</t>
  </si>
  <si>
    <t>TIDIOUTE</t>
  </si>
  <si>
    <t>PA0620600</t>
  </si>
  <si>
    <t>PA0620800</t>
  </si>
  <si>
    <t>MEAD TOWNSHIP</t>
  </si>
  <si>
    <t>PA0620900</t>
  </si>
  <si>
    <t>PA062BF00</t>
  </si>
  <si>
    <t>BF: WARREN COUNTY</t>
  </si>
  <si>
    <t>PA062DE00</t>
  </si>
  <si>
    <t>BN: WARREN COUNTY</t>
  </si>
  <si>
    <t>PA062SP00</t>
  </si>
  <si>
    <t>PA0630000</t>
  </si>
  <si>
    <t>PA0630100</t>
  </si>
  <si>
    <t>CANONSBURG</t>
  </si>
  <si>
    <t>PA0630200</t>
  </si>
  <si>
    <t>CHARLEROI</t>
  </si>
  <si>
    <t>PA0630300</t>
  </si>
  <si>
    <t>MONONGAHELA</t>
  </si>
  <si>
    <t>PA0630400</t>
  </si>
  <si>
    <t>PETERS TOWNSHIP</t>
  </si>
  <si>
    <t>PA0630500</t>
  </si>
  <si>
    <t>PA0630600</t>
  </si>
  <si>
    <t>DONORA</t>
  </si>
  <si>
    <t>PA0630700</t>
  </si>
  <si>
    <t>PA0630800</t>
  </si>
  <si>
    <t>NEW EAGLE</t>
  </si>
  <si>
    <t>PA0630900</t>
  </si>
  <si>
    <t>MCDONALD BOROUGH</t>
  </si>
  <si>
    <t>PA0631000</t>
  </si>
  <si>
    <t>BENTLEYVILLE</t>
  </si>
  <si>
    <t>PA0631100</t>
  </si>
  <si>
    <t>SPEERS</t>
  </si>
  <si>
    <t>PA0631200</t>
  </si>
  <si>
    <t>BEALLSVILLE</t>
  </si>
  <si>
    <t>PA0631300</t>
  </si>
  <si>
    <t>BURGETTSTOWN</t>
  </si>
  <si>
    <t>PA0631400</t>
  </si>
  <si>
    <t>PA0631500</t>
  </si>
  <si>
    <t>CECIL TOWNSHIP</t>
  </si>
  <si>
    <t>PA0631600</t>
  </si>
  <si>
    <t>PA0631700</t>
  </si>
  <si>
    <t>CHARTIERS TOWNSHIP</t>
  </si>
  <si>
    <t>PA0631800</t>
  </si>
  <si>
    <t>CLAYSVILLE</t>
  </si>
  <si>
    <t>PA0631900</t>
  </si>
  <si>
    <t>COAL CENTER</t>
  </si>
  <si>
    <t>PA0632000</t>
  </si>
  <si>
    <t>COKEBURG</t>
  </si>
  <si>
    <t>PA0632100</t>
  </si>
  <si>
    <t>DONEGAL TOWNSHIP</t>
  </si>
  <si>
    <t>PA0632200</t>
  </si>
  <si>
    <t>EAST BETHLEHEM TOWNSHIP</t>
  </si>
  <si>
    <t>PA0632300</t>
  </si>
  <si>
    <t>EAST WASHINGTON</t>
  </si>
  <si>
    <t>PA0632400</t>
  </si>
  <si>
    <t>FALLOWFIELD TOWNSHIP</t>
  </si>
  <si>
    <t>PA0632600</t>
  </si>
  <si>
    <t>PA0632700</t>
  </si>
  <si>
    <t>PA0632800</t>
  </si>
  <si>
    <t>PA0632900</t>
  </si>
  <si>
    <t>NORTH CHARLEROI</t>
  </si>
  <si>
    <t>PA0633000</t>
  </si>
  <si>
    <t>NORTH FRANKLIN TOWNSHIP</t>
  </si>
  <si>
    <t>PA0633100</t>
  </si>
  <si>
    <t>PA0633200</t>
  </si>
  <si>
    <t>PA0633300</t>
  </si>
  <si>
    <t>SOUTH STRABANE TOWNSHIP</t>
  </si>
  <si>
    <t>PA0633400</t>
  </si>
  <si>
    <t>TWILIGHT</t>
  </si>
  <si>
    <t>PA0633500</t>
  </si>
  <si>
    <t>PA0633600</t>
  </si>
  <si>
    <t>WEST BROWNSVILLE</t>
  </si>
  <si>
    <t>PA0633700</t>
  </si>
  <si>
    <t>PA0633800</t>
  </si>
  <si>
    <t>PA0633900</t>
  </si>
  <si>
    <t>PA0634000</t>
  </si>
  <si>
    <t>MOUNT PLEASANT TOWNSHIP</t>
  </si>
  <si>
    <t>PA0634100</t>
  </si>
  <si>
    <t>NORTH STRABANE TOWNSHIP</t>
  </si>
  <si>
    <t>PA0634400</t>
  </si>
  <si>
    <t>CALIFORNIA UNIVERSITY</t>
  </si>
  <si>
    <t>PA0634500</t>
  </si>
  <si>
    <t>WEST ALEXANDER</t>
  </si>
  <si>
    <t>PA0634600</t>
  </si>
  <si>
    <t>ELL-CO REGIONAL</t>
  </si>
  <si>
    <t>PA0634700</t>
  </si>
  <si>
    <t>PA0634900</t>
  </si>
  <si>
    <t>RESA REGIONAL</t>
  </si>
  <si>
    <t>PA0635000</t>
  </si>
  <si>
    <t>WEST PIKE RUN</t>
  </si>
  <si>
    <t>PA0635400</t>
  </si>
  <si>
    <t>NORTH BETHLEHEM TOWNSHIP</t>
  </si>
  <si>
    <t>PA0635600</t>
  </si>
  <si>
    <t>WASHINGTON COUNTY ALT ED</t>
  </si>
  <si>
    <t>PA063570X</t>
  </si>
  <si>
    <t>FORT CHERRY SCHOOL DISTR</t>
  </si>
  <si>
    <t>PA0635900</t>
  </si>
  <si>
    <t>PA0636000</t>
  </si>
  <si>
    <t>PA063BF00</t>
  </si>
  <si>
    <t>BF: WASHINGTON COUNTY</t>
  </si>
  <si>
    <t>PA063DE00</t>
  </si>
  <si>
    <t>BN: WASHINGTON COUNTY</t>
  </si>
  <si>
    <t>PA063SP00</t>
  </si>
  <si>
    <t>PA0640000</t>
  </si>
  <si>
    <t>PA0640100</t>
  </si>
  <si>
    <t>HONESDALE</t>
  </si>
  <si>
    <t>PA0640200</t>
  </si>
  <si>
    <t>HAWLEY</t>
  </si>
  <si>
    <t>PA0640300</t>
  </si>
  <si>
    <t>WAYMART</t>
  </si>
  <si>
    <t>PA0640400</t>
  </si>
  <si>
    <t>PA0640500</t>
  </si>
  <si>
    <t>COUNTY DET: WAYNE COUNTY</t>
  </si>
  <si>
    <t>PA0640600</t>
  </si>
  <si>
    <t>DREHER TOWNSHIP</t>
  </si>
  <si>
    <t>PA064BF00</t>
  </si>
  <si>
    <t>BF: WAYNE COUNTY</t>
  </si>
  <si>
    <t>PA064DE00</t>
  </si>
  <si>
    <t>BN: WAYNE COUNTY</t>
  </si>
  <si>
    <t>PA064SP00</t>
  </si>
  <si>
    <t>PA0650000</t>
  </si>
  <si>
    <t>PA0650100</t>
  </si>
  <si>
    <t>MURRYSVILLE</t>
  </si>
  <si>
    <t>PA0650200</t>
  </si>
  <si>
    <t>PA0650300</t>
  </si>
  <si>
    <t>PA0650400</t>
  </si>
  <si>
    <t>JEANNETTE</t>
  </si>
  <si>
    <t>PA0650500</t>
  </si>
  <si>
    <t>LATROBE</t>
  </si>
  <si>
    <t>PA0650600</t>
  </si>
  <si>
    <t>LOWER BURRELL</t>
  </si>
  <si>
    <t>PA0650700</t>
  </si>
  <si>
    <t>MONESSEN</t>
  </si>
  <si>
    <t>PA0650800</t>
  </si>
  <si>
    <t>PA0650900</t>
  </si>
  <si>
    <t>NORTH HUNTINGDON TOWNSHI</t>
  </si>
  <si>
    <t>PA0651000</t>
  </si>
  <si>
    <t>NEW KENSINGTON</t>
  </si>
  <si>
    <t>PA0651100</t>
  </si>
  <si>
    <t>PA0651200</t>
  </si>
  <si>
    <t>SCOTTDALE</t>
  </si>
  <si>
    <t>PA0651300</t>
  </si>
  <si>
    <t>VANDERGRIFT</t>
  </si>
  <si>
    <t>PA0651400</t>
  </si>
  <si>
    <t>PA0651500</t>
  </si>
  <si>
    <t>PA0651700</t>
  </si>
  <si>
    <t>LIGONIER TOWNSHIP</t>
  </si>
  <si>
    <t>PA0651800</t>
  </si>
  <si>
    <t>LOYALHANNA TOWNSHIP</t>
  </si>
  <si>
    <t>PA0651900</t>
  </si>
  <si>
    <t>NORTH BELLE VERNON</t>
  </si>
  <si>
    <t>PA0652000</t>
  </si>
  <si>
    <t>PA0652100</t>
  </si>
  <si>
    <t>SOUTH GREENSBURG</t>
  </si>
  <si>
    <t>PA0652200</t>
  </si>
  <si>
    <t>SOUTH HUNTINGDON TOWNSHI</t>
  </si>
  <si>
    <t>PA0652300</t>
  </si>
  <si>
    <t>SOUTHWEST GREENSBURG</t>
  </si>
  <si>
    <t>PA0652400</t>
  </si>
  <si>
    <t>PA0652500</t>
  </si>
  <si>
    <t>WEST NEWTON</t>
  </si>
  <si>
    <t>PA0652600</t>
  </si>
  <si>
    <t>YOUNGWOOD</t>
  </si>
  <si>
    <t>PA0652700</t>
  </si>
  <si>
    <t>PA0652800</t>
  </si>
  <si>
    <t>PA0652900</t>
  </si>
  <si>
    <t>AVONMORE BORO</t>
  </si>
  <si>
    <t>PA0653000</t>
  </si>
  <si>
    <t>PA0653300</t>
  </si>
  <si>
    <t>PA0653400</t>
  </si>
  <si>
    <t>NORTH IRWIN</t>
  </si>
  <si>
    <t>PA0653500</t>
  </si>
  <si>
    <t>PENN</t>
  </si>
  <si>
    <t>PA0653600</t>
  </si>
  <si>
    <t>PA0653700</t>
  </si>
  <si>
    <t>UPPER BURRELL TOWNSHIP</t>
  </si>
  <si>
    <t>PA0653800</t>
  </si>
  <si>
    <t>DELMONT</t>
  </si>
  <si>
    <t>PA0653900</t>
  </si>
  <si>
    <t>EAST VANDERGRIFT</t>
  </si>
  <si>
    <t>PA0654000</t>
  </si>
  <si>
    <t>MANOR</t>
  </si>
  <si>
    <t>PA0654200</t>
  </si>
  <si>
    <t>WEST LEECHBURG</t>
  </si>
  <si>
    <t>PA0654300</t>
  </si>
  <si>
    <t>PA0654400</t>
  </si>
  <si>
    <t>COUNTY DET: WESTMORELAND</t>
  </si>
  <si>
    <t>PA0654500</t>
  </si>
  <si>
    <t>ROSTRAVER TOWNSHIP</t>
  </si>
  <si>
    <t>PA0654700</t>
  </si>
  <si>
    <t>SETON HILL UNIVERSITY</t>
  </si>
  <si>
    <t>PA0654900</t>
  </si>
  <si>
    <t>PA0655100</t>
  </si>
  <si>
    <t>HYDE PARK</t>
  </si>
  <si>
    <t>PA0655200</t>
  </si>
  <si>
    <t>WESTMORELAND COUNTY PARK</t>
  </si>
  <si>
    <t>PA0655300</t>
  </si>
  <si>
    <t>PA0655500</t>
  </si>
  <si>
    <t>BELL TOWNSHIP</t>
  </si>
  <si>
    <t>PA0655600</t>
  </si>
  <si>
    <t>UNIV OF PITT: GREENSBURG</t>
  </si>
  <si>
    <t>PA0655800</t>
  </si>
  <si>
    <t>SUTERSVILLE</t>
  </si>
  <si>
    <t>PA0656300</t>
  </si>
  <si>
    <t>SMITHTON BOROUGH</t>
  </si>
  <si>
    <t>PA065BF00</t>
  </si>
  <si>
    <t>BF: WESTMORELAND COUNTY</t>
  </si>
  <si>
    <t>PA065DE00</t>
  </si>
  <si>
    <t>BN: WESTMORELAND COUNTY</t>
  </si>
  <si>
    <t>PA065SP00</t>
  </si>
  <si>
    <t>SP: WESTMORELAND COUNTY</t>
  </si>
  <si>
    <t>PA0660000</t>
  </si>
  <si>
    <t>PA0660100</t>
  </si>
  <si>
    <t>FACTORYVILLE</t>
  </si>
  <si>
    <t>PA0660200</t>
  </si>
  <si>
    <t>MESHOPPEN</t>
  </si>
  <si>
    <t>PA0660300</t>
  </si>
  <si>
    <t>NICHOLSON</t>
  </si>
  <si>
    <t>PA0660400</t>
  </si>
  <si>
    <t>TUNKHANNOCK</t>
  </si>
  <si>
    <t>PA0660500</t>
  </si>
  <si>
    <t>COUNTY DET: WYOMING CNTY</t>
  </si>
  <si>
    <t>PA0660600</t>
  </si>
  <si>
    <t>MEHOOPANY TOWNSHIP</t>
  </si>
  <si>
    <t>PA0660800</t>
  </si>
  <si>
    <t>FALLS TOWNSHIP, WYOMING</t>
  </si>
  <si>
    <t>PA0660900</t>
  </si>
  <si>
    <t>LACEYVILLE</t>
  </si>
  <si>
    <t>PA0661100</t>
  </si>
  <si>
    <t>OVERFIELD TOWNSHIP</t>
  </si>
  <si>
    <t>PA0661200</t>
  </si>
  <si>
    <t>PA066BF00</t>
  </si>
  <si>
    <t>BF: WYOMING COUNTY</t>
  </si>
  <si>
    <t>PA066DE00</t>
  </si>
  <si>
    <t>BN: WYOMING COUNTY</t>
  </si>
  <si>
    <t>PA066SP00</t>
  </si>
  <si>
    <t>PA0670000</t>
  </si>
  <si>
    <t>PA0670100</t>
  </si>
  <si>
    <t>PA0670200</t>
  </si>
  <si>
    <t>PA0670300</t>
  </si>
  <si>
    <t>SPRING GARDEN TOWNSHIP</t>
  </si>
  <si>
    <t>PA0670400</t>
  </si>
  <si>
    <t>SPRINGETTSBURY TOWNSHIP</t>
  </si>
  <si>
    <t>PA0670500</t>
  </si>
  <si>
    <t>DALLASTOWN</t>
  </si>
  <si>
    <t>PA0670600</t>
  </si>
  <si>
    <t>PA0670700</t>
  </si>
  <si>
    <t>SPR: CODORUS</t>
  </si>
  <si>
    <t>PA0670800</t>
  </si>
  <si>
    <t>RED LION</t>
  </si>
  <si>
    <t>PA0670900</t>
  </si>
  <si>
    <t>WEST MANCHESTER TOWNSHIP</t>
  </si>
  <si>
    <t>PA0671000</t>
  </si>
  <si>
    <t>WEST YORK</t>
  </si>
  <si>
    <t>PA0671200</t>
  </si>
  <si>
    <t>PA0671400</t>
  </si>
  <si>
    <t>DILLSBURG</t>
  </si>
  <si>
    <t>PA0671500</t>
  </si>
  <si>
    <t>NORTHERN YORK REGIONAL</t>
  </si>
  <si>
    <t>PA0671600</t>
  </si>
  <si>
    <t>NORTHEASTERN REGIONAL</t>
  </si>
  <si>
    <t>PA0671700</t>
  </si>
  <si>
    <t>PA0671900</t>
  </si>
  <si>
    <t>HALLAM</t>
  </si>
  <si>
    <t>PA0672000</t>
  </si>
  <si>
    <t>HELLAM TOWNSHIP</t>
  </si>
  <si>
    <t>PA0672100</t>
  </si>
  <si>
    <t>PA0672300</t>
  </si>
  <si>
    <t>NEW FREEDOM</t>
  </si>
  <si>
    <t>PA0672500</t>
  </si>
  <si>
    <t>SOUTHWESTERN REGIONAL</t>
  </si>
  <si>
    <t>PA0672600</t>
  </si>
  <si>
    <t>NORTH YORK BOROUGH</t>
  </si>
  <si>
    <t>PA0672700</t>
  </si>
  <si>
    <t>WEST MANHEIM TOWNSHIP</t>
  </si>
  <si>
    <t>PA0672800</t>
  </si>
  <si>
    <t>WINDSOR BORO</t>
  </si>
  <si>
    <t>PA0672900</t>
  </si>
  <si>
    <t>WINDSOR TOWNSHIP</t>
  </si>
  <si>
    <t>PA0673000</t>
  </si>
  <si>
    <t>PA0673100</t>
  </si>
  <si>
    <t>YOE BORO</t>
  </si>
  <si>
    <t>PA0673200</t>
  </si>
  <si>
    <t>YORK AREA REGIONAL</t>
  </si>
  <si>
    <t>PA0673500</t>
  </si>
  <si>
    <t>PA0673600</t>
  </si>
  <si>
    <t>MOUNT WOLF</t>
  </si>
  <si>
    <t>PA0674000</t>
  </si>
  <si>
    <t>PARADISE TOWNSHIP</t>
  </si>
  <si>
    <t>PA0674100</t>
  </si>
  <si>
    <t>PA0674300</t>
  </si>
  <si>
    <t>STEWARTSTOWN</t>
  </si>
  <si>
    <t>PA0674500</t>
  </si>
  <si>
    <t>COUNTY DET: YORK COUNTY</t>
  </si>
  <si>
    <t>PA0674600</t>
  </si>
  <si>
    <t>PA0674700</t>
  </si>
  <si>
    <t>NEWBERRY TOWNSHIP</t>
  </si>
  <si>
    <t>PA0674800</t>
  </si>
  <si>
    <t>SOUTHERN REGIONAL YORK C</t>
  </si>
  <si>
    <t>PA0675000</t>
  </si>
  <si>
    <t>DOVER TOWNSHIP</t>
  </si>
  <si>
    <t>PA0675300</t>
  </si>
  <si>
    <t>JACOBUS BORO</t>
  </si>
  <si>
    <t>PA0675800</t>
  </si>
  <si>
    <t>PA0676000</t>
  </si>
  <si>
    <t>LOWER WINDSOR TOWNSHIP</t>
  </si>
  <si>
    <t>PA0676100</t>
  </si>
  <si>
    <t>DOVER BOROUGH</t>
  </si>
  <si>
    <t>PA0676200</t>
  </si>
  <si>
    <t>PA0676300</t>
  </si>
  <si>
    <t>FELTON BORO</t>
  </si>
  <si>
    <t>PA067BF00</t>
  </si>
  <si>
    <t>BF: YORK COUNTY</t>
  </si>
  <si>
    <t>PA067DE00</t>
  </si>
  <si>
    <t>BN: YORK COUNTY</t>
  </si>
  <si>
    <t>PA067SP00</t>
  </si>
  <si>
    <t>PA06BCI00</t>
  </si>
  <si>
    <t>SP BCI: BERKS COUNTY</t>
  </si>
  <si>
    <t>PA07BCI00</t>
  </si>
  <si>
    <t>SP BCI: BLAIR COUNTY</t>
  </si>
  <si>
    <t>PA08BCI00</t>
  </si>
  <si>
    <t>SP BCI: BRADFORD COUNTY</t>
  </si>
  <si>
    <t>PA09BCI00</t>
  </si>
  <si>
    <t>SP BCI: BUCKS COUNTY</t>
  </si>
  <si>
    <t>PA10BCI00</t>
  </si>
  <si>
    <t>SP BCI: BUTLER COUNTY</t>
  </si>
  <si>
    <t>PA11BCI00</t>
  </si>
  <si>
    <t>SP BCI: CAMBRIA COUNTY</t>
  </si>
  <si>
    <t>PA12BCI00</t>
  </si>
  <si>
    <t>SP BCI: CAMERON COUNTY</t>
  </si>
  <si>
    <t>PA13BCI00</t>
  </si>
  <si>
    <t>SP BCI: CARBON COUNTY</t>
  </si>
  <si>
    <t>PA14BCI00</t>
  </si>
  <si>
    <t>SP BCI: CENTRE COUNTY</t>
  </si>
  <si>
    <t>PA15BCI00</t>
  </si>
  <si>
    <t>SP BCI: CHESTER COUNTY</t>
  </si>
  <si>
    <t>PA16BCI00</t>
  </si>
  <si>
    <t>SP BCI: CLARION COUNTY</t>
  </si>
  <si>
    <t>PA17BCI00</t>
  </si>
  <si>
    <t>SP BCI: CLEARFIELD COUNT</t>
  </si>
  <si>
    <t>PA18BCI00</t>
  </si>
  <si>
    <t>SP BCI: CLINTON COUNTY</t>
  </si>
  <si>
    <t>PA19BCI00</t>
  </si>
  <si>
    <t>SP BCI: COLUMBIA COUNTY</t>
  </si>
  <si>
    <t>PA20BCI00</t>
  </si>
  <si>
    <t>SP BCI: CRAWFORD COUNTY</t>
  </si>
  <si>
    <t>PA21BCI00</t>
  </si>
  <si>
    <t>SP BCI: CUMBERLAND CNTY</t>
  </si>
  <si>
    <t>PA22BCI00</t>
  </si>
  <si>
    <t>SP BCI: DAUPHIN COUNTY</t>
  </si>
  <si>
    <t>PA23BCI00</t>
  </si>
  <si>
    <t>SP BCI: DELAWARE COUNTY</t>
  </si>
  <si>
    <t>PA24BCI00</t>
  </si>
  <si>
    <t>SP BCI: ELK COUNTY</t>
  </si>
  <si>
    <t>PA25BCI00</t>
  </si>
  <si>
    <t>SP BCI: ERIE COUNTY</t>
  </si>
  <si>
    <t>PA26BCI00</t>
  </si>
  <si>
    <t>SP BCI: FAYETTE COUNTY</t>
  </si>
  <si>
    <t>PA27BCI00</t>
  </si>
  <si>
    <t>SP BCI: FOREST COUNTY</t>
  </si>
  <si>
    <t>PA28BCI00</t>
  </si>
  <si>
    <t>SP BCI: FRANKLIN COUNTY</t>
  </si>
  <si>
    <t>PA29BCI00</t>
  </si>
  <si>
    <t>SP BCI: FULTON COUNTY</t>
  </si>
  <si>
    <t>PA30BCI00</t>
  </si>
  <si>
    <t>SP BCI: GREENE COUNTY</t>
  </si>
  <si>
    <t>PA31BCI00</t>
  </si>
  <si>
    <t>SP BCI: HUNTINGDON COUNT</t>
  </si>
  <si>
    <t>PA32BCI00</t>
  </si>
  <si>
    <t>SP BCI: INDIANA COUNTY</t>
  </si>
  <si>
    <t>PA33BCI00</t>
  </si>
  <si>
    <t>SP BCI: JEFFERSON COUNTY</t>
  </si>
  <si>
    <t>PA34BCI00</t>
  </si>
  <si>
    <t>SP BCI: JUNIATA COUNTY</t>
  </si>
  <si>
    <t>PA35BCI00</t>
  </si>
  <si>
    <t>SP BCI: LACKAWANNA CNTY</t>
  </si>
  <si>
    <t>PA36BCI00</t>
  </si>
  <si>
    <t>SP BCI: LANCASTER COUNTY</t>
  </si>
  <si>
    <t>PA37BCI00</t>
  </si>
  <si>
    <t>SP BCI: LAWRENCE COUNTY</t>
  </si>
  <si>
    <t>PA38BCI00</t>
  </si>
  <si>
    <t>SP BCI: LEBANON COUNTY</t>
  </si>
  <si>
    <t>PA39BCI00</t>
  </si>
  <si>
    <t>SP BCI: LEHIGH COUNTY</t>
  </si>
  <si>
    <t>PA40BCI00</t>
  </si>
  <si>
    <t>SP BCI: LUZERNE COUNTY</t>
  </si>
  <si>
    <t>PA41BCI00</t>
  </si>
  <si>
    <t>SP BCI: LYCOMING COUNTY</t>
  </si>
  <si>
    <t>PA42BCI00</t>
  </si>
  <si>
    <t>SP BCI: MCKEAN COUNTY</t>
  </si>
  <si>
    <t>PA43BCI00</t>
  </si>
  <si>
    <t>SP BCI: MERCER COUNTY</t>
  </si>
  <si>
    <t>PA44BCI00</t>
  </si>
  <si>
    <t>SP BCI: MIFFLIN COUNTY</t>
  </si>
  <si>
    <t>PA45BCI00</t>
  </si>
  <si>
    <t>SP BCI: MONROE COUNTY</t>
  </si>
  <si>
    <t>PA46BCI00</t>
  </si>
  <si>
    <t>SP BCI: MONTGOMERY CNTY</t>
  </si>
  <si>
    <t>PA47BCI00</t>
  </si>
  <si>
    <t>SP BCI: MONTOUR COUNTY</t>
  </si>
  <si>
    <t>PA48BCI00</t>
  </si>
  <si>
    <t>SP BCI: NORTHAMPTON CNTY</t>
  </si>
  <si>
    <t>PA49BCI00</t>
  </si>
  <si>
    <t>SP BCI: NORTHUMBERLAND C</t>
  </si>
  <si>
    <t>PA50BCI00</t>
  </si>
  <si>
    <t>SP BCI: PERRY COUNTY</t>
  </si>
  <si>
    <t>PA51BCI00</t>
  </si>
  <si>
    <t>SP BCI: PHILADELPHIA CTY</t>
  </si>
  <si>
    <t>PA52BCI00</t>
  </si>
  <si>
    <t>SP BCI: PIKE COUNTY</t>
  </si>
  <si>
    <t>PA53BCI00</t>
  </si>
  <si>
    <t>SP BCI: POTTER COUNTY</t>
  </si>
  <si>
    <t>PA54BCI00</t>
  </si>
  <si>
    <t>SP BCI: SCHUYLKILL CNTY</t>
  </si>
  <si>
    <t>PA55BCI00</t>
  </si>
  <si>
    <t>SP BCI: SNYDER COUNTY</t>
  </si>
  <si>
    <t>PA56BCI00</t>
  </si>
  <si>
    <t>SP BCI: SOMERSET COUNTY</t>
  </si>
  <si>
    <t>PA57BCI00</t>
  </si>
  <si>
    <t>SP BCI: SULLIVAN COUNTY</t>
  </si>
  <si>
    <t>PA58BCI00</t>
  </si>
  <si>
    <t>SP BCI: SUSQUEHANNA CNTY</t>
  </si>
  <si>
    <t>PA59BCI00</t>
  </si>
  <si>
    <t>SP BCI: TIOGA COUNTY</t>
  </si>
  <si>
    <t>PA60BCI00</t>
  </si>
  <si>
    <t>SP BCI: UNION COUNTY</t>
  </si>
  <si>
    <t>PA61BCI00</t>
  </si>
  <si>
    <t>SP BCI: VENANGO COUNTY</t>
  </si>
  <si>
    <t>PA62BCI00</t>
  </si>
  <si>
    <t>SP BCI: WARREN COUNTY</t>
  </si>
  <si>
    <t>PA63BCI00</t>
  </si>
  <si>
    <t>SP BCI: WASHINGTON CNTY</t>
  </si>
  <si>
    <t>PA64BCI00</t>
  </si>
  <si>
    <t>SP BCI: WAYNE COUNTY</t>
  </si>
  <si>
    <t>PA65BCI00</t>
  </si>
  <si>
    <t>SP BCI: WESTMORELAND CTY</t>
  </si>
  <si>
    <t>PA66BCI00</t>
  </si>
  <si>
    <t>SP BCI: WYOMING COUNTY</t>
  </si>
  <si>
    <t>PA67BCI00</t>
  </si>
  <si>
    <t>SP BCI: YORK COUNTY</t>
  </si>
  <si>
    <t>PAGEA0700</t>
  </si>
  <si>
    <t>SP GAMING ENFORCEMENT</t>
  </si>
  <si>
    <t>PAPEP0000</t>
  </si>
  <si>
    <t>PAPPD0000</t>
  </si>
  <si>
    <t>PITTSBURGH</t>
  </si>
  <si>
    <t>PAPSP0000</t>
  </si>
  <si>
    <t>PRPPR0000</t>
  </si>
  <si>
    <t>PUERTO RICO</t>
  </si>
  <si>
    <t>RI0010000</t>
  </si>
  <si>
    <t>RI0010100</t>
  </si>
  <si>
    <t>RI0010200</t>
  </si>
  <si>
    <t>RI0010300</t>
  </si>
  <si>
    <t>RI0020000</t>
  </si>
  <si>
    <t>RI0020100</t>
  </si>
  <si>
    <t>RI0020200</t>
  </si>
  <si>
    <t>EAST GREENWICH</t>
  </si>
  <si>
    <t>RI0020300</t>
  </si>
  <si>
    <t>RI0020400</t>
  </si>
  <si>
    <t>WEST WARWICK</t>
  </si>
  <si>
    <t>RI0020500</t>
  </si>
  <si>
    <t>WEST GREENWICH</t>
  </si>
  <si>
    <t>RI0020600</t>
  </si>
  <si>
    <t>RHODE ISLAND STATE ARPRT</t>
  </si>
  <si>
    <t>RI0030000</t>
  </si>
  <si>
    <t>RI0030100</t>
  </si>
  <si>
    <t>RI0030200</t>
  </si>
  <si>
    <t>RI0030300</t>
  </si>
  <si>
    <t>RI0030400</t>
  </si>
  <si>
    <t>RI0030500</t>
  </si>
  <si>
    <t>TIVERTON</t>
  </si>
  <si>
    <t>RI0030600</t>
  </si>
  <si>
    <t>LITTLE COMPTON</t>
  </si>
  <si>
    <t>RI0040000</t>
  </si>
  <si>
    <t>RI0040100</t>
  </si>
  <si>
    <t>CENTRAL FALLS</t>
  </si>
  <si>
    <t>RI0040200</t>
  </si>
  <si>
    <t>CRANSTON</t>
  </si>
  <si>
    <t>RI0040300</t>
  </si>
  <si>
    <t>RI0040400</t>
  </si>
  <si>
    <t>EAST PROVIDENCE</t>
  </si>
  <si>
    <t>RI0040500</t>
  </si>
  <si>
    <t>RI0040600</t>
  </si>
  <si>
    <t>RI0040700</t>
  </si>
  <si>
    <t>NORTH PROVIDENCE</t>
  </si>
  <si>
    <t>RI0040800</t>
  </si>
  <si>
    <t>PAWTUCKET</t>
  </si>
  <si>
    <t>RI0040900</t>
  </si>
  <si>
    <t>RI0041000</t>
  </si>
  <si>
    <t>RI0041100</t>
  </si>
  <si>
    <t>RI0041200</t>
  </si>
  <si>
    <t>WOONSOCKET</t>
  </si>
  <si>
    <t>RI0041300</t>
  </si>
  <si>
    <t>RI0041400</t>
  </si>
  <si>
    <t>GLOCESTER</t>
  </si>
  <si>
    <t>RI0041500</t>
  </si>
  <si>
    <t>NORTH SMITHFIELD</t>
  </si>
  <si>
    <t>RI0041600</t>
  </si>
  <si>
    <t>BURRILLVILLE</t>
  </si>
  <si>
    <t>RI0041700</t>
  </si>
  <si>
    <t>DEPT OF ENVIRONMENTAL M</t>
  </si>
  <si>
    <t>RI0041800</t>
  </si>
  <si>
    <t>DIVISION OF DRUG CONTROL</t>
  </si>
  <si>
    <t>RI0042300</t>
  </si>
  <si>
    <t>BROWN UNIVERSITY</t>
  </si>
  <si>
    <t>RI0050000</t>
  </si>
  <si>
    <t>RI0050100</t>
  </si>
  <si>
    <t>NARRAGANSETT</t>
  </si>
  <si>
    <t>RI0050200</t>
  </si>
  <si>
    <t>NORTH KINGSTOWN</t>
  </si>
  <si>
    <t>RI0050300</t>
  </si>
  <si>
    <t>SOUTH KINGSTOWN</t>
  </si>
  <si>
    <t>RI0050400</t>
  </si>
  <si>
    <t>WESTERLY</t>
  </si>
  <si>
    <t>RI0050500</t>
  </si>
  <si>
    <t>RI0050600</t>
  </si>
  <si>
    <t>RI0050700</t>
  </si>
  <si>
    <t>RI0050800</t>
  </si>
  <si>
    <t>RI0050900</t>
  </si>
  <si>
    <t>NEW SHOREHAM</t>
  </si>
  <si>
    <t>RI0051000</t>
  </si>
  <si>
    <t>UNIVERSITY OF RHODE ISLA</t>
  </si>
  <si>
    <t>RI301SP00</t>
  </si>
  <si>
    <t>SP: BRISTOL</t>
  </si>
  <si>
    <t>RI302SP00</t>
  </si>
  <si>
    <t>SP: HOPE VALLEY</t>
  </si>
  <si>
    <t>RI303SP00</t>
  </si>
  <si>
    <t>SP: PORTSMOUTH</t>
  </si>
  <si>
    <t>RI304SP00</t>
  </si>
  <si>
    <t>SP: CHEPACHET</t>
  </si>
  <si>
    <t>RI305SP00</t>
  </si>
  <si>
    <t>SP: WICKFORD</t>
  </si>
  <si>
    <t>RI306SP00</t>
  </si>
  <si>
    <t>SP: LINCOLN WOODS</t>
  </si>
  <si>
    <t>RIDI00300</t>
  </si>
  <si>
    <t>NARRAGANSETT TRIBAL</t>
  </si>
  <si>
    <t>RIRSP0000</t>
  </si>
  <si>
    <t>RI STATE POLICE HDQRTS</t>
  </si>
  <si>
    <t>RIRSP0200</t>
  </si>
  <si>
    <t>RIRSP0300</t>
  </si>
  <si>
    <t>RIRSP0500</t>
  </si>
  <si>
    <t>SP: LINCOLN</t>
  </si>
  <si>
    <t>RIRSP0600</t>
  </si>
  <si>
    <t>RIRSP0900</t>
  </si>
  <si>
    <t>SC0010000</t>
  </si>
  <si>
    <t>SC0010100</t>
  </si>
  <si>
    <t>SC0010200</t>
  </si>
  <si>
    <t>CALHOUN FALLS</t>
  </si>
  <si>
    <t>SC0010300</t>
  </si>
  <si>
    <t>DONALDS</t>
  </si>
  <si>
    <t>SC0010400</t>
  </si>
  <si>
    <t>DUE WEST</t>
  </si>
  <si>
    <t>SC0012600</t>
  </si>
  <si>
    <t>STP: ABBEVILLE COUNTY</t>
  </si>
  <si>
    <t>SC0019E00</t>
  </si>
  <si>
    <t>ERSKINE COLLEGE</t>
  </si>
  <si>
    <t>SC001AB00</t>
  </si>
  <si>
    <t>SLED VICE: ABBEVILLE CTY</t>
  </si>
  <si>
    <t>SC001FC00</t>
  </si>
  <si>
    <t>FC: ABBEVILLE COUNTY</t>
  </si>
  <si>
    <t>SC001NR00</t>
  </si>
  <si>
    <t>DNR: ABBEVILLE COUNTY</t>
  </si>
  <si>
    <t>SC001SP00</t>
  </si>
  <si>
    <t>HP: ABBEVILLE COUNTY</t>
  </si>
  <si>
    <t>SC0020000</t>
  </si>
  <si>
    <t>AIKEN</t>
  </si>
  <si>
    <t>SC0020100</t>
  </si>
  <si>
    <t>SC0020200</t>
  </si>
  <si>
    <t>GRANITEVILLE</t>
  </si>
  <si>
    <t>SC0020300</t>
  </si>
  <si>
    <t>NORTH AUGUSTA</t>
  </si>
  <si>
    <t>SC0020400</t>
  </si>
  <si>
    <t>BURNETTOWN</t>
  </si>
  <si>
    <t>SC0020500</t>
  </si>
  <si>
    <t>SC0020600</t>
  </si>
  <si>
    <t>NEW ELLENTON</t>
  </si>
  <si>
    <t>SC0020700</t>
  </si>
  <si>
    <t>SALLEY</t>
  </si>
  <si>
    <t>SC0020800</t>
  </si>
  <si>
    <t>WAGENER</t>
  </si>
  <si>
    <t>SC0020900</t>
  </si>
  <si>
    <t>SC0021000</t>
  </si>
  <si>
    <t>US DOE, SAVANNAH RIVER P</t>
  </si>
  <si>
    <t>SC0021100</t>
  </si>
  <si>
    <t>AIKEN TECHNICAL COLLEGE</t>
  </si>
  <si>
    <t>SC0021400</t>
  </si>
  <si>
    <t>SC0021500</t>
  </si>
  <si>
    <t>UNIV OF SC: AIKEN</t>
  </si>
  <si>
    <t>SC0022600</t>
  </si>
  <si>
    <t>STP: AIKEN COUNTY</t>
  </si>
  <si>
    <t>SC002AB00</t>
  </si>
  <si>
    <t>SLED VICE: AIKEN COUNTY</t>
  </si>
  <si>
    <t>SC002FC00</t>
  </si>
  <si>
    <t>FC: AIKEN COUNTY</t>
  </si>
  <si>
    <t>SC002NR00</t>
  </si>
  <si>
    <t>DNR: AIKEN COUNTY</t>
  </si>
  <si>
    <t>SC002SP00</t>
  </si>
  <si>
    <t>HP: AIKEN COUNTY</t>
  </si>
  <si>
    <t>SC0030000</t>
  </si>
  <si>
    <t>SC0030100</t>
  </si>
  <si>
    <t>SC0030200</t>
  </si>
  <si>
    <t>SC0032600</t>
  </si>
  <si>
    <t>STP: ALLENDALE COUNTY</t>
  </si>
  <si>
    <t>SC003AB00</t>
  </si>
  <si>
    <t>SLED VICE: ALLENDALE CTY</t>
  </si>
  <si>
    <t>SC003FC00</t>
  </si>
  <si>
    <t>FC: ALLENDALE COUNTY</t>
  </si>
  <si>
    <t>SC003NR00</t>
  </si>
  <si>
    <t>DNR: ALLENDALE COUNTY</t>
  </si>
  <si>
    <t>SC003SP00</t>
  </si>
  <si>
    <t>HP: ALLENDALE COUNTY</t>
  </si>
  <si>
    <t>SC0040000</t>
  </si>
  <si>
    <t>SC0040100</t>
  </si>
  <si>
    <t>SC0040200</t>
  </si>
  <si>
    <t>SC0040300</t>
  </si>
  <si>
    <t>HONEA PATH</t>
  </si>
  <si>
    <t>SC0040400</t>
  </si>
  <si>
    <t>SC0040500</t>
  </si>
  <si>
    <t>SC0040600</t>
  </si>
  <si>
    <t>IVA</t>
  </si>
  <si>
    <t>SC0040700</t>
  </si>
  <si>
    <t>PELZER</t>
  </si>
  <si>
    <t>SC0040800</t>
  </si>
  <si>
    <t>SC0040900</t>
  </si>
  <si>
    <t>STARR</t>
  </si>
  <si>
    <t>SC0041000</t>
  </si>
  <si>
    <t>WEST PELZER</t>
  </si>
  <si>
    <t>SC0042600</t>
  </si>
  <si>
    <t>STP: ANDERSON COUNTY</t>
  </si>
  <si>
    <t>SC004AB00</t>
  </si>
  <si>
    <t>SLED VICE: ANDERSON CNTY</t>
  </si>
  <si>
    <t>SC004FC00</t>
  </si>
  <si>
    <t>FC: ANDERSON COUNTY</t>
  </si>
  <si>
    <t>SC004NR00</t>
  </si>
  <si>
    <t>DNR: ANDERSON COUNTY</t>
  </si>
  <si>
    <t>SC004SP00</t>
  </si>
  <si>
    <t>HP: ANDERSON COUNTY</t>
  </si>
  <si>
    <t>SC0050000</t>
  </si>
  <si>
    <t>BAMBERG</t>
  </si>
  <si>
    <t>SC0050100</t>
  </si>
  <si>
    <t>SC0050200</t>
  </si>
  <si>
    <t>DENMARK</t>
  </si>
  <si>
    <t>SC0050300</t>
  </si>
  <si>
    <t>EHRHARDT</t>
  </si>
  <si>
    <t>SC0050400</t>
  </si>
  <si>
    <t>OLAR</t>
  </si>
  <si>
    <t>SC0050500</t>
  </si>
  <si>
    <t>DENMARK TECHNICAL COLL</t>
  </si>
  <si>
    <t>SC0052600</t>
  </si>
  <si>
    <t>STP: BAMBERG COUNTY</t>
  </si>
  <si>
    <t>SC005AB00</t>
  </si>
  <si>
    <t>SLED VICE: BAMBERG CNTY</t>
  </si>
  <si>
    <t>SC005FC00</t>
  </si>
  <si>
    <t>FC: BAMBERG COUNTY</t>
  </si>
  <si>
    <t>SC005NR00</t>
  </si>
  <si>
    <t>DNR: BAMBERG COUNTY</t>
  </si>
  <si>
    <t>SC005SP00</t>
  </si>
  <si>
    <t>HP: BAMBERG COUNTY</t>
  </si>
  <si>
    <t>SC0060000</t>
  </si>
  <si>
    <t>BARNWELL</t>
  </si>
  <si>
    <t>SC0060100</t>
  </si>
  <si>
    <t>SC0060200</t>
  </si>
  <si>
    <t>SC0060300</t>
  </si>
  <si>
    <t>BLACKVILLE</t>
  </si>
  <si>
    <t>SC0062600</t>
  </si>
  <si>
    <t>STP: BARNWELL COUNTY</t>
  </si>
  <si>
    <t>SC006AB00</t>
  </si>
  <si>
    <t>SLED VICE: BARNWELL CNTY</t>
  </si>
  <si>
    <t>SC006FC00</t>
  </si>
  <si>
    <t>FC: BARNWELL COUNTY</t>
  </si>
  <si>
    <t>SC006NR00</t>
  </si>
  <si>
    <t>DNR: BARNWELL COUNTY</t>
  </si>
  <si>
    <t>SC006SP00</t>
  </si>
  <si>
    <t>HP: BARNWELL COUNTY</t>
  </si>
  <si>
    <t>SC0070000</t>
  </si>
  <si>
    <t>SC0070100</t>
  </si>
  <si>
    <t>SC0070200</t>
  </si>
  <si>
    <t>SC0070300</t>
  </si>
  <si>
    <t>SC0070400</t>
  </si>
  <si>
    <t>YEMASSEE</t>
  </si>
  <si>
    <t>SC0072600</t>
  </si>
  <si>
    <t>STP: BEAUFORT COUNTY</t>
  </si>
  <si>
    <t>SC007AB00</t>
  </si>
  <si>
    <t>SLED VICE: BEAUFORT CNTY</t>
  </si>
  <si>
    <t>SC007FC00</t>
  </si>
  <si>
    <t>FC: BEAUFORT COUNTY</t>
  </si>
  <si>
    <t>SC007NR00</t>
  </si>
  <si>
    <t>DNR: BEAUFORT COUNTY</t>
  </si>
  <si>
    <t>SC007SP00</t>
  </si>
  <si>
    <t>HP: BEAUFORT COUNTY</t>
  </si>
  <si>
    <t>SC0080000</t>
  </si>
  <si>
    <t>SC0080100</t>
  </si>
  <si>
    <t>MONCKS CORNER</t>
  </si>
  <si>
    <t>SC0080200</t>
  </si>
  <si>
    <t>BONNEAU</t>
  </si>
  <si>
    <t>SC0080300</t>
  </si>
  <si>
    <t>GOOSE CREEK</t>
  </si>
  <si>
    <t>SC0080400</t>
  </si>
  <si>
    <t>SC0080500</t>
  </si>
  <si>
    <t>ST. STEPHEN</t>
  </si>
  <si>
    <t>SC0080600</t>
  </si>
  <si>
    <t>HANAHAN</t>
  </si>
  <si>
    <t>SC0080700</t>
  </si>
  <si>
    <t>BERKELEY CO SCH DIST PSD</t>
  </si>
  <si>
    <t>SC0082600</t>
  </si>
  <si>
    <t>STP: BERKELEY COUNTY</t>
  </si>
  <si>
    <t>SC008AB00</t>
  </si>
  <si>
    <t>SLED VICE: BERKELEY CNTY</t>
  </si>
  <si>
    <t>SC008FC00</t>
  </si>
  <si>
    <t>FC: BERKELEY COUNTY</t>
  </si>
  <si>
    <t>SC008NR00</t>
  </si>
  <si>
    <t>DNR: BERKELEY COUNTY</t>
  </si>
  <si>
    <t>SC008SP00</t>
  </si>
  <si>
    <t>HP: BERKELEY COUNTY</t>
  </si>
  <si>
    <t>SC0090000</t>
  </si>
  <si>
    <t>SC0090100</t>
  </si>
  <si>
    <t>SC0090200</t>
  </si>
  <si>
    <t>SC0092600</t>
  </si>
  <si>
    <t>STP: CALHOUN COUNTY</t>
  </si>
  <si>
    <t>SC009AB00</t>
  </si>
  <si>
    <t>SLED VICE: CALHOUN CNTY</t>
  </si>
  <si>
    <t>SC009FC00</t>
  </si>
  <si>
    <t>FC: CALHOUN COUNTY</t>
  </si>
  <si>
    <t>SC009NR00</t>
  </si>
  <si>
    <t>DNR: CALHOUN COUNTY</t>
  </si>
  <si>
    <t>SC009SP00</t>
  </si>
  <si>
    <t>SC0100000</t>
  </si>
  <si>
    <t>SC0100100</t>
  </si>
  <si>
    <t>SC0100200</t>
  </si>
  <si>
    <t>CHARLESTON POLICE DEPART</t>
  </si>
  <si>
    <t>SC0100300</t>
  </si>
  <si>
    <t>SC0100400</t>
  </si>
  <si>
    <t>FOLLY BEACH</t>
  </si>
  <si>
    <t>SC0100500</t>
  </si>
  <si>
    <t>ISLE OF PALMS</t>
  </si>
  <si>
    <t>SC0100600</t>
  </si>
  <si>
    <t>SC0100700</t>
  </si>
  <si>
    <t>SULLIVANS ISLAND</t>
  </si>
  <si>
    <t>SC0100800</t>
  </si>
  <si>
    <t>NORTH CHARLESTON</t>
  </si>
  <si>
    <t>SC0100900</t>
  </si>
  <si>
    <t>MEDICAL U OF S CAROLINA</t>
  </si>
  <si>
    <t>SC0101000</t>
  </si>
  <si>
    <t>RAVENEL</t>
  </si>
  <si>
    <t>SC0101100</t>
  </si>
  <si>
    <t>THE CITADEL</t>
  </si>
  <si>
    <t>SC0101200</t>
  </si>
  <si>
    <t>TRIDENT TECHNICAL COLLEG</t>
  </si>
  <si>
    <t>SC0101300</t>
  </si>
  <si>
    <t>STATE PORTS AUTHORITY</t>
  </si>
  <si>
    <t>SC0101500</t>
  </si>
  <si>
    <t>CHARLESTON CNTY AVIA AUT</t>
  </si>
  <si>
    <t>SC0101700</t>
  </si>
  <si>
    <t>COLLEGE OF CHARLESTON</t>
  </si>
  <si>
    <t>SC0102600</t>
  </si>
  <si>
    <t>STP: CHARLESTON COUNTY</t>
  </si>
  <si>
    <t>SC0103000</t>
  </si>
  <si>
    <t>SC DIV OF PUBLIC RAILWYS</t>
  </si>
  <si>
    <t>SC010AB00</t>
  </si>
  <si>
    <t>SLED VICE: CHARLESTON CO</t>
  </si>
  <si>
    <t>SC010FC00</t>
  </si>
  <si>
    <t>FC: CHARLESTON COUNTY</t>
  </si>
  <si>
    <t>SC010NR00</t>
  </si>
  <si>
    <t>DNR: CHARLESTON COUNTY</t>
  </si>
  <si>
    <t>SC010SP00</t>
  </si>
  <si>
    <t>HP: CHARLESTON COUNTY</t>
  </si>
  <si>
    <t>SC0110000</t>
  </si>
  <si>
    <t>SC0110100</t>
  </si>
  <si>
    <t>BLACKSBURG</t>
  </si>
  <si>
    <t>SC0110200</t>
  </si>
  <si>
    <t>GAFFNEY</t>
  </si>
  <si>
    <t>SC0112600</t>
  </si>
  <si>
    <t>STP: CHEROKEE COUNTY</t>
  </si>
  <si>
    <t>SC011AB00</t>
  </si>
  <si>
    <t>SLED VICE: CHEROKEE CNTY</t>
  </si>
  <si>
    <t>SC011FC00</t>
  </si>
  <si>
    <t>FC: CHEROKEE COUNTY</t>
  </si>
  <si>
    <t>SC011NR00</t>
  </si>
  <si>
    <t>DNR: CHEROKEE COUNTY</t>
  </si>
  <si>
    <t>SC011SP00</t>
  </si>
  <si>
    <t>HP: CHEROKEE COUNTY</t>
  </si>
  <si>
    <t>SC0120000</t>
  </si>
  <si>
    <t>SC0120100</t>
  </si>
  <si>
    <t>SC0120200</t>
  </si>
  <si>
    <t>SC0120300</t>
  </si>
  <si>
    <t>FORT LAWN</t>
  </si>
  <si>
    <t>SC0122600</t>
  </si>
  <si>
    <t>STP: CHESTER COUNTY</t>
  </si>
  <si>
    <t>SC012AB00</t>
  </si>
  <si>
    <t>SLED VICE: CHESTER CNTY</t>
  </si>
  <si>
    <t>SC012FC00</t>
  </si>
  <si>
    <t>FC: CHESTER COUNTY</t>
  </si>
  <si>
    <t>SC012NR00</t>
  </si>
  <si>
    <t>DNR: CHESTER COUNTY</t>
  </si>
  <si>
    <t>SC012SP00</t>
  </si>
  <si>
    <t>HP: CHESTER COUNTY</t>
  </si>
  <si>
    <t>SC0130000</t>
  </si>
  <si>
    <t>SC0130100</t>
  </si>
  <si>
    <t>CHERAW</t>
  </si>
  <si>
    <t>SC0130200</t>
  </si>
  <si>
    <t>SC0130300</t>
  </si>
  <si>
    <t>SC0130400</t>
  </si>
  <si>
    <t>MCBEE</t>
  </si>
  <si>
    <t>SC0130500</t>
  </si>
  <si>
    <t>PAGELAND</t>
  </si>
  <si>
    <t>SC0130600</t>
  </si>
  <si>
    <t>PATRICK</t>
  </si>
  <si>
    <t>SC0132600</t>
  </si>
  <si>
    <t>STP: CHESTERFIELD COUNTY</t>
  </si>
  <si>
    <t>SC013AB00</t>
  </si>
  <si>
    <t>SLED VICE: CHESTERFLD CO</t>
  </si>
  <si>
    <t>SC013FC00</t>
  </si>
  <si>
    <t>FC: CHESTERFIELD COUNTY</t>
  </si>
  <si>
    <t>SC013NR00</t>
  </si>
  <si>
    <t>DNR: CHESTERFIELD COUNTY</t>
  </si>
  <si>
    <t>SC013SP00</t>
  </si>
  <si>
    <t>HP: CHESTERFIELD COUNTY</t>
  </si>
  <si>
    <t>SC0140000</t>
  </si>
  <si>
    <t>SC0140100</t>
  </si>
  <si>
    <t>MANNING</t>
  </si>
  <si>
    <t>SC0140200</t>
  </si>
  <si>
    <t>SUMMERTON</t>
  </si>
  <si>
    <t>SC0140300</t>
  </si>
  <si>
    <t>TURBEVILLE</t>
  </si>
  <si>
    <t>SC0142600</t>
  </si>
  <si>
    <t>STP: CLARENDON COUNTY</t>
  </si>
  <si>
    <t>SC014AB00</t>
  </si>
  <si>
    <t>SLED VICE: CLARENDON CTY</t>
  </si>
  <si>
    <t>SC014FC00</t>
  </si>
  <si>
    <t>FC: CLARENDON COUNTY</t>
  </si>
  <si>
    <t>SC014NR00</t>
  </si>
  <si>
    <t>DNR: CLARENDON COUNTY</t>
  </si>
  <si>
    <t>SC014SP00</t>
  </si>
  <si>
    <t>HP: CLARENDON COUNTY</t>
  </si>
  <si>
    <t>SC0150000</t>
  </si>
  <si>
    <t>COLLETON</t>
  </si>
  <si>
    <t>SC0150100</t>
  </si>
  <si>
    <t>WALTERBORO</t>
  </si>
  <si>
    <t>SC0150200</t>
  </si>
  <si>
    <t>EDISTO BEACH</t>
  </si>
  <si>
    <t>SC0150300</t>
  </si>
  <si>
    <t>COTTAGEVILLE</t>
  </si>
  <si>
    <t>SC0152600</t>
  </si>
  <si>
    <t>STP: COLLETON COUNTY</t>
  </si>
  <si>
    <t>SC015AB00</t>
  </si>
  <si>
    <t>SLED VICE: COLLETON CNTY</t>
  </si>
  <si>
    <t>SC015FC00</t>
  </si>
  <si>
    <t>FC: COLLETON COUNTY</t>
  </si>
  <si>
    <t>SC015NR00</t>
  </si>
  <si>
    <t>DNR: COLLETON COUNTY</t>
  </si>
  <si>
    <t>SC015SP00</t>
  </si>
  <si>
    <t>HP: COLLETON COUNTY</t>
  </si>
  <si>
    <t>SC0160000</t>
  </si>
  <si>
    <t>DARLINGTON</t>
  </si>
  <si>
    <t>SC0160100</t>
  </si>
  <si>
    <t>SC0160200</t>
  </si>
  <si>
    <t>HARTSVILLE</t>
  </si>
  <si>
    <t>SC0160300</t>
  </si>
  <si>
    <t>SC0160400</t>
  </si>
  <si>
    <t>SOCIETY HILL</t>
  </si>
  <si>
    <t>SC0162600</t>
  </si>
  <si>
    <t>STP: DARLINGTON COUNTY</t>
  </si>
  <si>
    <t>SC016AB00</t>
  </si>
  <si>
    <t>SLED VICE: DARLINGTON C</t>
  </si>
  <si>
    <t>SC016FC00</t>
  </si>
  <si>
    <t>FC: DARLINGTON COUNTY</t>
  </si>
  <si>
    <t>SC016NR00</t>
  </si>
  <si>
    <t>DNR: DARLINGTON COUNTY</t>
  </si>
  <si>
    <t>SC016SP00</t>
  </si>
  <si>
    <t>HP: DARLINGTON COUNTY</t>
  </si>
  <si>
    <t>SC0170000</t>
  </si>
  <si>
    <t>SC0170100</t>
  </si>
  <si>
    <t>SC0170200</t>
  </si>
  <si>
    <t>SC0170300</t>
  </si>
  <si>
    <t>LATTA</t>
  </si>
  <si>
    <t>SC0170400</t>
  </si>
  <si>
    <t>SELLERS</t>
  </si>
  <si>
    <t>SC0172600</t>
  </si>
  <si>
    <t>STP: DILLON COUNTY</t>
  </si>
  <si>
    <t>SC017AB00</t>
  </si>
  <si>
    <t>SLED VICE: DILLON COUNTY</t>
  </si>
  <si>
    <t>SC017FC00</t>
  </si>
  <si>
    <t>FC: DILLON COUNTY</t>
  </si>
  <si>
    <t>SC017NR00</t>
  </si>
  <si>
    <t>DNR: DILLON COUNTY</t>
  </si>
  <si>
    <t>SC017SP00</t>
  </si>
  <si>
    <t>HP: DILLON COUNTY</t>
  </si>
  <si>
    <t>SC0180000</t>
  </si>
  <si>
    <t>SC0180100</t>
  </si>
  <si>
    <t>SC0180200</t>
  </si>
  <si>
    <t>SC0180300</t>
  </si>
  <si>
    <t>HARLEYVILLE</t>
  </si>
  <si>
    <t>SC0180400</t>
  </si>
  <si>
    <t>RIDGEVILLE</t>
  </si>
  <si>
    <t>SC0182600</t>
  </si>
  <si>
    <t>STP: DORCHESTER COUNTY</t>
  </si>
  <si>
    <t>SC018AB00</t>
  </si>
  <si>
    <t>SLED VICE: DORCHESTER C</t>
  </si>
  <si>
    <t>SC018FC00</t>
  </si>
  <si>
    <t>FC: DORCHESTER COUNTY</t>
  </si>
  <si>
    <t>SC018NR00</t>
  </si>
  <si>
    <t>DNR: DORCHESTER COUNTY</t>
  </si>
  <si>
    <t>SC018SP00</t>
  </si>
  <si>
    <t>HP: DORCHESTER COUNTY</t>
  </si>
  <si>
    <t>SC0190000</t>
  </si>
  <si>
    <t>EDGEFIELD</t>
  </si>
  <si>
    <t>SC0190100</t>
  </si>
  <si>
    <t>SC0190200</t>
  </si>
  <si>
    <t>SC0190300</t>
  </si>
  <si>
    <t>SC0192600</t>
  </si>
  <si>
    <t>STP: EDGEFIELD COUNTY</t>
  </si>
  <si>
    <t>SC019AB00</t>
  </si>
  <si>
    <t>SLED VICE: EDGEFIELD CTY</t>
  </si>
  <si>
    <t>SC019FC00</t>
  </si>
  <si>
    <t>FC: EDGEFIELD COUNTY</t>
  </si>
  <si>
    <t>SC019NR00</t>
  </si>
  <si>
    <t>DNR: EDGEFIELD COUNTY</t>
  </si>
  <si>
    <t>SC019SP00</t>
  </si>
  <si>
    <t>HP: EDGEFIELD COUNTY</t>
  </si>
  <si>
    <t>SC0200000</t>
  </si>
  <si>
    <t>SC0200100</t>
  </si>
  <si>
    <t>SC0200200</t>
  </si>
  <si>
    <t>RIDGEWAY</t>
  </si>
  <si>
    <t>SC0202600</t>
  </si>
  <si>
    <t>STP: FAIRFIELD COUNTY</t>
  </si>
  <si>
    <t>SC020AB00</t>
  </si>
  <si>
    <t>SLED VICE: FAIRFIELD CTY</t>
  </si>
  <si>
    <t>SC020FC00</t>
  </si>
  <si>
    <t>FC: FAIRFIELD COUNTY</t>
  </si>
  <si>
    <t>SC020NR00</t>
  </si>
  <si>
    <t>DNR: FAIRFIELD COUNTY</t>
  </si>
  <si>
    <t>SC020SP00</t>
  </si>
  <si>
    <t>HP: FAIRFIELD COUNTY</t>
  </si>
  <si>
    <t>SC0210000</t>
  </si>
  <si>
    <t>SC0210100</t>
  </si>
  <si>
    <t>SC0210200</t>
  </si>
  <si>
    <t>SC0210300</t>
  </si>
  <si>
    <t>COWARD</t>
  </si>
  <si>
    <t>SC0210400</t>
  </si>
  <si>
    <t>JOHNSONVILLE</t>
  </si>
  <si>
    <t>SC0210500</t>
  </si>
  <si>
    <t>OLANTA</t>
  </si>
  <si>
    <t>SC0210600</t>
  </si>
  <si>
    <t>PAMPLICO</t>
  </si>
  <si>
    <t>SC0210700</t>
  </si>
  <si>
    <t>QUINBY</t>
  </si>
  <si>
    <t>SC0210800</t>
  </si>
  <si>
    <t>SC0210900</t>
  </si>
  <si>
    <t>TIMMONSVILLE</t>
  </si>
  <si>
    <t>SC0211000</t>
  </si>
  <si>
    <t>FRANCIS MARION UNIVERSIT</t>
  </si>
  <si>
    <t>SC0212600</t>
  </si>
  <si>
    <t>STP: FLORENCE COUNTY</t>
  </si>
  <si>
    <t>SC021AB00</t>
  </si>
  <si>
    <t>SLED VICE: FLORENCE CNTY</t>
  </si>
  <si>
    <t>SC021FC00</t>
  </si>
  <si>
    <t>FC: FLORENCE COUNTY</t>
  </si>
  <si>
    <t>SC021NR00</t>
  </si>
  <si>
    <t>DNR: FLORENCE COUNTY</t>
  </si>
  <si>
    <t>SC021SP00</t>
  </si>
  <si>
    <t>HP: FLORENCE COUNTY</t>
  </si>
  <si>
    <t>SC0220000</t>
  </si>
  <si>
    <t>SC0220100</t>
  </si>
  <si>
    <t>SC0220200</t>
  </si>
  <si>
    <t>SC0220300</t>
  </si>
  <si>
    <t>PAWLEYS ISLAND</t>
  </si>
  <si>
    <t>SC0222600</t>
  </si>
  <si>
    <t>STP: GEORGETOWN COUNTY</t>
  </si>
  <si>
    <t>SC022AB00</t>
  </si>
  <si>
    <t>SLED VICE: GEORGETOWN C</t>
  </si>
  <si>
    <t>SC022FC00</t>
  </si>
  <si>
    <t>FC: GEORGETOWN COUNTY</t>
  </si>
  <si>
    <t>SC022NR00</t>
  </si>
  <si>
    <t>DNR: GEORGETOWN COUNTY</t>
  </si>
  <si>
    <t>SC022SP00</t>
  </si>
  <si>
    <t>HP: GEORGETOWN COUNTY</t>
  </si>
  <si>
    <t>SC0230000</t>
  </si>
  <si>
    <t>SC0230100</t>
  </si>
  <si>
    <t>FOUNTAIN INN</t>
  </si>
  <si>
    <t>SC0230200</t>
  </si>
  <si>
    <t>SC0230300</t>
  </si>
  <si>
    <t>SC0230400</t>
  </si>
  <si>
    <t>MAULDIN</t>
  </si>
  <si>
    <t>SC0230500</t>
  </si>
  <si>
    <t>SC0230600</t>
  </si>
  <si>
    <t>TRAVELERS REST</t>
  </si>
  <si>
    <t>SC0230700</t>
  </si>
  <si>
    <t>GREENVILLE TECH COLLEGE</t>
  </si>
  <si>
    <t>SC0230800</t>
  </si>
  <si>
    <t>CITY VIEW</t>
  </si>
  <si>
    <t>SC0230900</t>
  </si>
  <si>
    <t>GRNVILLE-SPRTNBRG INTL A</t>
  </si>
  <si>
    <t>SC0231000</t>
  </si>
  <si>
    <t>FURMAN UNIVERSITY</t>
  </si>
  <si>
    <t>SC0231900</t>
  </si>
  <si>
    <t>BOB JONES UNIVERSITY</t>
  </si>
  <si>
    <t>SC0232600</t>
  </si>
  <si>
    <t>STP: GREENVILLE COUNTY</t>
  </si>
  <si>
    <t>SC0233000</t>
  </si>
  <si>
    <t>GREENVILLE HOSPITAL</t>
  </si>
  <si>
    <t>SC023AB00</t>
  </si>
  <si>
    <t>SLED VICE: GREENVILLE C</t>
  </si>
  <si>
    <t>SC023FC00</t>
  </si>
  <si>
    <t>FC: GREENVILLE COUNTY</t>
  </si>
  <si>
    <t>SC023NR00</t>
  </si>
  <si>
    <t>DNR: GREENVILLE COUNTY</t>
  </si>
  <si>
    <t>SC023SP00</t>
  </si>
  <si>
    <t>HP: GREENVILLE COUNTY</t>
  </si>
  <si>
    <t>SC0240000</t>
  </si>
  <si>
    <t>SC0240100</t>
  </si>
  <si>
    <t>SC0240200</t>
  </si>
  <si>
    <t>WARE SHOALS</t>
  </si>
  <si>
    <t>SC0240300</t>
  </si>
  <si>
    <t>SC0240400</t>
  </si>
  <si>
    <t>NINETY SIX</t>
  </si>
  <si>
    <t>SC0240500</t>
  </si>
  <si>
    <t>LANDER UNIVERSITY</t>
  </si>
  <si>
    <t>SC0242600</t>
  </si>
  <si>
    <t>STP: GREENWOOD COUNTY</t>
  </si>
  <si>
    <t>SC024AB00</t>
  </si>
  <si>
    <t>SLED VICE: GREENWOOD CTY</t>
  </si>
  <si>
    <t>SC024FC00</t>
  </si>
  <si>
    <t>FC: GREENWOOD COUNTY</t>
  </si>
  <si>
    <t>SC024NR00</t>
  </si>
  <si>
    <t>DNR: GREENWOOD COUNTY</t>
  </si>
  <si>
    <t>SC024SP00</t>
  </si>
  <si>
    <t>HP: GREENWOOD COUNTY</t>
  </si>
  <si>
    <t>SC0250000</t>
  </si>
  <si>
    <t>SC0250100</t>
  </si>
  <si>
    <t>BRUNSON</t>
  </si>
  <si>
    <t>SC0250200</t>
  </si>
  <si>
    <t>SC0250300</t>
  </si>
  <si>
    <t>SC0250400</t>
  </si>
  <si>
    <t>VARNVILLE</t>
  </si>
  <si>
    <t>SC0250500</t>
  </si>
  <si>
    <t>SC0250600</t>
  </si>
  <si>
    <t>SC0252600</t>
  </si>
  <si>
    <t>STP: HAMPTON COUNTY</t>
  </si>
  <si>
    <t>SC025AB00</t>
  </si>
  <si>
    <t>SLED VICE: HAMPTON CNTY</t>
  </si>
  <si>
    <t>SC025FC00</t>
  </si>
  <si>
    <t>FC: HAMPTON COUNTY</t>
  </si>
  <si>
    <t>SC025NR00</t>
  </si>
  <si>
    <t>DNR: HAMPTON COUNTY</t>
  </si>
  <si>
    <t>SC025SP00</t>
  </si>
  <si>
    <t>HP: HAMPTON COUNTY</t>
  </si>
  <si>
    <t>SC0260000</t>
  </si>
  <si>
    <t>HORRY</t>
  </si>
  <si>
    <t>SC0260100</t>
  </si>
  <si>
    <t>SC0260200</t>
  </si>
  <si>
    <t>SC0260300</t>
  </si>
  <si>
    <t>AYNOR</t>
  </si>
  <si>
    <t>SC0260400</t>
  </si>
  <si>
    <t>HORRY COUNTY POLICE DEPT</t>
  </si>
  <si>
    <t>SC0260500</t>
  </si>
  <si>
    <t>LORIS</t>
  </si>
  <si>
    <t>SC0260600</t>
  </si>
  <si>
    <t>MYRTLE BEACH</t>
  </si>
  <si>
    <t>SC0260700</t>
  </si>
  <si>
    <t>NORTH MYRTLE BEACH</t>
  </si>
  <si>
    <t>SC0260800</t>
  </si>
  <si>
    <t>SURFSIDE BEACH</t>
  </si>
  <si>
    <t>SC0260900</t>
  </si>
  <si>
    <t>15TH CIRCUIT DRUG ENF UN</t>
  </si>
  <si>
    <t>SC0261000</t>
  </si>
  <si>
    <t>COASTAL CAROLINA UNIVERS</t>
  </si>
  <si>
    <t>SC0261100</t>
  </si>
  <si>
    <t>BRIARCLIFFE ACRES</t>
  </si>
  <si>
    <t>SC0262600</t>
  </si>
  <si>
    <t>STP: HORRY COUNTY</t>
  </si>
  <si>
    <t>SC026AB00</t>
  </si>
  <si>
    <t>SLED VICE: HORRY COUNTY</t>
  </si>
  <si>
    <t>SC026FC00</t>
  </si>
  <si>
    <t>FC: HORRY COUNTY</t>
  </si>
  <si>
    <t>SC026NR00</t>
  </si>
  <si>
    <t>DNR: HORRY COUNTY</t>
  </si>
  <si>
    <t>SC026SP00</t>
  </si>
  <si>
    <t>HP: HORRY COUNTY</t>
  </si>
  <si>
    <t>SC0270000</t>
  </si>
  <si>
    <t>SC0270100</t>
  </si>
  <si>
    <t>HARDEEVILLE</t>
  </si>
  <si>
    <t>SC0270200</t>
  </si>
  <si>
    <t>SC0272600</t>
  </si>
  <si>
    <t>STP: JASPER COUNTY</t>
  </si>
  <si>
    <t>SC027AB00</t>
  </si>
  <si>
    <t>SLED VICE: JASPER COUNTY</t>
  </si>
  <si>
    <t>SC027FC00</t>
  </si>
  <si>
    <t>FC: JASPER COUNTY</t>
  </si>
  <si>
    <t>SC027NR00</t>
  </si>
  <si>
    <t>DNR: JASPER COUNTY</t>
  </si>
  <si>
    <t>SC027SP00</t>
  </si>
  <si>
    <t>HP: JASPER COUNTY</t>
  </si>
  <si>
    <t>SC0280000</t>
  </si>
  <si>
    <t>KERSHAW</t>
  </si>
  <si>
    <t>SC0280100</t>
  </si>
  <si>
    <t>SC0280200</t>
  </si>
  <si>
    <t>BETHUNE</t>
  </si>
  <si>
    <t>SC0280400</t>
  </si>
  <si>
    <t>SC0282600</t>
  </si>
  <si>
    <t>STP: KERSHAW COUNTY</t>
  </si>
  <si>
    <t>SC028AB00</t>
  </si>
  <si>
    <t>SLED VICE: KERSHAW CNTY</t>
  </si>
  <si>
    <t>SC028FC00</t>
  </si>
  <si>
    <t>FC: KERSHAW COUNTY</t>
  </si>
  <si>
    <t>SC028NR00</t>
  </si>
  <si>
    <t>DNR: KERSHAW COUNTY</t>
  </si>
  <si>
    <t>SC028SP00</t>
  </si>
  <si>
    <t>HP: KERSHAW COUNTY</t>
  </si>
  <si>
    <t>SC0290000</t>
  </si>
  <si>
    <t>SC0290100</t>
  </si>
  <si>
    <t>SC0290200</t>
  </si>
  <si>
    <t>HEATH SPRINGS</t>
  </si>
  <si>
    <t>SC0290300</t>
  </si>
  <si>
    <t>SC0292600</t>
  </si>
  <si>
    <t>STP: LANCASTER COUNTY</t>
  </si>
  <si>
    <t>SC029AB00</t>
  </si>
  <si>
    <t>SLED VICE: LANCASTER CTY</t>
  </si>
  <si>
    <t>SC029FC00</t>
  </si>
  <si>
    <t>FC: LANCASTER COUNTY</t>
  </si>
  <si>
    <t>SC029NR00</t>
  </si>
  <si>
    <t>DNR: LANCASTER COUNTY</t>
  </si>
  <si>
    <t>SC029SP00</t>
  </si>
  <si>
    <t>HP: LANCASTER COUNTY</t>
  </si>
  <si>
    <t>SC0300000</t>
  </si>
  <si>
    <t>SC0300100</t>
  </si>
  <si>
    <t>SC0300200</t>
  </si>
  <si>
    <t>SC0300300</t>
  </si>
  <si>
    <t>CROSS HILL</t>
  </si>
  <si>
    <t>SC0300400</t>
  </si>
  <si>
    <t>GRAY COURT</t>
  </si>
  <si>
    <t>SC0300500</t>
  </si>
  <si>
    <t>WHITTEN CENTER</t>
  </si>
  <si>
    <t>SC0302600</t>
  </si>
  <si>
    <t>STP: LAURENS COUNTY</t>
  </si>
  <si>
    <t>SC0309E00</t>
  </si>
  <si>
    <t>PRESBYTERIAN COLLEGE</t>
  </si>
  <si>
    <t>SC030AB00</t>
  </si>
  <si>
    <t>SLED VICE: LAURENS CNTY</t>
  </si>
  <si>
    <t>SC030FC00</t>
  </si>
  <si>
    <t>FC: LAURENS COUNTY</t>
  </si>
  <si>
    <t>SC030NR00</t>
  </si>
  <si>
    <t>DNR: LAURENS COUNTY</t>
  </si>
  <si>
    <t>SC030SP00</t>
  </si>
  <si>
    <t>HP: LAURENS COUNTY</t>
  </si>
  <si>
    <t>SC0310000</t>
  </si>
  <si>
    <t>SC0310100</t>
  </si>
  <si>
    <t>BISHOPVILLE</t>
  </si>
  <si>
    <t>SC0310200</t>
  </si>
  <si>
    <t>SC0312600</t>
  </si>
  <si>
    <t>STP: LEE COUNTY</t>
  </si>
  <si>
    <t>SC031AB00</t>
  </si>
  <si>
    <t>SLED VICE: LEE COUNTY</t>
  </si>
  <si>
    <t>SC031FC00</t>
  </si>
  <si>
    <t>FC: LEE COUNTY</t>
  </si>
  <si>
    <t>SC031NR00</t>
  </si>
  <si>
    <t>DNR: LEE COUNTY</t>
  </si>
  <si>
    <t>SC031SP00</t>
  </si>
  <si>
    <t>SC0320000</t>
  </si>
  <si>
    <t>SC0320100</t>
  </si>
  <si>
    <t>BATESBURG-LEESVILLE</t>
  </si>
  <si>
    <t>SC0320200</t>
  </si>
  <si>
    <t>CAYCE</t>
  </si>
  <si>
    <t>SC0320300</t>
  </si>
  <si>
    <t>SC0320400</t>
  </si>
  <si>
    <t>SC0320500</t>
  </si>
  <si>
    <t>WEST COLUMBIA</t>
  </si>
  <si>
    <t>SC0320600</t>
  </si>
  <si>
    <t>CHAPIN</t>
  </si>
  <si>
    <t>SC0320700</t>
  </si>
  <si>
    <t>IRMO</t>
  </si>
  <si>
    <t>SC0320800</t>
  </si>
  <si>
    <t>PELION</t>
  </si>
  <si>
    <t>SC0320900</t>
  </si>
  <si>
    <t>PINE RIDGE</t>
  </si>
  <si>
    <t>SC0321000</t>
  </si>
  <si>
    <t>SOUTH CONGAREE</t>
  </si>
  <si>
    <t>SC0321100</t>
  </si>
  <si>
    <t>SC0321200</t>
  </si>
  <si>
    <t>SC0321300</t>
  </si>
  <si>
    <t>COLUMBIA METRO AIRPORT</t>
  </si>
  <si>
    <t>SC0321400</t>
  </si>
  <si>
    <t>SC0321500</t>
  </si>
  <si>
    <t>WIL LOU GRAY OPPORTU SCH</t>
  </si>
  <si>
    <t>SC0321600</t>
  </si>
  <si>
    <t>MIDLANDS TECHNICAL COLLE</t>
  </si>
  <si>
    <t>SC0321700</t>
  </si>
  <si>
    <t>LEXINGTON CNTY MEDICAL C</t>
  </si>
  <si>
    <t>SC0322600</t>
  </si>
  <si>
    <t>STP: LEXINGTON COUNTY</t>
  </si>
  <si>
    <t>SC032AB00</t>
  </si>
  <si>
    <t>SLED VICE: LEXINGTON CTY</t>
  </si>
  <si>
    <t>SC032FC00</t>
  </si>
  <si>
    <t>FC: LEXINGTON COUNTY</t>
  </si>
  <si>
    <t>SC032NR00</t>
  </si>
  <si>
    <t>DNR: LEXINGTON COUNTY</t>
  </si>
  <si>
    <t>SC032SP00</t>
  </si>
  <si>
    <t>HP: LEXINGTON COUNTY</t>
  </si>
  <si>
    <t>SC0330000</t>
  </si>
  <si>
    <t>MCCORMICK</t>
  </si>
  <si>
    <t>SC0330100</t>
  </si>
  <si>
    <t>SC0332600</t>
  </si>
  <si>
    <t>STP: MCCORMICK COUNTY</t>
  </si>
  <si>
    <t>SC033AB00</t>
  </si>
  <si>
    <t>SLED VICE: MCCORMICK CTY</t>
  </si>
  <si>
    <t>SC033FC00</t>
  </si>
  <si>
    <t>FC: MCCORMICK COUNTY</t>
  </si>
  <si>
    <t>SC033NR00</t>
  </si>
  <si>
    <t>DNR: MCCORMICK COUNTY</t>
  </si>
  <si>
    <t>SC033SP00</t>
  </si>
  <si>
    <t>HP: MCCORMICK COUNTY</t>
  </si>
  <si>
    <t>SC0340000</t>
  </si>
  <si>
    <t>SC0340100</t>
  </si>
  <si>
    <t>SC0340200</t>
  </si>
  <si>
    <t>MULLINS</t>
  </si>
  <si>
    <t>SC0340300</t>
  </si>
  <si>
    <t>NICHOLS</t>
  </si>
  <si>
    <t>SC0342600</t>
  </si>
  <si>
    <t>STP: MARION COUNTY</t>
  </si>
  <si>
    <t>SC034AB00</t>
  </si>
  <si>
    <t>SLED VICE: MARION COUNTY</t>
  </si>
  <si>
    <t>SC034FC00</t>
  </si>
  <si>
    <t>FC: MARION COUNTY</t>
  </si>
  <si>
    <t>SC034NR00</t>
  </si>
  <si>
    <t>DNR: MARION COUNTY</t>
  </si>
  <si>
    <t>SC034SP00</t>
  </si>
  <si>
    <t>SC0350000</t>
  </si>
  <si>
    <t>MARLBORO</t>
  </si>
  <si>
    <t>SC0350100</t>
  </si>
  <si>
    <t>BENNETTSVILLE</t>
  </si>
  <si>
    <t>SC0350200</t>
  </si>
  <si>
    <t>MCCOLL</t>
  </si>
  <si>
    <t>SC0350300</t>
  </si>
  <si>
    <t>SC0352600</t>
  </si>
  <si>
    <t>STP: MARLBORO COUNTY</t>
  </si>
  <si>
    <t>SC035AB00</t>
  </si>
  <si>
    <t>SLED VICE: MARLBORO CNTY</t>
  </si>
  <si>
    <t>SC035FC00</t>
  </si>
  <si>
    <t>FC: MARLBORO COUNTY</t>
  </si>
  <si>
    <t>SC035NR00</t>
  </si>
  <si>
    <t>DNR: MARLBORO COUNTY</t>
  </si>
  <si>
    <t>SC035SP00</t>
  </si>
  <si>
    <t>HP: MARLBORO COUNTY</t>
  </si>
  <si>
    <t>SC0360000</t>
  </si>
  <si>
    <t>SC0360100</t>
  </si>
  <si>
    <t>SC0360200</t>
  </si>
  <si>
    <t>WHITMIRE</t>
  </si>
  <si>
    <t>SC0360300</t>
  </si>
  <si>
    <t>CHAPPELLS</t>
  </si>
  <si>
    <t>SC0360400</t>
  </si>
  <si>
    <t>LITTLE MOUNTAIN</t>
  </si>
  <si>
    <t>SC0360500</t>
  </si>
  <si>
    <t>PROSPERITY</t>
  </si>
  <si>
    <t>SC0360600</t>
  </si>
  <si>
    <t>SILVERSTREET</t>
  </si>
  <si>
    <t>SC0362600</t>
  </si>
  <si>
    <t>STP: NEWBERRY COUNTY</t>
  </si>
  <si>
    <t>SC036AB00</t>
  </si>
  <si>
    <t>SLED VICE: NEWBERRY CNTY</t>
  </si>
  <si>
    <t>SC036FC00</t>
  </si>
  <si>
    <t>FC: NEWBERRY COUNTY</t>
  </si>
  <si>
    <t>SC036NR00</t>
  </si>
  <si>
    <t>DNR: NEWBERRY COUNTY</t>
  </si>
  <si>
    <t>SC036SP00</t>
  </si>
  <si>
    <t>HP: NEWBERRY COUNTY</t>
  </si>
  <si>
    <t>SC0370000</t>
  </si>
  <si>
    <t>SC0370100</t>
  </si>
  <si>
    <t>SC0370200</t>
  </si>
  <si>
    <t>WALHALLA</t>
  </si>
  <si>
    <t>SC0370300</t>
  </si>
  <si>
    <t>SC0370400</t>
  </si>
  <si>
    <t>SC0370500</t>
  </si>
  <si>
    <t>SC0372600</t>
  </si>
  <si>
    <t>STP: OCONEE COUNTY</t>
  </si>
  <si>
    <t>SC037AB00</t>
  </si>
  <si>
    <t>SLED VICE: OCONEE COUNTY</t>
  </si>
  <si>
    <t>SC037FC00</t>
  </si>
  <si>
    <t>FC: OCONEE COUNTY</t>
  </si>
  <si>
    <t>SC037NR00</t>
  </si>
  <si>
    <t>DNR: OCONEE COUNTY</t>
  </si>
  <si>
    <t>SC037SP00</t>
  </si>
  <si>
    <t>HP: OCONEE COUNTY</t>
  </si>
  <si>
    <t>SC0380000</t>
  </si>
  <si>
    <t>ORANGEBURG</t>
  </si>
  <si>
    <t>SC0380100</t>
  </si>
  <si>
    <t>SC0380200</t>
  </si>
  <si>
    <t>SC0380300</t>
  </si>
  <si>
    <t>SC0380400</t>
  </si>
  <si>
    <t>SC0380500</t>
  </si>
  <si>
    <t>ELLOREE</t>
  </si>
  <si>
    <t>SC0380600</t>
  </si>
  <si>
    <t>EUTAWVILLE</t>
  </si>
  <si>
    <t>SC0380700</t>
  </si>
  <si>
    <t>SC0380800</t>
  </si>
  <si>
    <t>NORTH</t>
  </si>
  <si>
    <t>SC0380900</t>
  </si>
  <si>
    <t>SC0381000</t>
  </si>
  <si>
    <t>SC0381100</t>
  </si>
  <si>
    <t>SC0381200</t>
  </si>
  <si>
    <t>SOUTH CAROLINA ST UNIV</t>
  </si>
  <si>
    <t>SC0381300</t>
  </si>
  <si>
    <t>SC0381400</t>
  </si>
  <si>
    <t>ORANGEBURG-CALHOUN TEC C</t>
  </si>
  <si>
    <t>SC0382600</t>
  </si>
  <si>
    <t>STP: ORANGEBURG COUNTY</t>
  </si>
  <si>
    <t>SC038AB00</t>
  </si>
  <si>
    <t>SLED VICE: ORANGEBURG C</t>
  </si>
  <si>
    <t>SC038FC00</t>
  </si>
  <si>
    <t>FC: ORANGEBURG COUNTY</t>
  </si>
  <si>
    <t>SC038NR00</t>
  </si>
  <si>
    <t>DNR: ORANGEBURG COUNTY</t>
  </si>
  <si>
    <t>SC038SP00</t>
  </si>
  <si>
    <t>HP: ORANGEBURG COUNTY</t>
  </si>
  <si>
    <t>SC0390000</t>
  </si>
  <si>
    <t>SC0390100</t>
  </si>
  <si>
    <t>CENTRAL</t>
  </si>
  <si>
    <t>SC0390200</t>
  </si>
  <si>
    <t>CLEMSON</t>
  </si>
  <si>
    <t>SC0390300</t>
  </si>
  <si>
    <t>EASLEY</t>
  </si>
  <si>
    <t>SC0390400</t>
  </si>
  <si>
    <t>SC0390500</t>
  </si>
  <si>
    <t>SC0390600</t>
  </si>
  <si>
    <t>CLEMSON UNIVERSITY</t>
  </si>
  <si>
    <t>SC0390700</t>
  </si>
  <si>
    <t>NORRIS</t>
  </si>
  <si>
    <t>SC0392600</t>
  </si>
  <si>
    <t>STP: PICKENS COUNTY</t>
  </si>
  <si>
    <t>SC039AB00</t>
  </si>
  <si>
    <t>SLED VICE: PICKENS CNTY</t>
  </si>
  <si>
    <t>SC039FC00</t>
  </si>
  <si>
    <t>FC: PICKENS COUNTY</t>
  </si>
  <si>
    <t>SC039NR00</t>
  </si>
  <si>
    <t>DNR: PICKENS COUNTY</t>
  </si>
  <si>
    <t>SC039SP00</t>
  </si>
  <si>
    <t>HP: PICKENS COUNTY</t>
  </si>
  <si>
    <t>SC0400000</t>
  </si>
  <si>
    <t>SC0400100</t>
  </si>
  <si>
    <t>SC0400300</t>
  </si>
  <si>
    <t>EASTOVER</t>
  </si>
  <si>
    <t>SC0400400</t>
  </si>
  <si>
    <t>FOREST ACRES</t>
  </si>
  <si>
    <t>SC0400600</t>
  </si>
  <si>
    <t>UNIV OF SC: COLUMBIA</t>
  </si>
  <si>
    <t>SC0400700</t>
  </si>
  <si>
    <t>S CAROLINA ALC BEV CTRL</t>
  </si>
  <si>
    <t>SC0401200</t>
  </si>
  <si>
    <t>DEPT OF MENTAL HEALTH</t>
  </si>
  <si>
    <t>SC0401400</t>
  </si>
  <si>
    <t>STATE MUSEUM</t>
  </si>
  <si>
    <t>SC0401500</t>
  </si>
  <si>
    <t>EMPLOYMENT SECURITY COM</t>
  </si>
  <si>
    <t>SC0401C00</t>
  </si>
  <si>
    <t>RICHLAND CO. DETENTION C</t>
  </si>
  <si>
    <t>SC0402100</t>
  </si>
  <si>
    <t>DPT OF DIS &amp; SPECIAL NDS</t>
  </si>
  <si>
    <t>SC0402500</t>
  </si>
  <si>
    <t>SC LAW ENF DIV VHCL CRMS</t>
  </si>
  <si>
    <t>SC0402600</t>
  </si>
  <si>
    <t>STP: RICHLAND COUNTY</t>
  </si>
  <si>
    <t>SC0403300</t>
  </si>
  <si>
    <t>DPS ILLEGAL IMGRTN ENF U</t>
  </si>
  <si>
    <t>SC0408E00</t>
  </si>
  <si>
    <t>BENEDICT COLLEGE</t>
  </si>
  <si>
    <t>SC0409E00</t>
  </si>
  <si>
    <t>COLUMBIA COLLEGE</t>
  </si>
  <si>
    <t>SC040AB00</t>
  </si>
  <si>
    <t>SLED VICE: RICHLAND CNTY</t>
  </si>
  <si>
    <t>SC040BP00</t>
  </si>
  <si>
    <t>BUREAU OF PROT SERVICES</t>
  </si>
  <si>
    <t>SC040FC00</t>
  </si>
  <si>
    <t>FC: RICHLAND COUNTY</t>
  </si>
  <si>
    <t>SC040NR00</t>
  </si>
  <si>
    <t>DNR: RICHLAND COUNTY</t>
  </si>
  <si>
    <t>SC040SP00</t>
  </si>
  <si>
    <t>HP: RICHLAND COUNTY</t>
  </si>
  <si>
    <t>SC0410000</t>
  </si>
  <si>
    <t>SC0410100</t>
  </si>
  <si>
    <t>SC0410200</t>
  </si>
  <si>
    <t>RIDGE SPRING</t>
  </si>
  <si>
    <t>SC0412600</t>
  </si>
  <si>
    <t>STP: SALUDA COUNTY</t>
  </si>
  <si>
    <t>SC041AB00</t>
  </si>
  <si>
    <t>SLED VICE: SALUDA COUNTY</t>
  </si>
  <si>
    <t>SC041FC00</t>
  </si>
  <si>
    <t>FC: SALUDA COUNTY</t>
  </si>
  <si>
    <t>SC041NR00</t>
  </si>
  <si>
    <t>DNR: SALUDA COUNTY</t>
  </si>
  <si>
    <t>SC041SP00</t>
  </si>
  <si>
    <t>HP: SALUDA COUNTY</t>
  </si>
  <si>
    <t>SC0420000</t>
  </si>
  <si>
    <t>SPARTANBURG</t>
  </si>
  <si>
    <t>SC0420100</t>
  </si>
  <si>
    <t>SC0420200</t>
  </si>
  <si>
    <t>SC0420300</t>
  </si>
  <si>
    <t>SC0420400</t>
  </si>
  <si>
    <t>SC0420500</t>
  </si>
  <si>
    <t>CAMPOBELLO</t>
  </si>
  <si>
    <t>SC0420600</t>
  </si>
  <si>
    <t>CHESNEE</t>
  </si>
  <si>
    <t>SC0420700</t>
  </si>
  <si>
    <t>COWPENS</t>
  </si>
  <si>
    <t>SC0420800</t>
  </si>
  <si>
    <t>ENOREE</t>
  </si>
  <si>
    <t>SC0420900</t>
  </si>
  <si>
    <t>SC0421000</t>
  </si>
  <si>
    <t>LANDRUM</t>
  </si>
  <si>
    <t>SC0421100</t>
  </si>
  <si>
    <t>SC0421200</t>
  </si>
  <si>
    <t>PACOLET</t>
  </si>
  <si>
    <t>SC0421300</t>
  </si>
  <si>
    <t>WELLFORD</t>
  </si>
  <si>
    <t>SC0421400</t>
  </si>
  <si>
    <t>UNIV OF SC: UPSTATE</t>
  </si>
  <si>
    <t>SC0421500</t>
  </si>
  <si>
    <t>PACOLET MILLS</t>
  </si>
  <si>
    <t>SC0421600</t>
  </si>
  <si>
    <t>SPARTANBURG METHODIST CO</t>
  </si>
  <si>
    <t>SC0422600</t>
  </si>
  <si>
    <t>STP: SPARTANBURG COUNTY</t>
  </si>
  <si>
    <t>SC0422800</t>
  </si>
  <si>
    <t>GREENVILLE-SPRTNBRG I AP</t>
  </si>
  <si>
    <t>SC0423000</t>
  </si>
  <si>
    <t>SC SCHOOL DEAF &amp; BLIND</t>
  </si>
  <si>
    <t>SC042AB00</t>
  </si>
  <si>
    <t>SLED VICE: SPARTANBURG C</t>
  </si>
  <si>
    <t>SC042FC00</t>
  </si>
  <si>
    <t>FC: SPARTANBURG COUNTY</t>
  </si>
  <si>
    <t>SC042NR00</t>
  </si>
  <si>
    <t>DNR: SPARTANBURG COUNTY</t>
  </si>
  <si>
    <t>SC042SP00</t>
  </si>
  <si>
    <t>HP: SPARTANBURG COUNTY</t>
  </si>
  <si>
    <t>SC0430000</t>
  </si>
  <si>
    <t>SC0430100</t>
  </si>
  <si>
    <t>SC0430200</t>
  </si>
  <si>
    <t>MAYESVILLE</t>
  </si>
  <si>
    <t>SC0430300</t>
  </si>
  <si>
    <t>PINEWOOD</t>
  </si>
  <si>
    <t>SC0432600</t>
  </si>
  <si>
    <t>STP: SUMTER COUNTY</t>
  </si>
  <si>
    <t>SC043AB00</t>
  </si>
  <si>
    <t>SLED VICE: SUMTER COUNTY</t>
  </si>
  <si>
    <t>SC043FC00</t>
  </si>
  <si>
    <t>FC: SUMTER COUNTY</t>
  </si>
  <si>
    <t>SC043NR00</t>
  </si>
  <si>
    <t>DNR: SUMTER COUNTY</t>
  </si>
  <si>
    <t>SC043SP00</t>
  </si>
  <si>
    <t>SC0440000</t>
  </si>
  <si>
    <t>SC0440100</t>
  </si>
  <si>
    <t>SC0440200</t>
  </si>
  <si>
    <t>SC0440300</t>
  </si>
  <si>
    <t>SC0442600</t>
  </si>
  <si>
    <t>STP: UNION COUNTY</t>
  </si>
  <si>
    <t>SC044AB00</t>
  </si>
  <si>
    <t>SLED VICE: UNION COUNTY</t>
  </si>
  <si>
    <t>SC044FC00</t>
  </si>
  <si>
    <t>FC: UNION COUNTY</t>
  </si>
  <si>
    <t>SC044NR00</t>
  </si>
  <si>
    <t>DNR: UNION COUNTY</t>
  </si>
  <si>
    <t>SC044SP00</t>
  </si>
  <si>
    <t>SC0450000</t>
  </si>
  <si>
    <t>SC0450100</t>
  </si>
  <si>
    <t>HEMINGWAY</t>
  </si>
  <si>
    <t>SC0450200</t>
  </si>
  <si>
    <t>KINGSTREE</t>
  </si>
  <si>
    <t>SC0450300</t>
  </si>
  <si>
    <t>STUCKEY</t>
  </si>
  <si>
    <t>SC0450400</t>
  </si>
  <si>
    <t>GREELEYVILLE</t>
  </si>
  <si>
    <t>SC0450500</t>
  </si>
  <si>
    <t>SC0452600</t>
  </si>
  <si>
    <t>STP: WILLIAMSBURG COUNTY</t>
  </si>
  <si>
    <t>SC045AB00</t>
  </si>
  <si>
    <t>SLED VICE: WILLIAMSBRG C</t>
  </si>
  <si>
    <t>SC045FC00</t>
  </si>
  <si>
    <t>FC: WILLIAMSBURG COUNTY</t>
  </si>
  <si>
    <t>SC045NR00</t>
  </si>
  <si>
    <t>DNR: WILLIAMSBURG COUNTY</t>
  </si>
  <si>
    <t>SC045SP00</t>
  </si>
  <si>
    <t>HP: WILLIAMSBURG COUNTY</t>
  </si>
  <si>
    <t>SC0460000</t>
  </si>
  <si>
    <t>SC0460100</t>
  </si>
  <si>
    <t>CLOVER</t>
  </si>
  <si>
    <t>SC0460200</t>
  </si>
  <si>
    <t>FORT MILL</t>
  </si>
  <si>
    <t>SC0460300</t>
  </si>
  <si>
    <t>SC0460400</t>
  </si>
  <si>
    <t>SC0460500</t>
  </si>
  <si>
    <t>TEGA CAY</t>
  </si>
  <si>
    <t>SC0460600</t>
  </si>
  <si>
    <t>WINTHROP UNIVERSITY</t>
  </si>
  <si>
    <t>SC0462600</t>
  </si>
  <si>
    <t>STP: YORK COUNTY</t>
  </si>
  <si>
    <t>SC046AB00</t>
  </si>
  <si>
    <t>SLED VICE: YORK COUNTY</t>
  </si>
  <si>
    <t>SC046FC00</t>
  </si>
  <si>
    <t>FC: YORK COUNTY</t>
  </si>
  <si>
    <t>SC046NR00</t>
  </si>
  <si>
    <t>DNR: YORK COUNTY</t>
  </si>
  <si>
    <t>SC046SP00</t>
  </si>
  <si>
    <t>HP: YORK COUNTY</t>
  </si>
  <si>
    <t>SC0472600</t>
  </si>
  <si>
    <t>STATE TRAN POL MAIN HEAD</t>
  </si>
  <si>
    <t>SCSHP0000</t>
  </si>
  <si>
    <t>SC HIGHWAY PATROL</t>
  </si>
  <si>
    <t>SD0010000</t>
  </si>
  <si>
    <t>SD0020000</t>
  </si>
  <si>
    <t>BEADLE</t>
  </si>
  <si>
    <t>SD0020100</t>
  </si>
  <si>
    <t>SD0030000</t>
  </si>
  <si>
    <t>BENNETT</t>
  </si>
  <si>
    <t>SD0030100</t>
  </si>
  <si>
    <t>SD0040000</t>
  </si>
  <si>
    <t>BON HOMME</t>
  </si>
  <si>
    <t>SD0040100</t>
  </si>
  <si>
    <t>SD0040200</t>
  </si>
  <si>
    <t>SD0040300</t>
  </si>
  <si>
    <t>TYNDALL</t>
  </si>
  <si>
    <t>SD0040400</t>
  </si>
  <si>
    <t>SD0050000</t>
  </si>
  <si>
    <t>SD0050100</t>
  </si>
  <si>
    <t>SD0050300</t>
  </si>
  <si>
    <t>SD005UN00</t>
  </si>
  <si>
    <t>SOUTH DAKOTA STATE UNIV</t>
  </si>
  <si>
    <t>SD0060000</t>
  </si>
  <si>
    <t>SD0060100</t>
  </si>
  <si>
    <t>SD0060200</t>
  </si>
  <si>
    <t>SD0070000</t>
  </si>
  <si>
    <t>BRULE</t>
  </si>
  <si>
    <t>SD0070100</t>
  </si>
  <si>
    <t>CHAMBERLAIN</t>
  </si>
  <si>
    <t>SD0070200</t>
  </si>
  <si>
    <t>SD0080000</t>
  </si>
  <si>
    <t>SD0080100</t>
  </si>
  <si>
    <t>CROW CREEK TRIBAL</t>
  </si>
  <si>
    <t>SD0090000</t>
  </si>
  <si>
    <t>SD0090100</t>
  </si>
  <si>
    <t>BELLE FOURCHE</t>
  </si>
  <si>
    <t>SD0090200</t>
  </si>
  <si>
    <t>SD0100000</t>
  </si>
  <si>
    <t>SD0110000</t>
  </si>
  <si>
    <t>CHARLES MIX</t>
  </si>
  <si>
    <t>SD0110100</t>
  </si>
  <si>
    <t>LAKE ANDES</t>
  </si>
  <si>
    <t>SD0110200</t>
  </si>
  <si>
    <t>SD0110300</t>
  </si>
  <si>
    <t>WAGNER</t>
  </si>
  <si>
    <t>SD0110400</t>
  </si>
  <si>
    <t>YANKTON TRIBAL</t>
  </si>
  <si>
    <t>SD0120000</t>
  </si>
  <si>
    <t>SD0120100</t>
  </si>
  <si>
    <t>SD0130000</t>
  </si>
  <si>
    <t>SD0130100</t>
  </si>
  <si>
    <t>SD0130200</t>
  </si>
  <si>
    <t>IRENE</t>
  </si>
  <si>
    <t>SD0140000</t>
  </si>
  <si>
    <t>CODINGTON</t>
  </si>
  <si>
    <t>SD0140100</t>
  </si>
  <si>
    <t>SD0150000</t>
  </si>
  <si>
    <t>CORSON</t>
  </si>
  <si>
    <t>SD0150100</t>
  </si>
  <si>
    <t>SD0150200</t>
  </si>
  <si>
    <t>MCLAUGHLIN</t>
  </si>
  <si>
    <t>SD0160000</t>
  </si>
  <si>
    <t>SD0160200</t>
  </si>
  <si>
    <t>HERMOSA</t>
  </si>
  <si>
    <t>SD0170000</t>
  </si>
  <si>
    <t>SD0170100</t>
  </si>
  <si>
    <t>SD0180000</t>
  </si>
  <si>
    <t>DAY</t>
  </si>
  <si>
    <t>SD0180100</t>
  </si>
  <si>
    <t>SD0180400</t>
  </si>
  <si>
    <t>WAUBAY</t>
  </si>
  <si>
    <t>SD0190000</t>
  </si>
  <si>
    <t>SD0200000</t>
  </si>
  <si>
    <t>SD0200100</t>
  </si>
  <si>
    <t>CHEYENNE RIVER TRIBAL</t>
  </si>
  <si>
    <t>SD0200200</t>
  </si>
  <si>
    <t>TIMBER LAKE</t>
  </si>
  <si>
    <t>SD0200400</t>
  </si>
  <si>
    <t>EAGLE BUTTE</t>
  </si>
  <si>
    <t>SD0210000</t>
  </si>
  <si>
    <t>SD0210100</t>
  </si>
  <si>
    <t>ARMOUR</t>
  </si>
  <si>
    <t>SD0210200</t>
  </si>
  <si>
    <t>CORSICA</t>
  </si>
  <si>
    <t>SD0210300</t>
  </si>
  <si>
    <t>SD0220000</t>
  </si>
  <si>
    <t>EDMUNDS</t>
  </si>
  <si>
    <t>SD0230000</t>
  </si>
  <si>
    <t>SD0230200</t>
  </si>
  <si>
    <t>SD0240000</t>
  </si>
  <si>
    <t>FAULK</t>
  </si>
  <si>
    <t>SD0250000</t>
  </si>
  <si>
    <t>SD0250100</t>
  </si>
  <si>
    <t>MILBANK</t>
  </si>
  <si>
    <t>SD0260000</t>
  </si>
  <si>
    <t>GREGORY</t>
  </si>
  <si>
    <t>SD0260100</t>
  </si>
  <si>
    <t>SD0260200</t>
  </si>
  <si>
    <t>BONESTEEL</t>
  </si>
  <si>
    <t>SD0260300</t>
  </si>
  <si>
    <t>SD0270000</t>
  </si>
  <si>
    <t>HAAKON</t>
  </si>
  <si>
    <t>SD0270100</t>
  </si>
  <si>
    <t>PHILIP</t>
  </si>
  <si>
    <t>SD0280000</t>
  </si>
  <si>
    <t>HAMLIN</t>
  </si>
  <si>
    <t>SD0280100</t>
  </si>
  <si>
    <t>SD0280200</t>
  </si>
  <si>
    <t>CASTLEWOOD</t>
  </si>
  <si>
    <t>SD0280300</t>
  </si>
  <si>
    <t>ESTELLINE</t>
  </si>
  <si>
    <t>SD0290000</t>
  </si>
  <si>
    <t>HAND</t>
  </si>
  <si>
    <t>SD0290100</t>
  </si>
  <si>
    <t>SD0300000</t>
  </si>
  <si>
    <t>SD0310000</t>
  </si>
  <si>
    <t>SD0310100</t>
  </si>
  <si>
    <t>SD0320000</t>
  </si>
  <si>
    <t>SD0320100</t>
  </si>
  <si>
    <t>PIERRE</t>
  </si>
  <si>
    <t>SD0329900</t>
  </si>
  <si>
    <t>HIGHWAY PATROL</t>
  </si>
  <si>
    <t>SD0330000</t>
  </si>
  <si>
    <t>SD0330100</t>
  </si>
  <si>
    <t>SD0330200</t>
  </si>
  <si>
    <t>PARKSTON</t>
  </si>
  <si>
    <t>SD0330300</t>
  </si>
  <si>
    <t>MENNO</t>
  </si>
  <si>
    <t>SD0330400</t>
  </si>
  <si>
    <t>TRIPP</t>
  </si>
  <si>
    <t>SD0340000</t>
  </si>
  <si>
    <t>SD0340100</t>
  </si>
  <si>
    <t>HIGHMORE</t>
  </si>
  <si>
    <t>SD0350000</t>
  </si>
  <si>
    <t>SD0350100</t>
  </si>
  <si>
    <t>KADOKA</t>
  </si>
  <si>
    <t>SD0360000</t>
  </si>
  <si>
    <t>JERAULD</t>
  </si>
  <si>
    <t>SD0370000</t>
  </si>
  <si>
    <t>SD0370100</t>
  </si>
  <si>
    <t>MURDO</t>
  </si>
  <si>
    <t>SD0380000</t>
  </si>
  <si>
    <t>KINGSBURY</t>
  </si>
  <si>
    <t>SD0380200</t>
  </si>
  <si>
    <t>SD0390000</t>
  </si>
  <si>
    <t>SD0390100</t>
  </si>
  <si>
    <t>SD0400000</t>
  </si>
  <si>
    <t>SD0400100</t>
  </si>
  <si>
    <t>DEADWOOD</t>
  </si>
  <si>
    <t>SD0400200</t>
  </si>
  <si>
    <t>LEAD</t>
  </si>
  <si>
    <t>SD0400300</t>
  </si>
  <si>
    <t>SPEARFISH</t>
  </si>
  <si>
    <t>SD0400400</t>
  </si>
  <si>
    <t>WHITEWOOD</t>
  </si>
  <si>
    <t>SD0410000</t>
  </si>
  <si>
    <t>SD0410100</t>
  </si>
  <si>
    <t>SD0410200</t>
  </si>
  <si>
    <t>LENNOX</t>
  </si>
  <si>
    <t>SD0410300</t>
  </si>
  <si>
    <t>SD0410500</t>
  </si>
  <si>
    <t>TEA</t>
  </si>
  <si>
    <t>SD0410600</t>
  </si>
  <si>
    <t>WORTHING</t>
  </si>
  <si>
    <t>SD0420000</t>
  </si>
  <si>
    <t>SD0420200</t>
  </si>
  <si>
    <t>LOWER BRULE TRIBAL</t>
  </si>
  <si>
    <t>SD0430000</t>
  </si>
  <si>
    <t>SD0430100</t>
  </si>
  <si>
    <t>SD0430200</t>
  </si>
  <si>
    <t>SD0430300</t>
  </si>
  <si>
    <t>CANISTOTA</t>
  </si>
  <si>
    <t>SD0430400</t>
  </si>
  <si>
    <t>SD0440000</t>
  </si>
  <si>
    <t>SD0440100</t>
  </si>
  <si>
    <t>SD0440200</t>
  </si>
  <si>
    <t>LEOLA</t>
  </si>
  <si>
    <t>SD0450000</t>
  </si>
  <si>
    <t>SD0460000</t>
  </si>
  <si>
    <t>SD0460100</t>
  </si>
  <si>
    <t>SD0460200</t>
  </si>
  <si>
    <t>FAITH</t>
  </si>
  <si>
    <t>SD0460300</t>
  </si>
  <si>
    <t>SUMMERSET</t>
  </si>
  <si>
    <t>SD0470000</t>
  </si>
  <si>
    <t>MELLETTE</t>
  </si>
  <si>
    <t>SD0480000</t>
  </si>
  <si>
    <t>SD0490000</t>
  </si>
  <si>
    <t>MINNEHAHA</t>
  </si>
  <si>
    <t>SD0490100</t>
  </si>
  <si>
    <t>DELL RAPIDS</t>
  </si>
  <si>
    <t>SD0490200</t>
  </si>
  <si>
    <t>SIOUX FALLS</t>
  </si>
  <si>
    <t>SD0490300</t>
  </si>
  <si>
    <t>SD0490500</t>
  </si>
  <si>
    <t>GARRETSON</t>
  </si>
  <si>
    <t>SD0490600</t>
  </si>
  <si>
    <t>SD0500000</t>
  </si>
  <si>
    <t>SD0500100</t>
  </si>
  <si>
    <t>FLANDREAU</t>
  </si>
  <si>
    <t>SD0500200</t>
  </si>
  <si>
    <t>COLMAN</t>
  </si>
  <si>
    <t>SD0510000</t>
  </si>
  <si>
    <t>SD0510100</t>
  </si>
  <si>
    <t>RAPID CITY</t>
  </si>
  <si>
    <t>SD0510300</t>
  </si>
  <si>
    <t>BOX ELDER</t>
  </si>
  <si>
    <t>SD0520000</t>
  </si>
  <si>
    <t>SD0520100</t>
  </si>
  <si>
    <t>LEMMON</t>
  </si>
  <si>
    <t>SD0530000</t>
  </si>
  <si>
    <t>SD0530100</t>
  </si>
  <si>
    <t>SD0530200</t>
  </si>
  <si>
    <t>HOVEN</t>
  </si>
  <si>
    <t>SD0540000</t>
  </si>
  <si>
    <t>ROBERTS</t>
  </si>
  <si>
    <t>SD0540100</t>
  </si>
  <si>
    <t>SISSETON</t>
  </si>
  <si>
    <t>SD0540200</t>
  </si>
  <si>
    <t>SISSETON-WAHPETON TRIBAL</t>
  </si>
  <si>
    <t>SD0540300</t>
  </si>
  <si>
    <t>NEW EFFINGTON</t>
  </si>
  <si>
    <t>SD0540400</t>
  </si>
  <si>
    <t>ROSHOLT</t>
  </si>
  <si>
    <t>SD0540600</t>
  </si>
  <si>
    <t>SD0550000</t>
  </si>
  <si>
    <t>SANBORN</t>
  </si>
  <si>
    <t>SD0550100</t>
  </si>
  <si>
    <t>SD0560000</t>
  </si>
  <si>
    <t>SD0560200</t>
  </si>
  <si>
    <t>PINE RIDGE SIOUX TRIBAL</t>
  </si>
  <si>
    <t>SD0570000</t>
  </si>
  <si>
    <t>SPINK</t>
  </si>
  <si>
    <t>SD0570100</t>
  </si>
  <si>
    <t>SD0580000</t>
  </si>
  <si>
    <t>SD0580100</t>
  </si>
  <si>
    <t>FORT PIERRE</t>
  </si>
  <si>
    <t>SD0590000</t>
  </si>
  <si>
    <t>SULLY</t>
  </si>
  <si>
    <t>SD0600000</t>
  </si>
  <si>
    <t>SD0600200</t>
  </si>
  <si>
    <t>ROSEBUD TRIBAL</t>
  </si>
  <si>
    <t>SD0610000</t>
  </si>
  <si>
    <t>SD0610100</t>
  </si>
  <si>
    <t>WINNER</t>
  </si>
  <si>
    <t>SD0620000</t>
  </si>
  <si>
    <t>SD0620100</t>
  </si>
  <si>
    <t>SD0620200</t>
  </si>
  <si>
    <t>SD0620300</t>
  </si>
  <si>
    <t>CHANCELLOR-MARION</t>
  </si>
  <si>
    <t>SD0620400</t>
  </si>
  <si>
    <t>SD0620600</t>
  </si>
  <si>
    <t>VIBORG</t>
  </si>
  <si>
    <t>SD0630000</t>
  </si>
  <si>
    <t>SD0630100</t>
  </si>
  <si>
    <t>BERESFORD</t>
  </si>
  <si>
    <t>SD0630200</t>
  </si>
  <si>
    <t>ELK POINT</t>
  </si>
  <si>
    <t>SD0630300</t>
  </si>
  <si>
    <t>ALCESTER</t>
  </si>
  <si>
    <t>SD0630400</t>
  </si>
  <si>
    <t>SD0630500</t>
  </si>
  <si>
    <t>NORTH SIOUX CITY</t>
  </si>
  <si>
    <t>SD0640000</t>
  </si>
  <si>
    <t>WALWORTH</t>
  </si>
  <si>
    <t>SD0640100</t>
  </si>
  <si>
    <t>MOBRIDGE</t>
  </si>
  <si>
    <t>SD0640200</t>
  </si>
  <si>
    <t>GLENHAM</t>
  </si>
  <si>
    <t>SD0640400</t>
  </si>
  <si>
    <t>SELBY</t>
  </si>
  <si>
    <t>SD0650000</t>
  </si>
  <si>
    <t>WASHABAUGH</t>
  </si>
  <si>
    <t>SD0660000</t>
  </si>
  <si>
    <t>YANKTON</t>
  </si>
  <si>
    <t>SD0660100</t>
  </si>
  <si>
    <t>SD0670000</t>
  </si>
  <si>
    <t>ZIEBACH</t>
  </si>
  <si>
    <t>SDDCI0000</t>
  </si>
  <si>
    <t>DIV OF CRIMINAL INVEST</t>
  </si>
  <si>
    <t>SDDI01000</t>
  </si>
  <si>
    <t>OGLALA SIOUX TRIBAL</t>
  </si>
  <si>
    <t>SDDI01700</t>
  </si>
  <si>
    <t>FLANDREAU TRIBAL</t>
  </si>
  <si>
    <t>SDDMP0000</t>
  </si>
  <si>
    <t>SD HIGHWAY PATROL</t>
  </si>
  <si>
    <t>TN0010000</t>
  </si>
  <si>
    <t>TN0010100</t>
  </si>
  <si>
    <t>TN0010200</t>
  </si>
  <si>
    <t>TN0010300</t>
  </si>
  <si>
    <t>TN0010400</t>
  </si>
  <si>
    <t>TN0010500</t>
  </si>
  <si>
    <t>SPR: NORRIS DAM</t>
  </si>
  <si>
    <t>TN0010600</t>
  </si>
  <si>
    <t>DTF:7TH JUDICIAL DISTRIC</t>
  </si>
  <si>
    <t>TN0010800</t>
  </si>
  <si>
    <t>SPR: CUMBERLAND TRAIL</t>
  </si>
  <si>
    <t>TN0020000</t>
  </si>
  <si>
    <t>TN0020100</t>
  </si>
  <si>
    <t>TN0020200</t>
  </si>
  <si>
    <t>WARTRACE</t>
  </si>
  <si>
    <t>TN0020A00</t>
  </si>
  <si>
    <t>TN0030000</t>
  </si>
  <si>
    <t>TN0030100</t>
  </si>
  <si>
    <t>TN0030200</t>
  </si>
  <si>
    <t>BIG SANDY</t>
  </si>
  <si>
    <t>TN0030300</t>
  </si>
  <si>
    <t>SPR: NATHAN BEDFORD FORR</t>
  </si>
  <si>
    <t>TN0040000</t>
  </si>
  <si>
    <t>BLEDSOE</t>
  </si>
  <si>
    <t>TN0040100</t>
  </si>
  <si>
    <t>TN0040200</t>
  </si>
  <si>
    <t>SPR: FALL CREEK FALLS</t>
  </si>
  <si>
    <t>TN0050000</t>
  </si>
  <si>
    <t>TN0050100</t>
  </si>
  <si>
    <t>ALCOA</t>
  </si>
  <si>
    <t>TN0050200</t>
  </si>
  <si>
    <t>TN0050300</t>
  </si>
  <si>
    <t>FRIENDSVILLE</t>
  </si>
  <si>
    <t>TN0050400</t>
  </si>
  <si>
    <t>TN0050500</t>
  </si>
  <si>
    <t>TN0050600</t>
  </si>
  <si>
    <t>DTF:5TH JUDICIAL DISTRIC</t>
  </si>
  <si>
    <t>TN0050700</t>
  </si>
  <si>
    <t>KNOXVILLE METRO AIRPORT</t>
  </si>
  <si>
    <t>TN0050A00</t>
  </si>
  <si>
    <t>MARYVILLE COLLEGE</t>
  </si>
  <si>
    <t>TN0060000</t>
  </si>
  <si>
    <t>TN0060100</t>
  </si>
  <si>
    <t>TN0060200</t>
  </si>
  <si>
    <t>TN0060300</t>
  </si>
  <si>
    <t>DTF:10TH JUDICIAL DISTRI</t>
  </si>
  <si>
    <t>TN0060400</t>
  </si>
  <si>
    <t>SPR: RED CLAY ST HIS PK</t>
  </si>
  <si>
    <t>TN0060500</t>
  </si>
  <si>
    <t>CLEVELAND STATE COM COL</t>
  </si>
  <si>
    <t>TN0060A00</t>
  </si>
  <si>
    <t>PENTECOSTAL THEOLGCL SEM</t>
  </si>
  <si>
    <t>TN0069P00</t>
  </si>
  <si>
    <t>LEE UNIVERSITY</t>
  </si>
  <si>
    <t>TN0070000</t>
  </si>
  <si>
    <t>TN0070100</t>
  </si>
  <si>
    <t>JELLICO</t>
  </si>
  <si>
    <t>TN0070200</t>
  </si>
  <si>
    <t>LA FOLLETTE</t>
  </si>
  <si>
    <t>TN0070300</t>
  </si>
  <si>
    <t>CARYVILLE</t>
  </si>
  <si>
    <t>TN0070400</t>
  </si>
  <si>
    <t>JACKSBORO</t>
  </si>
  <si>
    <t>TN0070500</t>
  </si>
  <si>
    <t>SPR: COVE LAKE</t>
  </si>
  <si>
    <t>TN0070600</t>
  </si>
  <si>
    <t>SPR: INDIAN MOUNTAIN</t>
  </si>
  <si>
    <t>TN0070700</t>
  </si>
  <si>
    <t>DTF:8TH JUDICIAL DISTRIC</t>
  </si>
  <si>
    <t>TN0070A00</t>
  </si>
  <si>
    <t>TN0070B00</t>
  </si>
  <si>
    <t>JACKSBORO DTF-8TH DIST</t>
  </si>
  <si>
    <t>TN0080000</t>
  </si>
  <si>
    <t>CANNON</t>
  </si>
  <si>
    <t>TN0080100</t>
  </si>
  <si>
    <t>TN0090000</t>
  </si>
  <si>
    <t>TN0090100</t>
  </si>
  <si>
    <t>TN0090200</t>
  </si>
  <si>
    <t>BRUCETON</t>
  </si>
  <si>
    <t>TN0090300</t>
  </si>
  <si>
    <t>TN0090400</t>
  </si>
  <si>
    <t>TREZEVANT</t>
  </si>
  <si>
    <t>TN0090600</t>
  </si>
  <si>
    <t>HOLLOW ROCK</t>
  </si>
  <si>
    <t>TN0090700</t>
  </si>
  <si>
    <t>DTF:24TH JUDICIAL DISTRI</t>
  </si>
  <si>
    <t>TN0090800</t>
  </si>
  <si>
    <t>TN0090A00</t>
  </si>
  <si>
    <t>TN0090B00</t>
  </si>
  <si>
    <t>TN0100000</t>
  </si>
  <si>
    <t>TN0100100</t>
  </si>
  <si>
    <t>ELIZABETHTON</t>
  </si>
  <si>
    <t>TN0100200</t>
  </si>
  <si>
    <t>TN0100300</t>
  </si>
  <si>
    <t>SPR: ROAN MOUNTAIN</t>
  </si>
  <si>
    <t>TN0100400</t>
  </si>
  <si>
    <t>SPR:SYCAMORE SHOALS S HP</t>
  </si>
  <si>
    <t>TN0100A00</t>
  </si>
  <si>
    <t>MILLIGAN COLLEGE</t>
  </si>
  <si>
    <t>TN0100B00</t>
  </si>
  <si>
    <t>TN0110000</t>
  </si>
  <si>
    <t>CHEATHAM</t>
  </si>
  <si>
    <t>TN0110100</t>
  </si>
  <si>
    <t>ASHLAND CITY</t>
  </si>
  <si>
    <t>TN0110200</t>
  </si>
  <si>
    <t>KINGSTON SPRINGS</t>
  </si>
  <si>
    <t>TN0110300</t>
  </si>
  <si>
    <t>PLEASANT VIEW</t>
  </si>
  <si>
    <t>TN0120000</t>
  </si>
  <si>
    <t>TN0120100</t>
  </si>
  <si>
    <t>TN0120200</t>
  </si>
  <si>
    <t>SPR: CHICKASAW</t>
  </si>
  <si>
    <t>TN0120A00</t>
  </si>
  <si>
    <t>FREED-HARDEMAN UNIV</t>
  </si>
  <si>
    <t>TN0130000</t>
  </si>
  <si>
    <t>TN0130100</t>
  </si>
  <si>
    <t>NEW TAZEWELL</t>
  </si>
  <si>
    <t>TN0130200</t>
  </si>
  <si>
    <t>TN0130300</t>
  </si>
  <si>
    <t>CUMBERLAND GAP</t>
  </si>
  <si>
    <t>TN0130A00</t>
  </si>
  <si>
    <t>LINCOLN MEMORIAL UNIVERS</t>
  </si>
  <si>
    <t>TN0140000</t>
  </si>
  <si>
    <t>TN0140100</t>
  </si>
  <si>
    <t>TN0150000</t>
  </si>
  <si>
    <t>COCKE</t>
  </si>
  <si>
    <t>TN0150100</t>
  </si>
  <si>
    <t>TN0160000</t>
  </si>
  <si>
    <t>TN0160100</t>
  </si>
  <si>
    <t>TN0160200</t>
  </si>
  <si>
    <t>TULLAHOMA</t>
  </si>
  <si>
    <t>TN0160300</t>
  </si>
  <si>
    <t>SPR:OLD STONE FORT S A P</t>
  </si>
  <si>
    <t>TN0160500</t>
  </si>
  <si>
    <t>DTF:14TH JUDICIAL DISTRI</t>
  </si>
  <si>
    <t>TN0160A00</t>
  </si>
  <si>
    <t>UNIV OF TN:SPACE INSTITU</t>
  </si>
  <si>
    <t>TN0160C00</t>
  </si>
  <si>
    <t>MANCHESTER DTF</t>
  </si>
  <si>
    <t>TN0169E00</t>
  </si>
  <si>
    <t>MOTLOW STATE COMM COLL</t>
  </si>
  <si>
    <t>TN0170000</t>
  </si>
  <si>
    <t>CROCKETT</t>
  </si>
  <si>
    <t>TN0170100</t>
  </si>
  <si>
    <t>TN0170200</t>
  </si>
  <si>
    <t>BELLS</t>
  </si>
  <si>
    <t>TN0170300</t>
  </si>
  <si>
    <t>TN0170400</t>
  </si>
  <si>
    <t>MAURY CITY</t>
  </si>
  <si>
    <t>TN0170500</t>
  </si>
  <si>
    <t>TN0180000</t>
  </si>
  <si>
    <t>TN0180100</t>
  </si>
  <si>
    <t>TN0180200</t>
  </si>
  <si>
    <t>SPR: CUMBERLAND MOUNTAIN</t>
  </si>
  <si>
    <t>TN0180300</t>
  </si>
  <si>
    <t>WILDLIFE RA: REGION 3</t>
  </si>
  <si>
    <t>TN0180A00</t>
  </si>
  <si>
    <t>TN0190100</t>
  </si>
  <si>
    <t>TN0190200</t>
  </si>
  <si>
    <t>BERRY HILL</t>
  </si>
  <si>
    <t>TN0190300</t>
  </si>
  <si>
    <t>BELLE MEADE</t>
  </si>
  <si>
    <t>TN0190400</t>
  </si>
  <si>
    <t>GOODLETTSVILLE</t>
  </si>
  <si>
    <t>TN0190500</t>
  </si>
  <si>
    <t>TN0190600</t>
  </si>
  <si>
    <t>METRO NASHVILLE PARK POL</t>
  </si>
  <si>
    <t>TN0190700</t>
  </si>
  <si>
    <t>TN0190800</t>
  </si>
  <si>
    <t>NASHVILLE INT AIRPORT</t>
  </si>
  <si>
    <t>TN0190B00</t>
  </si>
  <si>
    <t>AQUINAS COLLEGE</t>
  </si>
  <si>
    <t>TN0190C00</t>
  </si>
  <si>
    <t>BELMONT UNIVERSITY</t>
  </si>
  <si>
    <t>TN0190D00</t>
  </si>
  <si>
    <t>LIPSCOMB UNIVERSIT</t>
  </si>
  <si>
    <t>TN0190E00</t>
  </si>
  <si>
    <t>DAYMAR INSTIT: NASHVILLE</t>
  </si>
  <si>
    <t>TN0190F00</t>
  </si>
  <si>
    <t>FISK UNIVERSITY</t>
  </si>
  <si>
    <t>TN0190G00</t>
  </si>
  <si>
    <t>WELCH COLLEGE</t>
  </si>
  <si>
    <t>TN0190H00</t>
  </si>
  <si>
    <t>JOHN GUPTON COLLEGE</t>
  </si>
  <si>
    <t>TN0190I00</t>
  </si>
  <si>
    <t>MEHARRY MEDICAL COLLEGE</t>
  </si>
  <si>
    <t>TN0190J00</t>
  </si>
  <si>
    <t>MID TENN SCH OF ANEST</t>
  </si>
  <si>
    <t>TN0190K00</t>
  </si>
  <si>
    <t>NASHVILLE AUTO DIESEL CO</t>
  </si>
  <si>
    <t>TN0190L00</t>
  </si>
  <si>
    <t>TN0190M00</t>
  </si>
  <si>
    <t>TREVECCA NAZARENE UNIVER</t>
  </si>
  <si>
    <t>TN0190N00</t>
  </si>
  <si>
    <t>AMERICAN BAPTIST COLLEGE</t>
  </si>
  <si>
    <t>TN0190P00</t>
  </si>
  <si>
    <t>DTF:20TH JUDICIAL DISTRI</t>
  </si>
  <si>
    <t>TN0191000</t>
  </si>
  <si>
    <t>WILDLIFE RA: REGION 2</t>
  </si>
  <si>
    <t>TN0191400</t>
  </si>
  <si>
    <t>TN0191700</t>
  </si>
  <si>
    <t>TENNESSEE STATE UNIVERSI</t>
  </si>
  <si>
    <t>TN0191800</t>
  </si>
  <si>
    <t>ALCOHOLIC BEVERAGE COMMI</t>
  </si>
  <si>
    <t>TN0191900</t>
  </si>
  <si>
    <t>SPR:RADNOR LAKE NAT AREA</t>
  </si>
  <si>
    <t>TN0192000</t>
  </si>
  <si>
    <t>SPR: LONG HUNTER</t>
  </si>
  <si>
    <t>TN0192100</t>
  </si>
  <si>
    <t>TN DEPT OF REVENUE, SIU</t>
  </si>
  <si>
    <t>TN0192300</t>
  </si>
  <si>
    <t>NASHVILLE ST COMMUNITY C</t>
  </si>
  <si>
    <t>TN0192600</t>
  </si>
  <si>
    <t>SPR: BICENTENNIAL CAP ML</t>
  </si>
  <si>
    <t>TN0194100</t>
  </si>
  <si>
    <t>DEPT OF CORRECTION INT A</t>
  </si>
  <si>
    <t>TN0199800</t>
  </si>
  <si>
    <t>TENNCARE OFF INSPCT GNRL</t>
  </si>
  <si>
    <t>TN0199E00</t>
  </si>
  <si>
    <t>VANDERBILT UNIVERSITY</t>
  </si>
  <si>
    <t>TN0200000</t>
  </si>
  <si>
    <t>TN0200100</t>
  </si>
  <si>
    <t>TN0200200</t>
  </si>
  <si>
    <t>DECATURVILLE</t>
  </si>
  <si>
    <t>TN0210000</t>
  </si>
  <si>
    <t>TN0210100</t>
  </si>
  <si>
    <t>TN0210200</t>
  </si>
  <si>
    <t>TN0210300</t>
  </si>
  <si>
    <t>SPR: EDGAR EVINS</t>
  </si>
  <si>
    <t>TN0220000</t>
  </si>
  <si>
    <t>DICKSON</t>
  </si>
  <si>
    <t>TN0220100</t>
  </si>
  <si>
    <t>TN0220200</t>
  </si>
  <si>
    <t>TN0220300</t>
  </si>
  <si>
    <t>WHITE BLUFF</t>
  </si>
  <si>
    <t>TN0220400</t>
  </si>
  <si>
    <t>DTF:23RD JUDICIAL DISTRI</t>
  </si>
  <si>
    <t>TN0220500</t>
  </si>
  <si>
    <t>SPR: MONTGOMERY BELL</t>
  </si>
  <si>
    <t>TN0220600</t>
  </si>
  <si>
    <t>DICKSON PARKS AND REC</t>
  </si>
  <si>
    <t>TN0220A00</t>
  </si>
  <si>
    <t>TN0229900</t>
  </si>
  <si>
    <t>SPR: HARPETH SCNC RIVERS</t>
  </si>
  <si>
    <t>TN0230000</t>
  </si>
  <si>
    <t>TN0230100</t>
  </si>
  <si>
    <t>DYERSBURG</t>
  </si>
  <si>
    <t>TN0230200</t>
  </si>
  <si>
    <t>NEWBERN</t>
  </si>
  <si>
    <t>TN0230300</t>
  </si>
  <si>
    <t>TN0230400</t>
  </si>
  <si>
    <t>DYERSBURG STATE COMM COL</t>
  </si>
  <si>
    <t>TN0230A00</t>
  </si>
  <si>
    <t>TN0240000</t>
  </si>
  <si>
    <t>TN0240100</t>
  </si>
  <si>
    <t>TN0240200</t>
  </si>
  <si>
    <t>GALLAWAY</t>
  </si>
  <si>
    <t>TN0240300</t>
  </si>
  <si>
    <t>TN0240400</t>
  </si>
  <si>
    <t>TN0240500</t>
  </si>
  <si>
    <t>TN0240600</t>
  </si>
  <si>
    <t>TN0240700</t>
  </si>
  <si>
    <t>DTF:25TH JUDICIAL DISTRI</t>
  </si>
  <si>
    <t>TN0240800</t>
  </si>
  <si>
    <t>PIPERTON</t>
  </si>
  <si>
    <t>TN0250000</t>
  </si>
  <si>
    <t>FENTRESS</t>
  </si>
  <si>
    <t>TN0250100</t>
  </si>
  <si>
    <t>TN0250200</t>
  </si>
  <si>
    <t>SPR: SGT. ALVIN C. YORK</t>
  </si>
  <si>
    <t>TN0260000</t>
  </si>
  <si>
    <t>TN0260100</t>
  </si>
  <si>
    <t>SEWANEE</t>
  </si>
  <si>
    <t>TN0260200</t>
  </si>
  <si>
    <t>TN0260300</t>
  </si>
  <si>
    <t>COWAN</t>
  </si>
  <si>
    <t>TN0260400</t>
  </si>
  <si>
    <t>DECHERD</t>
  </si>
  <si>
    <t>TN0260500</t>
  </si>
  <si>
    <t>ESTILL SPRINGS</t>
  </si>
  <si>
    <t>TN0260600</t>
  </si>
  <si>
    <t>HUNTLAND</t>
  </si>
  <si>
    <t>TN0260700</t>
  </si>
  <si>
    <t>SPR: TIM'S FORD</t>
  </si>
  <si>
    <t>TN0260800</t>
  </si>
  <si>
    <t>SPR: S CUMBERLAND REC AR</t>
  </si>
  <si>
    <t>TN0270000</t>
  </si>
  <si>
    <t>TN0270100</t>
  </si>
  <si>
    <t>TN0270200</t>
  </si>
  <si>
    <t>TN0270300</t>
  </si>
  <si>
    <t>TN0270400</t>
  </si>
  <si>
    <t>TN0270500</t>
  </si>
  <si>
    <t>TN0270600</t>
  </si>
  <si>
    <t>TN0270800</t>
  </si>
  <si>
    <t>TN0270900</t>
  </si>
  <si>
    <t>TN0280000</t>
  </si>
  <si>
    <t>GILES</t>
  </si>
  <si>
    <t>TN0280100</t>
  </si>
  <si>
    <t>TN0280200</t>
  </si>
  <si>
    <t>MINOR HILL</t>
  </si>
  <si>
    <t>TN0280300</t>
  </si>
  <si>
    <t>TN0280400</t>
  </si>
  <si>
    <t>LYNNVILLE</t>
  </si>
  <si>
    <t>TN0280500</t>
  </si>
  <si>
    <t>TN0280A00</t>
  </si>
  <si>
    <t>MARTIN METHODIST COLLEGE</t>
  </si>
  <si>
    <t>TN0280B00</t>
  </si>
  <si>
    <t>TN0290000</t>
  </si>
  <si>
    <t>GRAINGER</t>
  </si>
  <si>
    <t>TN0290100</t>
  </si>
  <si>
    <t>TN0290200</t>
  </si>
  <si>
    <t>TN0290300</t>
  </si>
  <si>
    <t>BEAN STATION</t>
  </si>
  <si>
    <t>TN0300000</t>
  </si>
  <si>
    <t>TN0300100</t>
  </si>
  <si>
    <t>GREENEVILLE</t>
  </si>
  <si>
    <t>TN0300200</t>
  </si>
  <si>
    <t>BAILEYTON</t>
  </si>
  <si>
    <t>TN0300300</t>
  </si>
  <si>
    <t>DTF:3RD JUDICIAL DISTRIC</t>
  </si>
  <si>
    <t>TN0300400</t>
  </si>
  <si>
    <t>TUSCULUM</t>
  </si>
  <si>
    <t>TN0300500</t>
  </si>
  <si>
    <t>SPR: DAVY CROCKETT BRTHP</t>
  </si>
  <si>
    <t>TN0300A00</t>
  </si>
  <si>
    <t>TUSCULUM COLLEGE</t>
  </si>
  <si>
    <t>TN0310000</t>
  </si>
  <si>
    <t>TN0310100</t>
  </si>
  <si>
    <t>TRACY CITY</t>
  </si>
  <si>
    <t>TN0310200</t>
  </si>
  <si>
    <t>GRUETLI-LAAGER</t>
  </si>
  <si>
    <t>TN0310300</t>
  </si>
  <si>
    <t>TN0310400</t>
  </si>
  <si>
    <t>MONTEAGLE</t>
  </si>
  <si>
    <t>TN0320000</t>
  </si>
  <si>
    <t>HAMBLEN</t>
  </si>
  <si>
    <t>TN0320100</t>
  </si>
  <si>
    <t>TN0320200</t>
  </si>
  <si>
    <t>WALTERS STATE COMM COLLE</t>
  </si>
  <si>
    <t>TN0320300</t>
  </si>
  <si>
    <t>SPR: PANTHER CREEK</t>
  </si>
  <si>
    <t>TN0320400</t>
  </si>
  <si>
    <t>WILDLIFE RA: REGION 4</t>
  </si>
  <si>
    <t>TN0320A00</t>
  </si>
  <si>
    <t>TN0330000</t>
  </si>
  <si>
    <t>TN0330100</t>
  </si>
  <si>
    <t>CHATTANOOGA</t>
  </si>
  <si>
    <t>TN0330200</t>
  </si>
  <si>
    <t>EAST RIDGE</t>
  </si>
  <si>
    <t>TN0330300</t>
  </si>
  <si>
    <t>TN0330500</t>
  </si>
  <si>
    <t>SIGNAL MOUNTAIN</t>
  </si>
  <si>
    <t>TN0330600</t>
  </si>
  <si>
    <t>SODDY-DAISY</t>
  </si>
  <si>
    <t>TN0330700</t>
  </si>
  <si>
    <t>COLLEGEDALE</t>
  </si>
  <si>
    <t>TN0330800</t>
  </si>
  <si>
    <t>TN0330900</t>
  </si>
  <si>
    <t>UNIV OF TN: CHATTANOOGA</t>
  </si>
  <si>
    <t>TN0330B00</t>
  </si>
  <si>
    <t>SOUTHERN ADVENTIST UNIVE</t>
  </si>
  <si>
    <t>TN0330C00</t>
  </si>
  <si>
    <t>TENN TEMPLE UNIVERSITY</t>
  </si>
  <si>
    <t>TN0331000</t>
  </si>
  <si>
    <t>WALDEN</t>
  </si>
  <si>
    <t>TN0331300</t>
  </si>
  <si>
    <t>CHATTANOOGA METRO AIRPOR</t>
  </si>
  <si>
    <t>TN0331500</t>
  </si>
  <si>
    <t>SPR: BOOKER T. WASHINGTO</t>
  </si>
  <si>
    <t>TN0331600</t>
  </si>
  <si>
    <t>SPR: HARRISON BAY</t>
  </si>
  <si>
    <t>TN0331700</t>
  </si>
  <si>
    <t>TN0331A00</t>
  </si>
  <si>
    <t>CHTNG COL MED DENT &amp;TECH</t>
  </si>
  <si>
    <t>TN0332300</t>
  </si>
  <si>
    <t>CHATTANOOGA HOUSING AUTH</t>
  </si>
  <si>
    <t>TN0340000</t>
  </si>
  <si>
    <t>TN0340100</t>
  </si>
  <si>
    <t>SNEEDVILLE</t>
  </si>
  <si>
    <t>TN0350000</t>
  </si>
  <si>
    <t>HARDEMAN</t>
  </si>
  <si>
    <t>TN0350100</t>
  </si>
  <si>
    <t>TN0350200</t>
  </si>
  <si>
    <t>TN0350300</t>
  </si>
  <si>
    <t>TN0350500</t>
  </si>
  <si>
    <t>TN0350700</t>
  </si>
  <si>
    <t>TOONE</t>
  </si>
  <si>
    <t>TN0350A00</t>
  </si>
  <si>
    <t>TN0360000</t>
  </si>
  <si>
    <t>TN0360100</t>
  </si>
  <si>
    <t>TN0360200</t>
  </si>
  <si>
    <t>SPR: PICKWICK LANDING</t>
  </si>
  <si>
    <t>TN0360400</t>
  </si>
  <si>
    <t>CRUMP</t>
  </si>
  <si>
    <t>TN0360500</t>
  </si>
  <si>
    <t>TN0360A00</t>
  </si>
  <si>
    <t>TN0370000</t>
  </si>
  <si>
    <t>HAWKINS</t>
  </si>
  <si>
    <t>TN0370100</t>
  </si>
  <si>
    <t>TN0370200</t>
  </si>
  <si>
    <t>SURGOINSVILLE</t>
  </si>
  <si>
    <t>TN0370300</t>
  </si>
  <si>
    <t>TN0370400</t>
  </si>
  <si>
    <t>CHURCH HILL</t>
  </si>
  <si>
    <t>TN0370500</t>
  </si>
  <si>
    <t>BULLS GAP</t>
  </si>
  <si>
    <t>TN0380000</t>
  </si>
  <si>
    <t>TN0380100</t>
  </si>
  <si>
    <t>TN0390000</t>
  </si>
  <si>
    <t>TN0390100</t>
  </si>
  <si>
    <t>TN0390200</t>
  </si>
  <si>
    <t>SCOTTS HILL</t>
  </si>
  <si>
    <t>TN0390500</t>
  </si>
  <si>
    <t>SPR: NATCHEZ TRACE</t>
  </si>
  <si>
    <t>TN0400000</t>
  </si>
  <si>
    <t>TN0400100</t>
  </si>
  <si>
    <t>TN0400200</t>
  </si>
  <si>
    <t>PURYEAR</t>
  </si>
  <si>
    <t>TN0400300</t>
  </si>
  <si>
    <t>SPR: PARIS LANDING</t>
  </si>
  <si>
    <t>TN0400400</t>
  </si>
  <si>
    <t>TN0400A00</t>
  </si>
  <si>
    <t>TN0410000</t>
  </si>
  <si>
    <t>TN0410100</t>
  </si>
  <si>
    <t>TN0420000</t>
  </si>
  <si>
    <t>TN0420100</t>
  </si>
  <si>
    <t>ERIN</t>
  </si>
  <si>
    <t>TN0430000</t>
  </si>
  <si>
    <t>TN0430100</t>
  </si>
  <si>
    <t>TN0430200</t>
  </si>
  <si>
    <t>NEW JOHNSONVILLE</t>
  </si>
  <si>
    <t>TN0430300</t>
  </si>
  <si>
    <t>MCEWEN</t>
  </si>
  <si>
    <t>TN0430400</t>
  </si>
  <si>
    <t>SPR:JOHNSONVILLE S HST P</t>
  </si>
  <si>
    <t>TN0440000</t>
  </si>
  <si>
    <t>TN0440100</t>
  </si>
  <si>
    <t>GAINESBORO</t>
  </si>
  <si>
    <t>TN0440200</t>
  </si>
  <si>
    <t>SPR: CUMMINS FALLS</t>
  </si>
  <si>
    <t>TN0450000</t>
  </si>
  <si>
    <t>TN0450100</t>
  </si>
  <si>
    <t>TN0450200</t>
  </si>
  <si>
    <t>TN0450300</t>
  </si>
  <si>
    <t>DANDRIDGE</t>
  </si>
  <si>
    <t>TN0450400</t>
  </si>
  <si>
    <t>NEW MARKET</t>
  </si>
  <si>
    <t>TN0450500</t>
  </si>
  <si>
    <t>BANEBERRY</t>
  </si>
  <si>
    <t>TN0450A00</t>
  </si>
  <si>
    <t>TN0460000</t>
  </si>
  <si>
    <t>TN0460100</t>
  </si>
  <si>
    <t>TN0470000</t>
  </si>
  <si>
    <t>TN0470100</t>
  </si>
  <si>
    <t>TN0470500</t>
  </si>
  <si>
    <t>UNIV OF TN: KNOXVILLE</t>
  </si>
  <si>
    <t>TN0470A00</t>
  </si>
  <si>
    <t>JOHNSON UNIVERSITY</t>
  </si>
  <si>
    <t>TN0470B00</t>
  </si>
  <si>
    <t>SOUTH COLLEGE</t>
  </si>
  <si>
    <t>TN0470C00</t>
  </si>
  <si>
    <t>KNOXVILLE COLLEGE</t>
  </si>
  <si>
    <t>TN0470D00</t>
  </si>
  <si>
    <t>PELLISSIPPI ST COMMNTY C</t>
  </si>
  <si>
    <t>TN0470E00</t>
  </si>
  <si>
    <t>FOUNTAINHEAD COL OF TECH</t>
  </si>
  <si>
    <t>TN0470F00</t>
  </si>
  <si>
    <t>TN0470G00</t>
  </si>
  <si>
    <t>KNOXVILLE DTF</t>
  </si>
  <si>
    <t>TN0480000</t>
  </si>
  <si>
    <t>TN0480100</t>
  </si>
  <si>
    <t>TN0480200</t>
  </si>
  <si>
    <t>TIPTONVILLE</t>
  </si>
  <si>
    <t>TN0480300</t>
  </si>
  <si>
    <t>SPR: REELFOOT LAKE</t>
  </si>
  <si>
    <t>TN0490000</t>
  </si>
  <si>
    <t>TN0490100</t>
  </si>
  <si>
    <t>TN0490200</t>
  </si>
  <si>
    <t>HALLS</t>
  </si>
  <si>
    <t>TN0490300</t>
  </si>
  <si>
    <t>TN0490400</t>
  </si>
  <si>
    <t>TN0490500</t>
  </si>
  <si>
    <t>SPR:FORT PILLOW ST HST P</t>
  </si>
  <si>
    <t>TN0490A00</t>
  </si>
  <si>
    <t>TN0500000</t>
  </si>
  <si>
    <t>TN0500100</t>
  </si>
  <si>
    <t>TN0500200</t>
  </si>
  <si>
    <t>TN0500300</t>
  </si>
  <si>
    <t>TN0500400</t>
  </si>
  <si>
    <t>IRON CITY</t>
  </si>
  <si>
    <t>TN0500600</t>
  </si>
  <si>
    <t>SPR: DAVID CROCKETT</t>
  </si>
  <si>
    <t>TN0500700</t>
  </si>
  <si>
    <t>ETHRIDGE</t>
  </si>
  <si>
    <t>TN0500800</t>
  </si>
  <si>
    <t>DTF:22ND JUDICIAL DISTRI</t>
  </si>
  <si>
    <t>TN0500900</t>
  </si>
  <si>
    <t>TN0510000</t>
  </si>
  <si>
    <t>TN0510100</t>
  </si>
  <si>
    <t>HOHENWALD</t>
  </si>
  <si>
    <t>TN0510A00</t>
  </si>
  <si>
    <t>TN0520000</t>
  </si>
  <si>
    <t>TN0520100</t>
  </si>
  <si>
    <t>TN0530000</t>
  </si>
  <si>
    <t>TN0530100</t>
  </si>
  <si>
    <t>LENOIR CITY</t>
  </si>
  <si>
    <t>TN0530200</t>
  </si>
  <si>
    <t>TN0540000</t>
  </si>
  <si>
    <t>MCMINN</t>
  </si>
  <si>
    <t>TN0540100</t>
  </si>
  <si>
    <t>TN0540200</t>
  </si>
  <si>
    <t>TN0540300</t>
  </si>
  <si>
    <t>TN0540400</t>
  </si>
  <si>
    <t>TN0540500</t>
  </si>
  <si>
    <t>NIOTA</t>
  </si>
  <si>
    <t>TN0540A00</t>
  </si>
  <si>
    <t>TN0540B00</t>
  </si>
  <si>
    <t>TENN WESLEYAN COLLEGE</t>
  </si>
  <si>
    <t>TN0550000</t>
  </si>
  <si>
    <t>MCNAIRY</t>
  </si>
  <si>
    <t>TN0550100</t>
  </si>
  <si>
    <t>SELMER</t>
  </si>
  <si>
    <t>TN0550200</t>
  </si>
  <si>
    <t>TN0550300</t>
  </si>
  <si>
    <t>BETHEL SPRINGS</t>
  </si>
  <si>
    <t>TN0550400</t>
  </si>
  <si>
    <t>SPR: BIG HILL POND</t>
  </si>
  <si>
    <t>TN0560000</t>
  </si>
  <si>
    <t>TN0560100</t>
  </si>
  <si>
    <t>TN0560200</t>
  </si>
  <si>
    <t>RED BOILING SPRINGS</t>
  </si>
  <si>
    <t>TN0570000</t>
  </si>
  <si>
    <t>TN0570100</t>
  </si>
  <si>
    <t>TN0570200</t>
  </si>
  <si>
    <t>BEMIS</t>
  </si>
  <si>
    <t>TN0570500</t>
  </si>
  <si>
    <t>SPR: PINSON MOUNDS S A P</t>
  </si>
  <si>
    <t>TN0570700</t>
  </si>
  <si>
    <t>WILDLIFE RA: REGION 1</t>
  </si>
  <si>
    <t>TN0570800</t>
  </si>
  <si>
    <t>JACKSON STATE COMM COLL</t>
  </si>
  <si>
    <t>TN0570A00</t>
  </si>
  <si>
    <t>LAMBUTH UNIVERSITY</t>
  </si>
  <si>
    <t>TN0570B00</t>
  </si>
  <si>
    <t>LANE COLLEGE</t>
  </si>
  <si>
    <t>TN0570C00</t>
  </si>
  <si>
    <t>TN0570D00</t>
  </si>
  <si>
    <t>UNION UNIVERSITY</t>
  </si>
  <si>
    <t>TN0570E00</t>
  </si>
  <si>
    <t>JACKSON METRO NARC UNIT</t>
  </si>
  <si>
    <t>TN0580000</t>
  </si>
  <si>
    <t>TN0580100</t>
  </si>
  <si>
    <t>SOUTH PITTSBURG</t>
  </si>
  <si>
    <t>TN0580200</t>
  </si>
  <si>
    <t>WHITWELL</t>
  </si>
  <si>
    <t>TN0580300</t>
  </si>
  <si>
    <t>TN0580400</t>
  </si>
  <si>
    <t>TN0580500</t>
  </si>
  <si>
    <t>TN0580600</t>
  </si>
  <si>
    <t>TN0580700</t>
  </si>
  <si>
    <t>DTF:12TH JUDICIAL DISTRI</t>
  </si>
  <si>
    <t>TN0580800</t>
  </si>
  <si>
    <t>POWELLS CROSSROADS</t>
  </si>
  <si>
    <t>TN0590000</t>
  </si>
  <si>
    <t>TN0590100</t>
  </si>
  <si>
    <t>TN0590200</t>
  </si>
  <si>
    <t>TN0590300</t>
  </si>
  <si>
    <t>CORNERSVILLE</t>
  </si>
  <si>
    <t>TN0590400</t>
  </si>
  <si>
    <t>TN0590500</t>
  </si>
  <si>
    <t>DTF:17TH JUDICIAL DISTRI</t>
  </si>
  <si>
    <t>TN0590600</t>
  </si>
  <si>
    <t>SPR: HENRY HORTON</t>
  </si>
  <si>
    <t>TN0590800</t>
  </si>
  <si>
    <t>SPR: CHIEF RANGERS OFFIC</t>
  </si>
  <si>
    <t>TN0600000</t>
  </si>
  <si>
    <t>MAURY</t>
  </si>
  <si>
    <t>TN0600100</t>
  </si>
  <si>
    <t>TN0600200</t>
  </si>
  <si>
    <t>TN0600300</t>
  </si>
  <si>
    <t>TN0600400</t>
  </si>
  <si>
    <t>COLUMBIA STATE COMM COLL</t>
  </si>
  <si>
    <t>TN0600600</t>
  </si>
  <si>
    <t>DTF: MAURY COUNTY</t>
  </si>
  <si>
    <t>TN0610000</t>
  </si>
  <si>
    <t>TN0610100</t>
  </si>
  <si>
    <t>TN0620000</t>
  </si>
  <si>
    <t>TN0620100</t>
  </si>
  <si>
    <t>TN0620200</t>
  </si>
  <si>
    <t>TN0620300</t>
  </si>
  <si>
    <t>TELLICO PLAINS</t>
  </si>
  <si>
    <t>TN0620400</t>
  </si>
  <si>
    <t>SPR: FT LOUDON ST HST P</t>
  </si>
  <si>
    <t>TN0620500</t>
  </si>
  <si>
    <t>VONORE</t>
  </si>
  <si>
    <t>TN0620A00</t>
  </si>
  <si>
    <t>HIWASSEE COLLEGE</t>
  </si>
  <si>
    <t>TN0630000</t>
  </si>
  <si>
    <t>TN0630100</t>
  </si>
  <si>
    <t>TN0630200</t>
  </si>
  <si>
    <t>AUSTIN PEAY STATE UNIV</t>
  </si>
  <si>
    <t>TN0630300</t>
  </si>
  <si>
    <t>SPR: DUNBAR CAVE NAT ARE</t>
  </si>
  <si>
    <t>TN0630500</t>
  </si>
  <si>
    <t>DTF:19TH JUDICIAL DISTRI</t>
  </si>
  <si>
    <t>TN0630A00</t>
  </si>
  <si>
    <t>MILLER-MOTTE TECHNICAL C</t>
  </si>
  <si>
    <t>TN0630B00</t>
  </si>
  <si>
    <t>DAYMAR INSTIT: CLARKSVIL</t>
  </si>
  <si>
    <t>TN0640000</t>
  </si>
  <si>
    <t>TN0650000</t>
  </si>
  <si>
    <t>TN0650100</t>
  </si>
  <si>
    <t>WARTBURG</t>
  </si>
  <si>
    <t>TN0650200</t>
  </si>
  <si>
    <t>SPR: FROZEN HEAD NAT ARE</t>
  </si>
  <si>
    <t>TN0650300</t>
  </si>
  <si>
    <t>SUNBRIGHT</t>
  </si>
  <si>
    <t>TN0660000</t>
  </si>
  <si>
    <t>OBION</t>
  </si>
  <si>
    <t>TN0660100</t>
  </si>
  <si>
    <t>TN0660200</t>
  </si>
  <si>
    <t>SOUTH FULTON</t>
  </si>
  <si>
    <t>TN0660300</t>
  </si>
  <si>
    <t>TN0660400</t>
  </si>
  <si>
    <t>TN0660500</t>
  </si>
  <si>
    <t>TN0660600</t>
  </si>
  <si>
    <t>DTF:27TH JUDICIAL DISTRI</t>
  </si>
  <si>
    <t>TN0660700</t>
  </si>
  <si>
    <t>HORNBEAK</t>
  </si>
  <si>
    <t>TN0660800</t>
  </si>
  <si>
    <t>SAMBURG</t>
  </si>
  <si>
    <t>TN0670000</t>
  </si>
  <si>
    <t>OVERTON</t>
  </si>
  <si>
    <t>TN0670100</t>
  </si>
  <si>
    <t>TN0670200</t>
  </si>
  <si>
    <t>SPR: STANDING STONE</t>
  </si>
  <si>
    <t>TN0670A00</t>
  </si>
  <si>
    <t>TN0680000</t>
  </si>
  <si>
    <t>TN0680300</t>
  </si>
  <si>
    <t>SPR: MOUSETAIL LANDING</t>
  </si>
  <si>
    <t>TN0690000</t>
  </si>
  <si>
    <t>PICKETT</t>
  </si>
  <si>
    <t>TN0690200</t>
  </si>
  <si>
    <t>SPR: PICKETT</t>
  </si>
  <si>
    <t>TN0700000</t>
  </si>
  <si>
    <t>TN0700100</t>
  </si>
  <si>
    <t>COPPERHILL</t>
  </si>
  <si>
    <t>TN0700200</t>
  </si>
  <si>
    <t>TN0700400</t>
  </si>
  <si>
    <t>SPR:HIWASSEE/OCOEE S S R</t>
  </si>
  <si>
    <t>TN0710000</t>
  </si>
  <si>
    <t>TN0710100</t>
  </si>
  <si>
    <t>COOKEVILLE</t>
  </si>
  <si>
    <t>TN0710200</t>
  </si>
  <si>
    <t>ALGOOD</t>
  </si>
  <si>
    <t>TN0710300</t>
  </si>
  <si>
    <t>TN0710400</t>
  </si>
  <si>
    <t>TN0710500</t>
  </si>
  <si>
    <t>TENN TECHNOLOGICAL UNIV</t>
  </si>
  <si>
    <t>TN0710700</t>
  </si>
  <si>
    <t>SPR: BURGESS FALLS NAT A</t>
  </si>
  <si>
    <t>TN0710800</t>
  </si>
  <si>
    <t>DTF:13TH JUDICIAL DISTRI</t>
  </si>
  <si>
    <t>TN0720000</t>
  </si>
  <si>
    <t>RHEA</t>
  </si>
  <si>
    <t>TN0720100</t>
  </si>
  <si>
    <t>TN0720200</t>
  </si>
  <si>
    <t>TN0720300</t>
  </si>
  <si>
    <t>TN0720A00</t>
  </si>
  <si>
    <t>BRYAN COLLEGE</t>
  </si>
  <si>
    <t>TN0730000</t>
  </si>
  <si>
    <t>ROANE</t>
  </si>
  <si>
    <t>TN0730100</t>
  </si>
  <si>
    <t>HARRIMAN</t>
  </si>
  <si>
    <t>TN0730200</t>
  </si>
  <si>
    <t>TN0730300</t>
  </si>
  <si>
    <t>OLIVER SPRINGS</t>
  </si>
  <si>
    <t>TN0730400</t>
  </si>
  <si>
    <t>TN0730500</t>
  </si>
  <si>
    <t>DTF:9TH JUDICIAL DISTRIC</t>
  </si>
  <si>
    <t>TN0730600</t>
  </si>
  <si>
    <t>ROANE STATE COMM COLLEGE</t>
  </si>
  <si>
    <t>TN0730A00</t>
  </si>
  <si>
    <t>TN0740000</t>
  </si>
  <si>
    <t>TN0740100</t>
  </si>
  <si>
    <t>TN0740200</t>
  </si>
  <si>
    <t>TN0740300</t>
  </si>
  <si>
    <t>RIDGETOP</t>
  </si>
  <si>
    <t>TN0740400</t>
  </si>
  <si>
    <t>CROSS PLAINS</t>
  </si>
  <si>
    <t>TN0740600</t>
  </si>
  <si>
    <t>COOPERTOWN</t>
  </si>
  <si>
    <t>TN0750000</t>
  </si>
  <si>
    <t>TN0750100</t>
  </si>
  <si>
    <t>TN0750200</t>
  </si>
  <si>
    <t>TN0750300</t>
  </si>
  <si>
    <t>LA VERGNE</t>
  </si>
  <si>
    <t>TN0750400</t>
  </si>
  <si>
    <t>MIDDLE TENNESSEE STATE U</t>
  </si>
  <si>
    <t>TN0750500</t>
  </si>
  <si>
    <t>EAGLEVILLE</t>
  </si>
  <si>
    <t>TN0750700</t>
  </si>
  <si>
    <t>SMYRNA/RUTHERFORD CO AA</t>
  </si>
  <si>
    <t>TN0750A00</t>
  </si>
  <si>
    <t>TN0760000</t>
  </si>
  <si>
    <t>TN0760100</t>
  </si>
  <si>
    <t>TN0760200</t>
  </si>
  <si>
    <t>TN0760A00</t>
  </si>
  <si>
    <t>TN0760B00</t>
  </si>
  <si>
    <t>TN0770000</t>
  </si>
  <si>
    <t>SEQUATCHIE</t>
  </si>
  <si>
    <t>TN0770100</t>
  </si>
  <si>
    <t>DUNLAP</t>
  </si>
  <si>
    <t>TN0780000</t>
  </si>
  <si>
    <t>TN0780100</t>
  </si>
  <si>
    <t>GATLINBURG</t>
  </si>
  <si>
    <t>TN0780200</t>
  </si>
  <si>
    <t>SEVIERVILLE</t>
  </si>
  <si>
    <t>TN0780300</t>
  </si>
  <si>
    <t>PIGEON FORGE</t>
  </si>
  <si>
    <t>TN0780400</t>
  </si>
  <si>
    <t>PITTMAN CENTER</t>
  </si>
  <si>
    <t>TN0780500</t>
  </si>
  <si>
    <t>DTF:4TH JUDICIAL DISTRIC</t>
  </si>
  <si>
    <t>TN0790000</t>
  </si>
  <si>
    <t>TN0790100</t>
  </si>
  <si>
    <t>COLLIERVILLE</t>
  </si>
  <si>
    <t>TN0790200</t>
  </si>
  <si>
    <t>TN0790400</t>
  </si>
  <si>
    <t>TN0790500</t>
  </si>
  <si>
    <t>UNIV OF TN: HEALTH SCI C</t>
  </si>
  <si>
    <t>TN0790600</t>
  </si>
  <si>
    <t>TN0790900</t>
  </si>
  <si>
    <t>UNIVERSITY OF MEMPHIS</t>
  </si>
  <si>
    <t>TN0790A00</t>
  </si>
  <si>
    <t>CHRISTIAN BROTHERS UNIV</t>
  </si>
  <si>
    <t>TN0790B00</t>
  </si>
  <si>
    <t>VICTORY UNIVERSITY</t>
  </si>
  <si>
    <t>TN0790C00</t>
  </si>
  <si>
    <t>HARDING UN GRAD SCH REL</t>
  </si>
  <si>
    <t>TN0790D00</t>
  </si>
  <si>
    <t>LE MOYNE-OWEN COLLEGE</t>
  </si>
  <si>
    <t>TN0790E00</t>
  </si>
  <si>
    <t>MEMPHIS COLLEGE OF ART</t>
  </si>
  <si>
    <t>TN0790F00</t>
  </si>
  <si>
    <t>MEMPHIS THEOL SEMINARY</t>
  </si>
  <si>
    <t>TN0790G00</t>
  </si>
  <si>
    <t>MID-AMER BAPT THEOL SEM</t>
  </si>
  <si>
    <t>TN0790H00</t>
  </si>
  <si>
    <t>RHODES COLLEGE</t>
  </si>
  <si>
    <t>TN0790N00</t>
  </si>
  <si>
    <t>MEMPHIS DRUG TASK FORCE</t>
  </si>
  <si>
    <t>TN0791000</t>
  </si>
  <si>
    <t>TN0791100</t>
  </si>
  <si>
    <t>STATE TECHNICAL INSTITUT</t>
  </si>
  <si>
    <t>TN0791400</t>
  </si>
  <si>
    <t>SPR: MEEMAN-SHELBY FORES</t>
  </si>
  <si>
    <t>TN0791500</t>
  </si>
  <si>
    <t>SPR: T.O. FULLER</t>
  </si>
  <si>
    <t>TN0791600</t>
  </si>
  <si>
    <t>SHELBY STATE COMM COLL</t>
  </si>
  <si>
    <t>TN0791800</t>
  </si>
  <si>
    <t>SHELBY COUNTY POLICE DEP</t>
  </si>
  <si>
    <t>TN0791I00</t>
  </si>
  <si>
    <t>SHELBY ST CC: MENDENHALL</t>
  </si>
  <si>
    <t>TN0791J00</t>
  </si>
  <si>
    <t>SHELBY ST CC:MOUNT. TERR</t>
  </si>
  <si>
    <t>TN0791K00</t>
  </si>
  <si>
    <t>SHELBY ST CC:UNION AVENU</t>
  </si>
  <si>
    <t>TN0791L00</t>
  </si>
  <si>
    <t>SOUTHERN COLL OF OPTOM</t>
  </si>
  <si>
    <t>TN0791M00</t>
  </si>
  <si>
    <t>TN0792000</t>
  </si>
  <si>
    <t>WEST TN VIOLENT CRIME TF</t>
  </si>
  <si>
    <t>TN0792400</t>
  </si>
  <si>
    <t>SOUTHWEST TN COMM COLLEG</t>
  </si>
  <si>
    <t>TN0792700</t>
  </si>
  <si>
    <t>TN0800000</t>
  </si>
  <si>
    <t>TN0800100</t>
  </si>
  <si>
    <t>TN0800200</t>
  </si>
  <si>
    <t>SOUTH CARTHAGE</t>
  </si>
  <si>
    <t>TN0800300</t>
  </si>
  <si>
    <t>GORDONSVILLE</t>
  </si>
  <si>
    <t>TN0810000</t>
  </si>
  <si>
    <t>TN0810200</t>
  </si>
  <si>
    <t>CUMBERLAND CITY</t>
  </si>
  <si>
    <t>TN0810300</t>
  </si>
  <si>
    <t>TN0820000</t>
  </si>
  <si>
    <t>TN0820100</t>
  </si>
  <si>
    <t>TN0820200</t>
  </si>
  <si>
    <t>KINGSPORT</t>
  </si>
  <si>
    <t>TN0820300</t>
  </si>
  <si>
    <t>BLUFF CITY</t>
  </si>
  <si>
    <t>TN0820500</t>
  </si>
  <si>
    <t>SPR: WARRIOR'S PATH</t>
  </si>
  <si>
    <t>TN0820600</t>
  </si>
  <si>
    <t>DTF:2ND JUDICIAL DISTRIC</t>
  </si>
  <si>
    <t>TN0820700</t>
  </si>
  <si>
    <t>TRI-CITIES REG AIRPORT</t>
  </si>
  <si>
    <t>TN0820800</t>
  </si>
  <si>
    <t>NE STATE COMMUNITY COLL</t>
  </si>
  <si>
    <t>TN0820A00</t>
  </si>
  <si>
    <t>TN0820B00</t>
  </si>
  <si>
    <t>NORTHEAST ST TECH CC</t>
  </si>
  <si>
    <t>TN0830000</t>
  </si>
  <si>
    <t>TN0830100</t>
  </si>
  <si>
    <t>TN0830200</t>
  </si>
  <si>
    <t>TN0830300</t>
  </si>
  <si>
    <t>WHITE HOUSE</t>
  </si>
  <si>
    <t>TN0830400</t>
  </si>
  <si>
    <t>TN0830500</t>
  </si>
  <si>
    <t>TN0830600</t>
  </si>
  <si>
    <t>TN0830700</t>
  </si>
  <si>
    <t>DTF:18TH JUDICIAL DISTRI</t>
  </si>
  <si>
    <t>TN0830800</t>
  </si>
  <si>
    <t>SPR: BLEDSOE CREEK</t>
  </si>
  <si>
    <t>TN0830900</t>
  </si>
  <si>
    <t>VOLUNTEER STATE COMM COL</t>
  </si>
  <si>
    <t>TN0840000</t>
  </si>
  <si>
    <t>TN0840100</t>
  </si>
  <si>
    <t>TN0840200</t>
  </si>
  <si>
    <t>TN0840300</t>
  </si>
  <si>
    <t>TN0840400</t>
  </si>
  <si>
    <t>TN0840500</t>
  </si>
  <si>
    <t>TN0840A00</t>
  </si>
  <si>
    <t>TN0850000</t>
  </si>
  <si>
    <t>HARTSVILLE/TROUSDALE</t>
  </si>
  <si>
    <t>TN0850100</t>
  </si>
  <si>
    <t>TN0850200</t>
  </si>
  <si>
    <t>DTF:15TH JUDICIAL DISTRI</t>
  </si>
  <si>
    <t>TN0850A00</t>
  </si>
  <si>
    <t>TN0860000</t>
  </si>
  <si>
    <t>UNICOI</t>
  </si>
  <si>
    <t>TN0860100</t>
  </si>
  <si>
    <t>TN0870000</t>
  </si>
  <si>
    <t>TN0870100</t>
  </si>
  <si>
    <t>MAYNARDVILLE</t>
  </si>
  <si>
    <t>TN0870200</t>
  </si>
  <si>
    <t>SPR: BIG RIDGE</t>
  </si>
  <si>
    <t>TN0870300</t>
  </si>
  <si>
    <t>TN0880000</t>
  </si>
  <si>
    <t>TN0880100</t>
  </si>
  <si>
    <t>TN0890000</t>
  </si>
  <si>
    <t>TN0890100</t>
  </si>
  <si>
    <t>TN0890200</t>
  </si>
  <si>
    <t>SPR: ROCK ISLAND</t>
  </si>
  <si>
    <t>TN0890300</t>
  </si>
  <si>
    <t>DTF:31ST JUDICIAL DISTRI</t>
  </si>
  <si>
    <t>TN0890A00</t>
  </si>
  <si>
    <t>TN0900000</t>
  </si>
  <si>
    <t>TN0900100</t>
  </si>
  <si>
    <t>JOHNSON CITY</t>
  </si>
  <si>
    <t>TN0900200</t>
  </si>
  <si>
    <t>JONESBOROUGH</t>
  </si>
  <si>
    <t>TN0900300</t>
  </si>
  <si>
    <t>EAST TENNESSEE STATE UNI</t>
  </si>
  <si>
    <t>TN0900400</t>
  </si>
  <si>
    <t>DTF:1ST JUDICIAL DISTRIC</t>
  </si>
  <si>
    <t>TN0900A00</t>
  </si>
  <si>
    <t>TN0910000</t>
  </si>
  <si>
    <t>TN0910100</t>
  </si>
  <si>
    <t>TN0910200</t>
  </si>
  <si>
    <t>TN0910300</t>
  </si>
  <si>
    <t>COLLINWOOD</t>
  </si>
  <si>
    <t>TN0920000</t>
  </si>
  <si>
    <t>WEAKLEY</t>
  </si>
  <si>
    <t>TN0920100</t>
  </si>
  <si>
    <t>TN0920200</t>
  </si>
  <si>
    <t>TN0920300</t>
  </si>
  <si>
    <t>GLEASON</t>
  </si>
  <si>
    <t>TN0920400</t>
  </si>
  <si>
    <t>TN0920500</t>
  </si>
  <si>
    <t>TN0920600</t>
  </si>
  <si>
    <t>UNIV OF TN: MARTIN</t>
  </si>
  <si>
    <t>TN0920700</t>
  </si>
  <si>
    <t>SPR: BIG CYPRESS TREE</t>
  </si>
  <si>
    <t>TN0930000</t>
  </si>
  <si>
    <t>TN0930100</t>
  </si>
  <si>
    <t>TN0940000</t>
  </si>
  <si>
    <t>TN0940100</t>
  </si>
  <si>
    <t>TN0940200</t>
  </si>
  <si>
    <t>TN0940300</t>
  </si>
  <si>
    <t>TN0940400</t>
  </si>
  <si>
    <t>DTF:21ST JUDICIAL DISTRI</t>
  </si>
  <si>
    <t>TN0940500</t>
  </si>
  <si>
    <t>NOLENSVILLE</t>
  </si>
  <si>
    <t>TN0940A00</t>
  </si>
  <si>
    <t>O'MORE COLLEGE OF DESIGN</t>
  </si>
  <si>
    <t>TN0950000</t>
  </si>
  <si>
    <t>TN0950100</t>
  </si>
  <si>
    <t>TN0950200</t>
  </si>
  <si>
    <t>TN0950300</t>
  </si>
  <si>
    <t>MOUNT JULIET</t>
  </si>
  <si>
    <t>TN0950500</t>
  </si>
  <si>
    <t>SPR: CEDARS OF LEBANON</t>
  </si>
  <si>
    <t>TN0950A00</t>
  </si>
  <si>
    <t>CUMBERLAND UNIVERSITY</t>
  </si>
  <si>
    <t>TNMPD0000</t>
  </si>
  <si>
    <t>TNTBI0000</t>
  </si>
  <si>
    <t>TENN BUREAU OF INVESTIGA</t>
  </si>
  <si>
    <t>TNTHP0000</t>
  </si>
  <si>
    <t>TENNESSEE DEPT OF SAFETY</t>
  </si>
  <si>
    <t>TNTHP0100</t>
  </si>
  <si>
    <t>DEPARTMENT OF SAFETY</t>
  </si>
  <si>
    <t>TX0000000</t>
  </si>
  <si>
    <t>DEPT OF PUBLIC SAFETY</t>
  </si>
  <si>
    <t>TX0010000</t>
  </si>
  <si>
    <t>TX0010100</t>
  </si>
  <si>
    <t>TX0010300</t>
  </si>
  <si>
    <t>FRANKSTON</t>
  </si>
  <si>
    <t>TX0010600</t>
  </si>
  <si>
    <t>TX0020000</t>
  </si>
  <si>
    <t>TX0020100</t>
  </si>
  <si>
    <t>TX0030000</t>
  </si>
  <si>
    <t>ANGELINA</t>
  </si>
  <si>
    <t>TX0030100</t>
  </si>
  <si>
    <t>DIBOLL</t>
  </si>
  <si>
    <t>TX0030200</t>
  </si>
  <si>
    <t>TX0030400</t>
  </si>
  <si>
    <t>LUFKIN</t>
  </si>
  <si>
    <t>TX0031100</t>
  </si>
  <si>
    <t>ZAVALLA</t>
  </si>
  <si>
    <t>TX0031300</t>
  </si>
  <si>
    <t>TX0040000</t>
  </si>
  <si>
    <t>ARANSAS</t>
  </si>
  <si>
    <t>TX0040100</t>
  </si>
  <si>
    <t>ARANSAS PASS</t>
  </si>
  <si>
    <t>TX0040200</t>
  </si>
  <si>
    <t>TX0041000</t>
  </si>
  <si>
    <t>TX0050000</t>
  </si>
  <si>
    <t>TX0050100</t>
  </si>
  <si>
    <t>ARCHER CITY</t>
  </si>
  <si>
    <t>TX0050200</t>
  </si>
  <si>
    <t>HOLLIDAY</t>
  </si>
  <si>
    <t>TX0060000</t>
  </si>
  <si>
    <t>TX0070000</t>
  </si>
  <si>
    <t>ATASCOSA</t>
  </si>
  <si>
    <t>TX0070100</t>
  </si>
  <si>
    <t>LYTLE</t>
  </si>
  <si>
    <t>TX0070200</t>
  </si>
  <si>
    <t>TX0070300</t>
  </si>
  <si>
    <t>POTEET</t>
  </si>
  <si>
    <t>TX0070400</t>
  </si>
  <si>
    <t>JOURDANTON</t>
  </si>
  <si>
    <t>TX0080000</t>
  </si>
  <si>
    <t>TX0080100</t>
  </si>
  <si>
    <t>TX0080200</t>
  </si>
  <si>
    <t>SEALY</t>
  </si>
  <si>
    <t>TX0080700</t>
  </si>
  <si>
    <t>WALLIS</t>
  </si>
  <si>
    <t>TX0080800</t>
  </si>
  <si>
    <t>SAN FELIPE</t>
  </si>
  <si>
    <t>TX0080900</t>
  </si>
  <si>
    <t>ISD: SEALY</t>
  </si>
  <si>
    <t>TX0090000</t>
  </si>
  <si>
    <t>TX0090100</t>
  </si>
  <si>
    <t>MULESHOE</t>
  </si>
  <si>
    <t>TX0100000</t>
  </si>
  <si>
    <t>BANDERA</t>
  </si>
  <si>
    <t>TX0110000</t>
  </si>
  <si>
    <t>TX0110100</t>
  </si>
  <si>
    <t>TX0110200</t>
  </si>
  <si>
    <t>TX0110300</t>
  </si>
  <si>
    <t>TX0120000</t>
  </si>
  <si>
    <t>BAYLOR</t>
  </si>
  <si>
    <t>TX0120100</t>
  </si>
  <si>
    <t>TX0130000</t>
  </si>
  <si>
    <t>BEE</t>
  </si>
  <si>
    <t>TX0130100</t>
  </si>
  <si>
    <t>BEEVILLE</t>
  </si>
  <si>
    <t>TX0140000</t>
  </si>
  <si>
    <t>TX0140100</t>
  </si>
  <si>
    <t>TX014019E</t>
  </si>
  <si>
    <t>UNIV OF MARY HARDIN-BAYL</t>
  </si>
  <si>
    <t>TX0140200</t>
  </si>
  <si>
    <t>TX0140300</t>
  </si>
  <si>
    <t>HARKER HEIGHTS</t>
  </si>
  <si>
    <t>TX0140400</t>
  </si>
  <si>
    <t>KILLEEN</t>
  </si>
  <si>
    <t>TX0140500</t>
  </si>
  <si>
    <t>NOLANVILLE</t>
  </si>
  <si>
    <t>TX0140700</t>
  </si>
  <si>
    <t>TX0140900</t>
  </si>
  <si>
    <t>CENTRAL TEXAS COLLEGE</t>
  </si>
  <si>
    <t>TX0141000</t>
  </si>
  <si>
    <t>MORGANS POINT RESORT</t>
  </si>
  <si>
    <t>TX0141100</t>
  </si>
  <si>
    <t>TX0141500</t>
  </si>
  <si>
    <t>ISD: KILLEEN</t>
  </si>
  <si>
    <t>TX0141700</t>
  </si>
  <si>
    <t>TX0141800</t>
  </si>
  <si>
    <t>SALADO</t>
  </si>
  <si>
    <t>TX0141900</t>
  </si>
  <si>
    <t>TX0150000</t>
  </si>
  <si>
    <t>BEXAR</t>
  </si>
  <si>
    <t>TX0150100</t>
  </si>
  <si>
    <t>ALAMO HEIGHTS</t>
  </si>
  <si>
    <t>TX0150200</t>
  </si>
  <si>
    <t>BALCONES HEIGHTS</t>
  </si>
  <si>
    <t>TX0150300</t>
  </si>
  <si>
    <t>CASTLE HILLS</t>
  </si>
  <si>
    <t>TX0150500</t>
  </si>
  <si>
    <t>CONVERSE</t>
  </si>
  <si>
    <t>TX0150700</t>
  </si>
  <si>
    <t>HILL COUNTRY VILLAGE</t>
  </si>
  <si>
    <t>TX0150800</t>
  </si>
  <si>
    <t>HOLLYWOOD PARK</t>
  </si>
  <si>
    <t>TX0150900</t>
  </si>
  <si>
    <t>KIRBY</t>
  </si>
  <si>
    <t>TX0151000</t>
  </si>
  <si>
    <t>LEON VALLEY</t>
  </si>
  <si>
    <t>TX0151100</t>
  </si>
  <si>
    <t>OLMOS PARK</t>
  </si>
  <si>
    <t>TX0151200</t>
  </si>
  <si>
    <t>SHAVANO PARK</t>
  </si>
  <si>
    <t>TX0151300</t>
  </si>
  <si>
    <t>TERRELL HILLS</t>
  </si>
  <si>
    <t>TX0151400</t>
  </si>
  <si>
    <t>UNIVERSAL CITY</t>
  </si>
  <si>
    <t>TX0151500</t>
  </si>
  <si>
    <t>WINDCREST</t>
  </si>
  <si>
    <t>TX0151600</t>
  </si>
  <si>
    <t>TX0151700</t>
  </si>
  <si>
    <t>U OF TX:HEA SCI CT,SAN A</t>
  </si>
  <si>
    <t>TX0151900</t>
  </si>
  <si>
    <t>UNIV OF TX: SAN ANTONIO</t>
  </si>
  <si>
    <t>TX0152000</t>
  </si>
  <si>
    <t>ISD: JUDSON</t>
  </si>
  <si>
    <t>TX0152100</t>
  </si>
  <si>
    <t>ALAMO COMM COLL DISTRICT</t>
  </si>
  <si>
    <t>TX0152200</t>
  </si>
  <si>
    <t>TX0152300</t>
  </si>
  <si>
    <t>TX0153000</t>
  </si>
  <si>
    <t>HELOTES</t>
  </si>
  <si>
    <t>TX0153100</t>
  </si>
  <si>
    <t>TRINITY UNIVERSITY</t>
  </si>
  <si>
    <t>TX0153400</t>
  </si>
  <si>
    <t>ST. MARY'S UNIVERSITY</t>
  </si>
  <si>
    <t>TX0153500</t>
  </si>
  <si>
    <t>ISD: EAST CENTRAL</t>
  </si>
  <si>
    <t>TX0153800</t>
  </si>
  <si>
    <t>ISD: NORTH EAST</t>
  </si>
  <si>
    <t>TX0153900</t>
  </si>
  <si>
    <t>FAIR OAKS RANCH</t>
  </si>
  <si>
    <t>TX0157000</t>
  </si>
  <si>
    <t>TX A&amp;M UN: SAN ANTONIO</t>
  </si>
  <si>
    <t>TX0160000</t>
  </si>
  <si>
    <t>BLANCO</t>
  </si>
  <si>
    <t>TX0160100</t>
  </si>
  <si>
    <t>TX0160200</t>
  </si>
  <si>
    <t>TX0170000</t>
  </si>
  <si>
    <t>BORDEN</t>
  </si>
  <si>
    <t>TX0180000</t>
  </si>
  <si>
    <t>BOSQUE</t>
  </si>
  <si>
    <t>TX0180100</t>
  </si>
  <si>
    <t>TX0180200</t>
  </si>
  <si>
    <t>VALLEY MILLS</t>
  </si>
  <si>
    <t>TX0180800</t>
  </si>
  <si>
    <t>TX0180900</t>
  </si>
  <si>
    <t>WALNUT SPRINGS</t>
  </si>
  <si>
    <t>TX0190000</t>
  </si>
  <si>
    <t>TX0190100</t>
  </si>
  <si>
    <t>TX0190300</t>
  </si>
  <si>
    <t>TX0190400</t>
  </si>
  <si>
    <t>TX0190500</t>
  </si>
  <si>
    <t>TX0190600</t>
  </si>
  <si>
    <t>WAKE VILLAGE</t>
  </si>
  <si>
    <t>TX0190800</t>
  </si>
  <si>
    <t>HOOKS</t>
  </si>
  <si>
    <t>TX0200000</t>
  </si>
  <si>
    <t>BRAZORIA</t>
  </si>
  <si>
    <t>TX0200100</t>
  </si>
  <si>
    <t>ALVIN</t>
  </si>
  <si>
    <t>TX0200200</t>
  </si>
  <si>
    <t>ANGLETON</t>
  </si>
  <si>
    <t>TX0200300</t>
  </si>
  <si>
    <t>CLUTE</t>
  </si>
  <si>
    <t>TX0200400</t>
  </si>
  <si>
    <t>TX0200500</t>
  </si>
  <si>
    <t>TX0200800</t>
  </si>
  <si>
    <t>LAKE JACKSON</t>
  </si>
  <si>
    <t>TX0200900</t>
  </si>
  <si>
    <t>MANVEL</t>
  </si>
  <si>
    <t>TX0201000</t>
  </si>
  <si>
    <t>PEARLAND</t>
  </si>
  <si>
    <t>TX0201100</t>
  </si>
  <si>
    <t>TX0201200</t>
  </si>
  <si>
    <t>SWEENY</t>
  </si>
  <si>
    <t>TX0201400</t>
  </si>
  <si>
    <t>TX0201700</t>
  </si>
  <si>
    <t>ALVIN COMMUNITY COLLEGE</t>
  </si>
  <si>
    <t>TX0201800</t>
  </si>
  <si>
    <t>TX0201900</t>
  </si>
  <si>
    <t>BROOKSIDE VILLAGE</t>
  </si>
  <si>
    <t>TX0202700</t>
  </si>
  <si>
    <t>JONES CREEK</t>
  </si>
  <si>
    <t>TX0202800</t>
  </si>
  <si>
    <t>TX0202900</t>
  </si>
  <si>
    <t>OYSTER CREEK</t>
  </si>
  <si>
    <t>TX0203000</t>
  </si>
  <si>
    <t>IOWA COLONY</t>
  </si>
  <si>
    <t>TX0203200</t>
  </si>
  <si>
    <t>ISD: ALVIN</t>
  </si>
  <si>
    <t>TX0203300</t>
  </si>
  <si>
    <t>ISD: ANGLETON</t>
  </si>
  <si>
    <t>TX0203500</t>
  </si>
  <si>
    <t>ISD: COLUMBIA-BRAZORIA</t>
  </si>
  <si>
    <t>TX0210000</t>
  </si>
  <si>
    <t>BRAZOS</t>
  </si>
  <si>
    <t>TX0210100</t>
  </si>
  <si>
    <t>TX0210200</t>
  </si>
  <si>
    <t>COLLEGE STATION</t>
  </si>
  <si>
    <t>TX0210400</t>
  </si>
  <si>
    <t>TX A&amp;M UN:COLLEGE STATIO</t>
  </si>
  <si>
    <t>TX0220000</t>
  </si>
  <si>
    <t>TX0220100</t>
  </si>
  <si>
    <t>TX0220200</t>
  </si>
  <si>
    <t>SUL ROSS STATE UNIVERSIT</t>
  </si>
  <si>
    <t>TX0230000</t>
  </si>
  <si>
    <t>BRISCOE</t>
  </si>
  <si>
    <t>TX0240000</t>
  </si>
  <si>
    <t>TX0240100</t>
  </si>
  <si>
    <t>FALFURRIAS</t>
  </si>
  <si>
    <t>TX0250000</t>
  </si>
  <si>
    <t>TX0250100</t>
  </si>
  <si>
    <t>BANGS</t>
  </si>
  <si>
    <t>TX0250200</t>
  </si>
  <si>
    <t>BROWNWOOD</t>
  </si>
  <si>
    <t>TX0250300</t>
  </si>
  <si>
    <t>TX0260000</t>
  </si>
  <si>
    <t>BURLESON</t>
  </si>
  <si>
    <t>TX0260100</t>
  </si>
  <si>
    <t>TX0260200</t>
  </si>
  <si>
    <t>TX0270000</t>
  </si>
  <si>
    <t>BURNET</t>
  </si>
  <si>
    <t>TX0270100</t>
  </si>
  <si>
    <t>TX0270200</t>
  </si>
  <si>
    <t>MARBLE FALLS</t>
  </si>
  <si>
    <t>TX0270600</t>
  </si>
  <si>
    <t>BERTRAM</t>
  </si>
  <si>
    <t>TX0270700</t>
  </si>
  <si>
    <t>GRANITE SHOALS</t>
  </si>
  <si>
    <t>TX0271100</t>
  </si>
  <si>
    <t>HORSESHOE BAY</t>
  </si>
  <si>
    <t>TX0271200</t>
  </si>
  <si>
    <t>COTTONWOOD SHORES</t>
  </si>
  <si>
    <t>TX0280000</t>
  </si>
  <si>
    <t>TX0280100</t>
  </si>
  <si>
    <t>TX0280200</t>
  </si>
  <si>
    <t>LULING</t>
  </si>
  <si>
    <t>TX0280900</t>
  </si>
  <si>
    <t>MARTINDALE</t>
  </si>
  <si>
    <t>TX0290000</t>
  </si>
  <si>
    <t>TX0290100</t>
  </si>
  <si>
    <t>POINT COMFORT</t>
  </si>
  <si>
    <t>TX0290200</t>
  </si>
  <si>
    <t>PORT LAVACA</t>
  </si>
  <si>
    <t>TX0290300</t>
  </si>
  <si>
    <t>SEADRIFT</t>
  </si>
  <si>
    <t>TX0300000</t>
  </si>
  <si>
    <t>TX0300100</t>
  </si>
  <si>
    <t>BAIRD</t>
  </si>
  <si>
    <t>TX0300300</t>
  </si>
  <si>
    <t>TX0310000</t>
  </si>
  <si>
    <t>TX0310100</t>
  </si>
  <si>
    <t>TX0310200</t>
  </si>
  <si>
    <t>COMBES</t>
  </si>
  <si>
    <t>TX0310300</t>
  </si>
  <si>
    <t>HARLINGEN</t>
  </si>
  <si>
    <t>TX0310400</t>
  </si>
  <si>
    <t>LA FERIA</t>
  </si>
  <si>
    <t>TX0310500</t>
  </si>
  <si>
    <t>LOS FRESNOS</t>
  </si>
  <si>
    <t>TX0310600</t>
  </si>
  <si>
    <t>PORT ISABEL</t>
  </si>
  <si>
    <t>TX0310700</t>
  </si>
  <si>
    <t>PRIMERA</t>
  </si>
  <si>
    <t>TX0310800</t>
  </si>
  <si>
    <t>RIO HONDO</t>
  </si>
  <si>
    <t>TX0310900</t>
  </si>
  <si>
    <t>TX0311000</t>
  </si>
  <si>
    <t>TX0311200</t>
  </si>
  <si>
    <t>UNIV OF TX: BROWNSVILLE</t>
  </si>
  <si>
    <t>TX0311300</t>
  </si>
  <si>
    <t>SOUTH PADRE ISLAND</t>
  </si>
  <si>
    <t>TX0311400</t>
  </si>
  <si>
    <t>TX ST TECH COL:HARLINGEN</t>
  </si>
  <si>
    <t>TX0312200</t>
  </si>
  <si>
    <t>CAMERON CO PARK RANGERS</t>
  </si>
  <si>
    <t>TX0312400</t>
  </si>
  <si>
    <t>ISD: BROWNSVILLE</t>
  </si>
  <si>
    <t>TX0312500</t>
  </si>
  <si>
    <t>PALM VALLEY</t>
  </si>
  <si>
    <t>TX0312900</t>
  </si>
  <si>
    <t>LAGUNA VISTA</t>
  </si>
  <si>
    <t>TX0313200</t>
  </si>
  <si>
    <t>RANCHO VIEJO</t>
  </si>
  <si>
    <t>TX0313400</t>
  </si>
  <si>
    <t>PORT OF BROWNSVILLE</t>
  </si>
  <si>
    <t>TX0320000</t>
  </si>
  <si>
    <t>CAMP</t>
  </si>
  <si>
    <t>TX0320100</t>
  </si>
  <si>
    <t>TX0330000</t>
  </si>
  <si>
    <t>TX0330100</t>
  </si>
  <si>
    <t>PANHANDLE</t>
  </si>
  <si>
    <t>TX0340000</t>
  </si>
  <si>
    <t>TX0340100</t>
  </si>
  <si>
    <t>TX0340200</t>
  </si>
  <si>
    <t>HUGHES SPRINGS</t>
  </si>
  <si>
    <t>TX0340300</t>
  </si>
  <si>
    <t>TX0340400</t>
  </si>
  <si>
    <t>TX0341400</t>
  </si>
  <si>
    <t>BLOOMBURG</t>
  </si>
  <si>
    <t>TX0350000</t>
  </si>
  <si>
    <t>CASTRO</t>
  </si>
  <si>
    <t>TX0350100</t>
  </si>
  <si>
    <t>DIMMITT</t>
  </si>
  <si>
    <t>TX0350200</t>
  </si>
  <si>
    <t>TX0360000</t>
  </si>
  <si>
    <t>TX0360700</t>
  </si>
  <si>
    <t>MONT BELVIEU</t>
  </si>
  <si>
    <t>TX0361000</t>
  </si>
  <si>
    <t>ISD: BARBERS HILL</t>
  </si>
  <si>
    <t>TX0370000</t>
  </si>
  <si>
    <t>TX0370100</t>
  </si>
  <si>
    <t>TX0370300</t>
  </si>
  <si>
    <t>RUSK</t>
  </si>
  <si>
    <t>TX0371000</t>
  </si>
  <si>
    <t>TX0371100</t>
  </si>
  <si>
    <t>TX0371200</t>
  </si>
  <si>
    <t>CUNEY</t>
  </si>
  <si>
    <t>TX0380000</t>
  </si>
  <si>
    <t>CHILDRESS</t>
  </si>
  <si>
    <t>TX0380100</t>
  </si>
  <si>
    <t>TX0390000</t>
  </si>
  <si>
    <t>TX0390100</t>
  </si>
  <si>
    <t>TX0400000</t>
  </si>
  <si>
    <t>TX0400100</t>
  </si>
  <si>
    <t>TX0410000</t>
  </si>
  <si>
    <t>COKE</t>
  </si>
  <si>
    <t>TX0420000</t>
  </si>
  <si>
    <t>TX0420100</t>
  </si>
  <si>
    <t>TX0420200</t>
  </si>
  <si>
    <t>SANTA ANNA</t>
  </si>
  <si>
    <t>TX0430000</t>
  </si>
  <si>
    <t>COLLIN</t>
  </si>
  <si>
    <t>TX0430100</t>
  </si>
  <si>
    <t>TX0430200</t>
  </si>
  <si>
    <t>TX0430300</t>
  </si>
  <si>
    <t>TX0430400</t>
  </si>
  <si>
    <t>TX0430500</t>
  </si>
  <si>
    <t>MCKINNEY</t>
  </si>
  <si>
    <t>TX0430600</t>
  </si>
  <si>
    <t>TX0430700</t>
  </si>
  <si>
    <t>PROSPER</t>
  </si>
  <si>
    <t>TX0430800</t>
  </si>
  <si>
    <t>WYLIE</t>
  </si>
  <si>
    <t>TX0430900</t>
  </si>
  <si>
    <t>TX0431700</t>
  </si>
  <si>
    <t>MELISSA</t>
  </si>
  <si>
    <t>TX0431800</t>
  </si>
  <si>
    <t>TX0431900</t>
  </si>
  <si>
    <t>TX0432000</t>
  </si>
  <si>
    <t>LAVON</t>
  </si>
  <si>
    <t>TX0432600</t>
  </si>
  <si>
    <t>TX0440000</t>
  </si>
  <si>
    <t>COLLINGSWORTH</t>
  </si>
  <si>
    <t>TX0440100</t>
  </si>
  <si>
    <t>TX0450000</t>
  </si>
  <si>
    <t>COLORADO</t>
  </si>
  <si>
    <t>TX0450100</t>
  </si>
  <si>
    <t>TX0450200</t>
  </si>
  <si>
    <t>TX0450300</t>
  </si>
  <si>
    <t>WEIMAR</t>
  </si>
  <si>
    <t>TX0460000</t>
  </si>
  <si>
    <t>COMAL</t>
  </si>
  <si>
    <t>TX0460100</t>
  </si>
  <si>
    <t>NEW BRAUNFELS</t>
  </si>
  <si>
    <t>TX0460700</t>
  </si>
  <si>
    <t>GARDEN RIDGE</t>
  </si>
  <si>
    <t>TX0460800</t>
  </si>
  <si>
    <t>BULVERDE</t>
  </si>
  <si>
    <t>TX0470000</t>
  </si>
  <si>
    <t>TX0470100</t>
  </si>
  <si>
    <t>TX0470200</t>
  </si>
  <si>
    <t>DE LEON</t>
  </si>
  <si>
    <t>TX0480000</t>
  </si>
  <si>
    <t>CONCHO</t>
  </si>
  <si>
    <t>TX0480100</t>
  </si>
  <si>
    <t>TX0490000</t>
  </si>
  <si>
    <t>COOKE</t>
  </si>
  <si>
    <t>TX0490100</t>
  </si>
  <si>
    <t>TX0490700</t>
  </si>
  <si>
    <t>TX0490800</t>
  </si>
  <si>
    <t>TX0500000</t>
  </si>
  <si>
    <t>CORYELL</t>
  </si>
  <si>
    <t>TX0500100</t>
  </si>
  <si>
    <t>COPPERAS COVE</t>
  </si>
  <si>
    <t>TX0500200</t>
  </si>
  <si>
    <t>TX0500400</t>
  </si>
  <si>
    <t>FORT GATES</t>
  </si>
  <si>
    <t>TX0510000</t>
  </si>
  <si>
    <t>COTTLE</t>
  </si>
  <si>
    <t>TX0510100</t>
  </si>
  <si>
    <t>TX0520000</t>
  </si>
  <si>
    <t>TX0520100</t>
  </si>
  <si>
    <t>TX0530000</t>
  </si>
  <si>
    <t>TX0540000</t>
  </si>
  <si>
    <t>TX0540100</t>
  </si>
  <si>
    <t>CROSBYTON</t>
  </si>
  <si>
    <t>TX0540200</t>
  </si>
  <si>
    <t>LORENZO</t>
  </si>
  <si>
    <t>TX0540300</t>
  </si>
  <si>
    <t>TX0550000</t>
  </si>
  <si>
    <t>CULBERSON</t>
  </si>
  <si>
    <t>TX0550100</t>
  </si>
  <si>
    <t>VAN HORN</t>
  </si>
  <si>
    <t>TX0560000</t>
  </si>
  <si>
    <t>DALLAM</t>
  </si>
  <si>
    <t>TX0560100</t>
  </si>
  <si>
    <t>DALHART</t>
  </si>
  <si>
    <t>TX0570000</t>
  </si>
  <si>
    <t>TX0570100</t>
  </si>
  <si>
    <t>TX0570200</t>
  </si>
  <si>
    <t>BALCH SPRINGS</t>
  </si>
  <si>
    <t>TX0570400</t>
  </si>
  <si>
    <t>TX0570500</t>
  </si>
  <si>
    <t>CEDAR HILL</t>
  </si>
  <si>
    <t>TX0570600</t>
  </si>
  <si>
    <t>COCKRELL HILL</t>
  </si>
  <si>
    <t>TX0570700</t>
  </si>
  <si>
    <t>COPPELL</t>
  </si>
  <si>
    <t>TX0570800</t>
  </si>
  <si>
    <t>TX0570900</t>
  </si>
  <si>
    <t>DUNCANVILLE</t>
  </si>
  <si>
    <t>TX0571000</t>
  </si>
  <si>
    <t>FARMERS BRANCH</t>
  </si>
  <si>
    <t>TX0571100</t>
  </si>
  <si>
    <t>TX0571200</t>
  </si>
  <si>
    <t>GRAND PRAIRIE</t>
  </si>
  <si>
    <t>TX0571300</t>
  </si>
  <si>
    <t>TX0571400</t>
  </si>
  <si>
    <t>HUTCHINS</t>
  </si>
  <si>
    <t>TX0571500</t>
  </si>
  <si>
    <t>TX0571600</t>
  </si>
  <si>
    <t>KLEBURG</t>
  </si>
  <si>
    <t>TX0571700</t>
  </si>
  <si>
    <t>TX0571800</t>
  </si>
  <si>
    <t>TX0572000</t>
  </si>
  <si>
    <t>TX0572100</t>
  </si>
  <si>
    <t>SACHSE</t>
  </si>
  <si>
    <t>TX0572200</t>
  </si>
  <si>
    <t>SEAGOVILLE</t>
  </si>
  <si>
    <t>TX0572400</t>
  </si>
  <si>
    <t>TX0572500</t>
  </si>
  <si>
    <t>TX0572600</t>
  </si>
  <si>
    <t>UNIV OF TX:SW MEDICAL SC</t>
  </si>
  <si>
    <t>TX0572800</t>
  </si>
  <si>
    <t>UNIV OF TX: DALLAS</t>
  </si>
  <si>
    <t>TX0572900</t>
  </si>
  <si>
    <t>EASTFIELD COLLEGE</t>
  </si>
  <si>
    <t>TX0573300</t>
  </si>
  <si>
    <t>ROWLETT</t>
  </si>
  <si>
    <t>TX0573400</t>
  </si>
  <si>
    <t>RICHLAND COLLEGE</t>
  </si>
  <si>
    <t>TX0573500</t>
  </si>
  <si>
    <t>NORTH LAKE COLLEGE</t>
  </si>
  <si>
    <t>TX0574400</t>
  </si>
  <si>
    <t>MOUNTAIN VIEW COLLEGE</t>
  </si>
  <si>
    <t>TX0574500</t>
  </si>
  <si>
    <t>BROOKHAVEN COLLEGE</t>
  </si>
  <si>
    <t>TX0574700</t>
  </si>
  <si>
    <t>GLENN HEIGHTS</t>
  </si>
  <si>
    <t>TX0575000</t>
  </si>
  <si>
    <t>HOS DIST: DALLAS COUNTY</t>
  </si>
  <si>
    <t>TX0575100</t>
  </si>
  <si>
    <t>BAYLOR HEALTH CARE SYSTE</t>
  </si>
  <si>
    <t>TX0575200</t>
  </si>
  <si>
    <t>SOUTHERN METHODIST UNIV</t>
  </si>
  <si>
    <t>TX0575500</t>
  </si>
  <si>
    <t>OVILLA</t>
  </si>
  <si>
    <t>TX0575900</t>
  </si>
  <si>
    <t>ST. PAUL MEDICAL CENTER</t>
  </si>
  <si>
    <t>TX0576800</t>
  </si>
  <si>
    <t>ISD: CEDAR HILL</t>
  </si>
  <si>
    <t>TX0580000</t>
  </si>
  <si>
    <t>TX0580100</t>
  </si>
  <si>
    <t>LAMESA</t>
  </si>
  <si>
    <t>TX0590000</t>
  </si>
  <si>
    <t>DEAF SMITH</t>
  </si>
  <si>
    <t>TX0590100</t>
  </si>
  <si>
    <t>HEREFORD</t>
  </si>
  <si>
    <t>TX0600000</t>
  </si>
  <si>
    <t>TX0600100</t>
  </si>
  <si>
    <t>TX0610000</t>
  </si>
  <si>
    <t>TX0610100</t>
  </si>
  <si>
    <t>ARGYLE</t>
  </si>
  <si>
    <t>TX0610200</t>
  </si>
  <si>
    <t>TX0610500</t>
  </si>
  <si>
    <t>LAKE DALLAS</t>
  </si>
  <si>
    <t>TX0610600</t>
  </si>
  <si>
    <t>TX0610700</t>
  </si>
  <si>
    <t>PILOT POINT</t>
  </si>
  <si>
    <t>TX0610800</t>
  </si>
  <si>
    <t>TX0611000</t>
  </si>
  <si>
    <t>TEXAS WOMAN'S UNIVERSITY</t>
  </si>
  <si>
    <t>TX0611100</t>
  </si>
  <si>
    <t>UNIV OF N TX: DENTON</t>
  </si>
  <si>
    <t>TX0611200</t>
  </si>
  <si>
    <t>FLOWER MOUND</t>
  </si>
  <si>
    <t>TX0611300</t>
  </si>
  <si>
    <t>LITTLE ELM</t>
  </si>
  <si>
    <t>TX0611400</t>
  </si>
  <si>
    <t>AUBREY</t>
  </si>
  <si>
    <t>TX0611500</t>
  </si>
  <si>
    <t>THE COLONY</t>
  </si>
  <si>
    <t>TX0612000</t>
  </si>
  <si>
    <t>HIGHLAND VILLAGE</t>
  </si>
  <si>
    <t>TX0612300</t>
  </si>
  <si>
    <t>TX0612500</t>
  </si>
  <si>
    <t>DOUBLE OAK</t>
  </si>
  <si>
    <t>TX0612800</t>
  </si>
  <si>
    <t>HICKORY CREEK</t>
  </si>
  <si>
    <t>TX0612900</t>
  </si>
  <si>
    <t>TX0613000</t>
  </si>
  <si>
    <t>MARSHALL CREEK</t>
  </si>
  <si>
    <t>TX0613100</t>
  </si>
  <si>
    <t>TROPHY CLUB</t>
  </si>
  <si>
    <t>TX0613200</t>
  </si>
  <si>
    <t>PONDER</t>
  </si>
  <si>
    <t>TX0613500</t>
  </si>
  <si>
    <t>TX0613900</t>
  </si>
  <si>
    <t>TX0620000</t>
  </si>
  <si>
    <t>TX0620100</t>
  </si>
  <si>
    <t>CUERO</t>
  </si>
  <si>
    <t>TX0620300</t>
  </si>
  <si>
    <t>YORKTOWN</t>
  </si>
  <si>
    <t>TX0630000</t>
  </si>
  <si>
    <t>DICKENS</t>
  </si>
  <si>
    <t>TX0630100</t>
  </si>
  <si>
    <t>SPUR</t>
  </si>
  <si>
    <t>TX0640000</t>
  </si>
  <si>
    <t>DIMMIT</t>
  </si>
  <si>
    <t>TX0640100</t>
  </si>
  <si>
    <t>CARRIZO SPRINGS</t>
  </si>
  <si>
    <t>TX0650000</t>
  </si>
  <si>
    <t>DONLEY</t>
  </si>
  <si>
    <t>TX0650100</t>
  </si>
  <si>
    <t>TX0660000</t>
  </si>
  <si>
    <t>TX0660100</t>
  </si>
  <si>
    <t>BENAVIDES</t>
  </si>
  <si>
    <t>TX0660200</t>
  </si>
  <si>
    <t>TX0660300</t>
  </si>
  <si>
    <t>FREER</t>
  </si>
  <si>
    <t>TX0670000</t>
  </si>
  <si>
    <t>EASTLAND</t>
  </si>
  <si>
    <t>TX0670100</t>
  </si>
  <si>
    <t>CISCO</t>
  </si>
  <si>
    <t>TX0670200</t>
  </si>
  <si>
    <t>TX0670300</t>
  </si>
  <si>
    <t>GORMAN</t>
  </si>
  <si>
    <t>TX0670400</t>
  </si>
  <si>
    <t>RANGER</t>
  </si>
  <si>
    <t>TX0670500</t>
  </si>
  <si>
    <t>RISING STAR</t>
  </si>
  <si>
    <t>TX0680000</t>
  </si>
  <si>
    <t>ECTOR</t>
  </si>
  <si>
    <t>TX0680200</t>
  </si>
  <si>
    <t>TX0680400</t>
  </si>
  <si>
    <t>UNIV OF TX:PERMIAN BASIN</t>
  </si>
  <si>
    <t>TX0680800</t>
  </si>
  <si>
    <t>ISD: ECTOR COUNTY</t>
  </si>
  <si>
    <t>TX0690000</t>
  </si>
  <si>
    <t>TX0700000</t>
  </si>
  <si>
    <t>TX0700100</t>
  </si>
  <si>
    <t>TX0700200</t>
  </si>
  <si>
    <t>FERRIS</t>
  </si>
  <si>
    <t>TX0700400</t>
  </si>
  <si>
    <t>ITALY</t>
  </si>
  <si>
    <t>TX0700500</t>
  </si>
  <si>
    <t>TX0700600</t>
  </si>
  <si>
    <t>TX0700700</t>
  </si>
  <si>
    <t>TX0700800</t>
  </si>
  <si>
    <t>TX0701000</t>
  </si>
  <si>
    <t>WAXAHACHIE</t>
  </si>
  <si>
    <t>TX0710000</t>
  </si>
  <si>
    <t>TX0710100</t>
  </si>
  <si>
    <t>TX0710200</t>
  </si>
  <si>
    <t>TX0710400</t>
  </si>
  <si>
    <t>UNIV OF TX: EL PASO</t>
  </si>
  <si>
    <t>TX0711100</t>
  </si>
  <si>
    <t>EL PASO COMMUNITY COLLEG</t>
  </si>
  <si>
    <t>TX0711200</t>
  </si>
  <si>
    <t>CLINT</t>
  </si>
  <si>
    <t>TX0711300</t>
  </si>
  <si>
    <t>ISD: EL PASO</t>
  </si>
  <si>
    <t>TX0711400</t>
  </si>
  <si>
    <t>HORIZON CITY</t>
  </si>
  <si>
    <t>TX0711600</t>
  </si>
  <si>
    <t>TX0711800</t>
  </si>
  <si>
    <t>TX0712200</t>
  </si>
  <si>
    <t>ISD: SOCORRO</t>
  </si>
  <si>
    <t>TX0720000</t>
  </si>
  <si>
    <t>TX0720100</t>
  </si>
  <si>
    <t>TX0720200</t>
  </si>
  <si>
    <t>STEPHENVILLE</t>
  </si>
  <si>
    <t>TX0720400</t>
  </si>
  <si>
    <t>TARLETON STATE UNIVERSIT</t>
  </si>
  <si>
    <t>TX0730000</t>
  </si>
  <si>
    <t>FALLS</t>
  </si>
  <si>
    <t>TX0730100</t>
  </si>
  <si>
    <t>LOTT</t>
  </si>
  <si>
    <t>TX0730200</t>
  </si>
  <si>
    <t>MARLIN</t>
  </si>
  <si>
    <t>TX0730300</t>
  </si>
  <si>
    <t>TX0740000</t>
  </si>
  <si>
    <t>TX0740100</t>
  </si>
  <si>
    <t>BONHAM</t>
  </si>
  <si>
    <t>TX0740500</t>
  </si>
  <si>
    <t>TX0740600</t>
  </si>
  <si>
    <t>LEONARD</t>
  </si>
  <si>
    <t>TX0750000</t>
  </si>
  <si>
    <t>TX0750100</t>
  </si>
  <si>
    <t>TX0750300</t>
  </si>
  <si>
    <t>SCHULENBURG</t>
  </si>
  <si>
    <t>TX0750800</t>
  </si>
  <si>
    <t>FLATONIA</t>
  </si>
  <si>
    <t>TX0750900</t>
  </si>
  <si>
    <t>CARMINE</t>
  </si>
  <si>
    <t>TX0760000</t>
  </si>
  <si>
    <t>TX0760100</t>
  </si>
  <si>
    <t>ROTAN</t>
  </si>
  <si>
    <t>TX0770000</t>
  </si>
  <si>
    <t>TX0770100</t>
  </si>
  <si>
    <t>FLOYDADA</t>
  </si>
  <si>
    <t>TX0770200</t>
  </si>
  <si>
    <t>LOCKNEY</t>
  </si>
  <si>
    <t>TX0780000</t>
  </si>
  <si>
    <t>FOARD</t>
  </si>
  <si>
    <t>TX0780100</t>
  </si>
  <si>
    <t>CROWELL</t>
  </si>
  <si>
    <t>TX0790000</t>
  </si>
  <si>
    <t>FORT BEND</t>
  </si>
  <si>
    <t>TX0790100</t>
  </si>
  <si>
    <t>MISSOURI CITY</t>
  </si>
  <si>
    <t>TX0790200</t>
  </si>
  <si>
    <t>TX0790300</t>
  </si>
  <si>
    <t>ROSENBERG</t>
  </si>
  <si>
    <t>TX0790400</t>
  </si>
  <si>
    <t>TX0790500</t>
  </si>
  <si>
    <t>SUGAR LAND</t>
  </si>
  <si>
    <t>TX0790700</t>
  </si>
  <si>
    <t>NEEDVILLE</t>
  </si>
  <si>
    <t>TX0791100</t>
  </si>
  <si>
    <t>KENDLETON</t>
  </si>
  <si>
    <t>TX0791200</t>
  </si>
  <si>
    <t>TX0791300</t>
  </si>
  <si>
    <t>MEADOWS PLACE</t>
  </si>
  <si>
    <t>TX0791600</t>
  </si>
  <si>
    <t>ISD: FORT BEND</t>
  </si>
  <si>
    <t>TX0800000</t>
  </si>
  <si>
    <t>TX0810000</t>
  </si>
  <si>
    <t>FREESTONE</t>
  </si>
  <si>
    <t>TX0810100</t>
  </si>
  <si>
    <t>TX0810200</t>
  </si>
  <si>
    <t>TEAGUE</t>
  </si>
  <si>
    <t>TX0810300</t>
  </si>
  <si>
    <t>WORTHAM</t>
  </si>
  <si>
    <t>TX0820000</t>
  </si>
  <si>
    <t>FRIO</t>
  </si>
  <si>
    <t>TX0820100</t>
  </si>
  <si>
    <t>PEARSALL</t>
  </si>
  <si>
    <t>TX0820300</t>
  </si>
  <si>
    <t>DILLEY</t>
  </si>
  <si>
    <t>TX0830000</t>
  </si>
  <si>
    <t>TX0830100</t>
  </si>
  <si>
    <t>SEAGRAVES</t>
  </si>
  <si>
    <t>TX0830200</t>
  </si>
  <si>
    <t>TX0840000</t>
  </si>
  <si>
    <t>GALVESTON</t>
  </si>
  <si>
    <t>TX0840200</t>
  </si>
  <si>
    <t>TX0840300</t>
  </si>
  <si>
    <t>FRIENDSWOOD</t>
  </si>
  <si>
    <t>TX0840400</t>
  </si>
  <si>
    <t>TX0840500</t>
  </si>
  <si>
    <t>TX0840600</t>
  </si>
  <si>
    <t>KEMAH</t>
  </si>
  <si>
    <t>TX0840700</t>
  </si>
  <si>
    <t>LA MARQUE</t>
  </si>
  <si>
    <t>TX0840800</t>
  </si>
  <si>
    <t>LEAGUE CITY</t>
  </si>
  <si>
    <t>TX0840900</t>
  </si>
  <si>
    <t>TEXAS CITY</t>
  </si>
  <si>
    <t>TX0841000</t>
  </si>
  <si>
    <t>UNIV OF TX:MEDICAL BRANC</t>
  </si>
  <si>
    <t>TX0841200</t>
  </si>
  <si>
    <t>TX A&amp;M UN: GALVESTON</t>
  </si>
  <si>
    <t>TX0841900</t>
  </si>
  <si>
    <t>JAMAICA BEACH</t>
  </si>
  <si>
    <t>TX0842000</t>
  </si>
  <si>
    <t>CRYSTAL BEACH</t>
  </si>
  <si>
    <t>TX0842100</t>
  </si>
  <si>
    <t>TX0842200</t>
  </si>
  <si>
    <t>BAYOU VISTA</t>
  </si>
  <si>
    <t>TX0842300</t>
  </si>
  <si>
    <t>COLLEGE OF THE MAINLAND</t>
  </si>
  <si>
    <t>TX0843100</t>
  </si>
  <si>
    <t>ISD: GALVESTON</t>
  </si>
  <si>
    <t>TX0850000</t>
  </si>
  <si>
    <t>GARZA</t>
  </si>
  <si>
    <t>TX0850100</t>
  </si>
  <si>
    <t>POST</t>
  </si>
  <si>
    <t>TX0860000</t>
  </si>
  <si>
    <t>TX0860100</t>
  </si>
  <si>
    <t>FREDERICKSBURG</t>
  </si>
  <si>
    <t>TX0870000</t>
  </si>
  <si>
    <t>GLASSCOCK</t>
  </si>
  <si>
    <t>TX0880000</t>
  </si>
  <si>
    <t>GOLIAD</t>
  </si>
  <si>
    <t>TX0880500</t>
  </si>
  <si>
    <t>TX0890000</t>
  </si>
  <si>
    <t>TX0890100</t>
  </si>
  <si>
    <t>TX0890200</t>
  </si>
  <si>
    <t>NIXON</t>
  </si>
  <si>
    <t>TX0890400</t>
  </si>
  <si>
    <t>WAELDER</t>
  </si>
  <si>
    <t>TX0900000</t>
  </si>
  <si>
    <t>TX0900200</t>
  </si>
  <si>
    <t>PAMPA</t>
  </si>
  <si>
    <t>TX0910000</t>
  </si>
  <si>
    <t>TX0910100</t>
  </si>
  <si>
    <t>TX0910200</t>
  </si>
  <si>
    <t>TX0910300</t>
  </si>
  <si>
    <t>POTTSBORO</t>
  </si>
  <si>
    <t>TX0910400</t>
  </si>
  <si>
    <t>TX0910500</t>
  </si>
  <si>
    <t>VAN ALSTYNE</t>
  </si>
  <si>
    <t>TX0910600</t>
  </si>
  <si>
    <t>WHITESBORO</t>
  </si>
  <si>
    <t>TX0910700</t>
  </si>
  <si>
    <t>WHITEWRIGHT</t>
  </si>
  <si>
    <t>TX0911000</t>
  </si>
  <si>
    <t>TX0911800</t>
  </si>
  <si>
    <t>GRAYSON COLLEGE</t>
  </si>
  <si>
    <t>TX0911900</t>
  </si>
  <si>
    <t>AUSTIN COLLEGE</t>
  </si>
  <si>
    <t>TX0912100</t>
  </si>
  <si>
    <t>TX0912200</t>
  </si>
  <si>
    <t>SOUTHMAYD</t>
  </si>
  <si>
    <t>TX0912300</t>
  </si>
  <si>
    <t>TOM BEAN</t>
  </si>
  <si>
    <t>TX0920000</t>
  </si>
  <si>
    <t>GREGG</t>
  </si>
  <si>
    <t>TX0920200</t>
  </si>
  <si>
    <t>GLADEWATER</t>
  </si>
  <si>
    <t>TX0920400</t>
  </si>
  <si>
    <t>KILGORE</t>
  </si>
  <si>
    <t>TX0920500</t>
  </si>
  <si>
    <t>LONGVIEW</t>
  </si>
  <si>
    <t>TX0920600</t>
  </si>
  <si>
    <t>TX0930000</t>
  </si>
  <si>
    <t>GRIMES</t>
  </si>
  <si>
    <t>TX0930100</t>
  </si>
  <si>
    <t>NAVASOTA</t>
  </si>
  <si>
    <t>TX0940000</t>
  </si>
  <si>
    <t>TX0940100</t>
  </si>
  <si>
    <t>TX0940200</t>
  </si>
  <si>
    <t>SCHERTZ</t>
  </si>
  <si>
    <t>TX0940300</t>
  </si>
  <si>
    <t>SEGUIN</t>
  </si>
  <si>
    <t>TX0940600</t>
  </si>
  <si>
    <t>CIBOLO</t>
  </si>
  <si>
    <t>TX0950000</t>
  </si>
  <si>
    <t>TX0950100</t>
  </si>
  <si>
    <t>ABERNATHY</t>
  </si>
  <si>
    <t>TX0950200</t>
  </si>
  <si>
    <t>HALE CENTER</t>
  </si>
  <si>
    <t>TX0950400</t>
  </si>
  <si>
    <t>TX0960000</t>
  </si>
  <si>
    <t>TX0960100</t>
  </si>
  <si>
    <t>TX0970000</t>
  </si>
  <si>
    <t>TX0970100</t>
  </si>
  <si>
    <t>TX0970200</t>
  </si>
  <si>
    <t>HICO</t>
  </si>
  <si>
    <t>TX0980000</t>
  </si>
  <si>
    <t>HANSFORD</t>
  </si>
  <si>
    <t>TX0980100</t>
  </si>
  <si>
    <t>GRUVER</t>
  </si>
  <si>
    <t>TX0980200</t>
  </si>
  <si>
    <t>SPEARMAN</t>
  </si>
  <si>
    <t>TX0990000</t>
  </si>
  <si>
    <t>TX0990100</t>
  </si>
  <si>
    <t>TX0990200</t>
  </si>
  <si>
    <t>QUANAH</t>
  </si>
  <si>
    <t>TX1000000</t>
  </si>
  <si>
    <t>TX1000100</t>
  </si>
  <si>
    <t>KOUNTZE</t>
  </si>
  <si>
    <t>TX1000200</t>
  </si>
  <si>
    <t>SILSBEE</t>
  </si>
  <si>
    <t>TX1000300</t>
  </si>
  <si>
    <t>SOUR LAKE</t>
  </si>
  <si>
    <t>TX1000900</t>
  </si>
  <si>
    <t>TX1010000</t>
  </si>
  <si>
    <t>TX1010100</t>
  </si>
  <si>
    <t>BAYTOWN</t>
  </si>
  <si>
    <t>TX1010200</t>
  </si>
  <si>
    <t>TX1010400</t>
  </si>
  <si>
    <t>TX1010500</t>
  </si>
  <si>
    <t>EL LAGO</t>
  </si>
  <si>
    <t>TX1010600</t>
  </si>
  <si>
    <t>GALENA PARK</t>
  </si>
  <si>
    <t>TX1010900</t>
  </si>
  <si>
    <t>HUMBLE</t>
  </si>
  <si>
    <t>TX1011100</t>
  </si>
  <si>
    <t>JACINTO CITY</t>
  </si>
  <si>
    <t>TX1011200</t>
  </si>
  <si>
    <t>JERSEY VILLAGE</t>
  </si>
  <si>
    <t>TX1011300</t>
  </si>
  <si>
    <t>TX1011500</t>
  </si>
  <si>
    <t>TX1011700</t>
  </si>
  <si>
    <t>TX1011900</t>
  </si>
  <si>
    <t>SOUTH HOUSTON</t>
  </si>
  <si>
    <t>TX1012000</t>
  </si>
  <si>
    <t>SOUTHSIDE PLACE</t>
  </si>
  <si>
    <t>TX1012100</t>
  </si>
  <si>
    <t>TX1012200</t>
  </si>
  <si>
    <t>TAYLOR LAKE VILLAGE</t>
  </si>
  <si>
    <t>TX1012300</t>
  </si>
  <si>
    <t>TOMBALL</t>
  </si>
  <si>
    <t>TX1012400</t>
  </si>
  <si>
    <t>MEMORIAL VILLAGES</t>
  </si>
  <si>
    <t>TX1012500</t>
  </si>
  <si>
    <t>TX1012600</t>
  </si>
  <si>
    <t>WEST UNIVERSITY PLACE</t>
  </si>
  <si>
    <t>TX1012700</t>
  </si>
  <si>
    <t>KATY</t>
  </si>
  <si>
    <t>TX1012800</t>
  </si>
  <si>
    <t>NASSAU BAY</t>
  </si>
  <si>
    <t>TX1012900</t>
  </si>
  <si>
    <t>UNIV OF TX: HOUSTON</t>
  </si>
  <si>
    <t>TX1013200</t>
  </si>
  <si>
    <t>UN OF HOUSTON:CENTRAL CA</t>
  </si>
  <si>
    <t>TX1013300</t>
  </si>
  <si>
    <t>TEXAS SOUTHERN UNIVERSIT</t>
  </si>
  <si>
    <t>TX1013800</t>
  </si>
  <si>
    <t>RICE UNIVERSITY</t>
  </si>
  <si>
    <t>TX1013900</t>
  </si>
  <si>
    <t>UN OF HOUSTON: CLEARLAKE</t>
  </si>
  <si>
    <t>TX1014100</t>
  </si>
  <si>
    <t>HEDWIG VILLAGE</t>
  </si>
  <si>
    <t>TX1014200</t>
  </si>
  <si>
    <t>UN OF HOUSTON:DOWNTOWN C</t>
  </si>
  <si>
    <t>TX1015400</t>
  </si>
  <si>
    <t>HOUSTON COMMUNITY COLLEG</t>
  </si>
  <si>
    <t>TX1015700</t>
  </si>
  <si>
    <t>HOUSTON METRO TRANSIT A</t>
  </si>
  <si>
    <t>TX1015800</t>
  </si>
  <si>
    <t>TEXAS MEDICAL CENTER</t>
  </si>
  <si>
    <t>TX1015900</t>
  </si>
  <si>
    <t>LONE STAR COL SYSTEM DST</t>
  </si>
  <si>
    <t>TX1016000</t>
  </si>
  <si>
    <t>ISD: KLEIN</t>
  </si>
  <si>
    <t>TX1016100</t>
  </si>
  <si>
    <t>HOUSTON BAPTIST UNIV</t>
  </si>
  <si>
    <t>TX1016600</t>
  </si>
  <si>
    <t>TX1016700</t>
  </si>
  <si>
    <t>ISD: KATY</t>
  </si>
  <si>
    <t>TX1016900</t>
  </si>
  <si>
    <t>PORT OF HOUSTON AUTHORTY</t>
  </si>
  <si>
    <t>TX1017000</t>
  </si>
  <si>
    <t>ISD: SPRING BRANCH</t>
  </si>
  <si>
    <t>TX1017100</t>
  </si>
  <si>
    <t>ISD: SPRING</t>
  </si>
  <si>
    <t>TX1017200</t>
  </si>
  <si>
    <t>ISD: PASADENA</t>
  </si>
  <si>
    <t>TX1017300</t>
  </si>
  <si>
    <t>ISD: ALDINE</t>
  </si>
  <si>
    <t>TX1017600</t>
  </si>
  <si>
    <t>ST. THOMAS UNIVERSITY</t>
  </si>
  <si>
    <t>TX1017800</t>
  </si>
  <si>
    <t>ISD: HUMBLE</t>
  </si>
  <si>
    <t>TX1020000</t>
  </si>
  <si>
    <t>TX1020100</t>
  </si>
  <si>
    <t>TX1020200</t>
  </si>
  <si>
    <t>TX1021200</t>
  </si>
  <si>
    <t>TX ST TECH COL: MARSHALL</t>
  </si>
  <si>
    <t>TX1021300</t>
  </si>
  <si>
    <t>ISD: HALLSVILLE</t>
  </si>
  <si>
    <t>TX1030000</t>
  </si>
  <si>
    <t>HARTLEY</t>
  </si>
  <si>
    <t>TX1040000</t>
  </si>
  <si>
    <t>TX1040100</t>
  </si>
  <si>
    <t>TX1040200</t>
  </si>
  <si>
    <t>RULE</t>
  </si>
  <si>
    <t>TX1050000</t>
  </si>
  <si>
    <t>TX1050100</t>
  </si>
  <si>
    <t>TX1050300</t>
  </si>
  <si>
    <t>TX ST UNIV, SAN MARCOS</t>
  </si>
  <si>
    <t>TX1050700</t>
  </si>
  <si>
    <t>KYLE</t>
  </si>
  <si>
    <t>TX1051200</t>
  </si>
  <si>
    <t>TX1060000</t>
  </si>
  <si>
    <t>HEMPHILL</t>
  </si>
  <si>
    <t>TX1060100</t>
  </si>
  <si>
    <t>TX1070000</t>
  </si>
  <si>
    <t>TX1070100</t>
  </si>
  <si>
    <t>TX1070200</t>
  </si>
  <si>
    <t>MALAKOFF</t>
  </si>
  <si>
    <t>TX1070500</t>
  </si>
  <si>
    <t>SEVEN POINTS</t>
  </si>
  <si>
    <t>TX1070700</t>
  </si>
  <si>
    <t>GUN BARREL CITY</t>
  </si>
  <si>
    <t>TX1070800</t>
  </si>
  <si>
    <t>TX1070900</t>
  </si>
  <si>
    <t>CANEY CITY</t>
  </si>
  <si>
    <t>TX1071000</t>
  </si>
  <si>
    <t>TOOL</t>
  </si>
  <si>
    <t>TX1071900</t>
  </si>
  <si>
    <t>COFFEE CITY</t>
  </si>
  <si>
    <t>TX1072300</t>
  </si>
  <si>
    <t>ISD: ATHENS</t>
  </si>
  <si>
    <t>TX1080000</t>
  </si>
  <si>
    <t>TX1080100</t>
  </si>
  <si>
    <t>TX1080200</t>
  </si>
  <si>
    <t>DONNA</t>
  </si>
  <si>
    <t>TX1080300</t>
  </si>
  <si>
    <t>EDCOUCH</t>
  </si>
  <si>
    <t>TX1080400</t>
  </si>
  <si>
    <t>TX1080500</t>
  </si>
  <si>
    <t>ELSA</t>
  </si>
  <si>
    <t>TX1080600</t>
  </si>
  <si>
    <t>TX1080700</t>
  </si>
  <si>
    <t>LA VILLA</t>
  </si>
  <si>
    <t>TX1080800</t>
  </si>
  <si>
    <t>MCALLEN</t>
  </si>
  <si>
    <t>TX1080900</t>
  </si>
  <si>
    <t>MERCEDES</t>
  </si>
  <si>
    <t>TX1081000</t>
  </si>
  <si>
    <t>TX1081100</t>
  </si>
  <si>
    <t>PHARR</t>
  </si>
  <si>
    <t>TX1081300</t>
  </si>
  <si>
    <t>TX1081400</t>
  </si>
  <si>
    <t>WESLACO</t>
  </si>
  <si>
    <t>TX1081500</t>
  </si>
  <si>
    <t>LA JOYA</t>
  </si>
  <si>
    <t>TX1081700</t>
  </si>
  <si>
    <t>UNIV OF TX: PAN AMERICAN</t>
  </si>
  <si>
    <t>TX1082200</t>
  </si>
  <si>
    <t>PALMVIEW</t>
  </si>
  <si>
    <t>TX1082300</t>
  </si>
  <si>
    <t>TX1082400</t>
  </si>
  <si>
    <t>PROGRESO</t>
  </si>
  <si>
    <t>TX1082500</t>
  </si>
  <si>
    <t>ISD: EDINBURG</t>
  </si>
  <si>
    <t>TX1082900</t>
  </si>
  <si>
    <t>ISD: WESLACO</t>
  </si>
  <si>
    <t>TX1083000</t>
  </si>
  <si>
    <t>PENITAS</t>
  </si>
  <si>
    <t>TX1083200</t>
  </si>
  <si>
    <t>SULLIVAN CITY</t>
  </si>
  <si>
    <t>TX1083500</t>
  </si>
  <si>
    <t>PALMHURST</t>
  </si>
  <si>
    <t>TX1090000</t>
  </si>
  <si>
    <t>TX1090100</t>
  </si>
  <si>
    <t>TX1090200</t>
  </si>
  <si>
    <t>TX1090300</t>
  </si>
  <si>
    <t>TX1090600</t>
  </si>
  <si>
    <t>WHITNEY</t>
  </si>
  <si>
    <t>TX1090900</t>
  </si>
  <si>
    <t>TX1100000</t>
  </si>
  <si>
    <t>HOCKLEY</t>
  </si>
  <si>
    <t>TX1100100</t>
  </si>
  <si>
    <t>LEVELLAND</t>
  </si>
  <si>
    <t>TX1100200</t>
  </si>
  <si>
    <t>ROPESVILLE</t>
  </si>
  <si>
    <t>TX1100400</t>
  </si>
  <si>
    <t>SOUTH PLAINS COLLEGE</t>
  </si>
  <si>
    <t>TX1100500</t>
  </si>
  <si>
    <t>ANTON</t>
  </si>
  <si>
    <t>TX1100600</t>
  </si>
  <si>
    <t>SUNDOWN</t>
  </si>
  <si>
    <t>TX1110000</t>
  </si>
  <si>
    <t>HOOD</t>
  </si>
  <si>
    <t>TX1110100</t>
  </si>
  <si>
    <t>GRANBURY</t>
  </si>
  <si>
    <t>TX1110300</t>
  </si>
  <si>
    <t>TOLAR</t>
  </si>
  <si>
    <t>TX1120000</t>
  </si>
  <si>
    <t>TX1120100</t>
  </si>
  <si>
    <t>CUMBY</t>
  </si>
  <si>
    <t>TX1120200</t>
  </si>
  <si>
    <t>TX1130000</t>
  </si>
  <si>
    <t>TX1130100</t>
  </si>
  <si>
    <t>TX1130500</t>
  </si>
  <si>
    <t>GRAPELAND</t>
  </si>
  <si>
    <t>TX1140000</t>
  </si>
  <si>
    <t>TX1140100</t>
  </si>
  <si>
    <t>BIG SPRING</t>
  </si>
  <si>
    <t>TX1150000</t>
  </si>
  <si>
    <t>HUDSPETH</t>
  </si>
  <si>
    <t>TX1160000</t>
  </si>
  <si>
    <t>HUNT</t>
  </si>
  <si>
    <t>TX1160100</t>
  </si>
  <si>
    <t>CELESTE</t>
  </si>
  <si>
    <t>TX1160200</t>
  </si>
  <si>
    <t>TX1160300</t>
  </si>
  <si>
    <t>TX1160400</t>
  </si>
  <si>
    <t>WOLFE CITY</t>
  </si>
  <si>
    <t>TX1160600</t>
  </si>
  <si>
    <t>TEXAS A&amp;M UNIV: COMMERCE</t>
  </si>
  <si>
    <t>TX1160700</t>
  </si>
  <si>
    <t>CADDO MILLS</t>
  </si>
  <si>
    <t>TX1161200</t>
  </si>
  <si>
    <t>TX1161300</t>
  </si>
  <si>
    <t>WEST TAWAKONI</t>
  </si>
  <si>
    <t>TX1161400</t>
  </si>
  <si>
    <t>QUINLAN</t>
  </si>
  <si>
    <t>TX1161600</t>
  </si>
  <si>
    <t>HAWK COVE</t>
  </si>
  <si>
    <t>TX1170000</t>
  </si>
  <si>
    <t>TX1170100</t>
  </si>
  <si>
    <t>BORGER</t>
  </si>
  <si>
    <t>TX1170500</t>
  </si>
  <si>
    <t>STINNETT</t>
  </si>
  <si>
    <t>TX1180000</t>
  </si>
  <si>
    <t>IRION</t>
  </si>
  <si>
    <t>TX1190000</t>
  </si>
  <si>
    <t>JACK</t>
  </si>
  <si>
    <t>TX1190100</t>
  </si>
  <si>
    <t>TX1200000</t>
  </si>
  <si>
    <t>TX1200100</t>
  </si>
  <si>
    <t>TX1200200</t>
  </si>
  <si>
    <t>GANADO</t>
  </si>
  <si>
    <t>TX1210000</t>
  </si>
  <si>
    <t>TX1210100</t>
  </si>
  <si>
    <t>TX1210200</t>
  </si>
  <si>
    <t>KIRBYVILLE</t>
  </si>
  <si>
    <t>TX1220000</t>
  </si>
  <si>
    <t>TX1230000</t>
  </si>
  <si>
    <t>TX1230100</t>
  </si>
  <si>
    <t>TX1230300</t>
  </si>
  <si>
    <t>GROVES</t>
  </si>
  <si>
    <t>TX1230400</t>
  </si>
  <si>
    <t>TX1230500</t>
  </si>
  <si>
    <t>TX1230600</t>
  </si>
  <si>
    <t>PEAR RIDGE</t>
  </si>
  <si>
    <t>TX1230700</t>
  </si>
  <si>
    <t>PORT ARTHUR</t>
  </si>
  <si>
    <t>TX1230800</t>
  </si>
  <si>
    <t>PORT NECHES</t>
  </si>
  <si>
    <t>TX1231000</t>
  </si>
  <si>
    <t>LAMAR UNIV, BEAUMONT</t>
  </si>
  <si>
    <t>TX1240000</t>
  </si>
  <si>
    <t>JIM HOGG</t>
  </si>
  <si>
    <t>TX1250000</t>
  </si>
  <si>
    <t>JIM WELLS</t>
  </si>
  <si>
    <t>TX1250100</t>
  </si>
  <si>
    <t>ALICE</t>
  </si>
  <si>
    <t>TX1250200</t>
  </si>
  <si>
    <t>PREMONT</t>
  </si>
  <si>
    <t>TX1250800</t>
  </si>
  <si>
    <t>ORANGE GROVE</t>
  </si>
  <si>
    <t>TX1260000</t>
  </si>
  <si>
    <t>TX1260100</t>
  </si>
  <si>
    <t>ALVARADO</t>
  </si>
  <si>
    <t>TX1260200</t>
  </si>
  <si>
    <t>TX1260300</t>
  </si>
  <si>
    <t>TX1260500</t>
  </si>
  <si>
    <t>JOSHUA</t>
  </si>
  <si>
    <t>TX1260600</t>
  </si>
  <si>
    <t>TX1261200</t>
  </si>
  <si>
    <t>VENUS</t>
  </si>
  <si>
    <t>TX1261300</t>
  </si>
  <si>
    <t>TX1270000</t>
  </si>
  <si>
    <t>TX1270100</t>
  </si>
  <si>
    <t>TX1270200</t>
  </si>
  <si>
    <t>TX1270400</t>
  </si>
  <si>
    <t>TX1270500</t>
  </si>
  <si>
    <t>TX1280000</t>
  </si>
  <si>
    <t>KARNES</t>
  </si>
  <si>
    <t>TX1280100</t>
  </si>
  <si>
    <t>KARNES CITY</t>
  </si>
  <si>
    <t>TX1280200</t>
  </si>
  <si>
    <t>KENEDY</t>
  </si>
  <si>
    <t>TX1290000</t>
  </si>
  <si>
    <t>KAUFMAN</t>
  </si>
  <si>
    <t>TX1290100</t>
  </si>
  <si>
    <t>FORNEY</t>
  </si>
  <si>
    <t>TX1290200</t>
  </si>
  <si>
    <t>TX1290300</t>
  </si>
  <si>
    <t>KEMP</t>
  </si>
  <si>
    <t>TX1290500</t>
  </si>
  <si>
    <t>TX1290900</t>
  </si>
  <si>
    <t>CRANDALL</t>
  </si>
  <si>
    <t>TX1291500</t>
  </si>
  <si>
    <t>ISD: KAUFMAN</t>
  </si>
  <si>
    <t>TX1300000</t>
  </si>
  <si>
    <t>TX1300100</t>
  </si>
  <si>
    <t>BOERNE</t>
  </si>
  <si>
    <t>TX1310000</t>
  </si>
  <si>
    <t>TX1320000</t>
  </si>
  <si>
    <t>TX1330000</t>
  </si>
  <si>
    <t>KERR</t>
  </si>
  <si>
    <t>TX1330100</t>
  </si>
  <si>
    <t>KERRVILLE</t>
  </si>
  <si>
    <t>TX1330500</t>
  </si>
  <si>
    <t>TX1340000</t>
  </si>
  <si>
    <t>KIMBLE</t>
  </si>
  <si>
    <t>TX1340100</t>
  </si>
  <si>
    <t>JUNCTION</t>
  </si>
  <si>
    <t>TX1350000</t>
  </si>
  <si>
    <t>TX1360000</t>
  </si>
  <si>
    <t>KINNEY</t>
  </si>
  <si>
    <t>TX1360500</t>
  </si>
  <si>
    <t>BRACKETTVILLE</t>
  </si>
  <si>
    <t>TX1370000</t>
  </si>
  <si>
    <t>KLEBERG</t>
  </si>
  <si>
    <t>TX1370100</t>
  </si>
  <si>
    <t>TX1370300</t>
  </si>
  <si>
    <t>TX A&amp;M UN: KINGSVILLE</t>
  </si>
  <si>
    <t>TX1380000</t>
  </si>
  <si>
    <t>TX1380200</t>
  </si>
  <si>
    <t>KNOX CITY</t>
  </si>
  <si>
    <t>TX1380300</t>
  </si>
  <si>
    <t>MUNDAY</t>
  </si>
  <si>
    <t>TX1390000</t>
  </si>
  <si>
    <t>TX1390200</t>
  </si>
  <si>
    <t>TX1390400</t>
  </si>
  <si>
    <t>PARIS JUNIOR COLLEGE</t>
  </si>
  <si>
    <t>TX1391000</t>
  </si>
  <si>
    <t>TX1400000</t>
  </si>
  <si>
    <t>LAMB</t>
  </si>
  <si>
    <t>TX1400200</t>
  </si>
  <si>
    <t>EARTH</t>
  </si>
  <si>
    <t>TX1400300</t>
  </si>
  <si>
    <t>LITTLEFIELD</t>
  </si>
  <si>
    <t>TX1400400</t>
  </si>
  <si>
    <t>OLTON</t>
  </si>
  <si>
    <t>TX1400500</t>
  </si>
  <si>
    <t>SUDAN</t>
  </si>
  <si>
    <t>TX1410000</t>
  </si>
  <si>
    <t>LAMPASAS</t>
  </si>
  <si>
    <t>TX1410100</t>
  </si>
  <si>
    <t>TX1410600</t>
  </si>
  <si>
    <t>LOMETA</t>
  </si>
  <si>
    <t>TX1410800</t>
  </si>
  <si>
    <t>KEMPNER</t>
  </si>
  <si>
    <t>TX1420000</t>
  </si>
  <si>
    <t>TX1420100</t>
  </si>
  <si>
    <t>COTULLA</t>
  </si>
  <si>
    <t>TX1430000</t>
  </si>
  <si>
    <t>LAVACA</t>
  </si>
  <si>
    <t>TX1430100</t>
  </si>
  <si>
    <t>HALLETTSVILLE</t>
  </si>
  <si>
    <t>TX1430300</t>
  </si>
  <si>
    <t>YOAKUM</t>
  </si>
  <si>
    <t>TX1431000</t>
  </si>
  <si>
    <t>TX1440000</t>
  </si>
  <si>
    <t>TX1440100</t>
  </si>
  <si>
    <t>GIDDINGS</t>
  </si>
  <si>
    <t>TX1440200</t>
  </si>
  <si>
    <t>TX1450000</t>
  </si>
  <si>
    <t>TX1460000</t>
  </si>
  <si>
    <t>TX1460100</t>
  </si>
  <si>
    <t>TX1460300</t>
  </si>
  <si>
    <t>TX1460400</t>
  </si>
  <si>
    <t>TX1460700</t>
  </si>
  <si>
    <t>TX1470000</t>
  </si>
  <si>
    <t>TX1470200</t>
  </si>
  <si>
    <t>GROESBECK</t>
  </si>
  <si>
    <t>TX1470300</t>
  </si>
  <si>
    <t>MEXIA</t>
  </si>
  <si>
    <t>TX1471100</t>
  </si>
  <si>
    <t>ISD: MEXIA</t>
  </si>
  <si>
    <t>TX1480000</t>
  </si>
  <si>
    <t>TX1490000</t>
  </si>
  <si>
    <t>TX1490100</t>
  </si>
  <si>
    <t>TX1500000</t>
  </si>
  <si>
    <t>LLANO</t>
  </si>
  <si>
    <t>TX1500100</t>
  </si>
  <si>
    <t>TX1500500</t>
  </si>
  <si>
    <t>SUNRISE BEACH VILLAGE</t>
  </si>
  <si>
    <t>TX1510000</t>
  </si>
  <si>
    <t>TX1520000</t>
  </si>
  <si>
    <t>LUBBOCK</t>
  </si>
  <si>
    <t>TX1520100</t>
  </si>
  <si>
    <t>IDALOU</t>
  </si>
  <si>
    <t>TX1520200</t>
  </si>
  <si>
    <t>TX1520300</t>
  </si>
  <si>
    <t>SHALLOWATER</t>
  </si>
  <si>
    <t>TX1520400</t>
  </si>
  <si>
    <t>SLATON</t>
  </si>
  <si>
    <t>TX1520600</t>
  </si>
  <si>
    <t>TX TECH UN: LUBBOCK</t>
  </si>
  <si>
    <t>TX1520800</t>
  </si>
  <si>
    <t>WOLFFORTH</t>
  </si>
  <si>
    <t>TX1521100</t>
  </si>
  <si>
    <t>RANSOM CANYON</t>
  </si>
  <si>
    <t>TX1521200</t>
  </si>
  <si>
    <t>TX TECH UN:HEALTH SCI CT</t>
  </si>
  <si>
    <t>TX1521300</t>
  </si>
  <si>
    <t>BUFFALO SPRINGS LAKE</t>
  </si>
  <si>
    <t>TX1521500</t>
  </si>
  <si>
    <t>NEW DEAL</t>
  </si>
  <si>
    <t>TX1530000</t>
  </si>
  <si>
    <t>TX1530200</t>
  </si>
  <si>
    <t>TAHOKA</t>
  </si>
  <si>
    <t>TX1530500</t>
  </si>
  <si>
    <t>O'DONNELL</t>
  </si>
  <si>
    <t>TX1540000</t>
  </si>
  <si>
    <t>MCCULLOCH</t>
  </si>
  <si>
    <t>TX1540100</t>
  </si>
  <si>
    <t>BRADY</t>
  </si>
  <si>
    <t>TX1550000</t>
  </si>
  <si>
    <t>MCLENNAN</t>
  </si>
  <si>
    <t>TX1550100</t>
  </si>
  <si>
    <t>BELLMEAD</t>
  </si>
  <si>
    <t>TX1550200</t>
  </si>
  <si>
    <t>TX1550400</t>
  </si>
  <si>
    <t>HEWITT</t>
  </si>
  <si>
    <t>TX1550500</t>
  </si>
  <si>
    <t>LACY-LAKEVIEW</t>
  </si>
  <si>
    <t>TX1550600</t>
  </si>
  <si>
    <t>LORENA</t>
  </si>
  <si>
    <t>TX1550700</t>
  </si>
  <si>
    <t>MCGREGOR</t>
  </si>
  <si>
    <t>TX1550800</t>
  </si>
  <si>
    <t>MART</t>
  </si>
  <si>
    <t>TX1551000</t>
  </si>
  <si>
    <t>NORTHCREST</t>
  </si>
  <si>
    <t>TX1551100</t>
  </si>
  <si>
    <t>TX1551200</t>
  </si>
  <si>
    <t>WACO</t>
  </si>
  <si>
    <t>TX1551300</t>
  </si>
  <si>
    <t>WEST</t>
  </si>
  <si>
    <t>TX1551400</t>
  </si>
  <si>
    <t>WOODWAY</t>
  </si>
  <si>
    <t>TX1551600</t>
  </si>
  <si>
    <t>MCLENNAN COMMUNITY COLLE</t>
  </si>
  <si>
    <t>TX1551700</t>
  </si>
  <si>
    <t>RIESEL</t>
  </si>
  <si>
    <t>TX1551800</t>
  </si>
  <si>
    <t>TX ST TECH COL: WACO</t>
  </si>
  <si>
    <t>TX1552500</t>
  </si>
  <si>
    <t>BAYLOR UNIVERSITY: WACO</t>
  </si>
  <si>
    <t>TX1552600</t>
  </si>
  <si>
    <t>BRUCEVILLE-EDDY</t>
  </si>
  <si>
    <t>TX1560000</t>
  </si>
  <si>
    <t>MCMULLEN</t>
  </si>
  <si>
    <t>TX1570000</t>
  </si>
  <si>
    <t>TX1570100</t>
  </si>
  <si>
    <t>TX1580000</t>
  </si>
  <si>
    <t>TX1580100</t>
  </si>
  <si>
    <t>TX1590000</t>
  </si>
  <si>
    <t>TX1590100</t>
  </si>
  <si>
    <t>TX1600000</t>
  </si>
  <si>
    <t>TX1610000</t>
  </si>
  <si>
    <t>MATAGORDA</t>
  </si>
  <si>
    <t>TX1610100</t>
  </si>
  <si>
    <t>TX1610200</t>
  </si>
  <si>
    <t>PALACIOS</t>
  </si>
  <si>
    <t>TX1610900</t>
  </si>
  <si>
    <t>ISD: BAY CITY</t>
  </si>
  <si>
    <t>TX1620000</t>
  </si>
  <si>
    <t>MAVERICK</t>
  </si>
  <si>
    <t>TX1620100</t>
  </si>
  <si>
    <t>EAGLE PASS</t>
  </si>
  <si>
    <t>TX1630000</t>
  </si>
  <si>
    <t>TX1630100</t>
  </si>
  <si>
    <t>CASTROVILLE</t>
  </si>
  <si>
    <t>TX1630200</t>
  </si>
  <si>
    <t>DEVINE</t>
  </si>
  <si>
    <t>TX1630300</t>
  </si>
  <si>
    <t>HONDO</t>
  </si>
  <si>
    <t>TX1630900</t>
  </si>
  <si>
    <t>LACOSTE</t>
  </si>
  <si>
    <t>TX1640000</t>
  </si>
  <si>
    <t>TX1650000</t>
  </si>
  <si>
    <t>TX1650100</t>
  </si>
  <si>
    <t>TX1650300</t>
  </si>
  <si>
    <t>ISD: MIDLAND</t>
  </si>
  <si>
    <t>TX1660000</t>
  </si>
  <si>
    <t>MILAM</t>
  </si>
  <si>
    <t>TX1660100</t>
  </si>
  <si>
    <t>TX1660200</t>
  </si>
  <si>
    <t>TX1660300</t>
  </si>
  <si>
    <t>THORNDALE</t>
  </si>
  <si>
    <t>TX1670000</t>
  </si>
  <si>
    <t>TX1680000</t>
  </si>
  <si>
    <t>TX1680100</t>
  </si>
  <si>
    <t>TX1690000</t>
  </si>
  <si>
    <t>TX1690100</t>
  </si>
  <si>
    <t>TX1690200</t>
  </si>
  <si>
    <t>NOCONA</t>
  </si>
  <si>
    <t>TX1690300</t>
  </si>
  <si>
    <t>ST. JO</t>
  </si>
  <si>
    <t>TX1700000</t>
  </si>
  <si>
    <t>TX1700100</t>
  </si>
  <si>
    <t>CONROE</t>
  </si>
  <si>
    <t>TX1700300</t>
  </si>
  <si>
    <t>SPLENDORA</t>
  </si>
  <si>
    <t>TX1700700</t>
  </si>
  <si>
    <t>ROMAN FOREST</t>
  </si>
  <si>
    <t>TX1700800</t>
  </si>
  <si>
    <t>PATTON VILLAGE</t>
  </si>
  <si>
    <t>TX1701000</t>
  </si>
  <si>
    <t>TX1701200</t>
  </si>
  <si>
    <t>TX1701400</t>
  </si>
  <si>
    <t>WILLIS</t>
  </si>
  <si>
    <t>TX1701500</t>
  </si>
  <si>
    <t>STAGECOACH</t>
  </si>
  <si>
    <t>TX1701600</t>
  </si>
  <si>
    <t>OAK RIDGE NORTH</t>
  </si>
  <si>
    <t>TX1701700</t>
  </si>
  <si>
    <t>TX1701800</t>
  </si>
  <si>
    <t>WOODBRANCH</t>
  </si>
  <si>
    <t>TX1702000</t>
  </si>
  <si>
    <t>ISD: CONROE</t>
  </si>
  <si>
    <t>TX1710000</t>
  </si>
  <si>
    <t>TX1710100</t>
  </si>
  <si>
    <t>TX1710200</t>
  </si>
  <si>
    <t>SUNRAY</t>
  </si>
  <si>
    <t>TX1710400</t>
  </si>
  <si>
    <t>CACTUS</t>
  </si>
  <si>
    <t>TX1720000</t>
  </si>
  <si>
    <t>TX1720100</t>
  </si>
  <si>
    <t>DAINGERFIELD</t>
  </si>
  <si>
    <t>TX1720200</t>
  </si>
  <si>
    <t>LONE STAR</t>
  </si>
  <si>
    <t>TX1720300</t>
  </si>
  <si>
    <t>TX1720400</t>
  </si>
  <si>
    <t>CONSTABLE</t>
  </si>
  <si>
    <t>TX1720500</t>
  </si>
  <si>
    <t>TX1730000</t>
  </si>
  <si>
    <t>MOTLEY</t>
  </si>
  <si>
    <t>TX1740000</t>
  </si>
  <si>
    <t>NACOGDOCHES</t>
  </si>
  <si>
    <t>TX1740200</t>
  </si>
  <si>
    <t>TX1740400</t>
  </si>
  <si>
    <t>STEPHEN F. AUSTIN ST UNI</t>
  </si>
  <si>
    <t>TX1750000</t>
  </si>
  <si>
    <t>NAVARRO</t>
  </si>
  <si>
    <t>TX1750100</t>
  </si>
  <si>
    <t>CORSICANA</t>
  </si>
  <si>
    <t>TX1750400</t>
  </si>
  <si>
    <t>KERENS</t>
  </si>
  <si>
    <t>TX1760000</t>
  </si>
  <si>
    <t>TX1770000</t>
  </si>
  <si>
    <t>NOLAN</t>
  </si>
  <si>
    <t>TX1770200</t>
  </si>
  <si>
    <t>TX1770300</t>
  </si>
  <si>
    <t>TX1770400</t>
  </si>
  <si>
    <t>TX ST TECH COL: WEST TX</t>
  </si>
  <si>
    <t>TX1780000</t>
  </si>
  <si>
    <t>NUECES</t>
  </si>
  <si>
    <t>TX1780100</t>
  </si>
  <si>
    <t>TX1780200</t>
  </si>
  <si>
    <t>CORPUS CHRISTI</t>
  </si>
  <si>
    <t>TX1780300</t>
  </si>
  <si>
    <t>ROBSTOWN</t>
  </si>
  <si>
    <t>TX1780500</t>
  </si>
  <si>
    <t>PORT ARANSAS</t>
  </si>
  <si>
    <t>TX1781500</t>
  </si>
  <si>
    <t>TX A&amp;M UN:CORPUS CHRISTI</t>
  </si>
  <si>
    <t>TX1781600</t>
  </si>
  <si>
    <t>ISD: CORPUS CHRISTI</t>
  </si>
  <si>
    <t>TX1781700</t>
  </si>
  <si>
    <t>DRISCOLL</t>
  </si>
  <si>
    <t>TX1790000</t>
  </si>
  <si>
    <t>OCHILTREE</t>
  </si>
  <si>
    <t>TX1790100</t>
  </si>
  <si>
    <t>PERRYTON</t>
  </si>
  <si>
    <t>TX1800000</t>
  </si>
  <si>
    <t>TX1810000</t>
  </si>
  <si>
    <t>TX1810100</t>
  </si>
  <si>
    <t>BRIDGE CITY</t>
  </si>
  <si>
    <t>TX1810200</t>
  </si>
  <si>
    <t>TX1810300</t>
  </si>
  <si>
    <t>TX1810400</t>
  </si>
  <si>
    <t>VIDOR</t>
  </si>
  <si>
    <t>TX1810500</t>
  </si>
  <si>
    <t>TX1810800</t>
  </si>
  <si>
    <t>TX1820000</t>
  </si>
  <si>
    <t>PALO PINTO</t>
  </si>
  <si>
    <t>TX1820200</t>
  </si>
  <si>
    <t>MINERAL WELLS</t>
  </si>
  <si>
    <t>TX1830000</t>
  </si>
  <si>
    <t>TX1830100</t>
  </si>
  <si>
    <t>TX1840000</t>
  </si>
  <si>
    <t>TX1840100</t>
  </si>
  <si>
    <t>TX1840300</t>
  </si>
  <si>
    <t>SPRINGTOWN</t>
  </si>
  <si>
    <t>TX1840400</t>
  </si>
  <si>
    <t>HUDSON OAKS</t>
  </si>
  <si>
    <t>TX1840500</t>
  </si>
  <si>
    <t>WILLOW PARK</t>
  </si>
  <si>
    <t>TX1850000</t>
  </si>
  <si>
    <t>PARMER</t>
  </si>
  <si>
    <t>TX1850100</t>
  </si>
  <si>
    <t>BOVINA</t>
  </si>
  <si>
    <t>TX1850200</t>
  </si>
  <si>
    <t>FRIONA</t>
  </si>
  <si>
    <t>TX1850300</t>
  </si>
  <si>
    <t>TX1860000</t>
  </si>
  <si>
    <t>TX1860100</t>
  </si>
  <si>
    <t>FORT STOCKTON</t>
  </si>
  <si>
    <t>TX1870000</t>
  </si>
  <si>
    <t>TX1870200</t>
  </si>
  <si>
    <t>TX1870400</t>
  </si>
  <si>
    <t>CORRIGAN</t>
  </si>
  <si>
    <t>TX1870800</t>
  </si>
  <si>
    <t>ONALASKA</t>
  </si>
  <si>
    <t>TX1880000</t>
  </si>
  <si>
    <t>TX1880100</t>
  </si>
  <si>
    <t>AMARILLO</t>
  </si>
  <si>
    <t>TX1880200</t>
  </si>
  <si>
    <t>AMARILLO COLLEGE</t>
  </si>
  <si>
    <t>TX1880400</t>
  </si>
  <si>
    <t>TX ST TECH COLL:AMARILLO</t>
  </si>
  <si>
    <t>TX1880600</t>
  </si>
  <si>
    <t>AMARILLO INTER AIRPORT</t>
  </si>
  <si>
    <t>TX1890000</t>
  </si>
  <si>
    <t>PRESIDIO</t>
  </si>
  <si>
    <t>TX1890100</t>
  </si>
  <si>
    <t>MARFA</t>
  </si>
  <si>
    <t>TX1890600</t>
  </si>
  <si>
    <t>TX1900000</t>
  </si>
  <si>
    <t>RAINS</t>
  </si>
  <si>
    <t>TX1910000</t>
  </si>
  <si>
    <t>RANDALL</t>
  </si>
  <si>
    <t>TX1910100</t>
  </si>
  <si>
    <t>TX1910300</t>
  </si>
  <si>
    <t>WEST TX A&amp;M UNIVERSITY</t>
  </si>
  <si>
    <t>TX1920000</t>
  </si>
  <si>
    <t>REAGAN</t>
  </si>
  <si>
    <t>TX1920100</t>
  </si>
  <si>
    <t>TX1930000</t>
  </si>
  <si>
    <t>REAL</t>
  </si>
  <si>
    <t>TX1940000</t>
  </si>
  <si>
    <t>TX1940100</t>
  </si>
  <si>
    <t>TX1940300</t>
  </si>
  <si>
    <t>BOGATA</t>
  </si>
  <si>
    <t>TX1950000</t>
  </si>
  <si>
    <t>REEVES</t>
  </si>
  <si>
    <t>TX1950200</t>
  </si>
  <si>
    <t>TX1960000</t>
  </si>
  <si>
    <t>REFUGIO</t>
  </si>
  <si>
    <t>TX1960100</t>
  </si>
  <si>
    <t>TX1970000</t>
  </si>
  <si>
    <t>TX1980000</t>
  </si>
  <si>
    <t>TX1980100</t>
  </si>
  <si>
    <t>BREMOND</t>
  </si>
  <si>
    <t>TX1980200</t>
  </si>
  <si>
    <t>TX1980300</t>
  </si>
  <si>
    <t>HEARNE</t>
  </si>
  <si>
    <t>TX1990000</t>
  </si>
  <si>
    <t>ROCKWALL</t>
  </si>
  <si>
    <t>TX1990100</t>
  </si>
  <si>
    <t>TX1990200</t>
  </si>
  <si>
    <t>ROYSE CITY</t>
  </si>
  <si>
    <t>TX1990300</t>
  </si>
  <si>
    <t>TX2000000</t>
  </si>
  <si>
    <t>RUNNELS</t>
  </si>
  <si>
    <t>TX2000100</t>
  </si>
  <si>
    <t>BALLINGER</t>
  </si>
  <si>
    <t>TX2000300</t>
  </si>
  <si>
    <t>TX2000700</t>
  </si>
  <si>
    <t>MILES</t>
  </si>
  <si>
    <t>TX2010000</t>
  </si>
  <si>
    <t>TX2010100</t>
  </si>
  <si>
    <t>TX2010300</t>
  </si>
  <si>
    <t>TX2011100</t>
  </si>
  <si>
    <t>TX2020000</t>
  </si>
  <si>
    <t>TX2020100</t>
  </si>
  <si>
    <t>TX2020200</t>
  </si>
  <si>
    <t>PINELAND</t>
  </si>
  <si>
    <t>TX2030000</t>
  </si>
  <si>
    <t>SAN AUGUSTINE</t>
  </si>
  <si>
    <t>TX2030100</t>
  </si>
  <si>
    <t>TX2040000</t>
  </si>
  <si>
    <t>TX2050000</t>
  </si>
  <si>
    <t>SAN PATRICIO</t>
  </si>
  <si>
    <t>TX2050100</t>
  </si>
  <si>
    <t>INGLESIDE</t>
  </si>
  <si>
    <t>TX2050200</t>
  </si>
  <si>
    <t>MATHIS</t>
  </si>
  <si>
    <t>TX2050300</t>
  </si>
  <si>
    <t>TX2050400</t>
  </si>
  <si>
    <t>SINTON</t>
  </si>
  <si>
    <t>TX2050500</t>
  </si>
  <si>
    <t>TX2050800</t>
  </si>
  <si>
    <t>TX2051600</t>
  </si>
  <si>
    <t>ISD: TAFT</t>
  </si>
  <si>
    <t>TX2060000</t>
  </si>
  <si>
    <t>SAN SABA</t>
  </si>
  <si>
    <t>TX2060100</t>
  </si>
  <si>
    <t>TX2070000</t>
  </si>
  <si>
    <t>SCHLEICHER</t>
  </si>
  <si>
    <t>TX2080000</t>
  </si>
  <si>
    <t>SCURRY</t>
  </si>
  <si>
    <t>TX2080100</t>
  </si>
  <si>
    <t>TX2080600</t>
  </si>
  <si>
    <t>WESTERN TEXAS COLLEGE</t>
  </si>
  <si>
    <t>TX2090000</t>
  </si>
  <si>
    <t>SHACKELFORD</t>
  </si>
  <si>
    <t>TX2090100</t>
  </si>
  <si>
    <t>TX2100000</t>
  </si>
  <si>
    <t>TX2100100</t>
  </si>
  <si>
    <t>TX2101300</t>
  </si>
  <si>
    <t>TIMPSON</t>
  </si>
  <si>
    <t>TX2110000</t>
  </si>
  <si>
    <t>TX2110100</t>
  </si>
  <si>
    <t>TX2120000</t>
  </si>
  <si>
    <t>TX2120100</t>
  </si>
  <si>
    <t>ARP</t>
  </si>
  <si>
    <t>TX2120200</t>
  </si>
  <si>
    <t>LINDALE</t>
  </si>
  <si>
    <t>TX2120300</t>
  </si>
  <si>
    <t>TX2120400</t>
  </si>
  <si>
    <t>TYLER</t>
  </si>
  <si>
    <t>TX2120500</t>
  </si>
  <si>
    <t>TX2120800</t>
  </si>
  <si>
    <t>TYLER JUNIOR COLLEGE</t>
  </si>
  <si>
    <t>TX2120900</t>
  </si>
  <si>
    <t>UNIV OF TX: TYLER</t>
  </si>
  <si>
    <t>TX2121000</t>
  </si>
  <si>
    <t>U OF TX:HEA SC CTR,TYLER</t>
  </si>
  <si>
    <t>TX2121500</t>
  </si>
  <si>
    <t>BULLARD</t>
  </si>
  <si>
    <t>TX2121900</t>
  </si>
  <si>
    <t>ISD: TYLER</t>
  </si>
  <si>
    <t>TX2130000</t>
  </si>
  <si>
    <t>SOMERVELL</t>
  </si>
  <si>
    <t>TX2140000</t>
  </si>
  <si>
    <t>TX2140100</t>
  </si>
  <si>
    <t>LA GRULLA</t>
  </si>
  <si>
    <t>TX2140200</t>
  </si>
  <si>
    <t>RIO GRANDE CITY</t>
  </si>
  <si>
    <t>TX2140300</t>
  </si>
  <si>
    <t>ROMA</t>
  </si>
  <si>
    <t>TX2141000</t>
  </si>
  <si>
    <t>ISD: RIO GRANDE CITY</t>
  </si>
  <si>
    <t>TX2150000</t>
  </si>
  <si>
    <t>TX2150100</t>
  </si>
  <si>
    <t>TX2160000</t>
  </si>
  <si>
    <t>TX2170000</t>
  </si>
  <si>
    <t>TX2180000</t>
  </si>
  <si>
    <t>TX2180100</t>
  </si>
  <si>
    <t>TX2190000</t>
  </si>
  <si>
    <t>SWISHER</t>
  </si>
  <si>
    <t>TX2190200</t>
  </si>
  <si>
    <t>KRESS</t>
  </si>
  <si>
    <t>TX2190300</t>
  </si>
  <si>
    <t>TULIA</t>
  </si>
  <si>
    <t>TX2200000</t>
  </si>
  <si>
    <t>TX2200100</t>
  </si>
  <si>
    <t>TX2200200</t>
  </si>
  <si>
    <t>AZLE</t>
  </si>
  <si>
    <t>TX2200300</t>
  </si>
  <si>
    <t>TX2200400</t>
  </si>
  <si>
    <t>BENBROOK</t>
  </si>
  <si>
    <t>TX2200500</t>
  </si>
  <si>
    <t>TX2200600</t>
  </si>
  <si>
    <t>TX2200700</t>
  </si>
  <si>
    <t>DALWORTHINGTON GARDENS</t>
  </si>
  <si>
    <t>TX2200900</t>
  </si>
  <si>
    <t>EULESS</t>
  </si>
  <si>
    <t>TX2201000</t>
  </si>
  <si>
    <t>EVERMAN</t>
  </si>
  <si>
    <t>TX2201100</t>
  </si>
  <si>
    <t>FOREST HILL</t>
  </si>
  <si>
    <t>TX2201200</t>
  </si>
  <si>
    <t>FORT WORTH</t>
  </si>
  <si>
    <t>TX2201300</t>
  </si>
  <si>
    <t>GRAPEVINE</t>
  </si>
  <si>
    <t>TX2201400</t>
  </si>
  <si>
    <t>HALTOM CITY</t>
  </si>
  <si>
    <t>TX2201600</t>
  </si>
  <si>
    <t>HURST</t>
  </si>
  <si>
    <t>TX2201700</t>
  </si>
  <si>
    <t>KENNEDALE</t>
  </si>
  <si>
    <t>TX2201800</t>
  </si>
  <si>
    <t>TX2201900</t>
  </si>
  <si>
    <t>TX2202000</t>
  </si>
  <si>
    <t>TX2202100</t>
  </si>
  <si>
    <t>NORTH RICHLAND HILLS</t>
  </si>
  <si>
    <t>TX2202200</t>
  </si>
  <si>
    <t>RICHLAND HILLS</t>
  </si>
  <si>
    <t>TX2202300</t>
  </si>
  <si>
    <t>RIVER OAKS</t>
  </si>
  <si>
    <t>TX2202400</t>
  </si>
  <si>
    <t>TX2202500</t>
  </si>
  <si>
    <t>SANSOM PARK VILLAGE</t>
  </si>
  <si>
    <t>TX2202600</t>
  </si>
  <si>
    <t>TX2202700</t>
  </si>
  <si>
    <t>WESTOVER HILLS</t>
  </si>
  <si>
    <t>TX2202800</t>
  </si>
  <si>
    <t>WESTWORTH</t>
  </si>
  <si>
    <t>TX2202900</t>
  </si>
  <si>
    <t>WHITE SETTLEMENT</t>
  </si>
  <si>
    <t>TX2203000</t>
  </si>
  <si>
    <t>KELLER</t>
  </si>
  <si>
    <t>TX2203100</t>
  </si>
  <si>
    <t>PANTEGO</t>
  </si>
  <si>
    <t>TX2203200</t>
  </si>
  <si>
    <t>SOUTHLAKE</t>
  </si>
  <si>
    <t>TX2203300</t>
  </si>
  <si>
    <t>UNIV OF TX: ARLINGTON</t>
  </si>
  <si>
    <t>TX2203400</t>
  </si>
  <si>
    <t>TX2203600</t>
  </si>
  <si>
    <t>DALLAS-FORT WORTH INT AP</t>
  </si>
  <si>
    <t>TX2203700</t>
  </si>
  <si>
    <t>TEXAS CHRISTIAN UNIVERSI</t>
  </si>
  <si>
    <t>TX2204000</t>
  </si>
  <si>
    <t>COLLEYVILLE</t>
  </si>
  <si>
    <t>TX2204800</t>
  </si>
  <si>
    <t>PELICAN BAY</t>
  </si>
  <si>
    <t>TX2204900</t>
  </si>
  <si>
    <t>UNIV OF N TX:HEALTH SC C</t>
  </si>
  <si>
    <t>TX2205000</t>
  </si>
  <si>
    <t>HOS DIST: TARRANT COUNTY</t>
  </si>
  <si>
    <t>TX2210000</t>
  </si>
  <si>
    <t>TX2210100</t>
  </si>
  <si>
    <t>TX2210300</t>
  </si>
  <si>
    <t>MERKEL</t>
  </si>
  <si>
    <t>TX2210800</t>
  </si>
  <si>
    <t>TYE</t>
  </si>
  <si>
    <t>TX2211000</t>
  </si>
  <si>
    <t>HARDIN-SIMMONS UNIVERSIT</t>
  </si>
  <si>
    <t>TX2211100</t>
  </si>
  <si>
    <t>ABILENE CHRISTIAN UNIV</t>
  </si>
  <si>
    <t>TX2220000</t>
  </si>
  <si>
    <t>TX2230000</t>
  </si>
  <si>
    <t>TX2230100</t>
  </si>
  <si>
    <t>BROWNFIELD</t>
  </si>
  <si>
    <t>TX2240000</t>
  </si>
  <si>
    <t>THROCKMORTON</t>
  </si>
  <si>
    <t>TX2250000</t>
  </si>
  <si>
    <t>TITUS</t>
  </si>
  <si>
    <t>TX2250100</t>
  </si>
  <si>
    <t>TX2260000</t>
  </si>
  <si>
    <t>TOM GREEN</t>
  </si>
  <si>
    <t>TX2260100</t>
  </si>
  <si>
    <t>SAN ANGELO</t>
  </si>
  <si>
    <t>TX2260300</t>
  </si>
  <si>
    <t>ANGELO STATE UNIVERSITY</t>
  </si>
  <si>
    <t>TX2260700</t>
  </si>
  <si>
    <t>SAN ANGELO PARK</t>
  </si>
  <si>
    <t>TX2270000</t>
  </si>
  <si>
    <t>TRAVIS</t>
  </si>
  <si>
    <t>TX2270100</t>
  </si>
  <si>
    <t>TX2270200</t>
  </si>
  <si>
    <t>TX2270300</t>
  </si>
  <si>
    <t>ROLLINGWOOD</t>
  </si>
  <si>
    <t>TX2270400</t>
  </si>
  <si>
    <t>WEST LAKE HILLS</t>
  </si>
  <si>
    <t>TX2270500</t>
  </si>
  <si>
    <t>UNIV OF TX: AUSTIN</t>
  </si>
  <si>
    <t>TX2270900</t>
  </si>
  <si>
    <t>PFLUGERVILLE</t>
  </si>
  <si>
    <t>TX2271100</t>
  </si>
  <si>
    <t>LAKEWAY</t>
  </si>
  <si>
    <t>TX2271900</t>
  </si>
  <si>
    <t>SUNSET VALLEY</t>
  </si>
  <si>
    <t>TX2272100</t>
  </si>
  <si>
    <t>LAGO VISTA</t>
  </si>
  <si>
    <t>TX2272200</t>
  </si>
  <si>
    <t>JONESTOWN</t>
  </si>
  <si>
    <t>TX2272300</t>
  </si>
  <si>
    <t>MUSTANG RIDGE</t>
  </si>
  <si>
    <t>TX2272400</t>
  </si>
  <si>
    <t>ISD: AUSTIN</t>
  </si>
  <si>
    <t>TX2273600</t>
  </si>
  <si>
    <t>BEE CAVE</t>
  </si>
  <si>
    <t>TX2273800</t>
  </si>
  <si>
    <t>ISD: PFLUGERVILLE</t>
  </si>
  <si>
    <t>TX2280000</t>
  </si>
  <si>
    <t>TX2280100</t>
  </si>
  <si>
    <t>TX2290000</t>
  </si>
  <si>
    <t>TX2290100</t>
  </si>
  <si>
    <t>TX2300000</t>
  </si>
  <si>
    <t>UPSHUR</t>
  </si>
  <si>
    <t>TX2300100</t>
  </si>
  <si>
    <t>TX2300200</t>
  </si>
  <si>
    <t>TX2300300</t>
  </si>
  <si>
    <t>ORE CITY</t>
  </si>
  <si>
    <t>TX2300900</t>
  </si>
  <si>
    <t>EAST MOUNTAIN</t>
  </si>
  <si>
    <t>TX2310000</t>
  </si>
  <si>
    <t>TX2310100</t>
  </si>
  <si>
    <t>MCCAMEY</t>
  </si>
  <si>
    <t>TX2320000</t>
  </si>
  <si>
    <t>UVALDE</t>
  </si>
  <si>
    <t>TX2320100</t>
  </si>
  <si>
    <t>TX2320200</t>
  </si>
  <si>
    <t>SABINAL</t>
  </si>
  <si>
    <t>TX2330000</t>
  </si>
  <si>
    <t>VAL VERDE</t>
  </si>
  <si>
    <t>TX2330100</t>
  </si>
  <si>
    <t>DEL RIO</t>
  </si>
  <si>
    <t>TX2340000</t>
  </si>
  <si>
    <t>VAN ZANDT</t>
  </si>
  <si>
    <t>TX2340100</t>
  </si>
  <si>
    <t>TX2340200</t>
  </si>
  <si>
    <t>TX2340300</t>
  </si>
  <si>
    <t>GRAND SALINE</t>
  </si>
  <si>
    <t>TX2340400</t>
  </si>
  <si>
    <t>VAN</t>
  </si>
  <si>
    <t>TX2340500</t>
  </si>
  <si>
    <t>WILLS POINT</t>
  </si>
  <si>
    <t>TX2350000</t>
  </si>
  <si>
    <t>TX2350100</t>
  </si>
  <si>
    <t>TX2360000</t>
  </si>
  <si>
    <t>TX2360100</t>
  </si>
  <si>
    <t>TX2370000</t>
  </si>
  <si>
    <t>WALLER</t>
  </si>
  <si>
    <t>TX2370100</t>
  </si>
  <si>
    <t>BROOKSHIRE</t>
  </si>
  <si>
    <t>TX2370200</t>
  </si>
  <si>
    <t>TX2370700</t>
  </si>
  <si>
    <t>TX2370900</t>
  </si>
  <si>
    <t>PRAIRIE VIEW A&amp;M UNIV</t>
  </si>
  <si>
    <t>TX2371000</t>
  </si>
  <si>
    <t>ISD: HEMPSTEAD</t>
  </si>
  <si>
    <t>TX2380000</t>
  </si>
  <si>
    <t>TX2380100</t>
  </si>
  <si>
    <t>MONAHANS</t>
  </si>
  <si>
    <t>TX2390000</t>
  </si>
  <si>
    <t>TX2390100</t>
  </si>
  <si>
    <t>BRENHAM</t>
  </si>
  <si>
    <t>TX2390300</t>
  </si>
  <si>
    <t>BLINN COLLEGE</t>
  </si>
  <si>
    <t>TX2400000</t>
  </si>
  <si>
    <t>TX2400100</t>
  </si>
  <si>
    <t>LAREDO</t>
  </si>
  <si>
    <t>TX2400500</t>
  </si>
  <si>
    <t>LAREDO COMMUNITY COLLEGE</t>
  </si>
  <si>
    <t>TX2400600</t>
  </si>
  <si>
    <t>TX A&amp;M INTERNATIONAL UN</t>
  </si>
  <si>
    <t>TX2400700</t>
  </si>
  <si>
    <t>ISD: UNITED</t>
  </si>
  <si>
    <t>TX2401100</t>
  </si>
  <si>
    <t>ISD: LAREDO</t>
  </si>
  <si>
    <t>TX2410000</t>
  </si>
  <si>
    <t>TX2410100</t>
  </si>
  <si>
    <t>EL CAMPO</t>
  </si>
  <si>
    <t>TX2410200</t>
  </si>
  <si>
    <t>TX2420000</t>
  </si>
  <si>
    <t>TX2420100</t>
  </si>
  <si>
    <t>SHAMROCK</t>
  </si>
  <si>
    <t>TX2430000</t>
  </si>
  <si>
    <t>TX2430100</t>
  </si>
  <si>
    <t>BURKBURNETT</t>
  </si>
  <si>
    <t>TX2430200</t>
  </si>
  <si>
    <t>ELECTRA</t>
  </si>
  <si>
    <t>TX2430400</t>
  </si>
  <si>
    <t>IOWA PARK</t>
  </si>
  <si>
    <t>TX2430500</t>
  </si>
  <si>
    <t>WICHITA FALLS</t>
  </si>
  <si>
    <t>TX2430700</t>
  </si>
  <si>
    <t>MIDWESTERN STATE UNIVERS</t>
  </si>
  <si>
    <t>TX2440000</t>
  </si>
  <si>
    <t>WILBARGER</t>
  </si>
  <si>
    <t>TX2440100</t>
  </si>
  <si>
    <t>TX2450000</t>
  </si>
  <si>
    <t>WILLACY</t>
  </si>
  <si>
    <t>TX2450100</t>
  </si>
  <si>
    <t>LYFORD</t>
  </si>
  <si>
    <t>TX2450200</t>
  </si>
  <si>
    <t>RAYMONDVILLE</t>
  </si>
  <si>
    <t>TX2450800</t>
  </si>
  <si>
    <t>ISD: LYFORD</t>
  </si>
  <si>
    <t>TX2450900</t>
  </si>
  <si>
    <t>ISD: RAYMONDVILLE</t>
  </si>
  <si>
    <t>TX2460000</t>
  </si>
  <si>
    <t>TX2460100</t>
  </si>
  <si>
    <t>TX2460200</t>
  </si>
  <si>
    <t>TX2460300</t>
  </si>
  <si>
    <t>GRANGER</t>
  </si>
  <si>
    <t>TX2460400</t>
  </si>
  <si>
    <t>HUTTO</t>
  </si>
  <si>
    <t>TX2460500</t>
  </si>
  <si>
    <t>ROUND ROCK</t>
  </si>
  <si>
    <t>TX2460600</t>
  </si>
  <si>
    <t>TX2460800</t>
  </si>
  <si>
    <t>SOUTHWESTERN UNIVERSITY</t>
  </si>
  <si>
    <t>TX2460900</t>
  </si>
  <si>
    <t>CEDAR PARK</t>
  </si>
  <si>
    <t>TX2461700</t>
  </si>
  <si>
    <t>LEANDER</t>
  </si>
  <si>
    <t>TX2461800</t>
  </si>
  <si>
    <t>THRALL</t>
  </si>
  <si>
    <t>TX2462500</t>
  </si>
  <si>
    <t>JARRELL</t>
  </si>
  <si>
    <t>TX2470000</t>
  </si>
  <si>
    <t>TX2470100</t>
  </si>
  <si>
    <t>FLORESVILLE</t>
  </si>
  <si>
    <t>TX2470200</t>
  </si>
  <si>
    <t>POTH</t>
  </si>
  <si>
    <t>TX2470700</t>
  </si>
  <si>
    <t>LA VERNIA</t>
  </si>
  <si>
    <t>TX2470800</t>
  </si>
  <si>
    <t>ISD: FLORESVILLE</t>
  </si>
  <si>
    <t>TX2480000</t>
  </si>
  <si>
    <t>WINKLER</t>
  </si>
  <si>
    <t>TX2480100</t>
  </si>
  <si>
    <t>KERMIT</t>
  </si>
  <si>
    <t>TX2480200</t>
  </si>
  <si>
    <t>WINK</t>
  </si>
  <si>
    <t>TX2490000</t>
  </si>
  <si>
    <t>WISE</t>
  </si>
  <si>
    <t>TX2490100</t>
  </si>
  <si>
    <t>TX2490200</t>
  </si>
  <si>
    <t>TX2490800</t>
  </si>
  <si>
    <t>RUNAWAY BAY</t>
  </si>
  <si>
    <t>TX2500000</t>
  </si>
  <si>
    <t>TX2500200</t>
  </si>
  <si>
    <t>TX2500300</t>
  </si>
  <si>
    <t>TX2500400</t>
  </si>
  <si>
    <t>TX2500500</t>
  </si>
  <si>
    <t>TX2510000</t>
  </si>
  <si>
    <t>TX2510100</t>
  </si>
  <si>
    <t>DENVER CITY</t>
  </si>
  <si>
    <t>TX2520000</t>
  </si>
  <si>
    <t>YOUNG</t>
  </si>
  <si>
    <t>TX2520100</t>
  </si>
  <si>
    <t>TX2520200</t>
  </si>
  <si>
    <t>TX2530000</t>
  </si>
  <si>
    <t>ZAPATA</t>
  </si>
  <si>
    <t>TX2540000</t>
  </si>
  <si>
    <t>ZAVALA</t>
  </si>
  <si>
    <t>TX2540100</t>
  </si>
  <si>
    <t>TXDI01200</t>
  </si>
  <si>
    <t>YSLETA DEL SUR PUEBLO TB</t>
  </si>
  <si>
    <t>TXDPD0000</t>
  </si>
  <si>
    <t>TXHPD0000</t>
  </si>
  <si>
    <t>TXSPD0000</t>
  </si>
  <si>
    <t>UT0010000</t>
  </si>
  <si>
    <t>UT0010100</t>
  </si>
  <si>
    <t>UT0010200</t>
  </si>
  <si>
    <t>UT0010300</t>
  </si>
  <si>
    <t>UT0020000</t>
  </si>
  <si>
    <t>UT0020100</t>
  </si>
  <si>
    <t>BRIGHAM CITY</t>
  </si>
  <si>
    <t>UT0020200</t>
  </si>
  <si>
    <t>TREMONTON</t>
  </si>
  <si>
    <t>UT0020500</t>
  </si>
  <si>
    <t>UT0020700</t>
  </si>
  <si>
    <t>MANTUA</t>
  </si>
  <si>
    <t>UT0020800</t>
  </si>
  <si>
    <t>UT0021200</t>
  </si>
  <si>
    <t>UT0030000</t>
  </si>
  <si>
    <t>CACHE</t>
  </si>
  <si>
    <t>UT0030100</t>
  </si>
  <si>
    <t>UT0030300</t>
  </si>
  <si>
    <t>UT0030400</t>
  </si>
  <si>
    <t>HYRUM</t>
  </si>
  <si>
    <t>UT0031000</t>
  </si>
  <si>
    <t>NORTH PARK</t>
  </si>
  <si>
    <t>UT0031400</t>
  </si>
  <si>
    <t>UT0031500</t>
  </si>
  <si>
    <t>UT0031600</t>
  </si>
  <si>
    <t>UT0032000</t>
  </si>
  <si>
    <t>CACHE-RICH DRUG TASK FOR</t>
  </si>
  <si>
    <t>UT0040000</t>
  </si>
  <si>
    <t>UT0040100</t>
  </si>
  <si>
    <t>PRICE</t>
  </si>
  <si>
    <t>UT0040300</t>
  </si>
  <si>
    <t>HELPER</t>
  </si>
  <si>
    <t>UT0040700</t>
  </si>
  <si>
    <t>UT0040900</t>
  </si>
  <si>
    <t>EAST CARBON</t>
  </si>
  <si>
    <t>UT0041300</t>
  </si>
  <si>
    <t>UT0050000</t>
  </si>
  <si>
    <t>DAGGETT</t>
  </si>
  <si>
    <t>UT0060000</t>
  </si>
  <si>
    <t>UT0060100</t>
  </si>
  <si>
    <t>BOUNTIFUL</t>
  </si>
  <si>
    <t>UT0060200</t>
  </si>
  <si>
    <t>UT0060300</t>
  </si>
  <si>
    <t>UT0060400</t>
  </si>
  <si>
    <t>UT0060500</t>
  </si>
  <si>
    <t>UT0060600</t>
  </si>
  <si>
    <t>KAYSVILLE</t>
  </si>
  <si>
    <t>UT0060700</t>
  </si>
  <si>
    <t>NORTH SALT LAKE</t>
  </si>
  <si>
    <t>UT0060800</t>
  </si>
  <si>
    <t>UT0060900</t>
  </si>
  <si>
    <t>WEST BOUNTIFUL</t>
  </si>
  <si>
    <t>UT0061000</t>
  </si>
  <si>
    <t>WOODS CROSS</t>
  </si>
  <si>
    <t>UT0061100</t>
  </si>
  <si>
    <t>UT0061200</t>
  </si>
  <si>
    <t>UT0061300</t>
  </si>
  <si>
    <t>EAST LAYTON</t>
  </si>
  <si>
    <t>UT0061400</t>
  </si>
  <si>
    <t>DAVIS METRO NARCOTICS SF</t>
  </si>
  <si>
    <t>UT0070000</t>
  </si>
  <si>
    <t>DUCHESNE</t>
  </si>
  <si>
    <t>UT0070100</t>
  </si>
  <si>
    <t>UT0070200</t>
  </si>
  <si>
    <t>UT0080000</t>
  </si>
  <si>
    <t>EMERY</t>
  </si>
  <si>
    <t>UT0090000</t>
  </si>
  <si>
    <t>UT0090300</t>
  </si>
  <si>
    <t>PANGUITCH</t>
  </si>
  <si>
    <t>UT0100000</t>
  </si>
  <si>
    <t>UT0100100</t>
  </si>
  <si>
    <t>MOAB</t>
  </si>
  <si>
    <t>UT0110000</t>
  </si>
  <si>
    <t>UT0110100</t>
  </si>
  <si>
    <t>CEDAR CITY</t>
  </si>
  <si>
    <t>UT0110300</t>
  </si>
  <si>
    <t>PAROWAN</t>
  </si>
  <si>
    <t>UT0110400</t>
  </si>
  <si>
    <t>SOUTHERN UTAH UNIVERSITY</t>
  </si>
  <si>
    <t>UT0110600</t>
  </si>
  <si>
    <t>BRIAN HEAD</t>
  </si>
  <si>
    <t>UT0110800</t>
  </si>
  <si>
    <t>ENOCH</t>
  </si>
  <si>
    <t>UT0120000</t>
  </si>
  <si>
    <t>JUAB</t>
  </si>
  <si>
    <t>UT0120100</t>
  </si>
  <si>
    <t>NEPHI</t>
  </si>
  <si>
    <t>UT0120200</t>
  </si>
  <si>
    <t>UT0130000</t>
  </si>
  <si>
    <t>UT0130200</t>
  </si>
  <si>
    <t>KANAB</t>
  </si>
  <si>
    <t>UT0130500</t>
  </si>
  <si>
    <t>BIG WATER</t>
  </si>
  <si>
    <t>UT0140000</t>
  </si>
  <si>
    <t>UT0140100</t>
  </si>
  <si>
    <t>UT0140200</t>
  </si>
  <si>
    <t>UT0150000</t>
  </si>
  <si>
    <t>UT0150100</t>
  </si>
  <si>
    <t>UT0160000</t>
  </si>
  <si>
    <t>PIUTE</t>
  </si>
  <si>
    <t>UT0170000</t>
  </si>
  <si>
    <t>RICH</t>
  </si>
  <si>
    <t>UT0180000</t>
  </si>
  <si>
    <t>SALT LAKE CNTY UNIFD PD</t>
  </si>
  <si>
    <t>UT0180100</t>
  </si>
  <si>
    <t>UT0180200</t>
  </si>
  <si>
    <t>UT0180300</t>
  </si>
  <si>
    <t>SALT LAKE CITY</t>
  </si>
  <si>
    <t>UT0180400</t>
  </si>
  <si>
    <t>SOUTH SALT LAKE</t>
  </si>
  <si>
    <t>UT0180500</t>
  </si>
  <si>
    <t>UT0180600</t>
  </si>
  <si>
    <t>WEST JORDAN</t>
  </si>
  <si>
    <t>UT0180700</t>
  </si>
  <si>
    <t>UNIVERSITY OF UTAH</t>
  </si>
  <si>
    <t>UT0181200</t>
  </si>
  <si>
    <t>DRAPER</t>
  </si>
  <si>
    <t>UT0181700</t>
  </si>
  <si>
    <t>UT0181800</t>
  </si>
  <si>
    <t>SOUTH JORDAN</t>
  </si>
  <si>
    <t>UT0181900</t>
  </si>
  <si>
    <t>BLUFFDALE</t>
  </si>
  <si>
    <t>UT0182100</t>
  </si>
  <si>
    <t>ALTA</t>
  </si>
  <si>
    <t>UT0182300</t>
  </si>
  <si>
    <t>SALT LAKE COMMUNITY COLL</t>
  </si>
  <si>
    <t>UT0182400</t>
  </si>
  <si>
    <t>DIGNITARY PROTECTION</t>
  </si>
  <si>
    <t>UT0182500</t>
  </si>
  <si>
    <t>WEST VALLEY</t>
  </si>
  <si>
    <t>UT0182800</t>
  </si>
  <si>
    <t>GRANITE SCHOOL DISTRICT</t>
  </si>
  <si>
    <t>UT0183900</t>
  </si>
  <si>
    <t>TAYLORSVILLE CITY</t>
  </si>
  <si>
    <t>UT0184000</t>
  </si>
  <si>
    <t>UTAH TRANSIT AUTHORITY</t>
  </si>
  <si>
    <t>UT0184200</t>
  </si>
  <si>
    <t>COTTONWOOD HEIGHTS</t>
  </si>
  <si>
    <t>UT0190000</t>
  </si>
  <si>
    <t>UT0190100</t>
  </si>
  <si>
    <t>BLANDING</t>
  </si>
  <si>
    <t>UT0190200</t>
  </si>
  <si>
    <t>UT0200000</t>
  </si>
  <si>
    <t>SANPETE</t>
  </si>
  <si>
    <t>UT0200100</t>
  </si>
  <si>
    <t>CENTERFIELD</t>
  </si>
  <si>
    <t>UT0200200</t>
  </si>
  <si>
    <t>EPHRAIM</t>
  </si>
  <si>
    <t>UT0200300</t>
  </si>
  <si>
    <t>UT0200400</t>
  </si>
  <si>
    <t>FOUNTAIN GREEN</t>
  </si>
  <si>
    <t>UT0200500</t>
  </si>
  <si>
    <t>UT0200600</t>
  </si>
  <si>
    <t>MANTI</t>
  </si>
  <si>
    <t>UT0200800</t>
  </si>
  <si>
    <t>MORONI</t>
  </si>
  <si>
    <t>UT0200900</t>
  </si>
  <si>
    <t>UT0201300</t>
  </si>
  <si>
    <t>SNOW COLLEGE</t>
  </si>
  <si>
    <t>UT0210000</t>
  </si>
  <si>
    <t>UT0210100</t>
  </si>
  <si>
    <t>UT0210700</t>
  </si>
  <si>
    <t>UT0220000</t>
  </si>
  <si>
    <t>UT0220100</t>
  </si>
  <si>
    <t>COALVILLE</t>
  </si>
  <si>
    <t>UT0220300</t>
  </si>
  <si>
    <t>KAMAS</t>
  </si>
  <si>
    <t>UT0220500</t>
  </si>
  <si>
    <t>UT0230000</t>
  </si>
  <si>
    <t>TOOELE</t>
  </si>
  <si>
    <t>UT0230100</t>
  </si>
  <si>
    <t>UT0230200</t>
  </si>
  <si>
    <t>UT0230300</t>
  </si>
  <si>
    <t>WENDOVER</t>
  </si>
  <si>
    <t>UT0230500</t>
  </si>
  <si>
    <t>UT0240000</t>
  </si>
  <si>
    <t>UINTAH</t>
  </si>
  <si>
    <t>UT0240100</t>
  </si>
  <si>
    <t>VERNAL</t>
  </si>
  <si>
    <t>UT0240200</t>
  </si>
  <si>
    <t>UINTAH AND OURAY TRIBAL</t>
  </si>
  <si>
    <t>UT0240300</t>
  </si>
  <si>
    <t>UT0250000</t>
  </si>
  <si>
    <t>UTAH</t>
  </si>
  <si>
    <t>UT0250100</t>
  </si>
  <si>
    <t>AMERICAN FORK/CEDAR HLLS</t>
  </si>
  <si>
    <t>UT0250200</t>
  </si>
  <si>
    <t>LEHI</t>
  </si>
  <si>
    <t>UT0250300</t>
  </si>
  <si>
    <t>OREM</t>
  </si>
  <si>
    <t>UT0250400</t>
  </si>
  <si>
    <t>UT0250500</t>
  </si>
  <si>
    <t>UT0250600</t>
  </si>
  <si>
    <t>PROVO</t>
  </si>
  <si>
    <t>UT0250700</t>
  </si>
  <si>
    <t>SPANISH FORK</t>
  </si>
  <si>
    <t>UT0250800</t>
  </si>
  <si>
    <t>UT0250900</t>
  </si>
  <si>
    <t>LONE PEAK</t>
  </si>
  <si>
    <t>UT0251000</t>
  </si>
  <si>
    <t>UT0251100</t>
  </si>
  <si>
    <t>SANTAQUIN/GENOLA</t>
  </si>
  <si>
    <t>UT0251200</t>
  </si>
  <si>
    <t>BRIGHAM YOUNG UNIVERSITY</t>
  </si>
  <si>
    <t>UT0251300</t>
  </si>
  <si>
    <t>LINDON</t>
  </si>
  <si>
    <t>UT0251400</t>
  </si>
  <si>
    <t>UT0251600</t>
  </si>
  <si>
    <t>GENOLA</t>
  </si>
  <si>
    <t>UT0251900</t>
  </si>
  <si>
    <t>UTAH VALLEY UNIVERSITY</t>
  </si>
  <si>
    <t>UT0252000</t>
  </si>
  <si>
    <t>UT0252100</t>
  </si>
  <si>
    <t>UT CNTY ATTRNY INVST DIV</t>
  </si>
  <si>
    <t>UT0252200</t>
  </si>
  <si>
    <t>UT025UN00</t>
  </si>
  <si>
    <t>UT0260000</t>
  </si>
  <si>
    <t>WASATCH</t>
  </si>
  <si>
    <t>UT0260100</t>
  </si>
  <si>
    <t>HEBER</t>
  </si>
  <si>
    <t>UT0260200</t>
  </si>
  <si>
    <t>UT0260300</t>
  </si>
  <si>
    <t>SOLDIER SUMMIT</t>
  </si>
  <si>
    <t>UT0270000</t>
  </si>
  <si>
    <t>UT0270100</t>
  </si>
  <si>
    <t>UT0270300</t>
  </si>
  <si>
    <t>HURRICANE</t>
  </si>
  <si>
    <t>UT0270400</t>
  </si>
  <si>
    <t>UT0270700</t>
  </si>
  <si>
    <t>LA VERKIN</t>
  </si>
  <si>
    <t>UT0270800</t>
  </si>
  <si>
    <t>UT0270900</t>
  </si>
  <si>
    <t>UT0271000</t>
  </si>
  <si>
    <t>UT0271200</t>
  </si>
  <si>
    <t>HILDALE</t>
  </si>
  <si>
    <t>UT0271500</t>
  </si>
  <si>
    <t>SANTA CLARA/IVINS</t>
  </si>
  <si>
    <t>UT0280000</t>
  </si>
  <si>
    <t>UT0290000</t>
  </si>
  <si>
    <t>WEBER</t>
  </si>
  <si>
    <t>UT0290100</t>
  </si>
  <si>
    <t>UT0290200</t>
  </si>
  <si>
    <t>ROY</t>
  </si>
  <si>
    <t>UT0290300</t>
  </si>
  <si>
    <t>SOUTH OGDEN</t>
  </si>
  <si>
    <t>UT0290400</t>
  </si>
  <si>
    <t>WASHINGTON TERRACE</t>
  </si>
  <si>
    <t>UT0290500</t>
  </si>
  <si>
    <t>NORTH OGDEN</t>
  </si>
  <si>
    <t>UT0290600</t>
  </si>
  <si>
    <t>UT0290700</t>
  </si>
  <si>
    <t>WEBER STATE UNIVERSITY</t>
  </si>
  <si>
    <t>UT0290800</t>
  </si>
  <si>
    <t>UT0290900</t>
  </si>
  <si>
    <t>UT0291000</t>
  </si>
  <si>
    <t>UT0291100</t>
  </si>
  <si>
    <t>UT0291400</t>
  </si>
  <si>
    <t>UTBCI0000</t>
  </si>
  <si>
    <t>UT BUREAU OF CRIM IDENT</t>
  </si>
  <si>
    <t>UTDI01700</t>
  </si>
  <si>
    <t>GOSHUTE TRIBAL</t>
  </si>
  <si>
    <t>UTLED0100</t>
  </si>
  <si>
    <t>WILDLIFE RESOURCES</t>
  </si>
  <si>
    <t>UTLED0200</t>
  </si>
  <si>
    <t>PARKS AND RECREATION</t>
  </si>
  <si>
    <t>UTUHP0000</t>
  </si>
  <si>
    <t>UTAH HIGHWAY PATROL</t>
  </si>
  <si>
    <t>VA0010000</t>
  </si>
  <si>
    <t>ACCOMACK</t>
  </si>
  <si>
    <t>VA0010100</t>
  </si>
  <si>
    <t>CHINCOTEAGUE</t>
  </si>
  <si>
    <t>VA0010200</t>
  </si>
  <si>
    <t>ONANCOCK</t>
  </si>
  <si>
    <t>VA0010300</t>
  </si>
  <si>
    <t>PARKSLEY</t>
  </si>
  <si>
    <t>VA0010500</t>
  </si>
  <si>
    <t>ONLEY</t>
  </si>
  <si>
    <t>VA0010700</t>
  </si>
  <si>
    <t>BLOXOM</t>
  </si>
  <si>
    <t>VA001SP00</t>
  </si>
  <si>
    <t>SP: ACCOMACK COUNTY</t>
  </si>
  <si>
    <t>VA0020000</t>
  </si>
  <si>
    <t>VA0020100</t>
  </si>
  <si>
    <t>UNIVERSITY OF VIRGINIA</t>
  </si>
  <si>
    <t>VA0020300</t>
  </si>
  <si>
    <t>ALBEMARLE COUNTY POL DEP</t>
  </si>
  <si>
    <t>VA002SP00</t>
  </si>
  <si>
    <t>SP: ALBEMARLE COUNTY</t>
  </si>
  <si>
    <t>VA0030000</t>
  </si>
  <si>
    <t>VA0030100</t>
  </si>
  <si>
    <t>IRON GATE</t>
  </si>
  <si>
    <t>VA003SP00</t>
  </si>
  <si>
    <t>SP: ALLEGHANY COUNTY</t>
  </si>
  <si>
    <t>VA0040000</t>
  </si>
  <si>
    <t>VA004SP00</t>
  </si>
  <si>
    <t>SP: AMELIA COUNTY</t>
  </si>
  <si>
    <t>VA0050000</t>
  </si>
  <si>
    <t>VA0050100</t>
  </si>
  <si>
    <t>VA0050200</t>
  </si>
  <si>
    <t>CENTRAL VA TRAINING CENT</t>
  </si>
  <si>
    <t>VA005SP00</t>
  </si>
  <si>
    <t>SP: AMHERST COUNTY</t>
  </si>
  <si>
    <t>VA0060000</t>
  </si>
  <si>
    <t>APPOMATTOX</t>
  </si>
  <si>
    <t>VA0060100</t>
  </si>
  <si>
    <t>VA006SP00</t>
  </si>
  <si>
    <t>SP: APPOMATTOX COUNTY</t>
  </si>
  <si>
    <t>VA0070100</t>
  </si>
  <si>
    <t>ARLINGTON COUNTY PD</t>
  </si>
  <si>
    <t>VA0079900</t>
  </si>
  <si>
    <t>PENTAGON BOMBING 9/11/01</t>
  </si>
  <si>
    <t>VA007SP00</t>
  </si>
  <si>
    <t>SP: ARLINGTON COUNTY</t>
  </si>
  <si>
    <t>VA0080000</t>
  </si>
  <si>
    <t>VA008SP00</t>
  </si>
  <si>
    <t>SP: AUGUSTA COUNTY</t>
  </si>
  <si>
    <t>VA0090000</t>
  </si>
  <si>
    <t>VA0090200</t>
  </si>
  <si>
    <t>SPEC CNTY PD/HOT SPRINGS</t>
  </si>
  <si>
    <t>VA009SP00</t>
  </si>
  <si>
    <t>VA0100000</t>
  </si>
  <si>
    <t>VA0100100</t>
  </si>
  <si>
    <t>VA010S100</t>
  </si>
  <si>
    <t>SP: BEDFORD</t>
  </si>
  <si>
    <t>VA010SP00</t>
  </si>
  <si>
    <t>VA0110000</t>
  </si>
  <si>
    <t>VA011SP00</t>
  </si>
  <si>
    <t>SP: BLAND COUNTY</t>
  </si>
  <si>
    <t>VA0120000</t>
  </si>
  <si>
    <t>BOTETOURT</t>
  </si>
  <si>
    <t>VA0120100</t>
  </si>
  <si>
    <t>VA012SP00</t>
  </si>
  <si>
    <t>SP: BOTETOURT COUNTY</t>
  </si>
  <si>
    <t>VA0130000</t>
  </si>
  <si>
    <t>VA0130100</t>
  </si>
  <si>
    <t>VA013SP00</t>
  </si>
  <si>
    <t>SP: BRUNSWICK COUNTY</t>
  </si>
  <si>
    <t>VA0140000</t>
  </si>
  <si>
    <t>VA0140100</t>
  </si>
  <si>
    <t>VA014SP00</t>
  </si>
  <si>
    <t>SP: BUCHANAN COUNTY</t>
  </si>
  <si>
    <t>VA0150000</t>
  </si>
  <si>
    <t>BUCKINGHAM</t>
  </si>
  <si>
    <t>VA015SP00</t>
  </si>
  <si>
    <t>SP: BUCKINGHAM COUNTY</t>
  </si>
  <si>
    <t>VA0160000</t>
  </si>
  <si>
    <t>VA0160100</t>
  </si>
  <si>
    <t>ALTAVISTA</t>
  </si>
  <si>
    <t>VA0160200</t>
  </si>
  <si>
    <t>BROOKNEAL</t>
  </si>
  <si>
    <t>VA016SP00</t>
  </si>
  <si>
    <t>VA0170000</t>
  </si>
  <si>
    <t>VA0170100</t>
  </si>
  <si>
    <t>VA017SP00</t>
  </si>
  <si>
    <t>VA0180000</t>
  </si>
  <si>
    <t>VA0180100</t>
  </si>
  <si>
    <t>HILLSVILLE</t>
  </si>
  <si>
    <t>VA018SP00</t>
  </si>
  <si>
    <t>VA0190000</t>
  </si>
  <si>
    <t>VA019SP00</t>
  </si>
  <si>
    <t>SP: CHARLES CITY COUNTY</t>
  </si>
  <si>
    <t>VA0200000</t>
  </si>
  <si>
    <t>VA020SP00</t>
  </si>
  <si>
    <t>SP: CHARLOTTE COUNTY</t>
  </si>
  <si>
    <t>VA0210000</t>
  </si>
  <si>
    <t>VA0210100</t>
  </si>
  <si>
    <t>CHESTERFIELD COUNTY PD</t>
  </si>
  <si>
    <t>VA021SP00</t>
  </si>
  <si>
    <t>SP: CHESTERFIELD COUNTY</t>
  </si>
  <si>
    <t>VA0220000</t>
  </si>
  <si>
    <t>VA0220100</t>
  </si>
  <si>
    <t>VA022SP00</t>
  </si>
  <si>
    <t>SP: CLARKE COUNTY</t>
  </si>
  <si>
    <t>VA0230000</t>
  </si>
  <si>
    <t>VA023SP00</t>
  </si>
  <si>
    <t>SP: CRAIG COUNTY</t>
  </si>
  <si>
    <t>VA0240000</t>
  </si>
  <si>
    <t>CULPEPER</t>
  </si>
  <si>
    <t>VA0240100</t>
  </si>
  <si>
    <t>VA024SP00</t>
  </si>
  <si>
    <t>SP: CULPEPER COUNTY</t>
  </si>
  <si>
    <t>VA0250000</t>
  </si>
  <si>
    <t>VA025SP00</t>
  </si>
  <si>
    <t>VA0260000</t>
  </si>
  <si>
    <t>DICKENSON</t>
  </si>
  <si>
    <t>VA0260100</t>
  </si>
  <si>
    <t>CLINTWOOD</t>
  </si>
  <si>
    <t>VA0260200</t>
  </si>
  <si>
    <t>HAYSI</t>
  </si>
  <si>
    <t>VA0260300</t>
  </si>
  <si>
    <t>CLINCHCO</t>
  </si>
  <si>
    <t>VA026SP00</t>
  </si>
  <si>
    <t>SP: DICKENSON COUNTY</t>
  </si>
  <si>
    <t>VA0270000</t>
  </si>
  <si>
    <t>DINWIDDIE</t>
  </si>
  <si>
    <t>VA0270200</t>
  </si>
  <si>
    <t>MCKENNEY</t>
  </si>
  <si>
    <t>VA027SP00</t>
  </si>
  <si>
    <t>SP: DINWIDDIE COUNTY</t>
  </si>
  <si>
    <t>VA0280000</t>
  </si>
  <si>
    <t>VA0280200</t>
  </si>
  <si>
    <t>TAPPAHANNOCK</t>
  </si>
  <si>
    <t>VA028SP00</t>
  </si>
  <si>
    <t>VA0290000</t>
  </si>
  <si>
    <t>VA0290100</t>
  </si>
  <si>
    <t>FAIRFAX COUNTY PD</t>
  </si>
  <si>
    <t>VA0290200</t>
  </si>
  <si>
    <t>HERNDON</t>
  </si>
  <si>
    <t>VA0290300</t>
  </si>
  <si>
    <t>VA0290400</t>
  </si>
  <si>
    <t>GEORGE MASON UNIVERSITY</t>
  </si>
  <si>
    <t>VA0290500</t>
  </si>
  <si>
    <t>NORTHERN VA COMM COLLEGE</t>
  </si>
  <si>
    <t>VA029SP00</t>
  </si>
  <si>
    <t>SP: FAIRFAX COUNTY</t>
  </si>
  <si>
    <t>VA0300000</t>
  </si>
  <si>
    <t>FAUQUIER</t>
  </si>
  <si>
    <t>VA0300100</t>
  </si>
  <si>
    <t>REMINGTON</t>
  </si>
  <si>
    <t>VA0300200</t>
  </si>
  <si>
    <t>VA030SP00</t>
  </si>
  <si>
    <t>SP: FAUQUIER COUNTY</t>
  </si>
  <si>
    <t>VA0310000</t>
  </si>
  <si>
    <t>VA0310100</t>
  </si>
  <si>
    <t>VA031SP00</t>
  </si>
  <si>
    <t>VA0320000</t>
  </si>
  <si>
    <t>FLUVANNA</t>
  </si>
  <si>
    <t>VA032SP00</t>
  </si>
  <si>
    <t>SP: FLUVANNA COUNTY</t>
  </si>
  <si>
    <t>VA0330000</t>
  </si>
  <si>
    <t>VA0330100</t>
  </si>
  <si>
    <t>VA0330300</t>
  </si>
  <si>
    <t>FERRUM COLLEGE</t>
  </si>
  <si>
    <t>VA033SP00</t>
  </si>
  <si>
    <t>VA0340000</t>
  </si>
  <si>
    <t>VA0340100</t>
  </si>
  <si>
    <t>VA0340200</t>
  </si>
  <si>
    <t>STEPHENS CITY</t>
  </si>
  <si>
    <t>VA0340400</t>
  </si>
  <si>
    <t>LORD FAIRFAX COMM COLLEG</t>
  </si>
  <si>
    <t>VA034SP00</t>
  </si>
  <si>
    <t>VA0350000</t>
  </si>
  <si>
    <t>VA0350100</t>
  </si>
  <si>
    <t>GLEN LYN</t>
  </si>
  <si>
    <t>VA0350200</t>
  </si>
  <si>
    <t>PEARISBURG</t>
  </si>
  <si>
    <t>VA0350300</t>
  </si>
  <si>
    <t>VA0350400</t>
  </si>
  <si>
    <t>RICH CREEK</t>
  </si>
  <si>
    <t>VA0350500</t>
  </si>
  <si>
    <t>NARROWS</t>
  </si>
  <si>
    <t>VA035SP00</t>
  </si>
  <si>
    <t>SP: GILES COUNTY</t>
  </si>
  <si>
    <t>VA0360000</t>
  </si>
  <si>
    <t>VA036SP00</t>
  </si>
  <si>
    <t>VA0370000</t>
  </si>
  <si>
    <t>GOOCHLAND</t>
  </si>
  <si>
    <t>VA037SP00</t>
  </si>
  <si>
    <t>SP: GOOCHLAND COUNTY</t>
  </si>
  <si>
    <t>VA0380000</t>
  </si>
  <si>
    <t>VA0380100</t>
  </si>
  <si>
    <t>FRIES</t>
  </si>
  <si>
    <t>VA0380200</t>
  </si>
  <si>
    <t>VA038SP00</t>
  </si>
  <si>
    <t>VA0390000</t>
  </si>
  <si>
    <t>VA039SP00</t>
  </si>
  <si>
    <t>VA0400000</t>
  </si>
  <si>
    <t>GREENSVILLE</t>
  </si>
  <si>
    <t>VA0400100</t>
  </si>
  <si>
    <t>VA040S100</t>
  </si>
  <si>
    <t>SP: EMPORIA</t>
  </si>
  <si>
    <t>VA040SP00</t>
  </si>
  <si>
    <t>SP: GREENSVILLE COUNTY</t>
  </si>
  <si>
    <t>VA0410000</t>
  </si>
  <si>
    <t>VA0410100</t>
  </si>
  <si>
    <t>VA041SP00</t>
  </si>
  <si>
    <t>SP: HALIFAX COUNTY</t>
  </si>
  <si>
    <t>VA0420000</t>
  </si>
  <si>
    <t>VA0420100</t>
  </si>
  <si>
    <t>VA042SP00</t>
  </si>
  <si>
    <t>SP: HANOVER COUNTY</t>
  </si>
  <si>
    <t>VA0430000</t>
  </si>
  <si>
    <t>HENRICO</t>
  </si>
  <si>
    <t>VA0430100</t>
  </si>
  <si>
    <t>HENRICO COUNTY POLICE D</t>
  </si>
  <si>
    <t>VA0430300</t>
  </si>
  <si>
    <t>ALCOHOLIC BEV CONTROL CO</t>
  </si>
  <si>
    <t>VA0430700</t>
  </si>
  <si>
    <t>J. SARGEANT REYNOLDS CC</t>
  </si>
  <si>
    <t>VA043SP00</t>
  </si>
  <si>
    <t>SP: HENRICO COUNTY</t>
  </si>
  <si>
    <t>VA0440000</t>
  </si>
  <si>
    <t>VA044SP00</t>
  </si>
  <si>
    <t>VA0450000</t>
  </si>
  <si>
    <t>VA045SP00</t>
  </si>
  <si>
    <t>SP: HIGHLAND COUNTY</t>
  </si>
  <si>
    <t>VA0460000</t>
  </si>
  <si>
    <t>ISLE OF WIGHT</t>
  </si>
  <si>
    <t>VA0460100</t>
  </si>
  <si>
    <t>VA0460200</t>
  </si>
  <si>
    <t>VA046SP00</t>
  </si>
  <si>
    <t>SP: ISLE OF WIGHT COUNTY</t>
  </si>
  <si>
    <t>VA0470000</t>
  </si>
  <si>
    <t>JAMES CITY</t>
  </si>
  <si>
    <t>VA0470100</t>
  </si>
  <si>
    <t>JAMES CITY COUNTY PD</t>
  </si>
  <si>
    <t>VA047SP00</t>
  </si>
  <si>
    <t>SP: JAMES CITY COUNTY</t>
  </si>
  <si>
    <t>VA0480000</t>
  </si>
  <si>
    <t>KING AND QUEEN</t>
  </si>
  <si>
    <t>VA048SP00</t>
  </si>
  <si>
    <t>SP: KING AND QUEEN CNTY</t>
  </si>
  <si>
    <t>VA0490000</t>
  </si>
  <si>
    <t>KING GEORGE</t>
  </si>
  <si>
    <t>VA049SP00</t>
  </si>
  <si>
    <t>SP: KING GEORGE COUNTY</t>
  </si>
  <si>
    <t>VA0500000</t>
  </si>
  <si>
    <t>KING WILLIAM</t>
  </si>
  <si>
    <t>VA0500200</t>
  </si>
  <si>
    <t>VA050SP00</t>
  </si>
  <si>
    <t>SP: KING WILLIAM COUNTY</t>
  </si>
  <si>
    <t>VA0510000</t>
  </si>
  <si>
    <t>VA0510100</t>
  </si>
  <si>
    <t>KILMARNOCK</t>
  </si>
  <si>
    <t>VA0510300</t>
  </si>
  <si>
    <t>WHITE STONE</t>
  </si>
  <si>
    <t>VA051SP00</t>
  </si>
  <si>
    <t>VA0520000</t>
  </si>
  <si>
    <t>VA0520100</t>
  </si>
  <si>
    <t>VA0520200</t>
  </si>
  <si>
    <t>PENNINGTON GAP</t>
  </si>
  <si>
    <t>VA052SP00</t>
  </si>
  <si>
    <t>VA0530000</t>
  </si>
  <si>
    <t>LOUDOUN</t>
  </si>
  <si>
    <t>VA0530100</t>
  </si>
  <si>
    <t>VA0530200</t>
  </si>
  <si>
    <t>VA0530300</t>
  </si>
  <si>
    <t>PURCELLVILLE</t>
  </si>
  <si>
    <t>VA053SP00</t>
  </si>
  <si>
    <t>SP: LOUDOUN COUNTY</t>
  </si>
  <si>
    <t>VA0540000</t>
  </si>
  <si>
    <t>VA0540100</t>
  </si>
  <si>
    <t>VA0540200</t>
  </si>
  <si>
    <t>VA054SP00</t>
  </si>
  <si>
    <t>SP: LOUISA COUNTY</t>
  </si>
  <si>
    <t>VA0550000</t>
  </si>
  <si>
    <t>VA0550100</t>
  </si>
  <si>
    <t>KENBRIDGE</t>
  </si>
  <si>
    <t>VA0550300</t>
  </si>
  <si>
    <t>VA055SP00</t>
  </si>
  <si>
    <t>SP: LUNENBURG COUNTY</t>
  </si>
  <si>
    <t>VA0560000</t>
  </si>
  <si>
    <t>VA056SP00</t>
  </si>
  <si>
    <t>VA0570000</t>
  </si>
  <si>
    <t>MATHEWS</t>
  </si>
  <si>
    <t>VA057SP00</t>
  </si>
  <si>
    <t>SP: MATHEWS COUNTY</t>
  </si>
  <si>
    <t>VA0580000</t>
  </si>
  <si>
    <t>VA0580200</t>
  </si>
  <si>
    <t>CHASE CITY</t>
  </si>
  <si>
    <t>VA0580300</t>
  </si>
  <si>
    <t>VA0580400</t>
  </si>
  <si>
    <t>VA0580500</t>
  </si>
  <si>
    <t>SOUTH HILL</t>
  </si>
  <si>
    <t>VA058SP00</t>
  </si>
  <si>
    <t>SP: MECKLENBURG COUNTY</t>
  </si>
  <si>
    <t>VA0590000</t>
  </si>
  <si>
    <t>VA0590300</t>
  </si>
  <si>
    <t>URBANNA</t>
  </si>
  <si>
    <t>VA059SP00</t>
  </si>
  <si>
    <t>VA0600000</t>
  </si>
  <si>
    <t>VA0600100</t>
  </si>
  <si>
    <t>VA0600300</t>
  </si>
  <si>
    <t>CHRISTIANSBURG</t>
  </si>
  <si>
    <t>VA0600400</t>
  </si>
  <si>
    <t>VA POLYTECH INST &amp; ST UN</t>
  </si>
  <si>
    <t>VA060SP00</t>
  </si>
  <si>
    <t>VA0610000</t>
  </si>
  <si>
    <t>NANSEMOND</t>
  </si>
  <si>
    <t>VA0610100</t>
  </si>
  <si>
    <t>NANSEMOND POLICE DEPARTM</t>
  </si>
  <si>
    <t>VA061SP00</t>
  </si>
  <si>
    <t>NANSEMOND STATE POLICE</t>
  </si>
  <si>
    <t>VA0620000</t>
  </si>
  <si>
    <t>VA062SP00</t>
  </si>
  <si>
    <t>VA0630000</t>
  </si>
  <si>
    <t>NEW KENT</t>
  </si>
  <si>
    <t>VA063SP00</t>
  </si>
  <si>
    <t>SP: NEW KENT COUNTY</t>
  </si>
  <si>
    <t>VA0650000</t>
  </si>
  <si>
    <t>VA0650100</t>
  </si>
  <si>
    <t>CAPE CHARLES</t>
  </si>
  <si>
    <t>VA0650200</t>
  </si>
  <si>
    <t>EXMORE</t>
  </si>
  <si>
    <t>VA065SP00</t>
  </si>
  <si>
    <t>VA0660000</t>
  </si>
  <si>
    <t>VA066SP00</t>
  </si>
  <si>
    <t>VA0670000</t>
  </si>
  <si>
    <t>NOTTOWAY</t>
  </si>
  <si>
    <t>VA0670100</t>
  </si>
  <si>
    <t>VA0670200</t>
  </si>
  <si>
    <t>CREWE</t>
  </si>
  <si>
    <t>VA0670300</t>
  </si>
  <si>
    <t>BURKEVILLE</t>
  </si>
  <si>
    <t>VA067SP00</t>
  </si>
  <si>
    <t>SP: NOTTOWAY COUNTY</t>
  </si>
  <si>
    <t>VA0680000</t>
  </si>
  <si>
    <t>VA0680100</t>
  </si>
  <si>
    <t>VA0680200</t>
  </si>
  <si>
    <t>VA068SP00</t>
  </si>
  <si>
    <t>VA0690000</t>
  </si>
  <si>
    <t>VA0690100</t>
  </si>
  <si>
    <t>LURAY</t>
  </si>
  <si>
    <t>VA0690200</t>
  </si>
  <si>
    <t>VA0690300</t>
  </si>
  <si>
    <t>VA069SP00</t>
  </si>
  <si>
    <t>SP: PAGE COUNTY</t>
  </si>
  <si>
    <t>VA0700000</t>
  </si>
  <si>
    <t>VA070SP00</t>
  </si>
  <si>
    <t>SP: PATRICK COUNTY</t>
  </si>
  <si>
    <t>VA0710000</t>
  </si>
  <si>
    <t>PITTSYLVANIA</t>
  </si>
  <si>
    <t>VA0710100</t>
  </si>
  <si>
    <t>VA0710200</t>
  </si>
  <si>
    <t>VA0710300</t>
  </si>
  <si>
    <t>HURT</t>
  </si>
  <si>
    <t>VA071SP00</t>
  </si>
  <si>
    <t>SP: PITTSYLVANIA COUNTY</t>
  </si>
  <si>
    <t>VA0720000</t>
  </si>
  <si>
    <t>POWHATAN</t>
  </si>
  <si>
    <t>VA072SP00</t>
  </si>
  <si>
    <t>SP: POWHATAN COUNTY</t>
  </si>
  <si>
    <t>VA0730000</t>
  </si>
  <si>
    <t>PRINCE EDWARD</t>
  </si>
  <si>
    <t>VA0730100</t>
  </si>
  <si>
    <t>VA0730200</t>
  </si>
  <si>
    <t>LONGWOOD UNIVERSITY</t>
  </si>
  <si>
    <t>VA073SP00</t>
  </si>
  <si>
    <t>SP: PRINCE EDWARD COUNTY</t>
  </si>
  <si>
    <t>VA0740000</t>
  </si>
  <si>
    <t>PRINCE GEORGE</t>
  </si>
  <si>
    <t>VA0740100</t>
  </si>
  <si>
    <t>PRINCE GEORGE COUNTY PD</t>
  </si>
  <si>
    <t>VA0740200</t>
  </si>
  <si>
    <t>RICHARD BLAND COLLEGE</t>
  </si>
  <si>
    <t>VA074SP00</t>
  </si>
  <si>
    <t>SP: PRINCE GEORGE COUNTY</t>
  </si>
  <si>
    <t>VA0750000</t>
  </si>
  <si>
    <t>PRINCE WILLIAM</t>
  </si>
  <si>
    <t>VA0750100</t>
  </si>
  <si>
    <t>MANASSAS</t>
  </si>
  <si>
    <t>VA0750200</t>
  </si>
  <si>
    <t>MANASSAS PARK</t>
  </si>
  <si>
    <t>VA0750300</t>
  </si>
  <si>
    <t>PRINCE WILLIAM COUNTY PD</t>
  </si>
  <si>
    <t>VA0750400</t>
  </si>
  <si>
    <t>QUANTICO</t>
  </si>
  <si>
    <t>VA0750500</t>
  </si>
  <si>
    <t>HAYMARKET</t>
  </si>
  <si>
    <t>VA0750600</t>
  </si>
  <si>
    <t>DUMFRIES</t>
  </si>
  <si>
    <t>VA0750700</t>
  </si>
  <si>
    <t>OCCOQUAN</t>
  </si>
  <si>
    <t>VA075S100</t>
  </si>
  <si>
    <t>SP: MANASSAS</t>
  </si>
  <si>
    <t>VA075S200</t>
  </si>
  <si>
    <t>SP: MANASSAS PARK</t>
  </si>
  <si>
    <t>VA075SP00</t>
  </si>
  <si>
    <t>SP: PRINCE WILLIAM CNTY</t>
  </si>
  <si>
    <t>VA0770000</t>
  </si>
  <si>
    <t>VA0770100</t>
  </si>
  <si>
    <t>VA0770200</t>
  </si>
  <si>
    <t>VA077SP00</t>
  </si>
  <si>
    <t>VA0780000</t>
  </si>
  <si>
    <t>RAPPAHANNOCK</t>
  </si>
  <si>
    <t>VA078SP00</t>
  </si>
  <si>
    <t>SP: RAPPAHANNOCK COUNTY</t>
  </si>
  <si>
    <t>VA0790000</t>
  </si>
  <si>
    <t>VA0790100</t>
  </si>
  <si>
    <t>VA079SP00</t>
  </si>
  <si>
    <t>SP: RICHMOND COUNTY</t>
  </si>
  <si>
    <t>VA0800000</t>
  </si>
  <si>
    <t>VA0800100</t>
  </si>
  <si>
    <t>VA0800200</t>
  </si>
  <si>
    <t>VA0800300</t>
  </si>
  <si>
    <t>ROANOKE COUNTY PD</t>
  </si>
  <si>
    <t>VA080S100</t>
  </si>
  <si>
    <t>SP: SALEM</t>
  </si>
  <si>
    <t>VA080SP00</t>
  </si>
  <si>
    <t>SP: ROANOKE COUNTY</t>
  </si>
  <si>
    <t>VA0810000</t>
  </si>
  <si>
    <t>ROCKBRIDGE</t>
  </si>
  <si>
    <t>VA0810100</t>
  </si>
  <si>
    <t>VA0810200</t>
  </si>
  <si>
    <t>VA0810300</t>
  </si>
  <si>
    <t>VA MILITARY INSTITUTE</t>
  </si>
  <si>
    <t>VA081S200</t>
  </si>
  <si>
    <t>SP: LEXINGTON</t>
  </si>
  <si>
    <t>VA081SP00</t>
  </si>
  <si>
    <t>SP: ROCKBRIDGE COUNTY</t>
  </si>
  <si>
    <t>VA0820000</t>
  </si>
  <si>
    <t>VA0820100</t>
  </si>
  <si>
    <t>VA0820200</t>
  </si>
  <si>
    <t>VA0820300</t>
  </si>
  <si>
    <t>VA0820400</t>
  </si>
  <si>
    <t>VA0820500</t>
  </si>
  <si>
    <t>GROTTOES</t>
  </si>
  <si>
    <t>VA0820600</t>
  </si>
  <si>
    <t>JAMES MADISON UNIVERSITY</t>
  </si>
  <si>
    <t>VA0820700</t>
  </si>
  <si>
    <t>TIMBERVILLE</t>
  </si>
  <si>
    <t>VA082SP00</t>
  </si>
  <si>
    <t>VA0830000</t>
  </si>
  <si>
    <t>VA0830100</t>
  </si>
  <si>
    <t>VA0830200</t>
  </si>
  <si>
    <t>HONAKER</t>
  </si>
  <si>
    <t>VA0830400</t>
  </si>
  <si>
    <t>VA083SP00</t>
  </si>
  <si>
    <t>VA0840000</t>
  </si>
  <si>
    <t>VA0840100</t>
  </si>
  <si>
    <t>GATE CITY</t>
  </si>
  <si>
    <t>VA0840200</t>
  </si>
  <si>
    <t>WEBER CITY</t>
  </si>
  <si>
    <t>VA084SP00</t>
  </si>
  <si>
    <t>VA0850000</t>
  </si>
  <si>
    <t>VA0850100</t>
  </si>
  <si>
    <t>VA0850200</t>
  </si>
  <si>
    <t>MOUNT JACKSON</t>
  </si>
  <si>
    <t>VA0850300</t>
  </si>
  <si>
    <t>VA0850400</t>
  </si>
  <si>
    <t>VA0850500</t>
  </si>
  <si>
    <t>VA085SP00</t>
  </si>
  <si>
    <t>SP: SHENANDOAH COUNTY</t>
  </si>
  <si>
    <t>VA0860000</t>
  </si>
  <si>
    <t>SMYTH</t>
  </si>
  <si>
    <t>VA0860100</t>
  </si>
  <si>
    <t>VA0860200</t>
  </si>
  <si>
    <t>SALTVILLE</t>
  </si>
  <si>
    <t>VA0860300</t>
  </si>
  <si>
    <t>CHILHOWIE</t>
  </si>
  <si>
    <t>VA086SP00</t>
  </si>
  <si>
    <t>SP: SMYTH COUNTY</t>
  </si>
  <si>
    <t>VA0870000</t>
  </si>
  <si>
    <t>VA0870100</t>
  </si>
  <si>
    <t>VA0870200</t>
  </si>
  <si>
    <t>VA0870300</t>
  </si>
  <si>
    <t>BOYKINS</t>
  </si>
  <si>
    <t>VA087S100</t>
  </si>
  <si>
    <t>VA087SP00</t>
  </si>
  <si>
    <t>SP: SOUTHAMPTON COUNTY</t>
  </si>
  <si>
    <t>VA0880000</t>
  </si>
  <si>
    <t>SPOTSYLVANIA</t>
  </si>
  <si>
    <t>VA088SP00</t>
  </si>
  <si>
    <t>SP: SPOTSYLVANIA COUNTY</t>
  </si>
  <si>
    <t>VA0890000</t>
  </si>
  <si>
    <t>VA089SP00</t>
  </si>
  <si>
    <t>SP: STAFFORD COUNTY</t>
  </si>
  <si>
    <t>VA0900000</t>
  </si>
  <si>
    <t>VA090SP00</t>
  </si>
  <si>
    <t>SP: SURRY COUNTY</t>
  </si>
  <si>
    <t>VA0910000</t>
  </si>
  <si>
    <t>VA0910400</t>
  </si>
  <si>
    <t>VA091SP00</t>
  </si>
  <si>
    <t>VA0920000</t>
  </si>
  <si>
    <t>VA0920100</t>
  </si>
  <si>
    <t>BLUEFIELD</t>
  </si>
  <si>
    <t>VA0920200</t>
  </si>
  <si>
    <t>VA0920300</t>
  </si>
  <si>
    <t>VA0920400</t>
  </si>
  <si>
    <t>VA0920500</t>
  </si>
  <si>
    <t>VA092SP00</t>
  </si>
  <si>
    <t>SP: TAZEWELL COUNTY</t>
  </si>
  <si>
    <t>VA0930000</t>
  </si>
  <si>
    <t>VA0930100</t>
  </si>
  <si>
    <t>FRONT ROYAL</t>
  </si>
  <si>
    <t>VA093SP00</t>
  </si>
  <si>
    <t>VA0940000</t>
  </si>
  <si>
    <t>VA0940100</t>
  </si>
  <si>
    <t>VA0940200</t>
  </si>
  <si>
    <t>VA0940300</t>
  </si>
  <si>
    <t>GLADE SPRING</t>
  </si>
  <si>
    <t>VA0940400</t>
  </si>
  <si>
    <t>EMORY AND HENRY COLLEGE</t>
  </si>
  <si>
    <t>VA094SP00</t>
  </si>
  <si>
    <t>VA0950000</t>
  </si>
  <si>
    <t>VA0950100</t>
  </si>
  <si>
    <t>COLONIAL BEACH</t>
  </si>
  <si>
    <t>VA095SP00</t>
  </si>
  <si>
    <t>VA0960000</t>
  </si>
  <si>
    <t>VA0960100</t>
  </si>
  <si>
    <t>APPALACHIA</t>
  </si>
  <si>
    <t>VA0960200</t>
  </si>
  <si>
    <t>BIG STONE GAP</t>
  </si>
  <si>
    <t>VA0960300</t>
  </si>
  <si>
    <t>COEBURN</t>
  </si>
  <si>
    <t>VA0960400</t>
  </si>
  <si>
    <t>POUND</t>
  </si>
  <si>
    <t>VA0960500</t>
  </si>
  <si>
    <t>VA0960600</t>
  </si>
  <si>
    <t>VA0960700</t>
  </si>
  <si>
    <t>UNIV OF VA'S COL AT WISE</t>
  </si>
  <si>
    <t>VA096SP00</t>
  </si>
  <si>
    <t>SP: WISE COUNTY</t>
  </si>
  <si>
    <t>VA0970000</t>
  </si>
  <si>
    <t>WYTHE</t>
  </si>
  <si>
    <t>VA0970100</t>
  </si>
  <si>
    <t>WYTHEVILLE</t>
  </si>
  <si>
    <t>VA0970200</t>
  </si>
  <si>
    <t>WYTHE POLICE DEPARTMENT</t>
  </si>
  <si>
    <t>VA0970300</t>
  </si>
  <si>
    <t>RURAL RETREAT</t>
  </si>
  <si>
    <t>VA097SP00</t>
  </si>
  <si>
    <t>SP: WYTHE COUNTY</t>
  </si>
  <si>
    <t>VA0980000</t>
  </si>
  <si>
    <t>VA0980100</t>
  </si>
  <si>
    <t>POQUOSON</t>
  </si>
  <si>
    <t>VA098S100</t>
  </si>
  <si>
    <t>SP: POQUOSON</t>
  </si>
  <si>
    <t>VA098SP00</t>
  </si>
  <si>
    <t>VA0990000</t>
  </si>
  <si>
    <t>VA099SP00</t>
  </si>
  <si>
    <t>SP: ALEXANDRIA</t>
  </si>
  <si>
    <t>VA1000000</t>
  </si>
  <si>
    <t>VA100SP00</t>
  </si>
  <si>
    <t>VA1010000</t>
  </si>
  <si>
    <t>VA101SP00</t>
  </si>
  <si>
    <t>SP: BUENA VISTA</t>
  </si>
  <si>
    <t>VA1020000</t>
  </si>
  <si>
    <t>CHARLOTTESVILLE</t>
  </si>
  <si>
    <t>VA102SP00</t>
  </si>
  <si>
    <t>SP: CHARLOTTESVILLE</t>
  </si>
  <si>
    <t>VA1030000</t>
  </si>
  <si>
    <t>VA103SP00</t>
  </si>
  <si>
    <t>SP: CHESAPEAKE</t>
  </si>
  <si>
    <t>VA1040000</t>
  </si>
  <si>
    <t>CLIFTON FORGE</t>
  </si>
  <si>
    <t>VA104SP00</t>
  </si>
  <si>
    <t>SP: CLIFTON FORGE</t>
  </si>
  <si>
    <t>VA1050000</t>
  </si>
  <si>
    <t>COLONIAL HEIGHTS</t>
  </si>
  <si>
    <t>VA105SP00</t>
  </si>
  <si>
    <t>SP: COLONIAL HEIGHTS</t>
  </si>
  <si>
    <t>VA1060000</t>
  </si>
  <si>
    <t>VA106SP00</t>
  </si>
  <si>
    <t>SP: COVINGTON</t>
  </si>
  <si>
    <t>VA1070000</t>
  </si>
  <si>
    <t>VA1075000</t>
  </si>
  <si>
    <t>FAIRFAX CITY</t>
  </si>
  <si>
    <t>VA1075S00</t>
  </si>
  <si>
    <t>SP: FAIRFAX CITY</t>
  </si>
  <si>
    <t>VA107SP00</t>
  </si>
  <si>
    <t>SP: DANVILLE</t>
  </si>
  <si>
    <t>VA1080000</t>
  </si>
  <si>
    <t>FALLS CHURCH</t>
  </si>
  <si>
    <t>VA1085000</t>
  </si>
  <si>
    <t>VA1085S00</t>
  </si>
  <si>
    <t>SP: FRANKLIN</t>
  </si>
  <si>
    <t>VA108SP00</t>
  </si>
  <si>
    <t>SP: FALLS CHURCH</t>
  </si>
  <si>
    <t>VA1090000</t>
  </si>
  <si>
    <t>VA1090100</t>
  </si>
  <si>
    <t>UNIV OF MARY WASHINGTON</t>
  </si>
  <si>
    <t>VA109SP00</t>
  </si>
  <si>
    <t>SP: FREDERICKSBURG</t>
  </si>
  <si>
    <t>VA1100000</t>
  </si>
  <si>
    <t>GALAX</t>
  </si>
  <si>
    <t>VA110SP00</t>
  </si>
  <si>
    <t>SP: GALAX</t>
  </si>
  <si>
    <t>VA1110000</t>
  </si>
  <si>
    <t>VA1110300</t>
  </si>
  <si>
    <t>THOMAS NELSON COMM COLL</t>
  </si>
  <si>
    <t>VA1110400</t>
  </si>
  <si>
    <t>HAMPTON UNIVERSITY</t>
  </si>
  <si>
    <t>VA111SP00</t>
  </si>
  <si>
    <t>SP: HAMPTON</t>
  </si>
  <si>
    <t>VA1120000</t>
  </si>
  <si>
    <t>VA112SP00</t>
  </si>
  <si>
    <t>SP: HARRISONBURG</t>
  </si>
  <si>
    <t>VA1130000</t>
  </si>
  <si>
    <t>VA113SP00</t>
  </si>
  <si>
    <t>SP: HOPEWELL</t>
  </si>
  <si>
    <t>VA1140000</t>
  </si>
  <si>
    <t>VA114SP00</t>
  </si>
  <si>
    <t>SP: LYNCHBURG</t>
  </si>
  <si>
    <t>VA1150000</t>
  </si>
  <si>
    <t>VA115SP00</t>
  </si>
  <si>
    <t>SP: MARTINSVILLE</t>
  </si>
  <si>
    <t>VA1160000</t>
  </si>
  <si>
    <t>NEWPORT NEWS</t>
  </si>
  <si>
    <t>VA1160300</t>
  </si>
  <si>
    <t>VA PRT AUTH-NEWPORT NEWS</t>
  </si>
  <si>
    <t>VA1160400</t>
  </si>
  <si>
    <t>CHRISTOPHER NEWPORT UNIV</t>
  </si>
  <si>
    <t>VA116SP00</t>
  </si>
  <si>
    <t>SP: NEWPORT NEWS</t>
  </si>
  <si>
    <t>VA1170000</t>
  </si>
  <si>
    <t>VA1170100</t>
  </si>
  <si>
    <t>ELIZABETH RIVER TUN COMM</t>
  </si>
  <si>
    <t>VA1170200</t>
  </si>
  <si>
    <t>CHESAPEAKE BAY BRID-TUNN</t>
  </si>
  <si>
    <t>VA1170400</t>
  </si>
  <si>
    <t>NORFOLK STATE UNIVERSITY</t>
  </si>
  <si>
    <t>VA1170800</t>
  </si>
  <si>
    <t>EASTERN VA MEDICL SCHOOL</t>
  </si>
  <si>
    <t>VA117SP00</t>
  </si>
  <si>
    <t>SP: NORFOLK</t>
  </si>
  <si>
    <t>VA1180000</t>
  </si>
  <si>
    <t>VA118SP00</t>
  </si>
  <si>
    <t>SP: NORTON</t>
  </si>
  <si>
    <t>VA1190000</t>
  </si>
  <si>
    <t>VA1190200</t>
  </si>
  <si>
    <t>VIRGINIA STATE UNIVERSIT</t>
  </si>
  <si>
    <t>VA1190300</t>
  </si>
  <si>
    <t>VA119SP00</t>
  </si>
  <si>
    <t>SP: PETERSBURG</t>
  </si>
  <si>
    <t>VA1200000</t>
  </si>
  <si>
    <t>VA120SP00</t>
  </si>
  <si>
    <t>VA1210000</t>
  </si>
  <si>
    <t>RADFORD</t>
  </si>
  <si>
    <t>VA121SP00</t>
  </si>
  <si>
    <t>SP: RADFORD</t>
  </si>
  <si>
    <t>VA1220000</t>
  </si>
  <si>
    <t>VA1220300</t>
  </si>
  <si>
    <t>VIRGINIA STATE CAPITOL</t>
  </si>
  <si>
    <t>VA1220400</t>
  </si>
  <si>
    <t>RICHMOND INTERN'L AIRPOR</t>
  </si>
  <si>
    <t>VA1220500</t>
  </si>
  <si>
    <t>DPT GM &amp; INLAND FSH EN D</t>
  </si>
  <si>
    <t>VA1221000</t>
  </si>
  <si>
    <t>DEPT OF CONSERVTN &amp; REC</t>
  </si>
  <si>
    <t>VA122SP00</t>
  </si>
  <si>
    <t>VA1230000</t>
  </si>
  <si>
    <t>VA1230200</t>
  </si>
  <si>
    <t>VA WESTERN COMM COLLEGE</t>
  </si>
  <si>
    <t>VA123SP00</t>
  </si>
  <si>
    <t>SP: ROANOKE</t>
  </si>
  <si>
    <t>VA1240000</t>
  </si>
  <si>
    <t>SOUTH BOSTON</t>
  </si>
  <si>
    <t>VA124SP00</t>
  </si>
  <si>
    <t>SP: SOUTH BOSTON</t>
  </si>
  <si>
    <t>VA1260000</t>
  </si>
  <si>
    <t>VA126SP00</t>
  </si>
  <si>
    <t>SP: STAUNTON</t>
  </si>
  <si>
    <t>VA1270000</t>
  </si>
  <si>
    <t>VA127SP00</t>
  </si>
  <si>
    <t>SP: SUFFOLK</t>
  </si>
  <si>
    <t>VA1280000</t>
  </si>
  <si>
    <t>VIRGINIA BEACH</t>
  </si>
  <si>
    <t>VA128SP00</t>
  </si>
  <si>
    <t>SP: VIRGINIA BEACH</t>
  </si>
  <si>
    <t>VA1290000</t>
  </si>
  <si>
    <t>VA129SP00</t>
  </si>
  <si>
    <t>SP: WAYNESBORO</t>
  </si>
  <si>
    <t>VA1300000</t>
  </si>
  <si>
    <t>VA1300100</t>
  </si>
  <si>
    <t>COLLEGE OF WILLIAM &amp;MARY</t>
  </si>
  <si>
    <t>VA1300200</t>
  </si>
  <si>
    <t>RADFORD UNIVERSITY</t>
  </si>
  <si>
    <t>VA1300300</t>
  </si>
  <si>
    <t>VA COMMONWEALTH UNIVERSI</t>
  </si>
  <si>
    <t>VA1300400</t>
  </si>
  <si>
    <t>UNIVERSITY OF RICHMOND</t>
  </si>
  <si>
    <t>VA1300500</t>
  </si>
  <si>
    <t>PORT AUTH, NORFOLK</t>
  </si>
  <si>
    <t>VA1300600</t>
  </si>
  <si>
    <t>VA PORT AUTH-PORTSMOUTH</t>
  </si>
  <si>
    <t>VA1300700</t>
  </si>
  <si>
    <t>OLD DOMINION UNIVERSITY</t>
  </si>
  <si>
    <t>VA1300900</t>
  </si>
  <si>
    <t>NORFOLK AIRPORT AUTHORIT</t>
  </si>
  <si>
    <t>VA130SP00</t>
  </si>
  <si>
    <t>SP: WILLIAMSBURG</t>
  </si>
  <si>
    <t>VA1310000</t>
  </si>
  <si>
    <t>VA131SP00</t>
  </si>
  <si>
    <t>SP: WINCHESTER</t>
  </si>
  <si>
    <t>VA1360000</t>
  </si>
  <si>
    <t>VADMVRH00</t>
  </si>
  <si>
    <t>DEPT OF MOTOR VEHICLES</t>
  </si>
  <si>
    <t>VAMWA0000</t>
  </si>
  <si>
    <t>REAGAN NATIONAL AIRPORT</t>
  </si>
  <si>
    <t>VAPPD0000</t>
  </si>
  <si>
    <t>VAVSP0000</t>
  </si>
  <si>
    <t>VI0010000</t>
  </si>
  <si>
    <t>ST. THOMAS</t>
  </si>
  <si>
    <t>VI0010300</t>
  </si>
  <si>
    <t>ST. CROIX</t>
  </si>
  <si>
    <t>VT0010000</t>
  </si>
  <si>
    <t>VT0010100</t>
  </si>
  <si>
    <t>VT0010200</t>
  </si>
  <si>
    <t>VT0010300</t>
  </si>
  <si>
    <t>VERGENNES</t>
  </si>
  <si>
    <t>VT0020000</t>
  </si>
  <si>
    <t>VT0020100</t>
  </si>
  <si>
    <t>VT0020200</t>
  </si>
  <si>
    <t>OLD BENNINGTON</t>
  </si>
  <si>
    <t>VT0020400</t>
  </si>
  <si>
    <t>VT0020500</t>
  </si>
  <si>
    <t>VT0020800</t>
  </si>
  <si>
    <t>WINHALL</t>
  </si>
  <si>
    <t>VT0030000</t>
  </si>
  <si>
    <t>VT0030100</t>
  </si>
  <si>
    <t>VT0030200</t>
  </si>
  <si>
    <t>LYNDONVILLE</t>
  </si>
  <si>
    <t>VT0030300</t>
  </si>
  <si>
    <t>ST. JOHNSBURY</t>
  </si>
  <si>
    <t>VT0040000</t>
  </si>
  <si>
    <t>CHITTENDEN</t>
  </si>
  <si>
    <t>VT0040100</t>
  </si>
  <si>
    <t>VT0040200</t>
  </si>
  <si>
    <t>VT0040300</t>
  </si>
  <si>
    <t>SOUTH BURLINGTON</t>
  </si>
  <si>
    <t>VT0040400</t>
  </si>
  <si>
    <t>WINOOSKI</t>
  </si>
  <si>
    <t>VT0040500</t>
  </si>
  <si>
    <t>VT0040600</t>
  </si>
  <si>
    <t>VT0040700</t>
  </si>
  <si>
    <t>VT0040800</t>
  </si>
  <si>
    <t>VT0041000</t>
  </si>
  <si>
    <t>VT0041100</t>
  </si>
  <si>
    <t>UNIVERSITY OF VERMONT</t>
  </si>
  <si>
    <t>VT0041200</t>
  </si>
  <si>
    <t>HINESBURG</t>
  </si>
  <si>
    <t>VT0050000</t>
  </si>
  <si>
    <t>VT0050300</t>
  </si>
  <si>
    <t>VT0050500</t>
  </si>
  <si>
    <t>VT0060000</t>
  </si>
  <si>
    <t>VT0060100</t>
  </si>
  <si>
    <t>ST. ALBANS</t>
  </si>
  <si>
    <t>VT0060200</t>
  </si>
  <si>
    <t>RICHFORD</t>
  </si>
  <si>
    <t>VT0060300</t>
  </si>
  <si>
    <t>VT0060400</t>
  </si>
  <si>
    <t>VT0070000</t>
  </si>
  <si>
    <t>VT0080000</t>
  </si>
  <si>
    <t>LAMOILLE</t>
  </si>
  <si>
    <t>VT0080100</t>
  </si>
  <si>
    <t>VT0080200</t>
  </si>
  <si>
    <t>STOWE</t>
  </si>
  <si>
    <t>VT0090000</t>
  </si>
  <si>
    <t>VT0090100</t>
  </si>
  <si>
    <t>VT0090200</t>
  </si>
  <si>
    <t>VT0090400</t>
  </si>
  <si>
    <t>THETFORD</t>
  </si>
  <si>
    <t>VT0100000</t>
  </si>
  <si>
    <t>VT0100100</t>
  </si>
  <si>
    <t>VT0110000</t>
  </si>
  <si>
    <t>VT0110100</t>
  </si>
  <si>
    <t>VT0110200</t>
  </si>
  <si>
    <t>VT0110300</t>
  </si>
  <si>
    <t>CASTLETON</t>
  </si>
  <si>
    <t>VT0110400</t>
  </si>
  <si>
    <t>VT0110500</t>
  </si>
  <si>
    <t>POULTNEY</t>
  </si>
  <si>
    <t>VT0110600</t>
  </si>
  <si>
    <t>VT0110700</t>
  </si>
  <si>
    <t>RUTLAND TOWN</t>
  </si>
  <si>
    <t>VT0110800</t>
  </si>
  <si>
    <t>MOUNT TABOR</t>
  </si>
  <si>
    <t>VT0120000</t>
  </si>
  <si>
    <t>VT0120100</t>
  </si>
  <si>
    <t>VT0120200</t>
  </si>
  <si>
    <t>VT0120300</t>
  </si>
  <si>
    <t>VT0120400</t>
  </si>
  <si>
    <t>VT0120500</t>
  </si>
  <si>
    <t>BARRE TOWN</t>
  </si>
  <si>
    <t>VT0120600</t>
  </si>
  <si>
    <t>VT0120800</t>
  </si>
  <si>
    <t>SECRETARY OF STATE INV U</t>
  </si>
  <si>
    <t>VT0121600</t>
  </si>
  <si>
    <t>ATTORNEY GENERAL</t>
  </si>
  <si>
    <t>VT0130000</t>
  </si>
  <si>
    <t>VT0130100</t>
  </si>
  <si>
    <t>BELLOWS FALLS</t>
  </si>
  <si>
    <t>VT0130200</t>
  </si>
  <si>
    <t>BRATTLEBORO</t>
  </si>
  <si>
    <t>VT0130300</t>
  </si>
  <si>
    <t>VT0130500</t>
  </si>
  <si>
    <t>VT0130600</t>
  </si>
  <si>
    <t>VT0140000</t>
  </si>
  <si>
    <t>VT0140100</t>
  </si>
  <si>
    <t>VT0140200</t>
  </si>
  <si>
    <t>VT0140300</t>
  </si>
  <si>
    <t>VT0140400</t>
  </si>
  <si>
    <t>VT0140500</t>
  </si>
  <si>
    <t>VT0140600</t>
  </si>
  <si>
    <t>VT0140800</t>
  </si>
  <si>
    <t>VT0141000</t>
  </si>
  <si>
    <t>VT0141100</t>
  </si>
  <si>
    <t>VTDFW0000</t>
  </si>
  <si>
    <t>FISH &amp; WILDLIFE DPT, LED</t>
  </si>
  <si>
    <t>VTDLC0000</t>
  </si>
  <si>
    <t>DEPT LIQUOR CONTOL DE&amp;L</t>
  </si>
  <si>
    <t>VTDMV0000</t>
  </si>
  <si>
    <t>VTVSP0000</t>
  </si>
  <si>
    <t>VERMONT STATE POLICE</t>
  </si>
  <si>
    <t>VTVSP0100</t>
  </si>
  <si>
    <t>SP: WILLISTON</t>
  </si>
  <si>
    <t>VTVSP0200</t>
  </si>
  <si>
    <t>SP: ST. JOHNSBURY</t>
  </si>
  <si>
    <t>VTVSP0300</t>
  </si>
  <si>
    <t>SP: RUTLAND</t>
  </si>
  <si>
    <t>VTVSP0400</t>
  </si>
  <si>
    <t>SP: ROCKINGHAM</t>
  </si>
  <si>
    <t>VTVSP0500</t>
  </si>
  <si>
    <t>VT. STATE POLICE HDQ-BCI</t>
  </si>
  <si>
    <t>VTVSP0600</t>
  </si>
  <si>
    <t>SP: NEW HAVEN</t>
  </si>
  <si>
    <t>VTVSP0700</t>
  </si>
  <si>
    <t>SP: ST. ALBANS</t>
  </si>
  <si>
    <t>VTVSP0800</t>
  </si>
  <si>
    <t>SP: DERBY</t>
  </si>
  <si>
    <t>VTVSP0900</t>
  </si>
  <si>
    <t>SP: SHAFTSBURY</t>
  </si>
  <si>
    <t>VTVSP1000</t>
  </si>
  <si>
    <t>SP: BRATTLEBORO</t>
  </si>
  <si>
    <t>VTVSP1100</t>
  </si>
  <si>
    <t>SP: ROYALTON</t>
  </si>
  <si>
    <t>VTVSP1200</t>
  </si>
  <si>
    <t>SP: MIDDLESEX</t>
  </si>
  <si>
    <t>VTVSP1300</t>
  </si>
  <si>
    <t>SP: BRADFORD</t>
  </si>
  <si>
    <t>VTVSP1400</t>
  </si>
  <si>
    <t>VT STATE POLICE, FLD F D</t>
  </si>
  <si>
    <t>WA0010000</t>
  </si>
  <si>
    <t>WA0010100</t>
  </si>
  <si>
    <t>OTHELLO</t>
  </si>
  <si>
    <t>WA0010200</t>
  </si>
  <si>
    <t>RITZVILLE</t>
  </si>
  <si>
    <t>WA0020000</t>
  </si>
  <si>
    <t>ASOTIN</t>
  </si>
  <si>
    <t>WA0020100</t>
  </si>
  <si>
    <t>WA0020200</t>
  </si>
  <si>
    <t>WA0030000</t>
  </si>
  <si>
    <t>WA0030100</t>
  </si>
  <si>
    <t>KENNEWICK</t>
  </si>
  <si>
    <t>WA0030200</t>
  </si>
  <si>
    <t>WA0030300</t>
  </si>
  <si>
    <t>PROSSER</t>
  </si>
  <si>
    <t>WA0030400</t>
  </si>
  <si>
    <t>BENTON CITY</t>
  </si>
  <si>
    <t>WA0030500</t>
  </si>
  <si>
    <t>WEST RICHLAND</t>
  </si>
  <si>
    <t>WA0040000</t>
  </si>
  <si>
    <t>CHELAN</t>
  </si>
  <si>
    <t>WA0040200</t>
  </si>
  <si>
    <t>WA0040400</t>
  </si>
  <si>
    <t>WENATCHEE</t>
  </si>
  <si>
    <t>WA0050000</t>
  </si>
  <si>
    <t>CLALLAM</t>
  </si>
  <si>
    <t>WA0050100</t>
  </si>
  <si>
    <t>PORT ANGELES</t>
  </si>
  <si>
    <t>WA0050200</t>
  </si>
  <si>
    <t>FORKS</t>
  </si>
  <si>
    <t>WA0050300</t>
  </si>
  <si>
    <t>SEQUIM</t>
  </si>
  <si>
    <t>WA0050500</t>
  </si>
  <si>
    <t>HOH TRIBAL</t>
  </si>
  <si>
    <t>WA0050900</t>
  </si>
  <si>
    <t>LOWER ELWHA TRIBAL</t>
  </si>
  <si>
    <t>WA0060000</t>
  </si>
  <si>
    <t>WA0060100</t>
  </si>
  <si>
    <t>BATTLE GROUND</t>
  </si>
  <si>
    <t>WA0060200</t>
  </si>
  <si>
    <t>WA0060300</t>
  </si>
  <si>
    <t>VANCOUVER</t>
  </si>
  <si>
    <t>WA0060400</t>
  </si>
  <si>
    <t>WASHOUGAL</t>
  </si>
  <si>
    <t>WA0060500</t>
  </si>
  <si>
    <t>WA0060600</t>
  </si>
  <si>
    <t>WA0061000</t>
  </si>
  <si>
    <t>WA STATE UNIV: VANCOUVER</t>
  </si>
  <si>
    <t>WA0070000</t>
  </si>
  <si>
    <t>WA0070100</t>
  </si>
  <si>
    <t>WA0080000</t>
  </si>
  <si>
    <t>COWLITZ</t>
  </si>
  <si>
    <t>WA0080100</t>
  </si>
  <si>
    <t>KELSO</t>
  </si>
  <si>
    <t>WA0080200</t>
  </si>
  <si>
    <t>WA0080300</t>
  </si>
  <si>
    <t>WA0080400</t>
  </si>
  <si>
    <t>KALAMA</t>
  </si>
  <si>
    <t>WA0080500</t>
  </si>
  <si>
    <t>WA0090000</t>
  </si>
  <si>
    <t>WA0090200</t>
  </si>
  <si>
    <t>EAST WENATCHEE</t>
  </si>
  <si>
    <t>WA0090300</t>
  </si>
  <si>
    <t>WA0100000</t>
  </si>
  <si>
    <t>FERRY</t>
  </si>
  <si>
    <t>WA0100100</t>
  </si>
  <si>
    <t>WA0110000</t>
  </si>
  <si>
    <t>WA0110100</t>
  </si>
  <si>
    <t>CONNELL</t>
  </si>
  <si>
    <t>WA0110200</t>
  </si>
  <si>
    <t>WA0120000</t>
  </si>
  <si>
    <t>WA0120100</t>
  </si>
  <si>
    <t>WA0130000</t>
  </si>
  <si>
    <t>WA0130100</t>
  </si>
  <si>
    <t>WA0130200</t>
  </si>
  <si>
    <t>MOSES LAKE</t>
  </si>
  <si>
    <t>WA0130300</t>
  </si>
  <si>
    <t>WA0130400</t>
  </si>
  <si>
    <t>SOAP LAKE</t>
  </si>
  <si>
    <t>WA0130500</t>
  </si>
  <si>
    <t>COULEE CITY</t>
  </si>
  <si>
    <t>WA0130700</t>
  </si>
  <si>
    <t>GRAND COULEE</t>
  </si>
  <si>
    <t>WA0130900</t>
  </si>
  <si>
    <t>MATTAWA</t>
  </si>
  <si>
    <t>WA0131000</t>
  </si>
  <si>
    <t>ROYAL CITY</t>
  </si>
  <si>
    <t>WA0131100</t>
  </si>
  <si>
    <t>WARDEN</t>
  </si>
  <si>
    <t>WA0140000</t>
  </si>
  <si>
    <t>GRAYS HARBOR</t>
  </si>
  <si>
    <t>WA0140100</t>
  </si>
  <si>
    <t>WA0140200</t>
  </si>
  <si>
    <t>ELMA</t>
  </si>
  <si>
    <t>WA0140300</t>
  </si>
  <si>
    <t>HOQUIAM</t>
  </si>
  <si>
    <t>WA0140400</t>
  </si>
  <si>
    <t>MCCLEARY</t>
  </si>
  <si>
    <t>WA0140500</t>
  </si>
  <si>
    <t>MONTESANO</t>
  </si>
  <si>
    <t>WA0140600</t>
  </si>
  <si>
    <t>COSMOPOLIS</t>
  </si>
  <si>
    <t>WA0140700</t>
  </si>
  <si>
    <t>OAKVILLE</t>
  </si>
  <si>
    <t>WA0140800</t>
  </si>
  <si>
    <t>OCEAN SHORES</t>
  </si>
  <si>
    <t>WA0140900</t>
  </si>
  <si>
    <t>WA0150000</t>
  </si>
  <si>
    <t>ISLAND</t>
  </si>
  <si>
    <t>WA0150100</t>
  </si>
  <si>
    <t>WA0150200</t>
  </si>
  <si>
    <t>COUPEVILLE</t>
  </si>
  <si>
    <t>WA0150300</t>
  </si>
  <si>
    <t>WA0160000</t>
  </si>
  <si>
    <t>WA0160100</t>
  </si>
  <si>
    <t>PORT TOWNSEND</t>
  </si>
  <si>
    <t>WA0170000</t>
  </si>
  <si>
    <t>WA0170100</t>
  </si>
  <si>
    <t>WA0170200</t>
  </si>
  <si>
    <t>WA0170300</t>
  </si>
  <si>
    <t>BOTHELL</t>
  </si>
  <si>
    <t>WA0170400</t>
  </si>
  <si>
    <t>ENUMCLAW</t>
  </si>
  <si>
    <t>WA0170600</t>
  </si>
  <si>
    <t>ISSAQUAH</t>
  </si>
  <si>
    <t>WA0170700</t>
  </si>
  <si>
    <t>WA0170800</t>
  </si>
  <si>
    <t>WA0170900</t>
  </si>
  <si>
    <t>MERCER ISLAND</t>
  </si>
  <si>
    <t>WA0171000</t>
  </si>
  <si>
    <t>NORMANDY PARK</t>
  </si>
  <si>
    <t>WA0171100</t>
  </si>
  <si>
    <t>WA0171200</t>
  </si>
  <si>
    <t>WA0171300</t>
  </si>
  <si>
    <t>RENTON</t>
  </si>
  <si>
    <t>WA0171400</t>
  </si>
  <si>
    <t>WA0171500</t>
  </si>
  <si>
    <t>BLACK DIAMOND</t>
  </si>
  <si>
    <t>WA0171600</t>
  </si>
  <si>
    <t>CARNATION</t>
  </si>
  <si>
    <t>WA0171700</t>
  </si>
  <si>
    <t>WA0171800</t>
  </si>
  <si>
    <t>DUVALL</t>
  </si>
  <si>
    <t>WA0172000</t>
  </si>
  <si>
    <t>WA0172100</t>
  </si>
  <si>
    <t>WA0172200</t>
  </si>
  <si>
    <t>SNOQUALMIE</t>
  </si>
  <si>
    <t>WA0172300</t>
  </si>
  <si>
    <t>TUKWILA</t>
  </si>
  <si>
    <t>WA0172400</t>
  </si>
  <si>
    <t>UNIVERSITY OF WASHINGTON</t>
  </si>
  <si>
    <t>WA0172500</t>
  </si>
  <si>
    <t>CLYDE HILL</t>
  </si>
  <si>
    <t>WA0172600</t>
  </si>
  <si>
    <t>LAKE FOREST PARK</t>
  </si>
  <si>
    <t>WA0172700</t>
  </si>
  <si>
    <t>SKYKOMISH</t>
  </si>
  <si>
    <t>WA0172800</t>
  </si>
  <si>
    <t>TOWN OF MERCER ISLAND</t>
  </si>
  <si>
    <t>WA0173100</t>
  </si>
  <si>
    <t>YARROW POINT</t>
  </si>
  <si>
    <t>WA0173200</t>
  </si>
  <si>
    <t>PORT OF SEATTLE</t>
  </si>
  <si>
    <t>WA0173600</t>
  </si>
  <si>
    <t>FEDERAL WAY</t>
  </si>
  <si>
    <t>WA0173700</t>
  </si>
  <si>
    <t>SEATAC</t>
  </si>
  <si>
    <t>WA0174000</t>
  </si>
  <si>
    <t>WOODINVILLE</t>
  </si>
  <si>
    <t>WA0174100</t>
  </si>
  <si>
    <t>BURIEN</t>
  </si>
  <si>
    <t>WA0174200</t>
  </si>
  <si>
    <t>WA0174300</t>
  </si>
  <si>
    <t>SHORELINE</t>
  </si>
  <si>
    <t>WA0174700</t>
  </si>
  <si>
    <t>MAPLE VALLEY</t>
  </si>
  <si>
    <t>WA0174800</t>
  </si>
  <si>
    <t>WA0174900</t>
  </si>
  <si>
    <t>KENMORE</t>
  </si>
  <si>
    <t>WA0175000</t>
  </si>
  <si>
    <t>SAMMAMISH</t>
  </si>
  <si>
    <t>WA0180000</t>
  </si>
  <si>
    <t>KITSAP</t>
  </si>
  <si>
    <t>WA0180100</t>
  </si>
  <si>
    <t>BREMERTON</t>
  </si>
  <si>
    <t>WA0180300</t>
  </si>
  <si>
    <t>NAVY YARD BREMERTON</t>
  </si>
  <si>
    <t>WA0180400</t>
  </si>
  <si>
    <t>PORT ORCHARD</t>
  </si>
  <si>
    <t>WA0180500</t>
  </si>
  <si>
    <t>POULSBO</t>
  </si>
  <si>
    <t>WA0180700</t>
  </si>
  <si>
    <t>BAINBRIDGE ISLAND</t>
  </si>
  <si>
    <t>WA0190000</t>
  </si>
  <si>
    <t>KITTITAS</t>
  </si>
  <si>
    <t>WA0190100</t>
  </si>
  <si>
    <t>ELLENSBURG</t>
  </si>
  <si>
    <t>WA0190200</t>
  </si>
  <si>
    <t>CLE ELUM</t>
  </si>
  <si>
    <t>WA0190400</t>
  </si>
  <si>
    <t>WA0190600</t>
  </si>
  <si>
    <t>WA0190800</t>
  </si>
  <si>
    <t>CENTRAL WASHINGTON UNIV</t>
  </si>
  <si>
    <t>WA0200000</t>
  </si>
  <si>
    <t>KLICKITAT</t>
  </si>
  <si>
    <t>WA0200100</t>
  </si>
  <si>
    <t>GOLDENDALE</t>
  </si>
  <si>
    <t>WA0200200</t>
  </si>
  <si>
    <t>BINGEN</t>
  </si>
  <si>
    <t>WA0200600</t>
  </si>
  <si>
    <t>WHITE SALMON</t>
  </si>
  <si>
    <t>WA0210000</t>
  </si>
  <si>
    <t>WA0210100</t>
  </si>
  <si>
    <t>WA0210200</t>
  </si>
  <si>
    <t>CHEHALIS</t>
  </si>
  <si>
    <t>WA0210300</t>
  </si>
  <si>
    <t>WA0210400</t>
  </si>
  <si>
    <t>MOSSYROCK</t>
  </si>
  <si>
    <t>WA0210700</t>
  </si>
  <si>
    <t>NAPAVINE</t>
  </si>
  <si>
    <t>WA0210900</t>
  </si>
  <si>
    <t>PE ELL</t>
  </si>
  <si>
    <t>WA0211000</t>
  </si>
  <si>
    <t>WA0211100</t>
  </si>
  <si>
    <t>VADER</t>
  </si>
  <si>
    <t>WA0211200</t>
  </si>
  <si>
    <t>WINLOCK</t>
  </si>
  <si>
    <t>WA0220000</t>
  </si>
  <si>
    <t>WA0220100</t>
  </si>
  <si>
    <t>WA0220200</t>
  </si>
  <si>
    <t>WILBUR</t>
  </si>
  <si>
    <t>WA0220400</t>
  </si>
  <si>
    <t>WA0220500</t>
  </si>
  <si>
    <t>WA0220600</t>
  </si>
  <si>
    <t>WA0220700</t>
  </si>
  <si>
    <t>REARDAN</t>
  </si>
  <si>
    <t>WA0220800</t>
  </si>
  <si>
    <t>WA0230000</t>
  </si>
  <si>
    <t>WA0230400</t>
  </si>
  <si>
    <t>WA0240000</t>
  </si>
  <si>
    <t>OKANOGAN</t>
  </si>
  <si>
    <t>WA0240100</t>
  </si>
  <si>
    <t>WA0240200</t>
  </si>
  <si>
    <t>WA0240300</t>
  </si>
  <si>
    <t>OMAK</t>
  </si>
  <si>
    <t>WA0240400</t>
  </si>
  <si>
    <t>WA0240500</t>
  </si>
  <si>
    <t>PATEROS</t>
  </si>
  <si>
    <t>WA0240600</t>
  </si>
  <si>
    <t>TONASKET</t>
  </si>
  <si>
    <t>WA0240700</t>
  </si>
  <si>
    <t>COULEE DAM</t>
  </si>
  <si>
    <t>WA0240800</t>
  </si>
  <si>
    <t>ELMER CITY</t>
  </si>
  <si>
    <t>WA0240900</t>
  </si>
  <si>
    <t>TWISP</t>
  </si>
  <si>
    <t>WA0241000</t>
  </si>
  <si>
    <t>WA0241200</t>
  </si>
  <si>
    <t>CONCONULLY</t>
  </si>
  <si>
    <t>WA0241400</t>
  </si>
  <si>
    <t>COLVILLE TRIBAL</t>
  </si>
  <si>
    <t>WA0250000</t>
  </si>
  <si>
    <t>WA0250100</t>
  </si>
  <si>
    <t>WA0250200</t>
  </si>
  <si>
    <t>WA0250300</t>
  </si>
  <si>
    <t>ILWACO</t>
  </si>
  <si>
    <t>WA0250400</t>
  </si>
  <si>
    <t>WA0260000</t>
  </si>
  <si>
    <t>PEND OREILLE</t>
  </si>
  <si>
    <t>WA0260200</t>
  </si>
  <si>
    <t>WA0260300</t>
  </si>
  <si>
    <t>WA0260500</t>
  </si>
  <si>
    <t>CUSICK</t>
  </si>
  <si>
    <t>WA0270000</t>
  </si>
  <si>
    <t>WA0270100</t>
  </si>
  <si>
    <t>PUYALLUP</t>
  </si>
  <si>
    <t>WA0270200</t>
  </si>
  <si>
    <t>WA0270300</t>
  </si>
  <si>
    <t>TACOMA</t>
  </si>
  <si>
    <t>WA0270400</t>
  </si>
  <si>
    <t>WA0270500</t>
  </si>
  <si>
    <t>WA0270700</t>
  </si>
  <si>
    <t>FIFE</t>
  </si>
  <si>
    <t>WA0270900</t>
  </si>
  <si>
    <t>WA0271000</t>
  </si>
  <si>
    <t>WA0271100</t>
  </si>
  <si>
    <t>STEILACOOM</t>
  </si>
  <si>
    <t>WA0271300</t>
  </si>
  <si>
    <t>ORTING</t>
  </si>
  <si>
    <t>WA0271400</t>
  </si>
  <si>
    <t>BONNEY LAKE</t>
  </si>
  <si>
    <t>WA0271600</t>
  </si>
  <si>
    <t>WA0271700</t>
  </si>
  <si>
    <t>FIRCREST</t>
  </si>
  <si>
    <t>WA0271800</t>
  </si>
  <si>
    <t>GIG HARBOR</t>
  </si>
  <si>
    <t>WA0271900</t>
  </si>
  <si>
    <t>WA0272000</t>
  </si>
  <si>
    <t>WILKESON</t>
  </si>
  <si>
    <t>WA0272300</t>
  </si>
  <si>
    <t>WA0272400</t>
  </si>
  <si>
    <t>UNIVERSITY PLACE</t>
  </si>
  <si>
    <t>WA0272500</t>
  </si>
  <si>
    <t>WA0280000</t>
  </si>
  <si>
    <t>WA0290000</t>
  </si>
  <si>
    <t>SKAGIT</t>
  </si>
  <si>
    <t>WA0290100</t>
  </si>
  <si>
    <t>ANACORTES</t>
  </si>
  <si>
    <t>WA0290200</t>
  </si>
  <si>
    <t>WA0290300</t>
  </si>
  <si>
    <t>SEDRO WOOLLEY</t>
  </si>
  <si>
    <t>WA0290400</t>
  </si>
  <si>
    <t>WA0290600</t>
  </si>
  <si>
    <t>LA CONNER</t>
  </si>
  <si>
    <t>WA0291000</t>
  </si>
  <si>
    <t>SKAGIT C INTRLCL DRG E U</t>
  </si>
  <si>
    <t>WA0300000</t>
  </si>
  <si>
    <t>SKAMANIA</t>
  </si>
  <si>
    <t>WA0300100</t>
  </si>
  <si>
    <t>NORTH BONNEVILLE</t>
  </si>
  <si>
    <t>WA0300200</t>
  </si>
  <si>
    <t>WA0310000</t>
  </si>
  <si>
    <t>SNOHOMISH</t>
  </si>
  <si>
    <t>WA0310100</t>
  </si>
  <si>
    <t>WA0310200</t>
  </si>
  <si>
    <t>EDMONDS</t>
  </si>
  <si>
    <t>WA0310300</t>
  </si>
  <si>
    <t>WA0310400</t>
  </si>
  <si>
    <t>LYNNWOOD</t>
  </si>
  <si>
    <t>WA0310500</t>
  </si>
  <si>
    <t>WA0310600</t>
  </si>
  <si>
    <t>MOUNTLAKE TERRACE</t>
  </si>
  <si>
    <t>WA0310700</t>
  </si>
  <si>
    <t>WA0310800</t>
  </si>
  <si>
    <t>BRIER</t>
  </si>
  <si>
    <t>WA0310900</t>
  </si>
  <si>
    <t>DARRINGTON</t>
  </si>
  <si>
    <t>WA0311100</t>
  </si>
  <si>
    <t>WA0311200</t>
  </si>
  <si>
    <t>WA0311300</t>
  </si>
  <si>
    <t>MUKILTEO</t>
  </si>
  <si>
    <t>WA0311400</t>
  </si>
  <si>
    <t>STANWOOD</t>
  </si>
  <si>
    <t>WA0311500</t>
  </si>
  <si>
    <t>SULTAN</t>
  </si>
  <si>
    <t>WA0311600</t>
  </si>
  <si>
    <t>WA0311900</t>
  </si>
  <si>
    <t>LAKE STEVENS</t>
  </si>
  <si>
    <t>WA0312100</t>
  </si>
  <si>
    <t>MILL CREEK</t>
  </si>
  <si>
    <t>WA0320000</t>
  </si>
  <si>
    <t>SPOKANE</t>
  </si>
  <si>
    <t>WA0320100</t>
  </si>
  <si>
    <t>WA0320200</t>
  </si>
  <si>
    <t>WA0320300</t>
  </si>
  <si>
    <t>MEDICAL LAKE</t>
  </si>
  <si>
    <t>WA0320400</t>
  </si>
  <si>
    <t>WA0320600</t>
  </si>
  <si>
    <t>AIRWAY HEIGHTS</t>
  </si>
  <si>
    <t>WA0320900</t>
  </si>
  <si>
    <t>EASTERN WASHINGTON UNIV</t>
  </si>
  <si>
    <t>WA0321300</t>
  </si>
  <si>
    <t>LIBERTY LAKE</t>
  </si>
  <si>
    <t>WA0321500</t>
  </si>
  <si>
    <t>SPOKANE VALLEY</t>
  </si>
  <si>
    <t>WA0330000</t>
  </si>
  <si>
    <t>WA0330100</t>
  </si>
  <si>
    <t>CHEWELAH</t>
  </si>
  <si>
    <t>WA0330200</t>
  </si>
  <si>
    <t>COLVILLE</t>
  </si>
  <si>
    <t>WA0330300</t>
  </si>
  <si>
    <t>KETTLE FALLS</t>
  </si>
  <si>
    <t>WA0330500</t>
  </si>
  <si>
    <t>WA0330600</t>
  </si>
  <si>
    <t>WA0340000</t>
  </si>
  <si>
    <t>WA0340100</t>
  </si>
  <si>
    <t>OLYMPIA</t>
  </si>
  <si>
    <t>WA0340200</t>
  </si>
  <si>
    <t>TUMWATER</t>
  </si>
  <si>
    <t>WA0340400</t>
  </si>
  <si>
    <t>LACEY</t>
  </si>
  <si>
    <t>WA0340600</t>
  </si>
  <si>
    <t>WA0340800</t>
  </si>
  <si>
    <t>TENINO</t>
  </si>
  <si>
    <t>WA0340900</t>
  </si>
  <si>
    <t>YELM</t>
  </si>
  <si>
    <t>WA0341000</t>
  </si>
  <si>
    <t>ST GAMBLING COMM ENFRC U</t>
  </si>
  <si>
    <t>WA0341200</t>
  </si>
  <si>
    <t>WASHINGTON STATE LOTTERY</t>
  </si>
  <si>
    <t>WA0341900</t>
  </si>
  <si>
    <t>EVERGREEN STATE COLLEGE</t>
  </si>
  <si>
    <t>WA0342200</t>
  </si>
  <si>
    <t>ST INSUR CMSNR SPC INV U</t>
  </si>
  <si>
    <t>WA0350000</t>
  </si>
  <si>
    <t>WAHKIAKUM</t>
  </si>
  <si>
    <t>WA0360000</t>
  </si>
  <si>
    <t>WALLA WALLA</t>
  </si>
  <si>
    <t>WA0360100</t>
  </si>
  <si>
    <t>WA0360200</t>
  </si>
  <si>
    <t>COLLEGE PLACE</t>
  </si>
  <si>
    <t>WA0360300</t>
  </si>
  <si>
    <t>WAITSBURG</t>
  </si>
  <si>
    <t>WA0370000</t>
  </si>
  <si>
    <t>WHATCOM</t>
  </si>
  <si>
    <t>WA0370100</t>
  </si>
  <si>
    <t>WA0370200</t>
  </si>
  <si>
    <t>WA0370300</t>
  </si>
  <si>
    <t>WA0370400</t>
  </si>
  <si>
    <t>WA0370500</t>
  </si>
  <si>
    <t>LYNDEN</t>
  </si>
  <si>
    <t>WA0370700</t>
  </si>
  <si>
    <t>SUMAS</t>
  </si>
  <si>
    <t>WA0370800</t>
  </si>
  <si>
    <t>WESTERN WASHINGTON UNIV</t>
  </si>
  <si>
    <t>WA0371000</t>
  </si>
  <si>
    <t>LUMMI TRIBAL</t>
  </si>
  <si>
    <t>WA0380000</t>
  </si>
  <si>
    <t>WA0380100</t>
  </si>
  <si>
    <t>WA0380200</t>
  </si>
  <si>
    <t>WA0380300</t>
  </si>
  <si>
    <t>PULLMAN</t>
  </si>
  <si>
    <t>WA0380400</t>
  </si>
  <si>
    <t>ROSALIA</t>
  </si>
  <si>
    <t>WA0380500</t>
  </si>
  <si>
    <t>WA STATE UNIV: PULLMAN</t>
  </si>
  <si>
    <t>WA0380600</t>
  </si>
  <si>
    <t>WA0380700</t>
  </si>
  <si>
    <t>WA0380800</t>
  </si>
  <si>
    <t>LACROSSE</t>
  </si>
  <si>
    <t>WA0380900</t>
  </si>
  <si>
    <t>PALOUSE</t>
  </si>
  <si>
    <t>WA0381300</t>
  </si>
  <si>
    <t>WA0381400</t>
  </si>
  <si>
    <t>OAKESDALE</t>
  </si>
  <si>
    <t>WA0381500</t>
  </si>
  <si>
    <t>TEKOA</t>
  </si>
  <si>
    <t>WA0381600</t>
  </si>
  <si>
    <t>WA0390000</t>
  </si>
  <si>
    <t>YAKIMA</t>
  </si>
  <si>
    <t>WA0390100</t>
  </si>
  <si>
    <t>WA0390200</t>
  </si>
  <si>
    <t>SUNNYSIDE</t>
  </si>
  <si>
    <t>WA0390300</t>
  </si>
  <si>
    <t>TOPPENISH</t>
  </si>
  <si>
    <t>WA0390400</t>
  </si>
  <si>
    <t>UNION GAP</t>
  </si>
  <si>
    <t>WA0390500</t>
  </si>
  <si>
    <t>WA0390600</t>
  </si>
  <si>
    <t>ZILLAH</t>
  </si>
  <si>
    <t>WA0390700</t>
  </si>
  <si>
    <t>WA0390800</t>
  </si>
  <si>
    <t>WA0390900</t>
  </si>
  <si>
    <t>MABTON</t>
  </si>
  <si>
    <t>WA0391100</t>
  </si>
  <si>
    <t>SELAH</t>
  </si>
  <si>
    <t>WA0391200</t>
  </si>
  <si>
    <t>TIETON</t>
  </si>
  <si>
    <t>WA0391300</t>
  </si>
  <si>
    <t>WAPATO</t>
  </si>
  <si>
    <t>WA0391400</t>
  </si>
  <si>
    <t>MOXEE</t>
  </si>
  <si>
    <t>WADI00800</t>
  </si>
  <si>
    <t>NISQUALLY TRIBAL</t>
  </si>
  <si>
    <t>WADI00900</t>
  </si>
  <si>
    <t>SUQUAMISH TRIBAL</t>
  </si>
  <si>
    <t>WADI01100</t>
  </si>
  <si>
    <t>SKOKOMISH TRIBAL</t>
  </si>
  <si>
    <t>WADI01200</t>
  </si>
  <si>
    <t>SHOALWATER BAY TRIBAL</t>
  </si>
  <si>
    <t>WADI01300</t>
  </si>
  <si>
    <t>STILLAGUAMISH TRIBAL</t>
  </si>
  <si>
    <t>WADI01400</t>
  </si>
  <si>
    <t>NOOKSACK TRIBAL</t>
  </si>
  <si>
    <t>WADI05100</t>
  </si>
  <si>
    <t>SPOKANE AGENCY</t>
  </si>
  <si>
    <t>WADI05400</t>
  </si>
  <si>
    <t>QUINAULT INDIAN NATION</t>
  </si>
  <si>
    <t>WADI05500</t>
  </si>
  <si>
    <t>SQUAXIN ISLAND TRIBAL</t>
  </si>
  <si>
    <t>WADI05600</t>
  </si>
  <si>
    <t>MAKAH TRIBAL</t>
  </si>
  <si>
    <t>WADI05700</t>
  </si>
  <si>
    <t>WADI05800</t>
  </si>
  <si>
    <t>YAKAMA NATION</t>
  </si>
  <si>
    <t>WADI05900</t>
  </si>
  <si>
    <t>WADI06100</t>
  </si>
  <si>
    <t>KALISPEL TRIBAL</t>
  </si>
  <si>
    <t>WADI06200</t>
  </si>
  <si>
    <t>PUYALLUP TRIBAL</t>
  </si>
  <si>
    <t>WADI06300</t>
  </si>
  <si>
    <t>SAUK-SUIATTLE TRIBAL</t>
  </si>
  <si>
    <t>WADI06400</t>
  </si>
  <si>
    <t>SWINOMISH TRIBAL</t>
  </si>
  <si>
    <t>WADI06500</t>
  </si>
  <si>
    <t>UPPER SKAGIT TRIBAL</t>
  </si>
  <si>
    <t>WADI06600</t>
  </si>
  <si>
    <t>PORT GAMBLE S'KLALLAM TB</t>
  </si>
  <si>
    <t>WADI06700</t>
  </si>
  <si>
    <t>CHEHALIS TRIBAL</t>
  </si>
  <si>
    <t>WADI06800</t>
  </si>
  <si>
    <t>TULALIP TRIBAL</t>
  </si>
  <si>
    <t>WADI07000</t>
  </si>
  <si>
    <t>LA PUSH TRIBAL</t>
  </si>
  <si>
    <t>WADI08200</t>
  </si>
  <si>
    <t>JAMESTOWN S'KLALLAM TRBL</t>
  </si>
  <si>
    <t>WASPD0000</t>
  </si>
  <si>
    <t>SEATTLE</t>
  </si>
  <si>
    <t>WAWSP0000</t>
  </si>
  <si>
    <t>WASHINGTON STATE PATROL</t>
  </si>
  <si>
    <t>WI0010000</t>
  </si>
  <si>
    <t>WI0010100</t>
  </si>
  <si>
    <t>WI0010200</t>
  </si>
  <si>
    <t>ROME TOWN</t>
  </si>
  <si>
    <t>WI0020000</t>
  </si>
  <si>
    <t>WI0020100</t>
  </si>
  <si>
    <t>WI0030000</t>
  </si>
  <si>
    <t>BARRON</t>
  </si>
  <si>
    <t>WI0030100</t>
  </si>
  <si>
    <t>RICE LAKE</t>
  </si>
  <si>
    <t>WI0030200</t>
  </si>
  <si>
    <t>WI0030300</t>
  </si>
  <si>
    <t>CHETEK</t>
  </si>
  <si>
    <t>WI0030400</t>
  </si>
  <si>
    <t>WI0040000</t>
  </si>
  <si>
    <t>WI0040100</t>
  </si>
  <si>
    <t>WI0040200</t>
  </si>
  <si>
    <t>WI0040400</t>
  </si>
  <si>
    <t>WI0050000</t>
  </si>
  <si>
    <t>WI0050100</t>
  </si>
  <si>
    <t>DE PERE</t>
  </si>
  <si>
    <t>WI0050200</t>
  </si>
  <si>
    <t>GREEN BAY</t>
  </si>
  <si>
    <t>WI0050300</t>
  </si>
  <si>
    <t>WI0050400</t>
  </si>
  <si>
    <t>WI0050500</t>
  </si>
  <si>
    <t>WI0050700</t>
  </si>
  <si>
    <t>UNIV OF WI: GREEN BAY</t>
  </si>
  <si>
    <t>WI0050800</t>
  </si>
  <si>
    <t>ASHWAUBENON</t>
  </si>
  <si>
    <t>WI0050900</t>
  </si>
  <si>
    <t>HOBART-LAWRENCE</t>
  </si>
  <si>
    <t>WI0060000</t>
  </si>
  <si>
    <t>WI0060200</t>
  </si>
  <si>
    <t>FOUNTAIN CITY</t>
  </si>
  <si>
    <t>WI0060300</t>
  </si>
  <si>
    <t>MONDOVI</t>
  </si>
  <si>
    <t>WI0070000</t>
  </si>
  <si>
    <t>BURNETT</t>
  </si>
  <si>
    <t>WI0070100</t>
  </si>
  <si>
    <t>GRANTSBURG</t>
  </si>
  <si>
    <t>WI0070200</t>
  </si>
  <si>
    <t>SIREN</t>
  </si>
  <si>
    <t>WI0080000</t>
  </si>
  <si>
    <t>WI0080100</t>
  </si>
  <si>
    <t>WI0080200</t>
  </si>
  <si>
    <t>NEW HOLSTEIN</t>
  </si>
  <si>
    <t>WI0080300</t>
  </si>
  <si>
    <t>BRILLION</t>
  </si>
  <si>
    <t>WI0090000</t>
  </si>
  <si>
    <t>WI0090100</t>
  </si>
  <si>
    <t>CHIPPEWA FALLS</t>
  </si>
  <si>
    <t>WI0090200</t>
  </si>
  <si>
    <t>BLOOMER</t>
  </si>
  <si>
    <t>WI0090300</t>
  </si>
  <si>
    <t>CORNELL</t>
  </si>
  <si>
    <t>WI0090400</t>
  </si>
  <si>
    <t>WI0090500</t>
  </si>
  <si>
    <t>LAKE HALLIE</t>
  </si>
  <si>
    <t>WI0100000</t>
  </si>
  <si>
    <t>WI0100300</t>
  </si>
  <si>
    <t>NEILLSVILLE</t>
  </si>
  <si>
    <t>WI0100400</t>
  </si>
  <si>
    <t>COLBY-ABBOTSFORD</t>
  </si>
  <si>
    <t>WI0110000</t>
  </si>
  <si>
    <t>WI0110100</t>
  </si>
  <si>
    <t>WI0110200</t>
  </si>
  <si>
    <t>WISCONSIN DELLS</t>
  </si>
  <si>
    <t>WI0110300</t>
  </si>
  <si>
    <t>WI0110600</t>
  </si>
  <si>
    <t>WI0110700</t>
  </si>
  <si>
    <t>POYNETTE</t>
  </si>
  <si>
    <t>WI0111000</t>
  </si>
  <si>
    <t>WI0111100</t>
  </si>
  <si>
    <t>PARDEEVILLE</t>
  </si>
  <si>
    <t>WI0120000</t>
  </si>
  <si>
    <t>WI0120100</t>
  </si>
  <si>
    <t>PRAIRIE DU CHIEN</t>
  </si>
  <si>
    <t>WI0130000</t>
  </si>
  <si>
    <t>DANE</t>
  </si>
  <si>
    <t>WI0130100</t>
  </si>
  <si>
    <t>WI0130200</t>
  </si>
  <si>
    <t>WI0130300</t>
  </si>
  <si>
    <t>WI0130400</t>
  </si>
  <si>
    <t>MOUNT HOREB</t>
  </si>
  <si>
    <t>WI0130500</t>
  </si>
  <si>
    <t>WI0130600</t>
  </si>
  <si>
    <t>SUN PRAIRIE</t>
  </si>
  <si>
    <t>WI0130800</t>
  </si>
  <si>
    <t>UNIV OF WI: MADISON</t>
  </si>
  <si>
    <t>WI0131000</t>
  </si>
  <si>
    <t>TOWN OF MADISON</t>
  </si>
  <si>
    <t>WI0131200</t>
  </si>
  <si>
    <t>BLACK EARTH</t>
  </si>
  <si>
    <t>WI0131300</t>
  </si>
  <si>
    <t>WI0131400</t>
  </si>
  <si>
    <t>WI0131500</t>
  </si>
  <si>
    <t>WI0131600</t>
  </si>
  <si>
    <t>MARSHALL VILLAGE</t>
  </si>
  <si>
    <t>WI0131900</t>
  </si>
  <si>
    <t>WI0132300</t>
  </si>
  <si>
    <t>BLUE MOUNDS</t>
  </si>
  <si>
    <t>WI0136700</t>
  </si>
  <si>
    <t>DEFOREST</t>
  </si>
  <si>
    <t>WI0136800</t>
  </si>
  <si>
    <t>WI0137000</t>
  </si>
  <si>
    <t>WI0137100</t>
  </si>
  <si>
    <t>MAPLE BLUFF</t>
  </si>
  <si>
    <t>WI0137200</t>
  </si>
  <si>
    <t>MAZOMANIE</t>
  </si>
  <si>
    <t>WI0137300</t>
  </si>
  <si>
    <t>WI0137400</t>
  </si>
  <si>
    <t>WI0137500</t>
  </si>
  <si>
    <t>SHOREWOOD HILLS</t>
  </si>
  <si>
    <t>WI0137600</t>
  </si>
  <si>
    <t>WI0137700</t>
  </si>
  <si>
    <t>WAUNAKEE</t>
  </si>
  <si>
    <t>WI0137800</t>
  </si>
  <si>
    <t>WI0140000</t>
  </si>
  <si>
    <t>WI0140100</t>
  </si>
  <si>
    <t>WI0140200</t>
  </si>
  <si>
    <t>WI0140300</t>
  </si>
  <si>
    <t>HORICON</t>
  </si>
  <si>
    <t>WI0140400</t>
  </si>
  <si>
    <t>WI0140500</t>
  </si>
  <si>
    <t>WI0140900</t>
  </si>
  <si>
    <t>WAUPUN</t>
  </si>
  <si>
    <t>WI0141000</t>
  </si>
  <si>
    <t>LOMIRA</t>
  </si>
  <si>
    <t>WI0141400</t>
  </si>
  <si>
    <t>IRON RIDGE</t>
  </si>
  <si>
    <t>WI0141900</t>
  </si>
  <si>
    <t>THERESA</t>
  </si>
  <si>
    <t>WI0150000</t>
  </si>
  <si>
    <t>DOOR</t>
  </si>
  <si>
    <t>WI0150100</t>
  </si>
  <si>
    <t>STURGEON BAY</t>
  </si>
  <si>
    <t>WI0150200</t>
  </si>
  <si>
    <t>WASHINGTON ISLAND</t>
  </si>
  <si>
    <t>WI0150500</t>
  </si>
  <si>
    <t>POTAWATOMI STATE PARK</t>
  </si>
  <si>
    <t>WI0160000</t>
  </si>
  <si>
    <t>WI0160100</t>
  </si>
  <si>
    <t>WI0160500</t>
  </si>
  <si>
    <t>UNIV OF WI: SUPERIOR</t>
  </si>
  <si>
    <t>WI0170000</t>
  </si>
  <si>
    <t>WI0170100</t>
  </si>
  <si>
    <t>MENOMONIE</t>
  </si>
  <si>
    <t>WI0170500</t>
  </si>
  <si>
    <t>ELK MOUND</t>
  </si>
  <si>
    <t>WI0170600</t>
  </si>
  <si>
    <t>UNIV OF WI: STOUT</t>
  </si>
  <si>
    <t>WI0180000</t>
  </si>
  <si>
    <t>WI0180100</t>
  </si>
  <si>
    <t>WI0180200</t>
  </si>
  <si>
    <t>WI0180300</t>
  </si>
  <si>
    <t>WI0180400</t>
  </si>
  <si>
    <t>FALL CREEK</t>
  </si>
  <si>
    <t>WI0180500</t>
  </si>
  <si>
    <t>UNIV OF WI: EAU CLAIRE</t>
  </si>
  <si>
    <t>WI0190000</t>
  </si>
  <si>
    <t>WI0200000</t>
  </si>
  <si>
    <t>FOND DU LAC</t>
  </si>
  <si>
    <t>WI0200100</t>
  </si>
  <si>
    <t>WI0200200</t>
  </si>
  <si>
    <t>WI0200300</t>
  </si>
  <si>
    <t>CAMPBELLSPORT</t>
  </si>
  <si>
    <t>WI0200400</t>
  </si>
  <si>
    <t>NORTH FOND DU LAC</t>
  </si>
  <si>
    <t>WI0201100</t>
  </si>
  <si>
    <t>BRANDON-FAIRWATER</t>
  </si>
  <si>
    <t>WI0201200</t>
  </si>
  <si>
    <t>ROSENDALE</t>
  </si>
  <si>
    <t>WI0210000</t>
  </si>
  <si>
    <t>WI0210100</t>
  </si>
  <si>
    <t>CRANDON</t>
  </si>
  <si>
    <t>WI0220000</t>
  </si>
  <si>
    <t>WI0220100</t>
  </si>
  <si>
    <t>BOSCOBEL</t>
  </si>
  <si>
    <t>WI0220300</t>
  </si>
  <si>
    <t>FENNIMORE</t>
  </si>
  <si>
    <t>WI0220400</t>
  </si>
  <si>
    <t>WI0220500</t>
  </si>
  <si>
    <t>WI0220800</t>
  </si>
  <si>
    <t>CUBA CITY</t>
  </si>
  <si>
    <t>WI0221100</t>
  </si>
  <si>
    <t>HAZEL GREEN</t>
  </si>
  <si>
    <t>WI0221400</t>
  </si>
  <si>
    <t>UNIV OF WI: PLATTEVILLE</t>
  </si>
  <si>
    <t>WI0230000</t>
  </si>
  <si>
    <t>WI0230100</t>
  </si>
  <si>
    <t>WI0230200</t>
  </si>
  <si>
    <t>WI0230300</t>
  </si>
  <si>
    <t>WI0230600</t>
  </si>
  <si>
    <t>NEW GLARUS</t>
  </si>
  <si>
    <t>WI0240000</t>
  </si>
  <si>
    <t>GREEN LAKE</t>
  </si>
  <si>
    <t>WI0240100</t>
  </si>
  <si>
    <t>WI0240300</t>
  </si>
  <si>
    <t>MARKESAN</t>
  </si>
  <si>
    <t>WI0240400</t>
  </si>
  <si>
    <t>WI0240500</t>
  </si>
  <si>
    <t>WI0250000</t>
  </si>
  <si>
    <t>WI0250100</t>
  </si>
  <si>
    <t>DODGEVILLE</t>
  </si>
  <si>
    <t>WI0250200</t>
  </si>
  <si>
    <t>MINERAL POINT</t>
  </si>
  <si>
    <t>WI0250300</t>
  </si>
  <si>
    <t>WI0250600</t>
  </si>
  <si>
    <t>BARNEVELD</t>
  </si>
  <si>
    <t>WI0250800</t>
  </si>
  <si>
    <t>WI0260000</t>
  </si>
  <si>
    <t>WI0260100</t>
  </si>
  <si>
    <t>WI0270000</t>
  </si>
  <si>
    <t>WI0270100</t>
  </si>
  <si>
    <t>BLACK RIVER FALLS</t>
  </si>
  <si>
    <t>WI0270200</t>
  </si>
  <si>
    <t>BROCKWAY TOWNSHIP</t>
  </si>
  <si>
    <t>WI0280000</t>
  </si>
  <si>
    <t>WI0280100</t>
  </si>
  <si>
    <t>FORT ATKINSON</t>
  </si>
  <si>
    <t>WI0280200</t>
  </si>
  <si>
    <t>WI0280300</t>
  </si>
  <si>
    <t>WI0280400</t>
  </si>
  <si>
    <t>WI0280600</t>
  </si>
  <si>
    <t>WI0280700</t>
  </si>
  <si>
    <t>WI0290000</t>
  </si>
  <si>
    <t>WI0290100</t>
  </si>
  <si>
    <t>ELROY</t>
  </si>
  <si>
    <t>WI0290200</t>
  </si>
  <si>
    <t>MAUSTON</t>
  </si>
  <si>
    <t>WI0290300</t>
  </si>
  <si>
    <t>NEW LISBON</t>
  </si>
  <si>
    <t>WI0290500</t>
  </si>
  <si>
    <t>WONEWOC</t>
  </si>
  <si>
    <t>WI0300000</t>
  </si>
  <si>
    <t>KENOSHA</t>
  </si>
  <si>
    <t>WI0300100</t>
  </si>
  <si>
    <t>WI0300200</t>
  </si>
  <si>
    <t>TWIN LAKES</t>
  </si>
  <si>
    <t>WI0300300</t>
  </si>
  <si>
    <t>UNIV OF WI: PARKSIDE</t>
  </si>
  <si>
    <t>WI0300400</t>
  </si>
  <si>
    <t>WI0300800</t>
  </si>
  <si>
    <t>PLEASANT PRAIRIE</t>
  </si>
  <si>
    <t>WI0310000</t>
  </si>
  <si>
    <t>KEWAUNEE</t>
  </si>
  <si>
    <t>WI0310100</t>
  </si>
  <si>
    <t>ALGOMA</t>
  </si>
  <si>
    <t>WI0310200</t>
  </si>
  <si>
    <t>WI0310400</t>
  </si>
  <si>
    <t>LUXEMBURG</t>
  </si>
  <si>
    <t>WI0320000</t>
  </si>
  <si>
    <t>WI0320100</t>
  </si>
  <si>
    <t>WI0320200</t>
  </si>
  <si>
    <t>WI0320300</t>
  </si>
  <si>
    <t>WI0320500</t>
  </si>
  <si>
    <t>WI0320600</t>
  </si>
  <si>
    <t>CAMPBELL TOWNSHIP</t>
  </si>
  <si>
    <t>WI0320700</t>
  </si>
  <si>
    <t>HOLMEN</t>
  </si>
  <si>
    <t>WI0320800</t>
  </si>
  <si>
    <t>UNIV OF WI: LA CROSSE</t>
  </si>
  <si>
    <t>WI0330000</t>
  </si>
  <si>
    <t>WI0330200</t>
  </si>
  <si>
    <t>BLANCHARDVILLE</t>
  </si>
  <si>
    <t>WI0330300</t>
  </si>
  <si>
    <t>WI0330600</t>
  </si>
  <si>
    <t>WI0330700</t>
  </si>
  <si>
    <t>SOUTH WAYNE</t>
  </si>
  <si>
    <t>WI0340000</t>
  </si>
  <si>
    <t>LANGLADE</t>
  </si>
  <si>
    <t>WI0340100</t>
  </si>
  <si>
    <t>ANTIGO</t>
  </si>
  <si>
    <t>WI0350000</t>
  </si>
  <si>
    <t>WI0350100</t>
  </si>
  <si>
    <t>WI0350200</t>
  </si>
  <si>
    <t>TOMAHAWK</t>
  </si>
  <si>
    <t>WI0360000</t>
  </si>
  <si>
    <t>MANITOWOC</t>
  </si>
  <si>
    <t>WI0360100</t>
  </si>
  <si>
    <t>WI0360200</t>
  </si>
  <si>
    <t>TWO RIVERS</t>
  </si>
  <si>
    <t>WI0360400</t>
  </si>
  <si>
    <t>VALDERS</t>
  </si>
  <si>
    <t>WI0360500</t>
  </si>
  <si>
    <t>KIEL</t>
  </si>
  <si>
    <t>WI0360600</t>
  </si>
  <si>
    <t>WI0360800</t>
  </si>
  <si>
    <t>MISHICOT</t>
  </si>
  <si>
    <t>WI0370000</t>
  </si>
  <si>
    <t>MARATHON</t>
  </si>
  <si>
    <t>WI0370100</t>
  </si>
  <si>
    <t>ROTHSCHILD</t>
  </si>
  <si>
    <t>WI0370200</t>
  </si>
  <si>
    <t>SCHOFIELD</t>
  </si>
  <si>
    <t>WI0370300</t>
  </si>
  <si>
    <t>WAUSAU</t>
  </si>
  <si>
    <t>WI0370400</t>
  </si>
  <si>
    <t>WI0370500</t>
  </si>
  <si>
    <t>WI0370600</t>
  </si>
  <si>
    <t>MARATHON CITY</t>
  </si>
  <si>
    <t>WI0370700</t>
  </si>
  <si>
    <t>WI0370900</t>
  </si>
  <si>
    <t>WESTON VILLAGE</t>
  </si>
  <si>
    <t>WI0371000</t>
  </si>
  <si>
    <t>MOSINEE</t>
  </si>
  <si>
    <t>WI0371300</t>
  </si>
  <si>
    <t>EVEREST</t>
  </si>
  <si>
    <t>WI0371400</t>
  </si>
  <si>
    <t>KRONENWETTER</t>
  </si>
  <si>
    <t>WI0380000</t>
  </si>
  <si>
    <t>MARINETTE</t>
  </si>
  <si>
    <t>WI0380100</t>
  </si>
  <si>
    <t>WI0380200</t>
  </si>
  <si>
    <t>WI0380300</t>
  </si>
  <si>
    <t>PESHTIGO</t>
  </si>
  <si>
    <t>WI0390000</t>
  </si>
  <si>
    <t>WI0390100</t>
  </si>
  <si>
    <t>MONTELLO</t>
  </si>
  <si>
    <t>WI0390200</t>
  </si>
  <si>
    <t>WI0390300</t>
  </si>
  <si>
    <t>NESHKORO</t>
  </si>
  <si>
    <t>WI0390400</t>
  </si>
  <si>
    <t>WI0390500</t>
  </si>
  <si>
    <t>ENDEAVOR</t>
  </si>
  <si>
    <t>WI0400000</t>
  </si>
  <si>
    <t>WI0400100</t>
  </si>
  <si>
    <t>MENOMINEE TRIBAL</t>
  </si>
  <si>
    <t>WI0410000</t>
  </si>
  <si>
    <t>MILWAUKEE</t>
  </si>
  <si>
    <t>WI0410100</t>
  </si>
  <si>
    <t>BAYSIDE</t>
  </si>
  <si>
    <t>WI0410200</t>
  </si>
  <si>
    <t>BROWN DEER</t>
  </si>
  <si>
    <t>WI0410300</t>
  </si>
  <si>
    <t>WI0410400</t>
  </si>
  <si>
    <t>FOX POINT</t>
  </si>
  <si>
    <t>WI0410500</t>
  </si>
  <si>
    <t>WI0410600</t>
  </si>
  <si>
    <t>WI0410700</t>
  </si>
  <si>
    <t>WI0410800</t>
  </si>
  <si>
    <t>WI0410900</t>
  </si>
  <si>
    <t>HALES CORNERS</t>
  </si>
  <si>
    <t>WI0411000</t>
  </si>
  <si>
    <t>WI0411100</t>
  </si>
  <si>
    <t>RIVER HILLS</t>
  </si>
  <si>
    <t>WI0411200</t>
  </si>
  <si>
    <t>WI0411300</t>
  </si>
  <si>
    <t>WI0411400</t>
  </si>
  <si>
    <t>SOUTH MILWAUKEE</t>
  </si>
  <si>
    <t>WI0411500</t>
  </si>
  <si>
    <t>WAUWATOSA</t>
  </si>
  <si>
    <t>WI0411600</t>
  </si>
  <si>
    <t>WEST ALLIS</t>
  </si>
  <si>
    <t>WI0411700</t>
  </si>
  <si>
    <t>WEST MILWAUKEE</t>
  </si>
  <si>
    <t>WI0411800</t>
  </si>
  <si>
    <t>WHITEFISH BAY</t>
  </si>
  <si>
    <t>WI0411900</t>
  </si>
  <si>
    <t>UNIV OF WI: MILWAUKEE</t>
  </si>
  <si>
    <t>WI0412000</t>
  </si>
  <si>
    <t>STATE FAIR PARK POLICE</t>
  </si>
  <si>
    <t>WI0420000</t>
  </si>
  <si>
    <t>WI0420100</t>
  </si>
  <si>
    <t>CASHTON</t>
  </si>
  <si>
    <t>WI0420200</t>
  </si>
  <si>
    <t>WI0420300</t>
  </si>
  <si>
    <t>TOMAH</t>
  </si>
  <si>
    <t>WI0420400</t>
  </si>
  <si>
    <t>WI0430000</t>
  </si>
  <si>
    <t>OCONTO</t>
  </si>
  <si>
    <t>WI0430100</t>
  </si>
  <si>
    <t>WI0430200</t>
  </si>
  <si>
    <t>WI0430300</t>
  </si>
  <si>
    <t>OCONTO FALLS</t>
  </si>
  <si>
    <t>WI0440000</t>
  </si>
  <si>
    <t>WI0440100</t>
  </si>
  <si>
    <t>MINOCQUA</t>
  </si>
  <si>
    <t>WI0440200</t>
  </si>
  <si>
    <t>RHINELANDER</t>
  </si>
  <si>
    <t>WI0440300</t>
  </si>
  <si>
    <t>WI0440400</t>
  </si>
  <si>
    <t>THREE LAKES</t>
  </si>
  <si>
    <t>WI0450000</t>
  </si>
  <si>
    <t>OUTAGAMIE</t>
  </si>
  <si>
    <t>WI0450100</t>
  </si>
  <si>
    <t>WI0450200</t>
  </si>
  <si>
    <t>KAUKAUNA</t>
  </si>
  <si>
    <t>WI0450300</t>
  </si>
  <si>
    <t>WI0450400</t>
  </si>
  <si>
    <t>FOX VALLEY METRO</t>
  </si>
  <si>
    <t>WI0450500</t>
  </si>
  <si>
    <t>WI0450600</t>
  </si>
  <si>
    <t>SHIOCTON</t>
  </si>
  <si>
    <t>WI0450700</t>
  </si>
  <si>
    <t>COMBINED LOCKS</t>
  </si>
  <si>
    <t>WI0450800</t>
  </si>
  <si>
    <t>HORTONVILLE</t>
  </si>
  <si>
    <t>WI0450900</t>
  </si>
  <si>
    <t>GRAND CHUTE</t>
  </si>
  <si>
    <t>WI0451200</t>
  </si>
  <si>
    <t>ONEIDA TRIBAL</t>
  </si>
  <si>
    <t>WI0451300</t>
  </si>
  <si>
    <t>FOX VALLEY</t>
  </si>
  <si>
    <t>WI0451400</t>
  </si>
  <si>
    <t>WI0460000</t>
  </si>
  <si>
    <t>OZAUKEE</t>
  </si>
  <si>
    <t>WI0460100</t>
  </si>
  <si>
    <t>MEQUON</t>
  </si>
  <si>
    <t>WI0460200</t>
  </si>
  <si>
    <t>WI0460300</t>
  </si>
  <si>
    <t>CEDARBURG</t>
  </si>
  <si>
    <t>WI0460400</t>
  </si>
  <si>
    <t>WI0460500</t>
  </si>
  <si>
    <t>THIENSVILLE</t>
  </si>
  <si>
    <t>WI0460600</t>
  </si>
  <si>
    <t>SAUKVILLE</t>
  </si>
  <si>
    <t>WI0470000</t>
  </si>
  <si>
    <t>PEPIN</t>
  </si>
  <si>
    <t>WI0470100</t>
  </si>
  <si>
    <t>WI0470200</t>
  </si>
  <si>
    <t>WI0480000</t>
  </si>
  <si>
    <t>WI0480100</t>
  </si>
  <si>
    <t>WI0480200</t>
  </si>
  <si>
    <t>WI0480300</t>
  </si>
  <si>
    <t>WI0480600</t>
  </si>
  <si>
    <t>UNIV OF WI: RIVER FALLS</t>
  </si>
  <si>
    <t>WI0490000</t>
  </si>
  <si>
    <t>WI0490100</t>
  </si>
  <si>
    <t>AMERY</t>
  </si>
  <si>
    <t>WI0490200</t>
  </si>
  <si>
    <t>ST. CROIX FALLS</t>
  </si>
  <si>
    <t>WI0490500</t>
  </si>
  <si>
    <t>FREDERIC</t>
  </si>
  <si>
    <t>WI0490700</t>
  </si>
  <si>
    <t>WI0490900</t>
  </si>
  <si>
    <t>WI0500000</t>
  </si>
  <si>
    <t>WI0500100</t>
  </si>
  <si>
    <t>STEVENS POINT</t>
  </si>
  <si>
    <t>WI0500200</t>
  </si>
  <si>
    <t>PLOVER</t>
  </si>
  <si>
    <t>WI0500600</t>
  </si>
  <si>
    <t>UNIV OF WI: STEVENS POIN</t>
  </si>
  <si>
    <t>WI0510000</t>
  </si>
  <si>
    <t>WI0510100</t>
  </si>
  <si>
    <t>PARK FALLS</t>
  </si>
  <si>
    <t>WI0510200</t>
  </si>
  <si>
    <t>WI0520000</t>
  </si>
  <si>
    <t>WI0520100</t>
  </si>
  <si>
    <t>WI0520200</t>
  </si>
  <si>
    <t>WI0520300</t>
  </si>
  <si>
    <t>WI0520400</t>
  </si>
  <si>
    <t>WI0520500</t>
  </si>
  <si>
    <t>UNION GROVE</t>
  </si>
  <si>
    <t>WI0520600</t>
  </si>
  <si>
    <t>BURLINGTON TOWN</t>
  </si>
  <si>
    <t>WI0520700</t>
  </si>
  <si>
    <t>WI0520800</t>
  </si>
  <si>
    <t>STURTEVANT</t>
  </si>
  <si>
    <t>WI0530000</t>
  </si>
  <si>
    <t>WI0530100</t>
  </si>
  <si>
    <t>RICHLAND CENTER</t>
  </si>
  <si>
    <t>WI0540000</t>
  </si>
  <si>
    <t>WI0540100</t>
  </si>
  <si>
    <t>WI0540200</t>
  </si>
  <si>
    <t>WI0540300</t>
  </si>
  <si>
    <t>WI0540400</t>
  </si>
  <si>
    <t>WI0540500</t>
  </si>
  <si>
    <t>WI0540600</t>
  </si>
  <si>
    <t>WI0540700</t>
  </si>
  <si>
    <t>ORFORDVILLE</t>
  </si>
  <si>
    <t>WI0540800</t>
  </si>
  <si>
    <t>BELOIT TOWN</t>
  </si>
  <si>
    <t>WI0540900</t>
  </si>
  <si>
    <t>TURTLE TOWNSHIP</t>
  </si>
  <si>
    <t>WI0550000</t>
  </si>
  <si>
    <t>WI0550300</t>
  </si>
  <si>
    <t>LADYSMITH</t>
  </si>
  <si>
    <t>WI0560000</t>
  </si>
  <si>
    <t>WI0560100</t>
  </si>
  <si>
    <t>WI0560200</t>
  </si>
  <si>
    <t>WI0560700</t>
  </si>
  <si>
    <t>NORTH HUDSON</t>
  </si>
  <si>
    <t>WI0560800</t>
  </si>
  <si>
    <t>WI0570000</t>
  </si>
  <si>
    <t>SAUK</t>
  </si>
  <si>
    <t>WI0570100</t>
  </si>
  <si>
    <t>REEDSBURG</t>
  </si>
  <si>
    <t>WI0570200</t>
  </si>
  <si>
    <t>BARABOO</t>
  </si>
  <si>
    <t>WI0570300</t>
  </si>
  <si>
    <t>SAUK PRAIRIE</t>
  </si>
  <si>
    <t>WI0570400</t>
  </si>
  <si>
    <t>SPRING GREEN</t>
  </si>
  <si>
    <t>WI0570500</t>
  </si>
  <si>
    <t>LAKE DELTON</t>
  </si>
  <si>
    <t>WI0578000</t>
  </si>
  <si>
    <t>DEVIL'S LAKE PARK POLICE</t>
  </si>
  <si>
    <t>WI0580000</t>
  </si>
  <si>
    <t>WI0580100</t>
  </si>
  <si>
    <t>WI0590000</t>
  </si>
  <si>
    <t>SHAWANO</t>
  </si>
  <si>
    <t>WI0590100</t>
  </si>
  <si>
    <t>WI0600000</t>
  </si>
  <si>
    <t>SHEBOYGAN</t>
  </si>
  <si>
    <t>WI0600100</t>
  </si>
  <si>
    <t>WI0600200</t>
  </si>
  <si>
    <t>WI0600300</t>
  </si>
  <si>
    <t>SHEBOYGAN FALLS</t>
  </si>
  <si>
    <t>WI0600400</t>
  </si>
  <si>
    <t>ELKHART LAKE</t>
  </si>
  <si>
    <t>WI0600600</t>
  </si>
  <si>
    <t>KOHLER</t>
  </si>
  <si>
    <t>WI0610000</t>
  </si>
  <si>
    <t>WI0610100</t>
  </si>
  <si>
    <t>WI0620000</t>
  </si>
  <si>
    <t>TREMPEALEAU</t>
  </si>
  <si>
    <t>WI0620100</t>
  </si>
  <si>
    <t>WI0620200</t>
  </si>
  <si>
    <t>WI0620300</t>
  </si>
  <si>
    <t>WI0620600</t>
  </si>
  <si>
    <t>WI0620700</t>
  </si>
  <si>
    <t>WI0620800</t>
  </si>
  <si>
    <t>STRUM</t>
  </si>
  <si>
    <t>WI0620900</t>
  </si>
  <si>
    <t>ELEVA</t>
  </si>
  <si>
    <t>WI0621000</t>
  </si>
  <si>
    <t>WI0630000</t>
  </si>
  <si>
    <t>WI0630200</t>
  </si>
  <si>
    <t>VIROQUA</t>
  </si>
  <si>
    <t>WI0630300</t>
  </si>
  <si>
    <t>WI0630400</t>
  </si>
  <si>
    <t>WESTBY</t>
  </si>
  <si>
    <t>WI0630600</t>
  </si>
  <si>
    <t>COON VALLEY</t>
  </si>
  <si>
    <t>WI0630800</t>
  </si>
  <si>
    <t>READSTOWN</t>
  </si>
  <si>
    <t>WI0630900</t>
  </si>
  <si>
    <t>WI0640000</t>
  </si>
  <si>
    <t>VILAS</t>
  </si>
  <si>
    <t>WI0640100</t>
  </si>
  <si>
    <t>LAC DU FLAMBEAU TRIBAL</t>
  </si>
  <si>
    <t>WI0640300</t>
  </si>
  <si>
    <t>EAGLE RIVER</t>
  </si>
  <si>
    <t>WI0650000</t>
  </si>
  <si>
    <t>WI0650100</t>
  </si>
  <si>
    <t>WI0650200</t>
  </si>
  <si>
    <t>WI0650300</t>
  </si>
  <si>
    <t>LAKE GENEVA</t>
  </si>
  <si>
    <t>WI0650400</t>
  </si>
  <si>
    <t>WI0650500</t>
  </si>
  <si>
    <t>WHITEWATER</t>
  </si>
  <si>
    <t>WI0650700</t>
  </si>
  <si>
    <t>WI0650800</t>
  </si>
  <si>
    <t>WI0650900</t>
  </si>
  <si>
    <t>TOWN OF EAST TROY</t>
  </si>
  <si>
    <t>WI0651000</t>
  </si>
  <si>
    <t>EAST TROY</t>
  </si>
  <si>
    <t>WI0651100</t>
  </si>
  <si>
    <t>WI0651200</t>
  </si>
  <si>
    <t>GENEVA TOWN</t>
  </si>
  <si>
    <t>WI0651300</t>
  </si>
  <si>
    <t>GENOA CITY</t>
  </si>
  <si>
    <t>WI0651600</t>
  </si>
  <si>
    <t>WILLIAMS BAY</t>
  </si>
  <si>
    <t>WI0651700</t>
  </si>
  <si>
    <t>DELAVAN TOWN</t>
  </si>
  <si>
    <t>WI0652300</t>
  </si>
  <si>
    <t>UNIV OF WI: WHITEWATER</t>
  </si>
  <si>
    <t>WI0660000</t>
  </si>
  <si>
    <t>WI0660100</t>
  </si>
  <si>
    <t>SPOONER</t>
  </si>
  <si>
    <t>WI0670000</t>
  </si>
  <si>
    <t>WI0670100</t>
  </si>
  <si>
    <t>WI0670200</t>
  </si>
  <si>
    <t>WI0670300</t>
  </si>
  <si>
    <t>KEWASKUM</t>
  </si>
  <si>
    <t>WI0670400</t>
  </si>
  <si>
    <t>WEST BEND</t>
  </si>
  <si>
    <t>WI0670500</t>
  </si>
  <si>
    <t>SLINGER</t>
  </si>
  <si>
    <t>WI0670700</t>
  </si>
  <si>
    <t>WI0680000</t>
  </si>
  <si>
    <t>WAUKESHA</t>
  </si>
  <si>
    <t>WI0680100</t>
  </si>
  <si>
    <t>WI0680200</t>
  </si>
  <si>
    <t>ELM GROVE</t>
  </si>
  <si>
    <t>WI0680300</t>
  </si>
  <si>
    <t>MENOMONEE FALLS</t>
  </si>
  <si>
    <t>WI0680400</t>
  </si>
  <si>
    <t>WI0680500</t>
  </si>
  <si>
    <t>WI0680600</t>
  </si>
  <si>
    <t>MUSKEGO</t>
  </si>
  <si>
    <t>WI0680700</t>
  </si>
  <si>
    <t>DELAFIELD</t>
  </si>
  <si>
    <t>WI0680800</t>
  </si>
  <si>
    <t>OCONOMOWOC</t>
  </si>
  <si>
    <t>WI0680900</t>
  </si>
  <si>
    <t>WI0681000</t>
  </si>
  <si>
    <t>CHENEQUA</t>
  </si>
  <si>
    <t>WI0681100</t>
  </si>
  <si>
    <t>HARTLAND</t>
  </si>
  <si>
    <t>WI0681200</t>
  </si>
  <si>
    <t>MUKWONAGO</t>
  </si>
  <si>
    <t>WI0681400</t>
  </si>
  <si>
    <t>PEWAUKEE VILLAGE</t>
  </si>
  <si>
    <t>WI0681500</t>
  </si>
  <si>
    <t>PEWAUKEE</t>
  </si>
  <si>
    <t>WI0681600</t>
  </si>
  <si>
    <t>WI0681800</t>
  </si>
  <si>
    <t>WI0682000</t>
  </si>
  <si>
    <t>OCONOMOWOC TOWN</t>
  </si>
  <si>
    <t>WI0682500</t>
  </si>
  <si>
    <t>EAGLE VILLAGE</t>
  </si>
  <si>
    <t>WI0682600</t>
  </si>
  <si>
    <t>BIG BEND</t>
  </si>
  <si>
    <t>WI0683000</t>
  </si>
  <si>
    <t>NORTH PRAIRIE</t>
  </si>
  <si>
    <t>WI0683300</t>
  </si>
  <si>
    <t>MUKWONAGO TOWN</t>
  </si>
  <si>
    <t>WI0690000</t>
  </si>
  <si>
    <t>WAUPACA</t>
  </si>
  <si>
    <t>WI0690100</t>
  </si>
  <si>
    <t>CLINTONVILLE</t>
  </si>
  <si>
    <t>WI0690200</t>
  </si>
  <si>
    <t>WI0690300</t>
  </si>
  <si>
    <t>WI0690400</t>
  </si>
  <si>
    <t>MANAWA</t>
  </si>
  <si>
    <t>WI0690600</t>
  </si>
  <si>
    <t>WI0700000</t>
  </si>
  <si>
    <t>WAUSHARA</t>
  </si>
  <si>
    <t>WI0700300</t>
  </si>
  <si>
    <t>WI0700500</t>
  </si>
  <si>
    <t>WAUTOMA</t>
  </si>
  <si>
    <t>WI0710000</t>
  </si>
  <si>
    <t>WI0710100</t>
  </si>
  <si>
    <t>MENASHA</t>
  </si>
  <si>
    <t>WI0710200</t>
  </si>
  <si>
    <t>NEENAH</t>
  </si>
  <si>
    <t>WI0710300</t>
  </si>
  <si>
    <t>WI0710400</t>
  </si>
  <si>
    <t>WINNECONNE</t>
  </si>
  <si>
    <t>WI0710500</t>
  </si>
  <si>
    <t>TOWN OF MENASHA</t>
  </si>
  <si>
    <t>WI0710600</t>
  </si>
  <si>
    <t>OMRO</t>
  </si>
  <si>
    <t>WI0710700</t>
  </si>
  <si>
    <t>UNIV OF WI: OSHKOSH</t>
  </si>
  <si>
    <t>WI0720000</t>
  </si>
  <si>
    <t>WI0720100</t>
  </si>
  <si>
    <t>WI0720200</t>
  </si>
  <si>
    <t>NEKOOSA</t>
  </si>
  <si>
    <t>WI0720300</t>
  </si>
  <si>
    <t>WISCONSIN RAPIDS</t>
  </si>
  <si>
    <t>WI0720500</t>
  </si>
  <si>
    <t>WIDI01000</t>
  </si>
  <si>
    <t>STOCKBRIDGE MUNSEE TRIBL</t>
  </si>
  <si>
    <t>WIDI01200</t>
  </si>
  <si>
    <t>ST. CROIX TRIBAL</t>
  </si>
  <si>
    <t>WIDI01500</t>
  </si>
  <si>
    <t>RED CLIFF TRIBAL</t>
  </si>
  <si>
    <t>WILEB0100</t>
  </si>
  <si>
    <t>DEPT OF NATURAL RESOURCE</t>
  </si>
  <si>
    <t>WIMPD0000</t>
  </si>
  <si>
    <t>WIWSP0000</t>
  </si>
  <si>
    <t>WISCONSIN STATE PATROL</t>
  </si>
  <si>
    <t>WV0010000</t>
  </si>
  <si>
    <t>WV0010100</t>
  </si>
  <si>
    <t>BELINGTON</t>
  </si>
  <si>
    <t>WV0010200</t>
  </si>
  <si>
    <t>PHILIPPI</t>
  </si>
  <si>
    <t>WV0010300</t>
  </si>
  <si>
    <t>DNR: BARBOUR COUNTY</t>
  </si>
  <si>
    <t>WV0010600</t>
  </si>
  <si>
    <t>SFM: BARBOUR COUNTY</t>
  </si>
  <si>
    <t>WV001SP00</t>
  </si>
  <si>
    <t>BARBOUR STATE POLICE</t>
  </si>
  <si>
    <t>WV0020000</t>
  </si>
  <si>
    <t>WV0020100</t>
  </si>
  <si>
    <t>WV0020200</t>
  </si>
  <si>
    <t>WV0020300</t>
  </si>
  <si>
    <t>SFM: BERKELEY COUNTY</t>
  </si>
  <si>
    <t>WV0020600</t>
  </si>
  <si>
    <t>EASTERN PANHANDLE D&amp;VCTF</t>
  </si>
  <si>
    <t>WV002SP00</t>
  </si>
  <si>
    <t>BERKELEY STATE POLICE</t>
  </si>
  <si>
    <t>WV0030000</t>
  </si>
  <si>
    <t>WV0030100</t>
  </si>
  <si>
    <t>WV0030200</t>
  </si>
  <si>
    <t>WHITESVILLE</t>
  </si>
  <si>
    <t>WV0030300</t>
  </si>
  <si>
    <t>DNR: BOONE COUNTY</t>
  </si>
  <si>
    <t>WV0030500</t>
  </si>
  <si>
    <t>WV0030600</t>
  </si>
  <si>
    <t>WV0030700</t>
  </si>
  <si>
    <t>SFM: BOONE COUNTY</t>
  </si>
  <si>
    <t>WV003SP00</t>
  </si>
  <si>
    <t>BOONE STATE POLICE</t>
  </si>
  <si>
    <t>WV0040000</t>
  </si>
  <si>
    <t>BRAXTON</t>
  </si>
  <si>
    <t>WV0040100</t>
  </si>
  <si>
    <t>GASSAWAY</t>
  </si>
  <si>
    <t>WV0040200</t>
  </si>
  <si>
    <t>WV0040300</t>
  </si>
  <si>
    <t>WV0040400</t>
  </si>
  <si>
    <t>DNR: BRAXTON COUNTY</t>
  </si>
  <si>
    <t>WV0040700</t>
  </si>
  <si>
    <t>SFM: BRAXTON COUNTY</t>
  </si>
  <si>
    <t>WV004SP00</t>
  </si>
  <si>
    <t>BRAXTON STATE POLICE</t>
  </si>
  <si>
    <t>WV0050000</t>
  </si>
  <si>
    <t>BROOKE</t>
  </si>
  <si>
    <t>WV0050100</t>
  </si>
  <si>
    <t>FOLLANSBEE</t>
  </si>
  <si>
    <t>WV0050200</t>
  </si>
  <si>
    <t>WELLSBURG</t>
  </si>
  <si>
    <t>WV0050300</t>
  </si>
  <si>
    <t>DNR: BROOKE COUNTY</t>
  </si>
  <si>
    <t>WV0050500</t>
  </si>
  <si>
    <t>WV0050700</t>
  </si>
  <si>
    <t>SFM: BROOKE COUNTY</t>
  </si>
  <si>
    <t>WV0050800</t>
  </si>
  <si>
    <t>BEECH BOTTOM</t>
  </si>
  <si>
    <t>WV005SP00</t>
  </si>
  <si>
    <t>BROOKE STATE POLICE</t>
  </si>
  <si>
    <t>WV0060000</t>
  </si>
  <si>
    <t>CABELL</t>
  </si>
  <si>
    <t>WV0060100</t>
  </si>
  <si>
    <t>BARBOURSVILLE</t>
  </si>
  <si>
    <t>WV0060200</t>
  </si>
  <si>
    <t>WV0060300</t>
  </si>
  <si>
    <t>WV0060400</t>
  </si>
  <si>
    <t>MARSHALL UNIVERSITY</t>
  </si>
  <si>
    <t>WV0060500</t>
  </si>
  <si>
    <t>DNR: CABELL COUNTY</t>
  </si>
  <si>
    <t>WV0060800</t>
  </si>
  <si>
    <t>SFM: CABELL COUNTY</t>
  </si>
  <si>
    <t>WV0061000</t>
  </si>
  <si>
    <t>HUNTINGTON DRUG &amp; VCTF</t>
  </si>
  <si>
    <t>WV006SP00</t>
  </si>
  <si>
    <t>CABELL STATE POLICE</t>
  </si>
  <si>
    <t>WV0070000</t>
  </si>
  <si>
    <t>WV0070100</t>
  </si>
  <si>
    <t>WV0070200</t>
  </si>
  <si>
    <t>WV0070300</t>
  </si>
  <si>
    <t>SFM: CALHOUN COUNTY</t>
  </si>
  <si>
    <t>WV007SP00</t>
  </si>
  <si>
    <t>CALHOUN STATE POLICE</t>
  </si>
  <si>
    <t>WV0080000</t>
  </si>
  <si>
    <t>WV0080100</t>
  </si>
  <si>
    <t>WV0080200</t>
  </si>
  <si>
    <t>DNR: CLAY COUNTY</t>
  </si>
  <si>
    <t>WV0080300</t>
  </si>
  <si>
    <t>SFM: CLAY COUNTY</t>
  </si>
  <si>
    <t>WV008SP00</t>
  </si>
  <si>
    <t>WV0090000</t>
  </si>
  <si>
    <t>DODDRIDGE</t>
  </si>
  <si>
    <t>WV0090100</t>
  </si>
  <si>
    <t>WV0090200</t>
  </si>
  <si>
    <t>DNR: DODDRIDGE COUNTY</t>
  </si>
  <si>
    <t>WV0090300</t>
  </si>
  <si>
    <t>SFM: DODDRIDGE COUNTY</t>
  </si>
  <si>
    <t>WV009SP00</t>
  </si>
  <si>
    <t>DODDRIDGE STATE POLICE</t>
  </si>
  <si>
    <t>WV0100000</t>
  </si>
  <si>
    <t>WV0100100</t>
  </si>
  <si>
    <t>ANSTED</t>
  </si>
  <si>
    <t>WV0100200</t>
  </si>
  <si>
    <t>WV0100300</t>
  </si>
  <si>
    <t>WV0100400</t>
  </si>
  <si>
    <t>WV0100500</t>
  </si>
  <si>
    <t>WV0100600</t>
  </si>
  <si>
    <t>MEADOW BRIDGE</t>
  </si>
  <si>
    <t>WV0100700</t>
  </si>
  <si>
    <t>SMITHERS</t>
  </si>
  <si>
    <t>WV0100800</t>
  </si>
  <si>
    <t>PAX</t>
  </si>
  <si>
    <t>WV0100900</t>
  </si>
  <si>
    <t>WEST VIRGINIA TECH</t>
  </si>
  <si>
    <t>WV0101000</t>
  </si>
  <si>
    <t>DNR: FAYETTE COUNTY</t>
  </si>
  <si>
    <t>WV0101100</t>
  </si>
  <si>
    <t>GAULEY BRIDGE</t>
  </si>
  <si>
    <t>WV0101500</t>
  </si>
  <si>
    <t>SFM: FAYETTE COUNTY</t>
  </si>
  <si>
    <t>WV010SP00</t>
  </si>
  <si>
    <t>FAYETTE STATE POLICE</t>
  </si>
  <si>
    <t>WV0110000</t>
  </si>
  <si>
    <t>WV0110100</t>
  </si>
  <si>
    <t>GLENVILLE</t>
  </si>
  <si>
    <t>WV0110200</t>
  </si>
  <si>
    <t>GLENVILLE STATE COLLEGE</t>
  </si>
  <si>
    <t>WV0110300</t>
  </si>
  <si>
    <t>DNR: GILMER COUNTY</t>
  </si>
  <si>
    <t>WV0110600</t>
  </si>
  <si>
    <t>SFM: GILMER COUNTY</t>
  </si>
  <si>
    <t>WV011SP00</t>
  </si>
  <si>
    <t>GILMER STATE POLICE</t>
  </si>
  <si>
    <t>WV0120000</t>
  </si>
  <si>
    <t>WV0120100</t>
  </si>
  <si>
    <t>WV0120200</t>
  </si>
  <si>
    <t>DNR: GRANT COUNTY</t>
  </si>
  <si>
    <t>WV0120300</t>
  </si>
  <si>
    <t>WV0120400</t>
  </si>
  <si>
    <t>SFM: GRANT COUNTY</t>
  </si>
  <si>
    <t>WV0120500</t>
  </si>
  <si>
    <t>POTOMAC HIGHLANDS D&amp;VCTF</t>
  </si>
  <si>
    <t>WV012SP00</t>
  </si>
  <si>
    <t>GRANT STATE POLICE</t>
  </si>
  <si>
    <t>WV0130000</t>
  </si>
  <si>
    <t>WV0130100</t>
  </si>
  <si>
    <t>WV0130200</t>
  </si>
  <si>
    <t>RAINELLE</t>
  </si>
  <si>
    <t>WV0130300</t>
  </si>
  <si>
    <t>RONCEVERTE</t>
  </si>
  <si>
    <t>WV0130400</t>
  </si>
  <si>
    <t>WHITE SULPHUR SPRINGS</t>
  </si>
  <si>
    <t>WV0130500</t>
  </si>
  <si>
    <t>QUINWOOD</t>
  </si>
  <si>
    <t>WV0130600</t>
  </si>
  <si>
    <t>DNR: GREENBRIER COUNTY</t>
  </si>
  <si>
    <t>WV0130700</t>
  </si>
  <si>
    <t>WV0131000</t>
  </si>
  <si>
    <t>SFM: GREENBRIER COUNTY</t>
  </si>
  <si>
    <t>WV0131100</t>
  </si>
  <si>
    <t>GREENBRIER CNTY D&amp;VCTF</t>
  </si>
  <si>
    <t>WV013SP00</t>
  </si>
  <si>
    <t>GREENBRIER STATE POLICE</t>
  </si>
  <si>
    <t>WV0140000</t>
  </si>
  <si>
    <t>WV0140100</t>
  </si>
  <si>
    <t>ROMNEY</t>
  </si>
  <si>
    <t>WV0140200</t>
  </si>
  <si>
    <t>DNR: HAMPSHIRE COUNTY</t>
  </si>
  <si>
    <t>WV0140500</t>
  </si>
  <si>
    <t>CAPON BRIDGE</t>
  </si>
  <si>
    <t>WV0140600</t>
  </si>
  <si>
    <t>SFM: HAMPSHIRE COUNTY</t>
  </si>
  <si>
    <t>WV014SP00</t>
  </si>
  <si>
    <t>HAMPSHIRE STATE POLICE</t>
  </si>
  <si>
    <t>WV0150000</t>
  </si>
  <si>
    <t>WV0150100</t>
  </si>
  <si>
    <t>WV0150200</t>
  </si>
  <si>
    <t>WEIRTON</t>
  </si>
  <si>
    <t>WV0150300</t>
  </si>
  <si>
    <t>WV0150400</t>
  </si>
  <si>
    <t>DNR: HANCOCK COUNTY</t>
  </si>
  <si>
    <t>WV0150500</t>
  </si>
  <si>
    <t>SFM: HANCOCK COUNTY</t>
  </si>
  <si>
    <t>WV0150700</t>
  </si>
  <si>
    <t>HANCOCK/BROOKE/WRTN DTF</t>
  </si>
  <si>
    <t>WV015SP00</t>
  </si>
  <si>
    <t>HANCOCK STATE POLICE</t>
  </si>
  <si>
    <t>WV0160000</t>
  </si>
  <si>
    <t>WV0160100</t>
  </si>
  <si>
    <t>MOOREFIELD</t>
  </si>
  <si>
    <t>WV0160200</t>
  </si>
  <si>
    <t>WARDENSVILLE</t>
  </si>
  <si>
    <t>WV0160300</t>
  </si>
  <si>
    <t>DNR: HARDY COUNTY</t>
  </si>
  <si>
    <t>WV0160600</t>
  </si>
  <si>
    <t>SFM: HARDY COUNTY</t>
  </si>
  <si>
    <t>WV016SP00</t>
  </si>
  <si>
    <t>HARDY STATE POLICE</t>
  </si>
  <si>
    <t>WV0170000</t>
  </si>
  <si>
    <t>WV0170100</t>
  </si>
  <si>
    <t>WV0170200</t>
  </si>
  <si>
    <t>WV0170300</t>
  </si>
  <si>
    <t>WV0170400</t>
  </si>
  <si>
    <t>SHINNSTON</t>
  </si>
  <si>
    <t>WV0170500</t>
  </si>
  <si>
    <t>STONEWOOD</t>
  </si>
  <si>
    <t>WV0170600</t>
  </si>
  <si>
    <t>ANMOORE</t>
  </si>
  <si>
    <t>WV0170700</t>
  </si>
  <si>
    <t>NUTTER FORT</t>
  </si>
  <si>
    <t>WV0170800</t>
  </si>
  <si>
    <t>LUMBERPORT</t>
  </si>
  <si>
    <t>WV0170900</t>
  </si>
  <si>
    <t>LOST CREEK</t>
  </si>
  <si>
    <t>WV0171000</t>
  </si>
  <si>
    <t>WEST MILFORD</t>
  </si>
  <si>
    <t>WV0171100</t>
  </si>
  <si>
    <t>DNR: HARRISON COUNTY</t>
  </si>
  <si>
    <t>WV0171200</t>
  </si>
  <si>
    <t>SFM: HARRISON COUNTY</t>
  </si>
  <si>
    <t>WV0171400</t>
  </si>
  <si>
    <t>HARRISON CO DRUG &amp; VCTF</t>
  </si>
  <si>
    <t>WV017SP00</t>
  </si>
  <si>
    <t>HARRISON STATE POLICE</t>
  </si>
  <si>
    <t>WV0180000</t>
  </si>
  <si>
    <t>WV0180100</t>
  </si>
  <si>
    <t>RAVENSWOOD</t>
  </si>
  <si>
    <t>WV0180200</t>
  </si>
  <si>
    <t>WV0180300</t>
  </si>
  <si>
    <t>DNR: JACKSON COUNTY</t>
  </si>
  <si>
    <t>WV0180500</t>
  </si>
  <si>
    <t>SFM: JACKSON COUNTY</t>
  </si>
  <si>
    <t>WV018SP00</t>
  </si>
  <si>
    <t>WV0190000</t>
  </si>
  <si>
    <t>WV0190100</t>
  </si>
  <si>
    <t>CHARLES TOWN</t>
  </si>
  <si>
    <t>WV0190200</t>
  </si>
  <si>
    <t>SHEPHERDSTOWN</t>
  </si>
  <si>
    <t>WV0190300</t>
  </si>
  <si>
    <t>RANSON</t>
  </si>
  <si>
    <t>WV0190400</t>
  </si>
  <si>
    <t>HARPERS FERRY/BOLIVAR</t>
  </si>
  <si>
    <t>WV0190500</t>
  </si>
  <si>
    <t>DNR: JEFFERSON COUNTY</t>
  </si>
  <si>
    <t>WV0190700</t>
  </si>
  <si>
    <t>SHEPHERD UNIVERSITY</t>
  </si>
  <si>
    <t>WV0190800</t>
  </si>
  <si>
    <t>SFM: JEFFERSON COUNTY</t>
  </si>
  <si>
    <t>WV019SP00</t>
  </si>
  <si>
    <t>WV0200000</t>
  </si>
  <si>
    <t>KANAWHA</t>
  </si>
  <si>
    <t>WV0200100</t>
  </si>
  <si>
    <t>WV0200200</t>
  </si>
  <si>
    <t>WV0200300</t>
  </si>
  <si>
    <t>WV0200400</t>
  </si>
  <si>
    <t>NITRO</t>
  </si>
  <si>
    <t>WV0200500</t>
  </si>
  <si>
    <t>WV0200600</t>
  </si>
  <si>
    <t>WV0200700</t>
  </si>
  <si>
    <t>WV0200800</t>
  </si>
  <si>
    <t>MARMET</t>
  </si>
  <si>
    <t>WV0201100</t>
  </si>
  <si>
    <t>EAST BANK</t>
  </si>
  <si>
    <t>WV0201300</t>
  </si>
  <si>
    <t>WV0201400</t>
  </si>
  <si>
    <t>CLENDENIN</t>
  </si>
  <si>
    <t>WV0201600</t>
  </si>
  <si>
    <t>WV0201700</t>
  </si>
  <si>
    <t>WV0201800</t>
  </si>
  <si>
    <t>HANDLEY</t>
  </si>
  <si>
    <t>WV0202000</t>
  </si>
  <si>
    <t>WEST VA STATE UNIVERSITY</t>
  </si>
  <si>
    <t>WV0202100</t>
  </si>
  <si>
    <t>DNR: KANAWHA COUNTY</t>
  </si>
  <si>
    <t>WV0202200</t>
  </si>
  <si>
    <t>SFM: KANAWHA COUNTY</t>
  </si>
  <si>
    <t>WV0202700</t>
  </si>
  <si>
    <t>KANAWHA CNTY PARKS &amp; REC</t>
  </si>
  <si>
    <t>WV0203300</t>
  </si>
  <si>
    <t>WV0203400</t>
  </si>
  <si>
    <t>CAPITOL PROTECTIVE SRVCS</t>
  </si>
  <si>
    <t>WV0203600</t>
  </si>
  <si>
    <t>METRO DRUG ENFORCE NET T</t>
  </si>
  <si>
    <t>WV020SP00</t>
  </si>
  <si>
    <t>KANAWHA STATE POLICE</t>
  </si>
  <si>
    <t>WV0210000</t>
  </si>
  <si>
    <t>WV0210100</t>
  </si>
  <si>
    <t>WV0210200</t>
  </si>
  <si>
    <t>DNR: LEWIS COUNTY</t>
  </si>
  <si>
    <t>WV0210300</t>
  </si>
  <si>
    <t>SFM: LEWIS COUNTY</t>
  </si>
  <si>
    <t>WV021SP00</t>
  </si>
  <si>
    <t>WV0220000</t>
  </si>
  <si>
    <t>WV0220100</t>
  </si>
  <si>
    <t>WV0220200</t>
  </si>
  <si>
    <t>DNR: LINCOLN COUNTY</t>
  </si>
  <si>
    <t>WV0220500</t>
  </si>
  <si>
    <t>SFM: LINCOLN COUNTY</t>
  </si>
  <si>
    <t>WV022SP00</t>
  </si>
  <si>
    <t>WV0230000</t>
  </si>
  <si>
    <t>WV0230100</t>
  </si>
  <si>
    <t>WV0230200</t>
  </si>
  <si>
    <t>MAN</t>
  </si>
  <si>
    <t>WV0230300</t>
  </si>
  <si>
    <t>CHAPMANVILLE</t>
  </si>
  <si>
    <t>WV0230400</t>
  </si>
  <si>
    <t>DNR: LOGAN COUNTY</t>
  </si>
  <si>
    <t>WV0230500</t>
  </si>
  <si>
    <t>WEST LOGAN</t>
  </si>
  <si>
    <t>WV0230600</t>
  </si>
  <si>
    <t>MITCHELL HEIGHTS</t>
  </si>
  <si>
    <t>WV0230800</t>
  </si>
  <si>
    <t>SFM: LOGAN COUNTY</t>
  </si>
  <si>
    <t>WV0230900</t>
  </si>
  <si>
    <t>LOGAN CNTY DRUG &amp; V C TF</t>
  </si>
  <si>
    <t>WV023SP00</t>
  </si>
  <si>
    <t>LOGAN STATE POLICE</t>
  </si>
  <si>
    <t>WV0240000</t>
  </si>
  <si>
    <t>WV0240100</t>
  </si>
  <si>
    <t>KEYSTONE</t>
  </si>
  <si>
    <t>WV0240200</t>
  </si>
  <si>
    <t>WAR</t>
  </si>
  <si>
    <t>WV0240300</t>
  </si>
  <si>
    <t>WELCH</t>
  </si>
  <si>
    <t>WV0240400</t>
  </si>
  <si>
    <t>ANAWALT</t>
  </si>
  <si>
    <t>WV0240500</t>
  </si>
  <si>
    <t>WV0240600</t>
  </si>
  <si>
    <t>NORTHFORK</t>
  </si>
  <si>
    <t>WV0240700</t>
  </si>
  <si>
    <t>DAVY</t>
  </si>
  <si>
    <t>WV0240800</t>
  </si>
  <si>
    <t>WV0240900</t>
  </si>
  <si>
    <t>IAEGER</t>
  </si>
  <si>
    <t>WV0241000</t>
  </si>
  <si>
    <t>DNR: MCDOWELL COUNTY</t>
  </si>
  <si>
    <t>WV0241100</t>
  </si>
  <si>
    <t>SFM: MCDOWELL COUNTY</t>
  </si>
  <si>
    <t>WV0241200</t>
  </si>
  <si>
    <t>BRADSHAW</t>
  </si>
  <si>
    <t>WV024SP00</t>
  </si>
  <si>
    <t>WV0250000</t>
  </si>
  <si>
    <t>WV0250100</t>
  </si>
  <si>
    <t>WV0250200</t>
  </si>
  <si>
    <t>MANNINGTON</t>
  </si>
  <si>
    <t>WV0250300</t>
  </si>
  <si>
    <t>RIVESVILLE</t>
  </si>
  <si>
    <t>WV0250400</t>
  </si>
  <si>
    <t>MONONGAH</t>
  </si>
  <si>
    <t>WV0250500</t>
  </si>
  <si>
    <t>WV0250600</t>
  </si>
  <si>
    <t>WV0250700</t>
  </si>
  <si>
    <t>GRANT TOWN</t>
  </si>
  <si>
    <t>WV0250800</t>
  </si>
  <si>
    <t>WV0250900</t>
  </si>
  <si>
    <t>WV0251100</t>
  </si>
  <si>
    <t>BARRACKVILLE</t>
  </si>
  <si>
    <t>WV0251400</t>
  </si>
  <si>
    <t>FAIRMONT STATE UNIVERSIT</t>
  </si>
  <si>
    <t>WV0251500</t>
  </si>
  <si>
    <t>SFM: MARION COUNTY</t>
  </si>
  <si>
    <t>WV0251600</t>
  </si>
  <si>
    <t>THREE RIVERS DRUG &amp; VCTF</t>
  </si>
  <si>
    <t>WV0251700</t>
  </si>
  <si>
    <t>WV025SP00</t>
  </si>
  <si>
    <t>MARION STATE POLICE</t>
  </si>
  <si>
    <t>WV0260000</t>
  </si>
  <si>
    <t>WV0260100</t>
  </si>
  <si>
    <t>BENWOOD</t>
  </si>
  <si>
    <t>WV0260200</t>
  </si>
  <si>
    <t>WV0260300</t>
  </si>
  <si>
    <t>GLEN DALE</t>
  </si>
  <si>
    <t>WV0260400</t>
  </si>
  <si>
    <t>MCMECHEN</t>
  </si>
  <si>
    <t>WV0260500</t>
  </si>
  <si>
    <t>MOUNDSVILLE</t>
  </si>
  <si>
    <t>WV0260600</t>
  </si>
  <si>
    <t>DNR: MARSHALL COUNTY</t>
  </si>
  <si>
    <t>WV0261000</t>
  </si>
  <si>
    <t>GRAVE CREEK MOUND S PARK</t>
  </si>
  <si>
    <t>WV0261100</t>
  </si>
  <si>
    <t>SFM: MARSHALL COUNTY</t>
  </si>
  <si>
    <t>WV026SP00</t>
  </si>
  <si>
    <t>MARSHALL STATE POLICE</t>
  </si>
  <si>
    <t>WV0270000</t>
  </si>
  <si>
    <t>WV0270100</t>
  </si>
  <si>
    <t>WV0270200</t>
  </si>
  <si>
    <t>WV0270300</t>
  </si>
  <si>
    <t>WV0270400</t>
  </si>
  <si>
    <t>WV0270500</t>
  </si>
  <si>
    <t>WV0270600</t>
  </si>
  <si>
    <t>WV0270700</t>
  </si>
  <si>
    <t>DNR: MASON COUNTY</t>
  </si>
  <si>
    <t>WV0271300</t>
  </si>
  <si>
    <t>SFM: MASON COUNTY</t>
  </si>
  <si>
    <t>WV027SP00</t>
  </si>
  <si>
    <t>MASON STATE POLICE</t>
  </si>
  <si>
    <t>WV0280000</t>
  </si>
  <si>
    <t>WV0280100</t>
  </si>
  <si>
    <t>WV0280200</t>
  </si>
  <si>
    <t>WV0280300</t>
  </si>
  <si>
    <t>WV0280400</t>
  </si>
  <si>
    <t>MATOAKA</t>
  </si>
  <si>
    <t>WV0280500</t>
  </si>
  <si>
    <t>BRAMWELL</t>
  </si>
  <si>
    <t>WV0280600</t>
  </si>
  <si>
    <t>CONCORD UNIVERSITY</t>
  </si>
  <si>
    <t>WV0280700</t>
  </si>
  <si>
    <t>BLUEFIELD STATE COLLEGE</t>
  </si>
  <si>
    <t>WV0280800</t>
  </si>
  <si>
    <t>DNR: MERCER COUNTY</t>
  </si>
  <si>
    <t>WV0281200</t>
  </si>
  <si>
    <t>SFM: MERCER COUNTY</t>
  </si>
  <si>
    <t>WV0281300</t>
  </si>
  <si>
    <t>SOUTHERN REG DRUG &amp; VCTF</t>
  </si>
  <si>
    <t>WV028SP00</t>
  </si>
  <si>
    <t>MERCER STATE POLICE</t>
  </si>
  <si>
    <t>WV0290000</t>
  </si>
  <si>
    <t>WV0290100</t>
  </si>
  <si>
    <t>KEYSER</t>
  </si>
  <si>
    <t>WV0290200</t>
  </si>
  <si>
    <t>WV0290300</t>
  </si>
  <si>
    <t>RIDGELEY</t>
  </si>
  <si>
    <t>WV0290400</t>
  </si>
  <si>
    <t>ELK GARDEN</t>
  </si>
  <si>
    <t>WV0290500</t>
  </si>
  <si>
    <t>POTOMAC STATE COLLEGE</t>
  </si>
  <si>
    <t>WV0290600</t>
  </si>
  <si>
    <t>DNR: MINERAL COUNTY</t>
  </si>
  <si>
    <t>WV0290700</t>
  </si>
  <si>
    <t>SFM: MINERAL COUNTY</t>
  </si>
  <si>
    <t>WV029SP00</t>
  </si>
  <si>
    <t>MINERAL STATE POLICE</t>
  </si>
  <si>
    <t>WV0300000</t>
  </si>
  <si>
    <t>MINGO</t>
  </si>
  <si>
    <t>WV0300100</t>
  </si>
  <si>
    <t>WV0300200</t>
  </si>
  <si>
    <t>WV0300300</t>
  </si>
  <si>
    <t>WV0300400</t>
  </si>
  <si>
    <t>DELBARTON</t>
  </si>
  <si>
    <t>WV0300500</t>
  </si>
  <si>
    <t>MATEWAN</t>
  </si>
  <si>
    <t>WV0300600</t>
  </si>
  <si>
    <t>DNR: MINGO COUNTY</t>
  </si>
  <si>
    <t>WV0300900</t>
  </si>
  <si>
    <t>SFM: MINGO COUNTY</t>
  </si>
  <si>
    <t>WV030SP00</t>
  </si>
  <si>
    <t>MINGO STATE POLICE</t>
  </si>
  <si>
    <t>WV0310000</t>
  </si>
  <si>
    <t>MONONGALIA</t>
  </si>
  <si>
    <t>WV0310100</t>
  </si>
  <si>
    <t>WV0310300</t>
  </si>
  <si>
    <t>WV0310400</t>
  </si>
  <si>
    <t>WESTOVER</t>
  </si>
  <si>
    <t>WV0310500</t>
  </si>
  <si>
    <t>WV0310600</t>
  </si>
  <si>
    <t>WEST VIRGINIA UNIVERSITY</t>
  </si>
  <si>
    <t>WV0310700</t>
  </si>
  <si>
    <t>DNR: MONONGALIA COUNTY</t>
  </si>
  <si>
    <t>WV0310900</t>
  </si>
  <si>
    <t>WV0311300</t>
  </si>
  <si>
    <t>SFM: MONONGALIA COUNTY</t>
  </si>
  <si>
    <t>WV0311400</t>
  </si>
  <si>
    <t>MON VALLEY DRUG TASK FOR</t>
  </si>
  <si>
    <t>WV031SP00</t>
  </si>
  <si>
    <t>MONONGALIA STATE POLICE</t>
  </si>
  <si>
    <t>WV0320000</t>
  </si>
  <si>
    <t>WV0320100</t>
  </si>
  <si>
    <t>ALDERSON</t>
  </si>
  <si>
    <t>WV0320200</t>
  </si>
  <si>
    <t>WV0320300</t>
  </si>
  <si>
    <t>PETERSTOWN</t>
  </si>
  <si>
    <t>WV0320400</t>
  </si>
  <si>
    <t>DNR: MONROE COUNTY</t>
  </si>
  <si>
    <t>WV0320800</t>
  </si>
  <si>
    <t>SFM: MONROE COUNTY</t>
  </si>
  <si>
    <t>WV032SP00</t>
  </si>
  <si>
    <t>WV0330000</t>
  </si>
  <si>
    <t>WV0330100</t>
  </si>
  <si>
    <t>BERKELEY SPRINGS</t>
  </si>
  <si>
    <t>WV0330200</t>
  </si>
  <si>
    <t>WV0330300</t>
  </si>
  <si>
    <t>DNR: MORGAN COUNTY</t>
  </si>
  <si>
    <t>WV033SP00</t>
  </si>
  <si>
    <t>MORGAN STATE POLICE</t>
  </si>
  <si>
    <t>WV0340000</t>
  </si>
  <si>
    <t>WV0340100</t>
  </si>
  <si>
    <t>WV0340200</t>
  </si>
  <si>
    <t>WV0340300</t>
  </si>
  <si>
    <t>DNR: NICHOLAS COUNTY</t>
  </si>
  <si>
    <t>WV0340400</t>
  </si>
  <si>
    <t>SFM: NICHOLAS COUNTY</t>
  </si>
  <si>
    <t>WV0340800</t>
  </si>
  <si>
    <t>CENTRAL WV DRUG TASK FOR</t>
  </si>
  <si>
    <t>WV034SP00</t>
  </si>
  <si>
    <t>NICHOLAS STATE POLICE</t>
  </si>
  <si>
    <t>WV0350000</t>
  </si>
  <si>
    <t>WV0350100</t>
  </si>
  <si>
    <t>WV0350200</t>
  </si>
  <si>
    <t>TRIADELPHIA</t>
  </si>
  <si>
    <t>WV0350300</t>
  </si>
  <si>
    <t>WV0350400</t>
  </si>
  <si>
    <t>WV0350500</t>
  </si>
  <si>
    <t>VALLEY GROVE</t>
  </si>
  <si>
    <t>WV0350600</t>
  </si>
  <si>
    <t>WEST LIBERTY UNIVERSITY</t>
  </si>
  <si>
    <t>WV0350700</t>
  </si>
  <si>
    <t>DNR: OHIO COUNTY</t>
  </si>
  <si>
    <t>WV0350800</t>
  </si>
  <si>
    <t>CLEARVIEW</t>
  </si>
  <si>
    <t>WV0350900</t>
  </si>
  <si>
    <t>SFM: OHIO COUNTY</t>
  </si>
  <si>
    <t>WV0351000</t>
  </si>
  <si>
    <t>OHIO VALLEY DRUG &amp; VCTF</t>
  </si>
  <si>
    <t>WV035SP00</t>
  </si>
  <si>
    <t>OHIO STATE POLICE</t>
  </si>
  <si>
    <t>WV0360000</t>
  </si>
  <si>
    <t>WV0360100</t>
  </si>
  <si>
    <t>WV0360200</t>
  </si>
  <si>
    <t>DNR: PENDLETON COUNTY</t>
  </si>
  <si>
    <t>WV0360400</t>
  </si>
  <si>
    <t>SFM: PENDLETON COUNTY</t>
  </si>
  <si>
    <t>WV036SP00</t>
  </si>
  <si>
    <t>PENDLETON STATE POLICE</t>
  </si>
  <si>
    <t>WV0370000</t>
  </si>
  <si>
    <t>PLEASANTS</t>
  </si>
  <si>
    <t>WV0370100</t>
  </si>
  <si>
    <t>WV0370200</t>
  </si>
  <si>
    <t>DNR: PLEASANTS COUNTY</t>
  </si>
  <si>
    <t>WV0370500</t>
  </si>
  <si>
    <t>SFM: PLEASANTS COUNTY</t>
  </si>
  <si>
    <t>WV037SP00</t>
  </si>
  <si>
    <t>PLEASANTS STATE POLICE</t>
  </si>
  <si>
    <t>WV0380000</t>
  </si>
  <si>
    <t>WV0380100</t>
  </si>
  <si>
    <t>MARLINTON</t>
  </si>
  <si>
    <t>WV0380200</t>
  </si>
  <si>
    <t>DNR: POCAHONTAS COUNTY</t>
  </si>
  <si>
    <t>WV0380800</t>
  </si>
  <si>
    <t>DURBIN</t>
  </si>
  <si>
    <t>WV0380900</t>
  </si>
  <si>
    <t>SFM: POCAHONTAS COUNTY</t>
  </si>
  <si>
    <t>WV038SP00</t>
  </si>
  <si>
    <t>POCAHONTAS STATE POLICE</t>
  </si>
  <si>
    <t>WV0390000</t>
  </si>
  <si>
    <t>WV0390100</t>
  </si>
  <si>
    <t>KINGWOOD</t>
  </si>
  <si>
    <t>WV0390200</t>
  </si>
  <si>
    <t>TERRA ALTA</t>
  </si>
  <si>
    <t>WV0390300</t>
  </si>
  <si>
    <t>ROWLESBURG</t>
  </si>
  <si>
    <t>WV0390400</t>
  </si>
  <si>
    <t>WV0390500</t>
  </si>
  <si>
    <t>WV0390600</t>
  </si>
  <si>
    <t>TUNNELTON</t>
  </si>
  <si>
    <t>WV0390700</t>
  </si>
  <si>
    <t>REEDSVILLE</t>
  </si>
  <si>
    <t>WV0390800</t>
  </si>
  <si>
    <t>DNR: PRESTON COUNTY</t>
  </si>
  <si>
    <t>WV0390900</t>
  </si>
  <si>
    <t>SFM: PRESTON COUNTY</t>
  </si>
  <si>
    <t>WV0391100</t>
  </si>
  <si>
    <t>ALBRIGHT</t>
  </si>
  <si>
    <t>WV039SP00</t>
  </si>
  <si>
    <t>PRESTON STATE POLICE</t>
  </si>
  <si>
    <t>WV0400000</t>
  </si>
  <si>
    <t>WV0400100</t>
  </si>
  <si>
    <t>WV0400200</t>
  </si>
  <si>
    <t>WV0400300</t>
  </si>
  <si>
    <t>ELEANOR</t>
  </si>
  <si>
    <t>WV0400400</t>
  </si>
  <si>
    <t>POCA</t>
  </si>
  <si>
    <t>WV0400500</t>
  </si>
  <si>
    <t>WV0400600</t>
  </si>
  <si>
    <t>DNR: PUTNAM COUNTY</t>
  </si>
  <si>
    <t>WV0400800</t>
  </si>
  <si>
    <t>SFM: PUTNAM COUNTY</t>
  </si>
  <si>
    <t>WV040SP00</t>
  </si>
  <si>
    <t>WV0410000</t>
  </si>
  <si>
    <t>WV0410100</t>
  </si>
  <si>
    <t>BECKLEY</t>
  </si>
  <si>
    <t>WV0410200</t>
  </si>
  <si>
    <t>LESTER</t>
  </si>
  <si>
    <t>WV0410300</t>
  </si>
  <si>
    <t>MABSCOTT</t>
  </si>
  <si>
    <t>WV0410400</t>
  </si>
  <si>
    <t>SOPHIA</t>
  </si>
  <si>
    <t>WV0410500</t>
  </si>
  <si>
    <t>RHODELL</t>
  </si>
  <si>
    <t>WV0410600</t>
  </si>
  <si>
    <t>DNR: RALEIGH COUNTY</t>
  </si>
  <si>
    <t>WV0410900</t>
  </si>
  <si>
    <t>SFM: RALEIGH COUNTY</t>
  </si>
  <si>
    <t>WV0411200</t>
  </si>
  <si>
    <t>TRI-LATERAL DRUG ENF NT</t>
  </si>
  <si>
    <t>WV041SP00</t>
  </si>
  <si>
    <t>RALEIGH STATE POLICE</t>
  </si>
  <si>
    <t>WV0420000</t>
  </si>
  <si>
    <t>WV0420100</t>
  </si>
  <si>
    <t>WV0420200</t>
  </si>
  <si>
    <t>WV0420300</t>
  </si>
  <si>
    <t>DNR: RANDOLPH COUNTY</t>
  </si>
  <si>
    <t>WV0421000</t>
  </si>
  <si>
    <t>SFM: RANDOLPH COUNTY</t>
  </si>
  <si>
    <t>WV042SP00</t>
  </si>
  <si>
    <t>WV0430000</t>
  </si>
  <si>
    <t>RITCHIE</t>
  </si>
  <si>
    <t>WV0430100</t>
  </si>
  <si>
    <t>WV0430200</t>
  </si>
  <si>
    <t>PENNSBORO</t>
  </si>
  <si>
    <t>WV0430300</t>
  </si>
  <si>
    <t>WV0430400</t>
  </si>
  <si>
    <t>DNR: RITCHIE COUNTY</t>
  </si>
  <si>
    <t>WV0430700</t>
  </si>
  <si>
    <t>SFM: RITCHIE COUNTY</t>
  </si>
  <si>
    <t>WV043SP00</t>
  </si>
  <si>
    <t>RITCHIE STATE POLICE</t>
  </si>
  <si>
    <t>WV0440000</t>
  </si>
  <si>
    <t>WV0440100</t>
  </si>
  <si>
    <t>WV0440200</t>
  </si>
  <si>
    <t>DNR: ROANE COUNTY</t>
  </si>
  <si>
    <t>WV0440300</t>
  </si>
  <si>
    <t>SFM: ROANE COUNTY</t>
  </si>
  <si>
    <t>WV044SP00</t>
  </si>
  <si>
    <t>ROANE STATE POLICE</t>
  </si>
  <si>
    <t>WV0450000</t>
  </si>
  <si>
    <t>SUMMERS</t>
  </si>
  <si>
    <t>WV0450100</t>
  </si>
  <si>
    <t>WV0450200</t>
  </si>
  <si>
    <t>DNR: SUMMERS COUNTY</t>
  </si>
  <si>
    <t>WV0450700</t>
  </si>
  <si>
    <t>SFM: SUMMERS COUNTY</t>
  </si>
  <si>
    <t>WV045SP00</t>
  </si>
  <si>
    <t>SUMMERS STATE POLICE</t>
  </si>
  <si>
    <t>WV0460000</t>
  </si>
  <si>
    <t>WV0460100</t>
  </si>
  <si>
    <t>WV0460200</t>
  </si>
  <si>
    <t>WV0460300</t>
  </si>
  <si>
    <t>DNR: TAYLOR COUNTY</t>
  </si>
  <si>
    <t>WV0460700</t>
  </si>
  <si>
    <t>SFM: TAYLOR COUNTY</t>
  </si>
  <si>
    <t>WV046SP00</t>
  </si>
  <si>
    <t>TAYLOR STATE POLICE</t>
  </si>
  <si>
    <t>WV0470000</t>
  </si>
  <si>
    <t>TUCKER</t>
  </si>
  <si>
    <t>WV0470100</t>
  </si>
  <si>
    <t>WV0470200</t>
  </si>
  <si>
    <t>WV0470300</t>
  </si>
  <si>
    <t>DNR: TUCKER COUNTY</t>
  </si>
  <si>
    <t>WV0470400</t>
  </si>
  <si>
    <t>WV0470500</t>
  </si>
  <si>
    <t>HAMBLETON</t>
  </si>
  <si>
    <t>WV0470900</t>
  </si>
  <si>
    <t>SFM: TUCKER COUNTY</t>
  </si>
  <si>
    <t>WV047SP00</t>
  </si>
  <si>
    <t>TUCKER STATE POLICE</t>
  </si>
  <si>
    <t>WV0480000</t>
  </si>
  <si>
    <t>WV0480100</t>
  </si>
  <si>
    <t>PADEN CITY</t>
  </si>
  <si>
    <t>WV0480200</t>
  </si>
  <si>
    <t>SISTERSVILLE</t>
  </si>
  <si>
    <t>WV0480300</t>
  </si>
  <si>
    <t>MIDDLEBOURNE</t>
  </si>
  <si>
    <t>WV0480400</t>
  </si>
  <si>
    <t>FRIENDLY</t>
  </si>
  <si>
    <t>WV0480500</t>
  </si>
  <si>
    <t>DNR: TYLER COUNTY</t>
  </si>
  <si>
    <t>WV0480600</t>
  </si>
  <si>
    <t>SFM: TYLER COUNTY</t>
  </si>
  <si>
    <t>WV048SP00</t>
  </si>
  <si>
    <t>TYLER STATE POLICE</t>
  </si>
  <si>
    <t>WV0490000</t>
  </si>
  <si>
    <t>WV0490100</t>
  </si>
  <si>
    <t>BUCKHANNON</t>
  </si>
  <si>
    <t>WV0490200</t>
  </si>
  <si>
    <t>DNR: UPSHUR COUNTY</t>
  </si>
  <si>
    <t>WV0490400</t>
  </si>
  <si>
    <t>SFM: UPSHUR COUNTY</t>
  </si>
  <si>
    <t>WV049SP00</t>
  </si>
  <si>
    <t>UPSHUR STATE POLICE</t>
  </si>
  <si>
    <t>WV0500000</t>
  </si>
  <si>
    <t>WV0500100</t>
  </si>
  <si>
    <t>CEREDO</t>
  </si>
  <si>
    <t>WV0500200</t>
  </si>
  <si>
    <t>KENOVA</t>
  </si>
  <si>
    <t>WV0500300</t>
  </si>
  <si>
    <t>WV0500400</t>
  </si>
  <si>
    <t>FORT GAY</t>
  </si>
  <si>
    <t>WV0500500</t>
  </si>
  <si>
    <t>DNR: WAYNE COUNTY</t>
  </si>
  <si>
    <t>WV0500900</t>
  </si>
  <si>
    <t>SFM: WAYNE COUNTY</t>
  </si>
  <si>
    <t>WV050SP00</t>
  </si>
  <si>
    <t>WV0510000</t>
  </si>
  <si>
    <t>WV0510100</t>
  </si>
  <si>
    <t>WEBSTER SPRINGS</t>
  </si>
  <si>
    <t>WV0510200</t>
  </si>
  <si>
    <t>COWEN</t>
  </si>
  <si>
    <t>WV0510300</t>
  </si>
  <si>
    <t>CAMDEN-ON-GAULEY</t>
  </si>
  <si>
    <t>WV0510400</t>
  </si>
  <si>
    <t>DNR: WEBSTER COUNTY</t>
  </si>
  <si>
    <t>WV0510800</t>
  </si>
  <si>
    <t>SFM: WEBSTER COUNTY</t>
  </si>
  <si>
    <t>WV051SP00</t>
  </si>
  <si>
    <t>WEBSTER STATE POLICE</t>
  </si>
  <si>
    <t>WV0520000</t>
  </si>
  <si>
    <t>WETZEL</t>
  </si>
  <si>
    <t>WV0520100</t>
  </si>
  <si>
    <t>HUNDRED</t>
  </si>
  <si>
    <t>WV0520200</t>
  </si>
  <si>
    <t>NEW MARTINSVILLE</t>
  </si>
  <si>
    <t>WV0520400</t>
  </si>
  <si>
    <t>WV0520500</t>
  </si>
  <si>
    <t>WV0520600</t>
  </si>
  <si>
    <t>WV0520700</t>
  </si>
  <si>
    <t>DNR: WETZEL COUNTY</t>
  </si>
  <si>
    <t>WV0520800</t>
  </si>
  <si>
    <t>SFM: WETZEL COUNTY</t>
  </si>
  <si>
    <t>WV052SP00</t>
  </si>
  <si>
    <t>WETZEL STATE POLICE</t>
  </si>
  <si>
    <t>WV0530000</t>
  </si>
  <si>
    <t>WIRT</t>
  </si>
  <si>
    <t>WV0530100</t>
  </si>
  <si>
    <t>WV0530200</t>
  </si>
  <si>
    <t>DNR: WIRT COUNTY</t>
  </si>
  <si>
    <t>WV0530300</t>
  </si>
  <si>
    <t>SFM: WIRT COUNTY</t>
  </si>
  <si>
    <t>WV053SP00</t>
  </si>
  <si>
    <t>WIRT STATE POLICE</t>
  </si>
  <si>
    <t>WV0540000</t>
  </si>
  <si>
    <t>WV0540100</t>
  </si>
  <si>
    <t>PARKERSBURG</t>
  </si>
  <si>
    <t>WV0540200</t>
  </si>
  <si>
    <t>WV0540300</t>
  </si>
  <si>
    <t>WV0540400</t>
  </si>
  <si>
    <t>DNR: WOOD COUNTY</t>
  </si>
  <si>
    <t>WV0540500</t>
  </si>
  <si>
    <t>SFM: WOOD COUNTY</t>
  </si>
  <si>
    <t>WV0540800</t>
  </si>
  <si>
    <t>PARKERSBURG NAR &amp; VCTF</t>
  </si>
  <si>
    <t>WV054SP00</t>
  </si>
  <si>
    <t>WOOD STATE POLICE</t>
  </si>
  <si>
    <t>WV0550000</t>
  </si>
  <si>
    <t>WV0550100</t>
  </si>
  <si>
    <t>MULLENS</t>
  </si>
  <si>
    <t>WV0550200</t>
  </si>
  <si>
    <t>WV0550300</t>
  </si>
  <si>
    <t>WV0550400</t>
  </si>
  <si>
    <t>DNR: WYOMING COUNTY</t>
  </si>
  <si>
    <t>WV0550500</t>
  </si>
  <si>
    <t>SFM: WYOMING COUNTY</t>
  </si>
  <si>
    <t>WV055SP00</t>
  </si>
  <si>
    <t>WVWSP0000</t>
  </si>
  <si>
    <t>WVWSP0100</t>
  </si>
  <si>
    <t>SP: BECKLEY</t>
  </si>
  <si>
    <t>WVWSP0200</t>
  </si>
  <si>
    <t>SP: BERKELEY SPRINGS</t>
  </si>
  <si>
    <t>WVWSP0400</t>
  </si>
  <si>
    <t>SP: BUCKHANNON</t>
  </si>
  <si>
    <t>WVWSP0500</t>
  </si>
  <si>
    <t>SP: KEARNEYSVILLE</t>
  </si>
  <si>
    <t>WVWSP0600</t>
  </si>
  <si>
    <t>SP: QUINCY</t>
  </si>
  <si>
    <t>WVWSP0700</t>
  </si>
  <si>
    <t>SP: BRIDGEPORT</t>
  </si>
  <si>
    <t>WVWSP0800</t>
  </si>
  <si>
    <t>SP: CLAY</t>
  </si>
  <si>
    <t>WVWSP0900</t>
  </si>
  <si>
    <t>SP: ELIZABETH</t>
  </si>
  <si>
    <t>WVWSP1000</t>
  </si>
  <si>
    <t>SP: ELKINS</t>
  </si>
  <si>
    <t>WVWSP1100</t>
  </si>
  <si>
    <t>SP: FAIRMONT</t>
  </si>
  <si>
    <t>WVWSP1200</t>
  </si>
  <si>
    <t>WVWSP1300</t>
  </si>
  <si>
    <t>SP: GLENVILLE</t>
  </si>
  <si>
    <t>WVWSP1400</t>
  </si>
  <si>
    <t>SP: GRAFTON</t>
  </si>
  <si>
    <t>WVWSP1500</t>
  </si>
  <si>
    <t>SP: GRANTSVILLE</t>
  </si>
  <si>
    <t>WVWSP1600</t>
  </si>
  <si>
    <t>SP: HAMLIN</t>
  </si>
  <si>
    <t>WVWSP1700</t>
  </si>
  <si>
    <t>SP: HARRISVILLE</t>
  </si>
  <si>
    <t>WVWSP1800</t>
  </si>
  <si>
    <t>SP: HINTON</t>
  </si>
  <si>
    <t>WVWSP1900</t>
  </si>
  <si>
    <t>SP: HUNTINGTON</t>
  </si>
  <si>
    <t>WVWSP2000</t>
  </si>
  <si>
    <t>SP: KEYSER</t>
  </si>
  <si>
    <t>WVWSP2100</t>
  </si>
  <si>
    <t>SP: KINGWOOD</t>
  </si>
  <si>
    <t>WVWSP2200</t>
  </si>
  <si>
    <t>SP: LEWISBURG</t>
  </si>
  <si>
    <t>WVWSP2300</t>
  </si>
  <si>
    <t>SP: LOGAN</t>
  </si>
  <si>
    <t>WVWSP2400</t>
  </si>
  <si>
    <t>WVWSP2500</t>
  </si>
  <si>
    <t>SP: MARLINTON</t>
  </si>
  <si>
    <t>WVWSP2600</t>
  </si>
  <si>
    <t>SP: MARTINSBURG</t>
  </si>
  <si>
    <t>WVWSP2700</t>
  </si>
  <si>
    <t>SP: GAULEY BRIDGE</t>
  </si>
  <si>
    <t>WVWSP2800</t>
  </si>
  <si>
    <t>SP: MOOREFIELD</t>
  </si>
  <si>
    <t>WVWSP2900</t>
  </si>
  <si>
    <t>SP: MORGANTOWN</t>
  </si>
  <si>
    <t>WVWSP3000</t>
  </si>
  <si>
    <t>SP: MOUNDSVILLE</t>
  </si>
  <si>
    <t>WVWSP3100</t>
  </si>
  <si>
    <t>SP: OAK HILL</t>
  </si>
  <si>
    <t>WVWSP3200</t>
  </si>
  <si>
    <t>SP: PADEN CITY</t>
  </si>
  <si>
    <t>WVWSP3300</t>
  </si>
  <si>
    <t>SP: PARKERSBURG</t>
  </si>
  <si>
    <t>WVWSP3400</t>
  </si>
  <si>
    <t>SP: PARSONS</t>
  </si>
  <si>
    <t>WVWSP3500</t>
  </si>
  <si>
    <t>WVWSP3600</t>
  </si>
  <si>
    <t>SP: PHILIPPI</t>
  </si>
  <si>
    <t>WVWSP3700</t>
  </si>
  <si>
    <t>SP: JESSE</t>
  </si>
  <si>
    <t>WVWSP3800</t>
  </si>
  <si>
    <t>SP: POINT PLEASANT</t>
  </si>
  <si>
    <t>WVWSP3900</t>
  </si>
  <si>
    <t>SP: PRINCETON</t>
  </si>
  <si>
    <t>WVWSP4000</t>
  </si>
  <si>
    <t>SP: RAINELLE</t>
  </si>
  <si>
    <t>WVWSP4100</t>
  </si>
  <si>
    <t>SP: RICHWOOD</t>
  </si>
  <si>
    <t>WVWSP4200</t>
  </si>
  <si>
    <t>SP: RIPLEY</t>
  </si>
  <si>
    <t>WVWSP4300</t>
  </si>
  <si>
    <t>SP: ROMNEY</t>
  </si>
  <si>
    <t>WVWSP4400</t>
  </si>
  <si>
    <t>SP: ST. MARYS</t>
  </si>
  <si>
    <t>WVWSP4600</t>
  </si>
  <si>
    <t>SP: SOUTH CHARLESTON</t>
  </si>
  <si>
    <t>WVWSP4700</t>
  </si>
  <si>
    <t>SP: SPENCER</t>
  </si>
  <si>
    <t>WVWSP4800</t>
  </si>
  <si>
    <t>SP: SUMMERSVILLE</t>
  </si>
  <si>
    <t>WVWSP4900</t>
  </si>
  <si>
    <t>SP: SUTTON</t>
  </si>
  <si>
    <t>WVWSP5000</t>
  </si>
  <si>
    <t>SP: WHEELING</t>
  </si>
  <si>
    <t>WVWSP5100</t>
  </si>
  <si>
    <t>SP: UNION</t>
  </si>
  <si>
    <t>WVWSP5200</t>
  </si>
  <si>
    <t>SP: WAYNE</t>
  </si>
  <si>
    <t>WVWSP5300</t>
  </si>
  <si>
    <t>SP: UPPERGLADE</t>
  </si>
  <si>
    <t>WVWSP5500</t>
  </si>
  <si>
    <t>SP: WELCH</t>
  </si>
  <si>
    <t>WVWSP5600</t>
  </si>
  <si>
    <t>SP: WELLSBURG</t>
  </si>
  <si>
    <t>WVWSP5700</t>
  </si>
  <si>
    <t>SP: WESTON</t>
  </si>
  <si>
    <t>WVWSP5800</t>
  </si>
  <si>
    <t>SP: WEST UNION</t>
  </si>
  <si>
    <t>WVWSP5900</t>
  </si>
  <si>
    <t>SP: WHITESVILLE</t>
  </si>
  <si>
    <t>WVWSP6000</t>
  </si>
  <si>
    <t>SP: WILLIAMSON</t>
  </si>
  <si>
    <t>WVWSP6100</t>
  </si>
  <si>
    <t>SP: WINFIELD</t>
  </si>
  <si>
    <t>WVWSP6200</t>
  </si>
  <si>
    <t>SP, PKWY AUTH:KANAWHA CO</t>
  </si>
  <si>
    <t>WVWSP6500</t>
  </si>
  <si>
    <t>SP: HUNDRED</t>
  </si>
  <si>
    <t>WVWSP6600</t>
  </si>
  <si>
    <t>SP: NEW CUMBERLAND</t>
  </si>
  <si>
    <t>WVWSP6700</t>
  </si>
  <si>
    <t>SP, PKWY AUTH: MERCER CO</t>
  </si>
  <si>
    <t>WVWSP6800</t>
  </si>
  <si>
    <t>SP, PKWY AUTH:FAYETTE CO</t>
  </si>
  <si>
    <t>WVWSP6900</t>
  </si>
  <si>
    <t>SP, PKWY AUTH:RALEIGH CO</t>
  </si>
  <si>
    <t>WVWSP7000</t>
  </si>
  <si>
    <t>SP: GILBERT</t>
  </si>
  <si>
    <t>WVWSP8000</t>
  </si>
  <si>
    <t>SP: TEAYS VALLEY</t>
  </si>
  <si>
    <t>WVWSP8500</t>
  </si>
  <si>
    <t>SP BCI: CHARLESTON</t>
  </si>
  <si>
    <t>WVWSP8600</t>
  </si>
  <si>
    <t>SP BCI: FAIRMONT</t>
  </si>
  <si>
    <t>WVWSP8700</t>
  </si>
  <si>
    <t>SP BCI: MARTINSBURG</t>
  </si>
  <si>
    <t>WVWSP8800</t>
  </si>
  <si>
    <t>SP BCI: BECKLEY</t>
  </si>
  <si>
    <t>WVWSP9000</t>
  </si>
  <si>
    <t>SP BCI: BUCKHANNON</t>
  </si>
  <si>
    <t>WVWSP9300</t>
  </si>
  <si>
    <t>SP BCI: BLUEFIELD</t>
  </si>
  <si>
    <t>WVWSP9800</t>
  </si>
  <si>
    <t>SP: INTRNT CRMS A CHLD U</t>
  </si>
  <si>
    <t>WY0010000</t>
  </si>
  <si>
    <t>WY0010100</t>
  </si>
  <si>
    <t>LARAMIE</t>
  </si>
  <si>
    <t>WY0010200</t>
  </si>
  <si>
    <t>UNIVERSITY OF WYOMING</t>
  </si>
  <si>
    <t>WY0020000</t>
  </si>
  <si>
    <t>WY0020100</t>
  </si>
  <si>
    <t>BASIN</t>
  </si>
  <si>
    <t>WY0020200</t>
  </si>
  <si>
    <t>LOVELL</t>
  </si>
  <si>
    <t>WY0020300</t>
  </si>
  <si>
    <t>GREYBULL</t>
  </si>
  <si>
    <t>WY0030000</t>
  </si>
  <si>
    <t>WY0030100</t>
  </si>
  <si>
    <t>GILLETTE</t>
  </si>
  <si>
    <t>WY0040000</t>
  </si>
  <si>
    <t>WY0040100</t>
  </si>
  <si>
    <t>WY0040200</t>
  </si>
  <si>
    <t>WY0040300</t>
  </si>
  <si>
    <t>MEDICINE BOW</t>
  </si>
  <si>
    <t>WY0040500</t>
  </si>
  <si>
    <t>HANNA</t>
  </si>
  <si>
    <t>WY0040600</t>
  </si>
  <si>
    <t>BAGGS</t>
  </si>
  <si>
    <t>WY0040800</t>
  </si>
  <si>
    <t>ENCAMPMENT</t>
  </si>
  <si>
    <t>WY0050000</t>
  </si>
  <si>
    <t>WY0050100</t>
  </si>
  <si>
    <t>WY0050200</t>
  </si>
  <si>
    <t>GLENROCK</t>
  </si>
  <si>
    <t>WY0060000</t>
  </si>
  <si>
    <t>WY0060100</t>
  </si>
  <si>
    <t>SUNDANCE</t>
  </si>
  <si>
    <t>WY0060200</t>
  </si>
  <si>
    <t>HULETT</t>
  </si>
  <si>
    <t>WY0060300</t>
  </si>
  <si>
    <t>MOORCROFT</t>
  </si>
  <si>
    <t>WY0070000</t>
  </si>
  <si>
    <t>WY0070100</t>
  </si>
  <si>
    <t>WY0070200</t>
  </si>
  <si>
    <t>WY0070400</t>
  </si>
  <si>
    <t>SHOSHONI</t>
  </si>
  <si>
    <t>WY0070500</t>
  </si>
  <si>
    <t>WY0080000</t>
  </si>
  <si>
    <t>WY0080100</t>
  </si>
  <si>
    <t>WY0090000</t>
  </si>
  <si>
    <t>WY0090100</t>
  </si>
  <si>
    <t>THERMOPOLIS</t>
  </si>
  <si>
    <t>WY0090300</t>
  </si>
  <si>
    <t>HOT SPRINGS STATE PARK</t>
  </si>
  <si>
    <t>WY0100000</t>
  </si>
  <si>
    <t>WY0100100</t>
  </si>
  <si>
    <t>WY0110000</t>
  </si>
  <si>
    <t>WY0110100</t>
  </si>
  <si>
    <t>WY0110200</t>
  </si>
  <si>
    <t>PINE BLUFFS</t>
  </si>
  <si>
    <t>WY0120000</t>
  </si>
  <si>
    <t>WY0120100</t>
  </si>
  <si>
    <t>WY0120200</t>
  </si>
  <si>
    <t>KEMMERER</t>
  </si>
  <si>
    <t>WY0120300</t>
  </si>
  <si>
    <t>DIAMONDVILLE</t>
  </si>
  <si>
    <t>WY0120400</t>
  </si>
  <si>
    <t>LA BARGE</t>
  </si>
  <si>
    <t>WY0120500</t>
  </si>
  <si>
    <t>THAYNE</t>
  </si>
  <si>
    <t>WY0120600</t>
  </si>
  <si>
    <t>COKEVILLE</t>
  </si>
  <si>
    <t>WY0120700</t>
  </si>
  <si>
    <t>WY0130000</t>
  </si>
  <si>
    <t>NATRONA</t>
  </si>
  <si>
    <t>WY0130100</t>
  </si>
  <si>
    <t>CASPER</t>
  </si>
  <si>
    <t>WY0130200</t>
  </si>
  <si>
    <t>WY0130400</t>
  </si>
  <si>
    <t>WY0140000</t>
  </si>
  <si>
    <t>NIOBRARA</t>
  </si>
  <si>
    <t>WY0140100</t>
  </si>
  <si>
    <t>LUSK</t>
  </si>
  <si>
    <t>WY0150000</t>
  </si>
  <si>
    <t>WY0150100</t>
  </si>
  <si>
    <t>CODY</t>
  </si>
  <si>
    <t>WY0150200</t>
  </si>
  <si>
    <t>WY0160000</t>
  </si>
  <si>
    <t>WY0160100</t>
  </si>
  <si>
    <t>WY0160200</t>
  </si>
  <si>
    <t>WY0170000</t>
  </si>
  <si>
    <t>WY0170100</t>
  </si>
  <si>
    <t>WY0170400</t>
  </si>
  <si>
    <t>NORTHERN WY COM COL DIST</t>
  </si>
  <si>
    <t>WY0180000</t>
  </si>
  <si>
    <t>WY0180100</t>
  </si>
  <si>
    <t>PINEDALE</t>
  </si>
  <si>
    <t>WY0180200</t>
  </si>
  <si>
    <t>BIG PINEY</t>
  </si>
  <si>
    <t>WY0180300</t>
  </si>
  <si>
    <t>MARBLETON</t>
  </si>
  <si>
    <t>WY0190000</t>
  </si>
  <si>
    <t>WY0190100</t>
  </si>
  <si>
    <t>GREEN RIVER</t>
  </si>
  <si>
    <t>WY0190200</t>
  </si>
  <si>
    <t>ROCK SPRINGS</t>
  </si>
  <si>
    <t>WY0190500</t>
  </si>
  <si>
    <t>WAMSUTTER</t>
  </si>
  <si>
    <t>WY0200000</t>
  </si>
  <si>
    <t>WY0200100</t>
  </si>
  <si>
    <t>WY0210000</t>
  </si>
  <si>
    <t>UINTA</t>
  </si>
  <si>
    <t>WY0210100</t>
  </si>
  <si>
    <t>WY0210300</t>
  </si>
  <si>
    <t>WY0220000</t>
  </si>
  <si>
    <t>WASHAKIE</t>
  </si>
  <si>
    <t>WY0220100</t>
  </si>
  <si>
    <t>WORLAND</t>
  </si>
  <si>
    <t>WY0230000</t>
  </si>
  <si>
    <t>WY0230100</t>
  </si>
  <si>
    <t>WY0230200</t>
  </si>
  <si>
    <t>WYDI05000</t>
  </si>
  <si>
    <t>WIND RIVER AGENCY</t>
  </si>
  <si>
    <t>WYWHP0000</t>
  </si>
  <si>
    <t>WYOMING HIGHWAY PATROL</t>
  </si>
  <si>
    <t>The first tab in the spreadsheet, titled Agency Information, should be filled out prior to the UCR form tabs but can be returned to at any time. The fields are broken down into two categories: Required and Optional. The three required fields (ORI, Month of Report, and Year of Report) are mandatory – the FBI cannot compile your data without these fields. The required fields will automatically be populated throughout the UCR form tabs. The optional fields do not affect data processing, but like the required fields, they will automatically be populated throughout the UCR form tabs.</t>
  </si>
  <si>
    <r>
      <t>2.</t>
    </r>
    <r>
      <rPr>
        <sz val="7"/>
        <rFont val="Times New Roman"/>
        <family val="1"/>
      </rPr>
      <t xml:space="preserve">       </t>
    </r>
    <r>
      <rPr>
        <i/>
        <sz val="11"/>
        <rFont val="Calibri"/>
        <family val="2"/>
      </rPr>
      <t>Adjustment</t>
    </r>
  </si>
  <si>
    <r>
      <t>3.</t>
    </r>
    <r>
      <rPr>
        <sz val="7"/>
        <rFont val="Times New Roman"/>
        <family val="1"/>
      </rPr>
      <t xml:space="preserve">       </t>
    </r>
    <r>
      <rPr>
        <i/>
        <sz val="11"/>
        <rFont val="Calibri"/>
        <family val="2"/>
      </rPr>
      <t>No Change / No Report</t>
    </r>
  </si>
  <si>
    <r>
      <t>a.</t>
    </r>
    <r>
      <rPr>
        <sz val="7"/>
        <rFont val="Times New Roman"/>
        <family val="1"/>
      </rPr>
      <t>      </t>
    </r>
    <r>
      <rPr>
        <sz val="11"/>
        <rFont val="Calibri"/>
        <family val="2"/>
      </rPr>
      <t>Select this option if you are resubmitting data for any form in a given month.</t>
    </r>
  </si>
  <si>
    <r>
      <rPr>
        <sz val="11"/>
        <rFont val="Calibri"/>
        <family val="2"/>
      </rPr>
      <t>1.     </t>
    </r>
    <r>
      <rPr>
        <i/>
        <sz val="11"/>
        <rFont val="Calibri"/>
        <family val="2"/>
      </rPr>
      <t>Original</t>
    </r>
    <r>
      <rPr>
        <i/>
        <sz val="11"/>
        <rFont val="Calibri"/>
        <family val="2"/>
      </rPr>
      <t xml:space="preserve"> Report / Zero Report </t>
    </r>
  </si>
  <si>
    <t>All yellow cells on every form must be whole numbers with no decimals or special characters ($, !, @, etc.) In most cases these numbers must be between 0 and 99999, though in some cases (arson values, stolen property, population) larger numbers are allowed as well as negative numbers.</t>
  </si>
  <si>
    <t>Any cells which are highlighted in a light red/pink color indicates an invalid value and therefore should be corrected before saving the UCR Workbook. In some instances, you will be required to make the change before saving is allowed to occur while in other instances the highlighted cells are simply a warning that data values do not match.</t>
  </si>
  <si>
    <t>This workbook is not intended to serve as a replacement for any agency's record management system. It should be used in place of the standard, OMB-approved UCR crime-reporting forms and submitted to the UCR Program on a monthly basis.</t>
  </si>
  <si>
    <t>Also on the Agency Information tab is the UCR Workbook Options Box. This box is meant to be a replacement for the "nothing to report" checkboxes present on the Return A form. For each form in the UCR Summary Excel Workbook, the UCR Workbook Options Box contains three options:</t>
  </si>
  <si>
    <r>
      <t>b.</t>
    </r>
    <r>
      <rPr>
        <sz val="7"/>
        <rFont val="Times New Roman"/>
        <family val="1"/>
      </rPr>
      <t xml:space="preserve">      </t>
    </r>
    <r>
      <rPr>
        <sz val="11"/>
        <rFont val="Calibri"/>
        <family val="2"/>
      </rPr>
      <t>Example: For January 2014, you are submitting Return A, Return A Supplement, LEOKA, ASR, Arson, and SHR. You had no LEOKA, Arson, or SHR data. You would select "Original Values/Zero Report" for every form, and simply leave the LEOKA, Arson, and SHR forms blank. Also, you are not reporting Police Employees, Hate Crime, Human Trafficking, or Cargo Theft so you would select "No Change/No Report".</t>
    </r>
  </si>
  <si>
    <r>
      <t>b.</t>
    </r>
    <r>
      <rPr>
        <sz val="7"/>
        <rFont val="Times New Roman"/>
        <family val="1"/>
      </rPr>
      <t xml:space="preserve">      </t>
    </r>
    <r>
      <rPr>
        <sz val="11"/>
        <rFont val="Calibri"/>
        <family val="2"/>
      </rPr>
      <t>Example: You notice that some of the January 2014 numbers were off, requiring updates of Return A and ASR for that month. You would select "Adjustment" for Return A and ASR and set everything else to "No Change/No Report" since the other reports have been previously submitted.</t>
    </r>
  </si>
  <si>
    <r>
      <t>b.</t>
    </r>
    <r>
      <rPr>
        <sz val="7"/>
        <rFont val="Times New Roman"/>
        <family val="1"/>
      </rPr>
      <t xml:space="preserve">      </t>
    </r>
    <r>
      <rPr>
        <sz val="11"/>
        <rFont val="Calibri"/>
        <family val="2"/>
      </rPr>
      <t>Example: With the adjustment example from above, you would select "No Change/No Report" for every form except for the forms being adjusted.</t>
    </r>
  </si>
  <si>
    <r>
      <t>c.</t>
    </r>
    <r>
      <rPr>
        <sz val="7"/>
        <rFont val="Times New Roman"/>
        <family val="1"/>
      </rPr>
      <t xml:space="preserve">       </t>
    </r>
    <r>
      <rPr>
        <sz val="11"/>
        <rFont val="Calibri"/>
        <family val="2"/>
      </rPr>
      <t>Example: Your agency does not submit Hate Crime or Cargo Theft data to the FBI, so every month you check "Original Values/Zero Report" for every form except Hate Crime or Cargo Theft, and select "No Change/No Report" for the Hate Crime or Cargo Theft forms.</t>
    </r>
  </si>
  <si>
    <t>If you need to update numbers on any given form, you must re-send the entire workbook as it was originally presented, with the exception of changed numbers. Do not empty out the other forms. Use the Options Box on the Agency Information tab to indicate which form(s) have changed (click the Adjustment button for that form or forms) and which have not (click the "No Change/No Report" button for those forms). With this in mind, we suggest that you save a copy of each month's completed workbook for your records, in the event that you need to re-submit a form later on.</t>
  </si>
  <si>
    <t>Expires 06-30-17</t>
  </si>
  <si>
    <t>OMB No. 1110-0005
Expires 06-30-17</t>
  </si>
  <si>
    <t>1.7</t>
  </si>
  <si>
    <t>1-720 (Rev. 3-08-06)</t>
  </si>
  <si>
    <t>Expires 01-30-10</t>
  </si>
  <si>
    <t>Return A (2012)</t>
  </si>
  <si>
    <t>Worksheet Name</t>
  </si>
  <si>
    <t>Is Visible?</t>
  </si>
  <si>
    <t>Allow Visibility Change?</t>
  </si>
  <si>
    <t>ASR - Adult (2012)</t>
  </si>
  <si>
    <t>ASR - Juvenile (2012)</t>
  </si>
  <si>
    <t>Asian or Pacific Islander</t>
  </si>
  <si>
    <t>Asian    or Pacific Islander</t>
  </si>
  <si>
    <t>Prostitution and
Commercialized Vice</t>
  </si>
  <si>
    <t xml:space="preserve">  Forcible Rape</t>
  </si>
  <si>
    <t xml:space="preserve">  Prostitution and Commercialized Vice</t>
  </si>
  <si>
    <t>Forcible Rape</t>
  </si>
  <si>
    <t xml:space="preserve">   Note: Complete juvenile</t>
  </si>
  <si>
    <t xml:space="preserve">       disposition section above</t>
  </si>
  <si>
    <t xml:space="preserve">          (Please scroll up)</t>
  </si>
  <si>
    <t xml:space="preserve">       if there are any dispositions</t>
  </si>
  <si>
    <t>Prepared By *</t>
  </si>
  <si>
    <t>Telephone Number *</t>
  </si>
  <si>
    <t>Email Address *</t>
  </si>
  <si>
    <t>Offense Codes</t>
  </si>
  <si>
    <t>Bias Motivation Codes</t>
  </si>
  <si>
    <t>Number of Victims</t>
  </si>
  <si>
    <t>Race/Ethnicity/Ancestry:</t>
  </si>
  <si>
    <t>Individual* (1)</t>
  </si>
  <si>
    <t xml:space="preserve">     Anti-American Indian or Alaska Native (13)</t>
  </si>
  <si>
    <t>Business (2)</t>
  </si>
  <si>
    <t xml:space="preserve">     Anti-Arab (31)</t>
  </si>
  <si>
    <t>White (1)</t>
  </si>
  <si>
    <t>Hispanic or Latino (H)</t>
  </si>
  <si>
    <t>Financial Institution (3)</t>
  </si>
  <si>
    <t xml:space="preserve">     Anti-Asian (14)</t>
  </si>
  <si>
    <t>Black or African American (2)</t>
  </si>
  <si>
    <t>Group of Multiple Ethnicities (M)</t>
  </si>
  <si>
    <t>Government (4)</t>
  </si>
  <si>
    <t xml:space="preserve">     Anti-Black or African American (12)</t>
  </si>
  <si>
    <t>American Indian or Alaska Native (3)</t>
  </si>
  <si>
    <t>Not Hispanic or Latino (N)</t>
  </si>
  <si>
    <t>Religious Organization (5)</t>
  </si>
  <si>
    <t xml:space="preserve">     Anti-Hispanic or Latino (32)</t>
  </si>
  <si>
    <t>Asian (4)</t>
  </si>
  <si>
    <t>Unknown (U)</t>
  </si>
  <si>
    <t>Other (7)</t>
  </si>
  <si>
    <t>Murder (01)</t>
  </si>
  <si>
    <t xml:space="preserve">     Anti-Multiple Races-Group (15)</t>
  </si>
  <si>
    <t>Group of Multiple Races (5)</t>
  </si>
  <si>
    <t>Unknown (8)</t>
  </si>
  <si>
    <t>Rape (02)</t>
  </si>
  <si>
    <t xml:space="preserve">     Anti-Native Hawaiian or Other Pacific Islander (16)</t>
  </si>
  <si>
    <t>Unknown (6)</t>
  </si>
  <si>
    <t>Robbery (03)</t>
  </si>
  <si>
    <t>Native Hawaiian or Other Pacific Islander (7)</t>
  </si>
  <si>
    <t>Aggravated Assault (04)</t>
  </si>
  <si>
    <t xml:space="preserve">     Anti-White (11)</t>
  </si>
  <si>
    <t>Burglary (05)</t>
  </si>
  <si>
    <t>Religion:</t>
  </si>
  <si>
    <t>Larceny-Theft (06)</t>
  </si>
  <si>
    <t xml:space="preserve">     Anti-Buddhist (83)</t>
  </si>
  <si>
    <t>Motor Vehicle Theft (07)</t>
  </si>
  <si>
    <t xml:space="preserve">     Anti-Catholic (22)</t>
  </si>
  <si>
    <t>Arson (08)</t>
  </si>
  <si>
    <t xml:space="preserve">     Anti-Eastern Orthodox (Russian, Greek, Other) (81)</t>
  </si>
  <si>
    <t>Simple Assault (09)</t>
  </si>
  <si>
    <t xml:space="preserve">     Anti-Hindu (84)</t>
  </si>
  <si>
    <t>Intimidation (10)</t>
  </si>
  <si>
    <t xml:space="preserve">     Anti-Islamic (Muslim) (24)</t>
  </si>
  <si>
    <t>Destruction/Damage/Vandalism (11)</t>
  </si>
  <si>
    <t xml:space="preserve">     Anti-Jehovah's Witness (29)</t>
  </si>
  <si>
    <t>Human Trafficking, Commercial Sex Acts (12)</t>
  </si>
  <si>
    <t xml:space="preserve">     Anti-Jewish (21)</t>
  </si>
  <si>
    <t>Human Trafficking, Involuntary Servitude (13)</t>
  </si>
  <si>
    <t xml:space="preserve">     Anti-Mormon (28)</t>
  </si>
  <si>
    <t xml:space="preserve">     Anti-Multiple Religions-Group (26)</t>
  </si>
  <si>
    <t xml:space="preserve">     Anti-Other Christian (82)</t>
  </si>
  <si>
    <t xml:space="preserve">     Anti-Other Religion (25)</t>
  </si>
  <si>
    <t xml:space="preserve">     Anti-Protestant (23)</t>
  </si>
  <si>
    <t xml:space="preserve">     Anti-Sikh (85)</t>
  </si>
  <si>
    <t xml:space="preserve">     Anti-Atheism/Agnosticism (27)</t>
  </si>
  <si>
    <t>Sexual Orientation:</t>
  </si>
  <si>
    <t xml:space="preserve">     Anti-Bisexual (45)</t>
  </si>
  <si>
    <t xml:space="preserve">     Anti-Gay (Male) (41)</t>
  </si>
  <si>
    <t xml:space="preserve">     Anti-Heterosexual (44)</t>
  </si>
  <si>
    <t xml:space="preserve">     Anti-Lesbian (42)</t>
  </si>
  <si>
    <t xml:space="preserve">     Anti-Lesbian, Gay, Bisexual, or Transgender (Mixed Group) (43)</t>
  </si>
  <si>
    <t>Disability:</t>
  </si>
  <si>
    <t xml:space="preserve">     Anti-Mental Disability (52)</t>
  </si>
  <si>
    <t xml:space="preserve">     Anti-Physical Disability (51)</t>
  </si>
  <si>
    <t>Gender:</t>
  </si>
  <si>
    <t xml:space="preserve">     Anti-Female (62)</t>
  </si>
  <si>
    <t xml:space="preserve">     Anti-Male (61)</t>
  </si>
  <si>
    <t>Gender Identity:</t>
  </si>
  <si>
    <t xml:space="preserve">     Anti-Gender Non-Conforming (72)</t>
  </si>
  <si>
    <t xml:space="preserve">     Anti-Transgender (71)</t>
  </si>
  <si>
    <t>DEFINITIONS FOR HATE CRIME DATA COLLECTION</t>
  </si>
  <si>
    <t>To ensure uniformity in reporting nationwide hate crime statistics, the following definitions have been adopted for use in hate crime reporting:</t>
  </si>
  <si>
    <r>
      <t>Bias Crime:</t>
    </r>
    <r>
      <rPr>
        <sz val="12"/>
        <rFont val="Times New Roman"/>
        <family val="1"/>
      </rPr>
      <t xml:space="preserve">  A committed criminal offense that is motivated, in whole or in part, by the offender's bias(es) against a race,</t>
    </r>
  </si>
  <si>
    <t>religion, disability, sexual orientation, ethnicity, gender, or gender identity; also known as Hate Crime.</t>
  </si>
  <si>
    <r>
      <rPr>
        <b/>
        <sz val="12"/>
        <rFont val="Times New Roman"/>
        <family val="1"/>
      </rPr>
      <t>Note:</t>
    </r>
    <r>
      <rPr>
        <sz val="12"/>
        <rFont val="Times New Roman"/>
        <family val="1"/>
      </rPr>
      <t xml:space="preserve">  Even if the offender was mistaken in his or her perception that the victim was a member of the group he or she was</t>
    </r>
  </si>
  <si>
    <t>acting against, the offense is still a bias crime because the offender was motivated by bias against the group.</t>
  </si>
  <si>
    <r>
      <t>Bias:</t>
    </r>
    <r>
      <rPr>
        <sz val="12"/>
        <rFont val="Times New Roman"/>
        <family val="1"/>
      </rPr>
      <t xml:space="preserve">  A preformed negative opinion or attitude toward a person or group of persons based on their race, religion, disability, </t>
    </r>
  </si>
  <si>
    <t>sexual orientation, ethnicity, gender, or gender identity.</t>
  </si>
  <si>
    <r>
      <rPr>
        <b/>
        <sz val="12"/>
        <rFont val="Times New Roman"/>
        <family val="1"/>
      </rPr>
      <t>Racial Bias:</t>
    </r>
    <r>
      <rPr>
        <sz val="12"/>
        <color indexed="8"/>
        <rFont val="Times New Roman"/>
        <family val="1"/>
      </rPr>
      <t xml:space="preserve">  A preformed negative opinion or attitude toward a person or group of persons who possess common physical </t>
    </r>
  </si>
  <si>
    <t xml:space="preserve">characteristics, e.g., color of skin, eyes, and/or hair, facial features, etc., genetically transmitted by descent and heredity </t>
  </si>
  <si>
    <t>which distinguish them as a distinct division of humankind, e.g., Asians, Blacks or African Americans, Whites.</t>
  </si>
  <si>
    <r>
      <t>American Indian or Alaska Native:</t>
    </r>
    <r>
      <rPr>
        <sz val="12"/>
        <rFont val="Times New Roman"/>
        <family val="1"/>
      </rPr>
      <t xml:space="preserve">  A person having origins in any of the original peoples of North or South America</t>
    </r>
  </si>
  <si>
    <t>(including Central America), and who maintains tribal affiliation or community attachment.</t>
  </si>
  <si>
    <r>
      <t>Asian:</t>
    </r>
    <r>
      <rPr>
        <sz val="12"/>
        <rFont val="Times New Roman"/>
        <family val="1"/>
      </rPr>
      <t xml:space="preserve">  A person having origins in any of the original peoples of the Far East, Southeast Asia, or the Indian subcontinent</t>
    </r>
  </si>
  <si>
    <t xml:space="preserve">including, for example Cambodia, China, India, Japan, Korea, Malaysia, Pakistan, the Philippine Islands, Thailand, </t>
  </si>
  <si>
    <t>and Vietnam.</t>
  </si>
  <si>
    <r>
      <rPr>
        <b/>
        <sz val="12"/>
        <rFont val="Times New Roman"/>
        <family val="1"/>
      </rPr>
      <t>Multiple Races-Group:</t>
    </r>
    <r>
      <rPr>
        <sz val="12"/>
        <rFont val="Times New Roman"/>
        <family val="1"/>
      </rPr>
      <t xml:space="preserve">  A group of persons having origins from multiple racial categories.</t>
    </r>
  </si>
  <si>
    <r>
      <rPr>
        <b/>
        <sz val="12"/>
        <rFont val="Times New Roman"/>
        <family val="1"/>
      </rPr>
      <t>Native Hawaiian or Other Pacific Islander:</t>
    </r>
    <r>
      <rPr>
        <sz val="12"/>
        <rFont val="Times New Roman"/>
        <family val="1"/>
      </rPr>
      <t xml:space="preserve">  A person having origins in any of the original peoples of Hawaii, Guam,</t>
    </r>
  </si>
  <si>
    <t>Samoa, or other Pacific Islands.</t>
  </si>
  <si>
    <r>
      <rPr>
        <b/>
        <sz val="12"/>
        <rFont val="Times New Roman"/>
        <family val="1"/>
      </rPr>
      <t>White:</t>
    </r>
    <r>
      <rPr>
        <sz val="12"/>
        <rFont val="Times New Roman"/>
        <family val="1"/>
      </rPr>
      <t xml:space="preserve">  A person having origins in any of the original peoples of Europe, the Middle East, or North Africa.</t>
    </r>
  </si>
  <si>
    <r>
      <rPr>
        <b/>
        <sz val="12"/>
        <rFont val="Times New Roman"/>
        <family val="1"/>
      </rPr>
      <t>Ethnicity Bias:</t>
    </r>
    <r>
      <rPr>
        <sz val="12"/>
        <rFont val="Times New Roman"/>
        <family val="1"/>
      </rPr>
      <t xml:space="preserve">  A preformed negative opinion or attitude toward a person or group of people whose members identify with </t>
    </r>
  </si>
  <si>
    <t xml:space="preserve">each other, through a common heritage, often consisting of a common language, common culture (often including a   </t>
  </si>
  <si>
    <t xml:space="preserve">shared religion) and/or ideology that stresses common ancestry.  The concept of ethnicity differs from the closely   </t>
  </si>
  <si>
    <r>
      <t xml:space="preserve">related term </t>
    </r>
    <r>
      <rPr>
        <i/>
        <sz val="12"/>
        <rFont val="Times New Roman"/>
        <family val="1"/>
      </rPr>
      <t>race</t>
    </r>
    <r>
      <rPr>
        <sz val="12"/>
        <rFont val="Times New Roman"/>
        <family val="1"/>
      </rPr>
      <t xml:space="preserve"> in that "race" refers to grouping based mostly upon biological criteria, while "ethnicity" also </t>
    </r>
  </si>
  <si>
    <t>encompasses additional cultural factors.</t>
  </si>
  <si>
    <r>
      <t xml:space="preserve">Arab:  </t>
    </r>
    <r>
      <rPr>
        <sz val="12"/>
        <rFont val="Times New Roman"/>
        <family val="1"/>
      </rPr>
      <t xml:space="preserve">A person having origins, and/or ancestry, in any of the Arabic speaking peoples of Lebanon, Syria, Palestine, </t>
    </r>
  </si>
  <si>
    <t>Jordan, Iraq, Saudi Arabia, Yemen, Oman, United Arab Emirates, Qatar, Bahrain, Kuwait, Egypt, Libya, Tunisia,</t>
  </si>
  <si>
    <t>Comoros, Algeria, Morocco, Sudan, Djibouti, Mauritania, and Samalia.</t>
  </si>
  <si>
    <r>
      <rPr>
        <b/>
        <sz val="12"/>
        <rFont val="Times New Roman"/>
        <family val="1"/>
      </rPr>
      <t>Religious Bias:</t>
    </r>
    <r>
      <rPr>
        <sz val="12"/>
        <rFont val="Times New Roman"/>
        <family val="1"/>
      </rPr>
      <t xml:space="preserve">  A preformed negative opinion or attitude toward a person or group of persons who share the same religious  </t>
    </r>
  </si>
  <si>
    <t xml:space="preserve">beliefs regarding the origin and purpose of the universe and the existence or nonexistence of a supreme being, e.g., </t>
  </si>
  <si>
    <t>Catholics, Jews, Protestants, Atheists.</t>
  </si>
  <si>
    <t>definitions provided are all-inclusive. A general explanation is provided for each religion.</t>
  </si>
  <si>
    <r>
      <rPr>
        <b/>
        <sz val="12"/>
        <rFont val="Times New Roman"/>
        <family val="1"/>
      </rPr>
      <t>Sexual Orientation Bias:</t>
    </r>
    <r>
      <rPr>
        <sz val="12"/>
        <rFont val="Times New Roman"/>
        <family val="1"/>
      </rPr>
      <t xml:space="preserve">  A preformed negative opinion or attitude toward a person or group of persons based on their </t>
    </r>
  </si>
  <si>
    <t>actual or perceived sexual orientation.</t>
  </si>
  <si>
    <r>
      <rPr>
        <b/>
        <sz val="12"/>
        <rFont val="Times New Roman"/>
        <family val="1"/>
      </rPr>
      <t>Gay (Male):</t>
    </r>
    <r>
      <rPr>
        <b/>
        <sz val="12"/>
        <color indexed="10"/>
        <rFont val="Times New Roman"/>
        <family val="1"/>
      </rPr>
      <t xml:space="preserve">  </t>
    </r>
    <r>
      <rPr>
        <sz val="12"/>
        <rFont val="Times New Roman"/>
        <family val="1"/>
      </rPr>
      <t xml:space="preserve">A male who is physically, romantically, and/or emotionally attracted to other men. </t>
    </r>
  </si>
  <si>
    <r>
      <rPr>
        <b/>
        <sz val="12"/>
        <rFont val="Times New Roman"/>
        <family val="1"/>
      </rPr>
      <t>Note:</t>
    </r>
    <r>
      <rPr>
        <sz val="12"/>
        <color indexed="10"/>
        <rFont val="Times New Roman"/>
        <family val="1"/>
      </rPr>
      <t xml:space="preserve"> </t>
    </r>
    <r>
      <rPr>
        <sz val="12"/>
        <rFont val="Times New Roman"/>
        <family val="1"/>
      </rPr>
      <t xml:space="preserve"> Generally this word is used to refer to gay men, but may also be used to describe women.  For FBI UCR</t>
    </r>
  </si>
  <si>
    <t>Program purposes, if reporting an anti-gay bias, the victim should be a male.</t>
  </si>
  <si>
    <r>
      <rPr>
        <b/>
        <sz val="12"/>
        <rFont val="Times New Roman"/>
        <family val="1"/>
      </rPr>
      <t>Heterosexual:</t>
    </r>
    <r>
      <rPr>
        <sz val="12"/>
        <rFont val="Times New Roman"/>
        <family val="1"/>
      </rPr>
      <t xml:space="preserve">  A person who is physically, romantically, and/or emotionally attracted to people of the opposite sex.</t>
    </r>
  </si>
  <si>
    <r>
      <rPr>
        <b/>
        <sz val="12"/>
        <rFont val="Times New Roman"/>
        <family val="1"/>
      </rPr>
      <t>Lesbian:</t>
    </r>
    <r>
      <rPr>
        <sz val="12"/>
        <rFont val="Times New Roman"/>
        <family val="1"/>
      </rPr>
      <t xml:space="preserve">  A female who is physically, romantically, and/or emotionally attracted to other women.</t>
    </r>
  </si>
  <si>
    <r>
      <rPr>
        <b/>
        <sz val="12"/>
        <rFont val="Times New Roman"/>
        <family val="1"/>
      </rPr>
      <t>Lesbian, Gay, Bisexual, or Transgender (Mixed Group):</t>
    </r>
    <r>
      <rPr>
        <sz val="12"/>
        <rFont val="Times New Roman"/>
        <family val="1"/>
      </rPr>
      <t xml:space="preserve">  Refers to a group of people or community organizations </t>
    </r>
  </si>
  <si>
    <t>that serve lesbian, gay, bisexual, transgender, and allied people.</t>
  </si>
  <si>
    <r>
      <rPr>
        <b/>
        <sz val="12"/>
        <rFont val="Times New Roman"/>
        <family val="1"/>
      </rPr>
      <t>Disability Bias:</t>
    </r>
    <r>
      <rPr>
        <b/>
        <sz val="12"/>
        <color indexed="10"/>
        <rFont val="Times New Roman"/>
        <family val="1"/>
      </rPr>
      <t xml:space="preserve">  </t>
    </r>
    <r>
      <rPr>
        <sz val="12"/>
        <rFont val="Times New Roman"/>
        <family val="1"/>
      </rPr>
      <t xml:space="preserve">A preformed negative opinion or attitude toward a person or group of persons based on their physical or </t>
    </r>
  </si>
  <si>
    <t xml:space="preserve">mental impairments, whether such disability is temporary or permanent, congenital, or acquired by heredity, accident, </t>
  </si>
  <si>
    <t>injury, advanced age, or illness.</t>
  </si>
  <si>
    <t>syndrome, emotional or mental illness, and specific learning disabilities.</t>
  </si>
  <si>
    <r>
      <rPr>
        <b/>
        <sz val="12"/>
        <rFont val="Times New Roman"/>
        <family val="1"/>
      </rPr>
      <t>Physical Disability:</t>
    </r>
    <r>
      <rPr>
        <sz val="12"/>
        <rFont val="Times New Roman"/>
        <family val="1"/>
      </rPr>
      <t xml:space="preserve">  A person who has a </t>
    </r>
    <r>
      <rPr>
        <i/>
        <sz val="12"/>
        <rFont val="Times New Roman"/>
        <family val="1"/>
      </rPr>
      <t>physical impairment</t>
    </r>
    <r>
      <rPr>
        <sz val="12"/>
        <rFont val="Times New Roman"/>
        <family val="1"/>
      </rPr>
      <t>; any physiological disorder or condition, cosmetic</t>
    </r>
  </si>
  <si>
    <t xml:space="preserve">disconfiguration, or anatomical loss affecting one or more of the following body systems:  neurological, </t>
  </si>
  <si>
    <t xml:space="preserve">musculoskeletal, special sense organs, respiratory (including speech organs), cardiovascular, reproductive, digestive,  </t>
  </si>
  <si>
    <t>genitourinary, hemic and lymphatic, skin, and endocrine.</t>
  </si>
  <si>
    <r>
      <rPr>
        <b/>
        <sz val="12"/>
        <rFont val="Times New Roman"/>
        <family val="1"/>
      </rPr>
      <t>Gender Bias:</t>
    </r>
    <r>
      <rPr>
        <sz val="12"/>
        <rFont val="Times New Roman"/>
        <family val="1"/>
      </rPr>
      <t xml:space="preserve">  A preformed negative opinion or attitude toward a person or group of persons based on their actual or </t>
    </r>
  </si>
  <si>
    <t>perceived gender, e.g., male or female.</t>
  </si>
  <si>
    <r>
      <rPr>
        <b/>
        <sz val="12"/>
        <rFont val="Times New Roman"/>
        <family val="1"/>
      </rPr>
      <t>Gender Non-Conforming:</t>
    </r>
    <r>
      <rPr>
        <sz val="12"/>
        <rFont val="Times New Roman"/>
        <family val="1"/>
      </rPr>
      <t xml:space="preserve">  A person who does not conform to the gender-based expectations of society, e.g., a woman</t>
    </r>
  </si>
  <si>
    <t>dressed in traditionally male clothing or a man wearing makeup.</t>
  </si>
  <si>
    <r>
      <rPr>
        <b/>
        <sz val="12"/>
        <rFont val="Times New Roman"/>
        <family val="1"/>
      </rPr>
      <t>Note:</t>
    </r>
    <r>
      <rPr>
        <sz val="12"/>
        <color indexed="10"/>
        <rFont val="Times New Roman"/>
        <family val="1"/>
      </rPr>
      <t xml:space="preserve"> </t>
    </r>
    <r>
      <rPr>
        <sz val="12"/>
        <rFont val="Times New Roman"/>
        <family val="1"/>
      </rPr>
      <t xml:space="preserve"> A gender non-conforming person may or may not be a lesbian, gay, bisexual, or transgender person but may </t>
    </r>
  </si>
  <si>
    <t>be perceived as such.</t>
  </si>
  <si>
    <t xml:space="preserve">OMB No. 1110-0015
</t>
  </si>
  <si>
    <t>Click on the +/- boxes below on the left to expand/collapse these fields in order to view/hide the offense &amp; bias definitions.</t>
  </si>
  <si>
    <t xml:space="preserve">        Offense Definitions</t>
  </si>
  <si>
    <t>Click the question marks to view the offense definitions.  Click inside the open box to collapse the definition.</t>
  </si>
  <si>
    <t>Destruction/Damage/Vandalism of Property</t>
  </si>
  <si>
    <t>Human Trafficking, Commercial Sex Acts</t>
  </si>
  <si>
    <t>Human Trafficking, Involuntary Servitude</t>
  </si>
  <si>
    <t xml:space="preserve">        Bias Motivation Definitions</t>
  </si>
  <si>
    <t xml:space="preserve">If Race/Ethnicity/Ancestry bias motivation, then </t>
  </si>
  <si>
    <t>If Sexual Orientation bias motivation, then select from below:</t>
  </si>
  <si>
    <t xml:space="preserve">   select from below:</t>
  </si>
  <si>
    <t>Anti-Arab</t>
  </si>
  <si>
    <t xml:space="preserve">Anti-Lesbian, Gay, Bisexual, or Transgender (Mixed Group) </t>
  </si>
  <si>
    <t>Anti-Hispanic or Latino</t>
  </si>
  <si>
    <t>Anti-Multiple Races-Group</t>
  </si>
  <si>
    <t>If Disability bias motivation, then select from below:</t>
  </si>
  <si>
    <t>Anti-Other Race/Ethnicity/Ancestry</t>
  </si>
  <si>
    <t>If Religion bias motivation, then select from below:</t>
  </si>
  <si>
    <t>If Gender bias motivation, then select from below:</t>
  </si>
  <si>
    <t>Anti-Buddhist</t>
  </si>
  <si>
    <t>Anti-Eastern Orthodox (Russian, Greek, Other)</t>
  </si>
  <si>
    <t>Anti-Hindu</t>
  </si>
  <si>
    <t>If Gender Identity bias motivation, then select from below:</t>
  </si>
  <si>
    <t>Anti-Jehovah's Witness</t>
  </si>
  <si>
    <t>Anti-Mormon</t>
  </si>
  <si>
    <t>Anti-Multiple Religions-Group</t>
  </si>
  <si>
    <t>Anti-Other Christian</t>
  </si>
  <si>
    <t>Anti-Sikh</t>
  </si>
  <si>
    <t>Click the +/- box below on the left to expand/collapse the offense fields as necessary.</t>
  </si>
  <si>
    <t xml:space="preserve">        Offense #1</t>
  </si>
  <si>
    <t>Select one offense from the selectable field below.</t>
  </si>
  <si>
    <t>Offense Code</t>
  </si>
  <si>
    <t>Select one location from the selectable field below.</t>
  </si>
  <si>
    <t xml:space="preserve">Select up to 5 bias motivations and all applicable victim types from the left-hand boxes below.  All selected options   </t>
  </si>
  <si>
    <t>will appear in the right-hand boxes.  To deselect, click on the highlighted options within the left-hand boxes.</t>
  </si>
  <si>
    <t>Selected bias motivations</t>
  </si>
  <si>
    <t>Bias Motivation</t>
  </si>
  <si>
    <t>Selected victim types</t>
  </si>
  <si>
    <t xml:space="preserve">        Offense #2</t>
  </si>
  <si>
    <t>Select up to 5 bias motivations and all applicable victim types from the left-hand boxes below.  All selected options</t>
  </si>
  <si>
    <t xml:space="preserve">        Offense #3</t>
  </si>
  <si>
    <t xml:space="preserve">        </t>
  </si>
  <si>
    <t xml:space="preserve">        Offense #4</t>
  </si>
  <si>
    <t xml:space="preserve">        Offense #5</t>
  </si>
  <si>
    <r>
      <t>Victim Information</t>
    </r>
    <r>
      <rPr>
        <sz val="12"/>
        <rFont val="Times New Roman"/>
        <family val="1"/>
      </rPr>
      <t/>
    </r>
  </si>
  <si>
    <r>
      <t>Number of Victims</t>
    </r>
    <r>
      <rPr>
        <sz val="12"/>
        <rFont val="Times New Roman"/>
        <family val="1"/>
      </rPr>
      <t xml:space="preserve">-When the victim type is an *individual, enter the total number of </t>
    </r>
    <r>
      <rPr>
        <b/>
        <sz val="12"/>
        <rFont val="Times New Roman"/>
        <family val="1"/>
      </rPr>
      <t>persons</t>
    </r>
    <r>
      <rPr>
        <sz val="12"/>
        <rFont val="Times New Roman"/>
        <family val="1"/>
      </rPr>
      <t xml:space="preserve"> who were victims in the incident.</t>
    </r>
  </si>
  <si>
    <t>Total number of victims 18 and over.  If there are no adult victims, enter 0.</t>
  </si>
  <si>
    <t>Total number of victims under 18.  If there are no juvenile victims, enter 0.</t>
  </si>
  <si>
    <r>
      <t>Offender Information</t>
    </r>
    <r>
      <rPr>
        <sz val="12"/>
        <rFont val="Times New Roman"/>
        <family val="1"/>
      </rPr>
      <t/>
    </r>
  </si>
  <si>
    <r>
      <t>Number of Offenders</t>
    </r>
    <r>
      <rPr>
        <sz val="12"/>
        <rFont val="Times New Roman"/>
        <family val="1"/>
      </rPr>
      <t xml:space="preserve">-Enter the total number of </t>
    </r>
    <r>
      <rPr>
        <b/>
        <sz val="12"/>
        <rFont val="Times New Roman"/>
        <family val="1"/>
      </rPr>
      <t>persons</t>
    </r>
    <r>
      <rPr>
        <sz val="12"/>
        <rFont val="Times New Roman"/>
        <family val="1"/>
      </rPr>
      <t xml:space="preserve"> who were offenders in the incident.</t>
    </r>
  </si>
  <si>
    <t xml:space="preserve">     Indicate an Unknown Offender when nothing is known about the offender including the offender's race.</t>
  </si>
  <si>
    <t xml:space="preserve">     When the Race of Offender(s) has been identified, indicate at least one offender.</t>
  </si>
  <si>
    <t>Total number of offenders. If unknown, the total should be 00.</t>
  </si>
  <si>
    <t>Select one race/ethnicity for the offender from the selectable fields below.</t>
  </si>
  <si>
    <r>
      <t xml:space="preserve">     </t>
    </r>
    <r>
      <rPr>
        <sz val="12"/>
        <rFont val="Times New Roman"/>
        <family val="1"/>
      </rPr>
      <t>If there was more than one offender, provide the race and ethnicity of the group as a whole.</t>
    </r>
  </si>
  <si>
    <r>
      <t xml:space="preserve">     </t>
    </r>
    <r>
      <rPr>
        <sz val="12"/>
        <rFont val="Times New Roman"/>
        <family val="1"/>
      </rPr>
      <t>If the number of offenders is entered as Unknown, then the offender's race and ethnicity must also be indicated as Unknown.</t>
    </r>
  </si>
  <si>
    <t>Click the +/- boxes below on the left to expand/collapse these fields in order to view/hide the race &amp; ethnicity definitions.</t>
  </si>
  <si>
    <t xml:space="preserve">        Race Definitions</t>
  </si>
  <si>
    <t>Click the question marks to view the race definitions.  Click inside the open box to collapse the definition.</t>
  </si>
  <si>
    <t xml:space="preserve">        Ethnicity Definitions</t>
  </si>
  <si>
    <t>Click the question marks to view the ethnicity definitions.  Click inside the open box to collapse the definition.</t>
  </si>
  <si>
    <t xml:space="preserve">This report is authorized by Title 28, Section 534, U.S. Code, and the Hate Crime Statistics Act of 1990.  Even though you are not required to respond, your cooperation in using this form to report hate crimes known to law enforcement during the quarter will assist the FBI in compiling timely, comprehensive, and accurate data regarding the incidence and prevalence of hate crime throughout the nation.  Please submit this report quarterly, by the 15th day after the close of the quarter, and any questions to the FBI, Criminal Justice Information Services Division, Attention:  Uniform Crime Reports/Module E-3, 1000 Custer Hollow Road, Clarksburg, West Virginia 26306; telephone 304-625-4830, facsimile 304-625-3566.  Under the Paperwork Reduction Act, you are not required to complete this form unless it contains a valid Office of Management and Budget (OMB) control number.  The form takes approximately 7 minutes to complete.  Instructions for preparing the form appear below.      </t>
  </si>
  <si>
    <t xml:space="preserve">The Incident Report should be used to report a bias motivated incident or to adjust information in a previously reported incident.  </t>
  </si>
  <si>
    <r>
      <rPr>
        <b/>
        <sz val="12"/>
        <rFont val="Times New Roman"/>
        <family val="1"/>
      </rPr>
      <t>Report Type:</t>
    </r>
    <r>
      <rPr>
        <sz val="12"/>
        <rFont val="Times New Roman"/>
        <family val="1"/>
      </rPr>
      <t xml:space="preserve">  </t>
    </r>
    <r>
      <rPr>
        <b/>
        <sz val="12"/>
        <rFont val="Times New Roman"/>
        <family val="1"/>
      </rPr>
      <t>(Required.)</t>
    </r>
    <r>
      <rPr>
        <sz val="12"/>
        <rFont val="Times New Roman"/>
        <family val="1"/>
      </rPr>
      <t xml:space="preserve"> Indicate the type of report as Initial or Adjustment.  </t>
    </r>
  </si>
  <si>
    <r>
      <rPr>
        <b/>
        <sz val="12"/>
        <rFont val="Times New Roman"/>
        <family val="1"/>
      </rPr>
      <t>Adjustment-</t>
    </r>
    <r>
      <rPr>
        <sz val="12"/>
        <rFont val="Times New Roman"/>
        <family val="1"/>
      </rPr>
      <t xml:space="preserve">To update a hate crime incident previously reported.  
</t>
    </r>
  </si>
  <si>
    <t>(Note:  This will delete the information already on file and insert the information provided in this report.)</t>
  </si>
  <si>
    <r>
      <t>Delete-</t>
    </r>
    <r>
      <rPr>
        <sz val="12"/>
        <rFont val="Times New Roman"/>
        <family val="1"/>
      </rPr>
      <t>To expunge a previously reported hate crime incident.</t>
    </r>
  </si>
  <si>
    <r>
      <rPr>
        <b/>
        <sz val="12"/>
        <rFont val="Times New Roman"/>
        <family val="1"/>
      </rPr>
      <t xml:space="preserve">Date of Incident:  (Required for Initial or Adjustment Reports.) 
</t>
    </r>
    <r>
      <rPr>
        <sz val="12"/>
        <rFont val="Times New Roman"/>
        <family val="1"/>
      </rPr>
      <t xml:space="preserve"> </t>
    </r>
  </si>
  <si>
    <t>Provide the date of the hate crime incident in the format of MMDDYYYY</t>
  </si>
  <si>
    <r>
      <t>Incident Number:</t>
    </r>
    <r>
      <rPr>
        <sz val="12"/>
        <rFont val="Times New Roman"/>
        <family val="1"/>
      </rPr>
      <t xml:space="preserve">  </t>
    </r>
    <r>
      <rPr>
        <b/>
        <sz val="12"/>
        <rFont val="Times New Roman"/>
        <family val="1"/>
      </rPr>
      <t>(Required for Initial or Adjustment Reports.)</t>
    </r>
    <r>
      <rPr>
        <sz val="12"/>
        <rFont val="Times New Roman"/>
        <family val="1"/>
      </rPr>
      <t xml:space="preserve"> </t>
    </r>
  </si>
  <si>
    <t>Provide an identifying incident number, preferably your case or file number.</t>
  </si>
  <si>
    <t>The number can be up to 12 characters in length.</t>
  </si>
  <si>
    <t>Valid characters include:  A through Z, 0 through 9, hyphens, and/or blanks.</t>
  </si>
  <si>
    <t>Hate Crime Definitions</t>
  </si>
  <si>
    <t>Hate Crime Codes</t>
  </si>
  <si>
    <t xml:space="preserve">          Expires 08-31-17</t>
  </si>
  <si>
    <t>Hate Crime Incident Reports</t>
  </si>
  <si>
    <t>INCIDENT DATE (YYYMMDD)</t>
  </si>
  <si>
    <t>When you are finished with the form, please choose the one of the following options:</t>
  </si>
  <si>
    <t>SUBMISSION TYPE</t>
  </si>
  <si>
    <t>INCIDENT INFORMATION</t>
  </si>
  <si>
    <t>Report Type</t>
  </si>
  <si>
    <t>Total Individual Victims</t>
  </si>
  <si>
    <t>Total Number of Offenders</t>
  </si>
  <si>
    <t>Race of Offender</t>
  </si>
  <si>
    <t>Offense Code 1</t>
  </si>
  <si>
    <t>Number of Victims 1</t>
  </si>
  <si>
    <t>Location Code 1</t>
  </si>
  <si>
    <t>Bias Motivation 1</t>
  </si>
  <si>
    <t>Victim Type 1</t>
  </si>
  <si>
    <t>Offense Code 2</t>
  </si>
  <si>
    <t>Number of Victims 2</t>
  </si>
  <si>
    <t>Location Code 2</t>
  </si>
  <si>
    <t>Bias Motivation 2</t>
  </si>
  <si>
    <t>Victim Type 2</t>
  </si>
  <si>
    <t>Offense Code 3</t>
  </si>
  <si>
    <t>Number of Victims 3</t>
  </si>
  <si>
    <t>Location Code 3</t>
  </si>
  <si>
    <t>Bias Motivation 3</t>
  </si>
  <si>
    <t>Victim Type 3</t>
  </si>
  <si>
    <t>Offense Code 4</t>
  </si>
  <si>
    <t>Number of Victims 4</t>
  </si>
  <si>
    <t>Location Code 4</t>
  </si>
  <si>
    <t>Bias Motivation 4</t>
  </si>
  <si>
    <t>Victim Type 4</t>
  </si>
  <si>
    <t>Offense Code 5</t>
  </si>
  <si>
    <t>Number of Victims 5</t>
  </si>
  <si>
    <t>Location Code 5</t>
  </si>
  <si>
    <t>Bias Motivation 5</t>
  </si>
  <si>
    <t>Victim Type 5</t>
  </si>
  <si>
    <t>Offense Code 6</t>
  </si>
  <si>
    <t>Number of Victims 6</t>
  </si>
  <si>
    <t>Location Code 6</t>
  </si>
  <si>
    <t>Bias Motivation 6</t>
  </si>
  <si>
    <t>Victim Type 6</t>
  </si>
  <si>
    <t>Offense Code 7</t>
  </si>
  <si>
    <t>Number of Victims 7</t>
  </si>
  <si>
    <t>Location Code 7</t>
  </si>
  <si>
    <t>Bias Motivation 7</t>
  </si>
  <si>
    <t>Victim Type 7</t>
  </si>
  <si>
    <t>Offense Code 8</t>
  </si>
  <si>
    <t>Location Code 8</t>
  </si>
  <si>
    <t>Bias Motivation 8</t>
  </si>
  <si>
    <t>Victim Type 8</t>
  </si>
  <si>
    <t>Offense Code 9</t>
  </si>
  <si>
    <t>Number of Victims 9</t>
  </si>
  <si>
    <t>Location Code 9</t>
  </si>
  <si>
    <t>Bias Motivation 9</t>
  </si>
  <si>
    <t>Victim Type 9</t>
  </si>
  <si>
    <t>Number of Victims 8</t>
  </si>
  <si>
    <t>Offense Code 10</t>
  </si>
  <si>
    <t>Number of Victims 10</t>
  </si>
  <si>
    <t>Location Code 10</t>
  </si>
  <si>
    <t>Bias Motivation 10</t>
  </si>
  <si>
    <t>Victim Type 10</t>
  </si>
  <si>
    <t>Bias Motivation 2 Offense 1</t>
  </si>
  <si>
    <t>Bias Motivation 3 Offense 1</t>
  </si>
  <si>
    <t>Bias Motivation 4 Offense 1</t>
  </si>
  <si>
    <t>Bias Motivation 5 Offense 1</t>
  </si>
  <si>
    <t>Bias Motivation 2 Offense 2</t>
  </si>
  <si>
    <t>Bias Motivation 3 Offense 2</t>
  </si>
  <si>
    <t>Bias Motivation 4 Offense 2</t>
  </si>
  <si>
    <t>Bias Motivation 5 Offense 2</t>
  </si>
  <si>
    <t>Bias Motivation 2 Offense 3</t>
  </si>
  <si>
    <t>Bias Motivation 3 Offense 3</t>
  </si>
  <si>
    <t>Bias Motivation 4 Offense 3</t>
  </si>
  <si>
    <t>Bias Motivation 5 Offense 3</t>
  </si>
  <si>
    <t>Bias Motivation 2 Offense 4</t>
  </si>
  <si>
    <t>Bias Motivation 3 Offense 4</t>
  </si>
  <si>
    <t>Bias Motivation 4 Offense 4</t>
  </si>
  <si>
    <t>Bias Motivation 5 Offense 4</t>
  </si>
  <si>
    <t>Bias Motivation 2 Offense 5</t>
  </si>
  <si>
    <t>Bias Motivation 3 Offense 5</t>
  </si>
  <si>
    <t>Bias Motivation 4 Offense 5</t>
  </si>
  <si>
    <t>Bias Motivation 5 Offense 5</t>
  </si>
  <si>
    <t>Bias Motivation 2 Offense 6</t>
  </si>
  <si>
    <t>Bias Motivation 3 Offense 6</t>
  </si>
  <si>
    <t>Bias Motivation 4 Offense 6</t>
  </si>
  <si>
    <t>Bias Motivation 5 Offense 6</t>
  </si>
  <si>
    <t>Bias Motivation 2 Offense 7</t>
  </si>
  <si>
    <t>Bias Motivation 3 Offense 7</t>
  </si>
  <si>
    <t>Bias Motivation 4 Offense 7</t>
  </si>
  <si>
    <t>Bias Motivation 5 Offense 7</t>
  </si>
  <si>
    <t>Bias Motivation 2 Offense 8</t>
  </si>
  <si>
    <t>Bias Motivation 3 Offense 8</t>
  </si>
  <si>
    <t>Bias Motivation 4 Offense 8</t>
  </si>
  <si>
    <t>Bias Motivation 5 Offense 8</t>
  </si>
  <si>
    <t>Bias Motivation 2 Offense 9</t>
  </si>
  <si>
    <t>Bias Motivation 3 Offense 9</t>
  </si>
  <si>
    <t>Bias Motivation 4 Offense 9</t>
  </si>
  <si>
    <t>Bias Motivation 5 Offense 9</t>
  </si>
  <si>
    <t>Bias Motivation 2 Offense 10</t>
  </si>
  <si>
    <t>Bias Motivation 3 Offense 10</t>
  </si>
  <si>
    <t>Bias Motivation 4 Offense 10</t>
  </si>
  <si>
    <t>Bias Motivation 5 Offense 10</t>
  </si>
  <si>
    <t>Total Adult Victims</t>
  </si>
  <si>
    <t>Total Juvenile Victims</t>
  </si>
  <si>
    <t>Total Adult Offenders</t>
  </si>
  <si>
    <t>Total Juvenile Offenders</t>
  </si>
  <si>
    <t>Ethnicity of Offenders</t>
  </si>
  <si>
    <t>Below is a listing of all of the completed Hate Crime incidents. Click the "Add New Incident" button to complete a new Hate Crime Incident Report. You may view or edit any completed report by clicking the "View/Edit Report" button. An incident may be marked as an adjustment or deletion if it has been previously submitted to the FBI UCR program. If an incident has not yet been submitted to the FBI, you may delete it using the "Delete Report" button.</t>
  </si>
  <si>
    <t>Summary Text</t>
  </si>
  <si>
    <t>Summary Text Alt</t>
  </si>
  <si>
    <t>Cargo Theft Incident Reports</t>
  </si>
  <si>
    <t>Below is a listing of all of the completed Cargo Theft incidents. Click the "Add New Incident" button to complete a new Cargo Theft Incident Report. You may view or edit any completed report by clicking the "View/Edit Report" button. An incident may be marked as an adjustment or deletion if it has been previously submitted to the FBI UCR program. If an incident has not yet been submitted to the FBI, you may delete it using the "Delete Report" button.</t>
  </si>
  <si>
    <t>Date Recovered</t>
  </si>
  <si>
    <t>Victim Types</t>
  </si>
  <si>
    <t>B</t>
  </si>
  <si>
    <t>G</t>
  </si>
  <si>
    <t>R</t>
  </si>
  <si>
    <t>L</t>
  </si>
  <si>
    <t>O</t>
  </si>
  <si>
    <t>Weapon Force</t>
  </si>
  <si>
    <t>11A</t>
  </si>
  <si>
    <t>12A</t>
  </si>
  <si>
    <t>13A</t>
  </si>
  <si>
    <t>14A</t>
  </si>
  <si>
    <t>15A</t>
  </si>
  <si>
    <t>Report Date Indicator</t>
  </si>
  <si>
    <t>Cleared Exceptionally</t>
  </si>
  <si>
    <t>Unknown Offender</t>
  </si>
  <si>
    <t>Offender Sex</t>
  </si>
  <si>
    <t>Arrestee Sex</t>
  </si>
  <si>
    <t>Offender Race</t>
  </si>
  <si>
    <t>Arrestee Race</t>
  </si>
  <si>
    <t>Offender Ethnicity</t>
  </si>
  <si>
    <t>W</t>
  </si>
  <si>
    <t>Arrestee Ethnicity</t>
  </si>
  <si>
    <t>Current Incident Row Number</t>
  </si>
  <si>
    <t>Incident Hour</t>
  </si>
  <si>
    <t>Cleared Exceptionally Indicator</t>
  </si>
  <si>
    <t>Offense 1</t>
  </si>
  <si>
    <t>Offense 2</t>
  </si>
  <si>
    <t xml:space="preserve">Offense 3 </t>
  </si>
  <si>
    <t>Offense 4</t>
  </si>
  <si>
    <t>Offense 5</t>
  </si>
  <si>
    <t>Weapon / Force 1</t>
  </si>
  <si>
    <t>Weapon / Force 2</t>
  </si>
  <si>
    <t>Weapon / Force 3</t>
  </si>
  <si>
    <t>Stolen Property Desc 1</t>
  </si>
  <si>
    <t>Stolen Property Value 1</t>
  </si>
  <si>
    <t>Property Recovered Ind 1</t>
  </si>
  <si>
    <t>Property Recovered Date 1</t>
  </si>
  <si>
    <t>Property Recovered Value 1</t>
  </si>
  <si>
    <t>Stolen Property Desc 2</t>
  </si>
  <si>
    <t>Stolen Property Value 2</t>
  </si>
  <si>
    <t>Property Recovered Ind 2</t>
  </si>
  <si>
    <t>Property Recovered Date 2</t>
  </si>
  <si>
    <t>Property Recovered Value 2</t>
  </si>
  <si>
    <t>Stolen Property Desc 3</t>
  </si>
  <si>
    <t>Stolen Property Value 3</t>
  </si>
  <si>
    <t>Property Recovered Ind 3</t>
  </si>
  <si>
    <t>Property Recovered Date 3</t>
  </si>
  <si>
    <t>Property Recovered Value 3</t>
  </si>
  <si>
    <t>Stolen Property Desc 4</t>
  </si>
  <si>
    <t>Stolen Property Value 4</t>
  </si>
  <si>
    <t>Property Recovered Ind 4</t>
  </si>
  <si>
    <t>Property Recovered Date 4</t>
  </si>
  <si>
    <t>Property Recovered Value 4</t>
  </si>
  <si>
    <t>Stolen Property Desc 5</t>
  </si>
  <si>
    <t>Stolen Property Value 5</t>
  </si>
  <si>
    <t>Property Recovered Ind 5</t>
  </si>
  <si>
    <t>Property Recovered Date 5</t>
  </si>
  <si>
    <t>Property Recovered Value 5</t>
  </si>
  <si>
    <t>Unknown Offender Ind</t>
  </si>
  <si>
    <t>Offender Age 1</t>
  </si>
  <si>
    <t>Offender Sex 1</t>
  </si>
  <si>
    <t>Offender Race 1</t>
  </si>
  <si>
    <t>Offender Ethnicity 1</t>
  </si>
  <si>
    <t>Offender Age 2</t>
  </si>
  <si>
    <t>Offender Sex 2</t>
  </si>
  <si>
    <t>Offender Race 2</t>
  </si>
  <si>
    <t>Offender Ethnicity 2</t>
  </si>
  <si>
    <t>Offender Age 3</t>
  </si>
  <si>
    <t>Offender Sex 3</t>
  </si>
  <si>
    <t>Offender Race 3</t>
  </si>
  <si>
    <t>Offender Ethnicity 3</t>
  </si>
  <si>
    <t>Offender Age 4</t>
  </si>
  <si>
    <t>Offender Sex 4</t>
  </si>
  <si>
    <t>Offender Race 4</t>
  </si>
  <si>
    <t>Offender Ethnicity 4</t>
  </si>
  <si>
    <t>Offender Age 5</t>
  </si>
  <si>
    <t>Offender Sex 5</t>
  </si>
  <si>
    <t>Offender Race 5</t>
  </si>
  <si>
    <t>Offender Ethnicity 5</t>
  </si>
  <si>
    <t>Arrestee Age 1</t>
  </si>
  <si>
    <t>Arrestee Sex 1</t>
  </si>
  <si>
    <t>ArresteeRace 1</t>
  </si>
  <si>
    <t>Arrestee Ethnicity 1</t>
  </si>
  <si>
    <t>Arrestee Age 2</t>
  </si>
  <si>
    <t>Arrestee Sex 2</t>
  </si>
  <si>
    <t>ArresteeRace 2</t>
  </si>
  <si>
    <t>Arrestee Ethnicity 2</t>
  </si>
  <si>
    <t>Arrestee Age 3</t>
  </si>
  <si>
    <t>Arrestee Sex 3</t>
  </si>
  <si>
    <t>ArresteeRace 3</t>
  </si>
  <si>
    <t>Arrestee Ethnicity 3</t>
  </si>
  <si>
    <t>Arrestee Age 4</t>
  </si>
  <si>
    <t>Arrestee Sex 4</t>
  </si>
  <si>
    <t>ArresteeRace 4</t>
  </si>
  <si>
    <t>Arrestee Ethnicity 4</t>
  </si>
  <si>
    <t>Arrestee Age 5</t>
  </si>
  <si>
    <t>Arrestee Sex 5</t>
  </si>
  <si>
    <t>ArresteeRace 5</t>
  </si>
  <si>
    <t>Arrestee Ethnicity 5</t>
  </si>
  <si>
    <r>
      <t>Mental Disability:</t>
    </r>
    <r>
      <rPr>
        <sz val="12"/>
        <rFont val="Times New Roman"/>
        <family val="1"/>
      </rPr>
      <t xml:space="preserve">  A person who has any mental impairment or psychological disorder such as: organic brain</t>
    </r>
  </si>
  <si>
    <r>
      <t>Female:</t>
    </r>
    <r>
      <rPr>
        <sz val="12"/>
        <rFont val="Times New Roman"/>
        <family val="1"/>
      </rPr>
      <t xml:space="preserve">  An individual of the sex that bears young or produces eggs.</t>
    </r>
  </si>
  <si>
    <r>
      <rPr>
        <b/>
        <sz val="12"/>
        <rFont val="Times New Roman"/>
        <family val="1"/>
      </rPr>
      <t>Male:</t>
    </r>
    <r>
      <rPr>
        <b/>
        <sz val="12"/>
        <color indexed="10"/>
        <rFont val="Times New Roman"/>
        <family val="1"/>
      </rPr>
      <t xml:space="preserve">  </t>
    </r>
    <r>
      <rPr>
        <sz val="12"/>
        <rFont val="Times New Roman"/>
        <family val="1"/>
      </rPr>
      <t xml:space="preserve">An individual that produces small usually motile gametes (as spermatozoa or spermatozoids) which fertilize the </t>
    </r>
  </si>
  <si>
    <t>egg of a female.</t>
  </si>
  <si>
    <r>
      <t>Transgender:</t>
    </r>
    <r>
      <rPr>
        <sz val="12"/>
        <rFont val="Times New Roman"/>
        <family val="1"/>
      </rPr>
      <t xml:space="preserve">  (adjective) Of or relating to a person who identifies as a different gender from their gender as determined</t>
    </r>
  </si>
  <si>
    <t xml:space="preserve">at birth. </t>
  </si>
  <si>
    <r>
      <rPr>
        <b/>
        <sz val="12"/>
        <rFont val="Times New Roman"/>
        <family val="1"/>
      </rPr>
      <t>Note:</t>
    </r>
    <r>
      <rPr>
        <sz val="12"/>
        <rFont val="Times New Roman"/>
        <family val="1"/>
      </rPr>
      <t xml:space="preserve">  The person may also identify himself or herself as “transsexual.” A transgender person may outwardly express </t>
    </r>
  </si>
  <si>
    <t xml:space="preserve">his or her gender identity all of the time, part of the time, or none of the time; a transgender person may decide to </t>
  </si>
  <si>
    <t>change his or her body to medically conform to his or her gender identity.</t>
  </si>
  <si>
    <r>
      <t>Black or African American:</t>
    </r>
    <r>
      <rPr>
        <sz val="12"/>
        <rFont val="Times New Roman"/>
        <family val="1"/>
      </rPr>
      <t xml:space="preserve">  A person having origins in any of the Black racial groups of Africa.</t>
    </r>
  </si>
  <si>
    <r>
      <t>Hispanic or Latino:</t>
    </r>
    <r>
      <rPr>
        <sz val="12"/>
        <rFont val="Times New Roman"/>
        <family val="1"/>
      </rPr>
      <t xml:space="preserve">  A person of Cuban, Mexican, Puerto Rican, South or Central American, or other Spanish culture </t>
    </r>
  </si>
  <si>
    <t>or origin, regardless of race.</t>
  </si>
  <si>
    <r>
      <t>Other Race/Ethnicity/Ancestry:</t>
    </r>
    <r>
      <rPr>
        <sz val="12"/>
        <rFont val="Times New Roman"/>
        <family val="1"/>
      </rPr>
      <t xml:space="preserve">  A person of a different race/ethnicity/ancestry than is otherwise included in this </t>
    </r>
  </si>
  <si>
    <t>combined category.</t>
  </si>
  <si>
    <r>
      <t>Buddhist:</t>
    </r>
    <r>
      <rPr>
        <sz val="12"/>
        <rFont val="Times New Roman"/>
        <family val="1"/>
      </rPr>
      <t xml:space="preserve">  A person who follows the religion of eastern or central Asia that grew out of the teaching of Siddhartha </t>
    </r>
  </si>
  <si>
    <t xml:space="preserve">Gautama, the Buddha, or Enlightened One. People of this faith believe that suffering is inherent in life and that one can </t>
  </si>
  <si>
    <t xml:space="preserve">be liberated from it by mental and moral self-purification by following the Four Noble Truths and the Eightfold Path in </t>
  </si>
  <si>
    <r>
      <t>Catholic:</t>
    </r>
    <r>
      <rPr>
        <sz val="12"/>
        <rFont val="Times New Roman"/>
        <family val="1"/>
      </rPr>
      <t xml:space="preserve">  A person who follows the monotheistic religion of Catholic Christianity, especially that of the Roman Catholic </t>
    </r>
  </si>
  <si>
    <t xml:space="preserve">Church. Followers of this faith believe the teachings of the Bible, and place emphasis on church traditions, including the </t>
  </si>
  <si>
    <t xml:space="preserve">historical continuity of the church, the Pope as the head of the church, and the requirement of celibacy of those in the </t>
  </si>
  <si>
    <t>priesthood.</t>
  </si>
  <si>
    <r>
      <t>Eastern Orthodox (Russian, Greek, Other):</t>
    </r>
    <r>
      <rPr>
        <sz val="12"/>
        <rFont val="Times New Roman"/>
        <family val="1"/>
      </rPr>
      <t xml:space="preserve">  A person who follows the monotheistic religion of the Eastern Christian </t>
    </r>
  </si>
  <si>
    <t>Byzantine Rite.</t>
  </si>
  <si>
    <r>
      <t>Hindu:</t>
    </r>
    <r>
      <rPr>
        <sz val="12"/>
        <rFont val="Times New Roman"/>
        <family val="1"/>
      </rPr>
      <t xml:space="preserve">  A person who observes the traditions and practices of the dominant religion of India, which include acceptance of </t>
    </r>
  </si>
  <si>
    <t>reincarnation, and the ultimate spiritual goal of enlightenment (moksha).</t>
  </si>
  <si>
    <r>
      <t xml:space="preserve">the sanctity of the </t>
    </r>
    <r>
      <rPr>
        <i/>
        <sz val="12"/>
        <rFont val="Times New Roman"/>
        <family val="1"/>
      </rPr>
      <t>Vedas</t>
    </r>
    <r>
      <rPr>
        <sz val="12"/>
        <rFont val="Times New Roman"/>
        <family val="1"/>
      </rPr>
      <t xml:space="preserve"> (sacred texts); the understanding of one Divine Reality manifested in multiple forms; </t>
    </r>
  </si>
  <si>
    <r>
      <t xml:space="preserve">acceptance of the laws of karma (principle of cause and effect), </t>
    </r>
    <r>
      <rPr>
        <i/>
        <sz val="12"/>
        <rFont val="Times New Roman"/>
        <family val="1"/>
      </rPr>
      <t>dharma</t>
    </r>
    <r>
      <rPr>
        <sz val="12"/>
        <rFont val="Times New Roman"/>
        <family val="1"/>
      </rPr>
      <t xml:space="preserve"> (righteous modes of conduct), belief in </t>
    </r>
  </si>
  <si>
    <r>
      <t xml:space="preserve">order to reach </t>
    </r>
    <r>
      <rPr>
        <i/>
        <sz val="12"/>
        <rFont val="Times New Roman"/>
        <family val="1"/>
      </rPr>
      <t>nirvana</t>
    </r>
    <r>
      <rPr>
        <sz val="12"/>
        <rFont val="Times New Roman"/>
        <family val="1"/>
      </rPr>
      <t>.</t>
    </r>
  </si>
  <si>
    <r>
      <t>Islamic (Muslim):</t>
    </r>
    <r>
      <rPr>
        <sz val="12"/>
        <rFont val="Times New Roman"/>
        <family val="1"/>
      </rPr>
      <t xml:space="preserve">  A person who follows the monotheistic religion of Muslims, which includes belief in Allah as the sole </t>
    </r>
  </si>
  <si>
    <t xml:space="preserve">deity and in Muhamad as his prophet. Practitioners of the Islamic faith follow the teachings of the Koran and practice </t>
  </si>
  <si>
    <t>the Five Pillars of Islam: praying, fasting during Ramadan, almsgiving, pilgrimage, and declaration of faith.</t>
  </si>
  <si>
    <t>Church. This faith follows the teachings of the Bible and church traditions, accords primacy of honor to the Patriarch</t>
  </si>
  <si>
    <t xml:space="preserve">of Constantinople as head of the church, and adheres to the decisions of the First Seven Ecumenical Councils and the </t>
  </si>
  <si>
    <r>
      <t xml:space="preserve">Note:  </t>
    </r>
    <r>
      <rPr>
        <sz val="12"/>
        <rFont val="Times New Roman"/>
        <family val="1"/>
      </rPr>
      <t>The following list of religions represents the major religions in the United States. Neither this list of religions nor the</t>
    </r>
  </si>
  <si>
    <r>
      <t>Jehovah's Witness:</t>
    </r>
    <r>
      <rPr>
        <sz val="12"/>
        <rFont val="Times New Roman"/>
        <family val="1"/>
      </rPr>
      <t xml:space="preserve">  A person who follows the religion founded by Charles Taze Russell. Members witness by </t>
    </r>
  </si>
  <si>
    <t xml:space="preserve">distributing literature and by personal evangelism of beliefs in the theocratic rule of God, the sinfulness of organized </t>
  </si>
  <si>
    <t xml:space="preserve">religions and governments, and an imminent millennium. The activities of Jehovah’s Witnesses are governed by the </t>
  </si>
  <si>
    <t>Watchtower Society which makes all major decisions, interprets the Bible, and counsels Witnesses using Watchtower</t>
  </si>
  <si>
    <t xml:space="preserve">materials. Members of the faith are often seen giving generously of their time in proclaiming their faith and teaching in </t>
  </si>
  <si>
    <t>private homes.</t>
  </si>
  <si>
    <r>
      <t>Gender Identity Bias:</t>
    </r>
    <r>
      <rPr>
        <sz val="12"/>
        <rFont val="Times New Roman"/>
        <family val="1"/>
      </rPr>
      <t xml:space="preserve">  A preformed negative opinion or attitude toward a person or group of persons based on their actual </t>
    </r>
  </si>
  <si>
    <t>or perceived gender identity, e.g., bias against transgender or gender non-conforming individuals.</t>
  </si>
  <si>
    <r>
      <rPr>
        <b/>
        <sz val="12"/>
        <rFont val="Times New Roman"/>
        <family val="1"/>
      </rPr>
      <t>Jewish (Judaism):</t>
    </r>
    <r>
      <rPr>
        <b/>
        <sz val="12"/>
        <color indexed="10"/>
        <rFont val="Times New Roman"/>
        <family val="1"/>
      </rPr>
      <t xml:space="preserve">  </t>
    </r>
    <r>
      <rPr>
        <sz val="12"/>
        <rFont val="Times New Roman"/>
        <family val="1"/>
      </rPr>
      <t xml:space="preserve">A person who identifies himself or herself as a member of the religious and/or ethnic group that </t>
    </r>
  </si>
  <si>
    <t xml:space="preserve">descended from the ancient Hebrews and is characterized by belief in one transcendent God who revealed Himself to </t>
  </si>
  <si>
    <t xml:space="preserve">Abraham, Moses, and the Hebrew prophets. Jewish religious practice is based on the Hebrew Scriptures (the </t>
  </si>
  <si>
    <t>“Torah”) and rabbinic laws and customs.</t>
  </si>
  <si>
    <r>
      <t>Mormon:</t>
    </r>
    <r>
      <rPr>
        <sz val="12"/>
        <rFont val="Times New Roman"/>
        <family val="1"/>
      </rPr>
      <t xml:space="preserve">  A person who follows the Church of Jesus Christ of Latter-day Saints tracing its modern origin to Joseph Smith </t>
    </r>
  </si>
  <si>
    <t xml:space="preserve">and accepting the Book of Mormon as scripture. Latter-day Saints consider the following writings to be scripture: </t>
  </si>
  <si>
    <t>1) The Holy Bible; 2) The Book of Mormon, Another Testament of Jesus Christ; 3) The Doctrine and Covenants; and</t>
  </si>
  <si>
    <t xml:space="preserve">4) The Pearl of Great Price. Mormons are often associated with members of the faith who serve as full-time volunteer </t>
  </si>
  <si>
    <t>missionaries in the U.S. and abroad.</t>
  </si>
  <si>
    <r>
      <t>Multiple Religions-Group:</t>
    </r>
    <r>
      <rPr>
        <sz val="12"/>
        <rFont val="Times New Roman"/>
        <family val="1"/>
      </rPr>
      <t xml:space="preserve">  A group of persons demonstrating a commitment or devotion to religious faith or observance </t>
    </r>
  </si>
  <si>
    <t xml:space="preserve">based upon multiple faiths. </t>
  </si>
  <si>
    <r>
      <rPr>
        <b/>
        <sz val="12"/>
        <rFont val="Times New Roman"/>
        <family val="1"/>
      </rPr>
      <t>Other Christian:</t>
    </r>
    <r>
      <rPr>
        <sz val="12"/>
        <rFont val="Times New Roman"/>
        <family val="1"/>
      </rPr>
      <t xml:space="preserve">  A person who follows other denominations or nondenominational religions based on the life and </t>
    </r>
  </si>
  <si>
    <t xml:space="preserve">teachings of Jesus Christ but not described above. Examples of these religions include Metaphysical-Christ Church </t>
  </si>
  <si>
    <t>Unity, Spiritualist, Unity/Unitarianist, Unity Church, Universalist, and Other Metaphysical.</t>
  </si>
  <si>
    <r>
      <t>Other Religions:</t>
    </r>
    <r>
      <rPr>
        <sz val="12"/>
        <rFont val="Times New Roman"/>
        <family val="1"/>
      </rPr>
      <t xml:space="preserve">  A person who follows other non-Christian religions not described above. Examples of these religions </t>
    </r>
  </si>
  <si>
    <t>include the Baha’I Faith, Jainism, Shintoism, Taoism, Tenrikyo, Wicca, and Zoroastrainism.</t>
  </si>
  <si>
    <r>
      <t xml:space="preserve">Protestant:  </t>
    </r>
    <r>
      <rPr>
        <sz val="12"/>
        <rFont val="Times New Roman"/>
        <family val="1"/>
      </rPr>
      <t xml:space="preserve">A person who follows the monotheistic religion of Christianity that is not part of Catholic or Eastern Orthodox </t>
    </r>
  </si>
  <si>
    <t xml:space="preserve">faith. Members of this faith affirm the Reformation principles of justification by faith alone, the priesthood of all </t>
  </si>
  <si>
    <t xml:space="preserve">believers, and the primacy of the Bible as the only source of revealed truth. Moreover, believers deny the universal </t>
  </si>
  <si>
    <t xml:space="preserve">authority of the Pope and some churches are governed by federated councils on the local, national, and international </t>
  </si>
  <si>
    <t>levels.</t>
  </si>
  <si>
    <r>
      <t>Sikh:</t>
    </r>
    <r>
      <rPr>
        <sz val="12"/>
        <rFont val="Times New Roman"/>
        <family val="1"/>
      </rPr>
      <t xml:space="preserve">  A person who follows the monotheistic religion founded by Guru Nanak in the Punjab region of South Asia. Sikhs </t>
    </r>
  </si>
  <si>
    <t xml:space="preserve">follow the teachings of 10 gurus; study from the religion’s primary sacred text (i.e., the Guru Granth Sahib), and </t>
  </si>
  <si>
    <r>
      <t xml:space="preserve">worship in Gurdwaras. Some members of the Sikh faith may be distinguished by the </t>
    </r>
    <r>
      <rPr>
        <i/>
        <sz val="12"/>
        <rFont val="Times New Roman"/>
        <family val="1"/>
      </rPr>
      <t xml:space="preserve">dastarr </t>
    </r>
    <r>
      <rPr>
        <sz val="12"/>
        <rFont val="Times New Roman"/>
        <family val="1"/>
      </rPr>
      <t xml:space="preserve">(Sikh turban) and five </t>
    </r>
  </si>
  <si>
    <r>
      <t xml:space="preserve">religious articles: </t>
    </r>
    <r>
      <rPr>
        <i/>
        <sz val="12"/>
        <rFont val="Times New Roman"/>
        <family val="1"/>
      </rPr>
      <t>kesh</t>
    </r>
    <r>
      <rPr>
        <sz val="12"/>
        <rFont val="Times New Roman"/>
        <family val="1"/>
      </rPr>
      <t xml:space="preserve"> (unshorn hair, including a beard), </t>
    </r>
    <r>
      <rPr>
        <i/>
        <sz val="12"/>
        <rFont val="Times New Roman"/>
        <family val="1"/>
      </rPr>
      <t>kanga</t>
    </r>
    <r>
      <rPr>
        <sz val="12"/>
        <rFont val="Times New Roman"/>
        <family val="1"/>
      </rPr>
      <t xml:space="preserve"> (wooden comb), </t>
    </r>
    <r>
      <rPr>
        <i/>
        <sz val="12"/>
        <rFont val="Times New Roman"/>
        <family val="1"/>
      </rPr>
      <t>kara</t>
    </r>
    <r>
      <rPr>
        <sz val="12"/>
        <rFont val="Times New Roman"/>
        <family val="1"/>
      </rPr>
      <t xml:space="preserve"> (steel bracelet), </t>
    </r>
    <r>
      <rPr>
        <i/>
        <sz val="12"/>
        <rFont val="Times New Roman"/>
        <family val="1"/>
      </rPr>
      <t>kachera</t>
    </r>
    <r>
      <rPr>
        <sz val="12"/>
        <rFont val="Times New Roman"/>
        <family val="1"/>
      </rPr>
      <t xml:space="preserve"> </t>
    </r>
  </si>
  <si>
    <r>
      <t xml:space="preserve">(short trousers), and </t>
    </r>
    <r>
      <rPr>
        <i/>
        <sz val="12"/>
        <rFont val="Times New Roman"/>
        <family val="1"/>
      </rPr>
      <t>kirpan</t>
    </r>
    <r>
      <rPr>
        <sz val="12"/>
        <rFont val="Times New Roman"/>
        <family val="1"/>
      </rPr>
      <t xml:space="preserve"> (religious sword).</t>
    </r>
  </si>
  <si>
    <r>
      <t>Atheist:</t>
    </r>
    <r>
      <rPr>
        <sz val="12"/>
        <rFont val="Times New Roman"/>
        <family val="1"/>
      </rPr>
      <t xml:space="preserve">  A person who does not believe in the existence of a deity.  </t>
    </r>
    <r>
      <rPr>
        <b/>
        <sz val="12"/>
        <rFont val="Times New Roman"/>
        <family val="1"/>
      </rPr>
      <t>Agnostic:</t>
    </r>
    <r>
      <rPr>
        <sz val="12"/>
        <rFont val="Times New Roman"/>
        <family val="1"/>
      </rPr>
      <t xml:space="preserve">  A person who believes that the existence </t>
    </r>
  </si>
  <si>
    <t>or nature of an ultimate reality, such as a deity, is unknown, and probably unknowable.</t>
  </si>
  <si>
    <r>
      <t>Bisexual:</t>
    </r>
    <r>
      <rPr>
        <sz val="12"/>
        <rFont val="Times New Roman"/>
        <family val="1"/>
      </rPr>
      <t xml:space="preserve">  (adjective) Of or relating to people who are physically, romantically, and/or emotionally attracted to both men </t>
    </r>
  </si>
  <si>
    <t>and women.</t>
  </si>
  <si>
    <t>("00" if Unknown)</t>
  </si>
  <si>
    <t>AGE, SEX, RACE, AND ETHNICITY OF PERSONS ARRESTED, under 18 years of age</t>
  </si>
  <si>
    <t>AGE, SEX, RACE, AND ETHNICITY OF PERSONS ARRESTED</t>
  </si>
  <si>
    <r>
      <t xml:space="preserve">3.  The offenses are taken from the uniform classification of offenses and cover all the Part I and Part II offenses except traffic.  In compiling the data, follow definitions of offenses in the </t>
    </r>
    <r>
      <rPr>
        <i/>
        <sz val="12"/>
        <rFont val="Times New Roman"/>
        <family val="1"/>
      </rPr>
      <t>Uniform Crime Reporting Handbook</t>
    </r>
    <r>
      <rPr>
        <sz val="12"/>
        <rFont val="Times New Roman"/>
        <family val="1"/>
      </rPr>
      <t>.</t>
    </r>
  </si>
  <si>
    <t>2.  Arrests of persons 18 years of age and over are tallied on the Age, Sex, Race, and Ethnicity of Persons Arrested, 18 Years of Age and Over reporting form.</t>
  </si>
  <si>
    <t xml:space="preserve">  Opium or Cocaine and Their Derivatives (Morphine, Heroin, Codeine)</t>
  </si>
  <si>
    <t>Murder and   Nonnegligent
Manslaughter</t>
  </si>
  <si>
    <t>Other - Dangerous 
Nonnarcotic Drugs (Barbiturates,   Benzedrine)</t>
  </si>
  <si>
    <t>2.  Arrests of persons under 18 years of age are tallied on the Age, Sex, Race, and Ethnicity of Persons Arrested, Under 18 Years of Age reporting form.</t>
  </si>
  <si>
    <r>
      <t xml:space="preserve">3.  The offenses are taken from the uniform classification of offenses and cover all the Part I and Part II offenses except traffic.  In compiling the data, follow definitions of offenses in the </t>
    </r>
    <r>
      <rPr>
        <i/>
        <sz val="12"/>
        <rFont val="Times New Roman"/>
        <family val="1"/>
      </rPr>
      <t xml:space="preserve">Uniform Crime Reporting </t>
    </r>
  </si>
  <si>
    <r>
      <rPr>
        <i/>
        <sz val="12"/>
        <rFont val="Times New Roman"/>
        <family val="1"/>
      </rPr>
      <t>Handbook</t>
    </r>
    <r>
      <rPr>
        <sz val="12"/>
        <rFont val="Times New Roman"/>
        <family val="1"/>
      </rPr>
      <t>.</t>
    </r>
  </si>
  <si>
    <t>4.  Enter opposite each offense the number of persons taken into custody listing them according to age and sex of the persons arrested and according to race and ethnicity without regard to sex.</t>
  </si>
  <si>
    <t>AGE, SEX, RACE, AND ETHNICITY OF PERSONS ARRESTED, 18 years of age and over</t>
  </si>
  <si>
    <t>OMB 1110-0048
    (Rev. 02-08-2012)
      Expires 12-31-2015</t>
  </si>
  <si>
    <t>OMB 1110-0048
    (Rev. 02-08-2012)
       Expires 12-31-2015</t>
  </si>
  <si>
    <t>This report is authorized by law Title 28, Section 534, United States Code. While you are not required to respond, your cooperation in using this form to report the age, sex,
race, and ethnicity of all persons under 18 years of age arrested by your department during the month will assist the FBI in compiling comprehensive accurate data on a timely
basis. Instructions appear on the reverse of this form. Any questions regarding this report may be addressed to the Federal Bureau of Investigation, Criminal Justice Information
Services Division, Attention: Uniform Crime Reports, Module E-3, 1000 Custer Hollow Road, Clarksburg, West Virginia, 26306; telephone (304) 625-4830, facsimile (304)
625-3566.</t>
  </si>
  <si>
    <t>Prepared By / Telephone number / E-mail address</t>
  </si>
  <si>
    <t>1.  Show in the report all persons under 18 years of age taken into custody during the month for committing an offense of the indicated types within the local jurisdiction.
(Include those released without having been formally charged.) For purposes of Uniform Crime Reporting, a juvenile should be counted as "arrested" when the circumstances
are such that if he or she were an adult, an arrest would be tallied. Police "contacts" with juveniles where no offense has been committed should not be scored as arrests.
Instances where a juvenile is taken into custody for his/her own protection, such as "neglect," and no crime committed, should not be listed as arrests. Enter on the front of this
form your disposition of all juveniles arrested.</t>
  </si>
  <si>
    <t>4.  Enter opposite each offense the number of persons taken into custody listing them according to age and sex of the persons arrested and according to race and ethnicity
without regard to sex. Juveniles should be listed opposite the classification of the offense for which they were taken into custody. For example, juveniles arrested for
committing larceny should be listed opposite the larceny-theft classification on this report, even though they are charged with "juvenile delinquency."</t>
  </si>
  <si>
    <t>This report is authorized by law Title 28, Section 534, United States Code. While you are not required to respond, your cooperation in using this form to report the age, sex, race, and ethnicity of all persons 18 years of age
and over arrested by your department during the month will assist the FBI in compiling comprehensive accurate data on a timely basis. Instructions appear of the reverse of this form. Any questions regarding this report may
be addressed to the Federal Bureau of Investigation, Criminal Justice Information Services Division, Attention: Uniform Crime Reports/Module E-3, 1000 Custer Hollow Road, Clarksburg, West Virginia 26306; telephone
304-625-4830, facsimile 304-625-3566.</t>
  </si>
  <si>
    <t>INCIDENT</t>
  </si>
  <si>
    <t>OFFENSE</t>
  </si>
  <si>
    <t>RETURN A (and ARSON)</t>
  </si>
  <si>
    <t>SUPPLEMENT TO RETURN A PROPERTY BY TYPE AND VALUE</t>
  </si>
  <si>
    <t>ARSON</t>
  </si>
  <si>
    <t>OPTIONAL FIELD</t>
  </si>
  <si>
    <t>AGENCY CASE NUMBER</t>
  </si>
  <si>
    <t>DATE</t>
  </si>
  <si>
    <t>OFFENSE CLASSIFICATION</t>
  </si>
  <si>
    <t>OFFENSE
SUB
CLASSIFICATION</t>
  </si>
  <si>
    <t>LOCATION /
TIME /
NATURE</t>
  </si>
  <si>
    <t>OFFENSES REPORTED</t>
  </si>
  <si>
    <t>UNFOUNDED OFFENSES</t>
  </si>
  <si>
    <t>NUMBER OF ACTUAL OFFENSES            (col. F minus col. G)</t>
  </si>
  <si>
    <t>OFFENSES CLEARED BY ARREST OR EXCEPTIONAL MEANS           (includes col. J)</t>
  </si>
  <si>
    <t>NUMBER CLEARED BY PERSONS UNDER 18 ONLY</t>
  </si>
  <si>
    <t>Currency, Notes, Etc. STOLEN</t>
  </si>
  <si>
    <t>Jewelry and Precious Metals STOLEN</t>
  </si>
  <si>
    <t>Clothing &amp; Furs STOLEN</t>
  </si>
  <si>
    <t>Locally Stolen Motor Vehicles STOLEN</t>
  </si>
  <si>
    <t>Office Equipment STOLEN</t>
  </si>
  <si>
    <t>Televisions, Radios, Stereos, Etc. STOLEN</t>
  </si>
  <si>
    <t>Firearms STOLEN</t>
  </si>
  <si>
    <t>Household Goods STOLEN</t>
  </si>
  <si>
    <t>Consumable
Goods STOLEN</t>
  </si>
  <si>
    <t>Livestock STOLEN</t>
  </si>
  <si>
    <t>Miscellaneous
STOLEN</t>
  </si>
  <si>
    <t>Offenses Where Structures Uninhabited, Abandoned, or not Normally in Use</t>
  </si>
  <si>
    <t>Estimated Value of Property Damage</t>
  </si>
  <si>
    <t>NUMBER OF ARRESTEES</t>
  </si>
  <si>
    <t>NARRATIVE</t>
  </si>
  <si>
    <t>MOTOR VEHICLES RECOVERED</t>
  </si>
  <si>
    <t>PROPERTY RECOVERED BY TYPE AND VALUE</t>
  </si>
  <si>
    <t>STOLEN LOCALLY RECOVERED LOCALLY</t>
  </si>
  <si>
    <t>STOLEN LOCALLY RECOVERED BY OTHER JURISDICTIONS</t>
  </si>
  <si>
    <t>TOTAL LOCALLY STOLEN MOTOR VEHICLES RECOVERED (a &amp; b)</t>
  </si>
  <si>
    <t>STOLEN IN OTHER JURISDICTIONS AND RECOVERED LOCALLY</t>
  </si>
  <si>
    <t>Currency, Notes, Etc. RECOVERED</t>
  </si>
  <si>
    <t>Jewelry &amp; Precious Metals RECOVERED</t>
  </si>
  <si>
    <t>Clothing &amp; Furs RECOVERED</t>
  </si>
  <si>
    <t>Locally Stolen Motor Vehicles RECOVERED</t>
  </si>
  <si>
    <t>Office Equipment RECOVERED</t>
  </si>
  <si>
    <t>Televisions, Radios, Stereos, Etc. RECOVERED</t>
  </si>
  <si>
    <t>Firearms RECOVERED</t>
  </si>
  <si>
    <t>Household Goods RECOVERED</t>
  </si>
  <si>
    <t>Consumable
Goods RECOVERED</t>
  </si>
  <si>
    <t>Livestock RECOVERED</t>
  </si>
  <si>
    <t>Miscellaneous
RECOVERED</t>
  </si>
  <si>
    <t>RECOVERED TOTALS</t>
  </si>
  <si>
    <t>OffenseClassification</t>
  </si>
  <si>
    <t>Offense Sub Classification</t>
  </si>
  <si>
    <t>Location / Time / Nature</t>
  </si>
  <si>
    <t>Sub Classification name</t>
  </si>
  <si>
    <t>Sub Location / Time / Nature name</t>
  </si>
  <si>
    <t>Criminal Homicide</t>
  </si>
  <si>
    <t>SubHomicide</t>
  </si>
  <si>
    <t>SubRape</t>
  </si>
  <si>
    <t>Attempts to commit Rape</t>
  </si>
  <si>
    <t>Historical Rape</t>
  </si>
  <si>
    <t>SubRobbery</t>
  </si>
  <si>
    <t>Knife or Cutting Instrument</t>
  </si>
  <si>
    <t>Other Dangerous Weapon</t>
  </si>
  <si>
    <t>Strong-Arm (Hands, Fists, Feet, etc.)</t>
  </si>
  <si>
    <t>LocationRobbery</t>
  </si>
  <si>
    <t>(a) Highway (streets, alleys, etc.)</t>
  </si>
  <si>
    <t>(b) Commercial House (except c, d, and f)</t>
  </si>
  <si>
    <t>(c) Gas or Service Station</t>
  </si>
  <si>
    <t>(d) Convenience Store</t>
  </si>
  <si>
    <t>(e) Residence (anywhere on premises)</t>
  </si>
  <si>
    <t>(f) Bank</t>
  </si>
  <si>
    <t>(g) Miscellaneous</t>
  </si>
  <si>
    <t>Assault</t>
  </si>
  <si>
    <t>SubAssault</t>
  </si>
  <si>
    <t>Hands, Fists, Feet, etc. - Aggravated injury</t>
  </si>
  <si>
    <t>Other Assaults - Simple, Not Aggravated</t>
  </si>
  <si>
    <t>SubBurglary</t>
  </si>
  <si>
    <t>Forcible Entry</t>
  </si>
  <si>
    <t>Unlawful Entry - No Force</t>
  </si>
  <si>
    <t>Attempted Forcible Entry</t>
  </si>
  <si>
    <t>LocationTimeBurglary</t>
  </si>
  <si>
    <t>Residence (dwelling) Night (6 p.m. - 6 a.m.)</t>
  </si>
  <si>
    <t>Residence (dwelling) Day (6 a.m. - 6 p.m.)</t>
  </si>
  <si>
    <t>Residence (dwelling) Unknown Time</t>
  </si>
  <si>
    <t>Non-Residence (store, office, etc.) Night (6 p.m. - 6 a.m.)</t>
  </si>
  <si>
    <t>Non-Residence (store, office, etc.) Day (6 a.m. - 6 p.m.)</t>
  </si>
  <si>
    <t>Non-Residence (store, office, etc.) Unknown Time</t>
  </si>
  <si>
    <t>Larceny</t>
  </si>
  <si>
    <t>SubLarceny</t>
  </si>
  <si>
    <t>$200 and Over</t>
  </si>
  <si>
    <t>$50 to $199</t>
  </si>
  <si>
    <t>Under $50</t>
  </si>
  <si>
    <t>NatureLarceny</t>
  </si>
  <si>
    <t>(a) Pocket-Picking</t>
  </si>
  <si>
    <t>(b) Purse-Snatching</t>
  </si>
  <si>
    <t>(c) Shoplifting</t>
  </si>
  <si>
    <t>(d) From Motor Vehicles (except e)</t>
  </si>
  <si>
    <t>(e) Motor Vehicle Parts and Accessories</t>
  </si>
  <si>
    <t>(f) Bicycles</t>
  </si>
  <si>
    <t>(g) From Building (except c and h)</t>
  </si>
  <si>
    <t>(h) From Any Coin-Operated Machines (parking meters, etc.)</t>
  </si>
  <si>
    <t>(i) All Other</t>
  </si>
  <si>
    <t>SubVehicleTheft</t>
  </si>
  <si>
    <t>Autos</t>
  </si>
  <si>
    <t>Trucks and Buses</t>
  </si>
  <si>
    <t>Other Vehicles</t>
  </si>
  <si>
    <t>SubArson</t>
  </si>
  <si>
    <t>Structural</t>
  </si>
  <si>
    <t>Mobile</t>
  </si>
  <si>
    <t>Total Other: Crops, Timber, Fences, Signs, etc.</t>
  </si>
  <si>
    <t>LocationArsonStructural and LocationArsonMobile</t>
  </si>
  <si>
    <t>Single Occupancy Residential: Houses, Townhouses, Duplexes, etc.</t>
  </si>
  <si>
    <t>Other Residential: Apartments, Tenements, Flats, Hotels, Motels, Inns, Dormitories, Boarding Houses, etc.</t>
  </si>
  <si>
    <t>Storage: Barns, Garages, Warehouses, etc.</t>
  </si>
  <si>
    <t>Industrial/Manufacturing</t>
  </si>
  <si>
    <t>Other Commercial: Stores, Restaurants, Offices, etc.</t>
  </si>
  <si>
    <t>Community/Public: Churches, Jails, Schools, Colleges, Hospitals, etc.</t>
  </si>
  <si>
    <t>All Other Structure: Out Buildings, Monuments, Buildings Under Construction, etc.</t>
  </si>
  <si>
    <t>Motor Vehicles: Automobiles, Trucks, Buses, Motorcycles, etc.: UCR Definition</t>
  </si>
  <si>
    <t>Other Mobile Property: Trailers, Recreational Vehicles, Airplanes, Boats, etc.</t>
  </si>
  <si>
    <t>Forgery and Counterfeiting</t>
  </si>
  <si>
    <t>Juvenile Disposition</t>
  </si>
  <si>
    <t>1.  Handled within Department and released.  (Warning, released to parents, etc.)</t>
  </si>
  <si>
    <t>Stolen Property; Buying, Receiving, Possessing</t>
  </si>
  <si>
    <t>Weapons; Carrying, Possessing, etc.</t>
  </si>
  <si>
    <t>Prostitution and Commercialized Vice</t>
  </si>
  <si>
    <t>SubProstitution</t>
  </si>
  <si>
    <t>Assisting or Promoting Prostitution</t>
  </si>
  <si>
    <t>5.  Referred to criminal or adult court.</t>
  </si>
  <si>
    <t>Sex Offenses (Except Rape and Prostitution)</t>
  </si>
  <si>
    <t>-  Dash for Adult</t>
  </si>
  <si>
    <t>SubDrug</t>
  </si>
  <si>
    <t>Sale/Manufacturing</t>
  </si>
  <si>
    <t>Possession</t>
  </si>
  <si>
    <t>NatureDrug</t>
  </si>
  <si>
    <t>Synthetic Narcotics - Manufactured Narcotics Which Can Cause True Drug Addiction (Demerol, Methadones)</t>
  </si>
  <si>
    <t>Other - Dangerous Nonnarcotic Drugs (Barbiturates, Benzedrine)</t>
  </si>
  <si>
    <t>SubGambling</t>
  </si>
  <si>
    <t>Bookmaking (Horse and Sport Book)</t>
  </si>
  <si>
    <t>Offenses Against The Family and Children</t>
  </si>
  <si>
    <t>Driving Under The Influence</t>
  </si>
  <si>
    <t>All Other Offenses (Except Traffic)</t>
  </si>
  <si>
    <t>Curfew and Loitering Law Violations (Under 18 Only)</t>
  </si>
  <si>
    <t>Runaways (Under 18 Only)</t>
  </si>
  <si>
    <t>Human Trafficking/Commercial Sex Acts</t>
  </si>
  <si>
    <t>Human Trafficking/Involuntary Servitude</t>
  </si>
  <si>
    <t>SubHumanTrafficking</t>
  </si>
  <si>
    <t>DWI</t>
  </si>
  <si>
    <t>ARPA Violations</t>
  </si>
  <si>
    <t>Child Abuse</t>
  </si>
  <si>
    <t>Domestic Violence</t>
  </si>
  <si>
    <t>Traffic (Not DWI)</t>
  </si>
  <si>
    <t>Illegal Alien Apprehensions/Contacts</t>
  </si>
  <si>
    <t>Kidnapping</t>
  </si>
  <si>
    <t>Search and Rescue</t>
  </si>
  <si>
    <t>Other Service Incidents</t>
  </si>
  <si>
    <t>NumArrestees</t>
  </si>
  <si>
    <t>Incident Report</t>
  </si>
  <si>
    <t>ARRESTEE</t>
  </si>
  <si>
    <t>-</t>
  </si>
  <si>
    <t>Incident-ASR</t>
  </si>
  <si>
    <t>Incident Codes</t>
  </si>
  <si>
    <t xml:space="preserve">a valid OMB control number.  The form takes approximately 10 minutes to complete.  Instructions for preparing the form appear on the reverse side.    </t>
  </si>
  <si>
    <t xml:space="preserve">            15.  Reporting according to the historical definition of rape is optional.  This count should be included in the total reported in line 2a or line 2b.   </t>
  </si>
  <si>
    <t xml:space="preserve">  Sex Offenses (Except Rape 
  and Prostitution)</t>
  </si>
  <si>
    <t>Larceny - Theft (Except 
Motor Vehicle Theft)</t>
  </si>
  <si>
    <t>Prostitution and
Commercialized Vice
                              Total</t>
  </si>
  <si>
    <t>and Attempts)</t>
  </si>
  <si>
    <r>
      <t xml:space="preserve">In Column 6, enter the number of arson offenses cleared by arrest or exceptional means involving </t>
    </r>
    <r>
      <rPr>
        <b/>
        <sz val="10"/>
        <rFont val="Arial"/>
        <family val="2"/>
      </rPr>
      <t>only</t>
    </r>
    <r>
      <rPr>
        <sz val="10"/>
        <rFont val="Arial"/>
        <family val="2"/>
      </rPr>
      <t xml:space="preserve"> persons under 18 years of age.  This number is included in</t>
    </r>
  </si>
  <si>
    <r>
      <t xml:space="preserve">
Note: Form continues below
</t>
    </r>
    <r>
      <rPr>
        <sz val="12"/>
        <rFont val="Times New Roman"/>
        <family val="1"/>
      </rPr>
      <t xml:space="preserve">
</t>
    </r>
    <r>
      <rPr>
        <sz val="10"/>
        <rFont val="Times New Roman"/>
        <family val="1"/>
      </rPr>
      <t>(Please scroll to the bottom)</t>
    </r>
  </si>
  <si>
    <t>Arson (Read Only)</t>
  </si>
  <si>
    <t>ASR - Adult (Read Only)</t>
  </si>
  <si>
    <t>ASR - Juvenile (Read Only)</t>
  </si>
  <si>
    <t>Human Trafficking (Read Only)</t>
  </si>
  <si>
    <t>Return A (Read Only)</t>
  </si>
  <si>
    <t>Return A Supplement (Read Only)</t>
  </si>
  <si>
    <t>ASR - Adult (2012) (Read Only)</t>
  </si>
  <si>
    <t>ASR - Juvenile(2012)(Read Only)</t>
  </si>
  <si>
    <t>JUVENILE DISPOSITION 
(Follow your State age definition for juveniles)</t>
  </si>
  <si>
    <t xml:space="preserve">  </t>
  </si>
  <si>
    <t xml:space="preserve">   </t>
  </si>
  <si>
    <t>AGE, SEX, RACE, ETHNICITY</t>
  </si>
  <si>
    <t>AGE / SEX / RACE / ETHNICITY / JUVENILE DISPOSITION</t>
  </si>
  <si>
    <t>40 - Personal weapons-include beating by hands, feet, and/or other body parts or use of teeth</t>
  </si>
  <si>
    <t>30 - Blunt object-hammer, club, etc. Facts must suggest weapon was not hands and/or feet</t>
  </si>
  <si>
    <t>50 - Poison-does not include gas</t>
  </si>
  <si>
    <t>55 - Pushed or thrown out window</t>
  </si>
  <si>
    <t>70 - Narcotics and drugs-include sleeping pills</t>
  </si>
  <si>
    <t>80 - Strangulation-include hanging</t>
  </si>
  <si>
    <t>85 - Asphyxiation-include asphyxiation or death by gas</t>
  </si>
  <si>
    <t>90 - Other-type of weapon not designated or type unknown</t>
  </si>
  <si>
    <t xml:space="preserve">1-699 (Rev. 07-03-14)  Expires 12-31-17  </t>
  </si>
  <si>
    <t>AKAST0100</t>
  </si>
  <si>
    <t>AL0021300</t>
  </si>
  <si>
    <t>MOBILE REGIONAL AIRPORT</t>
  </si>
  <si>
    <t>AL0630800</t>
  </si>
  <si>
    <t>BROOKWOOD</t>
  </si>
  <si>
    <t>AR0010500</t>
  </si>
  <si>
    <t>AR0030500</t>
  </si>
  <si>
    <t>AR0120600</t>
  </si>
  <si>
    <t>GRASSEY TOWNSHIP CONSTBL</t>
  </si>
  <si>
    <t>PLUMERVILLE</t>
  </si>
  <si>
    <t>AR0240300</t>
  </si>
  <si>
    <t>AR0380500</t>
  </si>
  <si>
    <t>BLACK ROCK</t>
  </si>
  <si>
    <t>AR0510100</t>
  </si>
  <si>
    <t>AR0630400</t>
  </si>
  <si>
    <t>SHANNON HILLS</t>
  </si>
  <si>
    <t>AR0661200</t>
  </si>
  <si>
    <t>AR0710300</t>
  </si>
  <si>
    <t>CADIT0100</t>
  </si>
  <si>
    <t>HOPLAND TRIBAL</t>
  </si>
  <si>
    <t>CADIT0400</t>
  </si>
  <si>
    <t>SYCUAN TRIBAL</t>
  </si>
  <si>
    <t>CADIT0500</t>
  </si>
  <si>
    <t>LOS COYOTES TRIBAL</t>
  </si>
  <si>
    <t>CADIT0900</t>
  </si>
  <si>
    <t>COYOTE VALLEY TRIBAL</t>
  </si>
  <si>
    <t>CADIT1100</t>
  </si>
  <si>
    <t>TABLE MOUNTAIN RANCHERIA</t>
  </si>
  <si>
    <t>CADI0990X</t>
  </si>
  <si>
    <t>LA JOLLA TRIBAL</t>
  </si>
  <si>
    <t>CA0211700</t>
  </si>
  <si>
    <t>CENTRAL MARIN</t>
  </si>
  <si>
    <t>ADAMS STATE UNIVERSITY</t>
  </si>
  <si>
    <t>CO0191000</t>
  </si>
  <si>
    <t>GYPSUM</t>
  </si>
  <si>
    <t>CO0418000</t>
  </si>
  <si>
    <t>ALL CRIMES ENFORCEMENT T</t>
  </si>
  <si>
    <t>DC0011300</t>
  </si>
  <si>
    <t>DC F&amp;E MED SVRCS ARSON I</t>
  </si>
  <si>
    <t>DE0011900</t>
  </si>
  <si>
    <t>DOVER FIRE MARSHAL</t>
  </si>
  <si>
    <t>DE0012200</t>
  </si>
  <si>
    <t>DE0013300</t>
  </si>
  <si>
    <t>VIOLA</t>
  </si>
  <si>
    <t>DE0021600</t>
  </si>
  <si>
    <t>ALCOHOL &amp; TOBACCO ENFRCM</t>
  </si>
  <si>
    <t>FL0059200</t>
  </si>
  <si>
    <t>PORT CANAVERAL</t>
  </si>
  <si>
    <t>FL0080100</t>
  </si>
  <si>
    <t>DOC, OIG: CHARLOTTE CNTY</t>
  </si>
  <si>
    <t>FL0250400</t>
  </si>
  <si>
    <t>DOC,OIG: HARDEE COUNTY</t>
  </si>
  <si>
    <t>DOC, OIG: SUWANNEE CNTY</t>
  </si>
  <si>
    <t>FL0630400</t>
  </si>
  <si>
    <t>DOC, OIG: UNION COUNTY</t>
  </si>
  <si>
    <t>FL0642400</t>
  </si>
  <si>
    <t>DOC, OIG: VOLUSIA COUNTY</t>
  </si>
  <si>
    <t>GA0010400</t>
  </si>
  <si>
    <t>APPLING CNTY BOARD ED</t>
  </si>
  <si>
    <t>GA0081000</t>
  </si>
  <si>
    <t>CHATTAHOOCHEE TECH COLLE</t>
  </si>
  <si>
    <t>GA0447200</t>
  </si>
  <si>
    <t>ATLANTA METROPLTN ST COL</t>
  </si>
  <si>
    <t>GORDON STATE COLLEGE</t>
  </si>
  <si>
    <t>GEORGIA REGENTS UNIVERSI</t>
  </si>
  <si>
    <t>IDDI01100</t>
  </si>
  <si>
    <t>KOOTENAI TRIBAL</t>
  </si>
  <si>
    <t>IL0163H00</t>
  </si>
  <si>
    <t>METRO WATER REC DST G CH</t>
  </si>
  <si>
    <t>IL0380400</t>
  </si>
  <si>
    <t>ONARGA</t>
  </si>
  <si>
    <t>IL0410300</t>
  </si>
  <si>
    <t>REND LAKE COLLEGE</t>
  </si>
  <si>
    <t>IL0494300</t>
  </si>
  <si>
    <t>ROUND LAKE PARK DISTRICT</t>
  </si>
  <si>
    <t>IL0502200</t>
  </si>
  <si>
    <t>TRI-CNTY DRUG ENF NARC T</t>
  </si>
  <si>
    <t>IL058149E</t>
  </si>
  <si>
    <t>MILLIKIN UNIVERSITY</t>
  </si>
  <si>
    <t>IL0860100</t>
  </si>
  <si>
    <t>BLUFFS</t>
  </si>
  <si>
    <t>IL0860400</t>
  </si>
  <si>
    <t>IL0890200</t>
  </si>
  <si>
    <t>LENA</t>
  </si>
  <si>
    <t>IL0891300</t>
  </si>
  <si>
    <t>GERMAN VALLEY</t>
  </si>
  <si>
    <t>KS0110500</t>
  </si>
  <si>
    <t>SCAMMON</t>
  </si>
  <si>
    <t>KS0490200</t>
  </si>
  <si>
    <t>KS0961100</t>
  </si>
  <si>
    <t>KS RACING &amp; GAMNG COM LE</t>
  </si>
  <si>
    <t>SP: VEHICLE INVESTIGATNS</t>
  </si>
  <si>
    <t>KY0070700</t>
  </si>
  <si>
    <t>CUMBERLAND RIVER DRUG TF</t>
  </si>
  <si>
    <t>KY0341000</t>
  </si>
  <si>
    <t>FAYETTE CNTY CNSTBL D 3</t>
  </si>
  <si>
    <t>ALCHL BEV CNTRL ENF DIV</t>
  </si>
  <si>
    <t>JEFFERSON CNTY SCH DIST</t>
  </si>
  <si>
    <t>KY0566100</t>
  </si>
  <si>
    <t>ALCHL BEV CNTRL INV DIV</t>
  </si>
  <si>
    <t>NORTHRN KY DRUG STRIKE F</t>
  </si>
  <si>
    <t>KY1000900</t>
  </si>
  <si>
    <t>PULASKI CNTY CNSTBL D 5</t>
  </si>
  <si>
    <t>LA0090800</t>
  </si>
  <si>
    <t>LA0282000</t>
  </si>
  <si>
    <t>SOUTH LA COMMUNITY COLLE</t>
  </si>
  <si>
    <t>LA0330200</t>
  </si>
  <si>
    <t>LA0460100</t>
  </si>
  <si>
    <t>LA0460200</t>
  </si>
  <si>
    <t>LA0530600</t>
  </si>
  <si>
    <t>LA0600700</t>
  </si>
  <si>
    <t>MA0011800</t>
  </si>
  <si>
    <t>CAPE COD COMMUNITY COLLE</t>
  </si>
  <si>
    <t>MA003269E</t>
  </si>
  <si>
    <t>WHEATON COLLEGE</t>
  </si>
  <si>
    <t>MA0054000</t>
  </si>
  <si>
    <t>NORTH SHORE COMMUNITY CO</t>
  </si>
  <si>
    <t>MA0062700</t>
  </si>
  <si>
    <t>GREENFIELD COMMUNITY COL</t>
  </si>
  <si>
    <t>MA0073300</t>
  </si>
  <si>
    <t>SPRINGFIELD TECH COMM CO</t>
  </si>
  <si>
    <t>MA009989E</t>
  </si>
  <si>
    <t>MOUNT IDA COLLEGE</t>
  </si>
  <si>
    <t>MA0113800</t>
  </si>
  <si>
    <t>MA BAY COMMUNITY COLLEGE</t>
  </si>
  <si>
    <t>MA013519E</t>
  </si>
  <si>
    <t>SIMMONS COLLEGE</t>
  </si>
  <si>
    <t>MA013529E</t>
  </si>
  <si>
    <t>MASS GENERAL HOSPITAL</t>
  </si>
  <si>
    <t>MA013549E</t>
  </si>
  <si>
    <t>FISHER COLLEGE</t>
  </si>
  <si>
    <t>MA0147100</t>
  </si>
  <si>
    <t>MOUNT WACHUSETT COMM CO</t>
  </si>
  <si>
    <t>MA014759E</t>
  </si>
  <si>
    <t>BECKER COLLEGE</t>
  </si>
  <si>
    <t>ME0061500</t>
  </si>
  <si>
    <t>BUREAU OF CAPITOL POLICE</t>
  </si>
  <si>
    <t>MI2542600</t>
  </si>
  <si>
    <t>MI8297400</t>
  </si>
  <si>
    <t>SCHOOLCRAFT COLLEGE</t>
  </si>
  <si>
    <t>DEEPHAVEN</t>
  </si>
  <si>
    <t>COLD SPRING/RICHMOND</t>
  </si>
  <si>
    <t>CLARKFIELD/BOYD</t>
  </si>
  <si>
    <t>MO0040200</t>
  </si>
  <si>
    <t>LADDONIA</t>
  </si>
  <si>
    <t>MO026045Y</t>
  </si>
  <si>
    <t>DEPT OF REV CRMNL INV BU</t>
  </si>
  <si>
    <t>MO0391800</t>
  </si>
  <si>
    <t>SPRNGFLD-GREENE CO PK RG</t>
  </si>
  <si>
    <t>MO0501900</t>
  </si>
  <si>
    <t>JEFFERSON COLLEGE</t>
  </si>
  <si>
    <t>MO0890400</t>
  </si>
  <si>
    <t>MO0891300</t>
  </si>
  <si>
    <t>CRYSTAL LAKES</t>
  </si>
  <si>
    <t>MS0240500</t>
  </si>
  <si>
    <t>DEPT OF MARINE RESOURCES</t>
  </si>
  <si>
    <t>MS0450300</t>
  </si>
  <si>
    <t>DEPT OF HLTH &amp; HUMAN RES</t>
  </si>
  <si>
    <t>NC0261200</t>
  </si>
  <si>
    <t>SPR: CARVERS CREEK</t>
  </si>
  <si>
    <t>VIDANT MEDICAL CENTER</t>
  </si>
  <si>
    <t>ND0230200</t>
  </si>
  <si>
    <t>KULM</t>
  </si>
  <si>
    <t>ND0510600</t>
  </si>
  <si>
    <t>BERTHOLD</t>
  </si>
  <si>
    <t>NM0330100</t>
  </si>
  <si>
    <t>NM0330200</t>
  </si>
  <si>
    <t>NV0021500</t>
  </si>
  <si>
    <t>LAS VEGAS F&amp;R ARSN BMB U</t>
  </si>
  <si>
    <t>NV0131100</t>
  </si>
  <si>
    <t>DEPT PUB SAFETY INV DIV</t>
  </si>
  <si>
    <t>NY0132100</t>
  </si>
  <si>
    <t>MILLERTON VILLAGE</t>
  </si>
  <si>
    <t>NORTHEAST TOWN</t>
  </si>
  <si>
    <t>NY0596100</t>
  </si>
  <si>
    <t>NYC DEP POL: DELAWARE CO</t>
  </si>
  <si>
    <t>NYC DEP POL: SULLIVAN CO</t>
  </si>
  <si>
    <t>NYC DEP POL: ULSTER CNTY</t>
  </si>
  <si>
    <t>NYC DEP POL: WESTCHSTR C</t>
  </si>
  <si>
    <t>OH0121600</t>
  </si>
  <si>
    <t>CLARK COUNTY PARK DIST</t>
  </si>
  <si>
    <t>OH0152000</t>
  </si>
  <si>
    <t>OH0252300</t>
  </si>
  <si>
    <t>OBETZ</t>
  </si>
  <si>
    <t>OH0253200</t>
  </si>
  <si>
    <t>OH0370200</t>
  </si>
  <si>
    <t>LAURELVILLE</t>
  </si>
  <si>
    <t>OH0400300</t>
  </si>
  <si>
    <t>COALTON</t>
  </si>
  <si>
    <t>OH0410600</t>
  </si>
  <si>
    <t>OH0412000</t>
  </si>
  <si>
    <t>TILTONSVILLE</t>
  </si>
  <si>
    <t>OH0481900</t>
  </si>
  <si>
    <t>TOLEDO FIRE DPT FIRE I U</t>
  </si>
  <si>
    <t>OH0521600</t>
  </si>
  <si>
    <t>MEDINA COUNTY PARK DIST</t>
  </si>
  <si>
    <t>OH0791400</t>
  </si>
  <si>
    <t>OH0791900</t>
  </si>
  <si>
    <t>OK0421200</t>
  </si>
  <si>
    <t>LANGSTON UNIVERSITY</t>
  </si>
  <si>
    <t>OK0660900</t>
  </si>
  <si>
    <t>TALALA</t>
  </si>
  <si>
    <t>ORDI01300</t>
  </si>
  <si>
    <t>COOS L UMPQUA &amp; SIUSLAW</t>
  </si>
  <si>
    <t>ORDI01400</t>
  </si>
  <si>
    <t>GRAND RONDE TRIBAL</t>
  </si>
  <si>
    <t>OR0031300</t>
  </si>
  <si>
    <t>LIQUOR COMM: CLACKAMAS C</t>
  </si>
  <si>
    <t>OR0090600</t>
  </si>
  <si>
    <t>LIQUOR COMM: DESCHUTES C</t>
  </si>
  <si>
    <t>OR0201300</t>
  </si>
  <si>
    <t>UNIVERSITY OF OREGON</t>
  </si>
  <si>
    <t>PA0011300</t>
  </si>
  <si>
    <t>READING TOWNSHIP</t>
  </si>
  <si>
    <t>PA0011600</t>
  </si>
  <si>
    <t>BONNEAUVILLE</t>
  </si>
  <si>
    <t>GLEN OSBORNE</t>
  </si>
  <si>
    <t>PA0032800</t>
  </si>
  <si>
    <t>ELDERTON</t>
  </si>
  <si>
    <t>PA0045600</t>
  </si>
  <si>
    <t>SPR: RACCOON CREEK</t>
  </si>
  <si>
    <t>PA0050900</t>
  </si>
  <si>
    <t>SPR: BLUE KNOB</t>
  </si>
  <si>
    <t>PA0051000</t>
  </si>
  <si>
    <t>SPR: SHAWNEE</t>
  </si>
  <si>
    <t>PA0066500</t>
  </si>
  <si>
    <t>SPR: FRENCH CREEK</t>
  </si>
  <si>
    <t>PA0071900</t>
  </si>
  <si>
    <t>SPR: CANOE CREEK</t>
  </si>
  <si>
    <t>PA0082000</t>
  </si>
  <si>
    <t>SPR: MOUNT PISGAH</t>
  </si>
  <si>
    <t>PA0096300</t>
  </si>
  <si>
    <t>CENTRAL BUCKS REGIONAL</t>
  </si>
  <si>
    <t>PA0102300</t>
  </si>
  <si>
    <t>CALLERY</t>
  </si>
  <si>
    <t>PA0102800</t>
  </si>
  <si>
    <t>PORTERSVILLE</t>
  </si>
  <si>
    <t>PA0103000</t>
  </si>
  <si>
    <t>PA0103800</t>
  </si>
  <si>
    <t>SPR: MORAINE</t>
  </si>
  <si>
    <t>PA0103900</t>
  </si>
  <si>
    <t>SPR: JENNINGS ENV ED CTR</t>
  </si>
  <si>
    <t>PA0120300</t>
  </si>
  <si>
    <t>SPR: SIZERVILLE</t>
  </si>
  <si>
    <t>PA0120500</t>
  </si>
  <si>
    <t>SPR: SINNEMAHONING</t>
  </si>
  <si>
    <t>PA0132100</t>
  </si>
  <si>
    <t>SPR: HICKORY RUN</t>
  </si>
  <si>
    <t>PA0141800</t>
  </si>
  <si>
    <t>SPR: BALD EAGLE</t>
  </si>
  <si>
    <t>PA0156000</t>
  </si>
  <si>
    <t>SPR: MARSH CREEK</t>
  </si>
  <si>
    <t>PA0161100</t>
  </si>
  <si>
    <t>SPR: COOK FOREST</t>
  </si>
  <si>
    <t>PA0171800</t>
  </si>
  <si>
    <t>SPR: PARKER DAM</t>
  </si>
  <si>
    <t>SPR: MOSHANNON ST FOREST</t>
  </si>
  <si>
    <t>PA0182500</t>
  </si>
  <si>
    <t>SPR: KETTLE CREEK</t>
  </si>
  <si>
    <t>PA0213500</t>
  </si>
  <si>
    <t>SPR: KINGS GAP ENV ED C</t>
  </si>
  <si>
    <t>PA0235500</t>
  </si>
  <si>
    <t>PA ST UNIV: BRANDYWINE</t>
  </si>
  <si>
    <t>PA0242500</t>
  </si>
  <si>
    <t>SPR: BENDIGO</t>
  </si>
  <si>
    <t>SW REGNL, FAYETTE CNTY</t>
  </si>
  <si>
    <t>PA0290300</t>
  </si>
  <si>
    <t>SPR: COWANS GAP</t>
  </si>
  <si>
    <t>PA0300800</t>
  </si>
  <si>
    <t>SPR: RYERSON STATION</t>
  </si>
  <si>
    <t>SW REGNL, GREENE COUNTY</t>
  </si>
  <si>
    <t>PA0310900</t>
  </si>
  <si>
    <t>SPR: TROUGH CREEK</t>
  </si>
  <si>
    <t>PA0321600</t>
  </si>
  <si>
    <t>SPR: YELLOW CREEK</t>
  </si>
  <si>
    <t>PA0331300</t>
  </si>
  <si>
    <t>SPR: CLEAR CREEK</t>
  </si>
  <si>
    <t>WAVERLY TOWNSHIP</t>
  </si>
  <si>
    <t>PA0353600</t>
  </si>
  <si>
    <t>PA0365900</t>
  </si>
  <si>
    <t>SPR: SUSQUEHANNOCK</t>
  </si>
  <si>
    <t>PA0371000</t>
  </si>
  <si>
    <t>PA0381500</t>
  </si>
  <si>
    <t>NORTH ANNVILLE TOWNSHIP</t>
  </si>
  <si>
    <t>PA038290X</t>
  </si>
  <si>
    <t>SPR: MEMORIAL LAKE</t>
  </si>
  <si>
    <t>PA0403000</t>
  </si>
  <si>
    <t>SPR: RICKETTS GLEN</t>
  </si>
  <si>
    <t>PA0411700</t>
  </si>
  <si>
    <t>MUNCY TOWNSHIP</t>
  </si>
  <si>
    <t>PA0412100</t>
  </si>
  <si>
    <t>SPR: LITTLE PINE</t>
  </si>
  <si>
    <t>PA0441100</t>
  </si>
  <si>
    <t>SPR: REEDS GAP</t>
  </si>
  <si>
    <t>PA0451200</t>
  </si>
  <si>
    <t>SPR: TOBYHANNA</t>
  </si>
  <si>
    <t>PA0483800</t>
  </si>
  <si>
    <t>SPR: JACOBSBURG ENVIR ED</t>
  </si>
  <si>
    <t>PA0492100</t>
  </si>
  <si>
    <t>SPR: SHIKELLAMY</t>
  </si>
  <si>
    <t>PA0501500</t>
  </si>
  <si>
    <t>SPR: LITTLE BUFFALO</t>
  </si>
  <si>
    <t>PA0520700</t>
  </si>
  <si>
    <t>SPR: PROMISED LAND</t>
  </si>
  <si>
    <t>PA0531400</t>
  </si>
  <si>
    <t>SPR: OLE BULL</t>
  </si>
  <si>
    <t>PA0531500</t>
  </si>
  <si>
    <t>SPR: LYMAN RUN</t>
  </si>
  <si>
    <t>PA0545400</t>
  </si>
  <si>
    <t>SPR: TUSCARORA</t>
  </si>
  <si>
    <t>PA0561400</t>
  </si>
  <si>
    <t>SHADE TOWNSHIP</t>
  </si>
  <si>
    <t>PA0570400</t>
  </si>
  <si>
    <t>SPR: WORLDS END</t>
  </si>
  <si>
    <t>PA0581900</t>
  </si>
  <si>
    <t>PA0592000</t>
  </si>
  <si>
    <t>SPR: HILLS CREEK</t>
  </si>
  <si>
    <t>PA0592100</t>
  </si>
  <si>
    <t>SPR: LEONARD HARRISON</t>
  </si>
  <si>
    <t>PA0600900</t>
  </si>
  <si>
    <t>SPR: RAYMOND B. WINTER</t>
  </si>
  <si>
    <t>PA0620700</t>
  </si>
  <si>
    <t>COUNTY DET: WARREN CNTY</t>
  </si>
  <si>
    <t>PA0621200</t>
  </si>
  <si>
    <t>SPR: CHAPMAN</t>
  </si>
  <si>
    <t>PA0635300</t>
  </si>
  <si>
    <t>SW REGNL, WASHINGTON CTY</t>
  </si>
  <si>
    <t>CHARLEROI REGIONAL</t>
  </si>
  <si>
    <t>PA0656000</t>
  </si>
  <si>
    <t>SPR: KEYSTONE</t>
  </si>
  <si>
    <t>PA0656100</t>
  </si>
  <si>
    <t>SPR: LINN RUN</t>
  </si>
  <si>
    <t>PA0671100</t>
  </si>
  <si>
    <t>SPR: GIFFORD PINCHOT</t>
  </si>
  <si>
    <t>PA0675100</t>
  </si>
  <si>
    <t>NORTH HOPEWELL TOWNSHIP</t>
  </si>
  <si>
    <t>PA0676400</t>
  </si>
  <si>
    <t>SPR: SAMUEL S. LEWIS</t>
  </si>
  <si>
    <t>SC0070500</t>
  </si>
  <si>
    <t>UNIV OF SC: BEAUFORT</t>
  </si>
  <si>
    <t>SC0080800</t>
  </si>
  <si>
    <t>SANTEE COOPER</t>
  </si>
  <si>
    <t>ROCKY TOP</t>
  </si>
  <si>
    <t>TN COL AP TECH:SHELBYVIL</t>
  </si>
  <si>
    <t>TN COL AP TECH:JACKSBORO</t>
  </si>
  <si>
    <t>BETHEL UNIVERSITY</t>
  </si>
  <si>
    <t>TN COL AP TECH: MCKENZIE</t>
  </si>
  <si>
    <t>TN COL AP TECH:ELIZBTHTN</t>
  </si>
  <si>
    <t>TN013059E</t>
  </si>
  <si>
    <t>TN COL AP TECH:CROSSVILL</t>
  </si>
  <si>
    <t>TN COL AP TECH:NASHVILLE</t>
  </si>
  <si>
    <t>TN COL AP TECH: DICKSON</t>
  </si>
  <si>
    <t>TN COL AP TECH: NEWBERN</t>
  </si>
  <si>
    <t>TN COL AP TECH: PULASKI</t>
  </si>
  <si>
    <t>TN COL AP TECH:MORRISTWN</t>
  </si>
  <si>
    <t>CHATTANOOGA ST COMM COLL</t>
  </si>
  <si>
    <t>TN COL AP TECH:WHITEVILL</t>
  </si>
  <si>
    <t>TN COL AP TECH: CRUMP</t>
  </si>
  <si>
    <t>TN COL AP TECH: PARIS</t>
  </si>
  <si>
    <t>CARSON NEWMAN UNIVERSITY</t>
  </si>
  <si>
    <t>TN COL AP TECH:KNOXVILLE</t>
  </si>
  <si>
    <t>TN0472100</t>
  </si>
  <si>
    <t>SPR: SEVEN ISLNDS BRDG P</t>
  </si>
  <si>
    <t>TN COL AP TECH: RIPLEY</t>
  </si>
  <si>
    <t>TN COL AP TECH:HOHENWALD</t>
  </si>
  <si>
    <t>TN COL AP TECH: ATHENS</t>
  </si>
  <si>
    <t>TN COL AP TECH: JACKSON</t>
  </si>
  <si>
    <t>TN COL AP TECH:LIVINGSTN</t>
  </si>
  <si>
    <t>TN COL AP TECH: HARRIMAN</t>
  </si>
  <si>
    <t>TN COL AP TECH:MURFRSBR</t>
  </si>
  <si>
    <t>TN COL AP TECH: ONEIDA</t>
  </si>
  <si>
    <t>TN COL AP TECH: MEMPHIS</t>
  </si>
  <si>
    <t>MEMPHIS-SHELBY CNTY A A</t>
  </si>
  <si>
    <t>KING UNIVERSITY</t>
  </si>
  <si>
    <t>TN COL AP TECH:COVINGTON</t>
  </si>
  <si>
    <t>TN COL AP TECH:HARTSVILL</t>
  </si>
  <si>
    <t>TN COL AP TECH:MCMINNVIL</t>
  </si>
  <si>
    <t>EMMANUEL CHRISTIAN SEMIN</t>
  </si>
  <si>
    <t>TX0142300</t>
  </si>
  <si>
    <t>TX A&amp;M UN: CENTRAL TEXAS</t>
  </si>
  <si>
    <t>TX0432500</t>
  </si>
  <si>
    <t>TX0613700</t>
  </si>
  <si>
    <t>TX1011800</t>
  </si>
  <si>
    <t>SHOREACRES</t>
  </si>
  <si>
    <t>TX1451000</t>
  </si>
  <si>
    <t>TX2370800</t>
  </si>
  <si>
    <t>PRAIRIE VIEW</t>
  </si>
  <si>
    <t>TX2490900</t>
  </si>
  <si>
    <t>UTAH STATE UNIV: LOGAN</t>
  </si>
  <si>
    <t>UTAH STATE UNIV: EASTERN</t>
  </si>
  <si>
    <t>UT0090200</t>
  </si>
  <si>
    <t>ESCALANTE</t>
  </si>
  <si>
    <t>UT CO MAJOR CRIMES TSK F</t>
  </si>
  <si>
    <t>VA0010400</t>
  </si>
  <si>
    <t>TANGIER</t>
  </si>
  <si>
    <t>VT0111000</t>
  </si>
  <si>
    <t>PITTSFORD</t>
  </si>
  <si>
    <t>VT0111100</t>
  </si>
  <si>
    <t>KILLINGTON</t>
  </si>
  <si>
    <t>VT0120700</t>
  </si>
  <si>
    <t>WA0391700</t>
  </si>
  <si>
    <t>LAW ENFOR AGST DRUGS TF</t>
  </si>
  <si>
    <t>WI0060100</t>
  </si>
  <si>
    <t>WI0141100</t>
  </si>
  <si>
    <t>WI0201000</t>
  </si>
  <si>
    <t>RIPON TOWN</t>
  </si>
  <si>
    <t>WI0490300</t>
  </si>
  <si>
    <t>BALSAM LAKE</t>
  </si>
  <si>
    <t>WI0610300</t>
  </si>
  <si>
    <t>RIB LAKE</t>
  </si>
  <si>
    <t>WI0610400</t>
  </si>
  <si>
    <t>WI0651500</t>
  </si>
  <si>
    <t xml:space="preserve">     Anti-Other Race/Ethnicity/Ancestry (33)</t>
  </si>
  <si>
    <t>MA009619E</t>
  </si>
  <si>
    <t>MA008289E</t>
  </si>
  <si>
    <t>MA014689E</t>
  </si>
  <si>
    <t>MA009589E</t>
  </si>
  <si>
    <t>Bentley University</t>
  </si>
  <si>
    <t>Regis College</t>
  </si>
  <si>
    <t>MA009769E</t>
  </si>
  <si>
    <t>MA009019E</t>
  </si>
  <si>
    <t>Historical ORI</t>
  </si>
  <si>
    <t>?</t>
  </si>
  <si>
    <t>FBI ORI Used</t>
  </si>
  <si>
    <t>ORI Mappings</t>
  </si>
  <si>
    <t>Yes</t>
  </si>
  <si>
    <t>MA013989E</t>
  </si>
  <si>
    <t>Fitchburg State College</t>
  </si>
  <si>
    <t>Framingham State College</t>
  </si>
  <si>
    <t>MA009679E</t>
  </si>
  <si>
    <t>Massachusetts College of Art and Design</t>
  </si>
  <si>
    <t>MA013339E</t>
  </si>
  <si>
    <t>Wentworth Institute of Technology</t>
  </si>
  <si>
    <t>Western New England University</t>
  </si>
  <si>
    <t>9 00  000000000000000000000000000000000000000000000000000000000000000000000000000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</si>
</sst>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
    <numFmt numFmtId="165" formatCode="m/d/yy;@"/>
    <numFmt numFmtId="166" formatCode="0000"/>
    <numFmt numFmtId="167" formatCode="00"/>
    <numFmt numFmtId="168" formatCode="&quot;$&quot;#,##0"/>
    <numFmt numFmtId="169" formatCode="General_)"/>
    <numFmt numFmtId="170" formatCode="000"/>
  </numFmts>
  <fonts count="120" x14ac:knownFonts="1">
    <font>
      <sz val="10"/>
      <name val="Arial"/>
    </font>
    <font>
      <sz val="12"/>
      <name val="Times New Roman"/>
      <family val="1"/>
    </font>
    <font>
      <sz val="10"/>
      <name val="Times New Roman"/>
      <family val="1"/>
    </font>
    <font>
      <sz val="14"/>
      <name val="Times New Roman"/>
      <family val="1"/>
    </font>
    <font>
      <sz val="8"/>
      <name val="Times New Roman"/>
      <family val="1"/>
    </font>
    <font>
      <u/>
      <sz val="10"/>
      <color indexed="12"/>
      <name val="Arial"/>
      <family val="2"/>
    </font>
    <font>
      <sz val="6"/>
      <name val="Times New Roman"/>
      <family val="1"/>
    </font>
    <font>
      <sz val="10"/>
      <name val="Arial"/>
      <family val="2"/>
    </font>
    <font>
      <sz val="10"/>
      <name val="MS Sans Serif"/>
      <family val="2"/>
    </font>
    <font>
      <sz val="10"/>
      <name val="Arial"/>
      <family val="2"/>
    </font>
    <font>
      <b/>
      <sz val="10"/>
      <name val="Times New Roman"/>
      <family val="1"/>
    </font>
    <font>
      <sz val="7"/>
      <name val="Times New Roman"/>
      <family val="1"/>
    </font>
    <font>
      <u/>
      <sz val="6"/>
      <name val="Times New Roman"/>
      <family val="1"/>
    </font>
    <font>
      <b/>
      <sz val="7"/>
      <name val="Times New Roman"/>
      <family val="1"/>
    </font>
    <font>
      <b/>
      <u/>
      <sz val="7"/>
      <name val="Times New Roman"/>
      <family val="1"/>
    </font>
    <font>
      <sz val="5"/>
      <name val="Times New Roman"/>
      <family val="1"/>
    </font>
    <font>
      <sz val="6"/>
      <name val="Arial"/>
      <family val="2"/>
    </font>
    <font>
      <sz val="5"/>
      <name val="Arial"/>
      <family val="2"/>
    </font>
    <font>
      <b/>
      <i/>
      <sz val="10"/>
      <name val="Times New Roman"/>
      <family val="1"/>
    </font>
    <font>
      <i/>
      <sz val="8"/>
      <name val="Times New Roman"/>
      <family val="1"/>
    </font>
    <font>
      <b/>
      <sz val="8"/>
      <name val="Times New Roman"/>
      <family val="1"/>
    </font>
    <font>
      <b/>
      <sz val="12"/>
      <name val="Times New Roman"/>
      <family val="1"/>
    </font>
    <font>
      <i/>
      <sz val="10"/>
      <name val="Times New Roman"/>
      <family val="1"/>
    </font>
    <font>
      <sz val="9"/>
      <name val="Times New Roman"/>
      <family val="1"/>
    </font>
    <font>
      <b/>
      <sz val="9"/>
      <name val="Times New Roman"/>
      <family val="1"/>
    </font>
    <font>
      <b/>
      <sz val="14"/>
      <name val="Times New Roman"/>
      <family val="1"/>
    </font>
    <font>
      <sz val="11"/>
      <name val="Times New Roman"/>
      <family val="1"/>
    </font>
    <font>
      <b/>
      <sz val="11"/>
      <name val="Times New Roman"/>
      <family val="1"/>
    </font>
    <font>
      <i/>
      <sz val="12"/>
      <name val="Times New Roman"/>
      <family val="1"/>
    </font>
    <font>
      <b/>
      <sz val="6"/>
      <name val="Times New Roman"/>
      <family val="1"/>
    </font>
    <font>
      <sz val="12"/>
      <name val="Century"/>
      <family val="1"/>
    </font>
    <font>
      <u/>
      <sz val="10"/>
      <name val="Times New Roman"/>
      <family val="1"/>
    </font>
    <font>
      <u/>
      <sz val="7"/>
      <name val="Times New Roman"/>
      <family val="1"/>
    </font>
    <font>
      <sz val="20"/>
      <name val="Times New Roman"/>
      <family val="1"/>
    </font>
    <font>
      <b/>
      <sz val="10"/>
      <name val="Cambria"/>
      <family val="1"/>
    </font>
    <font>
      <sz val="12"/>
      <name val="Arial"/>
      <family val="2"/>
    </font>
    <font>
      <sz val="18"/>
      <name val="Times New Roman"/>
      <family val="1"/>
    </font>
    <font>
      <sz val="9"/>
      <name val="Arial"/>
      <family val="2"/>
    </font>
    <font>
      <sz val="8"/>
      <name val="Arial"/>
      <family val="2"/>
    </font>
    <font>
      <sz val="7"/>
      <name val="Arial"/>
      <family val="2"/>
    </font>
    <font>
      <b/>
      <sz val="10"/>
      <name val="Arial"/>
      <family val="2"/>
    </font>
    <font>
      <b/>
      <sz val="8"/>
      <name val="Arial"/>
      <family val="2"/>
    </font>
    <font>
      <b/>
      <sz val="12"/>
      <name val="Arial"/>
      <family val="2"/>
    </font>
    <font>
      <sz val="11"/>
      <name val="Cambria"/>
      <family val="1"/>
    </font>
    <font>
      <b/>
      <sz val="10"/>
      <name val="MS Sans Serif"/>
      <family val="2"/>
    </font>
    <font>
      <sz val="20"/>
      <name val="Arial"/>
      <family val="2"/>
    </font>
    <font>
      <sz val="11"/>
      <name val="Calibri"/>
      <family val="2"/>
    </font>
    <font>
      <b/>
      <sz val="11"/>
      <name val="Calibri"/>
      <family val="2"/>
    </font>
    <font>
      <sz val="9"/>
      <color indexed="23"/>
      <name val="Verdana"/>
      <family val="2"/>
    </font>
    <font>
      <sz val="9"/>
      <color indexed="10"/>
      <name val="Verdana"/>
      <family val="2"/>
    </font>
    <font>
      <b/>
      <sz val="9"/>
      <color indexed="23"/>
      <name val="Verdana"/>
      <family val="2"/>
    </font>
    <font>
      <sz val="14"/>
      <name val="Arial"/>
      <family val="2"/>
    </font>
    <font>
      <sz val="9"/>
      <name val="Verdana"/>
      <family val="2"/>
    </font>
    <font>
      <b/>
      <sz val="12"/>
      <name val="Verdana"/>
      <family val="2"/>
    </font>
    <font>
      <b/>
      <sz val="10"/>
      <name val="Verdana"/>
      <family val="2"/>
    </font>
    <font>
      <i/>
      <sz val="11"/>
      <name val="Calibri"/>
      <family val="2"/>
    </font>
    <font>
      <i/>
      <sz val="8"/>
      <name val="Verdana"/>
      <family val="2"/>
    </font>
    <font>
      <b/>
      <sz val="18"/>
      <name val="Verdana"/>
      <family val="2"/>
    </font>
    <font>
      <i/>
      <sz val="10"/>
      <name val="Verdana"/>
      <family val="2"/>
    </font>
    <font>
      <i/>
      <sz val="9"/>
      <name val="Verdana"/>
      <family val="2"/>
    </font>
    <font>
      <sz val="12"/>
      <name val="Verdana"/>
      <family val="2"/>
    </font>
    <font>
      <sz val="10"/>
      <name val="Verdana"/>
      <family val="2"/>
    </font>
    <font>
      <sz val="8"/>
      <name val="Verdana"/>
      <family val="2"/>
    </font>
    <font>
      <sz val="7.5"/>
      <name val="Calibri"/>
      <family val="2"/>
    </font>
    <font>
      <b/>
      <i/>
      <sz val="11"/>
      <name val="Calibri"/>
      <family val="2"/>
    </font>
    <font>
      <sz val="8"/>
      <name val="Calibri"/>
      <family val="2"/>
    </font>
    <font>
      <sz val="7"/>
      <name val="Calibri"/>
      <family val="2"/>
    </font>
    <font>
      <u/>
      <sz val="9"/>
      <color indexed="12"/>
      <name val="Arial"/>
      <family val="2"/>
    </font>
    <font>
      <sz val="11"/>
      <color indexed="8"/>
      <name val="Calibri"/>
      <family val="2"/>
    </font>
    <font>
      <sz val="10"/>
      <color indexed="8"/>
      <name val="Arial"/>
      <family val="2"/>
    </font>
    <font>
      <sz val="8"/>
      <name val="Helv"/>
    </font>
    <font>
      <b/>
      <sz val="11"/>
      <color indexed="8"/>
      <name val="Calibri"/>
      <family val="2"/>
    </font>
    <font>
      <b/>
      <i/>
      <sz val="12"/>
      <name val="Times New Roman"/>
      <family val="1"/>
    </font>
    <font>
      <sz val="16"/>
      <name val="Times New Roman"/>
      <family val="1"/>
    </font>
    <font>
      <sz val="16"/>
      <name val="Tahoma"/>
      <family val="2"/>
    </font>
    <font>
      <sz val="12"/>
      <color indexed="8"/>
      <name val="Times New Roman"/>
      <family val="1"/>
    </font>
    <font>
      <b/>
      <sz val="12"/>
      <color indexed="10"/>
      <name val="Times New Roman"/>
      <family val="1"/>
    </font>
    <font>
      <sz val="12"/>
      <color indexed="10"/>
      <name val="Times New Roman"/>
      <family val="1"/>
    </font>
    <font>
      <sz val="9"/>
      <name val="Microsoft Sans Serif"/>
      <family val="2"/>
    </font>
    <font>
      <b/>
      <sz val="16"/>
      <name val="Times New Roman"/>
      <family val="1"/>
    </font>
    <font>
      <sz val="12"/>
      <color indexed="9"/>
      <name val="Arial"/>
      <family val="2"/>
    </font>
    <font>
      <sz val="10"/>
      <name val="Arial"/>
      <family val="2"/>
    </font>
    <font>
      <sz val="11"/>
      <name val="Arial"/>
      <family val="2"/>
    </font>
    <font>
      <b/>
      <sz val="11"/>
      <name val="Arial"/>
      <family val="2"/>
    </font>
    <font>
      <i/>
      <sz val="11"/>
      <name val="Arial"/>
      <family val="2"/>
    </font>
    <font>
      <sz val="11"/>
      <color theme="1"/>
      <name val="Calibri"/>
      <family val="2"/>
      <scheme val="minor"/>
    </font>
    <font>
      <b/>
      <sz val="11.5"/>
      <color rgb="FF000000"/>
      <name val="Arial"/>
      <family val="2"/>
    </font>
    <font>
      <b/>
      <sz val="9.5"/>
      <color rgb="FF444444"/>
      <name val="Arial"/>
      <family val="2"/>
    </font>
    <font>
      <b/>
      <sz val="9"/>
      <color rgb="FF4F4999"/>
      <name val="Arial"/>
      <family val="2"/>
    </font>
    <font>
      <sz val="9"/>
      <color rgb="FF666666"/>
      <name val="Verdana"/>
      <family val="2"/>
    </font>
    <font>
      <sz val="10"/>
      <color theme="0"/>
      <name val="Arial"/>
      <family val="2"/>
    </font>
    <font>
      <sz val="10"/>
      <color rgb="FFFF0000"/>
      <name val="Times New Roman"/>
      <family val="1"/>
    </font>
    <font>
      <sz val="8"/>
      <color rgb="FF323232"/>
      <name val="Calibri"/>
      <family val="2"/>
    </font>
    <font>
      <sz val="10"/>
      <color theme="1"/>
      <name val="MS Sans Serif"/>
      <family val="2"/>
    </font>
    <font>
      <b/>
      <sz val="12"/>
      <color theme="1"/>
      <name val="Times New Roman"/>
      <family val="1"/>
    </font>
    <font>
      <sz val="10"/>
      <color theme="1"/>
      <name val="Arial"/>
      <family val="2"/>
    </font>
    <font>
      <b/>
      <sz val="10"/>
      <color theme="1"/>
      <name val="MS Sans Serif"/>
      <family val="2"/>
    </font>
    <font>
      <sz val="12"/>
      <color rgb="FFFF0000"/>
      <name val="Times New Roman"/>
      <family val="1"/>
    </font>
    <font>
      <b/>
      <sz val="12"/>
      <color rgb="FFFF0000"/>
      <name val="Times New Roman"/>
      <family val="1"/>
    </font>
    <font>
      <sz val="12"/>
      <color theme="1"/>
      <name val="Arial"/>
      <family val="2"/>
    </font>
    <font>
      <sz val="12"/>
      <color theme="0"/>
      <name val="Arial"/>
      <family val="2"/>
    </font>
    <font>
      <sz val="8"/>
      <color rgb="FF000000"/>
      <name val="Arial"/>
      <family val="2"/>
    </font>
    <font>
      <sz val="8"/>
      <color theme="1"/>
      <name val="Arial"/>
      <family val="2"/>
    </font>
    <font>
      <sz val="7"/>
      <color theme="1"/>
      <name val="Arial"/>
      <family val="2"/>
    </font>
    <font>
      <sz val="9"/>
      <color theme="1"/>
      <name val="Arial"/>
      <family val="2"/>
    </font>
    <font>
      <sz val="11"/>
      <name val="Calibri"/>
      <family val="2"/>
      <scheme val="minor"/>
    </font>
    <font>
      <sz val="12"/>
      <color theme="0"/>
      <name val="Times New Roman"/>
      <family val="1"/>
    </font>
    <font>
      <sz val="10"/>
      <color theme="0"/>
      <name val="Times New Roman"/>
      <family val="1"/>
    </font>
    <font>
      <sz val="12"/>
      <color theme="1"/>
      <name val="Times New Roman"/>
      <family val="1"/>
    </font>
    <font>
      <sz val="11"/>
      <color theme="0"/>
      <name val="Calibri"/>
      <family val="2"/>
      <scheme val="minor"/>
    </font>
    <font>
      <b/>
      <sz val="12"/>
      <color rgb="FFC00000"/>
      <name val="Times New Roman"/>
      <family val="1"/>
    </font>
    <font>
      <sz val="14"/>
      <color theme="0"/>
      <name val="Arial"/>
      <family val="2"/>
    </font>
    <font>
      <sz val="10"/>
      <color theme="1"/>
      <name val="Times New Roman"/>
      <family val="1"/>
    </font>
    <font>
      <sz val="8"/>
      <name val="Calibri"/>
      <family val="2"/>
      <scheme val="minor"/>
    </font>
    <font>
      <b/>
      <sz val="10"/>
      <color rgb="FF000000"/>
      <name val="Verdana"/>
      <family val="2"/>
    </font>
    <font>
      <b/>
      <sz val="12"/>
      <color rgb="FF000000"/>
      <name val="Verdana"/>
      <family val="2"/>
    </font>
    <font>
      <sz val="8"/>
      <color rgb="FF000000"/>
      <name val="Tahoma"/>
      <family val="2"/>
    </font>
    <font>
      <sz val="10"/>
      <color rgb="FF000000"/>
      <name val="Arial"/>
      <family val="2"/>
    </font>
    <font>
      <b/>
      <sz val="12"/>
      <color rgb="FF000000"/>
      <name val="Times New Roman"/>
      <family val="1"/>
    </font>
    <font>
      <b/>
      <sz val="11"/>
      <name val="Calibri"/>
      <family val="2"/>
      <scheme val="minor"/>
    </font>
  </fonts>
  <fills count="3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62"/>
        <bgColor indexed="64"/>
      </patternFill>
    </fill>
    <fill>
      <patternFill patternType="lightUp"/>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7" tint="-0.249977111117893"/>
        <bgColor indexed="64"/>
      </patternFill>
    </fill>
    <fill>
      <patternFill patternType="solid">
        <fgColor rgb="FFFFFF00"/>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39994506668294322"/>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D0DEE8"/>
        <bgColor indexed="64"/>
      </patternFill>
    </fill>
    <fill>
      <patternFill patternType="solid">
        <fgColor rgb="FFF6F5EE"/>
        <bgColor indexed="64"/>
      </patternFill>
    </fill>
    <fill>
      <patternFill patternType="solid">
        <fgColor rgb="FFE6EED6"/>
        <bgColor indexed="64"/>
      </patternFill>
    </fill>
    <fill>
      <patternFill patternType="solid">
        <fgColor theme="2" tint="-0.499984740745262"/>
        <bgColor indexed="64"/>
      </patternFill>
    </fill>
    <fill>
      <patternFill patternType="solid">
        <fgColor theme="9" tint="-0.24994659260841701"/>
        <bgColor indexed="64"/>
      </patternFill>
    </fill>
    <fill>
      <patternFill patternType="solid">
        <fgColor theme="6" tint="-0.24994659260841701"/>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theme="4" tint="0.79998168889431442"/>
        <bgColor indexed="64"/>
      </patternFill>
    </fill>
    <fill>
      <patternFill patternType="solid">
        <fgColor theme="2"/>
        <bgColor indexed="0"/>
      </patternFill>
    </fill>
    <fill>
      <patternFill patternType="solid">
        <fgColor theme="2"/>
        <bgColor indexed="64"/>
      </patternFill>
    </fill>
  </fills>
  <borders count="114">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dashDot">
        <color indexed="64"/>
      </right>
      <top style="thin">
        <color indexed="64"/>
      </top>
      <bottom/>
      <diagonal/>
    </border>
    <border>
      <left/>
      <right style="dashDot">
        <color indexed="64"/>
      </right>
      <top/>
      <bottom/>
      <diagonal/>
    </border>
    <border>
      <left style="thin">
        <color indexed="64"/>
      </left>
      <right/>
      <top/>
      <bottom style="thin">
        <color indexed="64"/>
      </bottom>
      <diagonal/>
    </border>
    <border>
      <left/>
      <right style="dashDot">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right style="thin">
        <color indexed="64"/>
      </right>
      <top style="medium">
        <color indexed="64"/>
      </top>
      <bottom style="thick">
        <color indexed="64"/>
      </bottom>
      <diagonal/>
    </border>
    <border>
      <left style="thick">
        <color indexed="64"/>
      </left>
      <right/>
      <top/>
      <bottom/>
      <diagonal/>
    </border>
    <border>
      <left style="thick">
        <color indexed="64"/>
      </left>
      <right/>
      <top/>
      <bottom style="thin">
        <color indexed="64"/>
      </bottom>
      <diagonal/>
    </border>
    <border>
      <left style="thick">
        <color indexed="64"/>
      </left>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n">
        <color indexed="64"/>
      </left>
      <right/>
      <top style="thick">
        <color indexed="64"/>
      </top>
      <bottom/>
      <diagonal/>
    </border>
    <border>
      <left style="medium">
        <color indexed="64"/>
      </left>
      <right style="medium">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thick">
        <color indexed="64"/>
      </right>
      <top style="medium">
        <color indexed="64"/>
      </top>
      <bottom style="thick">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style="medium">
        <color indexed="64"/>
      </top>
      <bottom/>
      <diagonal/>
    </border>
    <border>
      <left style="thick">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FF0000"/>
      </right>
      <top/>
      <bottom style="thin">
        <color rgb="FF000000"/>
      </bottom>
      <diagonal/>
    </border>
    <border>
      <left style="thin">
        <color rgb="FFFF0000"/>
      </left>
      <right style="thin">
        <color rgb="FFFF0000"/>
      </right>
      <top/>
      <bottom style="thin">
        <color rgb="FF000000"/>
      </bottom>
      <diagonal/>
    </border>
    <border>
      <left style="thin">
        <color rgb="FFFF0000"/>
      </left>
      <right/>
      <top/>
      <bottom style="thin">
        <color rgb="FF000000"/>
      </bottom>
      <diagonal/>
    </border>
    <border>
      <left/>
      <right style="thin">
        <color rgb="FF000000"/>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8">
    <xf numFmtId="0" fontId="0" fillId="0" borderId="0"/>
    <xf numFmtId="0" fontId="5" fillId="0" borderId="0" applyNumberFormat="0" applyFill="0" applyBorder="0" applyAlignment="0" applyProtection="0">
      <alignment vertical="top"/>
      <protection locked="0"/>
    </xf>
    <xf numFmtId="0" fontId="8" fillId="0" borderId="0"/>
    <xf numFmtId="169" fontId="70" fillId="0" borderId="0"/>
    <xf numFmtId="0" fontId="85" fillId="0" borderId="0"/>
    <xf numFmtId="0" fontId="8" fillId="0" borderId="0"/>
    <xf numFmtId="0" fontId="9" fillId="0" borderId="0"/>
    <xf numFmtId="0" fontId="7" fillId="0" borderId="0"/>
    <xf numFmtId="0" fontId="9" fillId="0" borderId="0"/>
    <xf numFmtId="0" fontId="7" fillId="0" borderId="0"/>
    <xf numFmtId="0" fontId="9" fillId="0" borderId="0"/>
    <xf numFmtId="0" fontId="7" fillId="0" borderId="0"/>
    <xf numFmtId="0" fontId="69" fillId="0" borderId="0"/>
    <xf numFmtId="9" fontId="9"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81" fillId="0" borderId="0" applyFont="0" applyFill="0" applyBorder="0" applyAlignment="0" applyProtection="0"/>
  </cellStyleXfs>
  <cellXfs count="2609">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applyAlignment="1">
      <alignment vertical="center"/>
    </xf>
    <xf numFmtId="0" fontId="2" fillId="0" borderId="0" xfId="0" applyFont="1" applyBorder="1"/>
    <xf numFmtId="0" fontId="8" fillId="0" borderId="0" xfId="2"/>
    <xf numFmtId="0" fontId="10" fillId="2" borderId="0" xfId="8" applyFont="1" applyFill="1" applyBorder="1"/>
    <xf numFmtId="0" fontId="2" fillId="0" borderId="0" xfId="8" applyFont="1"/>
    <xf numFmtId="9" fontId="2" fillId="0" borderId="0" xfId="15" applyFont="1"/>
    <xf numFmtId="0" fontId="11" fillId="2" borderId="0" xfId="8" applyFont="1" applyFill="1" applyBorder="1" applyAlignment="1">
      <alignment horizontal="left" indent="2"/>
    </xf>
    <xf numFmtId="0" fontId="4" fillId="0" borderId="0" xfId="8" applyFont="1"/>
    <xf numFmtId="0" fontId="2" fillId="2" borderId="0" xfId="8" applyFont="1" applyFill="1" applyBorder="1"/>
    <xf numFmtId="9" fontId="2" fillId="2" borderId="0" xfId="15" applyFont="1" applyFill="1" applyBorder="1"/>
    <xf numFmtId="0" fontId="11" fillId="2" borderId="0" xfId="8" applyFont="1" applyFill="1" applyBorder="1" applyAlignment="1">
      <alignment horizontal="left" vertical="top" indent="2"/>
    </xf>
    <xf numFmtId="0" fontId="4" fillId="2" borderId="0" xfId="8" applyFont="1" applyFill="1" applyBorder="1"/>
    <xf numFmtId="0" fontId="11" fillId="0" borderId="0" xfId="8" applyFont="1" applyAlignment="1">
      <alignment horizontal="left" indent="2"/>
    </xf>
    <xf numFmtId="0" fontId="6" fillId="2" borderId="0" xfId="8" applyFont="1" applyFill="1" applyBorder="1"/>
    <xf numFmtId="0" fontId="6" fillId="2" borderId="1" xfId="8" applyFont="1" applyFill="1" applyBorder="1"/>
    <xf numFmtId="0" fontId="6" fillId="2" borderId="2" xfId="8" applyFont="1" applyFill="1" applyBorder="1" applyAlignment="1">
      <alignment horizontal="center"/>
    </xf>
    <xf numFmtId="0" fontId="6" fillId="2" borderId="3" xfId="8" applyFont="1" applyFill="1" applyBorder="1" applyAlignment="1">
      <alignment horizontal="center"/>
    </xf>
    <xf numFmtId="0" fontId="6" fillId="2" borderId="4" xfId="8" applyFont="1" applyFill="1" applyBorder="1" applyAlignment="1">
      <alignment horizontal="center"/>
    </xf>
    <xf numFmtId="0" fontId="2" fillId="0" borderId="5" xfId="8" applyFont="1" applyBorder="1"/>
    <xf numFmtId="9" fontId="12" fillId="2" borderId="6" xfId="15" applyFont="1" applyFill="1" applyBorder="1" applyAlignment="1">
      <alignment horizontal="center"/>
    </xf>
    <xf numFmtId="9" fontId="6" fillId="2" borderId="7" xfId="15" applyFont="1" applyFill="1" applyBorder="1" applyAlignment="1">
      <alignment horizontal="center"/>
    </xf>
    <xf numFmtId="0" fontId="6" fillId="2" borderId="8" xfId="8" applyFont="1" applyFill="1" applyBorder="1" applyAlignment="1">
      <alignment horizontal="center"/>
    </xf>
    <xf numFmtId="0" fontId="6" fillId="2" borderId="6" xfId="8" applyFont="1" applyFill="1" applyBorder="1" applyAlignment="1">
      <alignment horizontal="center"/>
    </xf>
    <xf numFmtId="0" fontId="6" fillId="2" borderId="9" xfId="8" applyFont="1" applyFill="1" applyBorder="1" applyAlignment="1">
      <alignment horizontal="center"/>
    </xf>
    <xf numFmtId="9" fontId="6" fillId="2" borderId="6" xfId="15" applyFont="1" applyFill="1" applyBorder="1" applyAlignment="1">
      <alignment horizontal="center"/>
    </xf>
    <xf numFmtId="0" fontId="12" fillId="2" borderId="8" xfId="8" applyFont="1" applyFill="1" applyBorder="1" applyAlignment="1">
      <alignment horizontal="center"/>
    </xf>
    <xf numFmtId="9" fontId="6" fillId="2" borderId="9" xfId="15" applyFont="1" applyFill="1" applyBorder="1" applyAlignment="1">
      <alignment horizontal="center"/>
    </xf>
    <xf numFmtId="9" fontId="6" fillId="2" borderId="10" xfId="15" applyFont="1" applyFill="1" applyBorder="1" applyAlignment="1">
      <alignment horizontal="center"/>
    </xf>
    <xf numFmtId="0" fontId="6" fillId="2" borderId="11" xfId="8" applyFont="1" applyFill="1" applyBorder="1"/>
    <xf numFmtId="9" fontId="6" fillId="0" borderId="12" xfId="15" applyFont="1" applyBorder="1" applyAlignment="1">
      <alignment horizontal="center"/>
    </xf>
    <xf numFmtId="9" fontId="6" fillId="2" borderId="13" xfId="15" applyFont="1" applyFill="1" applyBorder="1" applyAlignment="1">
      <alignment horizontal="center"/>
    </xf>
    <xf numFmtId="0" fontId="6" fillId="2" borderId="14" xfId="8" applyFont="1" applyFill="1" applyBorder="1" applyAlignment="1">
      <alignment horizontal="center"/>
    </xf>
    <xf numFmtId="0" fontId="6" fillId="2" borderId="15" xfId="8" applyFont="1" applyFill="1" applyBorder="1" applyAlignment="1">
      <alignment horizontal="center"/>
    </xf>
    <xf numFmtId="0" fontId="13" fillId="2" borderId="1" xfId="8" applyFont="1" applyFill="1" applyBorder="1" applyAlignment="1"/>
    <xf numFmtId="0" fontId="6" fillId="3" borderId="1" xfId="8" applyFont="1" applyFill="1" applyBorder="1" applyAlignment="1">
      <alignment horizontal="center"/>
    </xf>
    <xf numFmtId="0" fontId="11" fillId="2" borderId="11" xfId="8" applyFont="1" applyFill="1" applyBorder="1" applyAlignment="1">
      <alignment wrapText="1"/>
    </xf>
    <xf numFmtId="0" fontId="6" fillId="3" borderId="11" xfId="8" applyFont="1" applyFill="1" applyBorder="1" applyAlignment="1">
      <alignment horizontal="center"/>
    </xf>
    <xf numFmtId="0" fontId="11" fillId="0" borderId="16" xfId="8" applyFont="1" applyBorder="1" applyAlignment="1">
      <alignment vertical="center"/>
    </xf>
    <xf numFmtId="0" fontId="6" fillId="3" borderId="16" xfId="8" applyFont="1" applyFill="1" applyBorder="1" applyAlignment="1">
      <alignment horizontal="center" vertical="center"/>
    </xf>
    <xf numFmtId="0" fontId="13" fillId="0" borderId="17" xfId="8" applyFont="1" applyBorder="1" applyAlignment="1">
      <alignment vertical="top"/>
    </xf>
    <xf numFmtId="0" fontId="6" fillId="3" borderId="17" xfId="8" applyFont="1" applyFill="1" applyBorder="1" applyAlignment="1">
      <alignment horizontal="center" vertical="center"/>
    </xf>
    <xf numFmtId="0" fontId="11" fillId="0" borderId="18" xfId="8" applyFont="1" applyBorder="1" applyAlignment="1">
      <alignment vertical="center"/>
    </xf>
    <xf numFmtId="0" fontId="6" fillId="3" borderId="18" xfId="8" applyFont="1" applyFill="1" applyBorder="1" applyAlignment="1">
      <alignment horizontal="center" vertical="center"/>
    </xf>
    <xf numFmtId="0" fontId="11" fillId="0" borderId="18" xfId="8" applyFont="1" applyBorder="1" applyAlignment="1">
      <alignment horizontal="left" vertical="center"/>
    </xf>
    <xf numFmtId="0" fontId="11" fillId="0" borderId="16" xfId="8" applyFont="1" applyBorder="1" applyAlignment="1">
      <alignment horizontal="left" vertical="center"/>
    </xf>
    <xf numFmtId="0" fontId="13" fillId="0" borderId="19" xfId="8" applyFont="1" applyBorder="1" applyAlignment="1">
      <alignment vertical="top" wrapText="1"/>
    </xf>
    <xf numFmtId="0" fontId="6" fillId="3" borderId="19" xfId="8" applyFont="1" applyFill="1" applyBorder="1" applyAlignment="1">
      <alignment horizontal="center"/>
    </xf>
    <xf numFmtId="0" fontId="11" fillId="0" borderId="20" xfId="8" applyFont="1" applyBorder="1" applyAlignment="1">
      <alignment vertical="center"/>
    </xf>
    <xf numFmtId="0" fontId="6" fillId="3" borderId="20" xfId="8" applyFont="1" applyFill="1" applyBorder="1" applyAlignment="1">
      <alignment horizontal="center" vertical="center"/>
    </xf>
    <xf numFmtId="0" fontId="13" fillId="0" borderId="21" xfId="8" applyFont="1" applyBorder="1" applyAlignment="1"/>
    <xf numFmtId="0" fontId="6" fillId="3" borderId="21" xfId="8" applyFont="1" applyFill="1" applyBorder="1" applyAlignment="1">
      <alignment horizontal="center" vertical="center"/>
    </xf>
    <xf numFmtId="0" fontId="6" fillId="2" borderId="22" xfId="8" applyFont="1" applyFill="1" applyBorder="1" applyAlignment="1">
      <alignment vertical="top"/>
    </xf>
    <xf numFmtId="0" fontId="6" fillId="2" borderId="23" xfId="8" applyFont="1" applyFill="1" applyBorder="1"/>
    <xf numFmtId="9" fontId="6" fillId="2" borderId="23" xfId="15" applyFont="1" applyFill="1" applyBorder="1"/>
    <xf numFmtId="0" fontId="6" fillId="2" borderId="24" xfId="8" applyFont="1" applyFill="1" applyBorder="1" applyAlignment="1">
      <alignment vertical="top"/>
    </xf>
    <xf numFmtId="9" fontId="6" fillId="2" borderId="0" xfId="15" applyFont="1" applyFill="1" applyBorder="1"/>
    <xf numFmtId="0" fontId="16" fillId="2" borderId="24" xfId="8" applyFont="1" applyFill="1" applyBorder="1" applyAlignment="1">
      <alignment vertical="top"/>
    </xf>
    <xf numFmtId="0" fontId="6" fillId="2" borderId="25" xfId="8" applyFont="1" applyFill="1" applyBorder="1"/>
    <xf numFmtId="0" fontId="6" fillId="2" borderId="26" xfId="8" applyFont="1" applyFill="1" applyBorder="1" applyAlignment="1">
      <alignment horizontal="center" vertical="center"/>
    </xf>
    <xf numFmtId="0" fontId="15" fillId="2" borderId="24" xfId="8" applyFont="1" applyFill="1" applyBorder="1" applyAlignment="1">
      <alignment horizontal="left" indent="3"/>
    </xf>
    <xf numFmtId="0" fontId="15" fillId="2" borderId="0" xfId="8" applyFont="1" applyFill="1" applyBorder="1" applyAlignment="1">
      <alignment horizontal="left"/>
    </xf>
    <xf numFmtId="0" fontId="15" fillId="2" borderId="0" xfId="8" applyFont="1" applyFill="1" applyBorder="1" applyAlignment="1">
      <alignment horizontal="left" indent="3"/>
    </xf>
    <xf numFmtId="0" fontId="17" fillId="2" borderId="0" xfId="8" applyFont="1" applyFill="1" applyBorder="1" applyAlignment="1">
      <alignment horizontal="left"/>
    </xf>
    <xf numFmtId="0" fontId="6" fillId="2" borderId="27" xfId="8" applyFont="1" applyFill="1" applyBorder="1" applyAlignment="1">
      <alignment horizontal="left" indent="2"/>
    </xf>
    <xf numFmtId="0" fontId="15" fillId="2" borderId="24" xfId="8" applyFont="1" applyFill="1" applyBorder="1" applyAlignment="1">
      <alignment horizontal="left" vertical="top" indent="3"/>
    </xf>
    <xf numFmtId="0" fontId="15" fillId="2" borderId="0" xfId="8" applyFont="1" applyFill="1" applyBorder="1" applyAlignment="1">
      <alignment horizontal="left" vertical="top" indent="3"/>
    </xf>
    <xf numFmtId="0" fontId="17" fillId="2" borderId="0" xfId="8" applyFont="1" applyFill="1" applyBorder="1" applyAlignment="1">
      <alignment vertical="top"/>
    </xf>
    <xf numFmtId="0" fontId="17" fillId="2" borderId="10" xfId="8" applyFont="1" applyFill="1" applyBorder="1" applyAlignment="1">
      <alignment vertical="top"/>
    </xf>
    <xf numFmtId="9" fontId="15" fillId="2" borderId="0" xfId="15" applyFont="1" applyFill="1" applyBorder="1" applyAlignment="1">
      <alignment horizontal="left" vertical="top" indent="3"/>
    </xf>
    <xf numFmtId="9" fontId="16" fillId="2" borderId="0" xfId="15" applyFont="1" applyFill="1" applyBorder="1"/>
    <xf numFmtId="0" fontId="16" fillId="2" borderId="0" xfId="8" applyFont="1" applyFill="1" applyBorder="1"/>
    <xf numFmtId="0" fontId="6" fillId="2" borderId="10" xfId="8" applyFont="1" applyFill="1" applyBorder="1"/>
    <xf numFmtId="9" fontId="15" fillId="2" borderId="0" xfId="15" applyFont="1" applyFill="1" applyBorder="1" applyAlignment="1">
      <alignment vertical="top"/>
    </xf>
    <xf numFmtId="0" fontId="6" fillId="2" borderId="28" xfId="8" applyFont="1" applyFill="1" applyBorder="1" applyAlignment="1">
      <alignment horizontal="left" indent="2"/>
    </xf>
    <xf numFmtId="9" fontId="15" fillId="2" borderId="0" xfId="15" applyFont="1" applyFill="1" applyBorder="1" applyAlignment="1">
      <alignment horizontal="left" indent="3"/>
    </xf>
    <xf numFmtId="0" fontId="6" fillId="2" borderId="29" xfId="8" applyFont="1" applyFill="1" applyBorder="1" applyAlignment="1">
      <alignment horizontal="left" indent="2"/>
    </xf>
    <xf numFmtId="0" fontId="6" fillId="2" borderId="26" xfId="8" applyFont="1" applyFill="1" applyBorder="1"/>
    <xf numFmtId="0" fontId="15" fillId="2" borderId="30" xfId="8" applyFont="1" applyFill="1" applyBorder="1" applyAlignment="1">
      <alignment horizontal="left" vertical="top" indent="3"/>
    </xf>
    <xf numFmtId="0" fontId="6" fillId="2" borderId="31" xfId="8" applyFont="1" applyFill="1" applyBorder="1"/>
    <xf numFmtId="9" fontId="6" fillId="2" borderId="31" xfId="15" applyFont="1" applyFill="1" applyBorder="1" applyAlignment="1">
      <alignment vertical="top"/>
    </xf>
    <xf numFmtId="9" fontId="6" fillId="2" borderId="31" xfId="15" applyFont="1" applyFill="1" applyBorder="1"/>
    <xf numFmtId="0" fontId="6" fillId="2" borderId="32" xfId="8" applyFont="1" applyFill="1" applyBorder="1" applyAlignment="1">
      <alignment horizontal="right"/>
    </xf>
    <xf numFmtId="0" fontId="6" fillId="2" borderId="33" xfId="8" applyFont="1" applyFill="1" applyBorder="1"/>
    <xf numFmtId="0" fontId="2" fillId="2" borderId="12" xfId="8" applyFont="1" applyFill="1" applyBorder="1"/>
    <xf numFmtId="9" fontId="2" fillId="2" borderId="12" xfId="15" applyFont="1" applyFill="1" applyBorder="1"/>
    <xf numFmtId="0" fontId="6" fillId="2" borderId="0" xfId="8" applyFont="1" applyFill="1" applyBorder="1" applyAlignment="1">
      <alignment horizontal="center" vertical="top"/>
    </xf>
    <xf numFmtId="0" fontId="2" fillId="2" borderId="0" xfId="8" applyFont="1" applyFill="1" applyBorder="1" applyAlignment="1">
      <alignment vertical="top"/>
    </xf>
    <xf numFmtId="9" fontId="6" fillId="2" borderId="0" xfId="15" applyFont="1" applyFill="1" applyBorder="1" applyAlignment="1">
      <alignment vertical="top"/>
    </xf>
    <xf numFmtId="0" fontId="6" fillId="2" borderId="0" xfId="8" applyFont="1" applyFill="1" applyBorder="1" applyAlignment="1">
      <alignment horizontal="right"/>
    </xf>
    <xf numFmtId="0" fontId="6" fillId="2" borderId="0" xfId="8" applyFont="1" applyFill="1" applyBorder="1" applyAlignment="1">
      <alignment horizontal="left" vertical="top"/>
    </xf>
    <xf numFmtId="9" fontId="6" fillId="2" borderId="12" xfId="15" applyFont="1" applyFill="1" applyBorder="1" applyAlignment="1">
      <alignment vertical="top"/>
    </xf>
    <xf numFmtId="0" fontId="2" fillId="0" borderId="12" xfId="8" applyFont="1" applyBorder="1"/>
    <xf numFmtId="0" fontId="2" fillId="0" borderId="0" xfId="8" applyFont="1" applyBorder="1"/>
    <xf numFmtId="0" fontId="6" fillId="2" borderId="12" xfId="8" applyFont="1" applyFill="1" applyBorder="1" applyAlignment="1">
      <alignment horizontal="center" vertical="top"/>
    </xf>
    <xf numFmtId="0" fontId="6" fillId="2" borderId="0" xfId="8" applyFont="1" applyFill="1" applyBorder="1" applyAlignment="1">
      <alignment vertical="top"/>
    </xf>
    <xf numFmtId="0" fontId="15" fillId="0" borderId="0" xfId="8" applyFont="1"/>
    <xf numFmtId="0" fontId="2" fillId="2" borderId="0" xfId="8" applyFont="1" applyFill="1"/>
    <xf numFmtId="0" fontId="4" fillId="2" borderId="0" xfId="8" applyFont="1" applyFill="1"/>
    <xf numFmtId="0" fontId="4" fillId="2" borderId="0" xfId="8" applyFont="1" applyFill="1" applyAlignment="1">
      <alignment horizontal="left" indent="3"/>
    </xf>
    <xf numFmtId="0" fontId="4" fillId="2" borderId="0" xfId="8" applyFont="1" applyFill="1" applyAlignment="1">
      <alignment horizontal="left" indent="8"/>
    </xf>
    <xf numFmtId="9" fontId="4" fillId="0" borderId="0" xfId="15" applyFont="1" applyBorder="1"/>
    <xf numFmtId="9" fontId="4" fillId="2" borderId="0" xfId="15" applyFont="1" applyFill="1" applyBorder="1"/>
    <xf numFmtId="0" fontId="2" fillId="0" borderId="22" xfId="6" applyFont="1" applyBorder="1"/>
    <xf numFmtId="0" fontId="2" fillId="0" borderId="23" xfId="6" applyFont="1" applyBorder="1"/>
    <xf numFmtId="0" fontId="2" fillId="0" borderId="34" xfId="6" applyFont="1" applyBorder="1"/>
    <xf numFmtId="0" fontId="2" fillId="0" borderId="0" xfId="6" applyFont="1"/>
    <xf numFmtId="0" fontId="2" fillId="0" borderId="24" xfId="6" applyFont="1" applyBorder="1"/>
    <xf numFmtId="0" fontId="4" fillId="0" borderId="0" xfId="6" applyFont="1" applyBorder="1"/>
    <xf numFmtId="0" fontId="2" fillId="0" borderId="0" xfId="6" applyFont="1" applyBorder="1"/>
    <xf numFmtId="0" fontId="2" fillId="0" borderId="0" xfId="6" applyFont="1" applyBorder="1" applyAlignment="1"/>
    <xf numFmtId="0" fontId="2" fillId="0" borderId="0" xfId="6" applyFont="1" applyAlignment="1"/>
    <xf numFmtId="0" fontId="2" fillId="0" borderId="10" xfId="6" applyFont="1" applyBorder="1"/>
    <xf numFmtId="0" fontId="10" fillId="0" borderId="35" xfId="6" applyFont="1" applyBorder="1"/>
    <xf numFmtId="0" fontId="10" fillId="0" borderId="36" xfId="6" applyFont="1" applyBorder="1"/>
    <xf numFmtId="0" fontId="2" fillId="0" borderId="36" xfId="6" applyFont="1" applyBorder="1"/>
    <xf numFmtId="0" fontId="2" fillId="0" borderId="37" xfId="6" applyFont="1" applyBorder="1"/>
    <xf numFmtId="0" fontId="2" fillId="0" borderId="2" xfId="6" applyFont="1" applyBorder="1"/>
    <xf numFmtId="0" fontId="2" fillId="0" borderId="5" xfId="6" applyFont="1" applyBorder="1"/>
    <xf numFmtId="0" fontId="2" fillId="0" borderId="38" xfId="6" applyFont="1" applyBorder="1"/>
    <xf numFmtId="0" fontId="2" fillId="0" borderId="6" xfId="6" applyFont="1" applyBorder="1"/>
    <xf numFmtId="0" fontId="2" fillId="0" borderId="39" xfId="6" applyFont="1" applyBorder="1"/>
    <xf numFmtId="0" fontId="2" fillId="0" borderId="12" xfId="6" applyFont="1" applyBorder="1"/>
    <xf numFmtId="0" fontId="2" fillId="0" borderId="40" xfId="6" applyFont="1" applyBorder="1"/>
    <xf numFmtId="0" fontId="2" fillId="0" borderId="15" xfId="6" applyFont="1" applyBorder="1"/>
    <xf numFmtId="0" fontId="2" fillId="0" borderId="30" xfId="6" applyFont="1" applyBorder="1"/>
    <xf numFmtId="0" fontId="2" fillId="0" borderId="31" xfId="6" applyFont="1" applyBorder="1"/>
    <xf numFmtId="0" fontId="2" fillId="0" borderId="41" xfId="6" applyFont="1" applyBorder="1"/>
    <xf numFmtId="0" fontId="2" fillId="0" borderId="42" xfId="6" applyFont="1" applyBorder="1"/>
    <xf numFmtId="0" fontId="10" fillId="0" borderId="32" xfId="6" applyFont="1" applyBorder="1" applyAlignment="1">
      <alignment vertical="center"/>
    </xf>
    <xf numFmtId="0" fontId="2" fillId="0" borderId="32" xfId="6" applyFont="1" applyBorder="1"/>
    <xf numFmtId="0" fontId="2" fillId="0" borderId="33" xfId="6" applyFont="1" applyBorder="1"/>
    <xf numFmtId="0" fontId="23" fillId="0" borderId="1" xfId="6" applyFont="1" applyBorder="1" applyAlignment="1">
      <alignment horizontal="center" wrapText="1"/>
    </xf>
    <xf numFmtId="0" fontId="23" fillId="0" borderId="3" xfId="6" applyFont="1" applyBorder="1" applyAlignment="1">
      <alignment horizontal="center" wrapText="1"/>
    </xf>
    <xf numFmtId="0" fontId="2" fillId="0" borderId="43" xfId="6" applyFont="1" applyBorder="1"/>
    <xf numFmtId="0" fontId="2" fillId="0" borderId="21" xfId="6" applyFont="1" applyBorder="1" applyAlignment="1">
      <alignment horizontal="center"/>
    </xf>
    <xf numFmtId="0" fontId="2" fillId="0" borderId="44" xfId="6" applyFont="1" applyBorder="1" applyAlignment="1">
      <alignment horizontal="center"/>
    </xf>
    <xf numFmtId="0" fontId="2" fillId="0" borderId="45" xfId="6" applyFont="1" applyBorder="1"/>
    <xf numFmtId="0" fontId="23" fillId="0" borderId="46" xfId="6" applyFont="1" applyBorder="1" applyAlignment="1">
      <alignment horizontal="center"/>
    </xf>
    <xf numFmtId="0" fontId="2" fillId="0" borderId="47" xfId="6" applyFont="1" applyBorder="1"/>
    <xf numFmtId="49" fontId="4" fillId="0" borderId="0" xfId="6" applyNumberFormat="1" applyFont="1" applyBorder="1" applyAlignment="1"/>
    <xf numFmtId="0" fontId="2" fillId="0" borderId="48" xfId="6" applyFont="1" applyBorder="1"/>
    <xf numFmtId="0" fontId="23" fillId="0" borderId="49" xfId="6" applyFont="1" applyBorder="1"/>
    <xf numFmtId="0" fontId="2" fillId="0" borderId="49" xfId="6" applyFont="1" applyBorder="1"/>
    <xf numFmtId="0" fontId="23" fillId="0" borderId="50" xfId="6" applyFont="1" applyBorder="1" applyAlignment="1">
      <alignment horizontal="right"/>
    </xf>
    <xf numFmtId="0" fontId="2" fillId="0" borderId="51" xfId="6" applyFont="1" applyBorder="1"/>
    <xf numFmtId="0" fontId="4" fillId="0" borderId="51" xfId="6" applyFont="1" applyBorder="1" applyAlignment="1"/>
    <xf numFmtId="0" fontId="23" fillId="0" borderId="52" xfId="6" applyFont="1" applyBorder="1" applyAlignment="1">
      <alignment horizontal="center"/>
    </xf>
    <xf numFmtId="49" fontId="2" fillId="0" borderId="0" xfId="6" applyNumberFormat="1" applyFont="1" applyBorder="1" applyAlignment="1">
      <alignment horizontal="right"/>
    </xf>
    <xf numFmtId="49" fontId="2" fillId="0" borderId="0" xfId="6" applyNumberFormat="1" applyFont="1" applyBorder="1"/>
    <xf numFmtId="0" fontId="2" fillId="0" borderId="53" xfId="6" applyFont="1" applyBorder="1"/>
    <xf numFmtId="0" fontId="23" fillId="0" borderId="0" xfId="6" applyFont="1" applyBorder="1" applyAlignment="1">
      <alignment horizontal="center" vertical="top"/>
    </xf>
    <xf numFmtId="0" fontId="23" fillId="0" borderId="0" xfId="6" applyFont="1" applyBorder="1" applyAlignment="1">
      <alignment horizontal="center"/>
    </xf>
    <xf numFmtId="0" fontId="23" fillId="0" borderId="0" xfId="6" applyFont="1" applyBorder="1" applyAlignment="1"/>
    <xf numFmtId="0" fontId="23" fillId="0" borderId="0" xfId="6" applyFont="1" applyBorder="1"/>
    <xf numFmtId="0" fontId="23" fillId="0" borderId="12" xfId="6" applyFont="1" applyBorder="1"/>
    <xf numFmtId="0" fontId="23" fillId="0" borderId="0" xfId="6" applyFont="1" applyBorder="1" applyAlignment="1">
      <alignment vertical="top"/>
    </xf>
    <xf numFmtId="0" fontId="10" fillId="0" borderId="0" xfId="6" applyFont="1" applyBorder="1"/>
    <xf numFmtId="0" fontId="4" fillId="0" borderId="0" xfId="6" applyFont="1" applyBorder="1" applyAlignment="1">
      <alignment horizontal="right"/>
    </xf>
    <xf numFmtId="0" fontId="2" fillId="2" borderId="0" xfId="6" applyFont="1" applyFill="1"/>
    <xf numFmtId="0" fontId="25" fillId="2" borderId="0" xfId="6" applyFont="1" applyFill="1" applyAlignment="1"/>
    <xf numFmtId="0" fontId="26" fillId="2" borderId="0" xfId="6" applyFont="1" applyFill="1"/>
    <xf numFmtId="0" fontId="26" fillId="0" borderId="0" xfId="6" applyFont="1"/>
    <xf numFmtId="0" fontId="4" fillId="2" borderId="0" xfId="6" applyFont="1" applyFill="1"/>
    <xf numFmtId="0" fontId="27" fillId="2" borderId="0" xfId="6" applyFont="1" applyFill="1"/>
    <xf numFmtId="0" fontId="2" fillId="0" borderId="0" xfId="11" applyFont="1"/>
    <xf numFmtId="0" fontId="11" fillId="2" borderId="0" xfId="11" applyFont="1" applyFill="1"/>
    <xf numFmtId="0" fontId="21" fillId="0" borderId="0" xfId="11" applyFont="1"/>
    <xf numFmtId="0" fontId="10" fillId="0" borderId="0" xfId="11" applyFont="1"/>
    <xf numFmtId="0" fontId="21" fillId="2" borderId="0" xfId="11" applyFont="1" applyFill="1"/>
    <xf numFmtId="0" fontId="11" fillId="0" borderId="0" xfId="11" applyFont="1"/>
    <xf numFmtId="0" fontId="1" fillId="2" borderId="0" xfId="11" applyFont="1" applyFill="1"/>
    <xf numFmtId="0" fontId="6" fillId="2" borderId="0" xfId="11" applyFont="1" applyFill="1" applyAlignment="1"/>
    <xf numFmtId="0" fontId="11" fillId="0" borderId="0" xfId="11" applyFont="1" applyFill="1"/>
    <xf numFmtId="0" fontId="28" fillId="2" borderId="0" xfId="11" applyFont="1" applyFill="1"/>
    <xf numFmtId="0" fontId="1" fillId="0" borderId="0" xfId="11" applyFont="1"/>
    <xf numFmtId="0" fontId="11" fillId="2" borderId="0" xfId="11" applyFont="1" applyFill="1" applyAlignment="1"/>
    <xf numFmtId="0" fontId="11" fillId="0" borderId="0" xfId="11" applyFont="1" applyFill="1" applyAlignment="1"/>
    <xf numFmtId="0" fontId="1" fillId="2" borderId="0" xfId="11" applyFont="1" applyFill="1" applyAlignment="1"/>
    <xf numFmtId="0" fontId="6" fillId="0" borderId="0" xfId="11" applyFont="1" applyFill="1" applyAlignment="1"/>
    <xf numFmtId="0" fontId="2" fillId="2" borderId="0" xfId="11" applyFont="1" applyFill="1"/>
    <xf numFmtId="0" fontId="2" fillId="0" borderId="0" xfId="11" applyFont="1" applyFill="1"/>
    <xf numFmtId="0" fontId="2" fillId="0" borderId="12" xfId="11" applyFont="1" applyBorder="1"/>
    <xf numFmtId="0" fontId="2" fillId="2" borderId="12" xfId="11" applyFont="1" applyFill="1" applyBorder="1"/>
    <xf numFmtId="0" fontId="2" fillId="0" borderId="12" xfId="11" applyFont="1" applyFill="1" applyBorder="1"/>
    <xf numFmtId="49" fontId="29" fillId="3" borderId="18" xfId="11" applyNumberFormat="1" applyFont="1" applyFill="1" applyBorder="1" applyAlignment="1">
      <alignment horizontal="center" vertical="center"/>
    </xf>
    <xf numFmtId="0" fontId="10" fillId="0" borderId="0" xfId="11" applyFont="1" applyBorder="1" applyAlignment="1">
      <alignment horizontal="left"/>
    </xf>
    <xf numFmtId="0" fontId="20" fillId="0" borderId="0" xfId="11" applyFont="1" applyBorder="1" applyAlignment="1">
      <alignment horizontal="center" vertical="center"/>
    </xf>
    <xf numFmtId="49" fontId="29" fillId="0" borderId="0" xfId="11" applyNumberFormat="1" applyFont="1" applyFill="1" applyBorder="1" applyAlignment="1">
      <alignment horizontal="center" vertical="center"/>
    </xf>
    <xf numFmtId="0" fontId="10" fillId="0" borderId="0" xfId="11" applyFont="1" applyBorder="1"/>
    <xf numFmtId="0" fontId="4" fillId="0" borderId="0" xfId="11" applyFont="1" applyBorder="1" applyAlignment="1">
      <alignment horizontal="center"/>
    </xf>
    <xf numFmtId="0" fontId="4" fillId="0" borderId="0" xfId="11" applyFont="1" applyBorder="1"/>
    <xf numFmtId="0" fontId="2" fillId="0" borderId="0" xfId="11" applyFont="1" applyBorder="1"/>
    <xf numFmtId="0" fontId="11" fillId="0" borderId="0" xfId="11" applyFont="1" applyBorder="1"/>
    <xf numFmtId="0" fontId="11" fillId="0" borderId="0" xfId="11" applyFont="1" applyBorder="1" applyAlignment="1">
      <alignment horizontal="center"/>
    </xf>
    <xf numFmtId="0" fontId="2" fillId="0" borderId="0" xfId="11" applyFont="1" applyFill="1" applyBorder="1"/>
    <xf numFmtId="0" fontId="11" fillId="0" borderId="0" xfId="11" applyFont="1" applyBorder="1" applyAlignment="1">
      <alignment vertical="top"/>
    </xf>
    <xf numFmtId="0" fontId="2" fillId="0" borderId="18" xfId="11" applyFont="1" applyBorder="1"/>
    <xf numFmtId="0" fontId="4" fillId="0" borderId="18" xfId="11" applyFont="1" applyBorder="1"/>
    <xf numFmtId="0" fontId="4" fillId="0" borderId="18" xfId="11" applyFont="1" applyBorder="1" applyAlignment="1"/>
    <xf numFmtId="0" fontId="11" fillId="0" borderId="18" xfId="11" applyFont="1" applyBorder="1" applyAlignment="1">
      <alignment horizontal="center" vertical="top"/>
    </xf>
    <xf numFmtId="0" fontId="4" fillId="0" borderId="0" xfId="11" applyFont="1" applyBorder="1" applyAlignment="1">
      <alignment horizontal="center" vertical="top"/>
    </xf>
    <xf numFmtId="0" fontId="4" fillId="0" borderId="0" xfId="11" applyFont="1" applyBorder="1" applyAlignment="1"/>
    <xf numFmtId="0" fontId="21" fillId="0" borderId="0" xfId="11" applyFont="1" applyBorder="1" applyAlignment="1">
      <alignment horizontal="center"/>
    </xf>
    <xf numFmtId="0" fontId="6" fillId="3" borderId="18" xfId="11" applyFont="1" applyFill="1" applyBorder="1" applyAlignment="1">
      <alignment horizontal="center" vertical="center" textRotation="90" wrapText="1"/>
    </xf>
    <xf numFmtId="0" fontId="2" fillId="3" borderId="54" xfId="11" applyFont="1" applyFill="1" applyBorder="1"/>
    <xf numFmtId="0" fontId="2" fillId="0" borderId="0" xfId="11" applyFont="1" applyAlignment="1">
      <alignment horizontal="left"/>
    </xf>
    <xf numFmtId="0" fontId="4" fillId="3" borderId="54" xfId="11" applyFont="1" applyFill="1" applyBorder="1"/>
    <xf numFmtId="0" fontId="4" fillId="3" borderId="2" xfId="11" applyFont="1" applyFill="1" applyBorder="1"/>
    <xf numFmtId="0" fontId="2" fillId="3" borderId="18" xfId="11" applyFont="1" applyFill="1" applyBorder="1"/>
    <xf numFmtId="0" fontId="2" fillId="0" borderId="0" xfId="11" applyFont="1" applyBorder="1" applyAlignment="1">
      <alignment horizontal="center"/>
    </xf>
    <xf numFmtId="0" fontId="4" fillId="0" borderId="0" xfId="11" applyFont="1"/>
    <xf numFmtId="0" fontId="4" fillId="0" borderId="0" xfId="11" applyFont="1" applyFill="1"/>
    <xf numFmtId="0" fontId="1" fillId="0" borderId="0" xfId="11" applyFont="1" applyBorder="1" applyAlignment="1">
      <alignment vertical="top"/>
    </xf>
    <xf numFmtId="0" fontId="1" fillId="0" borderId="35" xfId="11" applyFont="1" applyBorder="1" applyAlignment="1">
      <alignment vertical="top"/>
    </xf>
    <xf numFmtId="0" fontId="2" fillId="0" borderId="36" xfId="11" applyFont="1" applyBorder="1"/>
    <xf numFmtId="0" fontId="2" fillId="0" borderId="36" xfId="11" applyFont="1" applyBorder="1" applyAlignment="1">
      <alignment horizontal="left" wrapText="1"/>
    </xf>
    <xf numFmtId="0" fontId="2" fillId="0" borderId="2" xfId="11" applyFont="1" applyBorder="1" applyAlignment="1">
      <alignment horizontal="left" wrapText="1"/>
    </xf>
    <xf numFmtId="0" fontId="2" fillId="0" borderId="5" xfId="11" applyFont="1" applyBorder="1"/>
    <xf numFmtId="0" fontId="1" fillId="0" borderId="0" xfId="11" applyFont="1" applyBorder="1" applyAlignment="1">
      <alignment horizontal="left" wrapText="1"/>
    </xf>
    <xf numFmtId="0" fontId="2" fillId="0" borderId="6" xfId="11" applyFont="1" applyFill="1" applyBorder="1"/>
    <xf numFmtId="0" fontId="1" fillId="0" borderId="0" xfId="11" applyFont="1" applyBorder="1"/>
    <xf numFmtId="0" fontId="1" fillId="0" borderId="0" xfId="11" applyFont="1" applyBorder="1" applyAlignment="1">
      <alignment horizontal="left"/>
    </xf>
    <xf numFmtId="0" fontId="1" fillId="0" borderId="0" xfId="11" applyFont="1" applyBorder="1" applyAlignment="1"/>
    <xf numFmtId="0" fontId="21" fillId="0" borderId="0" xfId="11" applyFont="1" applyBorder="1"/>
    <xf numFmtId="0" fontId="2" fillId="0" borderId="6" xfId="11" applyFont="1" applyBorder="1"/>
    <xf numFmtId="0" fontId="2" fillId="0" borderId="39" xfId="11" applyFont="1" applyBorder="1"/>
    <xf numFmtId="0" fontId="2" fillId="0" borderId="15" xfId="11" applyFont="1" applyFill="1" applyBorder="1"/>
    <xf numFmtId="0" fontId="2" fillId="0" borderId="35" xfId="11" applyFont="1" applyBorder="1"/>
    <xf numFmtId="0" fontId="1" fillId="0" borderId="0" xfId="11" applyFont="1" applyFill="1" applyBorder="1"/>
    <xf numFmtId="0" fontId="2" fillId="0" borderId="55" xfId="11" applyFont="1" applyFill="1" applyBorder="1"/>
    <xf numFmtId="0" fontId="2" fillId="0" borderId="54" xfId="11" applyFont="1" applyFill="1" applyBorder="1"/>
    <xf numFmtId="0" fontId="2" fillId="0" borderId="11" xfId="11" applyFont="1" applyBorder="1"/>
    <xf numFmtId="0" fontId="1" fillId="0" borderId="12" xfId="11" applyFont="1" applyBorder="1"/>
    <xf numFmtId="0" fontId="1" fillId="0" borderId="18" xfId="11" applyFont="1" applyFill="1" applyBorder="1" applyAlignment="1">
      <alignment horizontal="center" wrapText="1"/>
    </xf>
    <xf numFmtId="49" fontId="1" fillId="0" borderId="18" xfId="11" applyNumberFormat="1" applyFont="1" applyFill="1" applyBorder="1" applyAlignment="1">
      <alignment horizontal="center"/>
    </xf>
    <xf numFmtId="0" fontId="1" fillId="0" borderId="18" xfId="11" applyFont="1" applyFill="1" applyBorder="1" applyAlignment="1">
      <alignment horizontal="center"/>
    </xf>
    <xf numFmtId="0" fontId="1" fillId="0" borderId="56" xfId="11" applyFont="1" applyFill="1" applyBorder="1" applyAlignment="1">
      <alignment horizontal="left"/>
    </xf>
    <xf numFmtId="0" fontId="1" fillId="0" borderId="18" xfId="11" applyFont="1" applyFill="1" applyBorder="1" applyAlignment="1">
      <alignment horizontal="left"/>
    </xf>
    <xf numFmtId="0" fontId="1" fillId="0" borderId="57" xfId="11" applyFont="1" applyFill="1" applyBorder="1" applyAlignment="1">
      <alignment horizontal="left"/>
    </xf>
    <xf numFmtId="0" fontId="1" fillId="0" borderId="12" xfId="11" applyFont="1" applyFill="1" applyBorder="1" applyAlignment="1">
      <alignment horizontal="left"/>
    </xf>
    <xf numFmtId="0" fontId="1" fillId="0" borderId="1" xfId="11" applyFont="1" applyFill="1" applyBorder="1" applyAlignment="1">
      <alignment horizontal="left"/>
    </xf>
    <xf numFmtId="0" fontId="1" fillId="0" borderId="20" xfId="11" applyFont="1" applyFill="1" applyBorder="1" applyAlignment="1">
      <alignment horizontal="left"/>
    </xf>
    <xf numFmtId="0" fontId="1" fillId="0" borderId="0" xfId="11" applyFont="1" applyFill="1" applyBorder="1" applyAlignment="1"/>
    <xf numFmtId="0" fontId="1" fillId="0" borderId="12" xfId="11" applyFont="1" applyFill="1" applyBorder="1" applyAlignment="1">
      <alignment horizontal="right"/>
    </xf>
    <xf numFmtId="0" fontId="1" fillId="0" borderId="12" xfId="11" applyFont="1" applyFill="1" applyBorder="1" applyAlignment="1"/>
    <xf numFmtId="0" fontId="1" fillId="0" borderId="36" xfId="11" applyFont="1" applyFill="1" applyBorder="1" applyAlignment="1"/>
    <xf numFmtId="0" fontId="1" fillId="0" borderId="23" xfId="11" applyFont="1" applyFill="1" applyBorder="1" applyAlignment="1"/>
    <xf numFmtId="0" fontId="1" fillId="0" borderId="31" xfId="11" applyFont="1" applyFill="1" applyBorder="1" applyAlignment="1"/>
    <xf numFmtId="0" fontId="21" fillId="0" borderId="0" xfId="11" applyFont="1" applyFill="1" applyBorder="1" applyAlignment="1">
      <alignment horizontal="right"/>
    </xf>
    <xf numFmtId="0" fontId="2" fillId="0" borderId="0" xfId="11" applyFont="1" applyFill="1" applyBorder="1" applyAlignment="1">
      <alignment horizontal="right"/>
    </xf>
    <xf numFmtId="0" fontId="1" fillId="0" borderId="0" xfId="11" applyFont="1" applyAlignment="1">
      <alignment horizontal="right"/>
    </xf>
    <xf numFmtId="0" fontId="1" fillId="0" borderId="0" xfId="11" applyFont="1" applyAlignment="1">
      <alignment wrapText="1"/>
    </xf>
    <xf numFmtId="0" fontId="2" fillId="0" borderId="0" xfId="11" applyFont="1" applyAlignment="1">
      <alignment horizontal="right"/>
    </xf>
    <xf numFmtId="0" fontId="25" fillId="0" borderId="0" xfId="11" applyFont="1"/>
    <xf numFmtId="0" fontId="1" fillId="0" borderId="24" xfId="11" applyFont="1" applyBorder="1" applyAlignment="1">
      <alignment horizontal="left"/>
    </xf>
    <xf numFmtId="0" fontId="2" fillId="0" borderId="10" xfId="11" applyFont="1" applyBorder="1"/>
    <xf numFmtId="0" fontId="1" fillId="0" borderId="24" xfId="11" applyFont="1" applyBorder="1" applyAlignment="1">
      <alignment horizontal="right"/>
    </xf>
    <xf numFmtId="0" fontId="1" fillId="0" borderId="24" xfId="11" applyFont="1" applyBorder="1"/>
    <xf numFmtId="0" fontId="1" fillId="0" borderId="0" xfId="11" applyFont="1" applyBorder="1" applyAlignment="1">
      <alignment horizontal="left" vertical="top"/>
    </xf>
    <xf numFmtId="0" fontId="2" fillId="0" borderId="24" xfId="11" applyFont="1" applyBorder="1"/>
    <xf numFmtId="0" fontId="2" fillId="0" borderId="30" xfId="11" applyFont="1" applyBorder="1"/>
    <xf numFmtId="0" fontId="1" fillId="0" borderId="31" xfId="11" applyFont="1" applyBorder="1" applyAlignment="1">
      <alignment vertical="top"/>
    </xf>
    <xf numFmtId="0" fontId="2" fillId="0" borderId="31" xfId="11" applyFont="1" applyBorder="1"/>
    <xf numFmtId="0" fontId="2" fillId="0" borderId="41" xfId="11" applyFont="1" applyBorder="1"/>
    <xf numFmtId="0" fontId="2" fillId="0" borderId="23" xfId="11" applyFont="1" applyBorder="1" applyAlignment="1"/>
    <xf numFmtId="0" fontId="36" fillId="0" borderId="0" xfId="11" applyFont="1" applyBorder="1"/>
    <xf numFmtId="0" fontId="1" fillId="0" borderId="58" xfId="11" applyFont="1" applyBorder="1"/>
    <xf numFmtId="0" fontId="2" fillId="0" borderId="54" xfId="11" applyFont="1" applyBorder="1"/>
    <xf numFmtId="0" fontId="2" fillId="0" borderId="58" xfId="11" applyFont="1" applyBorder="1"/>
    <xf numFmtId="0" fontId="2" fillId="0" borderId="55" xfId="11" applyFont="1" applyBorder="1"/>
    <xf numFmtId="0" fontId="1" fillId="0" borderId="39" xfId="11" applyFont="1" applyBorder="1"/>
    <xf numFmtId="0" fontId="2" fillId="0" borderId="15" xfId="11" applyFont="1" applyBorder="1"/>
    <xf numFmtId="0" fontId="36" fillId="0" borderId="31" xfId="11" applyFont="1" applyBorder="1"/>
    <xf numFmtId="0" fontId="2" fillId="0" borderId="18" xfId="11" applyFont="1" applyFill="1" applyBorder="1" applyAlignment="1">
      <alignment horizontal="center" wrapText="1"/>
    </xf>
    <xf numFmtId="49" fontId="2" fillId="0" borderId="18" xfId="11" applyNumberFormat="1" applyFont="1" applyFill="1" applyBorder="1" applyAlignment="1">
      <alignment horizontal="center"/>
    </xf>
    <xf numFmtId="0" fontId="2" fillId="0" borderId="18" xfId="11" applyFont="1" applyFill="1" applyBorder="1" applyAlignment="1">
      <alignment horizontal="center"/>
    </xf>
    <xf numFmtId="0" fontId="2" fillId="0" borderId="11" xfId="11" applyFont="1" applyFill="1" applyBorder="1" applyAlignment="1">
      <alignment horizontal="center"/>
    </xf>
    <xf numFmtId="0" fontId="2" fillId="0" borderId="11" xfId="11" applyFont="1" applyFill="1" applyBorder="1" applyAlignment="1">
      <alignment horizontal="center" wrapText="1"/>
    </xf>
    <xf numFmtId="0" fontId="2" fillId="0" borderId="18" xfId="11" applyFont="1" applyFill="1" applyBorder="1" applyAlignment="1">
      <alignment horizontal="left"/>
    </xf>
    <xf numFmtId="0" fontId="2" fillId="0" borderId="20" xfId="11" applyFont="1" applyFill="1" applyBorder="1" applyAlignment="1">
      <alignment horizontal="left"/>
    </xf>
    <xf numFmtId="0" fontId="2" fillId="0" borderId="57" xfId="11" applyFont="1" applyFill="1" applyBorder="1" applyAlignment="1">
      <alignment horizontal="left"/>
    </xf>
    <xf numFmtId="0" fontId="1" fillId="0" borderId="0" xfId="11" applyFont="1" applyFill="1" applyAlignment="1">
      <alignment horizontal="left"/>
    </xf>
    <xf numFmtId="0" fontId="2" fillId="0" borderId="1" xfId="11" applyFont="1" applyFill="1" applyBorder="1" applyAlignment="1">
      <alignment horizontal="left"/>
    </xf>
    <xf numFmtId="0" fontId="2" fillId="0" borderId="30" xfId="11" applyFont="1" applyFill="1" applyBorder="1"/>
    <xf numFmtId="0" fontId="2" fillId="0" borderId="59" xfId="11" applyFont="1" applyFill="1" applyBorder="1" applyAlignment="1">
      <alignment horizontal="left"/>
    </xf>
    <xf numFmtId="0" fontId="2" fillId="0" borderId="0" xfId="11" applyFont="1" applyFill="1" applyAlignment="1">
      <alignment horizontal="right"/>
    </xf>
    <xf numFmtId="0" fontId="2" fillId="0" borderId="0" xfId="11" applyFont="1" applyFill="1" applyAlignment="1">
      <alignment horizontal="left"/>
    </xf>
    <xf numFmtId="0" fontId="9" fillId="0" borderId="0" xfId="6"/>
    <xf numFmtId="0" fontId="9" fillId="2" borderId="0" xfId="6" applyFill="1"/>
    <xf numFmtId="0" fontId="37" fillId="2" borderId="0" xfId="6" applyFont="1" applyFill="1"/>
    <xf numFmtId="0" fontId="38" fillId="2" borderId="0" xfId="6" applyFont="1" applyFill="1"/>
    <xf numFmtId="0" fontId="38" fillId="2" borderId="0" xfId="6" applyFont="1" applyFill="1" applyBorder="1"/>
    <xf numFmtId="0" fontId="9" fillId="2" borderId="0" xfId="6" applyFill="1" applyBorder="1"/>
    <xf numFmtId="0" fontId="38" fillId="0" borderId="0" xfId="6" applyFont="1"/>
    <xf numFmtId="0" fontId="9" fillId="0" borderId="0" xfId="6" applyBorder="1"/>
    <xf numFmtId="0" fontId="38" fillId="2" borderId="0" xfId="6" applyFont="1" applyFill="1" applyBorder="1" applyAlignment="1">
      <alignment horizontal="center"/>
    </xf>
    <xf numFmtId="0" fontId="38" fillId="2" borderId="5" xfId="6" applyFont="1" applyFill="1" applyBorder="1" applyAlignment="1">
      <alignment horizontal="center"/>
    </xf>
    <xf numFmtId="0" fontId="38" fillId="2" borderId="7" xfId="6" applyFont="1" applyFill="1" applyBorder="1" applyAlignment="1">
      <alignment horizontal="center"/>
    </xf>
    <xf numFmtId="0" fontId="38" fillId="2" borderId="8" xfId="6" applyFont="1" applyFill="1" applyBorder="1" applyAlignment="1">
      <alignment horizontal="center"/>
    </xf>
    <xf numFmtId="0" fontId="38" fillId="2" borderId="9" xfId="6" applyFont="1" applyFill="1" applyBorder="1" applyAlignment="1">
      <alignment horizontal="center"/>
    </xf>
    <xf numFmtId="0" fontId="9" fillId="2" borderId="0" xfId="6" applyFill="1" applyBorder="1" applyAlignment="1">
      <alignment horizontal="center"/>
    </xf>
    <xf numFmtId="0" fontId="9" fillId="2" borderId="5" xfId="6" applyFill="1" applyBorder="1" applyAlignment="1">
      <alignment horizontal="center"/>
    </xf>
    <xf numFmtId="0" fontId="9" fillId="2" borderId="7" xfId="6" applyFill="1" applyBorder="1" applyAlignment="1">
      <alignment horizontal="center"/>
    </xf>
    <xf numFmtId="0" fontId="9" fillId="2" borderId="8" xfId="6" applyFill="1" applyBorder="1" applyAlignment="1">
      <alignment horizontal="center"/>
    </xf>
    <xf numFmtId="0" fontId="9" fillId="2" borderId="9" xfId="6" applyFill="1" applyBorder="1" applyAlignment="1">
      <alignment horizontal="center"/>
    </xf>
    <xf numFmtId="0" fontId="38" fillId="2" borderId="6" xfId="6" applyFont="1" applyFill="1" applyBorder="1" applyAlignment="1">
      <alignment horizontal="center" vertical="center"/>
    </xf>
    <xf numFmtId="0" fontId="38" fillId="0" borderId="15" xfId="6" applyFont="1" applyBorder="1" applyAlignment="1">
      <alignment horizontal="center" vertical="center"/>
    </xf>
    <xf numFmtId="0" fontId="39" fillId="0" borderId="11" xfId="6" applyFont="1" applyBorder="1" applyAlignment="1">
      <alignment horizontal="center"/>
    </xf>
    <xf numFmtId="0" fontId="39" fillId="0" borderId="13" xfId="6" applyFont="1" applyBorder="1" applyAlignment="1">
      <alignment horizontal="center"/>
    </xf>
    <xf numFmtId="0" fontId="39" fillId="0" borderId="14" xfId="6" applyFont="1" applyBorder="1" applyAlignment="1">
      <alignment horizontal="center"/>
    </xf>
    <xf numFmtId="0" fontId="39" fillId="0" borderId="15" xfId="6" applyFont="1" applyBorder="1" applyAlignment="1">
      <alignment horizontal="center"/>
    </xf>
    <xf numFmtId="0" fontId="38" fillId="0" borderId="1" xfId="6" applyFont="1" applyBorder="1" applyAlignment="1">
      <alignment vertical="top" wrapText="1"/>
    </xf>
    <xf numFmtId="0" fontId="38" fillId="0" borderId="18" xfId="6" applyFont="1" applyBorder="1" applyAlignment="1">
      <alignment vertical="top" wrapText="1"/>
    </xf>
    <xf numFmtId="0" fontId="38" fillId="2" borderId="9" xfId="6" applyFont="1" applyFill="1" applyBorder="1" applyAlignment="1">
      <alignment vertical="top" wrapText="1"/>
    </xf>
    <xf numFmtId="0" fontId="38" fillId="0" borderId="1" xfId="6" applyFont="1" applyBorder="1" applyAlignment="1">
      <alignment vertical="top"/>
    </xf>
    <xf numFmtId="0" fontId="38" fillId="2" borderId="1" xfId="6" applyFont="1" applyFill="1" applyBorder="1" applyAlignment="1">
      <alignment vertical="top" wrapText="1"/>
    </xf>
    <xf numFmtId="0" fontId="38" fillId="2" borderId="19" xfId="6" applyFont="1" applyFill="1" applyBorder="1" applyAlignment="1">
      <alignment vertical="top" wrapText="1"/>
    </xf>
    <xf numFmtId="0" fontId="38" fillId="0" borderId="20" xfId="6" applyFont="1" applyBorder="1" applyAlignment="1">
      <alignment vertical="top"/>
    </xf>
    <xf numFmtId="0" fontId="38" fillId="2" borderId="6" xfId="6" applyFont="1" applyFill="1" applyBorder="1" applyAlignment="1">
      <alignment vertical="top" wrapText="1"/>
    </xf>
    <xf numFmtId="0" fontId="41" fillId="2" borderId="0" xfId="6" applyFont="1" applyFill="1" applyBorder="1" applyAlignment="1">
      <alignment vertical="top"/>
    </xf>
    <xf numFmtId="0" fontId="38" fillId="0" borderId="0" xfId="6" applyFont="1" applyBorder="1"/>
    <xf numFmtId="0" fontId="38" fillId="2" borderId="39" xfId="6" applyFont="1" applyFill="1" applyBorder="1"/>
    <xf numFmtId="0" fontId="38" fillId="2" borderId="15" xfId="6" applyFont="1" applyFill="1" applyBorder="1"/>
    <xf numFmtId="0" fontId="38" fillId="2" borderId="0" xfId="6" applyFont="1" applyFill="1" applyBorder="1" applyAlignment="1">
      <alignment vertical="top"/>
    </xf>
    <xf numFmtId="0" fontId="38" fillId="2" borderId="18" xfId="6" applyFont="1" applyFill="1" applyBorder="1"/>
    <xf numFmtId="0" fontId="38" fillId="0" borderId="18" xfId="6" applyFont="1" applyBorder="1"/>
    <xf numFmtId="0" fontId="9" fillId="0" borderId="18" xfId="6" applyBorder="1"/>
    <xf numFmtId="0" fontId="38" fillId="2" borderId="0" xfId="6" applyFont="1" applyFill="1" applyAlignment="1">
      <alignment vertical="top"/>
    </xf>
    <xf numFmtId="0" fontId="9" fillId="0" borderId="0" xfId="6" applyAlignment="1">
      <alignment vertical="top"/>
    </xf>
    <xf numFmtId="0" fontId="9" fillId="2" borderId="0" xfId="6" applyFill="1" applyAlignment="1">
      <alignment vertical="top"/>
    </xf>
    <xf numFmtId="0" fontId="42" fillId="2" borderId="0" xfId="6" applyFont="1" applyFill="1" applyAlignment="1">
      <alignment horizontal="center"/>
    </xf>
    <xf numFmtId="0" fontId="40" fillId="2" borderId="0" xfId="6" applyFont="1" applyFill="1"/>
    <xf numFmtId="0" fontId="9" fillId="2" borderId="0" xfId="6" applyFont="1" applyFill="1"/>
    <xf numFmtId="0" fontId="26" fillId="0" borderId="18" xfId="6" applyFont="1" applyBorder="1" applyAlignment="1">
      <alignment horizontal="center" vertical="center"/>
    </xf>
    <xf numFmtId="0" fontId="2" fillId="0" borderId="18" xfId="6" applyFont="1" applyBorder="1"/>
    <xf numFmtId="0" fontId="2" fillId="0" borderId="36" xfId="6" applyFont="1" applyBorder="1" applyAlignment="1">
      <alignment horizontal="center" vertical="top"/>
    </xf>
    <xf numFmtId="0" fontId="2" fillId="0" borderId="0" xfId="6" applyFont="1" applyBorder="1" applyAlignment="1">
      <alignment vertical="top"/>
    </xf>
    <xf numFmtId="0" fontId="1" fillId="0" borderId="0" xfId="6" applyFont="1" applyAlignment="1">
      <alignment horizontal="right"/>
    </xf>
    <xf numFmtId="0" fontId="2" fillId="0" borderId="0" xfId="6" applyFont="1" applyAlignment="1">
      <alignment horizontal="right"/>
    </xf>
    <xf numFmtId="0" fontId="1" fillId="0" borderId="0" xfId="2" applyFont="1"/>
    <xf numFmtId="166" fontId="2" fillId="2" borderId="12" xfId="8" applyNumberFormat="1" applyFont="1" applyFill="1" applyBorder="1" applyAlignment="1">
      <alignment horizontal="center"/>
    </xf>
    <xf numFmtId="0" fontId="2" fillId="0" borderId="0" xfId="8" applyFont="1" applyFill="1"/>
    <xf numFmtId="0" fontId="2" fillId="7" borderId="18" xfId="6" applyFont="1" applyFill="1" applyBorder="1" applyAlignment="1" applyProtection="1">
      <alignment horizontal="center"/>
      <protection locked="0"/>
    </xf>
    <xf numFmtId="0" fontId="2" fillId="7" borderId="47" xfId="6" applyFont="1" applyFill="1" applyBorder="1" applyAlignment="1" applyProtection="1">
      <alignment horizontal="center"/>
      <protection locked="0"/>
    </xf>
    <xf numFmtId="0" fontId="2" fillId="7" borderId="26" xfId="6" applyFont="1" applyFill="1" applyBorder="1" applyAlignment="1" applyProtection="1">
      <alignment horizontal="center"/>
      <protection locked="0"/>
    </xf>
    <xf numFmtId="0" fontId="2" fillId="7" borderId="20" xfId="6" applyFont="1" applyFill="1" applyBorder="1" applyAlignment="1" applyProtection="1">
      <alignment horizontal="center"/>
      <protection locked="0"/>
    </xf>
    <xf numFmtId="0" fontId="2" fillId="7" borderId="53" xfId="6" applyFont="1" applyFill="1" applyBorder="1" applyAlignment="1" applyProtection="1">
      <alignment horizontal="center"/>
      <protection locked="0"/>
    </xf>
    <xf numFmtId="0" fontId="2" fillId="7" borderId="60" xfId="6" applyFont="1" applyFill="1" applyBorder="1" applyAlignment="1" applyProtection="1">
      <alignment horizontal="center"/>
      <protection locked="0"/>
    </xf>
    <xf numFmtId="0" fontId="2" fillId="0" borderId="12" xfId="11" applyFont="1" applyBorder="1" applyAlignment="1" applyProtection="1">
      <protection locked="0"/>
    </xf>
    <xf numFmtId="0" fontId="2" fillId="2" borderId="12" xfId="15" applyNumberFormat="1" applyFont="1" applyFill="1" applyBorder="1" applyAlignment="1">
      <alignment horizontal="center"/>
    </xf>
    <xf numFmtId="0" fontId="41" fillId="2" borderId="12" xfId="6" applyFont="1" applyFill="1" applyBorder="1" applyAlignment="1" applyProtection="1">
      <alignment horizontal="left" vertical="top"/>
    </xf>
    <xf numFmtId="0" fontId="37" fillId="2" borderId="12" xfId="6" applyFont="1" applyFill="1" applyBorder="1" applyAlignment="1" applyProtection="1">
      <alignment horizontal="left" vertical="top"/>
    </xf>
    <xf numFmtId="165" fontId="2" fillId="0" borderId="12" xfId="6" applyNumberFormat="1" applyFont="1" applyBorder="1" applyAlignment="1" applyProtection="1">
      <alignment horizontal="center"/>
    </xf>
    <xf numFmtId="0" fontId="1" fillId="7" borderId="18" xfId="2" applyFont="1" applyFill="1" applyBorder="1" applyProtection="1">
      <protection locked="0"/>
    </xf>
    <xf numFmtId="14" fontId="1" fillId="7" borderId="18" xfId="2" applyNumberFormat="1" applyFont="1" applyFill="1" applyBorder="1" applyAlignment="1" applyProtection="1">
      <alignment horizontal="left"/>
      <protection locked="0"/>
    </xf>
    <xf numFmtId="0" fontId="40" fillId="0" borderId="0" xfId="0" applyFont="1" applyAlignment="1" applyProtection="1">
      <alignment horizontal="center" vertical="center"/>
    </xf>
    <xf numFmtId="0" fontId="44" fillId="0" borderId="0" xfId="2" applyFont="1" applyAlignment="1" applyProtection="1">
      <alignment horizontal="center" vertical="center"/>
    </xf>
    <xf numFmtId="164" fontId="1" fillId="7" borderId="0" xfId="2" applyNumberFormat="1" applyFont="1" applyFill="1" applyBorder="1" applyProtection="1">
      <protection locked="0"/>
    </xf>
    <xf numFmtId="1" fontId="1" fillId="7" borderId="0" xfId="2" applyNumberFormat="1" applyFont="1" applyFill="1" applyBorder="1" applyAlignment="1" applyProtection="1">
      <alignment horizontal="left"/>
      <protection locked="0"/>
    </xf>
    <xf numFmtId="0" fontId="1" fillId="7" borderId="0" xfId="2" applyFont="1" applyFill="1" applyBorder="1" applyProtection="1">
      <protection locked="0"/>
    </xf>
    <xf numFmtId="0" fontId="1" fillId="7" borderId="0" xfId="2" applyFont="1" applyFill="1" applyBorder="1" applyAlignment="1" applyProtection="1">
      <alignment horizontal="left"/>
      <protection locked="0"/>
    </xf>
    <xf numFmtId="0" fontId="5" fillId="7" borderId="0" xfId="1" applyFill="1" applyBorder="1" applyAlignment="1" applyProtection="1">
      <protection locked="0"/>
    </xf>
    <xf numFmtId="14" fontId="1" fillId="7" borderId="0" xfId="2" applyNumberFormat="1" applyFont="1" applyFill="1" applyBorder="1" applyAlignment="1" applyProtection="1">
      <alignment horizontal="left"/>
      <protection locked="0"/>
    </xf>
    <xf numFmtId="0" fontId="2" fillId="2" borderId="12" xfId="8" applyNumberFormat="1" applyFont="1" applyFill="1" applyBorder="1" applyAlignment="1">
      <alignment horizontal="center"/>
    </xf>
    <xf numFmtId="0" fontId="38" fillId="2" borderId="61" xfId="6" applyFont="1" applyFill="1" applyBorder="1" applyAlignment="1">
      <alignment horizontal="center"/>
    </xf>
    <xf numFmtId="0" fontId="9" fillId="2" borderId="61" xfId="6" applyFill="1" applyBorder="1" applyAlignment="1">
      <alignment horizontal="center"/>
    </xf>
    <xf numFmtId="0" fontId="39" fillId="0" borderId="62" xfId="6" applyFont="1" applyBorder="1" applyAlignment="1">
      <alignment horizontal="center"/>
    </xf>
    <xf numFmtId="0" fontId="9" fillId="0" borderId="12" xfId="6" applyBorder="1"/>
    <xf numFmtId="0" fontId="9" fillId="0" borderId="12" xfId="6" applyBorder="1" applyAlignment="1">
      <alignment vertical="top"/>
    </xf>
    <xf numFmtId="0" fontId="38" fillId="0" borderId="63" xfId="6" applyFont="1" applyBorder="1"/>
    <xf numFmtId="0" fontId="38" fillId="2" borderId="64" xfId="6" applyFont="1" applyFill="1" applyBorder="1" applyAlignment="1"/>
    <xf numFmtId="0" fontId="38" fillId="2" borderId="65" xfId="6" applyFont="1" applyFill="1" applyBorder="1"/>
    <xf numFmtId="0" fontId="41" fillId="2" borderId="64" xfId="6" applyFont="1" applyFill="1" applyBorder="1" applyAlignment="1">
      <alignment horizontal="center"/>
    </xf>
    <xf numFmtId="0" fontId="41" fillId="2" borderId="66" xfId="6" applyFont="1" applyFill="1" applyBorder="1" applyAlignment="1">
      <alignment vertical="top"/>
    </xf>
    <xf numFmtId="0" fontId="38" fillId="2" borderId="67" xfId="6" applyFont="1" applyFill="1" applyBorder="1"/>
    <xf numFmtId="0" fontId="9" fillId="2" borderId="68" xfId="6" applyFill="1" applyBorder="1"/>
    <xf numFmtId="0" fontId="9" fillId="2" borderId="69" xfId="6" applyFill="1" applyBorder="1"/>
    <xf numFmtId="0" fontId="9" fillId="2" borderId="70" xfId="6" applyFill="1" applyBorder="1"/>
    <xf numFmtId="0" fontId="9" fillId="2" borderId="71" xfId="6" applyFill="1" applyBorder="1"/>
    <xf numFmtId="0" fontId="9" fillId="2" borderId="72" xfId="6" applyFill="1" applyBorder="1"/>
    <xf numFmtId="1" fontId="4" fillId="0" borderId="4" xfId="8" applyNumberFormat="1" applyFont="1" applyFill="1" applyBorder="1" applyAlignment="1" applyProtection="1">
      <alignment horizontal="center"/>
    </xf>
    <xf numFmtId="1" fontId="4" fillId="7" borderId="1" xfId="15" applyNumberFormat="1" applyFont="1" applyFill="1" applyBorder="1" applyAlignment="1" applyProtection="1">
      <alignment horizontal="center"/>
    </xf>
    <xf numFmtId="1" fontId="4" fillId="7" borderId="3" xfId="15" applyNumberFormat="1" applyFont="1" applyFill="1" applyBorder="1" applyAlignment="1" applyProtection="1">
      <alignment horizontal="center"/>
    </xf>
    <xf numFmtId="1" fontId="4" fillId="7" borderId="27" xfId="8" applyNumberFormat="1" applyFont="1" applyFill="1" applyBorder="1" applyAlignment="1" applyProtection="1">
      <alignment horizontal="center"/>
    </xf>
    <xf numFmtId="0" fontId="4" fillId="7" borderId="1" xfId="8" applyFont="1" applyFill="1" applyBorder="1" applyAlignment="1" applyProtection="1">
      <alignment horizontal="center"/>
    </xf>
    <xf numFmtId="0" fontId="2" fillId="7" borderId="18" xfId="6" applyFont="1" applyFill="1" applyBorder="1" applyAlignment="1" applyProtection="1">
      <alignment horizontal="center" vertical="center"/>
      <protection locked="0"/>
    </xf>
    <xf numFmtId="0" fontId="2" fillId="0" borderId="18" xfId="6" applyFont="1" applyBorder="1" applyAlignment="1">
      <alignment horizontal="center" vertical="center"/>
    </xf>
    <xf numFmtId="0" fontId="1" fillId="8" borderId="18" xfId="11" applyFont="1" applyFill="1" applyBorder="1" applyAlignment="1">
      <alignment horizontal="left"/>
    </xf>
    <xf numFmtId="0" fontId="1" fillId="8" borderId="17" xfId="11" applyFont="1" applyFill="1" applyBorder="1" applyAlignment="1">
      <alignment horizontal="left"/>
    </xf>
    <xf numFmtId="0" fontId="1" fillId="8" borderId="11" xfId="11" applyFont="1" applyFill="1" applyBorder="1" applyAlignment="1">
      <alignment horizontal="left"/>
    </xf>
    <xf numFmtId="0" fontId="2" fillId="8" borderId="18" xfId="11" applyFont="1" applyFill="1" applyBorder="1" applyAlignment="1">
      <alignment horizontal="left"/>
    </xf>
    <xf numFmtId="0" fontId="2" fillId="8" borderId="17" xfId="11" applyFont="1" applyFill="1" applyBorder="1" applyAlignment="1">
      <alignment horizontal="left"/>
    </xf>
    <xf numFmtId="0" fontId="2" fillId="8" borderId="11" xfId="11" applyFont="1" applyFill="1" applyBorder="1" applyAlignment="1">
      <alignment horizontal="left"/>
    </xf>
    <xf numFmtId="49" fontId="1" fillId="7" borderId="0" xfId="2" applyNumberFormat="1" applyFont="1" applyFill="1" applyBorder="1" applyProtection="1">
      <protection locked="0"/>
    </xf>
    <xf numFmtId="49" fontId="1" fillId="0" borderId="0" xfId="0" applyNumberFormat="1" applyFont="1"/>
    <xf numFmtId="49" fontId="1" fillId="0" borderId="0" xfId="0" applyNumberFormat="1" applyFont="1" applyBorder="1"/>
    <xf numFmtId="0" fontId="1" fillId="0" borderId="0" xfId="0" applyFont="1" applyBorder="1"/>
    <xf numFmtId="0" fontId="7" fillId="0" borderId="0" xfId="0" applyFont="1"/>
    <xf numFmtId="0" fontId="45" fillId="0" borderId="0" xfId="0" applyFont="1" applyAlignment="1" applyProtection="1">
      <alignment horizontal="center" wrapText="1"/>
    </xf>
    <xf numFmtId="0" fontId="0" fillId="0" borderId="0" xfId="0" applyAlignment="1" applyProtection="1">
      <alignment wrapText="1"/>
    </xf>
    <xf numFmtId="0" fontId="46" fillId="0" borderId="0" xfId="0" applyFont="1" applyAlignment="1" applyProtection="1">
      <alignment wrapText="1"/>
    </xf>
    <xf numFmtId="0" fontId="47" fillId="0" borderId="0" xfId="0" applyFont="1" applyAlignment="1" applyProtection="1">
      <alignment wrapText="1"/>
    </xf>
    <xf numFmtId="0" fontId="46" fillId="0" borderId="0" xfId="0" applyFont="1" applyAlignment="1" applyProtection="1">
      <alignment horizontal="left" wrapText="1"/>
    </xf>
    <xf numFmtId="0" fontId="4" fillId="7" borderId="11" xfId="15" applyNumberFormat="1" applyFont="1" applyFill="1" applyBorder="1" applyAlignment="1" applyProtection="1">
      <alignment horizontal="center"/>
      <protection locked="0"/>
    </xf>
    <xf numFmtId="0" fontId="4" fillId="2" borderId="14" xfId="8" applyNumberFormat="1" applyFont="1" applyFill="1" applyBorder="1" applyAlignment="1">
      <alignment horizontal="center"/>
    </xf>
    <xf numFmtId="0" fontId="4" fillId="7" borderId="16" xfId="15" applyNumberFormat="1" applyFont="1" applyFill="1" applyBorder="1" applyAlignment="1" applyProtection="1">
      <alignment horizontal="center"/>
      <protection locked="0"/>
    </xf>
    <xf numFmtId="0" fontId="4" fillId="2" borderId="73" xfId="8" applyNumberFormat="1" applyFont="1" applyFill="1" applyBorder="1" applyAlignment="1">
      <alignment horizontal="center"/>
    </xf>
    <xf numFmtId="0" fontId="4" fillId="7" borderId="74" xfId="8" applyNumberFormat="1" applyFont="1" applyFill="1" applyBorder="1" applyAlignment="1" applyProtection="1">
      <alignment horizontal="center"/>
      <protection locked="0"/>
    </xf>
    <xf numFmtId="0" fontId="4" fillId="0" borderId="17" xfId="15" applyNumberFormat="1" applyFont="1" applyBorder="1" applyAlignment="1" applyProtection="1">
      <alignment horizontal="center"/>
    </xf>
    <xf numFmtId="0" fontId="4" fillId="0" borderId="46" xfId="15" applyNumberFormat="1" applyFont="1" applyBorder="1" applyAlignment="1" applyProtection="1">
      <alignment horizontal="center"/>
    </xf>
    <xf numFmtId="0" fontId="4" fillId="7" borderId="18" xfId="15" applyNumberFormat="1" applyFont="1" applyFill="1" applyBorder="1" applyAlignment="1" applyProtection="1">
      <alignment horizontal="center"/>
      <protection locked="0"/>
    </xf>
    <xf numFmtId="0" fontId="4" fillId="7" borderId="47" xfId="15" applyNumberFormat="1" applyFont="1" applyFill="1" applyBorder="1" applyAlignment="1" applyProtection="1">
      <alignment horizontal="center"/>
      <protection locked="0"/>
    </xf>
    <xf numFmtId="0" fontId="4" fillId="7" borderId="54" xfId="8" applyNumberFormat="1" applyFont="1" applyFill="1" applyBorder="1" applyAlignment="1" applyProtection="1">
      <alignment horizontal="center"/>
      <protection locked="0"/>
    </xf>
    <xf numFmtId="0" fontId="4" fillId="2" borderId="75" xfId="8" applyNumberFormat="1" applyFont="1" applyFill="1" applyBorder="1" applyAlignment="1">
      <alignment horizontal="center"/>
    </xf>
    <xf numFmtId="0" fontId="4" fillId="0" borderId="17" xfId="15" applyNumberFormat="1" applyFont="1" applyFill="1" applyBorder="1" applyAlignment="1" applyProtection="1">
      <alignment horizontal="center"/>
    </xf>
    <xf numFmtId="0" fontId="4" fillId="0" borderId="14" xfId="8" applyNumberFormat="1" applyFont="1" applyFill="1" applyBorder="1" applyAlignment="1">
      <alignment horizontal="center"/>
    </xf>
    <xf numFmtId="0" fontId="4" fillId="0" borderId="75" xfId="8" applyNumberFormat="1" applyFont="1" applyFill="1" applyBorder="1" applyAlignment="1">
      <alignment horizontal="center"/>
    </xf>
    <xf numFmtId="0" fontId="4" fillId="0" borderId="76" xfId="15" applyNumberFormat="1" applyFont="1" applyFill="1" applyBorder="1" applyAlignment="1" applyProtection="1">
      <alignment horizontal="center"/>
    </xf>
    <xf numFmtId="0" fontId="4" fillId="7" borderId="58" xfId="15" applyNumberFormat="1" applyFont="1" applyFill="1" applyBorder="1" applyAlignment="1" applyProtection="1">
      <alignment horizontal="center"/>
      <protection locked="0"/>
    </xf>
    <xf numFmtId="0" fontId="4" fillId="7" borderId="77" xfId="8" applyNumberFormat="1" applyFont="1" applyFill="1" applyBorder="1" applyAlignment="1" applyProtection="1">
      <alignment horizontal="center"/>
      <protection locked="0"/>
    </xf>
    <xf numFmtId="0" fontId="4" fillId="0" borderId="78" xfId="8" applyNumberFormat="1" applyFont="1" applyFill="1" applyBorder="1" applyAlignment="1">
      <alignment horizontal="center"/>
    </xf>
    <xf numFmtId="0" fontId="4" fillId="7" borderId="79" xfId="8" applyNumberFormat="1" applyFont="1" applyFill="1" applyBorder="1" applyAlignment="1" applyProtection="1">
      <alignment horizontal="center"/>
      <protection locked="0"/>
    </xf>
    <xf numFmtId="0" fontId="4" fillId="0" borderId="39" xfId="15" applyNumberFormat="1" applyFont="1" applyFill="1" applyBorder="1" applyAlignment="1" applyProtection="1">
      <alignment horizontal="center"/>
    </xf>
    <xf numFmtId="0" fontId="4" fillId="7" borderId="80" xfId="8" applyNumberFormat="1" applyFont="1" applyFill="1" applyBorder="1" applyAlignment="1" applyProtection="1">
      <alignment horizontal="center"/>
      <protection locked="0"/>
    </xf>
    <xf numFmtId="0" fontId="4" fillId="0" borderId="16" xfId="15" applyNumberFormat="1" applyFont="1" applyFill="1" applyBorder="1" applyAlignment="1">
      <alignment horizontal="center"/>
    </xf>
    <xf numFmtId="0" fontId="4" fillId="0" borderId="59" xfId="15" applyNumberFormat="1" applyFont="1" applyFill="1" applyBorder="1" applyAlignment="1">
      <alignment horizontal="center"/>
    </xf>
    <xf numFmtId="0" fontId="4" fillId="0" borderId="73" xfId="8" applyNumberFormat="1" applyFont="1" applyFill="1" applyBorder="1" applyAlignment="1">
      <alignment horizontal="center"/>
    </xf>
    <xf numFmtId="0" fontId="4" fillId="0" borderId="21" xfId="15" applyNumberFormat="1" applyFont="1" applyFill="1" applyBorder="1" applyAlignment="1">
      <alignment horizontal="center"/>
    </xf>
    <xf numFmtId="0" fontId="4" fillId="0" borderId="21" xfId="13" applyNumberFormat="1" applyFont="1" applyFill="1" applyBorder="1" applyAlignment="1">
      <alignment horizontal="center"/>
    </xf>
    <xf numFmtId="0" fontId="7" fillId="0" borderId="0" xfId="11"/>
    <xf numFmtId="0" fontId="86" fillId="0" borderId="0" xfId="11" applyFont="1"/>
    <xf numFmtId="0" fontId="87" fillId="0" borderId="0" xfId="11" applyFont="1"/>
    <xf numFmtId="0" fontId="88" fillId="0" borderId="0" xfId="11" applyFont="1"/>
    <xf numFmtId="0" fontId="89" fillId="0" borderId="0" xfId="11" applyFont="1" applyAlignment="1">
      <alignment horizontal="justify"/>
    </xf>
    <xf numFmtId="0" fontId="88" fillId="0" borderId="0" xfId="11" applyFont="1" applyAlignment="1">
      <alignment wrapText="1"/>
    </xf>
    <xf numFmtId="0" fontId="51" fillId="0" borderId="0" xfId="11" applyFont="1" applyAlignment="1">
      <alignment horizontal="center" vertical="center" wrapText="1"/>
    </xf>
    <xf numFmtId="0" fontId="89" fillId="0" borderId="0" xfId="11" applyFont="1" applyAlignment="1">
      <alignment horizontal="justify" wrapText="1"/>
    </xf>
    <xf numFmtId="0" fontId="4" fillId="0" borderId="11" xfId="15" applyNumberFormat="1" applyFont="1" applyFill="1" applyBorder="1" applyAlignment="1" applyProtection="1">
      <alignment horizontal="center"/>
    </xf>
    <xf numFmtId="0" fontId="4" fillId="7" borderId="20" xfId="15" applyNumberFormat="1" applyFont="1" applyFill="1" applyBorder="1" applyAlignment="1" applyProtection="1">
      <alignment horizontal="center"/>
      <protection locked="0"/>
    </xf>
    <xf numFmtId="0" fontId="4" fillId="7" borderId="53" xfId="15" applyNumberFormat="1" applyFont="1" applyFill="1" applyBorder="1" applyAlignment="1" applyProtection="1">
      <alignment horizontal="center"/>
      <protection locked="0"/>
    </xf>
    <xf numFmtId="0" fontId="4" fillId="7" borderId="81" xfId="15" applyNumberFormat="1" applyFont="1" applyFill="1" applyBorder="1" applyAlignment="1" applyProtection="1">
      <alignment horizontal="center"/>
      <protection locked="0"/>
    </xf>
    <xf numFmtId="0" fontId="4" fillId="7" borderId="15" xfId="8" applyNumberFormat="1" applyFont="1" applyFill="1" applyBorder="1" applyAlignment="1" applyProtection="1">
      <alignment horizontal="center"/>
      <protection locked="0"/>
    </xf>
    <xf numFmtId="168" fontId="9" fillId="7" borderId="82" xfId="6" applyNumberFormat="1" applyFill="1" applyBorder="1" applyAlignment="1" applyProtection="1">
      <alignment horizontal="center"/>
      <protection locked="0"/>
    </xf>
    <xf numFmtId="168" fontId="9" fillId="7" borderId="83" xfId="6" applyNumberFormat="1" applyFill="1" applyBorder="1" applyAlignment="1" applyProtection="1">
      <alignment horizontal="center"/>
      <protection locked="0"/>
    </xf>
    <xf numFmtId="168" fontId="9" fillId="7" borderId="84" xfId="6" applyNumberFormat="1" applyFill="1" applyBorder="1" applyAlignment="1" applyProtection="1">
      <alignment horizontal="center"/>
      <protection locked="0"/>
    </xf>
    <xf numFmtId="0" fontId="9" fillId="7" borderId="1" xfId="6" applyNumberFormat="1" applyFill="1" applyBorder="1" applyAlignment="1" applyProtection="1">
      <alignment horizontal="center"/>
      <protection locked="0"/>
    </xf>
    <xf numFmtId="0" fontId="9" fillId="7" borderId="3" xfId="6" applyNumberFormat="1" applyFill="1" applyBorder="1" applyAlignment="1" applyProtection="1">
      <alignment horizontal="center"/>
      <protection locked="0"/>
    </xf>
    <xf numFmtId="0" fontId="9" fillId="2" borderId="4" xfId="6" applyNumberFormat="1" applyFill="1" applyBorder="1" applyAlignment="1">
      <alignment horizontal="center"/>
    </xf>
    <xf numFmtId="0" fontId="9" fillId="7" borderId="2" xfId="6" applyNumberFormat="1" applyFill="1" applyBorder="1" applyAlignment="1" applyProtection="1">
      <alignment horizontal="center"/>
      <protection locked="0"/>
    </xf>
    <xf numFmtId="0" fontId="40" fillId="0" borderId="1" xfId="6" applyNumberFormat="1" applyFont="1" applyBorder="1" applyAlignment="1">
      <alignment horizontal="center"/>
    </xf>
    <xf numFmtId="0" fontId="40" fillId="0" borderId="3" xfId="6" applyNumberFormat="1" applyFont="1" applyBorder="1" applyAlignment="1">
      <alignment horizontal="center"/>
    </xf>
    <xf numFmtId="0" fontId="40" fillId="0" borderId="4" xfId="6" applyNumberFormat="1" applyFont="1" applyBorder="1" applyAlignment="1" applyProtection="1">
      <alignment horizontal="center"/>
    </xf>
    <xf numFmtId="0" fontId="40" fillId="0" borderId="2" xfId="6" applyNumberFormat="1" applyFont="1" applyBorder="1" applyAlignment="1">
      <alignment horizontal="center"/>
    </xf>
    <xf numFmtId="0" fontId="9" fillId="7" borderId="17" xfId="6" applyNumberFormat="1" applyFill="1" applyBorder="1" applyAlignment="1" applyProtection="1">
      <alignment horizontal="center"/>
      <protection locked="0"/>
    </xf>
    <xf numFmtId="0" fontId="9" fillId="7" borderId="46" xfId="6" applyNumberFormat="1" applyFill="1" applyBorder="1" applyAlignment="1" applyProtection="1">
      <alignment horizontal="center"/>
      <protection locked="0"/>
    </xf>
    <xf numFmtId="0" fontId="9" fillId="0" borderId="85" xfId="6" applyNumberFormat="1" applyBorder="1" applyAlignment="1" applyProtection="1">
      <alignment horizontal="center"/>
    </xf>
    <xf numFmtId="0" fontId="9" fillId="7" borderId="86" xfId="6" applyNumberFormat="1" applyFill="1" applyBorder="1" applyAlignment="1" applyProtection="1">
      <alignment horizontal="center"/>
      <protection locked="0"/>
    </xf>
    <xf numFmtId="0" fontId="9" fillId="7" borderId="13" xfId="6" applyNumberFormat="1" applyFill="1" applyBorder="1" applyAlignment="1" applyProtection="1">
      <alignment horizontal="center"/>
      <protection locked="0"/>
    </xf>
    <xf numFmtId="0" fontId="9" fillId="0" borderId="8" xfId="6" applyNumberFormat="1" applyBorder="1" applyAlignment="1" applyProtection="1">
      <alignment horizontal="center"/>
    </xf>
    <xf numFmtId="0" fontId="40" fillId="0" borderId="20" xfId="6" applyNumberFormat="1" applyFont="1" applyFill="1" applyBorder="1" applyAlignment="1">
      <alignment horizontal="center"/>
    </xf>
    <xf numFmtId="0" fontId="40" fillId="0" borderId="53" xfId="6" applyNumberFormat="1" applyFont="1" applyFill="1" applyBorder="1" applyAlignment="1">
      <alignment horizontal="center"/>
    </xf>
    <xf numFmtId="0" fontId="40" fillId="0" borderId="75" xfId="6" applyNumberFormat="1" applyFont="1" applyBorder="1" applyAlignment="1" applyProtection="1">
      <alignment horizontal="center"/>
    </xf>
    <xf numFmtId="0" fontId="40" fillId="0" borderId="80" xfId="6" applyNumberFormat="1" applyFont="1" applyBorder="1" applyAlignment="1">
      <alignment horizontal="center"/>
    </xf>
    <xf numFmtId="0" fontId="40" fillId="0" borderId="20" xfId="6" applyNumberFormat="1" applyFont="1" applyBorder="1" applyAlignment="1">
      <alignment horizontal="center"/>
    </xf>
    <xf numFmtId="0" fontId="9" fillId="7" borderId="9" xfId="6" applyNumberFormat="1" applyFill="1" applyBorder="1" applyAlignment="1" applyProtection="1">
      <alignment horizontal="center"/>
      <protection locked="0"/>
    </xf>
    <xf numFmtId="0" fontId="9" fillId="7" borderId="7" xfId="6" applyNumberFormat="1" applyFill="1" applyBorder="1" applyAlignment="1" applyProtection="1">
      <alignment horizontal="center"/>
      <protection locked="0"/>
    </xf>
    <xf numFmtId="0" fontId="9" fillId="2" borderId="8" xfId="6" applyNumberFormat="1" applyFill="1" applyBorder="1" applyAlignment="1">
      <alignment horizontal="center"/>
    </xf>
    <xf numFmtId="0" fontId="9" fillId="7" borderId="6" xfId="6" applyNumberFormat="1" applyFill="1" applyBorder="1" applyAlignment="1" applyProtection="1">
      <alignment horizontal="center"/>
      <protection locked="0"/>
    </xf>
    <xf numFmtId="0" fontId="40" fillId="0" borderId="87" xfId="6" applyNumberFormat="1" applyFont="1" applyBorder="1" applyAlignment="1">
      <alignment horizontal="center"/>
    </xf>
    <xf numFmtId="0" fontId="40" fillId="0" borderId="88" xfId="6" applyNumberFormat="1" applyFont="1" applyBorder="1" applyAlignment="1">
      <alignment horizontal="center"/>
    </xf>
    <xf numFmtId="0" fontId="40" fillId="0" borderId="89" xfId="6" applyNumberFormat="1" applyFont="1" applyBorder="1" applyAlignment="1">
      <alignment horizontal="center"/>
    </xf>
    <xf numFmtId="0" fontId="40" fillId="0" borderId="63" xfId="6" applyNumberFormat="1" applyFont="1" applyBorder="1" applyAlignment="1">
      <alignment horizontal="center"/>
    </xf>
    <xf numFmtId="0" fontId="9" fillId="7" borderId="11" xfId="6" applyNumberFormat="1" applyFill="1" applyBorder="1" applyAlignment="1" applyProtection="1">
      <alignment horizontal="center"/>
      <protection locked="0"/>
    </xf>
    <xf numFmtId="0" fontId="9" fillId="7" borderId="15" xfId="6" applyNumberFormat="1" applyFill="1" applyBorder="1" applyAlignment="1" applyProtection="1">
      <alignment horizontal="center"/>
      <protection locked="0"/>
    </xf>
    <xf numFmtId="0" fontId="2" fillId="0" borderId="18" xfId="11" applyFont="1" applyBorder="1" applyAlignment="1">
      <alignment wrapText="1"/>
    </xf>
    <xf numFmtId="0" fontId="1" fillId="0" borderId="0" xfId="11" applyFont="1" applyFill="1" applyBorder="1" applyAlignment="1">
      <alignment horizontal="center"/>
    </xf>
    <xf numFmtId="0" fontId="1" fillId="0" borderId="0" xfId="11" applyFont="1" applyFill="1"/>
    <xf numFmtId="0" fontId="21" fillId="0" borderId="0" xfId="11" applyFont="1" applyFill="1" applyBorder="1" applyAlignment="1"/>
    <xf numFmtId="0" fontId="21" fillId="0" borderId="0" xfId="11" applyFont="1" applyFill="1" applyBorder="1"/>
    <xf numFmtId="0" fontId="1" fillId="0" borderId="0" xfId="11" applyFont="1" applyFill="1" applyBorder="1" applyAlignment="1">
      <alignment vertical="center"/>
    </xf>
    <xf numFmtId="0" fontId="21" fillId="0" borderId="0" xfId="11" applyFont="1" applyBorder="1" applyAlignment="1"/>
    <xf numFmtId="0" fontId="25" fillId="0" borderId="0" xfId="11" applyFont="1" applyFill="1" applyBorder="1" applyAlignment="1"/>
    <xf numFmtId="49" fontId="38" fillId="0" borderId="0" xfId="0" applyNumberFormat="1" applyFont="1"/>
    <xf numFmtId="49" fontId="0" fillId="0" borderId="0" xfId="0" applyNumberFormat="1"/>
    <xf numFmtId="49" fontId="38" fillId="0" borderId="0" xfId="0" applyNumberFormat="1" applyFont="1" applyBorder="1"/>
    <xf numFmtId="49" fontId="38" fillId="0" borderId="0" xfId="0" applyNumberFormat="1" applyFont="1" applyAlignment="1">
      <alignment wrapText="1"/>
    </xf>
    <xf numFmtId="49" fontId="38" fillId="0" borderId="0" xfId="0" applyNumberFormat="1" applyFont="1" applyBorder="1" applyAlignment="1">
      <alignment wrapText="1"/>
    </xf>
    <xf numFmtId="0" fontId="90" fillId="0" borderId="0" xfId="0" applyFont="1"/>
    <xf numFmtId="49" fontId="1" fillId="0" borderId="18" xfId="0" applyNumberFormat="1" applyFont="1" applyFill="1" applyBorder="1" applyAlignment="1" applyProtection="1">
      <alignment horizontal="center"/>
    </xf>
    <xf numFmtId="0" fontId="91" fillId="0" borderId="0" xfId="8" applyFont="1" applyFill="1" applyBorder="1"/>
    <xf numFmtId="0" fontId="2" fillId="0" borderId="1" xfId="11" applyFont="1" applyFill="1" applyBorder="1" applyAlignment="1">
      <alignment horizontal="center"/>
    </xf>
    <xf numFmtId="0" fontId="40" fillId="0" borderId="0" xfId="0" applyFont="1"/>
    <xf numFmtId="0" fontId="1" fillId="9" borderId="0" xfId="11" applyNumberFormat="1" applyFont="1" applyFill="1"/>
    <xf numFmtId="0" fontId="1" fillId="9" borderId="0" xfId="11" applyNumberFormat="1" applyFont="1" applyFill="1" applyBorder="1"/>
    <xf numFmtId="0" fontId="1" fillId="9" borderId="0" xfId="11" applyNumberFormat="1" applyFont="1" applyFill="1" applyBorder="1" applyAlignment="1"/>
    <xf numFmtId="0" fontId="28" fillId="9" borderId="0" xfId="11" applyNumberFormat="1" applyFont="1" applyFill="1" applyBorder="1" applyAlignment="1"/>
    <xf numFmtId="0" fontId="28" fillId="9" borderId="0" xfId="11" applyNumberFormat="1" applyFont="1" applyFill="1" applyBorder="1" applyAlignment="1">
      <alignment horizontal="left"/>
    </xf>
    <xf numFmtId="0" fontId="1" fillId="9" borderId="0" xfId="11" applyNumberFormat="1" applyFont="1" applyFill="1" applyAlignment="1">
      <alignment horizontal="left"/>
    </xf>
    <xf numFmtId="0" fontId="25" fillId="0" borderId="0" xfId="11" applyFont="1" applyFill="1" applyBorder="1" applyAlignment="1">
      <alignment horizontal="center"/>
    </xf>
    <xf numFmtId="0" fontId="1" fillId="0" borderId="0" xfId="11" applyFont="1" applyFill="1" applyBorder="1" applyAlignment="1">
      <alignment horizontal="center" vertical="center"/>
    </xf>
    <xf numFmtId="0" fontId="10" fillId="0" borderId="17" xfId="11" applyFont="1" applyFill="1" applyBorder="1" applyAlignment="1" applyProtection="1">
      <alignment horizontal="center"/>
    </xf>
    <xf numFmtId="0" fontId="10" fillId="0" borderId="20" xfId="11" applyFont="1" applyFill="1" applyBorder="1" applyAlignment="1" applyProtection="1">
      <alignment horizontal="center"/>
    </xf>
    <xf numFmtId="0" fontId="10" fillId="0" borderId="11" xfId="11" applyFont="1" applyFill="1" applyBorder="1" applyAlignment="1" applyProtection="1">
      <alignment horizontal="center"/>
    </xf>
    <xf numFmtId="0" fontId="10" fillId="0" borderId="18" xfId="11" applyFont="1" applyFill="1" applyBorder="1" applyAlignment="1" applyProtection="1">
      <alignment horizontal="center"/>
    </xf>
    <xf numFmtId="0" fontId="1" fillId="0" borderId="31" xfId="11" applyFont="1" applyFill="1" applyBorder="1" applyAlignment="1">
      <alignment horizontal="right"/>
    </xf>
    <xf numFmtId="0" fontId="1" fillId="0" borderId="0" xfId="11" applyFont="1" applyAlignment="1">
      <alignment horizontal="left" wrapText="1"/>
    </xf>
    <xf numFmtId="0" fontId="35" fillId="0" borderId="0" xfId="11" applyFont="1" applyAlignment="1">
      <alignment horizontal="left" wrapText="1"/>
    </xf>
    <xf numFmtId="0" fontId="7" fillId="0" borderId="0" xfId="0" applyNumberFormat="1" applyFont="1"/>
    <xf numFmtId="0" fontId="2" fillId="0" borderId="18" xfId="11" applyFont="1" applyBorder="1" applyAlignment="1">
      <alignment horizontal="center" wrapText="1"/>
    </xf>
    <xf numFmtId="0" fontId="2" fillId="0" borderId="47" xfId="11" applyFont="1" applyBorder="1" applyAlignment="1">
      <alignment horizontal="center" wrapText="1"/>
    </xf>
    <xf numFmtId="0" fontId="43" fillId="0" borderId="0" xfId="11" applyFont="1" applyBorder="1" applyAlignment="1" applyProtection="1">
      <alignment horizontal="left"/>
    </xf>
    <xf numFmtId="0" fontId="2" fillId="0" borderId="0" xfId="11" applyFont="1" applyBorder="1" applyAlignment="1" applyProtection="1">
      <protection locked="0"/>
    </xf>
    <xf numFmtId="0" fontId="1" fillId="0" borderId="58" xfId="11" applyFont="1" applyFill="1" applyBorder="1" applyAlignment="1">
      <alignment horizontal="center" wrapText="1"/>
    </xf>
    <xf numFmtId="0" fontId="1" fillId="0" borderId="18" xfId="11" applyFont="1" applyBorder="1" applyAlignment="1">
      <alignment horizontal="center" wrapText="1"/>
    </xf>
    <xf numFmtId="0" fontId="1" fillId="0" borderId="47" xfId="11" applyFont="1" applyBorder="1" applyAlignment="1">
      <alignment horizontal="center" wrapText="1"/>
    </xf>
    <xf numFmtId="0" fontId="2" fillId="8" borderId="18" xfId="11" applyFont="1" applyFill="1" applyBorder="1" applyAlignment="1">
      <alignment horizontal="center"/>
    </xf>
    <xf numFmtId="0" fontId="2" fillId="0" borderId="20" xfId="11" applyFont="1" applyFill="1" applyBorder="1" applyAlignment="1">
      <alignment horizontal="center"/>
    </xf>
    <xf numFmtId="0" fontId="2" fillId="8" borderId="11" xfId="11" applyFont="1" applyFill="1" applyBorder="1" applyAlignment="1">
      <alignment horizontal="center"/>
    </xf>
    <xf numFmtId="0" fontId="10" fillId="8" borderId="11" xfId="11" applyFont="1" applyFill="1" applyBorder="1" applyAlignment="1" applyProtection="1">
      <alignment horizontal="center"/>
    </xf>
    <xf numFmtId="0" fontId="10" fillId="8" borderId="11" xfId="11" applyFont="1" applyFill="1" applyBorder="1" applyAlignment="1">
      <alignment horizontal="center"/>
    </xf>
    <xf numFmtId="0" fontId="10" fillId="0" borderId="18" xfId="11" applyFont="1" applyFill="1" applyBorder="1" applyAlignment="1">
      <alignment horizontal="center"/>
    </xf>
    <xf numFmtId="0" fontId="10" fillId="8" borderId="18" xfId="11" applyFont="1" applyFill="1" applyBorder="1" applyAlignment="1">
      <alignment horizontal="center"/>
    </xf>
    <xf numFmtId="0" fontId="10" fillId="9" borderId="17" xfId="11" applyFont="1" applyFill="1" applyBorder="1" applyAlignment="1" applyProtection="1">
      <alignment horizontal="center"/>
    </xf>
    <xf numFmtId="0" fontId="10" fillId="8" borderId="17" xfId="11" applyFont="1" applyFill="1" applyBorder="1" applyAlignment="1">
      <alignment horizontal="center"/>
    </xf>
    <xf numFmtId="0" fontId="10" fillId="9" borderId="20" xfId="11" applyFont="1" applyFill="1" applyBorder="1" applyAlignment="1" applyProtection="1">
      <alignment horizontal="center"/>
    </xf>
    <xf numFmtId="0" fontId="10" fillId="0" borderId="20" xfId="11" applyFont="1" applyFill="1" applyBorder="1" applyAlignment="1">
      <alignment horizontal="center"/>
    </xf>
    <xf numFmtId="0" fontId="10" fillId="0" borderId="17" xfId="11" applyFont="1" applyFill="1" applyBorder="1" applyAlignment="1">
      <alignment horizontal="center"/>
    </xf>
    <xf numFmtId="0" fontId="10" fillId="0" borderId="11" xfId="11" applyFont="1" applyFill="1" applyBorder="1" applyAlignment="1">
      <alignment horizontal="center"/>
    </xf>
    <xf numFmtId="0" fontId="10" fillId="8" borderId="17" xfId="11" applyFont="1" applyFill="1" applyBorder="1" applyAlignment="1" applyProtection="1">
      <alignment horizontal="center"/>
    </xf>
    <xf numFmtId="0" fontId="10" fillId="0" borderId="16" xfId="11" applyFont="1" applyFill="1" applyBorder="1" applyAlignment="1">
      <alignment horizontal="center"/>
    </xf>
    <xf numFmtId="49" fontId="1" fillId="7" borderId="18" xfId="2" applyNumberFormat="1" applyFont="1" applyFill="1" applyBorder="1" applyProtection="1">
      <protection locked="0"/>
    </xf>
    <xf numFmtId="3" fontId="1" fillId="7" borderId="18" xfId="2" applyNumberFormat="1" applyFont="1" applyFill="1" applyBorder="1" applyAlignment="1" applyProtection="1">
      <alignment horizontal="left"/>
      <protection locked="0"/>
    </xf>
    <xf numFmtId="0" fontId="11" fillId="0" borderId="9" xfId="8" applyFont="1" applyBorder="1" applyAlignment="1">
      <alignment vertical="center"/>
    </xf>
    <xf numFmtId="0" fontId="6" fillId="3" borderId="9" xfId="8" applyFont="1" applyFill="1" applyBorder="1" applyAlignment="1">
      <alignment horizontal="center" vertical="center"/>
    </xf>
    <xf numFmtId="0" fontId="4" fillId="7" borderId="6" xfId="8" applyNumberFormat="1" applyFont="1" applyFill="1" applyBorder="1" applyAlignment="1" applyProtection="1">
      <alignment horizontal="center"/>
      <protection locked="0"/>
    </xf>
    <xf numFmtId="0" fontId="4" fillId="7" borderId="1" xfId="15" applyNumberFormat="1" applyFont="1" applyFill="1" applyBorder="1" applyAlignment="1" applyProtection="1">
      <alignment horizontal="center"/>
      <protection locked="0"/>
    </xf>
    <xf numFmtId="0" fontId="4" fillId="7" borderId="3" xfId="15" applyNumberFormat="1" applyFont="1" applyFill="1" applyBorder="1" applyAlignment="1" applyProtection="1">
      <alignment horizontal="center"/>
      <protection locked="0"/>
    </xf>
    <xf numFmtId="0" fontId="4" fillId="2" borderId="4" xfId="8" applyNumberFormat="1" applyFont="1" applyFill="1" applyBorder="1" applyAlignment="1">
      <alignment horizontal="center"/>
    </xf>
    <xf numFmtId="0" fontId="4" fillId="7" borderId="2" xfId="8" applyNumberFormat="1" applyFont="1" applyFill="1" applyBorder="1" applyAlignment="1" applyProtection="1">
      <alignment horizontal="center"/>
      <protection locked="0"/>
    </xf>
    <xf numFmtId="0" fontId="13" fillId="0" borderId="11" xfId="8" applyFont="1" applyBorder="1" applyAlignment="1">
      <alignment vertical="top"/>
    </xf>
    <xf numFmtId="0" fontId="6" fillId="3" borderId="11" xfId="8" applyFont="1" applyFill="1" applyBorder="1" applyAlignment="1">
      <alignment horizontal="center" vertical="center"/>
    </xf>
    <xf numFmtId="0" fontId="4" fillId="0" borderId="11" xfId="15" applyNumberFormat="1" applyFont="1" applyBorder="1" applyAlignment="1" applyProtection="1">
      <alignment horizontal="center"/>
    </xf>
    <xf numFmtId="0" fontId="11" fillId="0" borderId="21" xfId="8" applyFont="1" applyBorder="1" applyAlignment="1" applyProtection="1">
      <alignment vertical="center"/>
    </xf>
    <xf numFmtId="0" fontId="6" fillId="3" borderId="21" xfId="8" applyFont="1" applyFill="1" applyBorder="1" applyAlignment="1" applyProtection="1">
      <alignment horizontal="center" vertical="center"/>
    </xf>
    <xf numFmtId="0" fontId="4" fillId="10" borderId="21" xfId="15" applyNumberFormat="1" applyFont="1" applyFill="1" applyBorder="1" applyAlignment="1" applyProtection="1">
      <alignment horizontal="center"/>
    </xf>
    <xf numFmtId="0" fontId="4" fillId="10" borderId="90" xfId="15" applyNumberFormat="1" applyFont="1" applyFill="1" applyBorder="1" applyAlignment="1" applyProtection="1">
      <alignment horizontal="center"/>
    </xf>
    <xf numFmtId="0" fontId="4" fillId="10" borderId="91" xfId="8" applyNumberFormat="1" applyFont="1" applyFill="1" applyBorder="1" applyAlignment="1" applyProtection="1">
      <alignment horizontal="center"/>
    </xf>
    <xf numFmtId="0" fontId="10" fillId="0" borderId="53" xfId="11" applyFont="1" applyFill="1" applyBorder="1" applyAlignment="1">
      <alignment horizontal="center"/>
    </xf>
    <xf numFmtId="0" fontId="67" fillId="7" borderId="18" xfId="1" applyFont="1" applyFill="1" applyBorder="1" applyAlignment="1" applyProtection="1">
      <alignment vertical="center" wrapText="1"/>
      <protection locked="0"/>
    </xf>
    <xf numFmtId="0" fontId="2" fillId="11" borderId="18" xfId="11" applyFont="1" applyFill="1" applyBorder="1" applyAlignment="1" applyProtection="1">
      <alignment horizontal="center"/>
      <protection locked="0"/>
    </xf>
    <xf numFmtId="0" fontId="2" fillId="11" borderId="11" xfId="11" applyFont="1" applyFill="1" applyBorder="1" applyAlignment="1" applyProtection="1">
      <alignment horizontal="center"/>
      <protection locked="0"/>
    </xf>
    <xf numFmtId="0" fontId="4" fillId="4" borderId="78" xfId="8" applyNumberFormat="1" applyFont="1" applyFill="1" applyBorder="1" applyAlignment="1" applyProtection="1">
      <alignment horizontal="center"/>
      <protection locked="0"/>
    </xf>
    <xf numFmtId="0" fontId="4" fillId="7" borderId="18" xfId="2" applyNumberFormat="1" applyFont="1" applyFill="1" applyBorder="1" applyAlignment="1" applyProtection="1">
      <alignment horizontal="center"/>
      <protection locked="0"/>
    </xf>
    <xf numFmtId="0" fontId="4" fillId="7" borderId="58" xfId="2" applyNumberFormat="1" applyFont="1" applyFill="1" applyBorder="1" applyAlignment="1" applyProtection="1">
      <alignment horizontal="center"/>
      <protection locked="0"/>
    </xf>
    <xf numFmtId="0" fontId="4" fillId="7" borderId="20" xfId="2" applyNumberFormat="1" applyFont="1" applyFill="1" applyBorder="1" applyAlignment="1" applyProtection="1">
      <alignment horizontal="center"/>
      <protection locked="0"/>
    </xf>
    <xf numFmtId="0" fontId="4" fillId="7" borderId="92" xfId="2" applyNumberFormat="1" applyFont="1" applyFill="1" applyBorder="1" applyAlignment="1" applyProtection="1">
      <alignment horizontal="center"/>
      <protection locked="0"/>
    </xf>
    <xf numFmtId="0" fontId="7" fillId="9" borderId="0" xfId="11" applyFill="1"/>
    <xf numFmtId="0" fontId="38" fillId="9" borderId="0" xfId="11" applyFont="1" applyFill="1" applyAlignment="1">
      <alignment horizontal="left" wrapText="1"/>
    </xf>
    <xf numFmtId="0" fontId="38" fillId="9" borderId="0" xfId="11" applyFont="1" applyFill="1" applyAlignment="1">
      <alignment wrapText="1"/>
    </xf>
    <xf numFmtId="0" fontId="38" fillId="9" borderId="0" xfId="11" applyFont="1" applyFill="1" applyAlignment="1"/>
    <xf numFmtId="0" fontId="92" fillId="9" borderId="0" xfId="11" applyFont="1" applyFill="1"/>
    <xf numFmtId="0" fontId="57" fillId="9" borderId="0" xfId="11" applyFont="1" applyFill="1" applyAlignment="1">
      <alignment vertical="top"/>
    </xf>
    <xf numFmtId="0" fontId="52" fillId="9" borderId="0" xfId="11" applyFont="1" applyFill="1" applyAlignment="1">
      <alignment vertical="top" wrapText="1"/>
    </xf>
    <xf numFmtId="0" fontId="53" fillId="9" borderId="0" xfId="11" applyFont="1" applyFill="1" applyAlignment="1">
      <alignment vertical="top" wrapText="1"/>
    </xf>
    <xf numFmtId="0" fontId="53" fillId="9" borderId="0" xfId="11" applyFont="1" applyFill="1" applyBorder="1" applyAlignment="1">
      <alignment vertical="top" wrapText="1"/>
    </xf>
    <xf numFmtId="0" fontId="54" fillId="9" borderId="0" xfId="11" applyFont="1" applyFill="1" applyAlignment="1">
      <alignment vertical="top" wrapText="1"/>
    </xf>
    <xf numFmtId="0" fontId="58" fillId="9" borderId="0" xfId="11" applyFont="1" applyFill="1" applyAlignment="1">
      <alignment vertical="top" wrapText="1"/>
    </xf>
    <xf numFmtId="49" fontId="52" fillId="9" borderId="0" xfId="11" applyNumberFormat="1" applyFont="1" applyFill="1" applyAlignment="1">
      <alignment horizontal="left" vertical="center"/>
    </xf>
    <xf numFmtId="0" fontId="52" fillId="9" borderId="0" xfId="11" applyFont="1" applyFill="1" applyAlignment="1">
      <alignment vertical="center" wrapText="1"/>
    </xf>
    <xf numFmtId="49" fontId="59" fillId="9" borderId="0" xfId="11" applyNumberFormat="1" applyFont="1" applyFill="1" applyAlignment="1">
      <alignment horizontal="left" vertical="center" wrapText="1"/>
    </xf>
    <xf numFmtId="0" fontId="59" fillId="9" borderId="0" xfId="11" applyFont="1" applyFill="1" applyAlignment="1">
      <alignment vertical="center" wrapText="1"/>
    </xf>
    <xf numFmtId="49" fontId="52" fillId="9" borderId="0" xfId="11" applyNumberFormat="1" applyFont="1" applyFill="1" applyAlignment="1">
      <alignment horizontal="left" vertical="center" wrapText="1"/>
    </xf>
    <xf numFmtId="0" fontId="7" fillId="9" borderId="0" xfId="11" applyFill="1" applyAlignment="1">
      <alignment vertical="top" wrapText="1"/>
    </xf>
    <xf numFmtId="0" fontId="46" fillId="9" borderId="0" xfId="11" applyFont="1" applyFill="1" applyAlignment="1">
      <alignment wrapText="1"/>
    </xf>
    <xf numFmtId="0" fontId="61" fillId="9" borderId="0" xfId="11" applyFont="1" applyFill="1" applyBorder="1" applyAlignment="1">
      <alignment vertical="top" wrapText="1"/>
    </xf>
    <xf numFmtId="0" fontId="60" fillId="9" borderId="0" xfId="11" applyFont="1" applyFill="1" applyBorder="1" applyAlignment="1">
      <alignment wrapText="1"/>
    </xf>
    <xf numFmtId="0" fontId="62" fillId="9" borderId="0" xfId="11" applyFont="1" applyFill="1" applyBorder="1" applyAlignment="1">
      <alignment wrapText="1"/>
    </xf>
    <xf numFmtId="0" fontId="62" fillId="9" borderId="18" xfId="11" applyFont="1" applyFill="1" applyBorder="1" applyAlignment="1">
      <alignment horizontal="center" vertical="center" wrapText="1"/>
    </xf>
    <xf numFmtId="0" fontId="61" fillId="4" borderId="18" xfId="11" applyFont="1" applyFill="1" applyBorder="1" applyAlignment="1">
      <alignment wrapText="1"/>
    </xf>
    <xf numFmtId="0" fontId="61" fillId="9" borderId="0" xfId="11" applyFont="1" applyFill="1" applyBorder="1" applyAlignment="1">
      <alignment wrapText="1"/>
    </xf>
    <xf numFmtId="0" fontId="61" fillId="4" borderId="1" xfId="11" applyFont="1" applyFill="1" applyBorder="1" applyAlignment="1">
      <alignment wrapText="1"/>
    </xf>
    <xf numFmtId="0" fontId="63" fillId="9" borderId="0" xfId="11" applyFont="1" applyFill="1" applyBorder="1" applyAlignment="1">
      <alignment vertical="top" wrapText="1"/>
    </xf>
    <xf numFmtId="0" fontId="47" fillId="9" borderId="0" xfId="11" applyFont="1" applyFill="1" applyAlignment="1"/>
    <xf numFmtId="0" fontId="46" fillId="9" borderId="0" xfId="11" applyFont="1" applyFill="1"/>
    <xf numFmtId="0" fontId="64" fillId="9" borderId="0" xfId="11" applyFont="1" applyFill="1" applyAlignment="1"/>
    <xf numFmtId="0" fontId="46" fillId="9" borderId="0" xfId="11" applyFont="1" applyFill="1" applyAlignment="1"/>
    <xf numFmtId="0" fontId="47" fillId="9" borderId="0" xfId="11" applyFont="1" applyFill="1"/>
    <xf numFmtId="0" fontId="47" fillId="9" borderId="0" xfId="11" applyFont="1" applyFill="1" applyAlignment="1">
      <alignment horizontal="left" indent="4"/>
    </xf>
    <xf numFmtId="0" fontId="47" fillId="9" borderId="0" xfId="11" applyFont="1" applyFill="1" applyAlignment="1">
      <alignment horizontal="left" indent="8"/>
    </xf>
    <xf numFmtId="0" fontId="47" fillId="9" borderId="0" xfId="11" applyFont="1" applyFill="1" applyAlignment="1">
      <alignment wrapText="1"/>
    </xf>
    <xf numFmtId="0" fontId="46" fillId="9" borderId="0" xfId="11" applyFont="1" applyFill="1" applyAlignment="1">
      <alignment horizontal="left" indent="4"/>
    </xf>
    <xf numFmtId="0" fontId="46" fillId="9" borderId="0" xfId="11" applyFont="1" applyFill="1" applyAlignment="1">
      <alignment horizontal="left" indent="10"/>
    </xf>
    <xf numFmtId="0" fontId="46" fillId="9" borderId="0" xfId="11" applyFont="1" applyFill="1" applyAlignment="1">
      <alignment horizontal="justify"/>
    </xf>
    <xf numFmtId="0" fontId="47" fillId="9" borderId="0" xfId="11" applyFont="1" applyFill="1" applyAlignment="1">
      <alignment horizontal="left" indent="12"/>
    </xf>
    <xf numFmtId="0" fontId="7" fillId="9" borderId="0" xfId="11" applyFill="1" applyAlignment="1">
      <alignment horizontal="left"/>
    </xf>
    <xf numFmtId="0" fontId="46" fillId="9" borderId="0" xfId="11" applyFont="1" applyFill="1" applyAlignment="1">
      <alignment horizontal="center"/>
    </xf>
    <xf numFmtId="0" fontId="93" fillId="0" borderId="0" xfId="2" applyNumberFormat="1" applyFont="1" applyFill="1" applyProtection="1">
      <protection hidden="1"/>
    </xf>
    <xf numFmtId="0" fontId="93" fillId="0" borderId="0" xfId="2" applyFont="1" applyFill="1"/>
    <xf numFmtId="0" fontId="2" fillId="8" borderId="18" xfId="11" applyFont="1" applyFill="1" applyBorder="1" applyAlignment="1">
      <alignment horizontal="center"/>
    </xf>
    <xf numFmtId="3" fontId="2" fillId="4" borderId="18" xfId="11" applyNumberFormat="1" applyFont="1" applyFill="1" applyBorder="1" applyAlignment="1" applyProtection="1">
      <alignment horizontal="center"/>
      <protection locked="0"/>
    </xf>
    <xf numFmtId="0" fontId="1" fillId="0" borderId="0" xfId="11" applyFont="1" applyFill="1" applyAlignment="1">
      <alignment horizontal="right"/>
    </xf>
    <xf numFmtId="0" fontId="28" fillId="0" borderId="0" xfId="11" applyFont="1" applyFill="1"/>
    <xf numFmtId="0" fontId="33" fillId="0" borderId="0" xfId="11" applyFont="1" applyFill="1" applyBorder="1"/>
    <xf numFmtId="0" fontId="1" fillId="0" borderId="29" xfId="11" applyFont="1" applyBorder="1" applyAlignment="1">
      <alignment horizontal="center" wrapText="1"/>
    </xf>
    <xf numFmtId="0" fontId="2" fillId="0" borderId="29" xfId="11" applyFont="1" applyBorder="1" applyAlignment="1">
      <alignment horizontal="center" wrapText="1"/>
    </xf>
    <xf numFmtId="0" fontId="2" fillId="0" borderId="0" xfId="11" applyFont="1" applyFill="1" applyBorder="1" applyAlignment="1" applyProtection="1">
      <protection locked="0"/>
    </xf>
    <xf numFmtId="0" fontId="8" fillId="0" borderId="0" xfId="2" applyFont="1"/>
    <xf numFmtId="166" fontId="8" fillId="0" borderId="0" xfId="2" applyNumberFormat="1"/>
    <xf numFmtId="0" fontId="7" fillId="0" borderId="0" xfId="6" applyFont="1"/>
    <xf numFmtId="0" fontId="2" fillId="0" borderId="77" xfId="11" applyFont="1" applyFill="1" applyBorder="1" applyAlignment="1" applyProtection="1">
      <alignment horizontal="center"/>
    </xf>
    <xf numFmtId="0" fontId="2" fillId="0" borderId="53" xfId="11" applyFont="1" applyFill="1" applyBorder="1" applyAlignment="1" applyProtection="1">
      <alignment horizontal="center"/>
    </xf>
    <xf numFmtId="168" fontId="2" fillId="0" borderId="18" xfId="11" applyNumberFormat="1" applyFont="1" applyFill="1" applyBorder="1" applyAlignment="1">
      <alignment horizontal="center"/>
    </xf>
    <xf numFmtId="0" fontId="25" fillId="0" borderId="0" xfId="0" applyFont="1" applyFill="1" applyBorder="1" applyAlignment="1">
      <alignment horizontal="left" vertical="center"/>
    </xf>
    <xf numFmtId="0" fontId="3" fillId="0" borderId="0" xfId="0" applyFont="1" applyFill="1" applyBorder="1" applyAlignment="1">
      <alignment vertical="center"/>
    </xf>
    <xf numFmtId="0" fontId="3" fillId="0" borderId="0" xfId="0" applyFont="1" applyAlignment="1">
      <alignment vertical="top"/>
    </xf>
    <xf numFmtId="0" fontId="25" fillId="8" borderId="58" xfId="0" applyFont="1" applyFill="1" applyBorder="1" applyAlignment="1">
      <alignment vertical="center"/>
    </xf>
    <xf numFmtId="0" fontId="3" fillId="8" borderId="55" xfId="0" applyFont="1" applyFill="1" applyBorder="1" applyAlignment="1">
      <alignment vertical="center"/>
    </xf>
    <xf numFmtId="0" fontId="3" fillId="8" borderId="54" xfId="0" applyFont="1" applyFill="1" applyBorder="1" applyAlignment="1">
      <alignment vertical="center"/>
    </xf>
    <xf numFmtId="0" fontId="3" fillId="0" borderId="0" xfId="0" applyFont="1" applyAlignment="1">
      <alignment horizontal="left" vertical="top"/>
    </xf>
    <xf numFmtId="0" fontId="1" fillId="0" borderId="0" xfId="0" applyFont="1" applyAlignment="1">
      <alignment vertical="top"/>
    </xf>
    <xf numFmtId="0" fontId="3" fillId="8" borderId="55" xfId="0" applyFont="1" applyFill="1" applyBorder="1" applyAlignment="1">
      <alignment vertical="top"/>
    </xf>
    <xf numFmtId="0" fontId="3" fillId="8" borderId="54" xfId="0" applyFont="1" applyFill="1" applyBorder="1" applyAlignment="1">
      <alignment vertical="top"/>
    </xf>
    <xf numFmtId="0" fontId="25" fillId="0" borderId="0" xfId="0" applyFont="1" applyFill="1" applyBorder="1" applyAlignment="1">
      <alignment vertical="center"/>
    </xf>
    <xf numFmtId="0" fontId="3" fillId="0" borderId="0" xfId="0" applyFont="1" applyFill="1" applyBorder="1" applyAlignment="1">
      <alignment vertical="top"/>
    </xf>
    <xf numFmtId="0" fontId="21" fillId="0" borderId="0" xfId="0" applyFont="1" applyAlignment="1"/>
    <xf numFmtId="0" fontId="1" fillId="8" borderId="55" xfId="0" applyFont="1" applyFill="1" applyBorder="1"/>
    <xf numFmtId="0" fontId="1" fillId="8" borderId="54" xfId="0" applyFont="1" applyFill="1" applyBorder="1"/>
    <xf numFmtId="0" fontId="1" fillId="8" borderId="55" xfId="0" applyFont="1" applyFill="1" applyBorder="1" applyAlignment="1">
      <alignment vertical="center"/>
    </xf>
    <xf numFmtId="0" fontId="1" fillId="8" borderId="54" xfId="0" applyFont="1" applyFill="1" applyBorder="1" applyAlignment="1">
      <alignment vertical="center"/>
    </xf>
    <xf numFmtId="0" fontId="1" fillId="0" borderId="0" xfId="0" applyFont="1" applyAlignment="1">
      <alignment vertical="center"/>
    </xf>
    <xf numFmtId="0" fontId="1" fillId="0" borderId="12" xfId="0" applyFont="1" applyBorder="1"/>
    <xf numFmtId="0" fontId="25" fillId="10" borderId="58" xfId="0" applyFont="1" applyFill="1" applyBorder="1" applyAlignment="1">
      <alignment vertical="center"/>
    </xf>
    <xf numFmtId="0" fontId="2" fillId="10" borderId="55" xfId="0" applyFont="1" applyFill="1" applyBorder="1"/>
    <xf numFmtId="0" fontId="1" fillId="10" borderId="55" xfId="0" applyFont="1" applyFill="1" applyBorder="1"/>
    <xf numFmtId="0" fontId="1" fillId="10" borderId="55" xfId="0" applyFont="1" applyFill="1" applyBorder="1" applyAlignment="1">
      <alignment vertical="top"/>
    </xf>
    <xf numFmtId="0" fontId="1" fillId="10" borderId="54" xfId="0" applyFont="1" applyFill="1" applyBorder="1"/>
    <xf numFmtId="0" fontId="1" fillId="0" borderId="12" xfId="0" applyFont="1" applyBorder="1" applyAlignment="1">
      <alignment vertical="top"/>
    </xf>
    <xf numFmtId="0" fontId="2" fillId="0" borderId="12" xfId="0" applyFont="1" applyBorder="1"/>
    <xf numFmtId="0" fontId="73" fillId="0" borderId="0" xfId="0" applyFont="1" applyBorder="1" applyAlignment="1"/>
    <xf numFmtId="0" fontId="1" fillId="0" borderId="0" xfId="0" applyFont="1" applyBorder="1" applyAlignment="1">
      <alignment vertical="top"/>
    </xf>
    <xf numFmtId="0" fontId="1" fillId="0" borderId="0" xfId="0" applyFont="1" applyBorder="1" applyAlignment="1"/>
    <xf numFmtId="0" fontId="11" fillId="10" borderId="55" xfId="0" applyFont="1" applyFill="1" applyBorder="1" applyAlignment="1">
      <alignment vertical="top"/>
    </xf>
    <xf numFmtId="0" fontId="2" fillId="0" borderId="0" xfId="0" applyFont="1" applyFill="1" applyBorder="1"/>
    <xf numFmtId="0" fontId="1" fillId="0" borderId="0" xfId="0" applyFont="1" applyFill="1" applyBorder="1"/>
    <xf numFmtId="0" fontId="11" fillId="0" borderId="0" xfId="0" applyFont="1" applyFill="1" applyBorder="1" applyAlignment="1">
      <alignment vertical="top"/>
    </xf>
    <xf numFmtId="0" fontId="1" fillId="0" borderId="22" xfId="0" applyFont="1" applyBorder="1"/>
    <xf numFmtId="0" fontId="2" fillId="0" borderId="23" xfId="0" applyFont="1" applyBorder="1"/>
    <xf numFmtId="0" fontId="1" fillId="0" borderId="23" xfId="0" applyFont="1" applyBorder="1"/>
    <xf numFmtId="0" fontId="1" fillId="0" borderId="34" xfId="0" applyFont="1" applyBorder="1"/>
    <xf numFmtId="0" fontId="1" fillId="0" borderId="79" xfId="0" applyFont="1" applyBorder="1"/>
    <xf numFmtId="0" fontId="1" fillId="0" borderId="93" xfId="0" applyFont="1" applyBorder="1"/>
    <xf numFmtId="0" fontId="11" fillId="0" borderId="22" xfId="0" applyFont="1" applyBorder="1" applyAlignment="1">
      <alignment vertical="top"/>
    </xf>
    <xf numFmtId="0" fontId="2" fillId="0" borderId="0" xfId="0" applyFont="1" applyAlignment="1">
      <alignment vertical="center"/>
    </xf>
    <xf numFmtId="0" fontId="1" fillId="0" borderId="29" xfId="0" applyFont="1" applyBorder="1" applyAlignment="1">
      <alignment horizontal="center"/>
    </xf>
    <xf numFmtId="0" fontId="1" fillId="0" borderId="77" xfId="0" applyFont="1" applyBorder="1" applyAlignment="1">
      <alignment horizontal="center"/>
    </xf>
    <xf numFmtId="0" fontId="3" fillId="0" borderId="12" xfId="0" applyFont="1" applyBorder="1" applyAlignment="1">
      <alignment horizontal="left" vertical="top" wrapText="1"/>
    </xf>
    <xf numFmtId="0" fontId="3" fillId="0" borderId="12" xfId="0" applyFont="1" applyBorder="1" applyAlignment="1">
      <alignment horizontal="left"/>
    </xf>
    <xf numFmtId="0" fontId="3" fillId="0" borderId="12" xfId="0" applyFont="1" applyBorder="1" applyAlignment="1"/>
    <xf numFmtId="0" fontId="25" fillId="0" borderId="12" xfId="0" applyFont="1" applyBorder="1" applyAlignment="1">
      <alignment horizontal="left" vertical="top" wrapText="1"/>
    </xf>
    <xf numFmtId="0" fontId="74" fillId="0" borderId="78" xfId="0" applyFont="1" applyFill="1" applyBorder="1" applyAlignment="1">
      <alignment horizontal="center" vertical="center"/>
    </xf>
    <xf numFmtId="0" fontId="21" fillId="0" borderId="0" xfId="0" applyFont="1" applyAlignment="1">
      <alignment horizontal="left" vertical="top" wrapText="1"/>
    </xf>
    <xf numFmtId="0" fontId="9" fillId="9" borderId="17" xfId="6" applyNumberFormat="1" applyFill="1" applyBorder="1" applyAlignment="1" applyProtection="1">
      <alignment horizontal="center"/>
    </xf>
    <xf numFmtId="0" fontId="9" fillId="9" borderId="11" xfId="6" applyNumberFormat="1" applyFill="1" applyBorder="1" applyAlignment="1" applyProtection="1">
      <alignment horizontal="center"/>
    </xf>
    <xf numFmtId="0" fontId="40" fillId="9" borderId="20" xfId="6" applyNumberFormat="1" applyFont="1" applyFill="1" applyBorder="1" applyAlignment="1" applyProtection="1">
      <alignment horizontal="center"/>
    </xf>
    <xf numFmtId="0" fontId="9" fillId="9" borderId="21" xfId="6" applyNumberFormat="1" applyFill="1" applyBorder="1" applyAlignment="1" applyProtection="1">
      <alignment horizontal="center"/>
    </xf>
    <xf numFmtId="168" fontId="40" fillId="2" borderId="82" xfId="6" applyNumberFormat="1" applyFont="1" applyFill="1" applyBorder="1" applyAlignment="1" applyProtection="1">
      <alignment horizontal="center"/>
    </xf>
    <xf numFmtId="168" fontId="40" fillId="2" borderId="94" xfId="6" applyNumberFormat="1" applyFont="1" applyFill="1" applyBorder="1" applyAlignment="1" applyProtection="1">
      <alignment horizontal="center"/>
    </xf>
    <xf numFmtId="0" fontId="35" fillId="0" borderId="0" xfId="0" applyFont="1"/>
    <xf numFmtId="49" fontId="1" fillId="0" borderId="0" xfId="2" applyNumberFormat="1" applyFont="1" applyAlignment="1">
      <alignment horizontal="center"/>
    </xf>
    <xf numFmtId="0" fontId="1" fillId="0" borderId="0" xfId="2" applyFont="1" applyAlignment="1">
      <alignment horizontal="center"/>
    </xf>
    <xf numFmtId="164" fontId="94" fillId="0" borderId="0" xfId="2" applyNumberFormat="1" applyFont="1" applyFill="1" applyAlignment="1"/>
    <xf numFmtId="164" fontId="1" fillId="4" borderId="11" xfId="2" applyNumberFormat="1" applyFont="1" applyFill="1" applyBorder="1" applyProtection="1">
      <protection locked="0"/>
    </xf>
    <xf numFmtId="1" fontId="1" fillId="4" borderId="1" xfId="2" applyNumberFormat="1" applyFont="1" applyFill="1" applyBorder="1" applyAlignment="1" applyProtection="1">
      <alignment horizontal="left"/>
      <protection locked="0"/>
    </xf>
    <xf numFmtId="49" fontId="1" fillId="7" borderId="11" xfId="2" applyNumberFormat="1" applyFont="1" applyFill="1" applyBorder="1" applyProtection="1">
      <protection locked="0"/>
    </xf>
    <xf numFmtId="0" fontId="1" fillId="0" borderId="5" xfId="2" applyFont="1" applyBorder="1"/>
    <xf numFmtId="0" fontId="1" fillId="0" borderId="5" xfId="2" applyFont="1" applyBorder="1" applyAlignment="1">
      <alignment wrapText="1"/>
    </xf>
    <xf numFmtId="0" fontId="1" fillId="0" borderId="11" xfId="2" applyFont="1" applyBorder="1"/>
    <xf numFmtId="0" fontId="1" fillId="0" borderId="0" xfId="2" applyFont="1" applyAlignment="1">
      <alignment horizontal="right"/>
    </xf>
    <xf numFmtId="0" fontId="2" fillId="0" borderId="0" xfId="2" applyFont="1"/>
    <xf numFmtId="0" fontId="4" fillId="2" borderId="85" xfId="8" applyNumberFormat="1" applyFont="1" applyFill="1" applyBorder="1" applyAlignment="1">
      <alignment horizontal="center"/>
    </xf>
    <xf numFmtId="0" fontId="93" fillId="0" borderId="0" xfId="2" applyNumberFormat="1" applyFont="1" applyFill="1" applyBorder="1" applyProtection="1">
      <protection hidden="1"/>
    </xf>
    <xf numFmtId="49" fontId="93" fillId="0" borderId="0" xfId="2" applyNumberFormat="1" applyFont="1" applyFill="1" applyProtection="1">
      <protection hidden="1"/>
    </xf>
    <xf numFmtId="49" fontId="93" fillId="0" borderId="0" xfId="2" applyNumberFormat="1" applyFont="1" applyFill="1"/>
    <xf numFmtId="0" fontId="95" fillId="0" borderId="0" xfId="0" applyFont="1" applyFill="1"/>
    <xf numFmtId="0" fontId="8" fillId="0" borderId="0" xfId="0" applyFont="1"/>
    <xf numFmtId="0" fontId="44" fillId="0" borderId="0" xfId="0" applyFont="1"/>
    <xf numFmtId="0" fontId="96" fillId="0" borderId="0" xfId="2" applyNumberFormat="1" applyFont="1" applyFill="1" applyProtection="1">
      <protection hidden="1"/>
    </xf>
    <xf numFmtId="0" fontId="2" fillId="8" borderId="11" xfId="11" applyFont="1" applyFill="1" applyBorder="1" applyAlignment="1">
      <alignment horizontal="center"/>
    </xf>
    <xf numFmtId="0" fontId="2" fillId="8" borderId="18" xfId="11" applyFont="1" applyFill="1" applyBorder="1" applyAlignment="1">
      <alignment horizontal="center"/>
    </xf>
    <xf numFmtId="0" fontId="1" fillId="0" borderId="0" xfId="11" applyFont="1" applyFill="1" applyAlignment="1">
      <alignment horizontal="left" wrapText="1"/>
    </xf>
    <xf numFmtId="0" fontId="2" fillId="8" borderId="18" xfId="11" applyFont="1" applyFill="1" applyBorder="1" applyAlignment="1">
      <alignment horizontal="center"/>
    </xf>
    <xf numFmtId="0" fontId="2" fillId="8" borderId="11" xfId="11" applyFont="1" applyFill="1" applyBorder="1" applyAlignment="1">
      <alignment horizontal="center"/>
    </xf>
    <xf numFmtId="0" fontId="2" fillId="0" borderId="0" xfId="11" applyFont="1" applyFill="1" applyBorder="1" applyAlignment="1" applyProtection="1">
      <alignment horizontal="center"/>
    </xf>
    <xf numFmtId="0" fontId="1" fillId="0" borderId="0" xfId="11" applyFont="1" applyFill="1" applyBorder="1" applyAlignment="1">
      <alignment horizontal="center" wrapText="1"/>
    </xf>
    <xf numFmtId="0" fontId="21" fillId="0" borderId="85" xfId="11" applyFont="1" applyBorder="1" applyAlignment="1"/>
    <xf numFmtId="0" fontId="1" fillId="0" borderId="95" xfId="11" applyFont="1" applyBorder="1" applyAlignment="1">
      <alignment horizontal="center" wrapText="1"/>
    </xf>
    <xf numFmtId="0" fontId="2" fillId="0" borderId="75" xfId="11" applyFont="1" applyFill="1" applyBorder="1" applyAlignment="1" applyProtection="1">
      <alignment horizontal="center"/>
    </xf>
    <xf numFmtId="0" fontId="1" fillId="0" borderId="47" xfId="11" applyFont="1" applyFill="1" applyBorder="1" applyAlignment="1">
      <alignment horizontal="center" wrapText="1"/>
    </xf>
    <xf numFmtId="0" fontId="2" fillId="0" borderId="0" xfId="11" applyFont="1" applyBorder="1" applyAlignment="1">
      <alignment horizontal="left" wrapText="1"/>
    </xf>
    <xf numFmtId="0" fontId="21" fillId="0" borderId="2" xfId="11" applyFont="1" applyBorder="1" applyAlignment="1">
      <alignment horizontal="center"/>
    </xf>
    <xf numFmtId="0" fontId="21" fillId="0" borderId="6" xfId="11" applyFont="1" applyBorder="1" applyAlignment="1">
      <alignment horizontal="center"/>
    </xf>
    <xf numFmtId="0" fontId="1" fillId="0" borderId="6" xfId="11" applyFont="1" applyFill="1" applyBorder="1"/>
    <xf numFmtId="0" fontId="1" fillId="0" borderId="6" xfId="11" applyFont="1" applyBorder="1" applyAlignment="1">
      <alignment horizontal="left" wrapText="1"/>
    </xf>
    <xf numFmtId="0" fontId="43" fillId="0" borderId="6" xfId="11" applyFont="1" applyBorder="1" applyAlignment="1" applyProtection="1">
      <alignment horizontal="left"/>
    </xf>
    <xf numFmtId="0" fontId="2" fillId="0" borderId="6" xfId="11" applyFont="1" applyBorder="1" applyAlignment="1" applyProtection="1">
      <protection locked="0"/>
    </xf>
    <xf numFmtId="0" fontId="2" fillId="0" borderId="0" xfId="11" applyFont="1" applyBorder="1" applyAlignment="1">
      <alignment vertical="top" wrapText="1"/>
    </xf>
    <xf numFmtId="0" fontId="2" fillId="0" borderId="0" xfId="11" applyFont="1" applyBorder="1" applyAlignment="1">
      <alignment horizontal="center" wrapText="1"/>
    </xf>
    <xf numFmtId="0" fontId="2" fillId="0" borderId="95" xfId="11" applyFont="1" applyBorder="1" applyAlignment="1">
      <alignment horizontal="center" wrapText="1"/>
    </xf>
    <xf numFmtId="0" fontId="2" fillId="0" borderId="47" xfId="11" applyFont="1" applyFill="1" applyBorder="1" applyAlignment="1">
      <alignment horizontal="center" wrapText="1"/>
    </xf>
    <xf numFmtId="0" fontId="10" fillId="0" borderId="81" xfId="11" applyFont="1" applyFill="1" applyBorder="1" applyAlignment="1">
      <alignment horizontal="center"/>
    </xf>
    <xf numFmtId="0" fontId="21" fillId="0" borderId="24" xfId="11" applyFont="1" applyBorder="1" applyAlignment="1"/>
    <xf numFmtId="0" fontId="2" fillId="0" borderId="0" xfId="11" applyFont="1" applyBorder="1" applyAlignment="1"/>
    <xf numFmtId="0" fontId="1" fillId="0" borderId="24" xfId="11" applyFont="1" applyBorder="1" applyAlignment="1">
      <alignment vertical="top"/>
    </xf>
    <xf numFmtId="0" fontId="2" fillId="0" borderId="0" xfId="11" applyFont="1" applyBorder="1" applyAlignment="1">
      <alignment wrapText="1"/>
    </xf>
    <xf numFmtId="0" fontId="1" fillId="0" borderId="0" xfId="11" applyFont="1" applyFill="1" applyAlignment="1"/>
    <xf numFmtId="0" fontId="1" fillId="0" borderId="0" xfId="11" applyFont="1" applyFill="1" applyAlignment="1">
      <alignment wrapText="1"/>
    </xf>
    <xf numFmtId="0" fontId="2" fillId="0" borderId="24" xfId="11" applyFont="1" applyFill="1" applyBorder="1" applyAlignment="1" applyProtection="1"/>
    <xf numFmtId="0" fontId="10" fillId="0" borderId="24" xfId="11" applyFont="1" applyFill="1" applyBorder="1" applyAlignment="1" applyProtection="1"/>
    <xf numFmtId="0" fontId="2" fillId="0" borderId="24" xfId="11" applyFont="1" applyBorder="1" applyAlignment="1"/>
    <xf numFmtId="0" fontId="2" fillId="0" borderId="0" xfId="11" applyFont="1" applyAlignment="1"/>
    <xf numFmtId="0" fontId="10" fillId="0" borderId="24" xfId="11" applyFont="1" applyBorder="1" applyAlignment="1"/>
    <xf numFmtId="0" fontId="10" fillId="0" borderId="0" xfId="11" applyFont="1" applyAlignment="1"/>
    <xf numFmtId="0" fontId="2" fillId="0" borderId="0" xfId="11" applyFont="1" applyFill="1" applyBorder="1" applyAlignment="1" applyProtection="1"/>
    <xf numFmtId="0" fontId="1" fillId="0" borderId="0" xfId="0" applyFont="1" applyAlignment="1">
      <alignment horizontal="center"/>
    </xf>
    <xf numFmtId="0" fontId="1" fillId="0" borderId="0" xfId="0" applyFont="1" applyBorder="1" applyAlignment="1">
      <alignment horizontal="center"/>
    </xf>
    <xf numFmtId="0" fontId="1" fillId="0" borderId="0" xfId="0" applyFont="1" applyBorder="1" applyAlignment="1">
      <alignment horizontal="left" vertical="top" wrapText="1"/>
    </xf>
    <xf numFmtId="49" fontId="40" fillId="0" borderId="0" xfId="0" applyNumberFormat="1" applyFont="1"/>
    <xf numFmtId="0" fontId="7" fillId="0" borderId="0" xfId="0" applyFont="1" applyProtection="1">
      <protection locked="0"/>
    </xf>
    <xf numFmtId="1" fontId="7" fillId="0" borderId="0" xfId="0" applyNumberFormat="1" applyFont="1" applyAlignment="1" applyProtection="1">
      <alignment horizontal="right"/>
      <protection locked="0"/>
    </xf>
    <xf numFmtId="49" fontId="7" fillId="0" borderId="0" xfId="0" applyNumberFormat="1" applyFont="1" applyAlignment="1">
      <alignment wrapText="1"/>
    </xf>
    <xf numFmtId="49" fontId="7" fillId="0" borderId="0" xfId="0" applyNumberFormat="1" applyFont="1"/>
    <xf numFmtId="0" fontId="7" fillId="0" borderId="0" xfId="0" applyFont="1" applyAlignment="1" applyProtection="1">
      <alignment horizontal="right"/>
      <protection locked="0"/>
    </xf>
    <xf numFmtId="0" fontId="1" fillId="0" borderId="0" xfId="0" applyFont="1" applyBorder="1" applyAlignment="1">
      <alignment horizontal="left" wrapText="1"/>
    </xf>
    <xf numFmtId="0" fontId="21" fillId="0" borderId="0" xfId="0" applyFont="1" applyBorder="1" applyAlignment="1">
      <alignment horizontal="left" wrapText="1"/>
    </xf>
    <xf numFmtId="0" fontId="97" fillId="0" borderId="0" xfId="0" applyFont="1" applyBorder="1" applyAlignment="1">
      <alignment horizontal="left" wrapText="1"/>
    </xf>
    <xf numFmtId="0" fontId="21" fillId="0" borderId="0" xfId="0" applyFont="1" applyBorder="1" applyAlignment="1">
      <alignment horizontal="left" vertical="top" wrapText="1"/>
    </xf>
    <xf numFmtId="0" fontId="1" fillId="0" borderId="0" xfId="0" applyFont="1" applyBorder="1" applyAlignment="1">
      <alignment vertical="top" wrapText="1"/>
    </xf>
    <xf numFmtId="0" fontId="98" fillId="0" borderId="0" xfId="0" applyFont="1" applyBorder="1" applyAlignment="1">
      <alignment horizontal="left" vertical="top" wrapText="1"/>
    </xf>
    <xf numFmtId="0" fontId="98" fillId="0" borderId="0" xfId="0" applyFont="1" applyBorder="1" applyAlignment="1">
      <alignment vertical="top" wrapText="1"/>
    </xf>
    <xf numFmtId="0" fontId="1" fillId="0" borderId="0" xfId="0" applyFont="1" applyAlignment="1">
      <alignment horizontal="left"/>
    </xf>
    <xf numFmtId="0" fontId="1" fillId="0" borderId="0" xfId="0" applyFont="1" applyBorder="1" applyAlignment="1">
      <alignment wrapText="1"/>
    </xf>
    <xf numFmtId="0" fontId="98" fillId="0" borderId="0" xfId="0" applyFont="1" applyBorder="1" applyAlignment="1">
      <alignment horizontal="left" wrapText="1"/>
    </xf>
    <xf numFmtId="0" fontId="21" fillId="0" borderId="0" xfId="0" applyFont="1"/>
    <xf numFmtId="0" fontId="11" fillId="0" borderId="0" xfId="0" applyFont="1" applyBorder="1" applyAlignment="1">
      <alignment vertical="top"/>
    </xf>
    <xf numFmtId="0" fontId="21" fillId="0" borderId="0" xfId="0" applyFont="1" applyAlignment="1">
      <alignment vertical="center"/>
    </xf>
    <xf numFmtId="0" fontId="1" fillId="0" borderId="0" xfId="0" applyFont="1" applyFill="1" applyBorder="1" applyAlignment="1">
      <alignment horizontal="left"/>
    </xf>
    <xf numFmtId="0" fontId="1" fillId="0" borderId="0" xfId="0" applyFont="1" applyFill="1" applyBorder="1" applyAlignment="1" applyProtection="1"/>
    <xf numFmtId="0" fontId="1" fillId="0" borderId="0" xfId="0" applyFont="1" applyFill="1" applyProtection="1"/>
    <xf numFmtId="0" fontId="21" fillId="0" borderId="0" xfId="0" applyFont="1" applyFill="1" applyBorder="1" applyAlignment="1" applyProtection="1"/>
    <xf numFmtId="0" fontId="1" fillId="0" borderId="12" xfId="0" applyFont="1" applyFill="1" applyBorder="1"/>
    <xf numFmtId="0" fontId="1" fillId="0" borderId="0" xfId="0" applyFont="1" applyFill="1"/>
    <xf numFmtId="0" fontId="1" fillId="0" borderId="0" xfId="0" applyFont="1" applyFill="1" applyBorder="1" applyAlignment="1"/>
    <xf numFmtId="0" fontId="11" fillId="0" borderId="0" xfId="0" applyFont="1" applyFill="1" applyBorder="1" applyAlignment="1">
      <alignment horizontal="center" vertical="top"/>
    </xf>
    <xf numFmtId="0" fontId="1" fillId="3" borderId="36" xfId="0" applyFont="1" applyFill="1" applyBorder="1"/>
    <xf numFmtId="0" fontId="21" fillId="10" borderId="36" xfId="0" applyFont="1" applyFill="1" applyBorder="1" applyAlignment="1"/>
    <xf numFmtId="0" fontId="1" fillId="10" borderId="36" xfId="0" applyFont="1" applyFill="1" applyBorder="1" applyAlignment="1"/>
    <xf numFmtId="0" fontId="1" fillId="10" borderId="36" xfId="0" applyFont="1" applyFill="1" applyBorder="1"/>
    <xf numFmtId="0" fontId="1" fillId="10" borderId="2" xfId="0" applyFont="1" applyFill="1" applyBorder="1" applyAlignment="1"/>
    <xf numFmtId="0" fontId="1" fillId="10" borderId="0" xfId="0" applyFont="1" applyFill="1" applyBorder="1"/>
    <xf numFmtId="0" fontId="21" fillId="10" borderId="0" xfId="0" applyFont="1" applyFill="1" applyBorder="1" applyAlignment="1"/>
    <xf numFmtId="0" fontId="25" fillId="10" borderId="0" xfId="0" applyFont="1" applyFill="1" applyBorder="1" applyAlignment="1"/>
    <xf numFmtId="0" fontId="25" fillId="10" borderId="0" xfId="0" applyFont="1" applyFill="1" applyBorder="1"/>
    <xf numFmtId="0" fontId="21" fillId="10" borderId="0" xfId="0" applyFont="1" applyFill="1" applyBorder="1"/>
    <xf numFmtId="0" fontId="1" fillId="10" borderId="0" xfId="0" applyFont="1" applyFill="1" applyBorder="1" applyAlignment="1"/>
    <xf numFmtId="0" fontId="1" fillId="10" borderId="6" xfId="0" applyFont="1" applyFill="1" applyBorder="1" applyAlignment="1"/>
    <xf numFmtId="0" fontId="1" fillId="3" borderId="12" xfId="0" applyFont="1" applyFill="1" applyBorder="1"/>
    <xf numFmtId="0" fontId="21" fillId="3" borderId="12" xfId="0" applyFont="1" applyFill="1" applyBorder="1" applyAlignment="1"/>
    <xf numFmtId="0" fontId="21" fillId="10" borderId="12" xfId="0" applyFont="1" applyFill="1" applyBorder="1" applyAlignment="1"/>
    <xf numFmtId="0" fontId="1" fillId="10" borderId="12" xfId="0" applyFont="1" applyFill="1" applyBorder="1"/>
    <xf numFmtId="0" fontId="1" fillId="10" borderId="12" xfId="0" applyFont="1" applyFill="1" applyBorder="1" applyAlignment="1"/>
    <xf numFmtId="0" fontId="1" fillId="10" borderId="15" xfId="0" applyFont="1" applyFill="1" applyBorder="1" applyAlignment="1"/>
    <xf numFmtId="0" fontId="11" fillId="0" borderId="0" xfId="0" applyFont="1" applyBorder="1" applyAlignment="1">
      <alignment horizontal="center" vertical="top"/>
    </xf>
    <xf numFmtId="0" fontId="25" fillId="0" borderId="0" xfId="0" applyFont="1" applyFill="1" applyBorder="1" applyAlignment="1">
      <alignment horizontal="left"/>
    </xf>
    <xf numFmtId="0" fontId="21" fillId="0" borderId="0" xfId="0" applyFont="1" applyFill="1" applyBorder="1" applyAlignment="1"/>
    <xf numFmtId="0" fontId="25" fillId="0" borderId="35" xfId="0" applyFont="1" applyFill="1" applyBorder="1" applyAlignment="1">
      <alignment horizontal="left"/>
    </xf>
    <xf numFmtId="0" fontId="25" fillId="0" borderId="36" xfId="0" applyFont="1" applyFill="1" applyBorder="1" applyAlignment="1">
      <alignment horizontal="left"/>
    </xf>
    <xf numFmtId="0" fontId="25" fillId="0" borderId="2" xfId="0" applyFont="1" applyFill="1" applyBorder="1" applyAlignment="1">
      <alignment horizontal="left"/>
    </xf>
    <xf numFmtId="0" fontId="25" fillId="0" borderId="5" xfId="0" applyFont="1" applyFill="1" applyBorder="1" applyAlignment="1">
      <alignment horizontal="left"/>
    </xf>
    <xf numFmtId="0" fontId="21" fillId="0" borderId="0" xfId="0" applyFont="1" applyFill="1" applyBorder="1" applyAlignment="1">
      <alignment horizontal="left"/>
    </xf>
    <xf numFmtId="0" fontId="25" fillId="0" borderId="6" xfId="0" applyFont="1" applyFill="1" applyBorder="1" applyAlignment="1">
      <alignment horizontal="left"/>
    </xf>
    <xf numFmtId="0" fontId="1" fillId="0" borderId="5" xfId="0" applyFont="1" applyBorder="1"/>
    <xf numFmtId="49" fontId="1" fillId="0" borderId="0" xfId="0" applyNumberFormat="1" applyFont="1" applyFill="1" applyBorder="1" applyAlignment="1">
      <alignment horizontal="center" vertical="center"/>
    </xf>
    <xf numFmtId="49" fontId="1" fillId="0" borderId="0" xfId="0" applyNumberFormat="1" applyFont="1" applyFill="1" applyBorder="1" applyAlignment="1">
      <alignment vertical="center"/>
    </xf>
    <xf numFmtId="49" fontId="1" fillId="0" borderId="0" xfId="0" applyNumberFormat="1" applyFont="1" applyFill="1" applyBorder="1" applyAlignment="1">
      <alignment horizontal="left" vertical="center"/>
    </xf>
    <xf numFmtId="49" fontId="1" fillId="0" borderId="0" xfId="0" applyNumberFormat="1" applyFont="1" applyFill="1" applyBorder="1"/>
    <xf numFmtId="0" fontId="1" fillId="0" borderId="6" xfId="0" applyFont="1" applyBorder="1"/>
    <xf numFmtId="49" fontId="21" fillId="0" borderId="0" xfId="0" applyNumberFormat="1" applyFont="1" applyFill="1" applyBorder="1" applyAlignment="1">
      <alignment vertical="center"/>
    </xf>
    <xf numFmtId="0" fontId="1" fillId="0" borderId="0" xfId="0" applyFont="1" applyFill="1" applyBorder="1" applyAlignment="1">
      <alignment vertical="center"/>
    </xf>
    <xf numFmtId="49" fontId="25" fillId="0" borderId="0" xfId="0" applyNumberFormat="1" applyFont="1" applyFill="1" applyBorder="1"/>
    <xf numFmtId="49" fontId="25" fillId="0" borderId="0" xfId="0" applyNumberFormat="1" applyFont="1" applyFill="1" applyBorder="1" applyAlignment="1"/>
    <xf numFmtId="49" fontId="1" fillId="0" borderId="0" xfId="0" applyNumberFormat="1" applyFont="1" applyFill="1" applyBorder="1" applyAlignment="1">
      <alignment horizontal="left"/>
    </xf>
    <xf numFmtId="49" fontId="1" fillId="0" borderId="0" xfId="0" applyNumberFormat="1" applyFont="1" applyFill="1" applyBorder="1" applyAlignment="1">
      <alignment horizontal="center"/>
    </xf>
    <xf numFmtId="49" fontId="1" fillId="0" borderId="0" xfId="0" applyNumberFormat="1" applyFont="1" applyFill="1" applyBorder="1" applyAlignment="1"/>
    <xf numFmtId="49" fontId="1" fillId="0" borderId="0" xfId="0" applyNumberFormat="1" applyFont="1" applyBorder="1" applyAlignment="1">
      <alignment vertical="center"/>
    </xf>
    <xf numFmtId="49" fontId="21" fillId="0" borderId="0" xfId="0" applyNumberFormat="1" applyFont="1" applyBorder="1" applyAlignment="1"/>
    <xf numFmtId="49" fontId="21" fillId="0" borderId="0" xfId="0" applyNumberFormat="1" applyFont="1" applyBorder="1" applyAlignment="1">
      <alignment horizontal="center"/>
    </xf>
    <xf numFmtId="49" fontId="1" fillId="0" borderId="0" xfId="0" applyNumberFormat="1" applyFont="1" applyBorder="1" applyAlignment="1">
      <alignment horizontal="center"/>
    </xf>
    <xf numFmtId="49" fontId="1" fillId="0" borderId="0" xfId="0" applyNumberFormat="1" applyFont="1" applyBorder="1" applyAlignment="1">
      <alignment horizontal="left"/>
    </xf>
    <xf numFmtId="0" fontId="1" fillId="0" borderId="39" xfId="0" applyFont="1" applyBorder="1"/>
    <xf numFmtId="49" fontId="1" fillId="0" borderId="12" xfId="0" applyNumberFormat="1" applyFont="1" applyFill="1" applyBorder="1" applyAlignment="1">
      <alignment horizontal="center" vertical="center"/>
    </xf>
    <xf numFmtId="49" fontId="1" fillId="0" borderId="12" xfId="0" applyNumberFormat="1" applyFont="1" applyFill="1" applyBorder="1" applyAlignment="1">
      <alignment vertical="center"/>
    </xf>
    <xf numFmtId="49" fontId="1" fillId="0" borderId="12" xfId="0" applyNumberFormat="1" applyFont="1" applyFill="1" applyBorder="1" applyAlignment="1">
      <alignment horizontal="left" vertical="center"/>
    </xf>
    <xf numFmtId="49" fontId="1" fillId="0" borderId="12" xfId="0" applyNumberFormat="1" applyFont="1" applyFill="1" applyBorder="1" applyAlignment="1">
      <alignment horizontal="left"/>
    </xf>
    <xf numFmtId="49" fontId="1" fillId="0" borderId="12" xfId="0" applyNumberFormat="1" applyFont="1" applyBorder="1" applyAlignment="1">
      <alignment horizontal="left"/>
    </xf>
    <xf numFmtId="49" fontId="1" fillId="0" borderId="12" xfId="0" applyNumberFormat="1" applyFont="1" applyBorder="1"/>
    <xf numFmtId="49" fontId="1" fillId="0" borderId="12" xfId="0" applyNumberFormat="1" applyFont="1" applyFill="1" applyBorder="1" applyAlignment="1">
      <alignment horizontal="center"/>
    </xf>
    <xf numFmtId="49" fontId="1" fillId="0" borderId="12" xfId="0" applyNumberFormat="1" applyFont="1" applyFill="1" applyBorder="1" applyAlignment="1"/>
    <xf numFmtId="0" fontId="1" fillId="0" borderId="15" xfId="0" applyFont="1" applyBorder="1"/>
    <xf numFmtId="49" fontId="1" fillId="0" borderId="0" xfId="0" applyNumberFormat="1" applyFont="1" applyFill="1" applyAlignment="1">
      <alignment horizontal="left"/>
    </xf>
    <xf numFmtId="49" fontId="1" fillId="0" borderId="0" xfId="0" applyNumberFormat="1" applyFont="1" applyAlignment="1">
      <alignment horizontal="left"/>
    </xf>
    <xf numFmtId="0" fontId="1" fillId="0" borderId="35" xfId="0" applyFont="1" applyBorder="1"/>
    <xf numFmtId="0" fontId="1" fillId="0" borderId="36" xfId="0" applyFont="1" applyBorder="1"/>
    <xf numFmtId="0" fontId="1" fillId="0" borderId="36" xfId="0" applyFont="1" applyBorder="1" applyAlignment="1"/>
    <xf numFmtId="0" fontId="25" fillId="0" borderId="36" xfId="0" applyFont="1" applyFill="1" applyBorder="1" applyAlignment="1"/>
    <xf numFmtId="0" fontId="1" fillId="0" borderId="36" xfId="0" applyFont="1" applyFill="1" applyBorder="1"/>
    <xf numFmtId="49" fontId="1" fillId="0" borderId="36" xfId="0" applyNumberFormat="1" applyFont="1" applyFill="1" applyBorder="1" applyAlignment="1">
      <alignment horizontal="center"/>
    </xf>
    <xf numFmtId="0" fontId="1" fillId="0" borderId="36" xfId="0" applyFont="1" applyFill="1" applyBorder="1" applyAlignment="1">
      <alignment horizontal="left"/>
    </xf>
    <xf numFmtId="0" fontId="1" fillId="0" borderId="36" xfId="0" applyFont="1" applyFill="1" applyBorder="1" applyAlignment="1"/>
    <xf numFmtId="49" fontId="1" fillId="0" borderId="36" xfId="0" applyNumberFormat="1" applyFont="1" applyFill="1" applyBorder="1" applyAlignment="1"/>
    <xf numFmtId="0" fontId="1" fillId="0" borderId="2" xfId="0" applyFont="1" applyBorder="1"/>
    <xf numFmtId="0" fontId="25" fillId="0" borderId="0" xfId="0" applyFont="1" applyFill="1" applyBorder="1" applyAlignment="1"/>
    <xf numFmtId="0" fontId="25" fillId="0" borderId="0" xfId="0" applyFont="1" applyFill="1" applyBorder="1"/>
    <xf numFmtId="0" fontId="1" fillId="0" borderId="0" xfId="0" applyFont="1" applyFill="1" applyBorder="1" applyAlignment="1">
      <alignment horizontal="left" vertical="center"/>
    </xf>
    <xf numFmtId="0" fontId="1" fillId="0" borderId="0" xfId="0" applyFont="1" applyBorder="1" applyAlignment="1">
      <alignment vertical="center"/>
    </xf>
    <xf numFmtId="0" fontId="21" fillId="0" borderId="0" xfId="0" applyFont="1" applyBorder="1" applyAlignment="1"/>
    <xf numFmtId="0" fontId="1" fillId="0" borderId="0" xfId="0" applyFont="1" applyBorder="1" applyAlignment="1">
      <alignment horizontal="left"/>
    </xf>
    <xf numFmtId="0" fontId="21" fillId="0" borderId="0" xfId="0" applyFont="1" applyBorder="1" applyAlignment="1">
      <alignment vertical="center"/>
    </xf>
    <xf numFmtId="49" fontId="1" fillId="0" borderId="12" xfId="0" applyNumberFormat="1" applyFont="1" applyBorder="1" applyAlignment="1">
      <alignment horizontal="center" vertical="center"/>
    </xf>
    <xf numFmtId="0" fontId="25" fillId="0" borderId="12" xfId="0" applyFont="1" applyFill="1" applyBorder="1" applyAlignment="1">
      <alignment vertical="center"/>
    </xf>
    <xf numFmtId="0" fontId="1" fillId="0" borderId="12" xfId="0" applyFont="1" applyFill="1" applyBorder="1" applyAlignment="1">
      <alignment horizontal="left" vertical="center"/>
    </xf>
    <xf numFmtId="0" fontId="1" fillId="0" borderId="12" xfId="0" applyFont="1" applyFill="1" applyBorder="1" applyAlignment="1">
      <alignment horizontal="left"/>
    </xf>
    <xf numFmtId="0" fontId="1" fillId="0" borderId="12" xfId="0" applyFont="1" applyBorder="1" applyAlignment="1">
      <alignment horizontal="left"/>
    </xf>
    <xf numFmtId="0" fontId="1" fillId="0" borderId="0" xfId="0" applyFont="1" applyFill="1" applyAlignment="1">
      <alignment horizontal="left"/>
    </xf>
    <xf numFmtId="0" fontId="1" fillId="0" borderId="0" xfId="0" applyFont="1" applyFill="1" applyBorder="1" applyAlignment="1">
      <alignment horizontal="center"/>
    </xf>
    <xf numFmtId="0" fontId="11" fillId="0" borderId="0" xfId="0" applyFont="1" applyBorder="1" applyAlignment="1">
      <alignment horizontal="center"/>
    </xf>
    <xf numFmtId="0" fontId="6" fillId="0" borderId="0" xfId="0" applyFont="1" applyBorder="1" applyAlignment="1"/>
    <xf numFmtId="0" fontId="1" fillId="0" borderId="0" xfId="0" applyFont="1" applyAlignment="1">
      <alignment horizontal="right"/>
    </xf>
    <xf numFmtId="170" fontId="1" fillId="0" borderId="0" xfId="0" applyNumberFormat="1" applyFont="1" applyFill="1" applyBorder="1" applyAlignment="1" applyProtection="1"/>
    <xf numFmtId="0" fontId="1" fillId="0" borderId="0" xfId="0" applyFont="1" applyBorder="1" applyProtection="1"/>
    <xf numFmtId="0" fontId="1" fillId="0" borderId="0" xfId="0" applyFont="1" applyProtection="1"/>
    <xf numFmtId="0" fontId="11" fillId="0" borderId="0" xfId="0" applyFont="1" applyBorder="1" applyAlignment="1"/>
    <xf numFmtId="0" fontId="1" fillId="0" borderId="0" xfId="0" applyFont="1" applyAlignment="1" applyProtection="1">
      <alignment horizontal="right"/>
    </xf>
    <xf numFmtId="0" fontId="1" fillId="0" borderId="0" xfId="0" applyFont="1" applyBorder="1" applyAlignment="1" applyProtection="1"/>
    <xf numFmtId="0" fontId="1" fillId="0" borderId="0" xfId="0" applyFont="1" applyFill="1" applyBorder="1" applyAlignment="1" applyProtection="1">
      <alignment horizontal="center"/>
    </xf>
    <xf numFmtId="0" fontId="11" fillId="0" borderId="0" xfId="0" applyFont="1" applyBorder="1" applyAlignment="1" applyProtection="1"/>
    <xf numFmtId="0" fontId="6" fillId="0" borderId="0" xfId="0" applyFont="1" applyBorder="1" applyAlignment="1" applyProtection="1"/>
    <xf numFmtId="49" fontId="1" fillId="0" borderId="0" xfId="0" applyNumberFormat="1" applyFont="1" applyBorder="1" applyAlignment="1"/>
    <xf numFmtId="0" fontId="1" fillId="0" borderId="0" xfId="0" applyFont="1" applyBorder="1" applyAlignment="1">
      <alignment horizontal="center" vertical="center"/>
    </xf>
    <xf numFmtId="0" fontId="1" fillId="0" borderId="0" xfId="0" applyFont="1" applyFill="1" applyBorder="1" applyAlignment="1">
      <alignment horizontal="center" vertical="center"/>
    </xf>
    <xf numFmtId="0" fontId="1" fillId="0" borderId="5" xfId="0" applyFont="1" applyBorder="1" applyAlignment="1">
      <alignment horizontal="left"/>
    </xf>
    <xf numFmtId="0" fontId="1" fillId="0" borderId="39" xfId="0" applyFont="1" applyBorder="1" applyAlignment="1">
      <alignment horizontal="left"/>
    </xf>
    <xf numFmtId="49" fontId="1" fillId="0" borderId="12" xfId="0" applyNumberFormat="1" applyFont="1" applyBorder="1" applyAlignment="1">
      <alignment horizontal="center"/>
    </xf>
    <xf numFmtId="49" fontId="1" fillId="0" borderId="12" xfId="0" applyNumberFormat="1" applyFont="1" applyBorder="1" applyAlignment="1"/>
    <xf numFmtId="0" fontId="1" fillId="0" borderId="0" xfId="0" applyFont="1" applyAlignment="1" applyProtection="1">
      <alignment horizontal="center"/>
    </xf>
    <xf numFmtId="0" fontId="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49" fontId="1" fillId="0" borderId="0" xfId="0" applyNumberFormat="1" applyFont="1" applyBorder="1" applyAlignment="1" applyProtection="1">
      <alignment horizontal="center"/>
    </xf>
    <xf numFmtId="0" fontId="1" fillId="0" borderId="0" xfId="0" applyFont="1" applyAlignment="1" applyProtection="1">
      <alignment horizontal="left"/>
    </xf>
    <xf numFmtId="0" fontId="1" fillId="0" borderId="0" xfId="0" applyFont="1" applyBorder="1" applyAlignment="1" applyProtection="1">
      <alignment horizontal="left"/>
    </xf>
    <xf numFmtId="49" fontId="1" fillId="0" borderId="0" xfId="0" applyNumberFormat="1" applyFont="1" applyBorder="1" applyAlignment="1" applyProtection="1">
      <alignment horizontal="left"/>
    </xf>
    <xf numFmtId="170" fontId="1" fillId="0" borderId="0" xfId="0" applyNumberFormat="1" applyFont="1" applyFill="1" applyBorder="1" applyAlignment="1" applyProtection="1">
      <alignment horizontal="center"/>
    </xf>
    <xf numFmtId="49" fontId="1" fillId="0" borderId="0" xfId="0" applyNumberFormat="1" applyFont="1" applyBorder="1" applyAlignment="1" applyProtection="1"/>
    <xf numFmtId="0" fontId="21" fillId="0" borderId="0" xfId="0" applyFont="1" applyFill="1" applyBorder="1" applyAlignment="1">
      <alignment horizontal="left" vertical="center"/>
    </xf>
    <xf numFmtId="0" fontId="21" fillId="0" borderId="0" xfId="0" applyFont="1" applyFill="1" applyBorder="1" applyAlignment="1">
      <alignment vertical="center"/>
    </xf>
    <xf numFmtId="0" fontId="15" fillId="0" borderId="0" xfId="0" applyFont="1" applyFill="1" applyBorder="1" applyAlignment="1">
      <alignment horizontal="center"/>
    </xf>
    <xf numFmtId="0" fontId="15" fillId="0" borderId="0" xfId="0" applyFont="1" applyFill="1" applyBorder="1" applyAlignment="1"/>
    <xf numFmtId="0" fontId="25" fillId="9" borderId="0" xfId="0" applyFont="1" applyFill="1" applyBorder="1" applyAlignment="1">
      <alignment horizontal="left" vertical="center"/>
    </xf>
    <xf numFmtId="0" fontId="0" fillId="0" borderId="0" xfId="0" applyFill="1" applyBorder="1" applyAlignment="1">
      <alignment horizontal="left"/>
    </xf>
    <xf numFmtId="0" fontId="21" fillId="0" borderId="0" xfId="0" applyFont="1" applyBorder="1" applyAlignment="1">
      <alignment horizontal="center"/>
    </xf>
    <xf numFmtId="0" fontId="1" fillId="0" borderId="12" xfId="0" applyFont="1" applyFill="1" applyBorder="1" applyAlignment="1">
      <alignment vertical="center"/>
    </xf>
    <xf numFmtId="0" fontId="21" fillId="0" borderId="0" xfId="0" applyFont="1" applyBorder="1"/>
    <xf numFmtId="0" fontId="21" fillId="0" borderId="12" xfId="0" applyFont="1" applyBorder="1" applyAlignment="1"/>
    <xf numFmtId="0" fontId="21" fillId="0" borderId="12" xfId="0" applyFont="1" applyBorder="1" applyAlignment="1">
      <alignment horizontal="center"/>
    </xf>
    <xf numFmtId="0" fontId="1" fillId="0" borderId="12" xfId="0" applyFont="1" applyBorder="1" applyAlignment="1">
      <alignment vertical="center"/>
    </xf>
    <xf numFmtId="0" fontId="1" fillId="0" borderId="12" xfId="0" applyFont="1" applyFill="1" applyBorder="1" applyAlignment="1"/>
    <xf numFmtId="0" fontId="21" fillId="0" borderId="0" xfId="0" applyFont="1" applyAlignment="1">
      <alignment horizontal="center"/>
    </xf>
    <xf numFmtId="0" fontId="1" fillId="0" borderId="0" xfId="0" applyFont="1" applyFill="1" applyBorder="1" applyAlignment="1">
      <alignment horizontal="left" wrapText="1"/>
    </xf>
    <xf numFmtId="0" fontId="21" fillId="0" borderId="0" xfId="0" applyFont="1" applyFill="1" applyBorder="1"/>
    <xf numFmtId="0" fontId="21" fillId="0" borderId="0" xfId="0" applyFont="1" applyFill="1" applyBorder="1" applyAlignment="1">
      <alignment horizontal="left" wrapText="1"/>
    </xf>
    <xf numFmtId="49" fontId="1" fillId="0" borderId="0" xfId="0" applyNumberFormat="1" applyFont="1" applyFill="1" applyBorder="1" applyProtection="1"/>
    <xf numFmtId="0" fontId="21" fillId="0" borderId="0" xfId="0" applyFont="1" applyFill="1" applyBorder="1" applyAlignment="1" applyProtection="1">
      <alignment vertical="center"/>
    </xf>
    <xf numFmtId="0" fontId="0" fillId="0" borderId="0" xfId="0" applyProtection="1"/>
    <xf numFmtId="0" fontId="1" fillId="0" borderId="0" xfId="0" applyFont="1" applyFill="1" applyBorder="1" applyProtection="1"/>
    <xf numFmtId="0" fontId="0" fillId="0" borderId="0" xfId="0" applyFill="1" applyProtection="1"/>
    <xf numFmtId="0" fontId="93" fillId="0" borderId="0" xfId="2" applyNumberFormat="1" applyFont="1" applyFill="1"/>
    <xf numFmtId="0" fontId="95" fillId="0" borderId="0" xfId="0" applyNumberFormat="1" applyFont="1" applyFill="1"/>
    <xf numFmtId="0" fontId="0" fillId="0" borderId="0" xfId="0" applyNumberFormat="1"/>
    <xf numFmtId="0" fontId="93" fillId="0" borderId="0" xfId="2" applyFont="1" applyFill="1" applyProtection="1"/>
    <xf numFmtId="0" fontId="93" fillId="0" borderId="0" xfId="2" applyFont="1" applyProtection="1"/>
    <xf numFmtId="0" fontId="93" fillId="0" borderId="0" xfId="0" applyFont="1" applyProtection="1"/>
    <xf numFmtId="0" fontId="8" fillId="0" borderId="0" xfId="0" applyFont="1" applyProtection="1"/>
    <xf numFmtId="49" fontId="7" fillId="12" borderId="18" xfId="0" applyNumberFormat="1" applyFont="1" applyFill="1" applyBorder="1" applyAlignment="1">
      <alignment horizontal="center" wrapText="1"/>
    </xf>
    <xf numFmtId="0" fontId="0" fillId="0" borderId="0" xfId="0" applyAlignment="1">
      <alignment horizontal="center"/>
    </xf>
    <xf numFmtId="0" fontId="0" fillId="0" borderId="18" xfId="0" applyBorder="1" applyAlignment="1">
      <alignment horizontal="center"/>
    </xf>
    <xf numFmtId="49" fontId="7" fillId="0" borderId="0" xfId="0" applyNumberFormat="1" applyFont="1" applyBorder="1" applyAlignment="1">
      <alignment horizontal="center"/>
    </xf>
    <xf numFmtId="0" fontId="7" fillId="0" borderId="0" xfId="0" applyFont="1" applyFill="1" applyBorder="1" applyAlignment="1">
      <alignment horizontal="center" wrapText="1"/>
    </xf>
    <xf numFmtId="49" fontId="38" fillId="0" borderId="0" xfId="0" applyNumberFormat="1" applyFont="1" applyBorder="1" applyAlignment="1">
      <alignment horizontal="center"/>
    </xf>
    <xf numFmtId="49" fontId="38" fillId="0" borderId="0" xfId="0" applyNumberFormat="1" applyFont="1" applyBorder="1" applyAlignment="1">
      <alignment horizontal="center" wrapText="1"/>
    </xf>
    <xf numFmtId="49" fontId="7" fillId="0" borderId="0" xfId="0" applyNumberFormat="1" applyFont="1" applyBorder="1" applyAlignment="1">
      <alignment horizontal="center" wrapText="1"/>
    </xf>
    <xf numFmtId="49" fontId="0" fillId="0" borderId="0" xfId="0" applyNumberFormat="1" applyBorder="1" applyAlignment="1">
      <alignment horizontal="center"/>
    </xf>
    <xf numFmtId="0" fontId="7" fillId="0" borderId="0" xfId="0" applyFont="1" applyBorder="1" applyAlignment="1">
      <alignment horizontal="center"/>
    </xf>
    <xf numFmtId="0" fontId="0" fillId="0" borderId="0" xfId="0" applyBorder="1" applyAlignment="1">
      <alignment horizontal="center"/>
    </xf>
    <xf numFmtId="49" fontId="99" fillId="0" borderId="0" xfId="0" applyNumberFormat="1" applyFont="1" applyFill="1" applyBorder="1" applyAlignment="1">
      <alignment vertical="top" wrapText="1"/>
    </xf>
    <xf numFmtId="0" fontId="0" fillId="0" borderId="0" xfId="0" applyAlignment="1">
      <alignment horizontal="center" wrapText="1"/>
    </xf>
    <xf numFmtId="49" fontId="7" fillId="0" borderId="18" xfId="0" applyNumberFormat="1" applyFont="1" applyBorder="1" applyAlignment="1">
      <alignment vertical="center"/>
    </xf>
    <xf numFmtId="49" fontId="7" fillId="0" borderId="18" xfId="0" applyNumberFormat="1" applyFont="1" applyBorder="1" applyAlignment="1">
      <alignment horizontal="center" vertical="center"/>
    </xf>
    <xf numFmtId="0" fontId="7" fillId="0" borderId="18" xfId="0" applyFont="1" applyBorder="1" applyAlignment="1">
      <alignment horizontal="center" vertical="center"/>
    </xf>
    <xf numFmtId="0" fontId="0" fillId="0" borderId="18" xfId="0" applyBorder="1" applyAlignment="1">
      <alignment horizontal="center" vertical="center"/>
    </xf>
    <xf numFmtId="49" fontId="7" fillId="0" borderId="0" xfId="0" applyNumberFormat="1" applyFont="1" applyBorder="1" applyAlignment="1">
      <alignment horizontal="left" wrapText="1"/>
    </xf>
    <xf numFmtId="49" fontId="7" fillId="0" borderId="0" xfId="0" applyNumberFormat="1" applyFont="1" applyAlignment="1">
      <alignment horizontal="left"/>
    </xf>
    <xf numFmtId="49" fontId="7" fillId="0" borderId="0" xfId="0" applyNumberFormat="1" applyFont="1" applyBorder="1" applyAlignment="1">
      <alignment horizontal="left"/>
    </xf>
    <xf numFmtId="49" fontId="7" fillId="0" borderId="18" xfId="0" applyNumberFormat="1" applyFont="1" applyBorder="1" applyAlignment="1">
      <alignment horizontal="center" wrapText="1"/>
    </xf>
    <xf numFmtId="0" fontId="7" fillId="0" borderId="0" xfId="0" applyNumberFormat="1" applyFont="1" applyAlignment="1">
      <alignment horizontal="left"/>
    </xf>
    <xf numFmtId="49" fontId="0" fillId="0" borderId="0" xfId="0" applyNumberFormat="1" applyBorder="1"/>
    <xf numFmtId="49" fontId="0" fillId="0" borderId="18" xfId="0" applyNumberFormat="1" applyBorder="1" applyAlignment="1">
      <alignment vertical="center"/>
    </xf>
    <xf numFmtId="49" fontId="0" fillId="0" borderId="18" xfId="0" applyNumberFormat="1" applyBorder="1" applyAlignment="1">
      <alignment horizontal="center" vertical="center"/>
    </xf>
    <xf numFmtId="49" fontId="0" fillId="0" borderId="18" xfId="0" applyNumberFormat="1" applyBorder="1"/>
    <xf numFmtId="49" fontId="0" fillId="0" borderId="18" xfId="0" applyNumberFormat="1" applyBorder="1" applyAlignment="1">
      <alignment horizontal="center"/>
    </xf>
    <xf numFmtId="0" fontId="0" fillId="0" borderId="18" xfId="0" applyBorder="1" applyAlignment="1">
      <alignment horizontal="center" wrapText="1"/>
    </xf>
    <xf numFmtId="0" fontId="47" fillId="9" borderId="0" xfId="11" applyFont="1" applyFill="1" applyAlignment="1">
      <alignment horizontal="left"/>
    </xf>
    <xf numFmtId="0" fontId="46" fillId="9" borderId="0" xfId="11" applyFont="1" applyFill="1" applyAlignment="1">
      <alignment horizontal="left" wrapText="1"/>
    </xf>
    <xf numFmtId="0" fontId="47" fillId="9" borderId="0" xfId="11" applyFont="1" applyFill="1" applyAlignment="1">
      <alignment horizontal="center"/>
    </xf>
    <xf numFmtId="0" fontId="64" fillId="9" borderId="0" xfId="11" applyFont="1" applyFill="1" applyAlignment="1">
      <alignment horizontal="center"/>
    </xf>
    <xf numFmtId="0" fontId="53" fillId="8" borderId="0" xfId="11" applyFont="1" applyFill="1" applyAlignment="1">
      <alignment vertical="top" wrapText="1"/>
    </xf>
    <xf numFmtId="0" fontId="56" fillId="9" borderId="0" xfId="11" applyFont="1" applyFill="1" applyAlignment="1">
      <alignment vertical="top" wrapText="1"/>
    </xf>
    <xf numFmtId="49" fontId="7" fillId="0" borderId="0" xfId="0" applyNumberFormat="1" applyFont="1" applyAlignment="1" applyProtection="1">
      <alignment horizontal="left"/>
      <protection locked="0"/>
    </xf>
    <xf numFmtId="49" fontId="7" fillId="0" borderId="0" xfId="0" applyNumberFormat="1" applyFont="1" applyBorder="1" applyAlignment="1" applyProtection="1">
      <alignment horizontal="left" wrapText="1"/>
      <protection locked="0"/>
    </xf>
    <xf numFmtId="49" fontId="7" fillId="0" borderId="0" xfId="0" applyNumberFormat="1" applyFont="1" applyAlignment="1" applyProtection="1">
      <alignment horizontal="left" wrapText="1"/>
      <protection locked="0"/>
    </xf>
    <xf numFmtId="49" fontId="7" fillId="0" borderId="0" xfId="0" applyNumberFormat="1" applyFont="1" applyBorder="1" applyAlignment="1" applyProtection="1">
      <alignment horizontal="left"/>
      <protection locked="0"/>
    </xf>
    <xf numFmtId="49" fontId="7" fillId="0" borderId="0" xfId="0" applyNumberFormat="1" applyFont="1" applyAlignment="1" applyProtection="1">
      <alignment horizontal="left"/>
    </xf>
    <xf numFmtId="49" fontId="7" fillId="0" borderId="0" xfId="0" applyNumberFormat="1" applyFont="1" applyBorder="1" applyAlignment="1" applyProtection="1">
      <alignment horizontal="left" wrapText="1"/>
    </xf>
    <xf numFmtId="49" fontId="7" fillId="0" borderId="18" xfId="0" applyNumberFormat="1" applyFont="1" applyBorder="1" applyAlignment="1" applyProtection="1">
      <alignment horizontal="center" wrapText="1"/>
    </xf>
    <xf numFmtId="0" fontId="62" fillId="0" borderId="18" xfId="11" applyFont="1" applyFill="1" applyBorder="1" applyAlignment="1">
      <alignment horizontal="center" vertical="center" wrapText="1"/>
    </xf>
    <xf numFmtId="0" fontId="7" fillId="0" borderId="0" xfId="0" applyFont="1" applyAlignment="1" applyProtection="1">
      <alignment horizontal="left"/>
      <protection locked="0"/>
    </xf>
    <xf numFmtId="0" fontId="0" fillId="0" borderId="0" xfId="0" applyProtection="1">
      <protection locked="0"/>
    </xf>
    <xf numFmtId="0" fontId="98" fillId="0" borderId="0" xfId="0" applyFont="1" applyBorder="1" applyAlignment="1">
      <alignment horizontal="left" vertical="top" wrapText="1"/>
    </xf>
    <xf numFmtId="0" fontId="98" fillId="0" borderId="0" xfId="0" applyFont="1" applyBorder="1" applyAlignment="1">
      <alignment horizontal="left" wrapText="1"/>
    </xf>
    <xf numFmtId="0" fontId="7" fillId="0" borderId="18" xfId="0" applyNumberFormat="1" applyFont="1" applyBorder="1" applyAlignment="1">
      <alignment horizontal="center" wrapText="1"/>
    </xf>
    <xf numFmtId="167" fontId="61" fillId="4" borderId="108" xfId="11" applyNumberFormat="1" applyFont="1" applyFill="1" applyBorder="1" applyAlignment="1" applyProtection="1">
      <alignment horizontal="center" vertical="center" wrapText="1"/>
      <protection locked="0"/>
    </xf>
    <xf numFmtId="0" fontId="1" fillId="0" borderId="34" xfId="11" applyFont="1" applyBorder="1" applyAlignment="1">
      <alignment vertical="top"/>
    </xf>
    <xf numFmtId="0" fontId="2" fillId="8" borderId="11" xfId="11" applyFont="1" applyFill="1" applyBorder="1" applyAlignment="1">
      <alignment horizontal="center"/>
    </xf>
    <xf numFmtId="0" fontId="2" fillId="8" borderId="18" xfId="11" applyFont="1" applyFill="1" applyBorder="1" applyAlignment="1">
      <alignment horizontal="center"/>
    </xf>
    <xf numFmtId="0" fontId="1" fillId="0" borderId="31" xfId="11" applyFont="1" applyFill="1" applyBorder="1" applyAlignment="1">
      <alignment horizontal="left"/>
    </xf>
    <xf numFmtId="0" fontId="2" fillId="0" borderId="0" xfId="11" applyFont="1" applyFill="1" applyBorder="1" applyAlignment="1">
      <alignment horizontal="center"/>
    </xf>
    <xf numFmtId="0" fontId="100" fillId="13" borderId="42" xfId="11" applyFont="1" applyFill="1" applyBorder="1" applyAlignment="1">
      <alignment horizontal="right"/>
    </xf>
    <xf numFmtId="0" fontId="35" fillId="14" borderId="78" xfId="11" applyFont="1" applyFill="1" applyBorder="1" applyAlignment="1">
      <alignment horizontal="center"/>
    </xf>
    <xf numFmtId="0" fontId="35" fillId="0" borderId="0" xfId="11" applyFont="1" applyBorder="1" applyAlignment="1"/>
    <xf numFmtId="0" fontId="35" fillId="0" borderId="0" xfId="11" applyFont="1" applyBorder="1"/>
    <xf numFmtId="0" fontId="35" fillId="0" borderId="0" xfId="11" applyFont="1"/>
    <xf numFmtId="0" fontId="101" fillId="15" borderId="96" xfId="11" applyFont="1" applyFill="1" applyBorder="1" applyAlignment="1">
      <alignment horizontal="center" wrapText="1"/>
    </xf>
    <xf numFmtId="0" fontId="101" fillId="15" borderId="44" xfId="11" applyFont="1" applyFill="1" applyBorder="1" applyAlignment="1">
      <alignment horizontal="center" wrapText="1"/>
    </xf>
    <xf numFmtId="0" fontId="102" fillId="16" borderId="78" xfId="11" applyFont="1" applyFill="1" applyBorder="1" applyAlignment="1">
      <alignment horizontal="center" wrapText="1"/>
    </xf>
    <xf numFmtId="0" fontId="102" fillId="16" borderId="91" xfId="11" applyFont="1" applyFill="1" applyBorder="1" applyAlignment="1">
      <alignment horizontal="center" wrapText="1"/>
    </xf>
    <xf numFmtId="0" fontId="102" fillId="16" borderId="44" xfId="11" applyFont="1" applyFill="1" applyBorder="1" applyAlignment="1">
      <alignment horizontal="center" wrapText="1"/>
    </xf>
    <xf numFmtId="0" fontId="103" fillId="17" borderId="96" xfId="11" applyFont="1" applyFill="1" applyBorder="1" applyAlignment="1" applyProtection="1">
      <alignment horizontal="center" wrapText="1"/>
    </xf>
    <xf numFmtId="0" fontId="103" fillId="17" borderId="21" xfId="11" applyFont="1" applyFill="1" applyBorder="1" applyAlignment="1" applyProtection="1">
      <alignment horizontal="center" wrapText="1"/>
    </xf>
    <xf numFmtId="0" fontId="103" fillId="17" borderId="21" xfId="11" applyFont="1" applyFill="1" applyBorder="1" applyAlignment="1">
      <alignment horizontal="center" wrapText="1"/>
    </xf>
    <xf numFmtId="0" fontId="103" fillId="17" borderId="44" xfId="11" applyFont="1" applyFill="1" applyBorder="1" applyAlignment="1" applyProtection="1">
      <alignment horizontal="center" wrapText="1"/>
    </xf>
    <xf numFmtId="0" fontId="103" fillId="18" borderId="97" xfId="11" applyFont="1" applyFill="1" applyBorder="1" applyAlignment="1" applyProtection="1">
      <alignment horizontal="center" wrapText="1"/>
    </xf>
    <xf numFmtId="0" fontId="103" fillId="18" borderId="16" xfId="11" applyFont="1" applyFill="1" applyBorder="1" applyAlignment="1" applyProtection="1">
      <alignment horizontal="center" wrapText="1"/>
    </xf>
    <xf numFmtId="0" fontId="104" fillId="18" borderId="44" xfId="11" applyFont="1" applyFill="1" applyBorder="1" applyAlignment="1">
      <alignment horizontal="center"/>
    </xf>
    <xf numFmtId="9" fontId="39" fillId="19" borderId="96" xfId="17" applyFont="1" applyFill="1" applyBorder="1" applyAlignment="1" applyProtection="1">
      <alignment horizontal="center" wrapText="1"/>
    </xf>
    <xf numFmtId="9" fontId="39" fillId="19" borderId="44" xfId="17" applyFont="1" applyFill="1" applyBorder="1" applyAlignment="1" applyProtection="1">
      <alignment horizontal="center" wrapText="1"/>
    </xf>
    <xf numFmtId="0" fontId="38" fillId="20" borderId="96" xfId="11" applyFont="1" applyFill="1" applyBorder="1" applyAlignment="1" applyProtection="1">
      <alignment horizontal="center" wrapText="1"/>
      <protection locked="0"/>
    </xf>
    <xf numFmtId="0" fontId="38" fillId="20" borderId="59" xfId="11" applyFont="1" applyFill="1" applyBorder="1" applyAlignment="1">
      <alignment horizontal="center" wrapText="1"/>
    </xf>
    <xf numFmtId="0" fontId="38" fillId="14" borderId="78" xfId="11" applyFont="1" applyFill="1" applyBorder="1" applyAlignment="1">
      <alignment horizontal="center"/>
    </xf>
    <xf numFmtId="49" fontId="38" fillId="0" borderId="98" xfId="16" applyNumberFormat="1" applyFont="1" applyFill="1" applyBorder="1" applyAlignment="1" applyProtection="1">
      <alignment horizontal="center" wrapText="1"/>
      <protection locked="0"/>
    </xf>
    <xf numFmtId="49" fontId="38" fillId="0" borderId="13" xfId="11" applyNumberFormat="1" applyFont="1" applyFill="1" applyBorder="1" applyAlignment="1" applyProtection="1">
      <alignment horizontal="center" wrapText="1"/>
      <protection locked="0"/>
    </xf>
    <xf numFmtId="0" fontId="38" fillId="0" borderId="14" xfId="16" applyNumberFormat="1" applyFont="1" applyFill="1" applyBorder="1" applyAlignment="1" applyProtection="1">
      <alignment horizontal="center" wrapText="1"/>
      <protection locked="0"/>
    </xf>
    <xf numFmtId="0" fontId="38" fillId="0" borderId="11" xfId="16" applyNumberFormat="1" applyFont="1" applyFill="1" applyBorder="1" applyAlignment="1" applyProtection="1">
      <alignment horizontal="center" wrapText="1"/>
    </xf>
    <xf numFmtId="0" fontId="38" fillId="0" borderId="18" xfId="16" applyNumberFormat="1" applyFont="1" applyFill="1" applyBorder="1" applyAlignment="1" applyProtection="1">
      <alignment horizontal="center" wrapText="1"/>
    </xf>
    <xf numFmtId="168" fontId="38" fillId="0" borderId="11" xfId="11" applyNumberFormat="1" applyFont="1" applyFill="1" applyBorder="1" applyAlignment="1" applyProtection="1">
      <alignment horizontal="center"/>
    </xf>
    <xf numFmtId="168" fontId="38" fillId="0" borderId="13" xfId="11" applyNumberFormat="1" applyFont="1" applyFill="1" applyBorder="1" applyAlignment="1" applyProtection="1">
      <alignment horizontal="center"/>
    </xf>
    <xf numFmtId="0" fontId="38" fillId="0" borderId="25" xfId="11" applyFont="1" applyFill="1" applyBorder="1" applyAlignment="1" applyProtection="1">
      <alignment horizontal="center"/>
    </xf>
    <xf numFmtId="0" fontId="38" fillId="0" borderId="13" xfId="11" applyFont="1" applyFill="1" applyBorder="1" applyAlignment="1" applyProtection="1">
      <alignment horizontal="center" wrapText="1"/>
    </xf>
    <xf numFmtId="0" fontId="38" fillId="2" borderId="14" xfId="11" applyFont="1" applyFill="1" applyBorder="1" applyAlignment="1" applyProtection="1">
      <alignment wrapText="1"/>
      <protection locked="0"/>
    </xf>
    <xf numFmtId="0" fontId="38" fillId="0" borderId="0" xfId="11" applyFont="1" applyBorder="1" applyAlignment="1"/>
    <xf numFmtId="0" fontId="38" fillId="0" borderId="0" xfId="11" applyFont="1" applyBorder="1"/>
    <xf numFmtId="49" fontId="38" fillId="0" borderId="29" xfId="16" applyNumberFormat="1" applyFont="1" applyFill="1" applyBorder="1" applyAlignment="1" applyProtection="1">
      <alignment horizontal="center" wrapText="1"/>
      <protection locked="0"/>
    </xf>
    <xf numFmtId="49" fontId="38" fillId="0" borderId="47" xfId="11" applyNumberFormat="1" applyFont="1" applyFill="1" applyBorder="1" applyAlignment="1" applyProtection="1">
      <alignment horizontal="center" wrapText="1"/>
      <protection locked="0"/>
    </xf>
    <xf numFmtId="0" fontId="38" fillId="0" borderId="95" xfId="16" applyNumberFormat="1" applyFont="1" applyFill="1" applyBorder="1" applyAlignment="1" applyProtection="1">
      <alignment horizontal="center" wrapText="1"/>
      <protection locked="0"/>
    </xf>
    <xf numFmtId="0" fontId="38" fillId="0" borderId="47" xfId="16" applyNumberFormat="1" applyFont="1" applyFill="1" applyBorder="1" applyAlignment="1" applyProtection="1">
      <alignment horizontal="center" wrapText="1"/>
    </xf>
    <xf numFmtId="168" fontId="38" fillId="0" borderId="29" xfId="11" applyNumberFormat="1" applyFont="1" applyFill="1" applyBorder="1" applyAlignment="1" applyProtection="1">
      <alignment horizontal="center"/>
    </xf>
    <xf numFmtId="168" fontId="38" fillId="0" borderId="18" xfId="11" applyNumberFormat="1" applyFont="1" applyFill="1" applyBorder="1" applyAlignment="1" applyProtection="1">
      <alignment horizontal="center"/>
    </xf>
    <xf numFmtId="168" fontId="38" fillId="0" borderId="47" xfId="11" applyNumberFormat="1" applyFont="1" applyFill="1" applyBorder="1" applyAlignment="1" applyProtection="1">
      <alignment horizontal="center"/>
    </xf>
    <xf numFmtId="0" fontId="38" fillId="0" borderId="47" xfId="11" applyFont="1" applyFill="1" applyBorder="1" applyAlignment="1" applyProtection="1">
      <alignment horizontal="center" wrapText="1"/>
    </xf>
    <xf numFmtId="0" fontId="38" fillId="2" borderId="95" xfId="11" applyFont="1" applyFill="1" applyBorder="1" applyAlignment="1" applyProtection="1">
      <alignment wrapText="1"/>
      <protection locked="0"/>
    </xf>
    <xf numFmtId="0" fontId="38" fillId="0" borderId="0" xfId="11" applyFont="1"/>
    <xf numFmtId="0" fontId="38" fillId="0" borderId="0" xfId="11" applyFont="1" applyBorder="1" applyAlignment="1" applyProtection="1">
      <protection locked="0"/>
    </xf>
    <xf numFmtId="0" fontId="38" fillId="0" borderId="0" xfId="11" applyFont="1" applyBorder="1" applyProtection="1">
      <protection locked="0"/>
    </xf>
    <xf numFmtId="0" fontId="38" fillId="0" borderId="0" xfId="11" applyFont="1" applyAlignment="1"/>
    <xf numFmtId="0" fontId="103" fillId="21" borderId="91" xfId="11" applyFont="1" applyFill="1" applyBorder="1" applyAlignment="1">
      <alignment horizontal="center" wrapText="1"/>
    </xf>
    <xf numFmtId="0" fontId="103" fillId="21" borderId="21" xfId="11" applyFont="1" applyFill="1" applyBorder="1" applyAlignment="1">
      <alignment horizontal="center" wrapText="1"/>
    </xf>
    <xf numFmtId="0" fontId="103" fillId="21" borderId="44" xfId="11" applyFont="1" applyFill="1" applyBorder="1" applyAlignment="1">
      <alignment horizontal="center" wrapText="1"/>
    </xf>
    <xf numFmtId="0" fontId="103" fillId="18" borderId="96" xfId="11" applyFont="1" applyFill="1" applyBorder="1" applyAlignment="1">
      <alignment horizontal="center" wrapText="1"/>
    </xf>
    <xf numFmtId="0" fontId="103" fillId="18" borderId="21" xfId="11" applyFont="1" applyFill="1" applyBorder="1" applyAlignment="1">
      <alignment horizontal="center" wrapText="1"/>
    </xf>
    <xf numFmtId="0" fontId="103" fillId="18" borderId="21" xfId="11" applyFont="1" applyFill="1" applyBorder="1" applyAlignment="1" applyProtection="1">
      <alignment horizontal="center" wrapText="1"/>
      <protection locked="0"/>
    </xf>
    <xf numFmtId="0" fontId="38" fillId="0" borderId="15" xfId="16" applyNumberFormat="1" applyFont="1" applyFill="1" applyBorder="1" applyAlignment="1" applyProtection="1">
      <alignment horizontal="center" wrapText="1"/>
      <protection locked="0"/>
    </xf>
    <xf numFmtId="0" fontId="38" fillId="0" borderId="11" xfId="16" applyNumberFormat="1" applyFont="1" applyFill="1" applyBorder="1" applyAlignment="1" applyProtection="1">
      <alignment horizontal="center" wrapText="1"/>
      <protection locked="0"/>
    </xf>
    <xf numFmtId="0" fontId="38" fillId="0" borderId="46" xfId="16" applyNumberFormat="1" applyFont="1" applyFill="1" applyBorder="1" applyAlignment="1" applyProtection="1">
      <alignment horizontal="center" wrapText="1"/>
      <protection locked="0"/>
    </xf>
    <xf numFmtId="168" fontId="38" fillId="0" borderId="15" xfId="11" applyNumberFormat="1" applyFont="1" applyFill="1" applyBorder="1" applyAlignment="1" applyProtection="1">
      <alignment horizontal="center"/>
      <protection locked="0"/>
    </xf>
    <xf numFmtId="168" fontId="38" fillId="0" borderId="11" xfId="11" applyNumberFormat="1" applyFont="1" applyFill="1" applyBorder="1" applyAlignment="1" applyProtection="1">
      <alignment horizontal="center"/>
      <protection locked="0"/>
    </xf>
    <xf numFmtId="168" fontId="38" fillId="0" borderId="13" xfId="11" applyNumberFormat="1" applyFont="1" applyFill="1" applyBorder="1" applyAlignment="1">
      <alignment horizontal="center"/>
    </xf>
    <xf numFmtId="0" fontId="38" fillId="0" borderId="14" xfId="11" applyFont="1" applyBorder="1" applyAlignment="1" applyProtection="1">
      <alignment wrapText="1"/>
      <protection locked="0"/>
    </xf>
    <xf numFmtId="0" fontId="38" fillId="0" borderId="13" xfId="16" applyNumberFormat="1" applyFont="1" applyFill="1" applyBorder="1" applyAlignment="1" applyProtection="1">
      <alignment horizontal="center" wrapText="1"/>
      <protection locked="0"/>
    </xf>
    <xf numFmtId="168" fontId="38" fillId="0" borderId="54" xfId="11" applyNumberFormat="1" applyFont="1" applyFill="1" applyBorder="1" applyAlignment="1" applyProtection="1">
      <alignment horizontal="center"/>
      <protection locked="0"/>
    </xf>
    <xf numFmtId="168" fontId="38" fillId="0" borderId="18" xfId="11" applyNumberFormat="1" applyFont="1" applyFill="1" applyBorder="1" applyAlignment="1" applyProtection="1">
      <alignment horizontal="center"/>
      <protection locked="0"/>
    </xf>
    <xf numFmtId="168" fontId="38" fillId="0" borderId="47" xfId="11" applyNumberFormat="1" applyFont="1" applyFill="1" applyBorder="1" applyAlignment="1">
      <alignment horizontal="center"/>
    </xf>
    <xf numFmtId="0" fontId="38" fillId="0" borderId="95" xfId="11" applyFont="1" applyBorder="1" applyAlignment="1" applyProtection="1">
      <alignment wrapText="1"/>
      <protection locked="0"/>
    </xf>
    <xf numFmtId="0" fontId="41" fillId="0" borderId="78" xfId="16" applyNumberFormat="1" applyFont="1" applyFill="1" applyBorder="1" applyAlignment="1" applyProtection="1">
      <alignment horizontal="center" wrapText="1"/>
    </xf>
    <xf numFmtId="168" fontId="41" fillId="0" borderId="78" xfId="16" applyNumberFormat="1" applyFont="1" applyFill="1" applyBorder="1" applyAlignment="1" applyProtection="1">
      <alignment horizontal="center" wrapText="1"/>
    </xf>
    <xf numFmtId="0" fontId="38" fillId="0" borderId="78" xfId="11" applyFont="1" applyBorder="1" applyAlignment="1" applyProtection="1">
      <alignment wrapText="1"/>
      <protection locked="0"/>
    </xf>
    <xf numFmtId="0" fontId="101" fillId="20" borderId="16" xfId="11" applyFont="1" applyFill="1" applyBorder="1" applyAlignment="1" applyProtection="1">
      <alignment horizontal="center" wrapText="1"/>
    </xf>
    <xf numFmtId="0" fontId="101" fillId="20" borderId="16" xfId="11" applyFont="1" applyFill="1" applyBorder="1" applyAlignment="1">
      <alignment horizontal="center" wrapText="1"/>
    </xf>
    <xf numFmtId="0" fontId="101" fillId="20" borderId="59" xfId="11" applyFont="1" applyFill="1" applyBorder="1" applyAlignment="1">
      <alignment horizontal="center" wrapText="1"/>
    </xf>
    <xf numFmtId="0" fontId="101" fillId="20" borderId="44" xfId="11" applyFont="1" applyFill="1" applyBorder="1" applyAlignment="1">
      <alignment horizontal="center" wrapText="1"/>
    </xf>
    <xf numFmtId="49" fontId="38" fillId="0" borderId="11" xfId="16" applyNumberFormat="1" applyFont="1" applyFill="1" applyBorder="1" applyAlignment="1" applyProtection="1">
      <alignment horizontal="center"/>
    </xf>
    <xf numFmtId="0" fontId="38" fillId="0" borderId="11" xfId="16" applyNumberFormat="1" applyFont="1" applyFill="1" applyBorder="1" applyAlignment="1" applyProtection="1">
      <alignment horizontal="center"/>
    </xf>
    <xf numFmtId="0" fontId="38" fillId="0" borderId="11" xfId="16" applyNumberFormat="1" applyFont="1" applyFill="1" applyBorder="1" applyAlignment="1" applyProtection="1">
      <alignment horizontal="center"/>
      <protection locked="0"/>
    </xf>
    <xf numFmtId="0" fontId="38" fillId="0" borderId="39" xfId="16" applyNumberFormat="1" applyFont="1" applyFill="1" applyBorder="1" applyAlignment="1" applyProtection="1">
      <alignment horizontal="center"/>
      <protection locked="0"/>
    </xf>
    <xf numFmtId="0" fontId="38" fillId="0" borderId="13" xfId="16" applyNumberFormat="1" applyFont="1" applyFill="1" applyBorder="1" applyAlignment="1" applyProtection="1">
      <alignment horizontal="center"/>
      <protection locked="0"/>
    </xf>
    <xf numFmtId="0" fontId="10" fillId="2" borderId="0" xfId="9" applyFont="1" applyFill="1" applyBorder="1"/>
    <xf numFmtId="0" fontId="2" fillId="0" borderId="0" xfId="9" applyFont="1"/>
    <xf numFmtId="9" fontId="2" fillId="0" borderId="0" xfId="16" applyFont="1"/>
    <xf numFmtId="0" fontId="11" fillId="2" borderId="0" xfId="9" applyFont="1" applyFill="1" applyBorder="1" applyAlignment="1">
      <alignment horizontal="left" indent="2"/>
    </xf>
    <xf numFmtId="0" fontId="4" fillId="0" borderId="0" xfId="9" applyFont="1"/>
    <xf numFmtId="0" fontId="2" fillId="2" borderId="0" xfId="9" applyFont="1" applyFill="1" applyBorder="1"/>
    <xf numFmtId="9" fontId="2" fillId="2" borderId="0" xfId="16" applyFont="1" applyFill="1" applyBorder="1"/>
    <xf numFmtId="0" fontId="11" fillId="2" borderId="0" xfId="9" applyFont="1" applyFill="1" applyBorder="1" applyAlignment="1">
      <alignment horizontal="left" vertical="top" indent="2"/>
    </xf>
    <xf numFmtId="0" fontId="4" fillId="2" borderId="0" xfId="9" applyFont="1" applyFill="1" applyBorder="1"/>
    <xf numFmtId="0" fontId="11" fillId="0" borderId="0" xfId="9" applyFont="1" applyAlignment="1">
      <alignment horizontal="left" indent="2"/>
    </xf>
    <xf numFmtId="0" fontId="6" fillId="2" borderId="0" xfId="9" applyFont="1" applyFill="1" applyBorder="1"/>
    <xf numFmtId="0" fontId="6" fillId="2" borderId="1" xfId="9" applyFont="1" applyFill="1" applyBorder="1"/>
    <xf numFmtId="0" fontId="6" fillId="2" borderId="2" xfId="9" applyFont="1" applyFill="1" applyBorder="1" applyAlignment="1">
      <alignment horizontal="center"/>
    </xf>
    <xf numFmtId="0" fontId="6" fillId="2" borderId="3" xfId="9" applyFont="1" applyFill="1" applyBorder="1" applyAlignment="1">
      <alignment horizontal="center"/>
    </xf>
    <xf numFmtId="0" fontId="6" fillId="2" borderId="4" xfId="9" applyFont="1" applyFill="1" applyBorder="1" applyAlignment="1">
      <alignment horizontal="center"/>
    </xf>
    <xf numFmtId="0" fontId="2" fillId="0" borderId="5" xfId="9" applyFont="1" applyBorder="1"/>
    <xf numFmtId="9" fontId="12" fillId="2" borderId="6" xfId="16" applyFont="1" applyFill="1" applyBorder="1" applyAlignment="1">
      <alignment horizontal="center"/>
    </xf>
    <xf numFmtId="9" fontId="6" fillId="2" borderId="7" xfId="16" applyFont="1" applyFill="1" applyBorder="1" applyAlignment="1">
      <alignment horizontal="center"/>
    </xf>
    <xf numFmtId="0" fontId="6" fillId="2" borderId="8" xfId="9" applyFont="1" applyFill="1" applyBorder="1" applyAlignment="1">
      <alignment horizontal="center"/>
    </xf>
    <xf numFmtId="0" fontId="6" fillId="2" borderId="6" xfId="9" applyFont="1" applyFill="1" applyBorder="1" applyAlignment="1">
      <alignment horizontal="center"/>
    </xf>
    <xf numFmtId="0" fontId="6" fillId="2" borderId="9" xfId="9" applyFont="1" applyFill="1" applyBorder="1" applyAlignment="1">
      <alignment horizontal="center"/>
    </xf>
    <xf numFmtId="9" fontId="6" fillId="2" borderId="6" xfId="16" applyFont="1" applyFill="1" applyBorder="1" applyAlignment="1">
      <alignment horizontal="center"/>
    </xf>
    <xf numFmtId="0" fontId="12" fillId="2" borderId="8" xfId="9" applyFont="1" applyFill="1" applyBorder="1" applyAlignment="1">
      <alignment horizontal="center"/>
    </xf>
    <xf numFmtId="9" fontId="6" fillId="2" borderId="9" xfId="16" applyFont="1" applyFill="1" applyBorder="1" applyAlignment="1">
      <alignment horizontal="center"/>
    </xf>
    <xf numFmtId="9" fontId="6" fillId="2" borderId="10" xfId="16" applyFont="1" applyFill="1" applyBorder="1" applyAlignment="1">
      <alignment horizontal="center"/>
    </xf>
    <xf numFmtId="0" fontId="6" fillId="2" borderId="11" xfId="9" applyFont="1" applyFill="1" applyBorder="1"/>
    <xf numFmtId="9" fontId="6" fillId="0" borderId="12" xfId="16" applyFont="1" applyBorder="1" applyAlignment="1">
      <alignment horizontal="center"/>
    </xf>
    <xf numFmtId="9" fontId="6" fillId="2" borderId="13" xfId="16" applyFont="1" applyFill="1" applyBorder="1" applyAlignment="1">
      <alignment horizontal="center"/>
    </xf>
    <xf numFmtId="0" fontId="6" fillId="2" borderId="14" xfId="9" applyFont="1" applyFill="1" applyBorder="1" applyAlignment="1">
      <alignment horizontal="center"/>
    </xf>
    <xf numFmtId="0" fontId="6" fillId="2" borderId="15" xfId="9" applyFont="1" applyFill="1" applyBorder="1" applyAlignment="1">
      <alignment horizontal="center"/>
    </xf>
    <xf numFmtId="0" fontId="13" fillId="2" borderId="1" xfId="9" applyFont="1" applyFill="1" applyBorder="1" applyAlignment="1"/>
    <xf numFmtId="0" fontId="6" fillId="3" borderId="1" xfId="9" applyFont="1" applyFill="1" applyBorder="1" applyAlignment="1">
      <alignment horizontal="center"/>
    </xf>
    <xf numFmtId="1" fontId="4" fillId="7" borderId="1" xfId="16" applyNumberFormat="1" applyFont="1" applyFill="1" applyBorder="1" applyAlignment="1" applyProtection="1">
      <alignment horizontal="center"/>
    </xf>
    <xf numFmtId="1" fontId="4" fillId="7" borderId="3" xfId="16" applyNumberFormat="1" applyFont="1" applyFill="1" applyBorder="1" applyAlignment="1" applyProtection="1">
      <alignment horizontal="center"/>
    </xf>
    <xf numFmtId="1" fontId="4" fillId="0" borderId="4" xfId="9" applyNumberFormat="1" applyFont="1" applyFill="1" applyBorder="1" applyAlignment="1" applyProtection="1">
      <alignment horizontal="center"/>
    </xf>
    <xf numFmtId="1" fontId="4" fillId="7" borderId="27" xfId="9" applyNumberFormat="1" applyFont="1" applyFill="1" applyBorder="1" applyAlignment="1" applyProtection="1">
      <alignment horizontal="center"/>
    </xf>
    <xf numFmtId="0" fontId="4" fillId="7" borderId="1" xfId="9" applyFont="1" applyFill="1" applyBorder="1" applyAlignment="1" applyProtection="1">
      <alignment horizontal="center"/>
    </xf>
    <xf numFmtId="0" fontId="11" fillId="2" borderId="11" xfId="9" applyFont="1" applyFill="1" applyBorder="1" applyAlignment="1">
      <alignment wrapText="1"/>
    </xf>
    <xf numFmtId="0" fontId="6" fillId="3" borderId="11" xfId="9" applyFont="1" applyFill="1" applyBorder="1" applyAlignment="1">
      <alignment horizontal="center"/>
    </xf>
    <xf numFmtId="0" fontId="4" fillId="0" borderId="11" xfId="16" applyNumberFormat="1" applyFont="1" applyFill="1" applyBorder="1" applyAlignment="1" applyProtection="1">
      <alignment horizontal="center"/>
    </xf>
    <xf numFmtId="0" fontId="4" fillId="0" borderId="14" xfId="9" applyNumberFormat="1" applyFont="1" applyFill="1" applyBorder="1" applyAlignment="1" applyProtection="1">
      <alignment horizontal="center"/>
    </xf>
    <xf numFmtId="0" fontId="11" fillId="0" borderId="16" xfId="9" applyFont="1" applyBorder="1" applyAlignment="1">
      <alignment vertical="center"/>
    </xf>
    <xf numFmtId="0" fontId="6" fillId="3" borderId="16" xfId="9" applyFont="1" applyFill="1" applyBorder="1" applyAlignment="1">
      <alignment horizontal="center" vertical="center"/>
    </xf>
    <xf numFmtId="0" fontId="4" fillId="0" borderId="16" xfId="16" applyNumberFormat="1" applyFont="1" applyFill="1" applyBorder="1" applyAlignment="1" applyProtection="1">
      <alignment horizontal="center"/>
    </xf>
    <xf numFmtId="0" fontId="4" fillId="0" borderId="73" xfId="9" applyNumberFormat="1" applyFont="1" applyFill="1" applyBorder="1" applyAlignment="1" applyProtection="1">
      <alignment horizontal="center"/>
    </xf>
    <xf numFmtId="0" fontId="4" fillId="0" borderId="74" xfId="9" applyNumberFormat="1" applyFont="1" applyFill="1" applyBorder="1" applyAlignment="1" applyProtection="1">
      <alignment horizontal="center"/>
    </xf>
    <xf numFmtId="0" fontId="13" fillId="0" borderId="17" xfId="9" applyFont="1" applyBorder="1" applyAlignment="1">
      <alignment vertical="top"/>
    </xf>
    <xf numFmtId="0" fontId="6" fillId="3" borderId="17" xfId="9" applyFont="1" applyFill="1" applyBorder="1" applyAlignment="1">
      <alignment horizontal="center" vertical="center"/>
    </xf>
    <xf numFmtId="0" fontId="4" fillId="0" borderId="17" xfId="16" applyNumberFormat="1" applyFont="1" applyFill="1" applyBorder="1" applyAlignment="1" applyProtection="1">
      <alignment horizontal="center"/>
    </xf>
    <xf numFmtId="0" fontId="4" fillId="0" borderId="46" xfId="16" applyNumberFormat="1" applyFont="1" applyFill="1" applyBorder="1" applyAlignment="1" applyProtection="1">
      <alignment horizontal="center"/>
    </xf>
    <xf numFmtId="0" fontId="11" fillId="0" borderId="18" xfId="9" applyFont="1" applyBorder="1" applyAlignment="1">
      <alignment vertical="center"/>
    </xf>
    <xf numFmtId="0" fontId="6" fillId="3" borderId="18" xfId="9" applyFont="1" applyFill="1" applyBorder="1" applyAlignment="1">
      <alignment horizontal="center" vertical="center"/>
    </xf>
    <xf numFmtId="0" fontId="4" fillId="0" borderId="18" xfId="16" applyNumberFormat="1" applyFont="1" applyFill="1" applyBorder="1" applyAlignment="1" applyProtection="1">
      <alignment horizontal="center"/>
    </xf>
    <xf numFmtId="0" fontId="4" fillId="0" borderId="47" xfId="16" applyNumberFormat="1" applyFont="1" applyFill="1" applyBorder="1" applyAlignment="1" applyProtection="1">
      <alignment horizontal="center"/>
    </xf>
    <xf numFmtId="0" fontId="4" fillId="0" borderId="54" xfId="9" applyNumberFormat="1" applyFont="1" applyFill="1" applyBorder="1" applyAlignment="1" applyProtection="1">
      <alignment horizontal="center"/>
    </xf>
    <xf numFmtId="0" fontId="11" fillId="0" borderId="9" xfId="9" applyFont="1" applyBorder="1" applyAlignment="1">
      <alignment vertical="center"/>
    </xf>
    <xf numFmtId="0" fontId="6" fillId="3" borderId="9" xfId="9" applyFont="1" applyFill="1" applyBorder="1" applyAlignment="1">
      <alignment horizontal="center" vertical="center"/>
    </xf>
    <xf numFmtId="0" fontId="4" fillId="0" borderId="9" xfId="16" applyNumberFormat="1" applyFont="1" applyFill="1" applyBorder="1" applyAlignment="1" applyProtection="1">
      <alignment horizontal="center"/>
    </xf>
    <xf numFmtId="0" fontId="4" fillId="0" borderId="3" xfId="16" applyNumberFormat="1" applyFont="1" applyFill="1" applyBorder="1" applyAlignment="1" applyProtection="1">
      <alignment horizontal="center"/>
    </xf>
    <xf numFmtId="0" fontId="4" fillId="0" borderId="4" xfId="9" applyNumberFormat="1" applyFont="1" applyFill="1" applyBorder="1" applyAlignment="1" applyProtection="1">
      <alignment horizontal="center"/>
    </xf>
    <xf numFmtId="0" fontId="4" fillId="0" borderId="6" xfId="9" applyNumberFormat="1" applyFont="1" applyFill="1" applyBorder="1" applyAlignment="1" applyProtection="1">
      <alignment horizontal="center"/>
    </xf>
    <xf numFmtId="0" fontId="11" fillId="0" borderId="21" xfId="9" applyFont="1" applyBorder="1" applyAlignment="1" applyProtection="1">
      <alignment vertical="center"/>
    </xf>
    <xf numFmtId="0" fontId="6" fillId="3" borderId="21" xfId="9" applyFont="1" applyFill="1" applyBorder="1" applyAlignment="1" applyProtection="1">
      <alignment horizontal="center" vertical="center"/>
    </xf>
    <xf numFmtId="0" fontId="4" fillId="10" borderId="21" xfId="16" applyNumberFormat="1" applyFont="1" applyFill="1" applyBorder="1" applyAlignment="1" applyProtection="1">
      <alignment horizontal="center"/>
    </xf>
    <xf numFmtId="0" fontId="4" fillId="10" borderId="90" xfId="16" applyNumberFormat="1" applyFont="1" applyFill="1" applyBorder="1" applyAlignment="1" applyProtection="1">
      <alignment horizontal="center"/>
    </xf>
    <xf numFmtId="0" fontId="4" fillId="0" borderId="78" xfId="9" applyNumberFormat="1" applyFont="1" applyFill="1" applyBorder="1" applyAlignment="1" applyProtection="1">
      <alignment horizontal="center"/>
    </xf>
    <xf numFmtId="0" fontId="4" fillId="10" borderId="91" xfId="9" applyNumberFormat="1" applyFont="1" applyFill="1" applyBorder="1" applyAlignment="1" applyProtection="1">
      <alignment horizontal="center"/>
    </xf>
    <xf numFmtId="0" fontId="4" fillId="0" borderId="75" xfId="9" applyNumberFormat="1" applyFont="1" applyFill="1" applyBorder="1" applyAlignment="1" applyProtection="1">
      <alignment horizontal="center"/>
    </xf>
    <xf numFmtId="0" fontId="11" fillId="0" borderId="18" xfId="9" applyFont="1" applyBorder="1" applyAlignment="1">
      <alignment horizontal="left" vertical="center"/>
    </xf>
    <xf numFmtId="0" fontId="4" fillId="0" borderId="58" xfId="16" applyNumberFormat="1" applyFont="1" applyFill="1" applyBorder="1" applyAlignment="1" applyProtection="1">
      <alignment horizontal="center"/>
    </xf>
    <xf numFmtId="0" fontId="11" fillId="0" borderId="16" xfId="9" applyFont="1" applyBorder="1" applyAlignment="1">
      <alignment horizontal="left" vertical="center"/>
    </xf>
    <xf numFmtId="0" fontId="4" fillId="0" borderId="35" xfId="16" applyNumberFormat="1" applyFont="1" applyFill="1" applyBorder="1" applyAlignment="1" applyProtection="1">
      <alignment horizontal="center"/>
    </xf>
    <xf numFmtId="0" fontId="4" fillId="0" borderId="77" xfId="9" applyNumberFormat="1" applyFont="1" applyFill="1" applyBorder="1" applyAlignment="1" applyProtection="1">
      <alignment horizontal="center"/>
    </xf>
    <xf numFmtId="0" fontId="2" fillId="0" borderId="0" xfId="9" applyFont="1" applyFill="1"/>
    <xf numFmtId="0" fontId="13" fillId="0" borderId="19" xfId="9" applyFont="1" applyBorder="1" applyAlignment="1">
      <alignment vertical="top" wrapText="1"/>
    </xf>
    <xf numFmtId="0" fontId="6" fillId="3" borderId="19" xfId="9" applyFont="1" applyFill="1" applyBorder="1" applyAlignment="1">
      <alignment horizontal="center"/>
    </xf>
    <xf numFmtId="0" fontId="4" fillId="0" borderId="12" xfId="2" applyNumberFormat="1" applyFont="1" applyFill="1" applyBorder="1" applyAlignment="1" applyProtection="1">
      <alignment horizontal="center"/>
    </xf>
    <xf numFmtId="0" fontId="4" fillId="0" borderId="44" xfId="16" applyNumberFormat="1" applyFont="1" applyFill="1" applyBorder="1" applyAlignment="1" applyProtection="1">
      <alignment horizontal="center"/>
    </xf>
    <xf numFmtId="0" fontId="4" fillId="0" borderId="79" xfId="9" applyNumberFormat="1" applyFont="1" applyFill="1" applyBorder="1" applyAlignment="1" applyProtection="1">
      <alignment horizontal="center"/>
    </xf>
    <xf numFmtId="0" fontId="4" fillId="0" borderId="18" xfId="2" applyNumberFormat="1" applyFont="1" applyFill="1" applyBorder="1" applyAlignment="1" applyProtection="1">
      <alignment horizontal="center"/>
    </xf>
    <xf numFmtId="0" fontId="4" fillId="0" borderId="58" xfId="2" applyNumberFormat="1" applyFont="1" applyFill="1" applyBorder="1" applyAlignment="1" applyProtection="1">
      <alignment horizontal="center"/>
    </xf>
    <xf numFmtId="0" fontId="11" fillId="0" borderId="20" xfId="9" applyFont="1" applyBorder="1" applyAlignment="1">
      <alignment vertical="center"/>
    </xf>
    <xf numFmtId="0" fontId="6" fillId="3" borderId="20" xfId="9" applyFont="1" applyFill="1" applyBorder="1" applyAlignment="1">
      <alignment horizontal="center" vertical="center"/>
    </xf>
    <xf numFmtId="0" fontId="4" fillId="0" borderId="1" xfId="2" applyNumberFormat="1" applyFont="1" applyFill="1" applyBorder="1" applyAlignment="1" applyProtection="1">
      <alignment horizontal="center"/>
    </xf>
    <xf numFmtId="0" fontId="4" fillId="0" borderId="35" xfId="2" applyNumberFormat="1" applyFont="1" applyFill="1" applyBorder="1" applyAlignment="1" applyProtection="1">
      <alignment horizontal="center"/>
    </xf>
    <xf numFmtId="0" fontId="4" fillId="0" borderId="8" xfId="9" applyNumberFormat="1" applyFont="1" applyFill="1" applyBorder="1" applyAlignment="1" applyProtection="1">
      <alignment horizontal="center"/>
    </xf>
    <xf numFmtId="0" fontId="4" fillId="0" borderId="80" xfId="9" applyNumberFormat="1" applyFont="1" applyFill="1" applyBorder="1" applyAlignment="1" applyProtection="1">
      <alignment horizontal="center"/>
    </xf>
    <xf numFmtId="0" fontId="13" fillId="0" borderId="21" xfId="9" applyFont="1" applyBorder="1" applyAlignment="1"/>
    <xf numFmtId="0" fontId="6" fillId="3" borderId="21" xfId="9" applyFont="1" applyFill="1" applyBorder="1" applyAlignment="1">
      <alignment horizontal="center" vertical="center"/>
    </xf>
    <xf numFmtId="0" fontId="4" fillId="0" borderId="21" xfId="16" applyNumberFormat="1" applyFont="1" applyFill="1" applyBorder="1" applyAlignment="1" applyProtection="1">
      <alignment horizontal="center"/>
    </xf>
    <xf numFmtId="0" fontId="4" fillId="0" borderId="90" xfId="16" applyNumberFormat="1" applyFont="1" applyFill="1" applyBorder="1" applyAlignment="1" applyProtection="1">
      <alignment horizontal="center"/>
    </xf>
    <xf numFmtId="0" fontId="4" fillId="0" borderId="21" xfId="14" applyNumberFormat="1" applyFont="1" applyFill="1" applyBorder="1" applyAlignment="1" applyProtection="1">
      <alignment horizontal="center"/>
    </xf>
    <xf numFmtId="0" fontId="6" fillId="2" borderId="22" xfId="9" applyFont="1" applyFill="1" applyBorder="1" applyAlignment="1">
      <alignment vertical="top"/>
    </xf>
    <xf numFmtId="0" fontId="6" fillId="2" borderId="23" xfId="9" applyFont="1" applyFill="1" applyBorder="1"/>
    <xf numFmtId="9" fontId="6" fillId="2" borderId="23" xfId="16" applyFont="1" applyFill="1" applyBorder="1"/>
    <xf numFmtId="0" fontId="6" fillId="2" borderId="24" xfId="9" applyFont="1" applyFill="1" applyBorder="1" applyAlignment="1">
      <alignment vertical="top"/>
    </xf>
    <xf numFmtId="9" fontId="6" fillId="2" borderId="0" xfId="16" applyFont="1" applyFill="1" applyBorder="1"/>
    <xf numFmtId="0" fontId="16" fillId="2" borderId="24" xfId="9" applyFont="1" applyFill="1" applyBorder="1" applyAlignment="1">
      <alignment vertical="top"/>
    </xf>
    <xf numFmtId="0" fontId="6" fillId="2" borderId="25" xfId="9" applyFont="1" applyFill="1" applyBorder="1"/>
    <xf numFmtId="0" fontId="6" fillId="2" borderId="26" xfId="9" applyFont="1" applyFill="1" applyBorder="1" applyAlignment="1">
      <alignment horizontal="center" vertical="center"/>
    </xf>
    <xf numFmtId="0" fontId="15" fillId="2" borderId="24" xfId="9" applyFont="1" applyFill="1" applyBorder="1" applyAlignment="1">
      <alignment horizontal="left" indent="3"/>
    </xf>
    <xf numFmtId="0" fontId="15" fillId="2" borderId="0" xfId="9" applyFont="1" applyFill="1" applyBorder="1" applyAlignment="1">
      <alignment horizontal="left"/>
    </xf>
    <xf numFmtId="0" fontId="15" fillId="2" borderId="0" xfId="9" applyFont="1" applyFill="1" applyBorder="1" applyAlignment="1">
      <alignment horizontal="left" indent="3"/>
    </xf>
    <xf numFmtId="0" fontId="17" fillId="2" borderId="0" xfId="9" applyFont="1" applyFill="1" applyBorder="1" applyAlignment="1">
      <alignment horizontal="left"/>
    </xf>
    <xf numFmtId="0" fontId="6" fillId="2" borderId="27" xfId="9" applyFont="1" applyFill="1" applyBorder="1" applyAlignment="1">
      <alignment horizontal="left" indent="2"/>
    </xf>
    <xf numFmtId="0" fontId="15" fillId="2" borderId="24" xfId="9" applyFont="1" applyFill="1" applyBorder="1" applyAlignment="1">
      <alignment horizontal="left" vertical="top" indent="3"/>
    </xf>
    <xf numFmtId="0" fontId="15" fillId="2" borderId="0" xfId="9" applyFont="1" applyFill="1" applyBorder="1" applyAlignment="1">
      <alignment horizontal="left" vertical="top" indent="3"/>
    </xf>
    <xf numFmtId="0" fontId="17" fillId="2" borderId="0" xfId="9" applyFont="1" applyFill="1" applyBorder="1" applyAlignment="1">
      <alignment vertical="top"/>
    </xf>
    <xf numFmtId="0" fontId="17" fillId="2" borderId="10" xfId="9" applyFont="1" applyFill="1" applyBorder="1" applyAlignment="1">
      <alignment vertical="top"/>
    </xf>
    <xf numFmtId="9" fontId="15" fillId="2" borderId="0" xfId="16" applyFont="1" applyFill="1" applyBorder="1" applyAlignment="1">
      <alignment horizontal="left" vertical="top" indent="3"/>
    </xf>
    <xf numFmtId="9" fontId="16" fillId="2" borderId="0" xfId="16" applyFont="1" applyFill="1" applyBorder="1"/>
    <xf numFmtId="0" fontId="16" fillId="2" borderId="0" xfId="9" applyFont="1" applyFill="1" applyBorder="1"/>
    <xf numFmtId="0" fontId="6" fillId="2" borderId="10" xfId="9" applyFont="1" applyFill="1" applyBorder="1"/>
    <xf numFmtId="9" fontId="15" fillId="2" borderId="0" xfId="16" applyFont="1" applyFill="1" applyBorder="1" applyAlignment="1">
      <alignment vertical="top"/>
    </xf>
    <xf numFmtId="0" fontId="6" fillId="2" borderId="28" xfId="9" applyFont="1" applyFill="1" applyBorder="1" applyAlignment="1">
      <alignment horizontal="left" indent="2"/>
    </xf>
    <xf numFmtId="9" fontId="15" fillId="2" borderId="0" xfId="16" applyFont="1" applyFill="1" applyBorder="1" applyAlignment="1">
      <alignment horizontal="left" indent="3"/>
    </xf>
    <xf numFmtId="0" fontId="6" fillId="2" borderId="29" xfId="9" applyFont="1" applyFill="1" applyBorder="1" applyAlignment="1">
      <alignment horizontal="left" indent="2"/>
    </xf>
    <xf numFmtId="0" fontId="6" fillId="2" borderId="26" xfId="9" applyFont="1" applyFill="1" applyBorder="1"/>
    <xf numFmtId="0" fontId="15" fillId="2" borderId="30" xfId="9" applyFont="1" applyFill="1" applyBorder="1" applyAlignment="1">
      <alignment horizontal="left" vertical="top" indent="3"/>
    </xf>
    <xf numFmtId="0" fontId="6" fillId="2" borderId="31" xfId="9" applyFont="1" applyFill="1" applyBorder="1"/>
    <xf numFmtId="9" fontId="6" fillId="2" borderId="31" xfId="16" applyFont="1" applyFill="1" applyBorder="1" applyAlignment="1">
      <alignment vertical="top"/>
    </xf>
    <xf numFmtId="9" fontId="6" fillId="2" borderId="31" xfId="16" applyFont="1" applyFill="1" applyBorder="1"/>
    <xf numFmtId="0" fontId="6" fillId="2" borderId="32" xfId="9" applyFont="1" applyFill="1" applyBorder="1" applyAlignment="1">
      <alignment horizontal="right"/>
    </xf>
    <xf numFmtId="0" fontId="6" fillId="2" borderId="33" xfId="9" applyFont="1" applyFill="1" applyBorder="1"/>
    <xf numFmtId="166" fontId="2" fillId="2" borderId="12" xfId="9" applyNumberFormat="1" applyFont="1" applyFill="1" applyBorder="1" applyAlignment="1">
      <alignment horizontal="center"/>
    </xf>
    <xf numFmtId="9" fontId="2" fillId="2" borderId="12" xfId="16" applyFont="1" applyFill="1" applyBorder="1"/>
    <xf numFmtId="0" fontId="2" fillId="2" borderId="12" xfId="16" applyNumberFormat="1" applyFont="1" applyFill="1" applyBorder="1" applyAlignment="1">
      <alignment horizontal="center"/>
    </xf>
    <xf numFmtId="0" fontId="2" fillId="2" borderId="12" xfId="9" applyFont="1" applyFill="1" applyBorder="1"/>
    <xf numFmtId="0" fontId="2" fillId="2" borderId="12" xfId="9" applyNumberFormat="1" applyFont="1" applyFill="1" applyBorder="1" applyAlignment="1">
      <alignment horizontal="center"/>
    </xf>
    <xf numFmtId="0" fontId="6" fillId="2" borderId="0" xfId="9" applyFont="1" applyFill="1" applyBorder="1" applyAlignment="1">
      <alignment horizontal="center" vertical="top"/>
    </xf>
    <xf numFmtId="0" fontId="2" fillId="2" borderId="0" xfId="9" applyFont="1" applyFill="1" applyBorder="1" applyAlignment="1">
      <alignment vertical="top"/>
    </xf>
    <xf numFmtId="9" fontId="6" fillId="2" borderId="0" xfId="16" applyFont="1" applyFill="1" applyBorder="1" applyAlignment="1">
      <alignment vertical="top"/>
    </xf>
    <xf numFmtId="0" fontId="6" fillId="2" borderId="0" xfId="9" applyFont="1" applyFill="1" applyBorder="1" applyAlignment="1">
      <alignment horizontal="right"/>
    </xf>
    <xf numFmtId="0" fontId="6" fillId="2" borderId="0" xfId="9" applyFont="1" applyFill="1" applyBorder="1" applyAlignment="1">
      <alignment horizontal="left" vertical="top"/>
    </xf>
    <xf numFmtId="9" fontId="6" fillId="2" borderId="12" xfId="16" applyFont="1" applyFill="1" applyBorder="1" applyAlignment="1">
      <alignment vertical="top"/>
    </xf>
    <xf numFmtId="0" fontId="2" fillId="0" borderId="0" xfId="9" applyFont="1" applyBorder="1"/>
    <xf numFmtId="0" fontId="2" fillId="0" borderId="12" xfId="9" applyFont="1" applyBorder="1"/>
    <xf numFmtId="0" fontId="6" fillId="2" borderId="12" xfId="9" applyFont="1" applyFill="1" applyBorder="1" applyAlignment="1">
      <alignment horizontal="center" vertical="top"/>
    </xf>
    <xf numFmtId="0" fontId="6" fillId="2" borderId="0" xfId="9" applyFont="1" applyFill="1" applyBorder="1" applyAlignment="1">
      <alignment vertical="top"/>
    </xf>
    <xf numFmtId="0" fontId="15" fillId="0" borderId="0" xfId="9" applyFont="1"/>
    <xf numFmtId="0" fontId="2" fillId="2" borderId="0" xfId="9" applyFont="1" applyFill="1"/>
    <xf numFmtId="0" fontId="4" fillId="2" borderId="0" xfId="9" applyFont="1" applyFill="1"/>
    <xf numFmtId="0" fontId="4" fillId="2" borderId="0" xfId="9" applyFont="1" applyFill="1" applyAlignment="1">
      <alignment horizontal="left" indent="3"/>
    </xf>
    <xf numFmtId="0" fontId="4" fillId="2" borderId="0" xfId="9" applyFont="1" applyFill="1" applyAlignment="1">
      <alignment horizontal="left" indent="8"/>
    </xf>
    <xf numFmtId="9" fontId="4" fillId="0" borderId="0" xfId="16" applyFont="1" applyBorder="1"/>
    <xf numFmtId="9" fontId="4" fillId="2" borderId="0" xfId="16" applyFont="1" applyFill="1" applyBorder="1"/>
    <xf numFmtId="0" fontId="4" fillId="2" borderId="0" xfId="9" applyFont="1" applyFill="1" applyBorder="1" applyAlignment="1">
      <alignment horizontal="left"/>
    </xf>
    <xf numFmtId="0" fontId="2" fillId="0" borderId="54" xfId="11" applyFont="1" applyFill="1" applyBorder="1" applyAlignment="1" applyProtection="1">
      <alignment horizontal="center"/>
    </xf>
    <xf numFmtId="0" fontId="21" fillId="0" borderId="0" xfId="11" applyFont="1" applyProtection="1"/>
    <xf numFmtId="0" fontId="2" fillId="0" borderId="0" xfId="11" applyFont="1" applyProtection="1"/>
    <xf numFmtId="0" fontId="1" fillId="0" borderId="0" xfId="11" applyFont="1" applyBorder="1" applyAlignment="1" applyProtection="1">
      <alignment vertical="top"/>
    </xf>
    <xf numFmtId="0" fontId="2" fillId="0" borderId="0" xfId="11" applyFont="1" applyBorder="1" applyProtection="1"/>
    <xf numFmtId="0" fontId="1" fillId="0" borderId="35" xfId="11" applyFont="1" applyBorder="1" applyAlignment="1" applyProtection="1">
      <alignment vertical="top"/>
    </xf>
    <xf numFmtId="0" fontId="2" fillId="0" borderId="36" xfId="11" applyFont="1" applyBorder="1" applyProtection="1"/>
    <xf numFmtId="0" fontId="2" fillId="0" borderId="36" xfId="11" applyFont="1" applyBorder="1" applyAlignment="1" applyProtection="1">
      <alignment horizontal="left" wrapText="1"/>
    </xf>
    <xf numFmtId="0" fontId="2" fillId="0" borderId="2" xfId="11" applyFont="1" applyBorder="1" applyAlignment="1" applyProtection="1">
      <alignment horizontal="left" wrapText="1"/>
    </xf>
    <xf numFmtId="0" fontId="2" fillId="0" borderId="5" xfId="11" applyFont="1" applyBorder="1" applyProtection="1"/>
    <xf numFmtId="0" fontId="1" fillId="0" borderId="0" xfId="11" applyFont="1" applyBorder="1" applyAlignment="1" applyProtection="1">
      <alignment horizontal="left" wrapText="1"/>
    </xf>
    <xf numFmtId="0" fontId="2" fillId="0" borderId="6" xfId="11" applyFont="1" applyFill="1" applyBorder="1" applyProtection="1"/>
    <xf numFmtId="0" fontId="1" fillId="0" borderId="0" xfId="11" applyFont="1" applyBorder="1" applyProtection="1"/>
    <xf numFmtId="0" fontId="2" fillId="0" borderId="0" xfId="11" applyFont="1" applyBorder="1" applyAlignment="1" applyProtection="1">
      <alignment horizontal="center"/>
    </xf>
    <xf numFmtId="0" fontId="1" fillId="0" borderId="0" xfId="11" applyFont="1" applyBorder="1" applyAlignment="1" applyProtection="1">
      <alignment horizontal="left"/>
    </xf>
    <xf numFmtId="0" fontId="1" fillId="0" borderId="0" xfId="11" applyFont="1" applyBorder="1" applyAlignment="1" applyProtection="1"/>
    <xf numFmtId="0" fontId="2" fillId="0" borderId="12" xfId="11" applyFont="1" applyBorder="1" applyAlignment="1" applyProtection="1"/>
    <xf numFmtId="0" fontId="2" fillId="0" borderId="0" xfId="11" applyFont="1" applyBorder="1" applyAlignment="1" applyProtection="1"/>
    <xf numFmtId="0" fontId="21" fillId="0" borderId="0" xfId="11" applyFont="1" applyBorder="1" applyAlignment="1" applyProtection="1">
      <alignment horizontal="center"/>
    </xf>
    <xf numFmtId="0" fontId="21" fillId="0" borderId="0" xfId="11" applyFont="1" applyBorder="1" applyProtection="1"/>
    <xf numFmtId="0" fontId="2" fillId="0" borderId="6" xfId="11" applyFont="1" applyBorder="1" applyProtection="1"/>
    <xf numFmtId="0" fontId="2" fillId="0" borderId="0" xfId="11" applyFont="1" applyFill="1" applyBorder="1" applyProtection="1"/>
    <xf numFmtId="0" fontId="2" fillId="0" borderId="39" xfId="11" applyFont="1" applyBorder="1" applyProtection="1"/>
    <xf numFmtId="0" fontId="2" fillId="0" borderId="12" xfId="11" applyFont="1" applyBorder="1" applyProtection="1"/>
    <xf numFmtId="0" fontId="2" fillId="0" borderId="12" xfId="11" applyFont="1" applyFill="1" applyBorder="1" applyProtection="1"/>
    <xf numFmtId="0" fontId="2" fillId="0" borderId="15" xfId="11" applyFont="1" applyFill="1" applyBorder="1" applyProtection="1"/>
    <xf numFmtId="0" fontId="1" fillId="0" borderId="0" xfId="11" applyFont="1" applyFill="1" applyBorder="1" applyProtection="1"/>
    <xf numFmtId="0" fontId="33" fillId="0" borderId="0" xfId="11" applyFont="1" applyBorder="1" applyProtection="1"/>
    <xf numFmtId="0" fontId="2" fillId="0" borderId="18" xfId="11" applyFont="1" applyBorder="1" applyProtection="1"/>
    <xf numFmtId="0" fontId="2" fillId="0" borderId="55" xfId="11" applyFont="1" applyFill="1" applyBorder="1" applyProtection="1"/>
    <xf numFmtId="0" fontId="2" fillId="0" borderId="54" xfId="11" applyFont="1" applyFill="1" applyBorder="1" applyProtection="1"/>
    <xf numFmtId="0" fontId="2" fillId="0" borderId="11" xfId="11" applyFont="1" applyBorder="1" applyProtection="1"/>
    <xf numFmtId="0" fontId="2" fillId="0" borderId="0" xfId="11" applyFont="1" applyFill="1" applyProtection="1"/>
    <xf numFmtId="0" fontId="25" fillId="0" borderId="0" xfId="11" applyFont="1" applyFill="1" applyBorder="1" applyAlignment="1" applyProtection="1">
      <alignment horizontal="center"/>
    </xf>
    <xf numFmtId="0" fontId="1" fillId="0" borderId="0" xfId="11" applyFont="1" applyFill="1" applyBorder="1" applyAlignment="1" applyProtection="1">
      <alignment horizontal="center" vertical="center"/>
    </xf>
    <xf numFmtId="0" fontId="1" fillId="0" borderId="18" xfId="11" applyFont="1" applyFill="1" applyBorder="1" applyAlignment="1" applyProtection="1">
      <alignment horizontal="center" wrapText="1"/>
    </xf>
    <xf numFmtId="49" fontId="1" fillId="0" borderId="18" xfId="11" applyNumberFormat="1" applyFont="1" applyFill="1" applyBorder="1" applyAlignment="1" applyProtection="1">
      <alignment horizontal="center"/>
    </xf>
    <xf numFmtId="0" fontId="1" fillId="0" borderId="18" xfId="11" applyFont="1" applyFill="1" applyBorder="1" applyAlignment="1" applyProtection="1">
      <alignment horizontal="center"/>
    </xf>
    <xf numFmtId="0" fontId="1" fillId="0" borderId="18" xfId="11" applyFont="1" applyBorder="1" applyAlignment="1" applyProtection="1">
      <alignment horizontal="center" wrapText="1"/>
    </xf>
    <xf numFmtId="0" fontId="1" fillId="0" borderId="47" xfId="11" applyFont="1" applyBorder="1" applyAlignment="1" applyProtection="1">
      <alignment horizontal="center" wrapText="1"/>
    </xf>
    <xf numFmtId="0" fontId="1" fillId="8" borderId="18" xfId="11" applyFont="1" applyFill="1" applyBorder="1" applyAlignment="1" applyProtection="1">
      <alignment horizontal="left"/>
    </xf>
    <xf numFmtId="0" fontId="2" fillId="9" borderId="18" xfId="11" applyFont="1" applyFill="1" applyBorder="1" applyAlignment="1" applyProtection="1">
      <alignment horizontal="center"/>
    </xf>
    <xf numFmtId="0" fontId="2" fillId="8" borderId="18" xfId="11" applyFont="1" applyFill="1" applyBorder="1" applyAlignment="1" applyProtection="1">
      <alignment horizontal="center"/>
    </xf>
    <xf numFmtId="0" fontId="2" fillId="0" borderId="11" xfId="11" applyFont="1" applyFill="1" applyBorder="1" applyAlignment="1" applyProtection="1">
      <alignment horizontal="center"/>
    </xf>
    <xf numFmtId="0" fontId="1" fillId="0" borderId="18" xfId="11" applyFont="1" applyFill="1" applyBorder="1" applyAlignment="1" applyProtection="1">
      <alignment horizontal="left"/>
    </xf>
    <xf numFmtId="0" fontId="2" fillId="0" borderId="18" xfId="11" applyFont="1" applyFill="1" applyBorder="1" applyAlignment="1" applyProtection="1">
      <alignment horizontal="center"/>
    </xf>
    <xf numFmtId="0" fontId="1" fillId="0" borderId="1" xfId="11" applyFont="1" applyFill="1" applyBorder="1" applyAlignment="1" applyProtection="1">
      <alignment horizontal="left"/>
    </xf>
    <xf numFmtId="0" fontId="2" fillId="0" borderId="1" xfId="11" applyFont="1" applyFill="1" applyBorder="1" applyAlignment="1" applyProtection="1">
      <alignment horizontal="center"/>
    </xf>
    <xf numFmtId="0" fontId="1" fillId="0" borderId="23" xfId="11" applyFont="1" applyFill="1" applyBorder="1" applyAlignment="1" applyProtection="1"/>
    <xf numFmtId="0" fontId="1" fillId="8" borderId="17" xfId="11" applyFont="1" applyFill="1" applyBorder="1" applyAlignment="1" applyProtection="1">
      <alignment horizontal="left"/>
    </xf>
    <xf numFmtId="0" fontId="1" fillId="0" borderId="31" xfId="11" applyFont="1" applyFill="1" applyBorder="1" applyAlignment="1" applyProtection="1"/>
    <xf numFmtId="0" fontId="1" fillId="0" borderId="20" xfId="11" applyFont="1" applyFill="1" applyBorder="1" applyAlignment="1" applyProtection="1">
      <alignment horizontal="left"/>
    </xf>
    <xf numFmtId="0" fontId="1" fillId="8" borderId="11" xfId="11" applyFont="1" applyFill="1" applyBorder="1" applyAlignment="1" applyProtection="1">
      <alignment horizontal="left"/>
    </xf>
    <xf numFmtId="0" fontId="2" fillId="8" borderId="11" xfId="11" applyFont="1" applyFill="1" applyBorder="1" applyAlignment="1" applyProtection="1">
      <alignment horizontal="center"/>
    </xf>
    <xf numFmtId="0" fontId="2" fillId="0" borderId="20" xfId="11" applyFont="1" applyFill="1" applyBorder="1" applyAlignment="1" applyProtection="1">
      <alignment horizontal="center"/>
    </xf>
    <xf numFmtId="0" fontId="1" fillId="0" borderId="0" xfId="11" applyFont="1" applyFill="1" applyBorder="1" applyAlignment="1" applyProtection="1"/>
    <xf numFmtId="0" fontId="1" fillId="0" borderId="12" xfId="11" applyFont="1" applyFill="1" applyBorder="1" applyAlignment="1" applyProtection="1"/>
    <xf numFmtId="0" fontId="1" fillId="0" borderId="36" xfId="11" applyFont="1" applyFill="1" applyBorder="1" applyAlignment="1" applyProtection="1"/>
    <xf numFmtId="0" fontId="10" fillId="8" borderId="18" xfId="11" applyFont="1" applyFill="1" applyBorder="1" applyAlignment="1" applyProtection="1">
      <alignment horizontal="center"/>
    </xf>
    <xf numFmtId="0" fontId="21" fillId="0" borderId="0" xfId="11" applyFont="1" applyFill="1" applyBorder="1" applyAlignment="1" applyProtection="1">
      <alignment horizontal="right"/>
    </xf>
    <xf numFmtId="0" fontId="2" fillId="0" borderId="0" xfId="11" applyFont="1" applyFill="1" applyBorder="1" applyAlignment="1" applyProtection="1">
      <alignment horizontal="right"/>
    </xf>
    <xf numFmtId="0" fontId="1" fillId="0" borderId="0" xfId="11" applyFont="1" applyFill="1" applyBorder="1" applyAlignment="1" applyProtection="1">
      <alignment horizontal="center"/>
    </xf>
    <xf numFmtId="0" fontId="2" fillId="0" borderId="0" xfId="11" applyFont="1" applyAlignment="1" applyProtection="1">
      <alignment horizontal="right"/>
    </xf>
    <xf numFmtId="0" fontId="1" fillId="0" borderId="0" xfId="11" applyFont="1" applyAlignment="1" applyProtection="1">
      <alignment horizontal="left" wrapText="1"/>
    </xf>
    <xf numFmtId="0" fontId="1" fillId="0" borderId="0" xfId="11" applyFont="1" applyProtection="1"/>
    <xf numFmtId="0" fontId="1" fillId="0" borderId="0" xfId="11" applyFont="1" applyAlignment="1" applyProtection="1">
      <alignment horizontal="right"/>
    </xf>
    <xf numFmtId="0" fontId="35" fillId="0" borderId="0" xfId="11" applyFont="1" applyAlignment="1" applyProtection="1">
      <alignment horizontal="left" wrapText="1"/>
    </xf>
    <xf numFmtId="0" fontId="1" fillId="0" borderId="0" xfId="11" applyFont="1" applyAlignment="1" applyProtection="1">
      <alignment wrapText="1"/>
    </xf>
    <xf numFmtId="0" fontId="1" fillId="0" borderId="26" xfId="11" applyFont="1" applyBorder="1" applyAlignment="1">
      <alignment horizontal="center" wrapText="1"/>
    </xf>
    <xf numFmtId="3" fontId="2" fillId="0" borderId="18" xfId="11" applyNumberFormat="1" applyFont="1" applyFill="1" applyBorder="1" applyAlignment="1" applyProtection="1">
      <alignment horizontal="center"/>
    </xf>
    <xf numFmtId="0" fontId="1" fillId="0" borderId="0" xfId="11" applyFont="1" applyAlignment="1">
      <alignment horizontal="left"/>
    </xf>
    <xf numFmtId="0" fontId="28" fillId="0" borderId="0" xfId="11" applyFont="1"/>
    <xf numFmtId="0" fontId="7" fillId="0" borderId="0" xfId="7"/>
    <xf numFmtId="0" fontId="7" fillId="2" borderId="0" xfId="7" applyFill="1"/>
    <xf numFmtId="0" fontId="37" fillId="2" borderId="0" xfId="7" applyFont="1" applyFill="1"/>
    <xf numFmtId="0" fontId="38" fillId="2" borderId="0" xfId="7" applyFont="1" applyFill="1"/>
    <xf numFmtId="0" fontId="38" fillId="2" borderId="0" xfId="7" applyFont="1" applyFill="1" applyBorder="1"/>
    <xf numFmtId="0" fontId="7" fillId="2" borderId="0" xfId="7" applyFill="1" applyBorder="1"/>
    <xf numFmtId="0" fontId="38" fillId="0" borderId="0" xfId="7" applyFont="1"/>
    <xf numFmtId="0" fontId="38" fillId="2" borderId="67" xfId="7" applyFont="1" applyFill="1" applyBorder="1"/>
    <xf numFmtId="0" fontId="7" fillId="2" borderId="68" xfId="7" applyFill="1" applyBorder="1"/>
    <xf numFmtId="0" fontId="7" fillId="2" borderId="69" xfId="7" applyFill="1" applyBorder="1"/>
    <xf numFmtId="0" fontId="7" fillId="2" borderId="70" xfId="7" applyFill="1" applyBorder="1"/>
    <xf numFmtId="0" fontId="7" fillId="2" borderId="71" xfId="7" applyFill="1" applyBorder="1"/>
    <xf numFmtId="0" fontId="7" fillId="2" borderId="72" xfId="7" applyFill="1" applyBorder="1"/>
    <xf numFmtId="0" fontId="7" fillId="0" borderId="0" xfId="7" applyBorder="1"/>
    <xf numFmtId="0" fontId="38" fillId="2" borderId="64" xfId="7" applyFont="1" applyFill="1" applyBorder="1" applyAlignment="1"/>
    <xf numFmtId="0" fontId="38" fillId="2" borderId="0" xfId="7" applyFont="1" applyFill="1" applyBorder="1" applyAlignment="1">
      <alignment horizontal="center"/>
    </xf>
    <xf numFmtId="0" fontId="38" fillId="2" borderId="5" xfId="7" applyFont="1" applyFill="1" applyBorder="1" applyAlignment="1">
      <alignment horizontal="center"/>
    </xf>
    <xf numFmtId="0" fontId="38" fillId="2" borderId="7" xfId="7" applyFont="1" applyFill="1" applyBorder="1" applyAlignment="1">
      <alignment horizontal="center"/>
    </xf>
    <xf numFmtId="0" fontId="38" fillId="2" borderId="8" xfId="7" applyFont="1" applyFill="1" applyBorder="1" applyAlignment="1">
      <alignment horizontal="center"/>
    </xf>
    <xf numFmtId="0" fontId="38" fillId="2" borderId="9" xfId="7" applyFont="1" applyFill="1" applyBorder="1" applyAlignment="1">
      <alignment horizontal="center"/>
    </xf>
    <xf numFmtId="0" fontId="38" fillId="2" borderId="61" xfId="7" applyFont="1" applyFill="1" applyBorder="1" applyAlignment="1">
      <alignment horizontal="center"/>
    </xf>
    <xf numFmtId="0" fontId="7" fillId="2" borderId="0" xfId="7" applyFill="1" applyBorder="1" applyAlignment="1">
      <alignment horizontal="center"/>
    </xf>
    <xf numFmtId="0" fontId="7" fillId="2" borderId="5" xfId="7" applyFill="1" applyBorder="1" applyAlignment="1">
      <alignment horizontal="center"/>
    </xf>
    <xf numFmtId="0" fontId="7" fillId="2" borderId="7" xfId="7" applyFill="1" applyBorder="1" applyAlignment="1">
      <alignment horizontal="center"/>
    </xf>
    <xf numFmtId="0" fontId="7" fillId="2" borderId="8" xfId="7" applyFill="1" applyBorder="1" applyAlignment="1">
      <alignment horizontal="center"/>
    </xf>
    <xf numFmtId="0" fontId="7" fillId="2" borderId="9" xfId="7" applyFill="1" applyBorder="1" applyAlignment="1">
      <alignment horizontal="center"/>
    </xf>
    <xf numFmtId="0" fontId="7" fillId="2" borderId="61" xfId="7" applyFill="1" applyBorder="1" applyAlignment="1">
      <alignment horizontal="center"/>
    </xf>
    <xf numFmtId="0" fontId="38" fillId="2" borderId="6" xfId="7" applyFont="1" applyFill="1" applyBorder="1" applyAlignment="1">
      <alignment horizontal="center" vertical="center"/>
    </xf>
    <xf numFmtId="0" fontId="38" fillId="2" borderId="65" xfId="7" applyFont="1" applyFill="1" applyBorder="1"/>
    <xf numFmtId="0" fontId="38" fillId="0" borderId="15" xfId="7" applyFont="1" applyBorder="1" applyAlignment="1">
      <alignment horizontal="center" vertical="center"/>
    </xf>
    <xf numFmtId="0" fontId="39" fillId="0" borderId="11" xfId="7" applyFont="1" applyBorder="1" applyAlignment="1">
      <alignment horizontal="center"/>
    </xf>
    <xf numFmtId="0" fontId="39" fillId="0" borderId="13" xfId="7" applyFont="1" applyBorder="1" applyAlignment="1">
      <alignment horizontal="center"/>
    </xf>
    <xf numFmtId="0" fontId="39" fillId="0" borderId="14" xfId="7" applyFont="1" applyBorder="1" applyAlignment="1">
      <alignment horizontal="center"/>
    </xf>
    <xf numFmtId="0" fontId="39" fillId="0" borderId="15" xfId="7" applyFont="1" applyBorder="1" applyAlignment="1">
      <alignment horizontal="center"/>
    </xf>
    <xf numFmtId="0" fontId="39" fillId="0" borderId="62" xfId="7" applyFont="1" applyBorder="1" applyAlignment="1">
      <alignment horizontal="center"/>
    </xf>
    <xf numFmtId="0" fontId="38" fillId="0" borderId="1" xfId="7" applyFont="1" applyBorder="1" applyAlignment="1">
      <alignment vertical="top" wrapText="1"/>
    </xf>
    <xf numFmtId="0" fontId="7" fillId="0" borderId="1" xfId="7" applyNumberFormat="1" applyFill="1" applyBorder="1" applyAlignment="1" applyProtection="1">
      <alignment horizontal="center"/>
    </xf>
    <xf numFmtId="0" fontId="7" fillId="0" borderId="3" xfId="7" applyNumberFormat="1" applyFill="1" applyBorder="1" applyAlignment="1" applyProtection="1">
      <alignment horizontal="center"/>
    </xf>
    <xf numFmtId="0" fontId="7" fillId="2" borderId="4" xfId="7" applyNumberFormat="1" applyFill="1" applyBorder="1" applyAlignment="1">
      <alignment horizontal="center"/>
    </xf>
    <xf numFmtId="0" fontId="7" fillId="0" borderId="2" xfId="7" applyNumberFormat="1" applyFill="1" applyBorder="1" applyAlignment="1" applyProtection="1">
      <alignment horizontal="center"/>
    </xf>
    <xf numFmtId="168" fontId="7" fillId="0" borderId="99" xfId="7" applyNumberFormat="1" applyFill="1" applyBorder="1" applyAlignment="1" applyProtection="1">
      <alignment horizontal="center"/>
    </xf>
    <xf numFmtId="0" fontId="38" fillId="0" borderId="18" xfId="7" applyFont="1" applyBorder="1" applyAlignment="1">
      <alignment vertical="top" wrapText="1"/>
    </xf>
    <xf numFmtId="0" fontId="7" fillId="0" borderId="18" xfId="7" applyNumberFormat="1" applyFill="1" applyBorder="1" applyAlignment="1" applyProtection="1">
      <alignment horizontal="center"/>
    </xf>
    <xf numFmtId="0" fontId="7" fillId="0" borderId="54" xfId="7" applyNumberFormat="1" applyFill="1" applyBorder="1" applyAlignment="1" applyProtection="1">
      <alignment horizontal="center"/>
    </xf>
    <xf numFmtId="0" fontId="38" fillId="2" borderId="9" xfId="7" applyFont="1" applyFill="1" applyBorder="1" applyAlignment="1">
      <alignment vertical="top" wrapText="1"/>
    </xf>
    <xf numFmtId="0" fontId="7" fillId="0" borderId="6" xfId="7" applyNumberFormat="1" applyFill="1" applyBorder="1" applyAlignment="1" applyProtection="1">
      <alignment horizontal="center"/>
    </xf>
    <xf numFmtId="168" fontId="7" fillId="0" borderId="61" xfId="7" applyNumberFormat="1" applyFill="1" applyBorder="1" applyAlignment="1" applyProtection="1">
      <alignment horizontal="center"/>
    </xf>
    <xf numFmtId="0" fontId="38" fillId="0" borderId="1" xfId="7" applyFont="1" applyBorder="1" applyAlignment="1">
      <alignment vertical="top"/>
    </xf>
    <xf numFmtId="168" fontId="7" fillId="0" borderId="82" xfId="7" applyNumberFormat="1" applyFill="1" applyBorder="1" applyAlignment="1" applyProtection="1">
      <alignment horizontal="center"/>
    </xf>
    <xf numFmtId="0" fontId="38" fillId="2" borderId="1" xfId="7" applyFont="1" applyFill="1" applyBorder="1" applyAlignment="1">
      <alignment vertical="top" wrapText="1"/>
    </xf>
    <xf numFmtId="0" fontId="40" fillId="0" borderId="1" xfId="7" applyNumberFormat="1" applyFont="1" applyBorder="1" applyAlignment="1">
      <alignment horizontal="center"/>
    </xf>
    <xf numFmtId="0" fontId="40" fillId="0" borderId="53" xfId="7" applyNumberFormat="1" applyFont="1" applyBorder="1" applyAlignment="1">
      <alignment horizontal="center"/>
    </xf>
    <xf numFmtId="0" fontId="40" fillId="0" borderId="4" xfId="7" applyNumberFormat="1" applyFont="1" applyBorder="1" applyAlignment="1" applyProtection="1">
      <alignment horizontal="center"/>
    </xf>
    <xf numFmtId="0" fontId="40" fillId="0" borderId="2" xfId="7" applyNumberFormat="1" applyFont="1" applyBorder="1" applyAlignment="1">
      <alignment horizontal="center"/>
    </xf>
    <xf numFmtId="0" fontId="38" fillId="2" borderId="19" xfId="7" applyFont="1" applyFill="1" applyBorder="1" applyAlignment="1">
      <alignment vertical="top" wrapText="1"/>
    </xf>
    <xf numFmtId="0" fontId="7" fillId="0" borderId="17" xfId="7" applyNumberFormat="1" applyFill="1" applyBorder="1" applyAlignment="1" applyProtection="1">
      <alignment horizontal="center"/>
    </xf>
    <xf numFmtId="0" fontId="7" fillId="0" borderId="85" xfId="7" applyNumberFormat="1" applyBorder="1" applyAlignment="1" applyProtection="1">
      <alignment horizontal="center"/>
    </xf>
    <xf numFmtId="0" fontId="7" fillId="0" borderId="86" xfId="7" applyNumberFormat="1" applyFill="1" applyBorder="1" applyAlignment="1" applyProtection="1">
      <alignment horizontal="center"/>
    </xf>
    <xf numFmtId="168" fontId="7" fillId="0" borderId="83" xfId="7" applyNumberFormat="1" applyFill="1" applyBorder="1" applyAlignment="1" applyProtection="1">
      <alignment horizontal="center"/>
    </xf>
    <xf numFmtId="0" fontId="7" fillId="0" borderId="9" xfId="7" applyNumberFormat="1" applyFill="1" applyBorder="1" applyAlignment="1" applyProtection="1">
      <alignment horizontal="center"/>
    </xf>
    <xf numFmtId="0" fontId="7" fillId="0" borderId="8" xfId="7" applyNumberFormat="1" applyBorder="1" applyAlignment="1" applyProtection="1">
      <alignment horizontal="center"/>
    </xf>
    <xf numFmtId="0" fontId="38" fillId="0" borderId="20" xfId="7" applyFont="1" applyBorder="1" applyAlignment="1">
      <alignment vertical="top"/>
    </xf>
    <xf numFmtId="0" fontId="40" fillId="0" borderId="20" xfId="7" applyNumberFormat="1" applyFont="1" applyFill="1" applyBorder="1" applyAlignment="1">
      <alignment horizontal="center"/>
    </xf>
    <xf numFmtId="0" fontId="40" fillId="0" borderId="53" xfId="7" applyNumberFormat="1" applyFont="1" applyFill="1" applyBorder="1" applyAlignment="1">
      <alignment horizontal="center"/>
    </xf>
    <xf numFmtId="0" fontId="40" fillId="0" borderId="75" xfId="7" applyNumberFormat="1" applyFont="1" applyBorder="1" applyAlignment="1" applyProtection="1">
      <alignment horizontal="center"/>
    </xf>
    <xf numFmtId="0" fontId="40" fillId="0" borderId="80" xfId="7" applyNumberFormat="1" applyFont="1" applyBorder="1" applyAlignment="1">
      <alignment horizontal="center"/>
    </xf>
    <xf numFmtId="0" fontId="40" fillId="0" borderId="20" xfId="7" applyNumberFormat="1" applyFont="1" applyBorder="1" applyAlignment="1">
      <alignment horizontal="center"/>
    </xf>
    <xf numFmtId="168" fontId="7" fillId="2" borderId="100" xfId="7" applyNumberFormat="1" applyFill="1" applyBorder="1" applyAlignment="1" applyProtection="1">
      <alignment horizontal="center"/>
    </xf>
    <xf numFmtId="0" fontId="41" fillId="2" borderId="64" xfId="7" applyFont="1" applyFill="1" applyBorder="1" applyAlignment="1">
      <alignment horizontal="center"/>
    </xf>
    <xf numFmtId="0" fontId="38" fillId="2" borderId="6" xfId="7" applyFont="1" applyFill="1" applyBorder="1" applyAlignment="1">
      <alignment vertical="top" wrapText="1"/>
    </xf>
    <xf numFmtId="0" fontId="7" fillId="2" borderId="8" xfId="7" applyNumberFormat="1" applyFill="1" applyBorder="1" applyAlignment="1">
      <alignment horizontal="center"/>
    </xf>
    <xf numFmtId="168" fontId="7" fillId="0" borderId="101" xfId="7" applyNumberFormat="1" applyFill="1" applyBorder="1" applyAlignment="1" applyProtection="1">
      <alignment horizontal="center"/>
    </xf>
    <xf numFmtId="0" fontId="41" fillId="2" borderId="66" xfId="7" applyFont="1" applyFill="1" applyBorder="1" applyAlignment="1">
      <alignment vertical="top"/>
    </xf>
    <xf numFmtId="0" fontId="38" fillId="0" borderId="63" xfId="7" applyFont="1" applyBorder="1"/>
    <xf numFmtId="0" fontId="40" fillId="0" borderId="87" xfId="7" applyNumberFormat="1" applyFont="1" applyBorder="1" applyAlignment="1">
      <alignment horizontal="center"/>
    </xf>
    <xf numFmtId="0" fontId="40" fillId="0" borderId="88" xfId="7" applyNumberFormat="1" applyFont="1" applyBorder="1" applyAlignment="1">
      <alignment horizontal="center"/>
    </xf>
    <xf numFmtId="0" fontId="40" fillId="0" borderId="89" xfId="7" applyNumberFormat="1" applyFont="1" applyBorder="1" applyAlignment="1">
      <alignment horizontal="center"/>
    </xf>
    <xf numFmtId="0" fontId="40" fillId="0" borderId="63" xfId="7" applyNumberFormat="1" applyFont="1" applyBorder="1" applyAlignment="1">
      <alignment horizontal="center"/>
    </xf>
    <xf numFmtId="168" fontId="7" fillId="2" borderId="94" xfId="7" applyNumberFormat="1" applyFill="1" applyBorder="1" applyAlignment="1" applyProtection="1">
      <alignment horizontal="center"/>
    </xf>
    <xf numFmtId="0" fontId="41" fillId="2" borderId="0" xfId="7" applyFont="1" applyFill="1" applyBorder="1" applyAlignment="1">
      <alignment vertical="top"/>
    </xf>
    <xf numFmtId="0" fontId="38" fillId="0" borderId="0" xfId="7" applyFont="1" applyBorder="1"/>
    <xf numFmtId="0" fontId="7" fillId="0" borderId="12" xfId="7" applyBorder="1"/>
    <xf numFmtId="0" fontId="7" fillId="0" borderId="12" xfId="7" applyBorder="1" applyAlignment="1">
      <alignment vertical="top"/>
    </xf>
    <xf numFmtId="0" fontId="41" fillId="2" borderId="12" xfId="7" applyFont="1" applyFill="1" applyBorder="1" applyAlignment="1" applyProtection="1">
      <alignment horizontal="left" vertical="top"/>
    </xf>
    <xf numFmtId="0" fontId="38" fillId="2" borderId="39" xfId="7" applyFont="1" applyFill="1" applyBorder="1"/>
    <xf numFmtId="0" fontId="38" fillId="2" borderId="15" xfId="7" applyFont="1" applyFill="1" applyBorder="1"/>
    <xf numFmtId="0" fontId="38" fillId="2" borderId="0" xfId="7" applyFont="1" applyFill="1" applyBorder="1" applyAlignment="1">
      <alignment vertical="top"/>
    </xf>
    <xf numFmtId="0" fontId="38" fillId="2" borderId="18" xfId="7" applyFont="1" applyFill="1" applyBorder="1"/>
    <xf numFmtId="0" fontId="37" fillId="2" borderId="12" xfId="7" applyFont="1" applyFill="1" applyBorder="1" applyAlignment="1" applyProtection="1">
      <alignment horizontal="left" vertical="top"/>
    </xf>
    <xf numFmtId="0" fontId="38" fillId="0" borderId="18" xfId="7" applyFont="1" applyBorder="1"/>
    <xf numFmtId="0" fontId="7" fillId="0" borderId="18" xfId="7" applyBorder="1"/>
    <xf numFmtId="0" fontId="38" fillId="2" borderId="0" xfId="7" applyFont="1" applyFill="1" applyAlignment="1">
      <alignment vertical="top"/>
    </xf>
    <xf numFmtId="0" fontId="7" fillId="0" borderId="0" xfId="7" applyAlignment="1">
      <alignment vertical="top"/>
    </xf>
    <xf numFmtId="0" fontId="7" fillId="2" borderId="0" xfId="7" applyFill="1" applyAlignment="1">
      <alignment vertical="top"/>
    </xf>
    <xf numFmtId="0" fontId="42" fillId="2" borderId="0" xfId="7" applyFont="1" applyFill="1" applyAlignment="1">
      <alignment horizontal="center"/>
    </xf>
    <xf numFmtId="0" fontId="40" fillId="2" borderId="0" xfId="7" applyFont="1" applyFill="1"/>
    <xf numFmtId="0" fontId="7" fillId="2" borderId="0" xfId="7" applyFont="1" applyFill="1"/>
    <xf numFmtId="0" fontId="3" fillId="0" borderId="0" xfId="11" applyFont="1" applyAlignment="1">
      <alignment vertical="center"/>
    </xf>
    <xf numFmtId="0" fontId="25" fillId="0" borderId="0" xfId="11" applyFont="1" applyFill="1" applyBorder="1" applyAlignment="1">
      <alignment horizontal="left" vertical="center"/>
    </xf>
    <xf numFmtId="0" fontId="3" fillId="0" borderId="0" xfId="11" applyFont="1" applyFill="1" applyBorder="1" applyAlignment="1">
      <alignment vertical="center"/>
    </xf>
    <xf numFmtId="0" fontId="3" fillId="0" borderId="0" xfId="11" applyFont="1" applyAlignment="1">
      <alignment vertical="top"/>
    </xf>
    <xf numFmtId="0" fontId="21" fillId="0" borderId="0" xfId="11" applyFont="1" applyAlignment="1">
      <alignment horizontal="center" vertical="top" wrapText="1"/>
    </xf>
    <xf numFmtId="0" fontId="25" fillId="8" borderId="58" xfId="11" applyFont="1" applyFill="1" applyBorder="1" applyAlignment="1">
      <alignment vertical="center"/>
    </xf>
    <xf numFmtId="0" fontId="3" fillId="8" borderId="55" xfId="11" applyFont="1" applyFill="1" applyBorder="1" applyAlignment="1">
      <alignment vertical="center"/>
    </xf>
    <xf numFmtId="0" fontId="3" fillId="8" borderId="54" xfId="11" applyFont="1" applyFill="1" applyBorder="1" applyAlignment="1">
      <alignment vertical="center"/>
    </xf>
    <xf numFmtId="0" fontId="3" fillId="0" borderId="0" xfId="11" applyFont="1" applyAlignment="1">
      <alignment horizontal="left" vertical="top"/>
    </xf>
    <xf numFmtId="0" fontId="1" fillId="0" borderId="0" xfId="11" applyFont="1" applyAlignment="1">
      <alignment vertical="top"/>
    </xf>
    <xf numFmtId="0" fontId="3" fillId="8" borderId="55" xfId="11" applyFont="1" applyFill="1" applyBorder="1" applyAlignment="1">
      <alignment vertical="top"/>
    </xf>
    <xf numFmtId="0" fontId="3" fillId="8" borderId="54" xfId="11" applyFont="1" applyFill="1" applyBorder="1" applyAlignment="1">
      <alignment vertical="top"/>
    </xf>
    <xf numFmtId="0" fontId="25" fillId="0" borderId="0" xfId="11" applyFont="1" applyFill="1" applyBorder="1" applyAlignment="1">
      <alignment vertical="center"/>
    </xf>
    <xf numFmtId="0" fontId="3" fillId="0" borderId="0" xfId="11" applyFont="1" applyFill="1" applyBorder="1" applyAlignment="1">
      <alignment vertical="top"/>
    </xf>
    <xf numFmtId="0" fontId="21" fillId="0" borderId="0" xfId="11" applyFont="1" applyAlignment="1"/>
    <xf numFmtId="0" fontId="1" fillId="8" borderId="55" xfId="11" applyFont="1" applyFill="1" applyBorder="1"/>
    <xf numFmtId="0" fontId="1" fillId="8" borderId="54" xfId="11" applyFont="1" applyFill="1" applyBorder="1"/>
    <xf numFmtId="0" fontId="1" fillId="8" borderId="55" xfId="11" applyFont="1" applyFill="1" applyBorder="1" applyAlignment="1">
      <alignment vertical="center"/>
    </xf>
    <xf numFmtId="0" fontId="1" fillId="8" borderId="54" xfId="11" applyFont="1" applyFill="1" applyBorder="1" applyAlignment="1">
      <alignment vertical="center"/>
    </xf>
    <xf numFmtId="0" fontId="1" fillId="0" borderId="0" xfId="11" applyFont="1" applyAlignment="1">
      <alignment vertical="center"/>
    </xf>
    <xf numFmtId="0" fontId="25" fillId="10" borderId="58" xfId="11" applyFont="1" applyFill="1" applyBorder="1" applyAlignment="1">
      <alignment vertical="center"/>
    </xf>
    <xf numFmtId="0" fontId="2" fillId="10" borderId="55" xfId="11" applyFont="1" applyFill="1" applyBorder="1"/>
    <xf numFmtId="0" fontId="1" fillId="10" borderId="55" xfId="11" applyFont="1" applyFill="1" applyBorder="1"/>
    <xf numFmtId="0" fontId="1" fillId="10" borderId="55" xfId="11" applyFont="1" applyFill="1" applyBorder="1" applyAlignment="1">
      <alignment vertical="top"/>
    </xf>
    <xf numFmtId="0" fontId="1" fillId="10" borderId="54" xfId="11" applyFont="1" applyFill="1" applyBorder="1"/>
    <xf numFmtId="0" fontId="3" fillId="0" borderId="12" xfId="11" applyFont="1" applyBorder="1" applyAlignment="1"/>
    <xf numFmtId="0" fontId="1" fillId="0" borderId="12" xfId="11" applyFont="1" applyBorder="1" applyAlignment="1">
      <alignment vertical="top"/>
    </xf>
    <xf numFmtId="0" fontId="3" fillId="0" borderId="12" xfId="11" applyFont="1" applyBorder="1" applyAlignment="1">
      <alignment horizontal="left"/>
    </xf>
    <xf numFmtId="0" fontId="3" fillId="0" borderId="12" xfId="11" applyFont="1" applyBorder="1" applyAlignment="1">
      <alignment horizontal="left" vertical="top" wrapText="1"/>
    </xf>
    <xf numFmtId="0" fontId="25" fillId="0" borderId="12" xfId="11" applyFont="1" applyBorder="1" applyAlignment="1">
      <alignment horizontal="left" vertical="top" wrapText="1"/>
    </xf>
    <xf numFmtId="0" fontId="73" fillId="0" borderId="0" xfId="11" applyFont="1" applyBorder="1" applyAlignment="1"/>
    <xf numFmtId="0" fontId="74" fillId="0" borderId="78" xfId="11" applyFont="1" applyFill="1" applyBorder="1" applyAlignment="1">
      <alignment horizontal="center" vertical="center"/>
    </xf>
    <xf numFmtId="0" fontId="11" fillId="10" borderId="55" xfId="11" applyFont="1" applyFill="1" applyBorder="1" applyAlignment="1">
      <alignment vertical="top"/>
    </xf>
    <xf numFmtId="0" fontId="11" fillId="0" borderId="0" xfId="11" applyFont="1" applyFill="1" applyBorder="1" applyAlignment="1">
      <alignment vertical="top"/>
    </xf>
    <xf numFmtId="0" fontId="1" fillId="0" borderId="22" xfId="11" applyFont="1" applyBorder="1"/>
    <xf numFmtId="0" fontId="2" fillId="0" borderId="23" xfId="11" applyFont="1" applyBorder="1"/>
    <xf numFmtId="0" fontId="1" fillId="0" borderId="23" xfId="11" applyFont="1" applyBorder="1"/>
    <xf numFmtId="0" fontId="1" fillId="0" borderId="34" xfId="11" applyFont="1" applyBorder="1"/>
    <xf numFmtId="0" fontId="1" fillId="0" borderId="79" xfId="11" applyFont="1" applyBorder="1"/>
    <xf numFmtId="0" fontId="1" fillId="0" borderId="93" xfId="11" applyFont="1" applyBorder="1"/>
    <xf numFmtId="0" fontId="11" fillId="0" borderId="22" xfId="11" applyFont="1" applyBorder="1" applyAlignment="1">
      <alignment vertical="top"/>
    </xf>
    <xf numFmtId="0" fontId="2" fillId="0" borderId="0" xfId="11" applyFont="1" applyAlignment="1">
      <alignment vertical="center"/>
    </xf>
    <xf numFmtId="0" fontId="1" fillId="0" borderId="29" xfId="11" applyFont="1" applyBorder="1" applyAlignment="1">
      <alignment horizontal="center"/>
    </xf>
    <xf numFmtId="0" fontId="1" fillId="0" borderId="77" xfId="11" applyFont="1" applyBorder="1" applyAlignment="1">
      <alignment horizontal="center"/>
    </xf>
    <xf numFmtId="0" fontId="82" fillId="0" borderId="0" xfId="0" applyFont="1" applyAlignment="1">
      <alignment horizontal="center"/>
    </xf>
    <xf numFmtId="0" fontId="82" fillId="0" borderId="0" xfId="0" applyFont="1"/>
    <xf numFmtId="0" fontId="82" fillId="0" borderId="0" xfId="0" applyFont="1" applyAlignment="1">
      <alignment wrapText="1"/>
    </xf>
    <xf numFmtId="0" fontId="82" fillId="0" borderId="0" xfId="11" applyFont="1" applyFill="1" applyBorder="1" applyAlignment="1">
      <alignment horizontal="left" wrapText="1"/>
    </xf>
    <xf numFmtId="49" fontId="82" fillId="0" borderId="0" xfId="0" applyNumberFormat="1" applyFont="1" applyAlignment="1">
      <alignment wrapText="1"/>
    </xf>
    <xf numFmtId="0" fontId="82" fillId="0" borderId="0" xfId="11" applyFont="1" applyFill="1" applyBorder="1" applyAlignment="1">
      <alignment horizontal="left"/>
    </xf>
    <xf numFmtId="0" fontId="82" fillId="0" borderId="0" xfId="0" applyFont="1" applyAlignment="1">
      <alignment horizontal="center" wrapText="1"/>
    </xf>
    <xf numFmtId="0" fontId="83" fillId="0" borderId="0" xfId="0" applyFont="1"/>
    <xf numFmtId="0" fontId="84" fillId="0" borderId="0" xfId="0" applyFont="1"/>
    <xf numFmtId="0" fontId="84" fillId="0" borderId="0" xfId="11" applyFont="1" applyFill="1" applyBorder="1" applyAlignment="1">
      <alignment horizontal="left"/>
    </xf>
    <xf numFmtId="0" fontId="38" fillId="0" borderId="47" xfId="16" applyNumberFormat="1" applyFont="1" applyFill="1" applyBorder="1" applyAlignment="1" applyProtection="1">
      <alignment horizontal="center" wrapText="1"/>
      <protection locked="0"/>
    </xf>
    <xf numFmtId="168" fontId="38" fillId="0" borderId="29" xfId="11" applyNumberFormat="1" applyFont="1" applyFill="1" applyBorder="1" applyAlignment="1" applyProtection="1">
      <alignment horizontal="center"/>
      <protection locked="0"/>
    </xf>
    <xf numFmtId="0" fontId="38" fillId="0" borderId="29" xfId="11" applyFont="1" applyFill="1" applyBorder="1" applyAlignment="1" applyProtection="1">
      <alignment horizontal="center"/>
      <protection locked="0"/>
    </xf>
    <xf numFmtId="0" fontId="38" fillId="0" borderId="54" xfId="16" applyNumberFormat="1" applyFont="1" applyFill="1" applyBorder="1" applyAlignment="1" applyProtection="1">
      <alignment horizontal="center" wrapText="1"/>
      <protection locked="0"/>
    </xf>
    <xf numFmtId="0" fontId="38" fillId="0" borderId="13" xfId="16" applyNumberFormat="1" applyFont="1" applyFill="1" applyBorder="1" applyAlignment="1" applyProtection="1">
      <alignment horizontal="center" wrapText="1"/>
    </xf>
    <xf numFmtId="0" fontId="4" fillId="0" borderId="85" xfId="9" applyNumberFormat="1" applyFont="1" applyFill="1" applyBorder="1" applyAlignment="1" applyProtection="1">
      <alignment horizontal="center"/>
    </xf>
    <xf numFmtId="0" fontId="10" fillId="0" borderId="0" xfId="11" applyFont="1" applyFill="1" applyBorder="1" applyAlignment="1" applyProtection="1"/>
    <xf numFmtId="0" fontId="1" fillId="0" borderId="56" xfId="11" applyFont="1" applyFill="1" applyBorder="1" applyAlignment="1" applyProtection="1">
      <alignment horizontal="left"/>
    </xf>
    <xf numFmtId="0" fontId="1" fillId="0" borderId="57" xfId="11" applyFont="1" applyFill="1" applyBorder="1" applyAlignment="1" applyProtection="1">
      <alignment horizontal="left"/>
    </xf>
    <xf numFmtId="0" fontId="1" fillId="0" borderId="12" xfId="11" applyFont="1" applyFill="1" applyBorder="1" applyAlignment="1" applyProtection="1">
      <alignment horizontal="left"/>
    </xf>
    <xf numFmtId="0" fontId="1" fillId="0" borderId="31" xfId="11" applyFont="1" applyFill="1" applyBorder="1" applyAlignment="1" applyProtection="1">
      <alignment horizontal="right"/>
    </xf>
    <xf numFmtId="0" fontId="10" fillId="0" borderId="0" xfId="11" applyFont="1" applyFill="1" applyBorder="1" applyAlignment="1" applyProtection="1">
      <alignment horizontal="center"/>
    </xf>
    <xf numFmtId="0" fontId="1" fillId="0" borderId="12" xfId="11" applyFont="1" applyFill="1" applyBorder="1" applyAlignment="1" applyProtection="1">
      <alignment horizontal="right"/>
    </xf>
    <xf numFmtId="0" fontId="10" fillId="0" borderId="0" xfId="11" applyFont="1" applyProtection="1"/>
    <xf numFmtId="0" fontId="10" fillId="0" borderId="0" xfId="11" applyFont="1" applyBorder="1" applyProtection="1"/>
    <xf numFmtId="0" fontId="2" fillId="0" borderId="0" xfId="11" applyFont="1" applyFill="1" applyAlignment="1" applyProtection="1">
      <alignment horizontal="right"/>
    </xf>
    <xf numFmtId="0" fontId="1" fillId="0" borderId="0" xfId="11" applyFont="1" applyFill="1" applyAlignment="1" applyProtection="1">
      <alignment horizontal="left" wrapText="1"/>
    </xf>
    <xf numFmtId="0" fontId="2" fillId="8" borderId="18" xfId="11" applyFont="1" applyFill="1" applyBorder="1" applyAlignment="1" applyProtection="1">
      <alignment horizontal="left"/>
    </xf>
    <xf numFmtId="0" fontId="2" fillId="0" borderId="18" xfId="11" applyFont="1" applyFill="1" applyBorder="1" applyAlignment="1" applyProtection="1">
      <alignment horizontal="left"/>
    </xf>
    <xf numFmtId="0" fontId="2" fillId="0" borderId="1" xfId="11" applyFont="1" applyFill="1" applyBorder="1" applyAlignment="1" applyProtection="1">
      <alignment horizontal="left"/>
    </xf>
    <xf numFmtId="0" fontId="2" fillId="8" borderId="11" xfId="11" applyFont="1" applyFill="1" applyBorder="1" applyAlignment="1" applyProtection="1">
      <alignment horizontal="left"/>
    </xf>
    <xf numFmtId="0" fontId="2" fillId="0" borderId="20" xfId="11" applyFont="1" applyFill="1" applyBorder="1" applyAlignment="1" applyProtection="1">
      <alignment horizontal="left"/>
    </xf>
    <xf numFmtId="0" fontId="2" fillId="8" borderId="17" xfId="11" applyFont="1" applyFill="1" applyBorder="1" applyAlignment="1" applyProtection="1">
      <alignment horizontal="left"/>
    </xf>
    <xf numFmtId="0" fontId="2" fillId="0" borderId="57" xfId="11" applyFont="1" applyFill="1" applyBorder="1" applyAlignment="1" applyProtection="1">
      <alignment horizontal="left"/>
    </xf>
    <xf numFmtId="0" fontId="1" fillId="0" borderId="0" xfId="11" applyFont="1" applyFill="1" applyAlignment="1" applyProtection="1">
      <alignment horizontal="left"/>
    </xf>
    <xf numFmtId="0" fontId="2" fillId="0" borderId="30" xfId="11" applyFont="1" applyFill="1" applyBorder="1" applyProtection="1"/>
    <xf numFmtId="0" fontId="2" fillId="0" borderId="59" xfId="11" applyFont="1" applyFill="1" applyBorder="1" applyAlignment="1" applyProtection="1">
      <alignment horizontal="left"/>
    </xf>
    <xf numFmtId="0" fontId="10" fillId="0" borderId="16" xfId="11" applyFont="1" applyFill="1" applyBorder="1" applyAlignment="1" applyProtection="1">
      <alignment horizontal="center"/>
    </xf>
    <xf numFmtId="0" fontId="10" fillId="0" borderId="81" xfId="11" applyFont="1" applyFill="1" applyBorder="1" applyAlignment="1" applyProtection="1">
      <alignment horizontal="center"/>
    </xf>
    <xf numFmtId="0" fontId="2" fillId="0" borderId="0" xfId="11" applyFont="1" applyFill="1" applyAlignment="1" applyProtection="1">
      <alignment horizontal="left"/>
    </xf>
    <xf numFmtId="0" fontId="1" fillId="0" borderId="0" xfId="11" applyFont="1" applyFill="1" applyAlignment="1" applyProtection="1"/>
    <xf numFmtId="0" fontId="1" fillId="0" borderId="0" xfId="11" applyFont="1" applyFill="1" applyAlignment="1" applyProtection="1">
      <alignment wrapText="1"/>
    </xf>
    <xf numFmtId="0" fontId="1" fillId="0" borderId="0" xfId="11" applyFont="1" applyFill="1" applyProtection="1"/>
    <xf numFmtId="0" fontId="1" fillId="0" borderId="0" xfId="11" applyFont="1" applyFill="1" applyAlignment="1" applyProtection="1">
      <alignment horizontal="right"/>
    </xf>
    <xf numFmtId="0" fontId="28" fillId="0" borderId="0" xfId="11" applyFont="1" applyFill="1" applyProtection="1"/>
    <xf numFmtId="0" fontId="38" fillId="0" borderId="29" xfId="11" applyFont="1" applyFill="1" applyBorder="1" applyAlignment="1" applyProtection="1">
      <alignment horizontal="center"/>
    </xf>
    <xf numFmtId="0" fontId="38" fillId="0" borderId="46" xfId="16" applyNumberFormat="1" applyFont="1" applyFill="1" applyBorder="1" applyAlignment="1" applyProtection="1">
      <alignment horizontal="center" wrapText="1"/>
    </xf>
    <xf numFmtId="168" fontId="38" fillId="0" borderId="98" xfId="11" applyNumberFormat="1" applyFont="1" applyFill="1" applyBorder="1" applyAlignment="1" applyProtection="1">
      <alignment horizontal="center"/>
    </xf>
    <xf numFmtId="0" fontId="38" fillId="0" borderId="15" xfId="16" applyNumberFormat="1" applyFont="1" applyFill="1" applyBorder="1" applyAlignment="1" applyProtection="1">
      <alignment horizontal="center" wrapText="1"/>
    </xf>
    <xf numFmtId="0" fontId="1" fillId="0" borderId="0" xfId="0" applyFont="1" applyAlignment="1" applyProtection="1">
      <alignment horizontal="center" vertical="top"/>
    </xf>
    <xf numFmtId="0" fontId="4" fillId="0" borderId="0" xfId="0" applyFont="1" applyProtection="1"/>
    <xf numFmtId="0" fontId="1" fillId="0" borderId="0" xfId="0" applyFont="1" applyAlignment="1" applyProtection="1">
      <alignment wrapText="1"/>
    </xf>
    <xf numFmtId="0" fontId="105" fillId="0" borderId="0" xfId="0" applyFont="1" applyProtection="1"/>
    <xf numFmtId="1" fontId="106" fillId="0" borderId="0" xfId="0" applyNumberFormat="1" applyFont="1" applyProtection="1"/>
    <xf numFmtId="1" fontId="1" fillId="0" borderId="0" xfId="0" applyNumberFormat="1" applyFont="1" applyProtection="1"/>
    <xf numFmtId="0" fontId="2" fillId="0" borderId="0" xfId="0" applyFont="1" applyProtection="1"/>
    <xf numFmtId="0" fontId="3" fillId="0" borderId="0" xfId="0" applyFont="1" applyAlignment="1" applyProtection="1">
      <alignment vertical="center"/>
    </xf>
    <xf numFmtId="0" fontId="2" fillId="0" borderId="0" xfId="0" applyFont="1" applyAlignment="1" applyProtection="1"/>
    <xf numFmtId="0" fontId="1" fillId="0" borderId="0" xfId="0" applyFont="1" applyAlignment="1" applyProtection="1"/>
    <xf numFmtId="1" fontId="107" fillId="0" borderId="0" xfId="0" applyNumberFormat="1" applyFont="1" applyProtection="1"/>
    <xf numFmtId="0" fontId="2" fillId="0" borderId="12" xfId="0" applyFont="1" applyBorder="1" applyAlignment="1" applyProtection="1"/>
    <xf numFmtId="0" fontId="1" fillId="9" borderId="18" xfId="0" applyFont="1" applyFill="1" applyBorder="1" applyAlignment="1" applyProtection="1">
      <alignment textRotation="90"/>
    </xf>
    <xf numFmtId="0" fontId="1" fillId="9" borderId="18" xfId="0" applyFont="1" applyFill="1" applyBorder="1" applyAlignment="1" applyProtection="1">
      <alignment horizontal="center" textRotation="90"/>
    </xf>
    <xf numFmtId="0" fontId="26" fillId="0" borderId="18" xfId="0" applyFont="1" applyFill="1" applyBorder="1" applyAlignment="1" applyProtection="1">
      <alignment horizontal="center"/>
    </xf>
    <xf numFmtId="0" fontId="1" fillId="0" borderId="18" xfId="0" applyFont="1" applyFill="1" applyBorder="1" applyAlignment="1" applyProtection="1">
      <alignment horizontal="center"/>
    </xf>
    <xf numFmtId="0" fontId="2" fillId="0" borderId="18" xfId="0" applyFont="1" applyBorder="1" applyProtection="1"/>
    <xf numFmtId="0" fontId="2" fillId="0" borderId="0" xfId="0" applyFont="1" applyBorder="1" applyProtection="1"/>
    <xf numFmtId="0" fontId="2" fillId="0" borderId="0" xfId="0" applyFont="1" applyBorder="1" applyAlignment="1" applyProtection="1">
      <alignment horizontal="center"/>
    </xf>
    <xf numFmtId="0" fontId="6" fillId="0" borderId="0" xfId="0" applyFont="1" applyAlignment="1" applyProtection="1">
      <alignment horizontal="right"/>
    </xf>
    <xf numFmtId="0" fontId="2" fillId="0" borderId="0" xfId="0" applyFont="1" applyAlignment="1" applyProtection="1">
      <alignment horizontal="right"/>
    </xf>
    <xf numFmtId="0" fontId="2" fillId="0" borderId="0" xfId="0" applyFont="1" applyBorder="1" applyAlignment="1" applyProtection="1"/>
    <xf numFmtId="0" fontId="2" fillId="0" borderId="0" xfId="0" applyFont="1" applyAlignment="1" applyProtection="1">
      <alignment horizontal="left"/>
    </xf>
    <xf numFmtId="49" fontId="108" fillId="0" borderId="0" xfId="0" applyNumberFormat="1" applyFont="1" applyProtection="1"/>
    <xf numFmtId="0" fontId="108" fillId="0" borderId="0" xfId="0" applyFont="1" applyProtection="1"/>
    <xf numFmtId="0" fontId="1" fillId="0" borderId="18" xfId="0" applyFont="1" applyBorder="1" applyAlignment="1" applyProtection="1">
      <alignment horizontal="center" textRotation="90"/>
    </xf>
    <xf numFmtId="0" fontId="2" fillId="0" borderId="36" xfId="0" applyFont="1" applyBorder="1" applyAlignment="1" applyProtection="1"/>
    <xf numFmtId="1" fontId="2" fillId="0" borderId="0" xfId="0" applyNumberFormat="1" applyFont="1" applyProtection="1"/>
    <xf numFmtId="0" fontId="109" fillId="0" borderId="0" xfId="0" applyFont="1" applyFill="1" applyAlignment="1" applyProtection="1">
      <alignment wrapText="1"/>
    </xf>
    <xf numFmtId="0" fontId="109" fillId="0" borderId="0" xfId="0" applyFont="1" applyFill="1" applyProtection="1"/>
    <xf numFmtId="0" fontId="109" fillId="0" borderId="0" xfId="0" applyFont="1" applyAlignment="1" applyProtection="1">
      <alignment wrapText="1"/>
    </xf>
    <xf numFmtId="0" fontId="109" fillId="0" borderId="0" xfId="0" applyFont="1" applyProtection="1"/>
    <xf numFmtId="49" fontId="1" fillId="4" borderId="18" xfId="2" applyNumberFormat="1" applyFont="1" applyFill="1" applyBorder="1" applyProtection="1">
      <protection locked="0"/>
    </xf>
    <xf numFmtId="0" fontId="2" fillId="4" borderId="18" xfId="11" applyFont="1" applyFill="1" applyBorder="1" applyAlignment="1" applyProtection="1">
      <alignment horizontal="center"/>
      <protection locked="0"/>
    </xf>
    <xf numFmtId="0" fontId="2" fillId="4" borderId="54" xfId="11" applyFont="1" applyFill="1" applyBorder="1" applyAlignment="1" applyProtection="1">
      <alignment horizontal="center"/>
      <protection locked="0"/>
    </xf>
    <xf numFmtId="0" fontId="2" fillId="4" borderId="1" xfId="11" applyFont="1" applyFill="1" applyBorder="1" applyAlignment="1" applyProtection="1">
      <alignment horizontal="center"/>
      <protection locked="0"/>
    </xf>
    <xf numFmtId="0" fontId="2" fillId="4" borderId="20" xfId="11" applyFont="1" applyFill="1" applyBorder="1" applyAlignment="1" applyProtection="1">
      <alignment horizontal="center"/>
      <protection locked="0"/>
    </xf>
    <xf numFmtId="0" fontId="2" fillId="4" borderId="18" xfId="11" applyFont="1" applyFill="1" applyBorder="1" applyAlignment="1" applyProtection="1">
      <alignment horizontal="center"/>
      <protection locked="0"/>
    </xf>
    <xf numFmtId="0" fontId="2" fillId="4" borderId="1" xfId="11" applyFont="1" applyFill="1" applyBorder="1" applyAlignment="1" applyProtection="1">
      <alignment horizontal="center"/>
      <protection locked="0"/>
    </xf>
    <xf numFmtId="0" fontId="2" fillId="22" borderId="18" xfId="11" applyFont="1" applyFill="1" applyBorder="1" applyAlignment="1" applyProtection="1">
      <alignment horizontal="center"/>
      <protection locked="0"/>
    </xf>
    <xf numFmtId="0" fontId="2" fillId="0" borderId="6" xfId="11" applyFont="1" applyBorder="1" applyAlignment="1" applyProtection="1"/>
    <xf numFmtId="0" fontId="71" fillId="32" borderId="113" xfId="12" applyFont="1" applyFill="1" applyBorder="1" applyAlignment="1">
      <alignment horizontal="center"/>
    </xf>
    <xf numFmtId="0" fontId="68" fillId="0" borderId="113" xfId="12" applyFont="1" applyFill="1" applyBorder="1" applyAlignment="1">
      <alignment wrapText="1"/>
    </xf>
    <xf numFmtId="0" fontId="8" fillId="0" borderId="0" xfId="2" applyBorder="1"/>
    <xf numFmtId="0" fontId="119" fillId="33" borderId="113" xfId="2" applyFont="1" applyFill="1" applyBorder="1" applyAlignment="1">
      <alignment horizontal="center"/>
    </xf>
    <xf numFmtId="0" fontId="105" fillId="0" borderId="113" xfId="2" applyFont="1" applyBorder="1" applyAlignment="1">
      <alignment horizontal="center"/>
    </xf>
    <xf numFmtId="0" fontId="105" fillId="0" borderId="0" xfId="2" applyFont="1" applyBorder="1" applyAlignment="1">
      <alignment horizontal="center"/>
    </xf>
    <xf numFmtId="0" fontId="21" fillId="23" borderId="18" xfId="2" applyFont="1" applyFill="1" applyBorder="1" applyAlignment="1" applyProtection="1">
      <alignment horizontal="center" vertical="center"/>
    </xf>
    <xf numFmtId="0" fontId="40" fillId="23" borderId="18" xfId="0" applyFont="1" applyFill="1" applyBorder="1" applyAlignment="1" applyProtection="1">
      <alignment horizontal="center" vertical="center"/>
    </xf>
    <xf numFmtId="0" fontId="118" fillId="0" borderId="0" xfId="0" applyFont="1" applyFill="1" applyBorder="1" applyAlignment="1">
      <alignment horizontal="left" vertical="center"/>
    </xf>
    <xf numFmtId="0" fontId="110" fillId="24" borderId="0" xfId="0" applyFont="1" applyFill="1" applyBorder="1" applyAlignment="1">
      <alignment horizontal="left" vertical="center"/>
    </xf>
    <xf numFmtId="0" fontId="80" fillId="28" borderId="42" xfId="11" applyFont="1" applyFill="1" applyBorder="1" applyAlignment="1">
      <alignment horizontal="center"/>
    </xf>
    <xf numFmtId="0" fontId="0" fillId="0" borderId="33" xfId="0" applyBorder="1" applyAlignment="1">
      <alignment horizontal="center"/>
    </xf>
    <xf numFmtId="0" fontId="99" fillId="25" borderId="42" xfId="11" applyFont="1" applyFill="1" applyBorder="1" applyAlignment="1">
      <alignment horizontal="center"/>
    </xf>
    <xf numFmtId="0" fontId="0" fillId="25" borderId="33" xfId="0" applyFill="1" applyBorder="1" applyAlignment="1"/>
    <xf numFmtId="0" fontId="100" fillId="13" borderId="32" xfId="11" applyFont="1" applyFill="1" applyBorder="1" applyAlignment="1">
      <alignment horizontal="left"/>
    </xf>
    <xf numFmtId="0" fontId="0" fillId="0" borderId="33" xfId="0" applyBorder="1" applyAlignment="1"/>
    <xf numFmtId="0" fontId="99" fillId="26" borderId="96" xfId="11" applyFont="1" applyFill="1" applyBorder="1" applyAlignment="1">
      <alignment horizontal="center"/>
    </xf>
    <xf numFmtId="0" fontId="95" fillId="26" borderId="21" xfId="0" applyFont="1" applyFill="1" applyBorder="1" applyAlignment="1">
      <alignment horizontal="center"/>
    </xf>
    <xf numFmtId="0" fontId="95" fillId="26" borderId="44" xfId="0" applyFont="1" applyFill="1" applyBorder="1" applyAlignment="1">
      <alignment horizontal="center"/>
    </xf>
    <xf numFmtId="0" fontId="99" fillId="27" borderId="42" xfId="11" applyFont="1" applyFill="1" applyBorder="1" applyAlignment="1">
      <alignment horizontal="center"/>
    </xf>
    <xf numFmtId="0" fontId="0" fillId="0" borderId="32" xfId="0" applyBorder="1" applyAlignment="1">
      <alignment horizontal="center"/>
    </xf>
    <xf numFmtId="0" fontId="80" fillId="5" borderId="42" xfId="11" applyFont="1" applyFill="1" applyBorder="1" applyAlignment="1" applyProtection="1">
      <alignment horizontal="center"/>
    </xf>
    <xf numFmtId="0" fontId="0" fillId="0" borderId="33" xfId="0" applyBorder="1" applyAlignment="1" applyProtection="1">
      <alignment horizontal="center"/>
    </xf>
    <xf numFmtId="0" fontId="111" fillId="28" borderId="42" xfId="11" applyFont="1" applyFill="1" applyBorder="1" applyAlignment="1" applyProtection="1">
      <alignment horizontal="center" vertical="center"/>
    </xf>
    <xf numFmtId="0" fontId="111" fillId="28" borderId="32" xfId="0" applyFont="1" applyFill="1" applyBorder="1" applyAlignment="1">
      <alignment horizontal="center" vertical="center"/>
    </xf>
    <xf numFmtId="0" fontId="111" fillId="28" borderId="33" xfId="0" applyFont="1" applyFill="1" applyBorder="1" applyAlignment="1">
      <alignment horizontal="center" vertical="center"/>
    </xf>
    <xf numFmtId="0" fontId="99" fillId="29" borderId="96" xfId="11" applyFont="1" applyFill="1" applyBorder="1" applyAlignment="1">
      <alignment horizontal="center"/>
    </xf>
    <xf numFmtId="0" fontId="95" fillId="29" borderId="21" xfId="0" applyFont="1" applyFill="1" applyBorder="1" applyAlignment="1">
      <alignment horizontal="center"/>
    </xf>
    <xf numFmtId="0" fontId="95" fillId="29" borderId="44" xfId="0" applyFont="1" applyFill="1" applyBorder="1" applyAlignment="1">
      <alignment horizontal="center"/>
    </xf>
    <xf numFmtId="0" fontId="99" fillId="30" borderId="96" xfId="11" applyFont="1" applyFill="1" applyBorder="1" applyAlignment="1">
      <alignment horizontal="center"/>
    </xf>
    <xf numFmtId="0" fontId="99" fillId="30" borderId="21" xfId="11" applyFont="1" applyFill="1" applyBorder="1" applyAlignment="1">
      <alignment horizontal="center"/>
    </xf>
    <xf numFmtId="0" fontId="99" fillId="30" borderId="44" xfId="11" applyFont="1" applyFill="1" applyBorder="1" applyAlignment="1">
      <alignment horizontal="center"/>
    </xf>
    <xf numFmtId="0" fontId="41" fillId="0" borderId="42" xfId="11" applyFont="1" applyBorder="1" applyAlignment="1" applyProtection="1">
      <alignment horizontal="center"/>
    </xf>
    <xf numFmtId="0" fontId="41" fillId="0" borderId="33" xfId="11" applyFont="1" applyBorder="1" applyAlignment="1" applyProtection="1">
      <alignment horizontal="center"/>
    </xf>
    <xf numFmtId="0" fontId="11" fillId="3" borderId="1" xfId="8" applyFont="1" applyFill="1" applyBorder="1" applyAlignment="1">
      <alignment horizontal="center" vertical="center" textRotation="90" shrinkToFit="1"/>
    </xf>
    <xf numFmtId="0" fontId="11" fillId="3" borderId="9" xfId="8" applyFont="1" applyFill="1" applyBorder="1" applyAlignment="1">
      <alignment horizontal="center" vertical="center" textRotation="90" shrinkToFit="1"/>
    </xf>
    <xf numFmtId="0" fontId="11" fillId="3" borderId="11" xfId="8" applyFont="1" applyFill="1" applyBorder="1" applyAlignment="1">
      <alignment horizontal="center" vertical="center" textRotation="90" shrinkToFit="1"/>
    </xf>
    <xf numFmtId="0" fontId="6" fillId="2" borderId="22" xfId="8" applyFont="1" applyFill="1" applyBorder="1" applyAlignment="1">
      <alignment horizontal="center" vertical="center"/>
    </xf>
    <xf numFmtId="0" fontId="6" fillId="2" borderId="34" xfId="8" applyFont="1" applyFill="1" applyBorder="1" applyAlignment="1">
      <alignment horizontal="center" vertical="center"/>
    </xf>
    <xf numFmtId="0" fontId="6" fillId="2" borderId="57" xfId="8" applyFont="1" applyFill="1" applyBorder="1" applyAlignment="1">
      <alignment horizontal="center" vertical="center"/>
    </xf>
    <xf numFmtId="0" fontId="6" fillId="2" borderId="102" xfId="8" applyFont="1" applyFill="1" applyBorder="1" applyAlignment="1">
      <alignment horizontal="center" vertical="center"/>
    </xf>
    <xf numFmtId="0" fontId="6" fillId="2" borderId="27" xfId="8" applyFont="1" applyFill="1" applyBorder="1" applyAlignment="1">
      <alignment horizontal="left" indent="2"/>
    </xf>
    <xf numFmtId="0" fontId="6" fillId="2" borderId="25" xfId="8" applyFont="1" applyFill="1" applyBorder="1" applyAlignment="1">
      <alignment horizontal="left" indent="2"/>
    </xf>
    <xf numFmtId="0" fontId="6" fillId="2" borderId="3" xfId="8" applyFont="1" applyFill="1" applyBorder="1" applyAlignment="1">
      <alignment horizontal="center"/>
    </xf>
    <xf numFmtId="0" fontId="6" fillId="2" borderId="13" xfId="8" applyFont="1" applyFill="1" applyBorder="1" applyAlignment="1">
      <alignment horizontal="center"/>
    </xf>
    <xf numFmtId="0" fontId="4" fillId="2" borderId="0" xfId="8" applyFont="1" applyFill="1" applyAlignment="1">
      <alignment horizontal="center"/>
    </xf>
    <xf numFmtId="0" fontId="6" fillId="2" borderId="97" xfId="8" applyFont="1" applyFill="1" applyBorder="1" applyAlignment="1">
      <alignment horizontal="left" indent="2"/>
    </xf>
    <xf numFmtId="0" fontId="6" fillId="2" borderId="81" xfId="8" applyFont="1" applyFill="1" applyBorder="1" applyAlignment="1">
      <alignment horizontal="center"/>
    </xf>
    <xf numFmtId="9" fontId="6" fillId="2" borderId="36" xfId="15" applyFont="1" applyFill="1" applyBorder="1" applyAlignment="1">
      <alignment horizontal="center" vertical="top"/>
    </xf>
    <xf numFmtId="0" fontId="6" fillId="2" borderId="36" xfId="8" applyFont="1" applyFill="1" applyBorder="1" applyAlignment="1">
      <alignment horizontal="center" vertical="top"/>
    </xf>
    <xf numFmtId="0" fontId="2" fillId="2" borderId="0" xfId="8" applyFont="1" applyFill="1" applyBorder="1" applyAlignment="1">
      <alignment horizontal="center"/>
    </xf>
    <xf numFmtId="0" fontId="2" fillId="0" borderId="0" xfId="0" applyFont="1" applyAlignment="1">
      <alignment horizontal="center"/>
    </xf>
    <xf numFmtId="0" fontId="2" fillId="0" borderId="12" xfId="0" applyFont="1" applyBorder="1" applyAlignment="1">
      <alignment horizontal="center"/>
    </xf>
    <xf numFmtId="0" fontId="2" fillId="2" borderId="0" xfId="15" applyNumberFormat="1" applyFont="1" applyFill="1" applyBorder="1" applyAlignment="1"/>
    <xf numFmtId="0" fontId="2" fillId="0" borderId="0" xfId="0" applyNumberFormat="1" applyFont="1" applyAlignment="1"/>
    <xf numFmtId="0" fontId="2" fillId="0" borderId="12" xfId="0" applyNumberFormat="1" applyFont="1" applyBorder="1" applyAlignment="1"/>
    <xf numFmtId="0" fontId="2" fillId="2" borderId="12" xfId="8" applyFont="1" applyFill="1" applyBorder="1" applyAlignment="1">
      <alignment horizontal="center"/>
    </xf>
    <xf numFmtId="0" fontId="0" fillId="0" borderId="12" xfId="0" applyBorder="1" applyAlignment="1">
      <alignment horizontal="center"/>
    </xf>
    <xf numFmtId="0" fontId="10" fillId="2" borderId="0" xfId="8" applyFont="1" applyFill="1" applyAlignment="1">
      <alignment horizontal="center"/>
    </xf>
    <xf numFmtId="0" fontId="2" fillId="2" borderId="12" xfId="15" applyNumberFormat="1" applyFont="1" applyFill="1" applyBorder="1" applyAlignment="1"/>
    <xf numFmtId="0" fontId="0" fillId="0" borderId="12" xfId="0" applyNumberFormat="1" applyBorder="1" applyAlignment="1"/>
    <xf numFmtId="14" fontId="2" fillId="2" borderId="0" xfId="8" applyNumberFormat="1" applyFont="1" applyFill="1" applyBorder="1" applyAlignment="1">
      <alignment horizontal="center"/>
    </xf>
    <xf numFmtId="0" fontId="0" fillId="0" borderId="0" xfId="0" applyAlignment="1">
      <alignment horizontal="center"/>
    </xf>
    <xf numFmtId="0" fontId="2" fillId="0" borderId="0" xfId="11" applyFont="1" applyAlignment="1">
      <alignment horizontal="center"/>
    </xf>
    <xf numFmtId="0" fontId="21" fillId="0" borderId="0" xfId="11" applyFont="1" applyAlignment="1">
      <alignment horizontal="center" vertical="center"/>
    </xf>
    <xf numFmtId="0" fontId="21" fillId="0" borderId="0" xfId="11" applyFont="1" applyAlignment="1">
      <alignment horizontal="center" vertical="top"/>
    </xf>
    <xf numFmtId="0" fontId="21" fillId="2" borderId="35" xfId="11" applyFont="1" applyFill="1" applyBorder="1" applyAlignment="1">
      <alignment horizontal="center" vertical="center"/>
    </xf>
    <xf numFmtId="0" fontId="21" fillId="2" borderId="36" xfId="11" applyFont="1" applyFill="1" applyBorder="1" applyAlignment="1">
      <alignment horizontal="center" vertical="center"/>
    </xf>
    <xf numFmtId="0" fontId="21" fillId="2" borderId="2" xfId="11" applyFont="1" applyFill="1" applyBorder="1" applyAlignment="1">
      <alignment horizontal="center" vertical="center"/>
    </xf>
    <xf numFmtId="0" fontId="21" fillId="2" borderId="39" xfId="11" applyFont="1" applyFill="1" applyBorder="1" applyAlignment="1">
      <alignment horizontal="center" vertical="center"/>
    </xf>
    <xf numFmtId="0" fontId="21" fillId="2" borderId="12" xfId="11" applyFont="1" applyFill="1" applyBorder="1" applyAlignment="1">
      <alignment horizontal="center" vertical="center"/>
    </xf>
    <xf numFmtId="0" fontId="21" fillId="2" borderId="15" xfId="11" applyFont="1" applyFill="1" applyBorder="1" applyAlignment="1">
      <alignment horizontal="center" vertical="center"/>
    </xf>
    <xf numFmtId="0" fontId="1" fillId="2" borderId="35" xfId="11" applyFont="1" applyFill="1" applyBorder="1" applyAlignment="1">
      <alignment horizontal="center" vertical="center" wrapText="1"/>
    </xf>
    <xf numFmtId="0" fontId="1" fillId="2" borderId="36" xfId="11" applyFont="1" applyFill="1" applyBorder="1" applyAlignment="1">
      <alignment horizontal="center" vertical="center"/>
    </xf>
    <xf numFmtId="0" fontId="1" fillId="2" borderId="2" xfId="11" applyFont="1" applyFill="1" applyBorder="1" applyAlignment="1">
      <alignment horizontal="center" vertical="center"/>
    </xf>
    <xf numFmtId="0" fontId="7" fillId="0" borderId="5" xfId="11" applyBorder="1" applyAlignment="1"/>
    <xf numFmtId="0" fontId="7" fillId="0" borderId="0" xfId="11" applyAlignment="1"/>
    <xf numFmtId="0" fontId="7" fillId="0" borderId="6" xfId="11" applyBorder="1" applyAlignment="1"/>
    <xf numFmtId="0" fontId="7" fillId="0" borderId="39" xfId="11" applyBorder="1" applyAlignment="1"/>
    <xf numFmtId="0" fontId="7" fillId="0" borderId="12" xfId="11" applyBorder="1" applyAlignment="1"/>
    <xf numFmtId="0" fontId="7" fillId="0" borderId="15" xfId="11" applyBorder="1" applyAlignment="1"/>
    <xf numFmtId="0" fontId="2" fillId="3" borderId="9" xfId="11" applyFont="1" applyFill="1" applyBorder="1" applyAlignment="1">
      <alignment horizontal="center" vertical="center" textRotation="90" shrinkToFit="1"/>
    </xf>
    <xf numFmtId="0" fontId="2" fillId="3" borderId="6" xfId="11" applyFont="1" applyFill="1" applyBorder="1" applyAlignment="1">
      <alignment horizontal="center" vertical="center" textRotation="90" shrinkToFit="1"/>
    </xf>
    <xf numFmtId="0" fontId="2" fillId="3" borderId="15" xfId="11" applyFont="1" applyFill="1" applyBorder="1" applyAlignment="1">
      <alignment horizontal="center" vertical="center" textRotation="90" shrinkToFit="1"/>
    </xf>
    <xf numFmtId="0" fontId="1" fillId="2" borderId="58" xfId="11" applyFont="1" applyFill="1" applyBorder="1" applyAlignment="1">
      <alignment horizontal="center" vertical="center"/>
    </xf>
    <xf numFmtId="0" fontId="1" fillId="2" borderId="55" xfId="11" applyFont="1" applyFill="1" applyBorder="1" applyAlignment="1">
      <alignment horizontal="center" vertical="center"/>
    </xf>
    <xf numFmtId="0" fontId="1" fillId="2" borderId="54" xfId="11" applyFont="1" applyFill="1" applyBorder="1" applyAlignment="1">
      <alignment horizontal="center" vertical="center"/>
    </xf>
    <xf numFmtId="0" fontId="1" fillId="2" borderId="35" xfId="11" applyFont="1" applyFill="1" applyBorder="1" applyAlignment="1">
      <alignment horizontal="center" wrapText="1"/>
    </xf>
    <xf numFmtId="0" fontId="1" fillId="2" borderId="36" xfId="11" applyFont="1" applyFill="1" applyBorder="1" applyAlignment="1">
      <alignment horizontal="center"/>
    </xf>
    <xf numFmtId="0" fontId="1" fillId="2" borderId="2" xfId="11" applyFont="1" applyFill="1" applyBorder="1" applyAlignment="1">
      <alignment horizontal="center"/>
    </xf>
    <xf numFmtId="0" fontId="7" fillId="0" borderId="5" xfId="11" applyBorder="1" applyAlignment="1">
      <alignment horizontal="center"/>
    </xf>
    <xf numFmtId="0" fontId="7" fillId="0" borderId="0" xfId="11" applyAlignment="1">
      <alignment horizontal="center"/>
    </xf>
    <xf numFmtId="0" fontId="7" fillId="0" borderId="6" xfId="11" applyBorder="1" applyAlignment="1">
      <alignment horizontal="center"/>
    </xf>
    <xf numFmtId="0" fontId="7" fillId="0" borderId="39" xfId="11" applyBorder="1" applyAlignment="1">
      <alignment horizontal="center"/>
    </xf>
    <xf numFmtId="0" fontId="7" fillId="0" borderId="12" xfId="11" applyBorder="1" applyAlignment="1">
      <alignment horizontal="center"/>
    </xf>
    <xf numFmtId="0" fontId="7" fillId="0" borderId="15" xfId="11" applyBorder="1" applyAlignment="1">
      <alignment horizontal="center"/>
    </xf>
    <xf numFmtId="0" fontId="1" fillId="0" borderId="18" xfId="11" applyFont="1" applyBorder="1" applyAlignment="1">
      <alignment horizontal="left"/>
    </xf>
    <xf numFmtId="168" fontId="2" fillId="7" borderId="58" xfId="11" applyNumberFormat="1" applyFont="1" applyFill="1" applyBorder="1" applyAlignment="1" applyProtection="1">
      <alignment horizontal="center"/>
      <protection locked="0"/>
    </xf>
    <xf numFmtId="168" fontId="2" fillId="7" borderId="55" xfId="11" applyNumberFormat="1" applyFont="1" applyFill="1" applyBorder="1" applyAlignment="1" applyProtection="1">
      <alignment horizontal="center"/>
      <protection locked="0"/>
    </xf>
    <xf numFmtId="168" fontId="2" fillId="7" borderId="54" xfId="11" applyNumberFormat="1" applyFont="1" applyFill="1" applyBorder="1" applyAlignment="1" applyProtection="1">
      <alignment horizontal="center"/>
      <protection locked="0"/>
    </xf>
    <xf numFmtId="168" fontId="2" fillId="7" borderId="58" xfId="11" applyNumberFormat="1" applyFont="1" applyFill="1" applyBorder="1" applyAlignment="1" applyProtection="1">
      <alignment horizontal="center" vertical="center"/>
      <protection locked="0"/>
    </xf>
    <xf numFmtId="168" fontId="2" fillId="7" borderId="55" xfId="11" applyNumberFormat="1" applyFont="1" applyFill="1" applyBorder="1" applyAlignment="1" applyProtection="1">
      <alignment horizontal="center" vertical="center"/>
      <protection locked="0"/>
    </xf>
    <xf numFmtId="168" fontId="2" fillId="7" borderId="54" xfId="11" applyNumberFormat="1" applyFont="1" applyFill="1" applyBorder="1" applyAlignment="1" applyProtection="1">
      <alignment horizontal="center" vertical="center"/>
      <protection locked="0"/>
    </xf>
    <xf numFmtId="0" fontId="21" fillId="0" borderId="58" xfId="11" applyFont="1" applyBorder="1" applyAlignment="1">
      <alignment horizontal="center" vertical="center"/>
    </xf>
    <xf numFmtId="0" fontId="21" fillId="0" borderId="55" xfId="11" applyFont="1" applyBorder="1" applyAlignment="1">
      <alignment horizontal="center" vertical="center"/>
    </xf>
    <xf numFmtId="0" fontId="21" fillId="0" borderId="54" xfId="11" applyFont="1" applyBorder="1" applyAlignment="1">
      <alignment horizontal="center" vertical="center"/>
    </xf>
    <xf numFmtId="168" fontId="10" fillId="0" borderId="58" xfId="11" applyNumberFormat="1" applyFont="1" applyFill="1" applyBorder="1" applyAlignment="1">
      <alignment horizontal="center"/>
    </xf>
    <xf numFmtId="168" fontId="10" fillId="0" borderId="55" xfId="11" applyNumberFormat="1" applyFont="1" applyBorder="1" applyAlignment="1">
      <alignment horizontal="center"/>
    </xf>
    <xf numFmtId="168" fontId="10" fillId="0" borderId="54" xfId="11" applyNumberFormat="1" applyFont="1" applyBorder="1" applyAlignment="1">
      <alignment horizontal="center"/>
    </xf>
    <xf numFmtId="168" fontId="10" fillId="0" borderId="58" xfId="11" applyNumberFormat="1" applyFont="1" applyBorder="1" applyAlignment="1">
      <alignment horizontal="center"/>
    </xf>
    <xf numFmtId="0" fontId="4" fillId="0" borderId="0" xfId="11" applyFont="1" applyBorder="1" applyAlignment="1">
      <alignment horizontal="center"/>
    </xf>
    <xf numFmtId="0" fontId="4" fillId="0" borderId="0" xfId="11" applyFont="1" applyBorder="1" applyAlignment="1">
      <alignment horizontal="center" vertical="center"/>
    </xf>
    <xf numFmtId="0" fontId="26" fillId="0" borderId="0" xfId="11" applyFont="1" applyBorder="1" applyAlignment="1">
      <alignment horizontal="left"/>
    </xf>
    <xf numFmtId="0" fontId="26" fillId="0" borderId="0" xfId="11" applyFont="1" applyAlignment="1">
      <alignment horizontal="left"/>
    </xf>
    <xf numFmtId="0" fontId="26" fillId="0" borderId="12" xfId="11" applyFont="1" applyBorder="1" applyAlignment="1">
      <alignment horizontal="left"/>
    </xf>
    <xf numFmtId="0" fontId="43" fillId="0" borderId="0" xfId="11" applyFont="1" applyAlignment="1">
      <alignment horizontal="left"/>
    </xf>
    <xf numFmtId="0" fontId="7" fillId="0" borderId="0" xfId="11" applyAlignment="1">
      <alignment horizontal="left"/>
    </xf>
    <xf numFmtId="0" fontId="7" fillId="0" borderId="12" xfId="11" applyBorder="1" applyAlignment="1">
      <alignment horizontal="left"/>
    </xf>
    <xf numFmtId="14" fontId="26" fillId="0" borderId="0" xfId="11" applyNumberFormat="1" applyFont="1" applyAlignment="1">
      <alignment horizontal="left"/>
    </xf>
    <xf numFmtId="0" fontId="26" fillId="0" borderId="0" xfId="11" applyFont="1" applyAlignment="1">
      <alignment horizontal="center"/>
    </xf>
    <xf numFmtId="0" fontId="26" fillId="0" borderId="12" xfId="11" applyFont="1" applyBorder="1" applyAlignment="1">
      <alignment horizontal="center"/>
    </xf>
    <xf numFmtId="0" fontId="2" fillId="0" borderId="36" xfId="11" applyFont="1" applyBorder="1" applyAlignment="1">
      <alignment horizontal="center"/>
    </xf>
    <xf numFmtId="0" fontId="26" fillId="0" borderId="0" xfId="11" applyFont="1" applyBorder="1" applyAlignment="1">
      <alignment horizontal="center"/>
    </xf>
    <xf numFmtId="0" fontId="2" fillId="0" borderId="36" xfId="11" applyFont="1" applyFill="1" applyBorder="1" applyAlignment="1">
      <alignment horizontal="center"/>
    </xf>
    <xf numFmtId="0" fontId="20" fillId="0" borderId="58" xfId="11" applyFont="1" applyBorder="1" applyAlignment="1">
      <alignment horizontal="center" vertical="center"/>
    </xf>
    <xf numFmtId="0" fontId="20" fillId="0" borderId="54" xfId="11" applyFont="1" applyBorder="1" applyAlignment="1">
      <alignment horizontal="center" vertical="center"/>
    </xf>
    <xf numFmtId="0" fontId="21" fillId="0" borderId="0" xfId="11" applyFont="1" applyBorder="1" applyAlignment="1">
      <alignment horizontal="center"/>
    </xf>
    <xf numFmtId="0" fontId="31" fillId="0" borderId="35" xfId="11" applyFont="1" applyBorder="1" applyAlignment="1">
      <alignment horizontal="center" vertical="center"/>
    </xf>
    <xf numFmtId="0" fontId="31" fillId="0" borderId="36" xfId="11" applyFont="1" applyBorder="1" applyAlignment="1">
      <alignment horizontal="center" vertical="center"/>
    </xf>
    <xf numFmtId="0" fontId="31" fillId="0" borderId="2" xfId="11" applyFont="1" applyBorder="1" applyAlignment="1">
      <alignment horizontal="center" vertical="center"/>
    </xf>
    <xf numFmtId="0" fontId="2" fillId="0" borderId="58" xfId="11" applyFont="1" applyFill="1" applyBorder="1" applyAlignment="1">
      <alignment horizontal="center" vertical="center" wrapText="1"/>
    </xf>
    <xf numFmtId="0" fontId="2" fillId="0" borderId="54" xfId="11" applyFont="1" applyFill="1" applyBorder="1" applyAlignment="1">
      <alignment horizontal="center" vertical="center" wrapText="1"/>
    </xf>
    <xf numFmtId="0" fontId="2" fillId="0" borderId="58" xfId="11" applyFont="1" applyBorder="1" applyAlignment="1">
      <alignment horizontal="center" vertical="center" wrapText="1"/>
    </xf>
    <xf numFmtId="0" fontId="2" fillId="0" borderId="54" xfId="11" applyFont="1" applyBorder="1" applyAlignment="1">
      <alignment horizontal="center" vertical="center" wrapText="1"/>
    </xf>
    <xf numFmtId="0" fontId="10" fillId="0" borderId="58" xfId="11" applyFont="1" applyBorder="1" applyAlignment="1">
      <alignment horizontal="left"/>
    </xf>
    <xf numFmtId="0" fontId="10" fillId="0" borderId="55" xfId="11" applyFont="1" applyBorder="1" applyAlignment="1">
      <alignment horizontal="left"/>
    </xf>
    <xf numFmtId="0" fontId="10" fillId="0" borderId="54" xfId="11" applyFont="1" applyBorder="1" applyAlignment="1">
      <alignment horizontal="left"/>
    </xf>
    <xf numFmtId="0" fontId="10" fillId="4" borderId="55" xfId="11" applyFont="1" applyFill="1" applyBorder="1" applyAlignment="1" applyProtection="1">
      <alignment horizontal="center"/>
      <protection locked="0"/>
    </xf>
    <xf numFmtId="0" fontId="10" fillId="7" borderId="54" xfId="11" applyFont="1" applyFill="1" applyBorder="1" applyAlignment="1" applyProtection="1">
      <alignment horizontal="center"/>
      <protection locked="0"/>
    </xf>
    <xf numFmtId="168" fontId="10" fillId="7" borderId="58" xfId="11" applyNumberFormat="1" applyFont="1" applyFill="1" applyBorder="1" applyAlignment="1" applyProtection="1">
      <alignment horizontal="center"/>
      <protection locked="0"/>
    </xf>
    <xf numFmtId="168" fontId="10" fillId="7" borderId="54" xfId="11" applyNumberFormat="1" applyFont="1" applyFill="1" applyBorder="1" applyAlignment="1" applyProtection="1">
      <alignment horizontal="center"/>
      <protection locked="0"/>
    </xf>
    <xf numFmtId="0" fontId="10" fillId="0" borderId="35" xfId="11" applyFont="1" applyBorder="1" applyAlignment="1">
      <alignment horizontal="left" wrapText="1"/>
    </xf>
    <xf numFmtId="0" fontId="10" fillId="0" borderId="36" xfId="11" applyFont="1" applyBorder="1" applyAlignment="1">
      <alignment horizontal="left"/>
    </xf>
    <xf numFmtId="0" fontId="10" fillId="0" borderId="2" xfId="11" applyFont="1" applyBorder="1" applyAlignment="1">
      <alignment horizontal="left"/>
    </xf>
    <xf numFmtId="0" fontId="2" fillId="3" borderId="1" xfId="11" applyFont="1" applyFill="1" applyBorder="1" applyAlignment="1">
      <alignment horizontal="center"/>
    </xf>
    <xf numFmtId="0" fontId="2" fillId="8" borderId="11" xfId="11" applyFont="1" applyFill="1" applyBorder="1" applyAlignment="1">
      <alignment horizontal="center"/>
    </xf>
    <xf numFmtId="0" fontId="2" fillId="0" borderId="39" xfId="11" applyFont="1" applyBorder="1" applyAlignment="1">
      <alignment horizontal="left"/>
    </xf>
    <xf numFmtId="0" fontId="2" fillId="0" borderId="12" xfId="11" applyFont="1" applyBorder="1" applyAlignment="1">
      <alignment horizontal="left"/>
    </xf>
    <xf numFmtId="0" fontId="2" fillId="0" borderId="15" xfId="11" applyFont="1" applyBorder="1" applyAlignment="1">
      <alignment horizontal="left"/>
    </xf>
    <xf numFmtId="0" fontId="2" fillId="0" borderId="58" xfId="11" applyFont="1" applyBorder="1" applyAlignment="1">
      <alignment horizontal="left"/>
    </xf>
    <xf numFmtId="0" fontId="2" fillId="0" borderId="55" xfId="11" applyFont="1" applyBorder="1" applyAlignment="1">
      <alignment horizontal="left"/>
    </xf>
    <xf numFmtId="0" fontId="2" fillId="0" borderId="54" xfId="11" applyFont="1" applyBorder="1" applyAlignment="1">
      <alignment horizontal="left"/>
    </xf>
    <xf numFmtId="0" fontId="2" fillId="7" borderId="55" xfId="11" applyFont="1" applyFill="1" applyBorder="1" applyAlignment="1" applyProtection="1">
      <alignment horizontal="center"/>
      <protection locked="0"/>
    </xf>
    <xf numFmtId="0" fontId="2" fillId="7" borderId="54" xfId="11" applyFont="1" applyFill="1" applyBorder="1" applyAlignment="1" applyProtection="1">
      <alignment horizontal="center"/>
      <protection locked="0"/>
    </xf>
    <xf numFmtId="37" fontId="2" fillId="0" borderId="58" xfId="11" applyNumberFormat="1" applyFont="1" applyBorder="1" applyAlignment="1">
      <alignment horizontal="left"/>
    </xf>
    <xf numFmtId="37" fontId="2" fillId="0" borderId="55" xfId="11" applyNumberFormat="1" applyFont="1" applyBorder="1" applyAlignment="1">
      <alignment horizontal="left"/>
    </xf>
    <xf numFmtId="37" fontId="2" fillId="0" borderId="54" xfId="11" applyNumberFormat="1" applyFont="1" applyBorder="1" applyAlignment="1">
      <alignment horizontal="left"/>
    </xf>
    <xf numFmtId="0" fontId="10" fillId="0" borderId="55" xfId="11" applyFont="1" applyFill="1" applyBorder="1" applyAlignment="1">
      <alignment horizontal="center"/>
    </xf>
    <xf numFmtId="0" fontId="10" fillId="0" borderId="54" xfId="11" applyFont="1" applyFill="1" applyBorder="1" applyAlignment="1">
      <alignment horizontal="center"/>
    </xf>
    <xf numFmtId="0" fontId="10" fillId="0" borderId="35" xfId="11" applyFont="1" applyBorder="1" applyAlignment="1">
      <alignment horizontal="left"/>
    </xf>
    <xf numFmtId="0" fontId="4" fillId="3" borderId="2" xfId="11" applyFont="1" applyFill="1" applyBorder="1" applyAlignment="1">
      <alignment horizontal="center"/>
    </xf>
    <xf numFmtId="0" fontId="4" fillId="3" borderId="6" xfId="11" applyFont="1" applyFill="1" applyBorder="1" applyAlignment="1">
      <alignment horizontal="center"/>
    </xf>
    <xf numFmtId="0" fontId="4" fillId="3" borderId="15" xfId="11" applyFont="1" applyFill="1" applyBorder="1" applyAlignment="1">
      <alignment horizontal="center"/>
    </xf>
    <xf numFmtId="0" fontId="2" fillId="7" borderId="35" xfId="11" applyFont="1" applyFill="1" applyBorder="1" applyAlignment="1" applyProtection="1">
      <alignment horizontal="center"/>
      <protection locked="0"/>
    </xf>
    <xf numFmtId="0" fontId="7" fillId="0" borderId="2" xfId="11" applyBorder="1" applyAlignment="1" applyProtection="1">
      <alignment horizontal="center"/>
      <protection locked="0"/>
    </xf>
    <xf numFmtId="0" fontId="7" fillId="0" borderId="5" xfId="11" applyBorder="1" applyAlignment="1" applyProtection="1">
      <alignment horizontal="center"/>
      <protection locked="0"/>
    </xf>
    <xf numFmtId="0" fontId="7" fillId="0" borderId="6" xfId="11" applyBorder="1" applyAlignment="1" applyProtection="1">
      <alignment horizontal="center"/>
      <protection locked="0"/>
    </xf>
    <xf numFmtId="0" fontId="7" fillId="0" borderId="39" xfId="11" applyBorder="1" applyAlignment="1" applyProtection="1">
      <alignment horizontal="center"/>
      <protection locked="0"/>
    </xf>
    <xf numFmtId="0" fontId="7" fillId="0" borderId="15" xfId="11" applyBorder="1" applyAlignment="1" applyProtection="1">
      <alignment horizontal="center"/>
      <protection locked="0"/>
    </xf>
    <xf numFmtId="168" fontId="2" fillId="7" borderId="35" xfId="11" applyNumberFormat="1" applyFont="1" applyFill="1" applyBorder="1" applyAlignment="1" applyProtection="1">
      <alignment horizontal="center"/>
      <protection locked="0"/>
    </xf>
    <xf numFmtId="168" fontId="2" fillId="7" borderId="2" xfId="11" applyNumberFormat="1" applyFont="1" applyFill="1" applyBorder="1" applyAlignment="1" applyProtection="1">
      <alignment horizontal="center"/>
      <protection locked="0"/>
    </xf>
    <xf numFmtId="168" fontId="2" fillId="7" borderId="5" xfId="11" applyNumberFormat="1" applyFont="1" applyFill="1" applyBorder="1" applyAlignment="1" applyProtection="1">
      <alignment horizontal="center"/>
      <protection locked="0"/>
    </xf>
    <xf numFmtId="168" fontId="2" fillId="7" borderId="6" xfId="11" applyNumberFormat="1" applyFont="1" applyFill="1" applyBorder="1" applyAlignment="1" applyProtection="1">
      <alignment horizontal="center"/>
      <protection locked="0"/>
    </xf>
    <xf numFmtId="168" fontId="2" fillId="7" borderId="39" xfId="11" applyNumberFormat="1" applyFont="1" applyFill="1" applyBorder="1" applyAlignment="1" applyProtection="1">
      <alignment horizontal="center"/>
      <protection locked="0"/>
    </xf>
    <xf numFmtId="168" fontId="2" fillId="7" borderId="15" xfId="11" applyNumberFormat="1" applyFont="1" applyFill="1" applyBorder="1" applyAlignment="1" applyProtection="1">
      <alignment horizontal="center"/>
      <protection locked="0"/>
    </xf>
    <xf numFmtId="0" fontId="10" fillId="0" borderId="5" xfId="11" applyFont="1" applyBorder="1" applyAlignment="1">
      <alignment horizontal="left"/>
    </xf>
    <xf numFmtId="0" fontId="10" fillId="0" borderId="0" xfId="11" applyFont="1" applyBorder="1" applyAlignment="1">
      <alignment horizontal="left"/>
    </xf>
    <xf numFmtId="0" fontId="10" fillId="0" borderId="6" xfId="11" applyFont="1" applyBorder="1" applyAlignment="1">
      <alignment horizontal="left"/>
    </xf>
    <xf numFmtId="0" fontId="2" fillId="0" borderId="5" xfId="11" applyFont="1" applyBorder="1" applyAlignment="1">
      <alignment horizontal="left"/>
    </xf>
    <xf numFmtId="0" fontId="2" fillId="0" borderId="0" xfId="11" applyFont="1" applyBorder="1" applyAlignment="1">
      <alignment horizontal="left"/>
    </xf>
    <xf numFmtId="0" fontId="2" fillId="0" borderId="6" xfId="11" applyFont="1" applyBorder="1" applyAlignment="1">
      <alignment horizontal="left"/>
    </xf>
    <xf numFmtId="0" fontId="2" fillId="0" borderId="35" xfId="11" applyFont="1" applyBorder="1" applyAlignment="1">
      <alignment horizontal="left"/>
    </xf>
    <xf numFmtId="0" fontId="2" fillId="0" borderId="36" xfId="11" applyFont="1" applyBorder="1" applyAlignment="1">
      <alignment horizontal="left"/>
    </xf>
    <xf numFmtId="0" fontId="2" fillId="0" borderId="2" xfId="11" applyFont="1" applyBorder="1" applyAlignment="1">
      <alignment horizontal="left"/>
    </xf>
    <xf numFmtId="0" fontId="2" fillId="7" borderId="2" xfId="11" applyFont="1" applyFill="1" applyBorder="1" applyAlignment="1" applyProtection="1">
      <alignment horizontal="center"/>
      <protection locked="0"/>
    </xf>
    <xf numFmtId="0" fontId="2" fillId="7" borderId="39" xfId="11" applyFont="1" applyFill="1" applyBorder="1" applyAlignment="1" applyProtection="1">
      <alignment horizontal="center"/>
      <protection locked="0"/>
    </xf>
    <xf numFmtId="0" fontId="2" fillId="7" borderId="15" xfId="11" applyFont="1" applyFill="1" applyBorder="1" applyAlignment="1" applyProtection="1">
      <alignment horizontal="center"/>
      <protection locked="0"/>
    </xf>
    <xf numFmtId="0" fontId="10" fillId="0" borderId="58" xfId="11" applyFont="1" applyFill="1" applyBorder="1" applyAlignment="1">
      <alignment horizontal="center"/>
    </xf>
    <xf numFmtId="0" fontId="2" fillId="8" borderId="18" xfId="11" applyFont="1" applyFill="1" applyBorder="1" applyAlignment="1">
      <alignment horizontal="center"/>
    </xf>
    <xf numFmtId="0" fontId="2" fillId="7" borderId="5" xfId="11" applyFont="1" applyFill="1" applyBorder="1" applyAlignment="1" applyProtection="1">
      <alignment horizontal="center"/>
      <protection locked="0"/>
    </xf>
    <xf numFmtId="0" fontId="2" fillId="7" borderId="6" xfId="11" applyFont="1" applyFill="1" applyBorder="1" applyAlignment="1" applyProtection="1">
      <alignment horizontal="center"/>
      <protection locked="0"/>
    </xf>
    <xf numFmtId="0" fontId="2" fillId="7" borderId="58" xfId="11" applyFont="1" applyFill="1" applyBorder="1" applyAlignment="1" applyProtection="1">
      <alignment horizontal="center"/>
      <protection locked="0"/>
    </xf>
    <xf numFmtId="0" fontId="10" fillId="0" borderId="54" xfId="11" applyFont="1" applyBorder="1" applyAlignment="1">
      <alignment horizontal="center"/>
    </xf>
    <xf numFmtId="0" fontId="10" fillId="4" borderId="58" xfId="11" applyFont="1" applyFill="1" applyBorder="1" applyAlignment="1" applyProtection="1">
      <alignment horizontal="center"/>
      <protection locked="0"/>
    </xf>
    <xf numFmtId="0" fontId="10" fillId="0" borderId="58" xfId="11" applyFont="1" applyBorder="1" applyAlignment="1">
      <alignment horizontal="center"/>
    </xf>
    <xf numFmtId="0" fontId="10" fillId="0" borderId="55" xfId="11" applyFont="1" applyBorder="1" applyAlignment="1">
      <alignment horizontal="center"/>
    </xf>
    <xf numFmtId="0" fontId="2" fillId="6" borderId="58" xfId="11" applyFont="1" applyFill="1" applyBorder="1" applyAlignment="1">
      <alignment horizontal="center"/>
    </xf>
    <xf numFmtId="0" fontId="2" fillId="6" borderId="54" xfId="11" applyFont="1" applyFill="1" applyBorder="1" applyAlignment="1">
      <alignment horizontal="center"/>
    </xf>
    <xf numFmtId="0" fontId="32" fillId="0" borderId="35" xfId="11" applyFont="1" applyBorder="1" applyAlignment="1">
      <alignment horizontal="left" vertical="center"/>
    </xf>
    <xf numFmtId="0" fontId="32" fillId="0" borderId="36" xfId="11" applyFont="1" applyBorder="1" applyAlignment="1">
      <alignment horizontal="left" vertical="center"/>
    </xf>
    <xf numFmtId="0" fontId="32" fillId="0" borderId="2" xfId="11" applyFont="1" applyBorder="1" applyAlignment="1">
      <alignment horizontal="left" vertical="center"/>
    </xf>
    <xf numFmtId="0" fontId="2" fillId="0" borderId="35" xfId="11" applyFont="1" applyFill="1"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9" xfId="0" applyBorder="1" applyAlignment="1">
      <alignment horizontal="center" vertical="center" wrapText="1"/>
    </xf>
    <xf numFmtId="0" fontId="0" fillId="0" borderId="15" xfId="0" applyBorder="1" applyAlignment="1">
      <alignment horizontal="center" vertical="center" wrapText="1"/>
    </xf>
    <xf numFmtId="0" fontId="2" fillId="0" borderId="0" xfId="11" applyFont="1" applyBorder="1" applyAlignment="1">
      <alignment horizontal="center"/>
    </xf>
    <xf numFmtId="0" fontId="0" fillId="0" borderId="2" xfId="0" applyBorder="1" applyAlignment="1" applyProtection="1">
      <alignment horizontal="center"/>
      <protection locked="0"/>
    </xf>
    <xf numFmtId="0" fontId="0" fillId="0" borderId="39" xfId="0" applyBorder="1" applyAlignment="1" applyProtection="1">
      <alignment horizontal="center"/>
      <protection locked="0"/>
    </xf>
    <xf numFmtId="0" fontId="0" fillId="0" borderId="15" xfId="0" applyBorder="1" applyAlignment="1" applyProtection="1">
      <alignment horizontal="center"/>
      <protection locked="0"/>
    </xf>
    <xf numFmtId="0" fontId="10" fillId="0" borderId="58" xfId="11" applyFont="1" applyBorder="1" applyAlignment="1" applyProtection="1">
      <alignment horizontal="center"/>
    </xf>
    <xf numFmtId="0" fontId="10" fillId="0" borderId="54" xfId="11" applyFont="1" applyBorder="1" applyAlignment="1" applyProtection="1">
      <alignment horizontal="center"/>
    </xf>
    <xf numFmtId="0" fontId="10" fillId="0" borderId="35" xfId="11" applyFont="1" applyFill="1" applyBorder="1" applyAlignment="1">
      <alignment horizontal="center"/>
    </xf>
    <xf numFmtId="0" fontId="10" fillId="0" borderId="2" xfId="11" applyFont="1" applyBorder="1" applyAlignment="1">
      <alignment horizontal="center"/>
    </xf>
    <xf numFmtId="0" fontId="2" fillId="7" borderId="58" xfId="6" applyFont="1" applyFill="1" applyBorder="1" applyAlignment="1" applyProtection="1">
      <alignment horizontal="center"/>
      <protection locked="0"/>
    </xf>
    <xf numFmtId="0" fontId="2" fillId="7" borderId="55" xfId="6" applyFont="1" applyFill="1" applyBorder="1" applyAlignment="1" applyProtection="1">
      <alignment horizontal="center"/>
      <protection locked="0"/>
    </xf>
    <xf numFmtId="0" fontId="2" fillId="7" borderId="54" xfId="6" applyFont="1" applyFill="1" applyBorder="1" applyAlignment="1" applyProtection="1">
      <alignment horizontal="center"/>
      <protection locked="0"/>
    </xf>
    <xf numFmtId="0" fontId="10" fillId="0" borderId="0" xfId="6" applyFont="1" applyBorder="1" applyAlignment="1">
      <alignment horizontal="left" wrapText="1"/>
    </xf>
    <xf numFmtId="0" fontId="10" fillId="0" borderId="0" xfId="6" applyFont="1" applyBorder="1" applyAlignment="1">
      <alignment horizontal="left"/>
    </xf>
    <xf numFmtId="0" fontId="23" fillId="0" borderId="77" xfId="6" applyFont="1" applyBorder="1" applyAlignment="1">
      <alignment horizontal="left"/>
    </xf>
    <xf numFmtId="0" fontId="23" fillId="0" borderId="20" xfId="6" applyFont="1" applyBorder="1" applyAlignment="1">
      <alignment horizontal="left"/>
    </xf>
    <xf numFmtId="0" fontId="23" fillId="0" borderId="0" xfId="6" applyFont="1" applyBorder="1" applyAlignment="1">
      <alignment horizontal="center" vertical="top"/>
    </xf>
    <xf numFmtId="0" fontId="23" fillId="0" borderId="36" xfId="6" applyFont="1" applyBorder="1" applyAlignment="1">
      <alignment horizontal="center"/>
    </xf>
    <xf numFmtId="0" fontId="23" fillId="0" borderId="36" xfId="6" applyFont="1" applyBorder="1" applyAlignment="1">
      <alignment horizontal="left" vertical="top"/>
    </xf>
    <xf numFmtId="0" fontId="23" fillId="0" borderId="36" xfId="6" applyFont="1" applyBorder="1" applyAlignment="1">
      <alignment horizontal="center" vertical="top"/>
    </xf>
    <xf numFmtId="0" fontId="26" fillId="0" borderId="12" xfId="6" applyFont="1" applyBorder="1" applyAlignment="1">
      <alignment horizontal="center"/>
    </xf>
    <xf numFmtId="0" fontId="26" fillId="0" borderId="12" xfId="6" applyFont="1" applyBorder="1" applyAlignment="1">
      <alignment horizontal="left"/>
    </xf>
    <xf numFmtId="0" fontId="0" fillId="0" borderId="12" xfId="0" applyBorder="1" applyAlignment="1">
      <alignment horizontal="left"/>
    </xf>
    <xf numFmtId="0" fontId="26" fillId="0" borderId="0" xfId="6" applyFont="1" applyBorder="1" applyAlignment="1">
      <alignment horizontal="center"/>
    </xf>
    <xf numFmtId="0" fontId="26" fillId="0" borderId="0" xfId="0" applyFont="1" applyAlignment="1">
      <alignment horizontal="center"/>
    </xf>
    <xf numFmtId="0" fontId="26" fillId="0" borderId="12" xfId="0" applyFont="1" applyBorder="1" applyAlignment="1">
      <alignment horizontal="center"/>
    </xf>
    <xf numFmtId="0" fontId="26" fillId="0" borderId="0" xfId="6" applyFont="1" applyBorder="1" applyAlignment="1">
      <alignment horizontal="left"/>
    </xf>
    <xf numFmtId="0" fontId="26" fillId="0" borderId="0" xfId="0" applyFont="1" applyAlignment="1">
      <alignment horizontal="left"/>
    </xf>
    <xf numFmtId="0" fontId="26" fillId="0" borderId="12" xfId="0" applyFont="1" applyBorder="1" applyAlignment="1">
      <alignment horizontal="left"/>
    </xf>
    <xf numFmtId="0" fontId="23" fillId="0" borderId="29" xfId="6" applyFont="1" applyBorder="1" applyAlignment="1">
      <alignment horizontal="left"/>
    </xf>
    <xf numFmtId="0" fontId="23" fillId="0" borderId="18" xfId="6" applyFont="1" applyBorder="1" applyAlignment="1">
      <alignment horizontal="left"/>
    </xf>
    <xf numFmtId="0" fontId="2" fillId="4" borderId="45" xfId="6" applyFont="1" applyFill="1" applyBorder="1" applyAlignment="1" applyProtection="1">
      <alignment horizontal="center"/>
      <protection locked="0"/>
    </xf>
    <xf numFmtId="0" fontId="2" fillId="7" borderId="80" xfId="6" applyFont="1" applyFill="1" applyBorder="1" applyAlignment="1" applyProtection="1">
      <alignment horizontal="center"/>
      <protection locked="0"/>
    </xf>
    <xf numFmtId="0" fontId="2" fillId="7" borderId="92" xfId="6" applyFont="1" applyFill="1" applyBorder="1" applyAlignment="1" applyProtection="1">
      <alignment horizontal="center"/>
      <protection locked="0"/>
    </xf>
    <xf numFmtId="0" fontId="2" fillId="7" borderId="20" xfId="6" applyFont="1" applyFill="1" applyBorder="1" applyAlignment="1" applyProtection="1">
      <alignment horizontal="center"/>
      <protection locked="0"/>
    </xf>
    <xf numFmtId="0" fontId="2" fillId="7" borderId="53" xfId="6" applyFont="1" applyFill="1" applyBorder="1" applyAlignment="1" applyProtection="1">
      <alignment horizontal="center"/>
      <protection locked="0"/>
    </xf>
    <xf numFmtId="0" fontId="2" fillId="4" borderId="48" xfId="6" applyFont="1" applyFill="1" applyBorder="1" applyAlignment="1" applyProtection="1">
      <alignment horizontal="center"/>
      <protection locked="0"/>
    </xf>
    <xf numFmtId="0" fontId="2" fillId="7" borderId="86" xfId="6" applyFont="1" applyFill="1" applyBorder="1" applyAlignment="1" applyProtection="1">
      <alignment horizontal="center"/>
      <protection locked="0"/>
    </xf>
    <xf numFmtId="0" fontId="2" fillId="4" borderId="76" xfId="6" applyFont="1" applyFill="1" applyBorder="1" applyAlignment="1" applyProtection="1">
      <alignment horizontal="center"/>
      <protection locked="0"/>
    </xf>
    <xf numFmtId="0" fontId="2" fillId="4" borderId="17" xfId="6" applyFont="1" applyFill="1" applyBorder="1" applyAlignment="1" applyProtection="1">
      <alignment horizontal="center"/>
      <protection locked="0"/>
    </xf>
    <xf numFmtId="0" fontId="2" fillId="7" borderId="46" xfId="6" applyFont="1" applyFill="1" applyBorder="1" applyAlignment="1" applyProtection="1">
      <alignment horizontal="center"/>
      <protection locked="0"/>
    </xf>
    <xf numFmtId="20" fontId="23" fillId="0" borderId="0" xfId="6" applyNumberFormat="1" applyFont="1" applyBorder="1" applyAlignment="1">
      <alignment horizontal="left"/>
    </xf>
    <xf numFmtId="20" fontId="23" fillId="0" borderId="31" xfId="6" applyNumberFormat="1" applyFont="1" applyBorder="1" applyAlignment="1">
      <alignment horizontal="left"/>
    </xf>
    <xf numFmtId="0" fontId="24" fillId="0" borderId="42" xfId="6" applyFont="1" applyBorder="1" applyAlignment="1">
      <alignment horizontal="center"/>
    </xf>
    <xf numFmtId="0" fontId="24" fillId="0" borderId="32" xfId="6" applyFont="1" applyBorder="1" applyAlignment="1">
      <alignment horizontal="center"/>
    </xf>
    <xf numFmtId="0" fontId="24" fillId="0" borderId="33" xfId="6" applyFont="1" applyBorder="1" applyAlignment="1">
      <alignment horizontal="center"/>
    </xf>
    <xf numFmtId="0" fontId="23" fillId="0" borderId="51" xfId="6" applyFont="1" applyBorder="1" applyAlignment="1">
      <alignment horizontal="left" vertical="center"/>
    </xf>
    <xf numFmtId="0" fontId="23" fillId="0" borderId="52" xfId="6" applyFont="1" applyBorder="1" applyAlignment="1">
      <alignment horizontal="left" vertical="center"/>
    </xf>
    <xf numFmtId="0" fontId="2" fillId="0" borderId="45" xfId="6" applyFont="1" applyBorder="1" applyAlignment="1" applyProtection="1">
      <alignment horizontal="center"/>
    </xf>
    <xf numFmtId="0" fontId="2" fillId="0" borderId="52" xfId="6" applyFont="1" applyBorder="1" applyAlignment="1" applyProtection="1">
      <alignment horizontal="center"/>
    </xf>
    <xf numFmtId="0" fontId="2" fillId="0" borderId="98" xfId="6" applyFont="1" applyBorder="1" applyAlignment="1">
      <alignment horizontal="center"/>
    </xf>
    <xf numFmtId="0" fontId="2" fillId="0" borderId="17" xfId="6" applyFont="1" applyBorder="1" applyAlignment="1">
      <alignment horizontal="center"/>
    </xf>
    <xf numFmtId="0" fontId="2" fillId="0" borderId="42" xfId="6" applyFont="1" applyBorder="1" applyAlignment="1">
      <alignment horizontal="center"/>
    </xf>
    <xf numFmtId="0" fontId="2" fillId="0" borderId="91" xfId="6" applyFont="1" applyBorder="1" applyAlignment="1">
      <alignment horizontal="center"/>
    </xf>
    <xf numFmtId="0" fontId="23" fillId="0" borderId="49" xfId="6" applyFont="1" applyBorder="1" applyAlignment="1">
      <alignment horizontal="left" vertical="center"/>
    </xf>
    <xf numFmtId="0" fontId="23" fillId="0" borderId="50" xfId="6" applyFont="1" applyBorder="1" applyAlignment="1">
      <alignment horizontal="left" vertical="center"/>
    </xf>
    <xf numFmtId="0" fontId="2" fillId="0" borderId="57" xfId="6" applyFont="1" applyBorder="1" applyAlignment="1" applyProtection="1">
      <alignment horizontal="center"/>
    </xf>
    <xf numFmtId="0" fontId="2" fillId="0" borderId="102" xfId="6" applyFont="1" applyBorder="1" applyAlignment="1" applyProtection="1">
      <alignment horizontal="center"/>
    </xf>
    <xf numFmtId="0" fontId="23" fillId="0" borderId="32" xfId="6" applyFont="1" applyBorder="1" applyAlignment="1">
      <alignment horizontal="left" vertical="center"/>
    </xf>
    <xf numFmtId="0" fontId="23" fillId="0" borderId="33" xfId="6" applyFont="1" applyBorder="1" applyAlignment="1">
      <alignment horizontal="left" vertical="center"/>
    </xf>
    <xf numFmtId="0" fontId="2" fillId="0" borderId="33" xfId="6" applyFont="1" applyBorder="1" applyAlignment="1">
      <alignment horizontal="center"/>
    </xf>
    <xf numFmtId="0" fontId="2" fillId="0" borderId="90" xfId="6" applyFont="1" applyBorder="1" applyAlignment="1">
      <alignment horizontal="center"/>
    </xf>
    <xf numFmtId="0" fontId="2" fillId="0" borderId="43" xfId="6" applyFont="1" applyBorder="1" applyAlignment="1" applyProtection="1">
      <alignment horizontal="center"/>
    </xf>
    <xf numFmtId="0" fontId="2" fillId="0" borderId="26" xfId="6" applyFont="1" applyBorder="1" applyAlignment="1" applyProtection="1">
      <alignment horizontal="center"/>
    </xf>
    <xf numFmtId="0" fontId="2" fillId="7" borderId="51" xfId="6" applyFont="1" applyFill="1" applyBorder="1" applyAlignment="1" applyProtection="1">
      <alignment horizontal="center"/>
      <protection locked="0"/>
    </xf>
    <xf numFmtId="0" fontId="2" fillId="7" borderId="52" xfId="6" applyFont="1" applyFill="1" applyBorder="1" applyAlignment="1" applyProtection="1">
      <alignment horizontal="center"/>
      <protection locked="0"/>
    </xf>
    <xf numFmtId="0" fontId="23" fillId="0" borderId="55" xfId="6" applyFont="1" applyBorder="1" applyAlignment="1">
      <alignment horizontal="left" vertical="center"/>
    </xf>
    <xf numFmtId="0" fontId="23" fillId="0" borderId="26" xfId="6" applyFont="1" applyBorder="1" applyAlignment="1">
      <alignment horizontal="left" vertical="center"/>
    </xf>
    <xf numFmtId="0" fontId="2" fillId="7" borderId="26" xfId="6" applyFont="1" applyFill="1" applyBorder="1" applyAlignment="1" applyProtection="1">
      <alignment horizontal="center"/>
      <protection locked="0"/>
    </xf>
    <xf numFmtId="0" fontId="23" fillId="0" borderId="55" xfId="6" applyFont="1" applyBorder="1" applyAlignment="1">
      <alignment horizontal="left" vertical="center" wrapText="1"/>
    </xf>
    <xf numFmtId="0" fontId="23" fillId="0" borderId="26" xfId="6" applyFont="1" applyBorder="1" applyAlignment="1">
      <alignment horizontal="left" vertical="center" wrapText="1"/>
    </xf>
    <xf numFmtId="0" fontId="23" fillId="0" borderId="36" xfId="6" applyFont="1" applyBorder="1" applyAlignment="1">
      <alignment horizontal="center" wrapText="1"/>
    </xf>
    <xf numFmtId="0" fontId="23" fillId="0" borderId="2" xfId="6" applyFont="1" applyBorder="1" applyAlignment="1">
      <alignment horizontal="center" wrapText="1"/>
    </xf>
    <xf numFmtId="0" fontId="23" fillId="0" borderId="12" xfId="6" applyFont="1" applyBorder="1" applyAlignment="1">
      <alignment horizontal="center" wrapText="1"/>
    </xf>
    <xf numFmtId="0" fontId="23" fillId="0" borderId="15" xfId="6" applyFont="1" applyBorder="1" applyAlignment="1">
      <alignment horizontal="center" wrapText="1"/>
    </xf>
    <xf numFmtId="0" fontId="23" fillId="0" borderId="12" xfId="6" applyFont="1" applyBorder="1" applyAlignment="1">
      <alignment horizontal="left" vertical="center" wrapText="1"/>
    </xf>
    <xf numFmtId="0" fontId="23" fillId="0" borderId="102" xfId="6" applyFont="1" applyBorder="1" applyAlignment="1">
      <alignment horizontal="left" vertical="center" wrapText="1"/>
    </xf>
    <xf numFmtId="0" fontId="2" fillId="7" borderId="12" xfId="6" applyFont="1" applyFill="1" applyBorder="1" applyAlignment="1" applyProtection="1">
      <alignment horizontal="center"/>
      <protection locked="0"/>
    </xf>
    <xf numFmtId="0" fontId="2" fillId="7" borderId="15" xfId="6" applyFont="1" applyFill="1" applyBorder="1" applyAlignment="1" applyProtection="1">
      <alignment horizontal="center"/>
      <protection locked="0"/>
    </xf>
    <xf numFmtId="0" fontId="2" fillId="7" borderId="39" xfId="6" applyFont="1" applyFill="1" applyBorder="1" applyAlignment="1" applyProtection="1">
      <alignment horizontal="center"/>
      <protection locked="0"/>
    </xf>
    <xf numFmtId="0" fontId="2" fillId="7" borderId="102" xfId="6" applyFont="1" applyFill="1" applyBorder="1" applyAlignment="1" applyProtection="1">
      <alignment horizontal="center"/>
      <protection locked="0"/>
    </xf>
    <xf numFmtId="0" fontId="4" fillId="0" borderId="0" xfId="6" applyFont="1" applyBorder="1" applyAlignment="1">
      <alignment horizontal="left"/>
    </xf>
    <xf numFmtId="0" fontId="4" fillId="0" borderId="10" xfId="6" applyFont="1" applyBorder="1" applyAlignment="1">
      <alignment horizontal="left"/>
    </xf>
    <xf numFmtId="0" fontId="4" fillId="0" borderId="0" xfId="6" applyFont="1" applyBorder="1" applyAlignment="1"/>
    <xf numFmtId="0" fontId="4" fillId="0" borderId="10" xfId="6" applyFont="1" applyBorder="1" applyAlignment="1"/>
    <xf numFmtId="0" fontId="21" fillId="0" borderId="0" xfId="6" applyFont="1" applyBorder="1" applyAlignment="1">
      <alignment horizontal="center"/>
    </xf>
    <xf numFmtId="0" fontId="21" fillId="0" borderId="10" xfId="6" applyFont="1" applyBorder="1" applyAlignment="1">
      <alignment horizontal="center"/>
    </xf>
    <xf numFmtId="0" fontId="9" fillId="7" borderId="55" xfId="6" applyFont="1" applyFill="1" applyBorder="1" applyAlignment="1" applyProtection="1">
      <alignment horizontal="center"/>
      <protection locked="0"/>
    </xf>
    <xf numFmtId="0" fontId="23" fillId="0" borderId="58" xfId="6" applyFont="1" applyBorder="1" applyAlignment="1">
      <alignment horizontal="center" wrapText="1"/>
    </xf>
    <xf numFmtId="0" fontId="23" fillId="0" borderId="54" xfId="6" applyFont="1" applyBorder="1" applyAlignment="1">
      <alignment horizontal="center" wrapText="1"/>
    </xf>
    <xf numFmtId="0" fontId="23" fillId="0" borderId="58" xfId="6" applyFont="1" applyBorder="1" applyAlignment="1">
      <alignment horizontal="center"/>
    </xf>
    <xf numFmtId="0" fontId="24" fillId="0" borderId="26" xfId="6" applyFont="1" applyBorder="1" applyAlignment="1">
      <alignment horizontal="center"/>
    </xf>
    <xf numFmtId="0" fontId="10" fillId="0" borderId="22" xfId="6" applyFont="1" applyBorder="1" applyAlignment="1">
      <alignment horizontal="center"/>
    </xf>
    <xf numFmtId="0" fontId="10" fillId="0" borderId="23" xfId="6" applyFont="1" applyBorder="1" applyAlignment="1">
      <alignment horizontal="center"/>
    </xf>
    <xf numFmtId="0" fontId="10" fillId="0" borderId="34" xfId="6" applyFont="1" applyBorder="1" applyAlignment="1">
      <alignment horizontal="center"/>
    </xf>
    <xf numFmtId="0" fontId="10" fillId="0" borderId="24" xfId="6" applyFont="1" applyBorder="1" applyAlignment="1">
      <alignment horizontal="center"/>
    </xf>
    <xf numFmtId="0" fontId="10" fillId="0" borderId="0" xfId="6" applyFont="1" applyBorder="1" applyAlignment="1">
      <alignment horizontal="center"/>
    </xf>
    <xf numFmtId="0" fontId="10" fillId="0" borderId="10" xfId="6" applyFont="1" applyBorder="1" applyAlignment="1">
      <alignment horizontal="center"/>
    </xf>
    <xf numFmtId="0" fontId="10" fillId="0" borderId="57" xfId="6" applyFont="1" applyBorder="1" applyAlignment="1">
      <alignment horizontal="center"/>
    </xf>
    <xf numFmtId="0" fontId="10" fillId="0" borderId="12" xfId="6" applyFont="1" applyBorder="1" applyAlignment="1">
      <alignment horizontal="center"/>
    </xf>
    <xf numFmtId="0" fontId="10" fillId="0" borderId="102" xfId="6" applyFont="1" applyBorder="1" applyAlignment="1">
      <alignment horizontal="center"/>
    </xf>
    <xf numFmtId="0" fontId="23" fillId="0" borderId="24" xfId="6" applyFont="1" applyBorder="1" applyAlignment="1">
      <alignment horizontal="center" wrapText="1"/>
    </xf>
    <xf numFmtId="0" fontId="23" fillId="0" borderId="10" xfId="6" applyFont="1" applyBorder="1" applyAlignment="1">
      <alignment horizontal="center" wrapText="1"/>
    </xf>
    <xf numFmtId="0" fontId="23" fillId="0" borderId="57" xfId="6" applyFont="1" applyBorder="1" applyAlignment="1">
      <alignment horizontal="center" wrapText="1"/>
    </xf>
    <xf numFmtId="0" fontId="23" fillId="0" borderId="102" xfId="6" applyFont="1" applyBorder="1" applyAlignment="1">
      <alignment horizontal="center" wrapText="1"/>
    </xf>
    <xf numFmtId="0" fontId="24" fillId="0" borderId="12" xfId="6" applyFont="1" applyBorder="1" applyAlignment="1">
      <alignment horizontal="center"/>
    </xf>
    <xf numFmtId="0" fontId="24" fillId="0" borderId="102" xfId="6" applyFont="1" applyBorder="1" applyAlignment="1">
      <alignment horizontal="center"/>
    </xf>
    <xf numFmtId="0" fontId="23" fillId="0" borderId="35" xfId="6" applyFont="1" applyBorder="1" applyAlignment="1">
      <alignment horizontal="center" wrapText="1"/>
    </xf>
    <xf numFmtId="0" fontId="23" fillId="0" borderId="39" xfId="6" applyFont="1" applyBorder="1" applyAlignment="1">
      <alignment horizontal="center" wrapText="1"/>
    </xf>
    <xf numFmtId="0" fontId="23" fillId="0" borderId="60" xfId="6" applyFont="1" applyBorder="1" applyAlignment="1">
      <alignment horizontal="center" wrapText="1"/>
    </xf>
    <xf numFmtId="0" fontId="24" fillId="0" borderId="54" xfId="6" applyFont="1" applyBorder="1" applyAlignment="1">
      <alignment horizontal="center" wrapText="1"/>
    </xf>
    <xf numFmtId="0" fontId="2" fillId="4" borderId="1" xfId="11" applyFont="1" applyFill="1" applyBorder="1" applyAlignment="1" applyProtection="1">
      <alignment horizontal="center"/>
      <protection locked="0"/>
    </xf>
    <xf numFmtId="0" fontId="2" fillId="4" borderId="11" xfId="11" applyFont="1" applyFill="1" applyBorder="1" applyAlignment="1" applyProtection="1">
      <alignment horizontal="center"/>
      <protection locked="0"/>
    </xf>
    <xf numFmtId="0" fontId="34" fillId="0" borderId="1" xfId="11" applyFont="1" applyFill="1" applyBorder="1" applyAlignment="1">
      <alignment horizontal="center"/>
    </xf>
    <xf numFmtId="0" fontId="34" fillId="0" borderId="16" xfId="11" applyFont="1" applyBorder="1" applyAlignment="1">
      <alignment horizontal="center"/>
    </xf>
    <xf numFmtId="0" fontId="2" fillId="0" borderId="0" xfId="11" applyFont="1" applyFill="1" applyBorder="1" applyAlignment="1" applyProtection="1">
      <alignment horizontal="center"/>
      <protection locked="0"/>
    </xf>
    <xf numFmtId="0" fontId="2" fillId="4" borderId="3" xfId="11" applyFont="1" applyFill="1" applyBorder="1" applyAlignment="1" applyProtection="1">
      <alignment horizontal="center"/>
      <protection locked="0"/>
    </xf>
    <xf numFmtId="0" fontId="2" fillId="4" borderId="13" xfId="11" applyFont="1" applyFill="1" applyBorder="1" applyAlignment="1" applyProtection="1">
      <alignment horizontal="center"/>
      <protection locked="0"/>
    </xf>
    <xf numFmtId="0" fontId="2" fillId="4" borderId="18" xfId="11" applyFont="1" applyFill="1" applyBorder="1" applyAlignment="1" applyProtection="1">
      <alignment horizontal="center"/>
      <protection locked="0"/>
    </xf>
    <xf numFmtId="0" fontId="2" fillId="4" borderId="47" xfId="11" applyFont="1" applyFill="1" applyBorder="1" applyAlignment="1" applyProtection="1">
      <alignment horizontal="center"/>
      <protection locked="0"/>
    </xf>
    <xf numFmtId="0" fontId="34" fillId="0" borderId="3" xfId="11" applyFont="1" applyFill="1" applyBorder="1" applyAlignment="1">
      <alignment horizontal="center"/>
    </xf>
    <xf numFmtId="0" fontId="34" fillId="0" borderId="81" xfId="11" applyFont="1" applyBorder="1" applyAlignment="1">
      <alignment horizontal="center"/>
    </xf>
    <xf numFmtId="0" fontId="2" fillId="0" borderId="29" xfId="11" applyFont="1" applyFill="1" applyBorder="1" applyAlignment="1" applyProtection="1">
      <alignment horizontal="center"/>
    </xf>
    <xf numFmtId="0" fontId="2" fillId="0" borderId="77" xfId="11" applyFont="1" applyFill="1" applyBorder="1" applyAlignment="1" applyProtection="1">
      <alignment horizontal="center"/>
    </xf>
    <xf numFmtId="0" fontId="2" fillId="0" borderId="47" xfId="11" applyFont="1" applyFill="1" applyBorder="1" applyAlignment="1" applyProtection="1">
      <alignment horizontal="center"/>
    </xf>
    <xf numFmtId="0" fontId="2" fillId="0" borderId="53" xfId="11" applyFont="1" applyFill="1" applyBorder="1" applyAlignment="1" applyProtection="1">
      <alignment horizontal="center"/>
    </xf>
    <xf numFmtId="0" fontId="2" fillId="0" borderId="25" xfId="11" applyFont="1" applyFill="1" applyBorder="1" applyAlignment="1" applyProtection="1">
      <alignment horizontal="center"/>
    </xf>
    <xf numFmtId="0" fontId="2" fillId="0" borderId="13" xfId="11" applyFont="1" applyFill="1" applyBorder="1" applyAlignment="1" applyProtection="1">
      <alignment horizontal="center"/>
    </xf>
    <xf numFmtId="0" fontId="21" fillId="0" borderId="76" xfId="11" applyFont="1" applyBorder="1" applyAlignment="1">
      <alignment horizontal="center"/>
    </xf>
    <xf numFmtId="0" fontId="21" fillId="0" borderId="50" xfId="11" applyFont="1" applyBorder="1" applyAlignment="1">
      <alignment horizontal="center"/>
    </xf>
    <xf numFmtId="0" fontId="2" fillId="4" borderId="15" xfId="11" applyFont="1" applyFill="1" applyBorder="1" applyAlignment="1" applyProtection="1">
      <alignment horizontal="center"/>
      <protection locked="0"/>
    </xf>
    <xf numFmtId="0" fontId="2" fillId="4" borderId="54" xfId="11" applyFont="1" applyFill="1" applyBorder="1" applyAlignment="1" applyProtection="1">
      <alignment horizontal="center"/>
      <protection locked="0"/>
    </xf>
    <xf numFmtId="0" fontId="2" fillId="4" borderId="102" xfId="11" applyFont="1" applyFill="1" applyBorder="1" applyAlignment="1" applyProtection="1">
      <alignment horizontal="center"/>
      <protection locked="0"/>
    </xf>
    <xf numFmtId="0" fontId="2" fillId="4" borderId="26" xfId="11" applyFont="1" applyFill="1" applyBorder="1" applyAlignment="1" applyProtection="1">
      <alignment horizontal="center"/>
      <protection locked="0"/>
    </xf>
    <xf numFmtId="0" fontId="10" fillId="0" borderId="17" xfId="11" applyFont="1" applyFill="1" applyBorder="1" applyAlignment="1" applyProtection="1">
      <alignment horizontal="center"/>
    </xf>
    <xf numFmtId="0" fontId="10" fillId="0" borderId="20" xfId="11" applyFont="1" applyFill="1" applyBorder="1" applyAlignment="1" applyProtection="1">
      <alignment horizontal="center"/>
    </xf>
    <xf numFmtId="0" fontId="21" fillId="0" borderId="98" xfId="11" applyFont="1" applyBorder="1" applyAlignment="1">
      <alignment horizontal="center"/>
    </xf>
    <xf numFmtId="0" fontId="21" fillId="0" borderId="46" xfId="11" applyFont="1" applyBorder="1" applyAlignment="1">
      <alignment horizontal="center"/>
    </xf>
    <xf numFmtId="0" fontId="1" fillId="0" borderId="0" xfId="11" applyFont="1" applyAlignment="1">
      <alignment horizontal="left" wrapText="1"/>
    </xf>
    <xf numFmtId="0" fontId="35" fillId="0" borderId="0" xfId="11" applyFont="1" applyAlignment="1">
      <alignment horizontal="left" wrapText="1"/>
    </xf>
    <xf numFmtId="0" fontId="1" fillId="0" borderId="0" xfId="11" applyFont="1" applyFill="1" applyBorder="1" applyAlignment="1">
      <alignment horizontal="center"/>
    </xf>
    <xf numFmtId="0" fontId="21" fillId="0" borderId="56" xfId="11" applyFont="1" applyFill="1" applyBorder="1" applyAlignment="1">
      <alignment horizontal="right"/>
    </xf>
    <xf numFmtId="0" fontId="7" fillId="0" borderId="36" xfId="11" applyBorder="1" applyAlignment="1"/>
    <xf numFmtId="0" fontId="7" fillId="0" borderId="2" xfId="11" applyBorder="1" applyAlignment="1"/>
    <xf numFmtId="0" fontId="7" fillId="0" borderId="30" xfId="11" applyBorder="1" applyAlignment="1"/>
    <xf numFmtId="0" fontId="7" fillId="0" borderId="31" xfId="11" applyBorder="1" applyAlignment="1"/>
    <xf numFmtId="0" fontId="7" fillId="0" borderId="74" xfId="11" applyBorder="1" applyAlignment="1"/>
    <xf numFmtId="0" fontId="2" fillId="0" borderId="1" xfId="11" applyFont="1" applyFill="1" applyBorder="1" applyAlignment="1"/>
    <xf numFmtId="0" fontId="7" fillId="0" borderId="16" xfId="11" applyBorder="1" applyAlignment="1"/>
    <xf numFmtId="0" fontId="1" fillId="0" borderId="56" xfId="11" applyFont="1" applyFill="1" applyBorder="1" applyAlignment="1">
      <alignment horizontal="left"/>
    </xf>
    <xf numFmtId="0" fontId="1" fillId="0" borderId="36" xfId="11" applyFont="1" applyFill="1" applyBorder="1" applyAlignment="1">
      <alignment horizontal="left"/>
    </xf>
    <xf numFmtId="0" fontId="1" fillId="0" borderId="57" xfId="11" applyFont="1" applyFill="1" applyBorder="1" applyAlignment="1">
      <alignment horizontal="left"/>
    </xf>
    <xf numFmtId="0" fontId="1" fillId="0" borderId="12" xfId="11" applyFont="1" applyFill="1" applyBorder="1" applyAlignment="1">
      <alignment horizontal="left"/>
    </xf>
    <xf numFmtId="0" fontId="1" fillId="0" borderId="2" xfId="11" applyFont="1" applyFill="1" applyBorder="1" applyAlignment="1">
      <alignment horizontal="center"/>
    </xf>
    <xf numFmtId="0" fontId="1" fillId="22" borderId="15" xfId="11" applyFont="1" applyFill="1" applyBorder="1" applyAlignment="1">
      <alignment horizontal="center"/>
    </xf>
    <xf numFmtId="0" fontId="1" fillId="0" borderId="15" xfId="11" applyFont="1" applyFill="1" applyBorder="1" applyAlignment="1">
      <alignment horizontal="center"/>
    </xf>
    <xf numFmtId="0" fontId="1" fillId="0" borderId="24" xfId="11" applyFont="1" applyFill="1" applyBorder="1" applyAlignment="1">
      <alignment horizontal="left"/>
    </xf>
    <xf numFmtId="0" fontId="1" fillId="0" borderId="0" xfId="11" applyFont="1" applyFill="1" applyBorder="1" applyAlignment="1">
      <alignment horizontal="left"/>
    </xf>
    <xf numFmtId="0" fontId="1" fillId="0" borderId="6" xfId="11" applyFont="1" applyFill="1" applyBorder="1" applyAlignment="1">
      <alignment horizontal="center"/>
    </xf>
    <xf numFmtId="0" fontId="1" fillId="0" borderId="22" xfId="11" applyFont="1" applyFill="1" applyBorder="1" applyAlignment="1">
      <alignment horizontal="left" vertical="top"/>
    </xf>
    <xf numFmtId="0" fontId="1" fillId="0" borderId="30" xfId="11" applyFont="1" applyFill="1" applyBorder="1" applyAlignment="1">
      <alignment horizontal="left" vertical="top"/>
    </xf>
    <xf numFmtId="0" fontId="1" fillId="0" borderId="23" xfId="11" applyFont="1" applyFill="1" applyBorder="1" applyAlignment="1">
      <alignment horizontal="right"/>
    </xf>
    <xf numFmtId="0" fontId="1" fillId="0" borderId="31" xfId="11" applyFont="1" applyFill="1" applyBorder="1" applyAlignment="1">
      <alignment horizontal="right"/>
    </xf>
    <xf numFmtId="0" fontId="1" fillId="0" borderId="79" xfId="11" applyFont="1" applyFill="1" applyBorder="1" applyAlignment="1">
      <alignment horizontal="center"/>
    </xf>
    <xf numFmtId="0" fontId="1" fillId="0" borderId="74" xfId="11" applyFont="1" applyFill="1" applyBorder="1" applyAlignment="1">
      <alignment horizontal="center"/>
    </xf>
    <xf numFmtId="0" fontId="1" fillId="0" borderId="56" xfId="11" applyFont="1" applyFill="1" applyBorder="1" applyAlignment="1">
      <alignment horizontal="left" wrapText="1"/>
    </xf>
    <xf numFmtId="0" fontId="1" fillId="0" borderId="36" xfId="11" applyFont="1" applyFill="1" applyBorder="1" applyAlignment="1">
      <alignment horizontal="left" wrapText="1"/>
    </xf>
    <xf numFmtId="0" fontId="1" fillId="0" borderId="24" xfId="11" applyFont="1" applyFill="1" applyBorder="1" applyAlignment="1">
      <alignment horizontal="left" wrapText="1"/>
    </xf>
    <xf numFmtId="0" fontId="1" fillId="0" borderId="0" xfId="11" applyFont="1" applyFill="1" applyBorder="1" applyAlignment="1">
      <alignment horizontal="left" wrapText="1"/>
    </xf>
    <xf numFmtId="0" fontId="10" fillId="0" borderId="18" xfId="11" applyFont="1" applyFill="1" applyBorder="1" applyAlignment="1" applyProtection="1">
      <alignment horizontal="center"/>
    </xf>
    <xf numFmtId="0" fontId="1" fillId="0" borderId="36" xfId="11" applyFont="1" applyFill="1" applyBorder="1" applyAlignment="1">
      <alignment horizontal="right"/>
    </xf>
    <xf numFmtId="0" fontId="1" fillId="0" borderId="12" xfId="11" applyFont="1" applyFill="1" applyBorder="1" applyAlignment="1">
      <alignment horizontal="right"/>
    </xf>
    <xf numFmtId="0" fontId="1" fillId="0" borderId="57" xfId="11" applyFont="1" applyFill="1" applyBorder="1" applyAlignment="1">
      <alignment horizontal="left" wrapText="1"/>
    </xf>
    <xf numFmtId="0" fontId="1" fillId="0" borderId="12" xfId="11" applyFont="1" applyFill="1" applyBorder="1" applyAlignment="1">
      <alignment horizontal="left" wrapText="1"/>
    </xf>
    <xf numFmtId="0" fontId="1" fillId="0" borderId="57" xfId="11" applyFont="1" applyFill="1" applyBorder="1" applyAlignment="1">
      <alignment horizontal="left" vertical="top"/>
    </xf>
    <xf numFmtId="0" fontId="1" fillId="0" borderId="0" xfId="11" applyFont="1" applyFill="1" applyBorder="1" applyAlignment="1">
      <alignment horizontal="right"/>
    </xf>
    <xf numFmtId="0" fontId="10" fillId="0" borderId="11" xfId="11" applyFont="1" applyFill="1" applyBorder="1" applyAlignment="1" applyProtection="1">
      <alignment horizontal="center"/>
    </xf>
    <xf numFmtId="0" fontId="1" fillId="0" borderId="22" xfId="11" applyFont="1" applyFill="1" applyBorder="1" applyAlignment="1">
      <alignment horizontal="left" vertical="top" wrapText="1"/>
    </xf>
    <xf numFmtId="0" fontId="1" fillId="0" borderId="30" xfId="11" applyFont="1" applyFill="1" applyBorder="1" applyAlignment="1">
      <alignment horizontal="left" vertical="top" wrapText="1"/>
    </xf>
    <xf numFmtId="0" fontId="1" fillId="0" borderId="23" xfId="11" applyFont="1" applyFill="1" applyBorder="1" applyAlignment="1">
      <alignment horizontal="right" wrapText="1"/>
    </xf>
    <xf numFmtId="0" fontId="1" fillId="0" borderId="31" xfId="11" applyFont="1" applyFill="1" applyBorder="1" applyAlignment="1">
      <alignment horizontal="right" wrapText="1"/>
    </xf>
    <xf numFmtId="0" fontId="1" fillId="0" borderId="23" xfId="11" applyFont="1" applyFill="1" applyBorder="1" applyAlignment="1">
      <alignment horizontal="center"/>
    </xf>
    <xf numFmtId="0" fontId="1" fillId="0" borderId="31" xfId="11" applyFont="1" applyFill="1" applyBorder="1" applyAlignment="1">
      <alignment horizontal="center"/>
    </xf>
    <xf numFmtId="0" fontId="2" fillId="4" borderId="20" xfId="11" applyFont="1" applyFill="1" applyBorder="1" applyAlignment="1" applyProtection="1">
      <alignment horizontal="center"/>
      <protection locked="0"/>
    </xf>
    <xf numFmtId="0" fontId="10" fillId="9" borderId="17" xfId="11" applyFont="1" applyFill="1" applyBorder="1" applyAlignment="1" applyProtection="1">
      <alignment horizontal="center"/>
    </xf>
    <xf numFmtId="0" fontId="10" fillId="9" borderId="20" xfId="11" applyFont="1" applyFill="1" applyBorder="1" applyAlignment="1" applyProtection="1">
      <alignment horizontal="center"/>
    </xf>
    <xf numFmtId="0" fontId="1" fillId="0" borderId="22" xfId="11" applyFont="1" applyFill="1" applyBorder="1" applyAlignment="1">
      <alignment horizontal="left" wrapText="1"/>
    </xf>
    <xf numFmtId="0" fontId="1" fillId="0" borderId="30" xfId="11" applyFont="1" applyFill="1" applyBorder="1" applyAlignment="1">
      <alignment horizontal="left" wrapText="1"/>
    </xf>
    <xf numFmtId="0" fontId="1" fillId="0" borderId="54" xfId="11" applyFont="1" applyFill="1" applyBorder="1" applyAlignment="1">
      <alignment horizontal="center"/>
    </xf>
    <xf numFmtId="0" fontId="1" fillId="0" borderId="98" xfId="11" applyFont="1" applyFill="1" applyBorder="1" applyAlignment="1">
      <alignment horizontal="left" wrapText="1"/>
    </xf>
    <xf numFmtId="0" fontId="1" fillId="0" borderId="17" xfId="11" applyFont="1" applyFill="1" applyBorder="1" applyAlignment="1">
      <alignment horizontal="left" wrapText="1"/>
    </xf>
    <xf numFmtId="0" fontId="1" fillId="0" borderId="76" xfId="11" applyFont="1" applyFill="1" applyBorder="1" applyAlignment="1">
      <alignment horizontal="left" wrapText="1"/>
    </xf>
    <xf numFmtId="0" fontId="1" fillId="0" borderId="29" xfId="11" applyFont="1" applyFill="1" applyBorder="1" applyAlignment="1">
      <alignment horizontal="left" wrapText="1"/>
    </xf>
    <xf numFmtId="0" fontId="1" fillId="0" borderId="18" xfId="11" applyFont="1" applyFill="1" applyBorder="1" applyAlignment="1">
      <alignment horizontal="left" wrapText="1"/>
    </xf>
    <xf numFmtId="0" fontId="1" fillId="0" borderId="58" xfId="11" applyFont="1" applyFill="1" applyBorder="1" applyAlignment="1">
      <alignment horizontal="left" wrapText="1"/>
    </xf>
    <xf numFmtId="49" fontId="1" fillId="0" borderId="2" xfId="11" applyNumberFormat="1" applyFont="1" applyFill="1" applyBorder="1" applyAlignment="1">
      <alignment horizontal="center"/>
    </xf>
    <xf numFmtId="49" fontId="1" fillId="0" borderId="15" xfId="11" applyNumberFormat="1" applyFont="1" applyFill="1" applyBorder="1" applyAlignment="1">
      <alignment horizontal="center"/>
    </xf>
    <xf numFmtId="0" fontId="21" fillId="0" borderId="98" xfId="11" applyFont="1" applyFill="1" applyBorder="1" applyAlignment="1">
      <alignment horizontal="center"/>
    </xf>
    <xf numFmtId="0" fontId="21" fillId="0" borderId="17" xfId="11" applyFont="1" applyFill="1" applyBorder="1" applyAlignment="1">
      <alignment horizontal="center"/>
    </xf>
    <xf numFmtId="0" fontId="21" fillId="0" borderId="29" xfId="11" applyFont="1" applyFill="1" applyBorder="1" applyAlignment="1">
      <alignment horizontal="center"/>
    </xf>
    <xf numFmtId="0" fontId="21" fillId="0" borderId="18" xfId="11" applyFont="1" applyFill="1" applyBorder="1" applyAlignment="1">
      <alignment horizontal="center"/>
    </xf>
    <xf numFmtId="0" fontId="21" fillId="0" borderId="76" xfId="11" applyFont="1" applyFill="1" applyBorder="1" applyAlignment="1">
      <alignment horizontal="center"/>
    </xf>
    <xf numFmtId="0" fontId="21" fillId="22" borderId="49" xfId="11" applyFont="1" applyFill="1" applyBorder="1" applyAlignment="1">
      <alignment horizontal="center"/>
    </xf>
    <xf numFmtId="0" fontId="21" fillId="0" borderId="49" xfId="11" applyFont="1" applyFill="1" applyBorder="1" applyAlignment="1">
      <alignment horizontal="center"/>
    </xf>
    <xf numFmtId="0" fontId="1" fillId="0" borderId="19" xfId="11" applyFont="1" applyFill="1" applyBorder="1" applyAlignment="1">
      <alignment horizontal="center" wrapText="1"/>
    </xf>
    <xf numFmtId="0" fontId="1" fillId="0" borderId="39" xfId="11" applyFont="1" applyFill="1" applyBorder="1" applyAlignment="1">
      <alignment horizontal="center" wrapText="1"/>
    </xf>
    <xf numFmtId="0" fontId="2" fillId="7" borderId="36" xfId="11" applyFont="1" applyFill="1" applyBorder="1" applyAlignment="1" applyProtection="1">
      <alignment horizontal="center"/>
      <protection locked="0"/>
    </xf>
    <xf numFmtId="0" fontId="2" fillId="7" borderId="12" xfId="11" applyFont="1" applyFill="1" applyBorder="1" applyAlignment="1" applyProtection="1">
      <alignment horizontal="center"/>
      <protection locked="0"/>
    </xf>
    <xf numFmtId="0" fontId="21" fillId="22" borderId="0" xfId="11" applyFont="1" applyFill="1" applyBorder="1" applyAlignment="1">
      <alignment horizontal="center"/>
    </xf>
    <xf numFmtId="0" fontId="25" fillId="0" borderId="0" xfId="11" applyFont="1" applyFill="1" applyBorder="1" applyAlignment="1">
      <alignment horizontal="center"/>
    </xf>
    <xf numFmtId="0" fontId="25" fillId="22" borderId="0" xfId="11" applyFont="1" applyFill="1" applyBorder="1" applyAlignment="1">
      <alignment horizontal="center"/>
    </xf>
    <xf numFmtId="0" fontId="1" fillId="0" borderId="0" xfId="11" applyFont="1" applyFill="1" applyBorder="1" applyAlignment="1">
      <alignment horizontal="center" vertical="center"/>
    </xf>
    <xf numFmtId="0" fontId="1" fillId="22" borderId="0" xfId="11" applyFont="1" applyFill="1" applyBorder="1" applyAlignment="1">
      <alignment horizontal="center" vertical="center"/>
    </xf>
    <xf numFmtId="0" fontId="43" fillId="0" borderId="0" xfId="11" applyFont="1" applyBorder="1" applyAlignment="1">
      <alignment horizontal="center"/>
    </xf>
    <xf numFmtId="0" fontId="43" fillId="0" borderId="0" xfId="0" applyFont="1" applyBorder="1" applyAlignment="1">
      <alignment horizontal="center"/>
    </xf>
    <xf numFmtId="0" fontId="43" fillId="0" borderId="0" xfId="11" applyFont="1" applyFill="1" applyBorder="1" applyAlignment="1">
      <alignment horizontal="center"/>
    </xf>
    <xf numFmtId="0" fontId="43" fillId="0" borderId="0" xfId="0" applyFont="1" applyFill="1" applyBorder="1" applyAlignment="1">
      <alignment horizontal="center"/>
    </xf>
    <xf numFmtId="0" fontId="2" fillId="0" borderId="0" xfId="11" applyFont="1" applyFill="1" applyBorder="1" applyAlignment="1">
      <alignment horizontal="center"/>
    </xf>
    <xf numFmtId="1" fontId="43" fillId="0" borderId="0" xfId="11" applyNumberFormat="1" applyFont="1" applyBorder="1" applyAlignment="1">
      <alignment horizontal="center"/>
    </xf>
    <xf numFmtId="0" fontId="2" fillId="0" borderId="5" xfId="11" applyFont="1" applyBorder="1" applyAlignment="1">
      <alignment horizontal="center"/>
    </xf>
    <xf numFmtId="0" fontId="85" fillId="0" borderId="0" xfId="4" applyBorder="1" applyAlignment="1">
      <alignment horizontal="center"/>
    </xf>
    <xf numFmtId="0" fontId="85" fillId="0" borderId="39" xfId="4" applyBorder="1" applyAlignment="1">
      <alignment horizontal="center"/>
    </xf>
    <xf numFmtId="0" fontId="85" fillId="0" borderId="12" xfId="4" applyBorder="1" applyAlignment="1">
      <alignment horizontal="center"/>
    </xf>
    <xf numFmtId="0" fontId="1" fillId="0" borderId="0" xfId="11" applyFont="1" applyBorder="1" applyAlignment="1">
      <alignment horizontal="left" wrapText="1"/>
    </xf>
    <xf numFmtId="0" fontId="1" fillId="0" borderId="0" xfId="11" applyFont="1" applyBorder="1" applyAlignment="1">
      <alignment horizontal="left"/>
    </xf>
    <xf numFmtId="0" fontId="85" fillId="7" borderId="55" xfId="4" applyFill="1" applyBorder="1" applyAlignment="1" applyProtection="1">
      <alignment horizontal="center"/>
      <protection locked="0"/>
    </xf>
    <xf numFmtId="0" fontId="43" fillId="0" borderId="12" xfId="11" applyFont="1" applyBorder="1" applyAlignment="1" applyProtection="1">
      <alignment horizontal="left"/>
    </xf>
    <xf numFmtId="14" fontId="43" fillId="0" borderId="12" xfId="11" applyNumberFormat="1" applyFont="1" applyBorder="1" applyAlignment="1" applyProtection="1">
      <alignment horizontal="left"/>
    </xf>
    <xf numFmtId="0" fontId="21" fillId="0" borderId="5" xfId="11" applyFont="1" applyBorder="1" applyAlignment="1">
      <alignment horizontal="center"/>
    </xf>
    <xf numFmtId="0" fontId="43" fillId="0" borderId="12" xfId="0" applyFont="1" applyBorder="1" applyAlignment="1" applyProtection="1">
      <alignment horizontal="left"/>
    </xf>
    <xf numFmtId="0" fontId="1" fillId="0" borderId="36" xfId="11" applyFont="1" applyBorder="1" applyAlignment="1">
      <alignment horizontal="left"/>
    </xf>
    <xf numFmtId="0" fontId="2" fillId="0" borderId="12" xfId="11" applyFont="1" applyBorder="1" applyAlignment="1">
      <alignment horizontal="left" vertical="top" wrapText="1"/>
    </xf>
    <xf numFmtId="0" fontId="1" fillId="0" borderId="0" xfId="11" applyFont="1" applyBorder="1" applyAlignment="1">
      <alignment horizontal="left" vertical="center" wrapText="1"/>
    </xf>
    <xf numFmtId="0" fontId="2" fillId="4" borderId="2" xfId="11" applyFont="1" applyFill="1" applyBorder="1" applyAlignment="1" applyProtection="1">
      <alignment horizontal="center"/>
      <protection locked="0"/>
    </xf>
    <xf numFmtId="0" fontId="2" fillId="4" borderId="60" xfId="11" applyFont="1" applyFill="1" applyBorder="1" applyAlignment="1" applyProtection="1">
      <alignment horizontal="center"/>
      <protection locked="0"/>
    </xf>
    <xf numFmtId="0" fontId="10" fillId="9" borderId="46" xfId="11" applyFont="1" applyFill="1" applyBorder="1" applyAlignment="1" applyProtection="1">
      <alignment horizontal="center"/>
    </xf>
    <xf numFmtId="0" fontId="10" fillId="9" borderId="53" xfId="11" applyFont="1" applyFill="1" applyBorder="1" applyAlignment="1" applyProtection="1">
      <alignment horizontal="center"/>
    </xf>
    <xf numFmtId="0" fontId="10" fillId="0" borderId="46" xfId="11" applyFont="1" applyFill="1" applyBorder="1" applyAlignment="1" applyProtection="1">
      <alignment horizontal="center"/>
    </xf>
    <xf numFmtId="0" fontId="10" fillId="0" borderId="53" xfId="11" applyFont="1" applyFill="1" applyBorder="1" applyAlignment="1" applyProtection="1">
      <alignment horizontal="center"/>
    </xf>
    <xf numFmtId="0" fontId="10" fillId="0" borderId="13" xfId="11" applyFont="1" applyFill="1" applyBorder="1" applyAlignment="1" applyProtection="1">
      <alignment horizontal="center"/>
    </xf>
    <xf numFmtId="0" fontId="10" fillId="0" borderId="47" xfId="11" applyFont="1" applyFill="1" applyBorder="1" applyAlignment="1" applyProtection="1">
      <alignment horizontal="center"/>
    </xf>
    <xf numFmtId="0" fontId="1" fillId="0" borderId="0" xfId="11" applyFont="1" applyFill="1" applyAlignment="1">
      <alignment horizontal="left" wrapText="1"/>
    </xf>
    <xf numFmtId="0" fontId="1" fillId="0" borderId="22" xfId="11" applyFont="1" applyBorder="1" applyAlignment="1">
      <alignment horizontal="left" vertical="top" wrapText="1"/>
    </xf>
    <xf numFmtId="0" fontId="1" fillId="0" borderId="23" xfId="11" applyFont="1" applyBorder="1" applyAlignment="1">
      <alignment horizontal="left" vertical="top" wrapText="1"/>
    </xf>
    <xf numFmtId="0" fontId="2" fillId="0" borderId="27" xfId="11" applyFont="1" applyFill="1" applyBorder="1" applyAlignment="1" applyProtection="1">
      <alignment horizontal="center"/>
    </xf>
    <xf numFmtId="0" fontId="21" fillId="0" borderId="48" xfId="11" applyFont="1" applyBorder="1" applyAlignment="1">
      <alignment horizontal="center"/>
    </xf>
    <xf numFmtId="0" fontId="21" fillId="0" borderId="31" xfId="11" applyFont="1" applyBorder="1" applyAlignment="1">
      <alignment horizontal="right"/>
    </xf>
    <xf numFmtId="0" fontId="21" fillId="0" borderId="74" xfId="11" applyFont="1" applyBorder="1" applyAlignment="1">
      <alignment horizontal="right"/>
    </xf>
    <xf numFmtId="0" fontId="1" fillId="0" borderId="0" xfId="11" applyFont="1" applyFill="1" applyAlignment="1">
      <alignment horizontal="center"/>
    </xf>
    <xf numFmtId="0" fontId="2" fillId="0" borderId="2" xfId="11" applyFont="1" applyFill="1" applyBorder="1" applyAlignment="1">
      <alignment horizontal="center"/>
    </xf>
    <xf numFmtId="0" fontId="2" fillId="0" borderId="15" xfId="11" applyFont="1" applyFill="1" applyBorder="1" applyAlignment="1">
      <alignment horizontal="center"/>
    </xf>
    <xf numFmtId="0" fontId="2" fillId="0" borderId="6" xfId="11" applyFont="1" applyFill="1" applyBorder="1" applyAlignment="1">
      <alignment horizontal="center"/>
    </xf>
    <xf numFmtId="0" fontId="2" fillId="4" borderId="19" xfId="11" applyFont="1" applyFill="1" applyBorder="1" applyAlignment="1" applyProtection="1">
      <alignment horizontal="center"/>
      <protection locked="0"/>
    </xf>
    <xf numFmtId="0" fontId="2" fillId="0" borderId="79" xfId="11" applyFont="1" applyFill="1" applyBorder="1" applyAlignment="1">
      <alignment horizontal="center"/>
    </xf>
    <xf numFmtId="0" fontId="2" fillId="0" borderId="74" xfId="11" applyFont="1" applyFill="1" applyBorder="1" applyAlignment="1">
      <alignment horizontal="center"/>
    </xf>
    <xf numFmtId="0" fontId="1" fillId="0" borderId="31" xfId="11" applyFont="1" applyFill="1" applyBorder="1" applyAlignment="1">
      <alignment horizontal="left" wrapText="1"/>
    </xf>
    <xf numFmtId="0" fontId="2" fillId="4" borderId="16" xfId="11" applyFont="1" applyFill="1" applyBorder="1" applyAlignment="1" applyProtection="1">
      <alignment horizontal="center"/>
      <protection locked="0"/>
    </xf>
    <xf numFmtId="0" fontId="35" fillId="0" borderId="36" xfId="11" applyFont="1" applyFill="1" applyBorder="1" applyAlignment="1">
      <alignment horizontal="left"/>
    </xf>
    <xf numFmtId="0" fontId="35" fillId="0" borderId="57" xfId="11" applyFont="1" applyFill="1" applyBorder="1" applyAlignment="1">
      <alignment horizontal="left"/>
    </xf>
    <xf numFmtId="0" fontId="35" fillId="0" borderId="12" xfId="11" applyFont="1" applyFill="1" applyBorder="1" applyAlignment="1">
      <alignment horizontal="left"/>
    </xf>
    <xf numFmtId="0" fontId="9" fillId="0" borderId="15" xfId="11" applyFont="1" applyFill="1" applyBorder="1"/>
    <xf numFmtId="0" fontId="1" fillId="0" borderId="22" xfId="11" applyFont="1" applyFill="1" applyBorder="1" applyAlignment="1">
      <alignment horizontal="left"/>
    </xf>
    <xf numFmtId="0" fontId="1" fillId="0" borderId="23" xfId="11" applyFont="1" applyFill="1" applyBorder="1" applyAlignment="1">
      <alignment horizontal="left"/>
    </xf>
    <xf numFmtId="0" fontId="1" fillId="0" borderId="23" xfId="11" applyFont="1" applyFill="1" applyBorder="1" applyAlignment="1">
      <alignment horizontal="left" wrapText="1"/>
    </xf>
    <xf numFmtId="0" fontId="35" fillId="0" borderId="23" xfId="11" applyFont="1" applyFill="1" applyBorder="1" applyAlignment="1">
      <alignment horizontal="left"/>
    </xf>
    <xf numFmtId="0" fontId="35" fillId="0" borderId="30" xfId="11" applyFont="1" applyFill="1" applyBorder="1" applyAlignment="1">
      <alignment horizontal="left"/>
    </xf>
    <xf numFmtId="0" fontId="35" fillId="0" borderId="31" xfId="11" applyFont="1" applyFill="1" applyBorder="1" applyAlignment="1">
      <alignment horizontal="left"/>
    </xf>
    <xf numFmtId="0" fontId="2" fillId="4" borderId="9" xfId="11" applyFont="1" applyFill="1" applyBorder="1" applyAlignment="1" applyProtection="1">
      <alignment horizontal="center"/>
      <protection locked="0"/>
    </xf>
    <xf numFmtId="49" fontId="2" fillId="0" borderId="2" xfId="11" applyNumberFormat="1" applyFont="1" applyFill="1" applyBorder="1" applyAlignment="1">
      <alignment horizontal="center"/>
    </xf>
    <xf numFmtId="49" fontId="2" fillId="0" borderId="15" xfId="11" applyNumberFormat="1" applyFont="1" applyFill="1" applyBorder="1" applyAlignment="1">
      <alignment horizontal="center"/>
    </xf>
    <xf numFmtId="0" fontId="0" fillId="0" borderId="36" xfId="0" applyBorder="1"/>
    <xf numFmtId="0" fontId="0" fillId="0" borderId="57" xfId="0" applyBorder="1"/>
    <xf numFmtId="0" fontId="0" fillId="0" borderId="12" xfId="0" applyBorder="1"/>
    <xf numFmtId="0" fontId="25" fillId="0" borderId="0" xfId="11" applyFont="1" applyFill="1" applyBorder="1" applyAlignment="1">
      <alignment horizontal="center" wrapText="1"/>
    </xf>
    <xf numFmtId="0" fontId="21" fillId="0" borderId="98" xfId="11" applyFont="1" applyFill="1" applyBorder="1" applyAlignment="1">
      <alignment horizontal="center" wrapText="1"/>
    </xf>
    <xf numFmtId="0" fontId="21" fillId="0" borderId="19" xfId="11" applyFont="1" applyFill="1" applyBorder="1" applyAlignment="1">
      <alignment horizontal="center"/>
    </xf>
    <xf numFmtId="0" fontId="21" fillId="0" borderId="11" xfId="11" applyFont="1" applyFill="1" applyBorder="1" applyAlignment="1">
      <alignment horizontal="center"/>
    </xf>
    <xf numFmtId="0" fontId="21" fillId="0" borderId="86" xfId="11" applyFont="1" applyFill="1" applyBorder="1" applyAlignment="1">
      <alignment horizontal="center"/>
    </xf>
    <xf numFmtId="0" fontId="2" fillId="0" borderId="19" xfId="11" applyFont="1" applyFill="1" applyBorder="1" applyAlignment="1">
      <alignment horizontal="center" wrapText="1"/>
    </xf>
    <xf numFmtId="0" fontId="2" fillId="0" borderId="11" xfId="11" applyFont="1" applyFill="1" applyBorder="1" applyAlignment="1">
      <alignment horizontal="center" wrapText="1"/>
    </xf>
    <xf numFmtId="0" fontId="2" fillId="0" borderId="31" xfId="11" applyFont="1" applyBorder="1" applyAlignment="1">
      <alignment horizontal="left" vertical="top" wrapText="1"/>
    </xf>
    <xf numFmtId="0" fontId="1" fillId="0" borderId="12" xfId="11" applyFont="1" applyBorder="1" applyAlignment="1" applyProtection="1">
      <alignment horizontal="left"/>
    </xf>
    <xf numFmtId="0" fontId="1" fillId="0" borderId="36" xfId="11" applyFont="1" applyBorder="1" applyAlignment="1">
      <alignment horizontal="left" vertical="top"/>
    </xf>
    <xf numFmtId="0" fontId="1" fillId="0" borderId="55" xfId="11" applyFont="1" applyBorder="1" applyAlignment="1" applyProtection="1">
      <alignment horizontal="left"/>
    </xf>
    <xf numFmtId="14" fontId="1" fillId="0" borderId="12" xfId="11" applyNumberFormat="1" applyFont="1" applyBorder="1" applyAlignment="1" applyProtection="1">
      <alignment horizontal="left"/>
    </xf>
    <xf numFmtId="0" fontId="1" fillId="0" borderId="0" xfId="11" applyFont="1" applyBorder="1" applyAlignment="1">
      <alignment horizontal="center"/>
    </xf>
    <xf numFmtId="0" fontId="1" fillId="0" borderId="0" xfId="0" applyFont="1" applyBorder="1" applyAlignment="1">
      <alignment horizontal="center"/>
    </xf>
    <xf numFmtId="1" fontId="1" fillId="0" borderId="0" xfId="11" applyNumberFormat="1" applyFont="1" applyBorder="1" applyAlignment="1">
      <alignment horizontal="center"/>
    </xf>
    <xf numFmtId="0" fontId="2" fillId="4" borderId="53" xfId="11" applyFont="1" applyFill="1" applyBorder="1" applyAlignment="1" applyProtection="1">
      <alignment horizontal="center"/>
      <protection locked="0"/>
    </xf>
    <xf numFmtId="0" fontId="2" fillId="4" borderId="103" xfId="11" applyFont="1" applyFill="1" applyBorder="1" applyAlignment="1" applyProtection="1">
      <alignment horizontal="center"/>
      <protection locked="0"/>
    </xf>
    <xf numFmtId="0" fontId="1" fillId="0" borderId="11" xfId="11" applyFont="1" applyFill="1" applyBorder="1" applyAlignment="1">
      <alignment horizontal="left"/>
    </xf>
    <xf numFmtId="0" fontId="1" fillId="0" borderId="39" xfId="11" applyFont="1" applyFill="1" applyBorder="1" applyAlignment="1">
      <alignment horizontal="left"/>
    </xf>
    <xf numFmtId="0" fontId="1" fillId="0" borderId="18" xfId="11" applyFont="1" applyFill="1" applyBorder="1" applyAlignment="1">
      <alignment horizontal="left"/>
    </xf>
    <xf numFmtId="0" fontId="1" fillId="0" borderId="58" xfId="11" applyFont="1" applyFill="1" applyBorder="1" applyAlignment="1">
      <alignment horizontal="left"/>
    </xf>
    <xf numFmtId="0" fontId="1" fillId="0" borderId="30" xfId="11" applyFont="1" applyFill="1" applyBorder="1" applyAlignment="1">
      <alignment horizontal="left"/>
    </xf>
    <xf numFmtId="0" fontId="1" fillId="0" borderId="31" xfId="11" applyFont="1" applyFill="1" applyBorder="1" applyAlignment="1">
      <alignment horizontal="left"/>
    </xf>
    <xf numFmtId="0" fontId="1" fillId="0" borderId="30" xfId="11" applyFont="1" applyFill="1" applyBorder="1" applyAlignment="1">
      <alignment horizontal="right" wrapText="1"/>
    </xf>
    <xf numFmtId="0" fontId="34" fillId="0" borderId="81" xfId="11" applyFont="1" applyFill="1" applyBorder="1" applyAlignment="1">
      <alignment horizontal="center"/>
    </xf>
    <xf numFmtId="0" fontId="2" fillId="0" borderId="95" xfId="11" applyFont="1" applyFill="1" applyBorder="1" applyAlignment="1" applyProtection="1">
      <alignment horizontal="center"/>
    </xf>
    <xf numFmtId="0" fontId="2" fillId="0" borderId="75" xfId="11" applyFont="1" applyFill="1" applyBorder="1" applyAlignment="1" applyProtection="1">
      <alignment horizontal="center"/>
    </xf>
    <xf numFmtId="0" fontId="2" fillId="0" borderId="0" xfId="11" applyFont="1" applyFill="1" applyBorder="1" applyAlignment="1" applyProtection="1">
      <alignment horizontal="center"/>
    </xf>
    <xf numFmtId="0" fontId="34" fillId="0" borderId="16" xfId="11" applyFont="1" applyFill="1" applyBorder="1" applyAlignment="1">
      <alignment horizontal="center"/>
    </xf>
    <xf numFmtId="0" fontId="7" fillId="0" borderId="36" xfId="11" applyFill="1" applyBorder="1" applyAlignment="1"/>
    <xf numFmtId="0" fontId="7" fillId="0" borderId="2" xfId="11" applyFill="1" applyBorder="1" applyAlignment="1"/>
    <xf numFmtId="0" fontId="7" fillId="0" borderId="30" xfId="11" applyFill="1" applyBorder="1" applyAlignment="1"/>
    <xf numFmtId="0" fontId="7" fillId="0" borderId="31" xfId="11" applyFill="1" applyBorder="1" applyAlignment="1"/>
    <xf numFmtId="0" fontId="7" fillId="0" borderId="74" xfId="11" applyFill="1" applyBorder="1" applyAlignment="1"/>
    <xf numFmtId="0" fontId="7" fillId="0" borderId="16" xfId="11" applyFill="1" applyBorder="1" applyAlignment="1"/>
    <xf numFmtId="0" fontId="2" fillId="0" borderId="14" xfId="11" applyFont="1" applyFill="1" applyBorder="1" applyAlignment="1" applyProtection="1">
      <alignment horizontal="center"/>
    </xf>
    <xf numFmtId="0" fontId="21" fillId="0" borderId="50" xfId="11" applyFont="1" applyFill="1" applyBorder="1" applyAlignment="1">
      <alignment horizontal="center"/>
    </xf>
    <xf numFmtId="0" fontId="2" fillId="22" borderId="11" xfId="11" applyFont="1" applyFill="1" applyBorder="1" applyAlignment="1" applyProtection="1">
      <alignment horizontal="center"/>
      <protection locked="0"/>
    </xf>
    <xf numFmtId="0" fontId="2" fillId="22" borderId="13" xfId="11" applyFont="1" applyFill="1" applyBorder="1" applyAlignment="1" applyProtection="1">
      <alignment horizontal="center"/>
      <protection locked="0"/>
    </xf>
    <xf numFmtId="0" fontId="21" fillId="0" borderId="36" xfId="11" applyFont="1" applyBorder="1" applyAlignment="1">
      <alignment horizontal="center"/>
    </xf>
    <xf numFmtId="0" fontId="21" fillId="22" borderId="36" xfId="11" applyFont="1" applyFill="1" applyBorder="1" applyAlignment="1">
      <alignment horizontal="center"/>
    </xf>
    <xf numFmtId="0" fontId="43" fillId="0" borderId="0" xfId="0" applyFont="1" applyAlignment="1">
      <alignment horizontal="center"/>
    </xf>
    <xf numFmtId="0" fontId="43" fillId="0" borderId="12" xfId="0" applyFont="1" applyBorder="1" applyAlignment="1">
      <alignment horizontal="center"/>
    </xf>
    <xf numFmtId="0" fontId="43" fillId="0" borderId="0" xfId="0" applyFont="1" applyFill="1" applyAlignment="1">
      <alignment horizontal="center"/>
    </xf>
    <xf numFmtId="0" fontId="43" fillId="0" borderId="12" xfId="0" applyFont="1" applyFill="1" applyBorder="1" applyAlignment="1">
      <alignment horizontal="center"/>
    </xf>
    <xf numFmtId="0" fontId="2" fillId="0" borderId="4" xfId="11" applyFont="1" applyFill="1" applyBorder="1" applyAlignment="1" applyProtection="1">
      <alignment horizontal="center"/>
    </xf>
    <xf numFmtId="0" fontId="21" fillId="0" borderId="31" xfId="11" applyFont="1" applyFill="1" applyBorder="1" applyAlignment="1">
      <alignment horizontal="right"/>
    </xf>
    <xf numFmtId="0" fontId="21" fillId="0" borderId="74" xfId="11" applyFont="1" applyFill="1" applyBorder="1" applyAlignment="1">
      <alignment horizontal="right"/>
    </xf>
    <xf numFmtId="0" fontId="2" fillId="4" borderId="81" xfId="11" applyFont="1" applyFill="1" applyBorder="1" applyAlignment="1" applyProtection="1">
      <alignment horizontal="center"/>
      <protection locked="0"/>
    </xf>
    <xf numFmtId="0" fontId="2" fillId="4" borderId="7" xfId="11" applyFont="1" applyFill="1" applyBorder="1" applyAlignment="1" applyProtection="1">
      <alignment horizontal="center"/>
      <protection locked="0"/>
    </xf>
    <xf numFmtId="0" fontId="25" fillId="0" borderId="23" xfId="11" applyFont="1" applyFill="1" applyBorder="1" applyAlignment="1">
      <alignment horizontal="center" wrapText="1"/>
    </xf>
    <xf numFmtId="0" fontId="1" fillId="0" borderId="31" xfId="11" applyFont="1" applyFill="1" applyBorder="1" applyAlignment="1">
      <alignment horizontal="center" vertical="center"/>
    </xf>
    <xf numFmtId="0" fontId="1" fillId="0" borderId="0" xfId="0" applyFont="1" applyAlignment="1">
      <alignment horizontal="center"/>
    </xf>
    <xf numFmtId="0" fontId="1" fillId="0" borderId="12" xfId="0" applyFont="1" applyBorder="1" applyAlignment="1">
      <alignment horizontal="center"/>
    </xf>
    <xf numFmtId="0" fontId="1" fillId="0" borderId="36" xfId="11" applyFont="1" applyBorder="1" applyAlignment="1">
      <alignment horizontal="center"/>
    </xf>
    <xf numFmtId="0" fontId="2" fillId="0" borderId="31" xfId="11" applyFont="1" applyBorder="1" applyAlignment="1">
      <alignment horizontal="left" wrapText="1"/>
    </xf>
    <xf numFmtId="0" fontId="21" fillId="0" borderId="24" xfId="11" applyFont="1" applyBorder="1" applyAlignment="1">
      <alignment horizontal="center"/>
    </xf>
    <xf numFmtId="0" fontId="21" fillId="0" borderId="22" xfId="11" applyFont="1" applyBorder="1" applyAlignment="1">
      <alignment horizontal="center"/>
    </xf>
    <xf numFmtId="0" fontId="21" fillId="0" borderId="23" xfId="11" applyFont="1" applyBorder="1" applyAlignment="1">
      <alignment horizontal="center"/>
    </xf>
    <xf numFmtId="0" fontId="42" fillId="2" borderId="0" xfId="6" applyFont="1" applyFill="1" applyAlignment="1">
      <alignment horizontal="center"/>
    </xf>
    <xf numFmtId="0" fontId="40" fillId="2" borderId="104" xfId="6" applyFont="1" applyFill="1" applyBorder="1" applyAlignment="1">
      <alignment horizontal="center" vertical="center" textRotation="255"/>
    </xf>
    <xf numFmtId="0" fontId="40" fillId="2" borderId="105" xfId="6" applyFont="1" applyFill="1" applyBorder="1" applyAlignment="1">
      <alignment horizontal="center" vertical="center" textRotation="255"/>
    </xf>
    <xf numFmtId="0" fontId="40" fillId="2" borderId="106" xfId="6" applyFont="1" applyFill="1" applyBorder="1" applyAlignment="1">
      <alignment horizontal="center" vertical="center" textRotation="255"/>
    </xf>
    <xf numFmtId="0" fontId="40" fillId="2" borderId="107" xfId="6" applyFont="1" applyFill="1" applyBorder="1" applyAlignment="1">
      <alignment horizontal="center" vertical="center" textRotation="255"/>
    </xf>
    <xf numFmtId="0" fontId="37" fillId="2" borderId="12" xfId="6" applyFont="1" applyFill="1" applyBorder="1" applyAlignment="1" applyProtection="1">
      <alignment horizontal="left"/>
    </xf>
    <xf numFmtId="0" fontId="37" fillId="0" borderId="12" xfId="6" applyFont="1" applyBorder="1" applyAlignment="1" applyProtection="1">
      <alignment horizontal="left"/>
    </xf>
    <xf numFmtId="0" fontId="38" fillId="2" borderId="0" xfId="6" applyFont="1" applyFill="1" applyBorder="1" applyAlignment="1">
      <alignment vertical="top"/>
    </xf>
    <xf numFmtId="0" fontId="4" fillId="0" borderId="58" xfId="0" applyFont="1" applyBorder="1" applyAlignment="1" applyProtection="1">
      <alignment horizontal="center"/>
    </xf>
    <xf numFmtId="0" fontId="4" fillId="0" borderId="54" xfId="0" applyFont="1" applyBorder="1" applyAlignment="1" applyProtection="1">
      <alignment horizontal="center"/>
    </xf>
    <xf numFmtId="49" fontId="112" fillId="0" borderId="18" xfId="0" applyNumberFormat="1" applyFont="1" applyFill="1" applyBorder="1" applyAlignment="1" applyProtection="1">
      <alignment horizontal="center" wrapText="1"/>
    </xf>
    <xf numFmtId="0" fontId="1" fillId="0" borderId="0" xfId="0" applyFont="1" applyAlignment="1" applyProtection="1">
      <alignment horizontal="center"/>
    </xf>
    <xf numFmtId="0" fontId="2" fillId="0" borderId="12" xfId="0" applyFont="1" applyBorder="1" applyAlignment="1" applyProtection="1">
      <alignment horizontal="center"/>
    </xf>
    <xf numFmtId="0" fontId="2" fillId="0" borderId="36" xfId="0" applyFont="1" applyBorder="1" applyAlignment="1" applyProtection="1">
      <alignment horizontal="center"/>
    </xf>
    <xf numFmtId="0" fontId="1" fillId="9" borderId="58" xfId="0" applyFont="1" applyFill="1" applyBorder="1" applyAlignment="1" applyProtection="1">
      <alignment horizontal="center"/>
    </xf>
    <xf numFmtId="0" fontId="1" fillId="9" borderId="55" xfId="0" applyFont="1" applyFill="1" applyBorder="1" applyAlignment="1" applyProtection="1">
      <alignment horizontal="center"/>
    </xf>
    <xf numFmtId="0" fontId="1" fillId="9" borderId="54" xfId="0" applyFont="1" applyFill="1" applyBorder="1" applyAlignment="1" applyProtection="1">
      <alignment horizontal="center"/>
    </xf>
    <xf numFmtId="0" fontId="1" fillId="9" borderId="1" xfId="0" applyFont="1" applyFill="1" applyBorder="1" applyAlignment="1" applyProtection="1">
      <alignment horizontal="center" textRotation="90"/>
    </xf>
    <xf numFmtId="0" fontId="1" fillId="9" borderId="11" xfId="0" applyFont="1" applyFill="1" applyBorder="1" applyAlignment="1" applyProtection="1">
      <alignment horizontal="center" textRotation="90"/>
    </xf>
    <xf numFmtId="0" fontId="1" fillId="9" borderId="35" xfId="0" applyFont="1" applyFill="1" applyBorder="1" applyAlignment="1" applyProtection="1">
      <alignment horizontal="center" wrapText="1"/>
    </xf>
    <xf numFmtId="0" fontId="1" fillId="9" borderId="36" xfId="0" applyFont="1" applyFill="1" applyBorder="1" applyAlignment="1" applyProtection="1">
      <alignment horizontal="center"/>
    </xf>
    <xf numFmtId="0" fontId="1" fillId="9" borderId="2" xfId="0" applyFont="1" applyFill="1" applyBorder="1" applyAlignment="1" applyProtection="1">
      <alignment horizontal="center"/>
    </xf>
    <xf numFmtId="0" fontId="1" fillId="9" borderId="39" xfId="0" applyFont="1" applyFill="1" applyBorder="1" applyAlignment="1" applyProtection="1">
      <alignment horizontal="center"/>
    </xf>
    <xf numFmtId="0" fontId="1" fillId="9" borderId="12" xfId="0" applyFont="1" applyFill="1" applyBorder="1" applyAlignment="1" applyProtection="1">
      <alignment horizontal="center"/>
    </xf>
    <xf numFmtId="0" fontId="1" fillId="9" borderId="15" xfId="0" applyFont="1" applyFill="1" applyBorder="1" applyAlignment="1" applyProtection="1">
      <alignment horizontal="center"/>
    </xf>
    <xf numFmtId="0" fontId="1" fillId="0" borderId="0" xfId="0" applyFont="1" applyAlignment="1" applyProtection="1">
      <alignment horizontal="center" vertical="top"/>
    </xf>
    <xf numFmtId="0" fontId="1" fillId="9" borderId="36" xfId="0" applyFont="1" applyFill="1" applyBorder="1" applyAlignment="1" applyProtection="1">
      <alignment horizontal="center" wrapText="1"/>
    </xf>
    <xf numFmtId="0" fontId="1" fillId="9" borderId="2" xfId="0" applyFont="1" applyFill="1" applyBorder="1" applyAlignment="1" applyProtection="1">
      <alignment horizontal="center" wrapText="1"/>
    </xf>
    <xf numFmtId="0" fontId="1" fillId="9" borderId="39" xfId="0" applyFont="1" applyFill="1" applyBorder="1" applyAlignment="1" applyProtection="1">
      <alignment horizontal="center" wrapText="1"/>
    </xf>
    <xf numFmtId="0" fontId="1" fillId="9" borderId="12" xfId="0" applyFont="1" applyFill="1" applyBorder="1" applyAlignment="1" applyProtection="1">
      <alignment horizontal="center" wrapText="1"/>
    </xf>
    <xf numFmtId="0" fontId="1" fillId="9" borderId="15" xfId="0" applyFont="1" applyFill="1" applyBorder="1" applyAlignment="1" applyProtection="1">
      <alignment horizontal="center" wrapText="1"/>
    </xf>
    <xf numFmtId="0" fontId="1" fillId="9" borderId="58" xfId="0" applyFont="1" applyFill="1" applyBorder="1" applyAlignment="1" applyProtection="1">
      <alignment horizontal="center" wrapText="1"/>
    </xf>
    <xf numFmtId="0" fontId="1" fillId="9" borderId="55" xfId="0" applyFont="1" applyFill="1" applyBorder="1" applyAlignment="1" applyProtection="1">
      <alignment horizontal="center" wrapText="1"/>
    </xf>
    <xf numFmtId="0" fontId="1" fillId="9" borderId="54" xfId="0" applyFont="1" applyFill="1" applyBorder="1" applyAlignment="1" applyProtection="1">
      <alignment horizontal="center" wrapText="1"/>
    </xf>
    <xf numFmtId="0" fontId="1" fillId="0" borderId="35" xfId="0" applyFont="1" applyBorder="1" applyAlignment="1" applyProtection="1">
      <alignment horizontal="center" wrapText="1"/>
    </xf>
    <xf numFmtId="0" fontId="1" fillId="0" borderId="36" xfId="0" applyFont="1" applyBorder="1" applyAlignment="1" applyProtection="1">
      <alignment horizontal="center" wrapText="1"/>
    </xf>
    <xf numFmtId="0" fontId="1" fillId="0" borderId="2" xfId="0" applyFont="1" applyBorder="1" applyAlignment="1" applyProtection="1">
      <alignment horizontal="center" wrapText="1"/>
    </xf>
    <xf numFmtId="0" fontId="1" fillId="0" borderId="39" xfId="0" applyFont="1" applyBorder="1" applyAlignment="1" applyProtection="1">
      <alignment horizontal="center" wrapText="1"/>
    </xf>
    <xf numFmtId="0" fontId="1" fillId="0" borderId="12" xfId="0" applyFont="1" applyBorder="1" applyAlignment="1" applyProtection="1">
      <alignment horizontal="center" wrapText="1"/>
    </xf>
    <xf numFmtId="0" fontId="1" fillId="0" borderId="15" xfId="0" applyFont="1" applyBorder="1" applyAlignment="1" applyProtection="1">
      <alignment horizontal="center" wrapText="1"/>
    </xf>
    <xf numFmtId="0" fontId="1" fillId="0" borderId="58" xfId="0" applyFont="1" applyBorder="1" applyAlignment="1" applyProtection="1">
      <alignment horizontal="center" wrapText="1"/>
    </xf>
    <xf numFmtId="0" fontId="1" fillId="0" borderId="55" xfId="0" applyFont="1" applyBorder="1" applyAlignment="1" applyProtection="1">
      <alignment horizontal="center" wrapText="1"/>
    </xf>
    <xf numFmtId="0" fontId="1" fillId="0" borderId="54" xfId="0" applyFont="1" applyBorder="1" applyAlignment="1" applyProtection="1">
      <alignment horizontal="center" wrapText="1"/>
    </xf>
    <xf numFmtId="0" fontId="1" fillId="0" borderId="1" xfId="0" applyFont="1" applyBorder="1" applyAlignment="1" applyProtection="1">
      <alignment horizontal="center" textRotation="90"/>
    </xf>
    <xf numFmtId="0" fontId="1" fillId="0" borderId="11" xfId="0" applyFont="1" applyBorder="1" applyAlignment="1" applyProtection="1">
      <alignment horizontal="center" textRotation="90"/>
    </xf>
    <xf numFmtId="0" fontId="1" fillId="0" borderId="58" xfId="0" applyFont="1" applyBorder="1" applyAlignment="1" applyProtection="1">
      <alignment horizontal="center"/>
    </xf>
    <xf numFmtId="0" fontId="1" fillId="0" borderId="55" xfId="0" applyFont="1" applyBorder="1" applyAlignment="1" applyProtection="1">
      <alignment horizontal="center"/>
    </xf>
    <xf numFmtId="0" fontId="1" fillId="0" borderId="54" xfId="0" applyFont="1" applyBorder="1" applyAlignment="1" applyProtection="1">
      <alignment horizontal="center"/>
    </xf>
    <xf numFmtId="0" fontId="1" fillId="0" borderId="36" xfId="0" applyFont="1" applyBorder="1" applyAlignment="1" applyProtection="1">
      <alignment horizontal="center"/>
    </xf>
    <xf numFmtId="0" fontId="1" fillId="0" borderId="2" xfId="0" applyFont="1" applyBorder="1" applyAlignment="1" applyProtection="1">
      <alignment horizontal="center"/>
    </xf>
    <xf numFmtId="0" fontId="1" fillId="0" borderId="39" xfId="0" applyFont="1" applyBorder="1" applyAlignment="1" applyProtection="1">
      <alignment horizontal="center"/>
    </xf>
    <xf numFmtId="0" fontId="1" fillId="0" borderId="12" xfId="0" applyFont="1" applyBorder="1" applyAlignment="1" applyProtection="1">
      <alignment horizontal="center"/>
    </xf>
    <xf numFmtId="0" fontId="1" fillId="0" borderId="15" xfId="0" applyFont="1" applyBorder="1" applyAlignment="1" applyProtection="1">
      <alignment horizontal="center"/>
    </xf>
    <xf numFmtId="49" fontId="2" fillId="0" borderId="18" xfId="0" applyNumberFormat="1" applyFont="1" applyFill="1" applyBorder="1" applyAlignment="1" applyProtection="1">
      <alignment horizontal="center" wrapText="1"/>
    </xf>
    <xf numFmtId="0" fontId="2" fillId="0" borderId="0" xfId="0" applyFont="1" applyAlignment="1" applyProtection="1">
      <alignment horizontal="center"/>
    </xf>
    <xf numFmtId="0" fontId="10" fillId="0" borderId="58" xfId="6" applyFont="1" applyBorder="1" applyAlignment="1">
      <alignment horizontal="center" vertical="center"/>
    </xf>
    <xf numFmtId="0" fontId="10" fillId="0" borderId="54" xfId="6" applyFont="1" applyBorder="1" applyAlignment="1">
      <alignment horizontal="center" vertical="center"/>
    </xf>
    <xf numFmtId="0" fontId="1" fillId="0" borderId="12" xfId="6" applyFont="1" applyBorder="1" applyAlignment="1" applyProtection="1">
      <alignment horizontal="left"/>
    </xf>
    <xf numFmtId="0" fontId="1" fillId="0" borderId="58" xfId="6" applyFont="1" applyFill="1" applyBorder="1" applyAlignment="1">
      <alignment horizontal="left" wrapText="1"/>
    </xf>
    <xf numFmtId="0" fontId="1" fillId="0" borderId="55" xfId="6" applyFont="1" applyFill="1" applyBorder="1" applyAlignment="1">
      <alignment horizontal="left" wrapText="1"/>
    </xf>
    <xf numFmtId="0" fontId="1" fillId="0" borderId="54" xfId="6" applyFont="1" applyFill="1" applyBorder="1" applyAlignment="1">
      <alignment horizontal="left" wrapText="1"/>
    </xf>
    <xf numFmtId="0" fontId="1" fillId="7" borderId="35" xfId="6" applyFont="1" applyFill="1" applyBorder="1" applyAlignment="1" applyProtection="1">
      <alignment horizontal="center" vertical="top"/>
      <protection locked="0"/>
    </xf>
    <xf numFmtId="0" fontId="1" fillId="7" borderId="36" xfId="6" applyFont="1" applyFill="1" applyBorder="1" applyAlignment="1" applyProtection="1">
      <alignment horizontal="center" vertical="top"/>
      <protection locked="0"/>
    </xf>
    <xf numFmtId="0" fontId="1" fillId="7" borderId="2" xfId="6" applyFont="1" applyFill="1" applyBorder="1" applyAlignment="1" applyProtection="1">
      <alignment horizontal="center" vertical="top"/>
      <protection locked="0"/>
    </xf>
    <xf numFmtId="0" fontId="1" fillId="7" borderId="5" xfId="6" applyFont="1" applyFill="1" applyBorder="1" applyAlignment="1" applyProtection="1">
      <alignment horizontal="center" vertical="top"/>
      <protection locked="0"/>
    </xf>
    <xf numFmtId="0" fontId="1" fillId="7" borderId="0" xfId="6" applyFont="1" applyFill="1" applyBorder="1" applyAlignment="1" applyProtection="1">
      <alignment horizontal="center" vertical="top"/>
      <protection locked="0"/>
    </xf>
    <xf numFmtId="0" fontId="1" fillId="7" borderId="6" xfId="6" applyFont="1" applyFill="1" applyBorder="1" applyAlignment="1" applyProtection="1">
      <alignment horizontal="center" vertical="top"/>
      <protection locked="0"/>
    </xf>
    <xf numFmtId="0" fontId="1" fillId="7" borderId="39" xfId="6" applyFont="1" applyFill="1" applyBorder="1" applyAlignment="1" applyProtection="1">
      <alignment horizontal="center" vertical="top"/>
      <protection locked="0"/>
    </xf>
    <xf numFmtId="0" fontId="1" fillId="7" borderId="12" xfId="6" applyFont="1" applyFill="1" applyBorder="1" applyAlignment="1" applyProtection="1">
      <alignment horizontal="center" vertical="top"/>
      <protection locked="0"/>
    </xf>
    <xf numFmtId="0" fontId="1" fillId="7" borderId="15" xfId="6" applyFont="1" applyFill="1" applyBorder="1" applyAlignment="1" applyProtection="1">
      <alignment horizontal="center" vertical="top"/>
      <protection locked="0"/>
    </xf>
    <xf numFmtId="0" fontId="2" fillId="0" borderId="12" xfId="6" applyFont="1" applyBorder="1" applyAlignment="1" applyProtection="1">
      <alignment horizontal="left"/>
    </xf>
    <xf numFmtId="0" fontId="2" fillId="0" borderId="36" xfId="6" applyFont="1" applyBorder="1" applyAlignment="1">
      <alignment horizontal="left" vertical="top"/>
    </xf>
    <xf numFmtId="0" fontId="2" fillId="0" borderId="36" xfId="6" applyFont="1" applyBorder="1" applyAlignment="1">
      <alignment horizontal="left"/>
    </xf>
    <xf numFmtId="0" fontId="1" fillId="0" borderId="58" xfId="6" applyFont="1" applyBorder="1" applyAlignment="1">
      <alignment horizontal="left" vertical="top" wrapText="1"/>
    </xf>
    <xf numFmtId="0" fontId="1" fillId="0" borderId="55" xfId="6" applyFont="1" applyBorder="1" applyAlignment="1">
      <alignment horizontal="left" vertical="top"/>
    </xf>
    <xf numFmtId="0" fontId="1" fillId="0" borderId="54" xfId="6" applyFont="1" applyBorder="1" applyAlignment="1">
      <alignment horizontal="left" vertical="top"/>
    </xf>
    <xf numFmtId="0" fontId="25" fillId="0" borderId="0" xfId="6" applyFont="1" applyAlignment="1">
      <alignment horizontal="center"/>
    </xf>
    <xf numFmtId="0" fontId="3" fillId="0" borderId="0" xfId="6" applyFont="1" applyAlignment="1">
      <alignment horizontal="center"/>
    </xf>
    <xf numFmtId="0" fontId="2" fillId="0" borderId="18" xfId="6" applyFont="1" applyBorder="1" applyAlignment="1">
      <alignment horizontal="center"/>
    </xf>
    <xf numFmtId="0" fontId="1" fillId="0" borderId="18" xfId="6" applyFont="1" applyBorder="1" applyAlignment="1">
      <alignment horizontal="left" vertical="center" wrapText="1"/>
    </xf>
    <xf numFmtId="0" fontId="1" fillId="0" borderId="18" xfId="6" applyFont="1" applyBorder="1" applyAlignment="1">
      <alignment horizontal="left" vertical="center"/>
    </xf>
    <xf numFmtId="0" fontId="1" fillId="0" borderId="18" xfId="6" applyFont="1" applyBorder="1" applyAlignment="1">
      <alignment vertical="center" wrapText="1"/>
    </xf>
    <xf numFmtId="0" fontId="1" fillId="0" borderId="18" xfId="6" applyFont="1" applyBorder="1" applyAlignment="1">
      <alignment vertical="center"/>
    </xf>
    <xf numFmtId="0" fontId="7" fillId="0" borderId="0" xfId="0" applyFont="1" applyBorder="1" applyAlignment="1">
      <alignment horizontal="left" vertical="center" wrapText="1"/>
    </xf>
    <xf numFmtId="0" fontId="79" fillId="0" borderId="0" xfId="0" applyFont="1" applyBorder="1" applyAlignment="1">
      <alignment horizontal="center"/>
    </xf>
    <xf numFmtId="49" fontId="35" fillId="15" borderId="18" xfId="0" applyNumberFormat="1" applyFont="1" applyFill="1" applyBorder="1" applyAlignment="1">
      <alignment horizontal="center" vertical="top" wrapText="1"/>
    </xf>
    <xf numFmtId="0" fontId="1" fillId="31" borderId="18" xfId="0" applyFont="1" applyFill="1" applyBorder="1" applyAlignment="1">
      <alignment horizontal="left" vertical="center"/>
    </xf>
    <xf numFmtId="0" fontId="1" fillId="0" borderId="0" xfId="0" applyFont="1" applyFill="1" applyBorder="1" applyAlignment="1">
      <alignment horizontal="left" wrapText="1"/>
    </xf>
    <xf numFmtId="0" fontId="21" fillId="0" borderId="0" xfId="0" applyFont="1" applyFill="1" applyBorder="1" applyAlignment="1">
      <alignment horizontal="left" wrapText="1"/>
    </xf>
    <xf numFmtId="0" fontId="1" fillId="0" borderId="42" xfId="0" applyFont="1" applyFill="1" applyBorder="1" applyAlignment="1">
      <alignment horizontal="center"/>
    </xf>
    <xf numFmtId="0" fontId="1" fillId="0" borderId="32" xfId="0" applyFont="1" applyFill="1" applyBorder="1" applyAlignment="1">
      <alignment horizontal="center"/>
    </xf>
    <xf numFmtId="0" fontId="1" fillId="0" borderId="33" xfId="0" applyFont="1" applyFill="1" applyBorder="1" applyAlignment="1">
      <alignment horizontal="center"/>
    </xf>
    <xf numFmtId="0" fontId="21" fillId="0" borderId="0" xfId="0" applyFont="1" applyBorder="1" applyAlignment="1">
      <alignment horizontal="left" wrapText="1"/>
    </xf>
    <xf numFmtId="0" fontId="1" fillId="0" borderId="36" xfId="0" applyFont="1" applyBorder="1" applyAlignment="1">
      <alignment horizontal="left" vertical="top" wrapText="1"/>
    </xf>
    <xf numFmtId="0" fontId="21" fillId="3" borderId="58" xfId="0" applyFont="1" applyFill="1" applyBorder="1" applyAlignment="1">
      <alignment horizontal="left"/>
    </xf>
    <xf numFmtId="0" fontId="21" fillId="3" borderId="55" xfId="0" applyFont="1" applyFill="1" applyBorder="1" applyAlignment="1">
      <alignment horizontal="left"/>
    </xf>
    <xf numFmtId="0" fontId="21" fillId="3" borderId="54" xfId="0" applyFont="1" applyFill="1" applyBorder="1" applyAlignment="1">
      <alignment horizontal="left"/>
    </xf>
    <xf numFmtId="0" fontId="25" fillId="0" borderId="0" xfId="0" applyFont="1" applyFill="1" applyBorder="1" applyAlignment="1">
      <alignment horizontal="center" vertical="center"/>
    </xf>
    <xf numFmtId="0" fontId="1" fillId="0" borderId="0" xfId="0" applyFont="1" applyBorder="1" applyAlignment="1">
      <alignment horizontal="left" wrapText="1"/>
    </xf>
    <xf numFmtId="49" fontId="1" fillId="0" borderId="0" xfId="0" applyNumberFormat="1"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Border="1" applyAlignment="1">
      <alignment horizontal="left" vertical="top" wrapText="1"/>
    </xf>
    <xf numFmtId="49" fontId="1" fillId="0" borderId="0" xfId="0" applyNumberFormat="1" applyFont="1" applyBorder="1" applyAlignment="1">
      <alignment horizontal="center" vertical="center"/>
    </xf>
    <xf numFmtId="0" fontId="1" fillId="0" borderId="0" xfId="0" applyFont="1" applyBorder="1" applyAlignment="1">
      <alignment horizontal="left" vertical="center"/>
    </xf>
    <xf numFmtId="0" fontId="1" fillId="0" borderId="0" xfId="0" applyFont="1" applyFill="1" applyBorder="1" applyAlignment="1">
      <alignment horizontal="left"/>
    </xf>
    <xf numFmtId="0" fontId="25" fillId="0" borderId="58" xfId="0" applyFont="1" applyFill="1" applyBorder="1" applyAlignment="1">
      <alignment horizontal="left" vertical="center"/>
    </xf>
    <xf numFmtId="0" fontId="25" fillId="0" borderId="55" xfId="0" applyFont="1" applyFill="1" applyBorder="1" applyAlignment="1">
      <alignment horizontal="left" vertical="center"/>
    </xf>
    <xf numFmtId="0" fontId="25" fillId="0" borderId="54" xfId="0" applyFont="1" applyFill="1" applyBorder="1" applyAlignment="1">
      <alignment horizontal="left" vertical="center"/>
    </xf>
    <xf numFmtId="0" fontId="21" fillId="0" borderId="0" xfId="0" applyFont="1" applyFill="1" applyBorder="1" applyAlignment="1">
      <alignment horizontal="left"/>
    </xf>
    <xf numFmtId="0" fontId="21" fillId="0" borderId="6" xfId="0" applyFont="1" applyFill="1" applyBorder="1" applyAlignment="1">
      <alignment horizontal="left"/>
    </xf>
    <xf numFmtId="49" fontId="1" fillId="0" borderId="0" xfId="0" applyNumberFormat="1" applyFont="1" applyFill="1" applyBorder="1" applyAlignment="1">
      <alignment horizontal="center"/>
    </xf>
    <xf numFmtId="0" fontId="21" fillId="0" borderId="12" xfId="0" applyFont="1" applyBorder="1" applyAlignment="1">
      <alignment horizontal="left" vertical="center" wrapText="1"/>
    </xf>
    <xf numFmtId="0" fontId="25" fillId="0" borderId="0" xfId="0" applyFont="1" applyFill="1" applyBorder="1" applyAlignment="1">
      <alignment horizontal="left"/>
    </xf>
    <xf numFmtId="167" fontId="1" fillId="7" borderId="58" xfId="0" applyNumberFormat="1" applyFont="1" applyFill="1" applyBorder="1" applyAlignment="1" applyProtection="1">
      <alignment horizontal="center"/>
      <protection locked="0"/>
    </xf>
    <xf numFmtId="167" fontId="1" fillId="7" borderId="55" xfId="0" applyNumberFormat="1" applyFont="1" applyFill="1" applyBorder="1" applyAlignment="1" applyProtection="1">
      <alignment horizontal="center"/>
      <protection locked="0"/>
    </xf>
    <xf numFmtId="167" fontId="1" fillId="7" borderId="54" xfId="0" applyNumberFormat="1" applyFont="1" applyFill="1" applyBorder="1" applyAlignment="1" applyProtection="1">
      <alignment horizontal="center"/>
      <protection locked="0"/>
    </xf>
    <xf numFmtId="167" fontId="1" fillId="0" borderId="108" xfId="0" applyNumberFormat="1" applyFont="1" applyFill="1" applyBorder="1" applyAlignment="1" applyProtection="1">
      <alignment horizontal="center"/>
    </xf>
    <xf numFmtId="0" fontId="25" fillId="3" borderId="18" xfId="0" applyFont="1" applyFill="1" applyBorder="1" applyAlignment="1">
      <alignment horizontal="left" vertical="center"/>
    </xf>
    <xf numFmtId="0" fontId="21" fillId="0" borderId="36" xfId="0" applyFont="1" applyBorder="1" applyAlignment="1">
      <alignment horizontal="left" wrapText="1"/>
    </xf>
    <xf numFmtId="0" fontId="25" fillId="8" borderId="58" xfId="0" applyFont="1" applyFill="1" applyBorder="1" applyAlignment="1">
      <alignment horizontal="left" vertical="center"/>
    </xf>
    <xf numFmtId="0" fontId="25" fillId="8" borderId="55" xfId="0" applyFont="1" applyFill="1" applyBorder="1" applyAlignment="1">
      <alignment horizontal="left" vertical="center"/>
    </xf>
    <xf numFmtId="0" fontId="25" fillId="8" borderId="54" xfId="0" applyFont="1" applyFill="1" applyBorder="1" applyAlignment="1">
      <alignment horizontal="left" vertical="center"/>
    </xf>
    <xf numFmtId="0" fontId="21" fillId="9" borderId="36" xfId="0" applyFont="1" applyFill="1" applyBorder="1" applyAlignment="1">
      <alignment horizontal="left" vertical="center"/>
    </xf>
    <xf numFmtId="0" fontId="25" fillId="9" borderId="36" xfId="0" applyFont="1" applyFill="1" applyBorder="1" applyAlignment="1">
      <alignment horizontal="left" vertical="center"/>
    </xf>
    <xf numFmtId="1" fontId="1" fillId="7" borderId="108" xfId="0" applyNumberFormat="1" applyFont="1" applyFill="1" applyBorder="1" applyAlignment="1" applyProtection="1">
      <alignment horizontal="center"/>
      <protection locked="0"/>
    </xf>
    <xf numFmtId="1" fontId="1" fillId="0" borderId="108" xfId="0" applyNumberFormat="1" applyFont="1" applyFill="1" applyBorder="1" applyAlignment="1" applyProtection="1">
      <alignment horizontal="center"/>
    </xf>
    <xf numFmtId="0" fontId="1" fillId="0" borderId="0" xfId="0" applyFont="1" applyAlignment="1">
      <alignment horizontal="left"/>
    </xf>
    <xf numFmtId="0" fontId="78" fillId="0" borderId="5" xfId="0" applyFont="1" applyBorder="1" applyAlignment="1">
      <alignment horizontal="left"/>
    </xf>
    <xf numFmtId="0" fontId="78" fillId="0" borderId="0" xfId="0" applyFont="1" applyBorder="1" applyAlignment="1">
      <alignment horizontal="left"/>
    </xf>
    <xf numFmtId="0" fontId="78" fillId="0" borderId="6" xfId="0" applyFont="1" applyBorder="1" applyAlignment="1">
      <alignment horizontal="left"/>
    </xf>
    <xf numFmtId="0" fontId="78" fillId="0" borderId="39" xfId="0" applyFont="1" applyBorder="1" applyAlignment="1">
      <alignment horizontal="left"/>
    </xf>
    <xf numFmtId="0" fontId="78" fillId="0" borderId="12" xfId="0" applyFont="1" applyBorder="1" applyAlignment="1">
      <alignment horizontal="left"/>
    </xf>
    <xf numFmtId="0" fontId="78" fillId="0" borderId="15" xfId="0" applyFont="1" applyBorder="1" applyAlignment="1">
      <alignment horizontal="left"/>
    </xf>
    <xf numFmtId="0" fontId="1" fillId="0" borderId="0" xfId="0" applyFont="1" applyAlignment="1">
      <alignment horizontal="right"/>
    </xf>
    <xf numFmtId="0" fontId="78" fillId="0" borderId="35" xfId="0" applyFont="1" applyBorder="1" applyAlignment="1">
      <alignment horizontal="left"/>
    </xf>
    <xf numFmtId="0" fontId="78" fillId="0" borderId="36" xfId="0" applyFont="1" applyBorder="1" applyAlignment="1">
      <alignment horizontal="left"/>
    </xf>
    <xf numFmtId="0" fontId="78" fillId="0" borderId="2" xfId="0" applyFont="1" applyBorder="1" applyAlignment="1">
      <alignment horizontal="left"/>
    </xf>
    <xf numFmtId="170" fontId="1" fillId="0" borderId="0" xfId="0" applyNumberFormat="1" applyFont="1" applyFill="1" applyBorder="1" applyAlignment="1" applyProtection="1">
      <alignment horizontal="center"/>
    </xf>
    <xf numFmtId="0" fontId="1" fillId="0" borderId="0" xfId="0" applyFont="1" applyBorder="1" applyAlignment="1">
      <alignment horizontal="left"/>
    </xf>
    <xf numFmtId="0" fontId="1" fillId="0" borderId="0" xfId="0" applyFont="1" applyBorder="1" applyAlignment="1">
      <alignment horizontal="left" indent="1"/>
    </xf>
    <xf numFmtId="1" fontId="1" fillId="0" borderId="0" xfId="0" applyNumberFormat="1" applyFont="1" applyFill="1" applyBorder="1" applyAlignment="1" applyProtection="1">
      <alignment horizontal="center"/>
    </xf>
    <xf numFmtId="49" fontId="1" fillId="0" borderId="0" xfId="0" applyNumberFormat="1" applyFont="1" applyBorder="1" applyAlignment="1">
      <alignment horizontal="center"/>
    </xf>
    <xf numFmtId="0" fontId="21" fillId="0" borderId="12" xfId="0" applyFont="1" applyBorder="1" applyAlignment="1">
      <alignment horizontal="left" vertical="center"/>
    </xf>
    <xf numFmtId="0" fontId="1" fillId="0" borderId="0" xfId="0" applyFont="1" applyFill="1" applyBorder="1" applyAlignment="1">
      <alignment horizontal="center"/>
    </xf>
    <xf numFmtId="0" fontId="21" fillId="0" borderId="0" xfId="0" applyFont="1" applyBorder="1" applyAlignment="1">
      <alignment horizontal="left"/>
    </xf>
    <xf numFmtId="49" fontId="1" fillId="0" borderId="0" xfId="0" applyNumberFormat="1" applyFont="1" applyBorder="1" applyAlignment="1">
      <alignment horizontal="left" vertical="center"/>
    </xf>
    <xf numFmtId="0" fontId="21" fillId="0" borderId="6" xfId="0" applyFont="1" applyBorder="1" applyAlignment="1">
      <alignment horizontal="left"/>
    </xf>
    <xf numFmtId="0" fontId="21" fillId="0" borderId="0" xfId="0" applyFont="1" applyBorder="1" applyAlignment="1">
      <alignment horizontal="left" vertical="center"/>
    </xf>
    <xf numFmtId="0" fontId="21" fillId="0" borderId="6" xfId="0" applyFont="1" applyBorder="1" applyAlignment="1">
      <alignment horizontal="left" vertical="center"/>
    </xf>
    <xf numFmtId="49" fontId="21" fillId="0" borderId="0" xfId="0" applyNumberFormat="1" applyFont="1" applyFill="1" applyBorder="1" applyAlignment="1">
      <alignment horizontal="left" vertical="center"/>
    </xf>
    <xf numFmtId="49" fontId="1" fillId="0" borderId="0" xfId="0" applyNumberFormat="1" applyFont="1" applyFill="1" applyBorder="1" applyAlignment="1">
      <alignment horizontal="left" vertical="center"/>
    </xf>
    <xf numFmtId="49" fontId="1" fillId="0" borderId="0" xfId="0" applyNumberFormat="1" applyFont="1" applyBorder="1" applyAlignment="1">
      <alignment horizontal="left"/>
    </xf>
    <xf numFmtId="49" fontId="1" fillId="0" borderId="0" xfId="0" applyNumberFormat="1" applyFont="1" applyFill="1" applyBorder="1" applyAlignment="1">
      <alignment horizontal="left"/>
    </xf>
    <xf numFmtId="0" fontId="21" fillId="0" borderId="12" xfId="0" applyFont="1" applyFill="1" applyBorder="1" applyAlignment="1">
      <alignment horizontal="left" vertical="center"/>
    </xf>
    <xf numFmtId="0" fontId="25" fillId="0" borderId="12" xfId="0" applyFont="1" applyFill="1" applyBorder="1" applyAlignment="1">
      <alignment horizontal="left" vertical="center"/>
    </xf>
    <xf numFmtId="167" fontId="1" fillId="7" borderId="109" xfId="0" applyNumberFormat="1" applyFont="1" applyFill="1" applyBorder="1" applyAlignment="1" applyProtection="1">
      <alignment horizontal="center"/>
      <protection locked="0"/>
    </xf>
    <xf numFmtId="167" fontId="1" fillId="7" borderId="110" xfId="0" applyNumberFormat="1" applyFont="1" applyFill="1" applyBorder="1" applyAlignment="1" applyProtection="1">
      <alignment horizontal="center"/>
      <protection locked="0"/>
    </xf>
    <xf numFmtId="167" fontId="1" fillId="7" borderId="111" xfId="0" applyNumberFormat="1" applyFont="1" applyFill="1" applyBorder="1" applyAlignment="1" applyProtection="1">
      <alignment horizontal="center"/>
      <protection locked="0"/>
    </xf>
    <xf numFmtId="0" fontId="1" fillId="7" borderId="109" xfId="0" applyFont="1" applyFill="1" applyBorder="1" applyAlignment="1" applyProtection="1">
      <alignment horizontal="center"/>
      <protection locked="0"/>
    </xf>
    <xf numFmtId="0" fontId="1" fillId="7" borderId="110" xfId="0" applyFont="1" applyFill="1" applyBorder="1" applyAlignment="1" applyProtection="1">
      <alignment horizontal="center"/>
      <protection locked="0"/>
    </xf>
    <xf numFmtId="0" fontId="1" fillId="7" borderId="111" xfId="0" applyFont="1" applyFill="1" applyBorder="1" applyAlignment="1" applyProtection="1">
      <alignment horizontal="center"/>
      <protection locked="0"/>
    </xf>
    <xf numFmtId="0" fontId="1" fillId="0" borderId="12" xfId="0" applyFont="1" applyFill="1" applyBorder="1" applyAlignment="1">
      <alignment horizontal="left" vertical="top"/>
    </xf>
    <xf numFmtId="0" fontId="25" fillId="3" borderId="35" xfId="0" applyFont="1" applyFill="1" applyBorder="1" applyAlignment="1">
      <alignment horizontal="left"/>
    </xf>
    <xf numFmtId="0" fontId="25" fillId="3" borderId="36" xfId="0" applyFont="1" applyFill="1" applyBorder="1" applyAlignment="1">
      <alignment horizontal="left"/>
    </xf>
    <xf numFmtId="0" fontId="25" fillId="3" borderId="5" xfId="0" applyFont="1" applyFill="1" applyBorder="1" applyAlignment="1">
      <alignment horizontal="left"/>
    </xf>
    <xf numFmtId="0" fontId="25" fillId="3" borderId="0" xfId="0" applyFont="1" applyFill="1" applyBorder="1" applyAlignment="1">
      <alignment horizontal="left"/>
    </xf>
    <xf numFmtId="0" fontId="25" fillId="3" borderId="39" xfId="0" applyFont="1" applyFill="1" applyBorder="1" applyAlignment="1">
      <alignment horizontal="left"/>
    </xf>
    <xf numFmtId="0" fontId="25" fillId="3" borderId="12" xfId="0" applyFont="1" applyFill="1" applyBorder="1" applyAlignment="1">
      <alignment horizontal="left"/>
    </xf>
    <xf numFmtId="49" fontId="3" fillId="7" borderId="108" xfId="0" applyNumberFormat="1" applyFont="1" applyFill="1" applyBorder="1" applyAlignment="1" applyProtection="1">
      <alignment horizontal="center"/>
      <protection locked="0"/>
    </xf>
    <xf numFmtId="0" fontId="1" fillId="7" borderId="108" xfId="0" applyFont="1" applyFill="1" applyBorder="1" applyAlignment="1" applyProtection="1">
      <alignment horizontal="center"/>
      <protection locked="0"/>
    </xf>
    <xf numFmtId="0" fontId="11" fillId="0" borderId="0" xfId="0" applyFont="1" applyAlignment="1">
      <alignment horizontal="left" vertical="top" wrapText="1"/>
    </xf>
    <xf numFmtId="0" fontId="1" fillId="0" borderId="112" xfId="0" applyFont="1" applyFill="1" applyBorder="1" applyAlignment="1">
      <alignment horizontal="left"/>
    </xf>
    <xf numFmtId="0" fontId="1" fillId="0" borderId="0" xfId="0" applyFont="1" applyFill="1" applyBorder="1" applyAlignment="1" applyProtection="1">
      <alignment horizontal="left"/>
    </xf>
    <xf numFmtId="0" fontId="1" fillId="0" borderId="108" xfId="0" applyFont="1" applyFill="1" applyBorder="1" applyAlignment="1" applyProtection="1">
      <alignment horizontal="center"/>
    </xf>
    <xf numFmtId="0" fontId="98" fillId="0" borderId="0" xfId="0" applyFont="1" applyBorder="1" applyAlignment="1">
      <alignment horizontal="left" wrapText="1"/>
    </xf>
    <xf numFmtId="0" fontId="21" fillId="0" borderId="0" xfId="0" applyFont="1" applyBorder="1" applyAlignment="1">
      <alignment horizontal="left" vertical="top" wrapText="1"/>
    </xf>
    <xf numFmtId="0" fontId="98" fillId="0" borderId="0" xfId="0" applyFont="1" applyBorder="1" applyAlignment="1">
      <alignment horizontal="left" vertical="top" wrapText="1"/>
    </xf>
    <xf numFmtId="0" fontId="108" fillId="0" borderId="0" xfId="0" applyFont="1" applyBorder="1" applyAlignment="1">
      <alignment horizontal="left" vertical="top" wrapText="1"/>
    </xf>
    <xf numFmtId="0" fontId="21" fillId="0" borderId="0" xfId="0" applyFont="1" applyAlignment="1">
      <alignment horizontal="left"/>
    </xf>
    <xf numFmtId="0" fontId="98" fillId="0" borderId="0" xfId="0" applyFont="1" applyAlignment="1">
      <alignment horizontal="left"/>
    </xf>
    <xf numFmtId="0" fontId="1" fillId="0" borderId="0" xfId="0" applyFont="1" applyAlignment="1">
      <alignment horizontal="left" vertical="top"/>
    </xf>
    <xf numFmtId="0" fontId="108" fillId="0" borderId="0" xfId="0" applyFont="1" applyBorder="1" applyAlignment="1">
      <alignment horizontal="left" wrapText="1"/>
    </xf>
    <xf numFmtId="0" fontId="97" fillId="0" borderId="0" xfId="0" applyFont="1" applyBorder="1" applyAlignment="1">
      <alignment horizontal="left" vertical="top" wrapText="1"/>
    </xf>
    <xf numFmtId="0" fontId="1" fillId="0" borderId="0" xfId="0" applyFont="1" applyBorder="1" applyAlignment="1">
      <alignment vertical="top" wrapText="1"/>
    </xf>
    <xf numFmtId="0" fontId="1" fillId="0" borderId="36" xfId="0" applyFont="1" applyBorder="1" applyAlignment="1">
      <alignment horizontal="left" wrapText="1"/>
    </xf>
    <xf numFmtId="0" fontId="113" fillId="9" borderId="0" xfId="11" applyFont="1" applyFill="1" applyBorder="1" applyAlignment="1">
      <alignment horizontal="center" wrapText="1"/>
    </xf>
    <xf numFmtId="0" fontId="57" fillId="9" borderId="0" xfId="11" applyFont="1" applyFill="1" applyAlignment="1">
      <alignment horizontal="center" vertical="top"/>
    </xf>
    <xf numFmtId="0" fontId="52" fillId="9" borderId="0" xfId="11" applyFont="1" applyFill="1" applyAlignment="1">
      <alignment horizontal="left" vertical="top" wrapText="1"/>
    </xf>
    <xf numFmtId="0" fontId="53" fillId="8" borderId="0" xfId="11" applyFont="1" applyFill="1" applyAlignment="1">
      <alignment horizontal="left" vertical="top" wrapText="1"/>
    </xf>
    <xf numFmtId="0" fontId="61" fillId="0" borderId="58" xfId="11" applyFont="1" applyFill="1" applyBorder="1" applyAlignment="1">
      <alignment horizontal="center" vertical="center" wrapText="1"/>
    </xf>
    <xf numFmtId="0" fontId="61" fillId="0" borderId="55" xfId="11" applyFont="1" applyFill="1" applyBorder="1" applyAlignment="1">
      <alignment horizontal="center" vertical="center" wrapText="1"/>
    </xf>
    <xf numFmtId="0" fontId="61" fillId="0" borderId="54" xfId="11" applyFont="1" applyFill="1" applyBorder="1" applyAlignment="1">
      <alignment horizontal="center" vertical="center" wrapText="1"/>
    </xf>
    <xf numFmtId="0" fontId="54" fillId="9" borderId="5" xfId="11" applyFont="1" applyFill="1" applyBorder="1" applyAlignment="1">
      <alignment horizontal="left" vertical="top" wrapText="1"/>
    </xf>
    <xf numFmtId="0" fontId="54" fillId="9" borderId="0" xfId="11" applyFont="1" applyFill="1" applyBorder="1" applyAlignment="1">
      <alignment horizontal="left" vertical="top" wrapText="1"/>
    </xf>
    <xf numFmtId="0" fontId="114" fillId="9" borderId="0" xfId="11" applyFont="1" applyFill="1" applyAlignment="1">
      <alignment horizontal="left" vertical="top" wrapText="1"/>
    </xf>
    <xf numFmtId="0" fontId="54" fillId="9" borderId="0" xfId="11" applyFont="1" applyFill="1" applyAlignment="1">
      <alignment horizontal="left" vertical="top" wrapText="1"/>
    </xf>
    <xf numFmtId="0" fontId="56" fillId="9" borderId="36" xfId="11" applyFont="1" applyFill="1" applyBorder="1" applyAlignment="1">
      <alignment horizontal="center" vertical="top" wrapText="1"/>
    </xf>
    <xf numFmtId="0" fontId="54" fillId="9" borderId="6" xfId="11" applyFont="1" applyFill="1" applyBorder="1" applyAlignment="1">
      <alignment horizontal="left" vertical="top" wrapText="1"/>
    </xf>
    <xf numFmtId="167" fontId="61" fillId="7" borderId="58" xfId="11" applyNumberFormat="1" applyFont="1" applyFill="1" applyBorder="1" applyAlignment="1" applyProtection="1">
      <alignment horizontal="center" vertical="center" wrapText="1"/>
      <protection locked="0"/>
    </xf>
    <xf numFmtId="167" fontId="61" fillId="7" borderId="55" xfId="11" applyNumberFormat="1" applyFont="1" applyFill="1" applyBorder="1" applyAlignment="1" applyProtection="1">
      <alignment horizontal="center" vertical="center" wrapText="1"/>
      <protection locked="0"/>
    </xf>
    <xf numFmtId="167" fontId="61" fillId="7" borderId="54" xfId="11" applyNumberFormat="1" applyFont="1" applyFill="1" applyBorder="1" applyAlignment="1" applyProtection="1">
      <alignment horizontal="center" vertical="center" wrapText="1"/>
      <protection locked="0"/>
    </xf>
    <xf numFmtId="49" fontId="61" fillId="7" borderId="108" xfId="11" applyNumberFormat="1" applyFont="1" applyFill="1" applyBorder="1" applyAlignment="1" applyProtection="1">
      <alignment horizontal="center" vertical="center" wrapText="1"/>
      <protection locked="0"/>
    </xf>
    <xf numFmtId="0" fontId="61" fillId="7" borderId="108" xfId="11" applyFont="1" applyFill="1" applyBorder="1" applyAlignment="1" applyProtection="1">
      <alignment horizontal="center" vertical="center" wrapText="1"/>
      <protection locked="0"/>
    </xf>
    <xf numFmtId="0" fontId="61" fillId="2" borderId="58" xfId="11" applyNumberFormat="1" applyFont="1" applyFill="1" applyBorder="1" applyAlignment="1" applyProtection="1">
      <alignment horizontal="center" vertical="center" wrapText="1"/>
    </xf>
    <xf numFmtId="0" fontId="61" fillId="2" borderId="54" xfId="11" applyNumberFormat="1" applyFont="1" applyFill="1" applyBorder="1" applyAlignment="1" applyProtection="1">
      <alignment horizontal="center" vertical="center" wrapText="1"/>
    </xf>
    <xf numFmtId="0" fontId="53" fillId="8" borderId="0" xfId="11" applyFont="1" applyFill="1" applyAlignment="1">
      <alignment horizontal="center" vertical="top" wrapText="1"/>
    </xf>
    <xf numFmtId="0" fontId="115" fillId="8" borderId="0" xfId="11" applyFont="1" applyFill="1" applyAlignment="1">
      <alignment vertical="top" wrapText="1"/>
    </xf>
    <xf numFmtId="0" fontId="53" fillId="8" borderId="0" xfId="11" applyFont="1" applyFill="1" applyAlignment="1">
      <alignment vertical="top" wrapText="1"/>
    </xf>
    <xf numFmtId="0" fontId="115" fillId="8" borderId="0" xfId="11" applyFont="1" applyFill="1" applyAlignment="1">
      <alignment horizontal="left" vertical="top" wrapText="1"/>
    </xf>
    <xf numFmtId="0" fontId="58" fillId="8" borderId="0" xfId="11" applyFont="1" applyFill="1" applyAlignment="1">
      <alignment vertical="top" wrapText="1"/>
    </xf>
    <xf numFmtId="0" fontId="58" fillId="8" borderId="0" xfId="11" applyFont="1" applyFill="1" applyAlignment="1">
      <alignment horizontal="left" vertical="top" wrapText="1"/>
    </xf>
    <xf numFmtId="0" fontId="52" fillId="9" borderId="0" xfId="11" applyFont="1" applyFill="1" applyAlignment="1">
      <alignment horizontal="left" vertical="center"/>
    </xf>
    <xf numFmtId="0" fontId="59" fillId="9" borderId="0" xfId="11" applyFont="1" applyFill="1" applyAlignment="1">
      <alignment horizontal="left" vertical="center" wrapText="1"/>
    </xf>
    <xf numFmtId="0" fontId="52" fillId="9" borderId="0" xfId="11" applyFont="1" applyFill="1" applyAlignment="1">
      <alignment horizontal="left" vertical="center" wrapText="1"/>
    </xf>
    <xf numFmtId="0" fontId="65" fillId="9" borderId="12" xfId="11" applyFont="1" applyFill="1" applyBorder="1" applyAlignment="1">
      <alignment horizontal="center" vertical="top" wrapText="1"/>
    </xf>
    <xf numFmtId="0" fontId="53" fillId="8" borderId="58" xfId="11" applyFont="1" applyFill="1" applyBorder="1" applyAlignment="1">
      <alignment horizontal="left" vertical="top" wrapText="1"/>
    </xf>
    <xf numFmtId="0" fontId="53" fillId="8" borderId="55" xfId="11" applyFont="1" applyFill="1" applyBorder="1" applyAlignment="1">
      <alignment horizontal="left" vertical="top" wrapText="1"/>
    </xf>
    <xf numFmtId="0" fontId="53" fillId="8" borderId="54" xfId="11" applyFont="1" applyFill="1" applyBorder="1" applyAlignment="1">
      <alignment horizontal="left" vertical="top" wrapText="1"/>
    </xf>
    <xf numFmtId="0" fontId="61" fillId="0" borderId="58" xfId="11" applyFont="1" applyFill="1" applyBorder="1" applyAlignment="1">
      <alignment horizontal="left" vertical="top" wrapText="1"/>
    </xf>
    <xf numFmtId="0" fontId="61" fillId="0" borderId="55" xfId="11" applyFont="1" applyFill="1" applyBorder="1" applyAlignment="1">
      <alignment horizontal="left" vertical="top" wrapText="1"/>
    </xf>
    <xf numFmtId="0" fontId="61" fillId="0" borderId="54" xfId="11" applyFont="1" applyFill="1" applyBorder="1" applyAlignment="1">
      <alignment horizontal="left" vertical="top" wrapText="1"/>
    </xf>
    <xf numFmtId="0" fontId="61" fillId="9" borderId="58" xfId="11" applyFont="1" applyFill="1" applyBorder="1" applyAlignment="1">
      <alignment horizontal="left" vertical="top" wrapText="1"/>
    </xf>
    <xf numFmtId="0" fontId="61" fillId="9" borderId="55" xfId="11" applyFont="1" applyFill="1" applyBorder="1" applyAlignment="1">
      <alignment horizontal="left" vertical="top" wrapText="1"/>
    </xf>
    <xf numFmtId="0" fontId="61" fillId="9" borderId="54" xfId="11" applyFont="1" applyFill="1" applyBorder="1" applyAlignment="1">
      <alignment horizontal="left" vertical="top" wrapText="1"/>
    </xf>
    <xf numFmtId="0" fontId="60" fillId="7" borderId="35" xfId="11" applyFont="1" applyFill="1" applyBorder="1" applyAlignment="1">
      <alignment horizontal="left" wrapText="1"/>
    </xf>
    <xf numFmtId="0" fontId="60" fillId="7" borderId="36" xfId="11" applyFont="1" applyFill="1" applyBorder="1" applyAlignment="1">
      <alignment horizontal="left" wrapText="1"/>
    </xf>
    <xf numFmtId="0" fontId="60" fillId="7" borderId="2" xfId="11" applyFont="1" applyFill="1" applyBorder="1" applyAlignment="1">
      <alignment horizontal="left" wrapText="1"/>
    </xf>
    <xf numFmtId="168" fontId="61" fillId="7" borderId="108" xfId="11" applyNumberFormat="1" applyFont="1" applyFill="1" applyBorder="1" applyAlignment="1" applyProtection="1">
      <alignment horizontal="center" vertical="center" wrapText="1"/>
      <protection locked="0"/>
    </xf>
    <xf numFmtId="0" fontId="60" fillId="7" borderId="58" xfId="11" applyFont="1" applyFill="1" applyBorder="1" applyAlignment="1">
      <alignment horizontal="left" wrapText="1"/>
    </xf>
    <xf numFmtId="0" fontId="60" fillId="7" borderId="54" xfId="11" applyFont="1" applyFill="1" applyBorder="1" applyAlignment="1">
      <alignment horizontal="left" wrapText="1"/>
    </xf>
    <xf numFmtId="0" fontId="61" fillId="2" borderId="108" xfId="11" applyFont="1" applyFill="1" applyBorder="1" applyAlignment="1" applyProtection="1">
      <alignment horizontal="center" vertical="center" wrapText="1"/>
    </xf>
    <xf numFmtId="168" fontId="61" fillId="2" borderId="108" xfId="11" applyNumberFormat="1" applyFont="1" applyFill="1" applyBorder="1" applyAlignment="1" applyProtection="1">
      <alignment horizontal="center" vertical="center" wrapText="1"/>
    </xf>
    <xf numFmtId="0" fontId="60" fillId="7" borderId="5" xfId="11" applyFont="1" applyFill="1" applyBorder="1" applyAlignment="1">
      <alignment horizontal="left" wrapText="1"/>
    </xf>
    <xf numFmtId="0" fontId="60" fillId="7" borderId="0" xfId="11" applyFont="1" applyFill="1" applyBorder="1" applyAlignment="1">
      <alignment horizontal="left" wrapText="1"/>
    </xf>
    <xf numFmtId="0" fontId="60" fillId="7" borderId="6" xfId="11" applyFont="1" applyFill="1" applyBorder="1" applyAlignment="1">
      <alignment horizontal="left" wrapText="1"/>
    </xf>
    <xf numFmtId="0" fontId="60" fillId="7" borderId="39" xfId="11" applyFont="1" applyFill="1" applyBorder="1" applyAlignment="1">
      <alignment horizontal="left" wrapText="1"/>
    </xf>
    <xf numFmtId="0" fontId="60" fillId="7" borderId="12" xfId="11" applyFont="1" applyFill="1" applyBorder="1" applyAlignment="1">
      <alignment horizontal="left" wrapText="1"/>
    </xf>
    <xf numFmtId="0" fontId="60" fillId="7" borderId="15" xfId="11" applyFont="1" applyFill="1" applyBorder="1" applyAlignment="1">
      <alignment horizontal="left" wrapText="1"/>
    </xf>
    <xf numFmtId="0" fontId="58" fillId="8" borderId="55" xfId="11" applyFont="1" applyFill="1" applyBorder="1" applyAlignment="1">
      <alignment horizontal="left" vertical="top" wrapText="1"/>
    </xf>
    <xf numFmtId="0" fontId="58" fillId="8" borderId="54" xfId="11" applyFont="1" applyFill="1" applyBorder="1" applyAlignment="1">
      <alignment horizontal="left" vertical="top" wrapText="1"/>
    </xf>
    <xf numFmtId="0" fontId="53" fillId="9" borderId="58" xfId="11" applyFont="1" applyFill="1" applyBorder="1" applyAlignment="1">
      <alignment horizontal="center" vertical="top" wrapText="1"/>
    </xf>
    <xf numFmtId="0" fontId="53" fillId="9" borderId="55" xfId="11" applyFont="1" applyFill="1" applyBorder="1" applyAlignment="1">
      <alignment horizontal="center" vertical="top" wrapText="1"/>
    </xf>
    <xf numFmtId="0" fontId="53" fillId="9" borderId="54" xfId="11" applyFont="1" applyFill="1" applyBorder="1" applyAlignment="1">
      <alignment horizontal="center" vertical="top" wrapText="1"/>
    </xf>
    <xf numFmtId="0" fontId="61" fillId="9" borderId="58" xfId="11" applyFont="1" applyFill="1" applyBorder="1" applyAlignment="1">
      <alignment horizontal="center" vertical="top" wrapText="1"/>
    </xf>
    <xf numFmtId="0" fontId="61" fillId="9" borderId="55" xfId="11" applyFont="1" applyFill="1" applyBorder="1" applyAlignment="1">
      <alignment horizontal="center" vertical="top" wrapText="1"/>
    </xf>
    <xf numFmtId="0" fontId="61" fillId="9" borderId="54" xfId="11" applyFont="1" applyFill="1" applyBorder="1" applyAlignment="1">
      <alignment horizontal="center" vertical="top" wrapText="1"/>
    </xf>
    <xf numFmtId="0" fontId="62" fillId="9" borderId="1" xfId="11" applyFont="1" applyFill="1" applyBorder="1" applyAlignment="1">
      <alignment horizontal="center" vertical="center" wrapText="1"/>
    </xf>
    <xf numFmtId="0" fontId="62" fillId="9" borderId="11" xfId="11" applyFont="1" applyFill="1" applyBorder="1" applyAlignment="1">
      <alignment horizontal="center" vertical="center" wrapText="1"/>
    </xf>
    <xf numFmtId="0" fontId="62" fillId="9" borderId="58" xfId="11" applyFont="1" applyFill="1" applyBorder="1" applyAlignment="1">
      <alignment horizontal="center" vertical="center" wrapText="1"/>
    </xf>
    <xf numFmtId="0" fontId="62" fillId="9" borderId="55" xfId="11" applyFont="1" applyFill="1" applyBorder="1" applyAlignment="1">
      <alignment horizontal="center" vertical="center" wrapText="1"/>
    </xf>
    <xf numFmtId="0" fontId="62" fillId="9" borderId="54" xfId="11" applyFont="1" applyFill="1" applyBorder="1" applyAlignment="1">
      <alignment horizontal="center" vertical="center" wrapText="1"/>
    </xf>
    <xf numFmtId="0" fontId="62" fillId="9" borderId="35" xfId="11" applyFont="1" applyFill="1" applyBorder="1" applyAlignment="1">
      <alignment horizontal="center" vertical="center" wrapText="1"/>
    </xf>
    <xf numFmtId="0" fontId="62" fillId="9" borderId="2" xfId="11" applyFont="1" applyFill="1" applyBorder="1" applyAlignment="1">
      <alignment horizontal="center" vertical="center" wrapText="1"/>
    </xf>
    <xf numFmtId="0" fontId="62" fillId="9" borderId="39" xfId="11" applyFont="1" applyFill="1" applyBorder="1" applyAlignment="1">
      <alignment horizontal="center" vertical="center" wrapText="1"/>
    </xf>
    <xf numFmtId="0" fontId="62" fillId="9" borderId="15" xfId="11" applyFont="1" applyFill="1" applyBorder="1" applyAlignment="1">
      <alignment horizontal="center" vertical="center" wrapText="1"/>
    </xf>
    <xf numFmtId="0" fontId="62" fillId="4" borderId="11" xfId="11" applyFont="1" applyFill="1" applyBorder="1" applyAlignment="1">
      <alignment horizontal="center" vertical="center" wrapText="1"/>
    </xf>
    <xf numFmtId="0" fontId="61" fillId="4" borderId="58" xfId="11" applyFont="1" applyFill="1" applyBorder="1" applyAlignment="1">
      <alignment horizontal="center" wrapText="1"/>
    </xf>
    <xf numFmtId="0" fontId="61" fillId="4" borderId="54" xfId="11" applyFont="1" applyFill="1" applyBorder="1" applyAlignment="1">
      <alignment horizontal="center" wrapText="1"/>
    </xf>
    <xf numFmtId="0" fontId="66" fillId="9" borderId="58" xfId="11" applyFont="1" applyFill="1" applyBorder="1" applyAlignment="1">
      <alignment horizontal="left" vertical="top" wrapText="1"/>
    </xf>
    <xf numFmtId="0" fontId="66" fillId="9" borderId="55" xfId="11" applyFont="1" applyFill="1" applyBorder="1" applyAlignment="1">
      <alignment horizontal="left" vertical="top" wrapText="1"/>
    </xf>
    <xf numFmtId="0" fontId="66" fillId="9" borderId="54" xfId="11" applyFont="1" applyFill="1" applyBorder="1" applyAlignment="1">
      <alignment horizontal="left" vertical="top" wrapText="1"/>
    </xf>
    <xf numFmtId="0" fontId="113" fillId="9" borderId="0" xfId="11" applyFont="1" applyFill="1" applyAlignment="1">
      <alignment horizontal="center" vertical="top" wrapText="1"/>
    </xf>
    <xf numFmtId="0" fontId="47" fillId="9" borderId="0" xfId="11" applyFont="1" applyFill="1" applyAlignment="1">
      <alignment horizontal="center"/>
    </xf>
    <xf numFmtId="0" fontId="46" fillId="9" borderId="0" xfId="11" applyFont="1" applyFill="1" applyAlignment="1">
      <alignment horizontal="left" wrapText="1"/>
    </xf>
    <xf numFmtId="0" fontId="64" fillId="9" borderId="0" xfId="11" applyFont="1" applyFill="1" applyAlignment="1">
      <alignment horizontal="center"/>
    </xf>
    <xf numFmtId="0" fontId="46" fillId="9" borderId="0" xfId="11" applyFont="1" applyFill="1" applyAlignment="1">
      <alignment horizontal="left"/>
    </xf>
    <xf numFmtId="0" fontId="47" fillId="9" borderId="0" xfId="11" applyFont="1" applyFill="1" applyAlignment="1">
      <alignment horizontal="left" wrapText="1"/>
    </xf>
    <xf numFmtId="0" fontId="47" fillId="9" borderId="0" xfId="11" applyFont="1" applyFill="1" applyAlignment="1">
      <alignment horizontal="left"/>
    </xf>
    <xf numFmtId="0" fontId="105" fillId="9" borderId="0" xfId="11" applyFont="1" applyFill="1" applyAlignment="1">
      <alignment horizontal="left" wrapText="1"/>
    </xf>
    <xf numFmtId="0" fontId="1" fillId="31" borderId="18" xfId="11" applyFont="1" applyFill="1" applyBorder="1" applyAlignment="1">
      <alignment horizontal="left" vertical="center" wrapText="1"/>
    </xf>
    <xf numFmtId="0" fontId="2" fillId="0" borderId="18" xfId="0" applyFont="1" applyBorder="1" applyAlignment="1">
      <alignment horizontal="center" wrapText="1"/>
    </xf>
    <xf numFmtId="0" fontId="10" fillId="0" borderId="42" xfId="0" applyFont="1" applyBorder="1" applyAlignment="1">
      <alignment horizontal="left" vertical="center"/>
    </xf>
    <xf numFmtId="0" fontId="10" fillId="0" borderId="32" xfId="0" applyFont="1" applyBorder="1" applyAlignment="1">
      <alignment horizontal="left" vertical="center"/>
    </xf>
    <xf numFmtId="0" fontId="10" fillId="0" borderId="33" xfId="0" applyFont="1" applyBorder="1" applyAlignment="1">
      <alignment horizontal="left" vertical="center"/>
    </xf>
    <xf numFmtId="0" fontId="2" fillId="0" borderId="42" xfId="0" applyFont="1" applyBorder="1" applyAlignment="1">
      <alignment horizontal="center"/>
    </xf>
    <xf numFmtId="0" fontId="2" fillId="0" borderId="32" xfId="0" applyFont="1" applyBorder="1" applyAlignment="1">
      <alignment horizontal="center"/>
    </xf>
    <xf numFmtId="0" fontId="2" fillId="0" borderId="91" xfId="0" applyFont="1" applyBorder="1" applyAlignment="1">
      <alignment horizontal="center"/>
    </xf>
    <xf numFmtId="0" fontId="2" fillId="0" borderId="90" xfId="0" applyFont="1" applyBorder="1" applyAlignment="1">
      <alignment horizontal="center"/>
    </xf>
    <xf numFmtId="0" fontId="2" fillId="0" borderId="33" xfId="0" applyFont="1" applyBorder="1" applyAlignment="1">
      <alignment horizontal="center"/>
    </xf>
    <xf numFmtId="0" fontId="1" fillId="0" borderId="92" xfId="0" applyFont="1" applyBorder="1" applyAlignment="1">
      <alignment horizontal="left"/>
    </xf>
    <xf numFmtId="0" fontId="1" fillId="0" borderId="51" xfId="0" applyFont="1" applyBorder="1" applyAlignment="1">
      <alignment horizontal="left"/>
    </xf>
    <xf numFmtId="0" fontId="1" fillId="0" borderId="52" xfId="0" applyFont="1" applyBorder="1" applyAlignment="1">
      <alignment horizontal="left"/>
    </xf>
    <xf numFmtId="0" fontId="2" fillId="7" borderId="45" xfId="0" applyFont="1" applyFill="1" applyBorder="1" applyAlignment="1" applyProtection="1">
      <alignment horizontal="center"/>
      <protection locked="0"/>
    </xf>
    <xf numFmtId="0" fontId="2" fillId="7" borderId="51" xfId="0" applyFont="1" applyFill="1" applyBorder="1" applyAlignment="1" applyProtection="1">
      <alignment horizontal="center"/>
      <protection locked="0"/>
    </xf>
    <xf numFmtId="0" fontId="2" fillId="7" borderId="80" xfId="0" applyFont="1" applyFill="1" applyBorder="1" applyAlignment="1" applyProtection="1">
      <alignment horizontal="center"/>
      <protection locked="0"/>
    </xf>
    <xf numFmtId="0" fontId="2" fillId="7" borderId="92" xfId="0" applyFont="1" applyFill="1" applyBorder="1" applyAlignment="1" applyProtection="1">
      <alignment horizontal="center"/>
      <protection locked="0"/>
    </xf>
    <xf numFmtId="0" fontId="2" fillId="0" borderId="45" xfId="0" applyFont="1" applyBorder="1" applyAlignment="1">
      <alignment horizontal="center"/>
    </xf>
    <xf numFmtId="0" fontId="2" fillId="0" borderId="51" xfId="0" applyFont="1" applyBorder="1" applyAlignment="1">
      <alignment horizontal="center"/>
    </xf>
    <xf numFmtId="0" fontId="2" fillId="0" borderId="52" xfId="0" applyFont="1" applyBorder="1" applyAlignment="1">
      <alignment horizontal="center"/>
    </xf>
    <xf numFmtId="0" fontId="2" fillId="7" borderId="56" xfId="0" applyFont="1" applyFill="1" applyBorder="1" applyAlignment="1" applyProtection="1">
      <alignment horizontal="center"/>
      <protection locked="0"/>
    </xf>
    <xf numFmtId="0" fontId="2" fillId="7" borderId="36" xfId="0" applyFont="1" applyFill="1" applyBorder="1" applyAlignment="1" applyProtection="1">
      <alignment horizontal="center"/>
      <protection locked="0"/>
    </xf>
    <xf numFmtId="0" fontId="2" fillId="7" borderId="2" xfId="0" applyFont="1" applyFill="1" applyBorder="1" applyAlignment="1" applyProtection="1">
      <alignment horizontal="center"/>
      <protection locked="0"/>
    </xf>
    <xf numFmtId="0" fontId="2" fillId="7" borderId="35" xfId="0" applyFont="1" applyFill="1" applyBorder="1" applyAlignment="1" applyProtection="1">
      <alignment horizontal="center"/>
      <protection locked="0"/>
    </xf>
    <xf numFmtId="0" fontId="2" fillId="7" borderId="60" xfId="0" applyFont="1" applyFill="1" applyBorder="1" applyAlignment="1" applyProtection="1">
      <alignment horizontal="center"/>
      <protection locked="0"/>
    </xf>
    <xf numFmtId="0" fontId="1" fillId="0" borderId="58" xfId="0" applyFont="1" applyBorder="1" applyAlignment="1">
      <alignment horizontal="left"/>
    </xf>
    <xf numFmtId="0" fontId="1" fillId="0" borderId="55" xfId="0" applyFont="1" applyBorder="1" applyAlignment="1">
      <alignment horizontal="left"/>
    </xf>
    <xf numFmtId="0" fontId="1" fillId="0" borderId="26" xfId="0" applyFont="1" applyBorder="1" applyAlignment="1">
      <alignment horizontal="left"/>
    </xf>
    <xf numFmtId="0" fontId="2" fillId="7" borderId="43" xfId="0" applyFont="1" applyFill="1" applyBorder="1" applyAlignment="1" applyProtection="1">
      <alignment horizontal="center"/>
      <protection locked="0"/>
    </xf>
    <xf numFmtId="0" fontId="2" fillId="7" borderId="55" xfId="0" applyFont="1" applyFill="1" applyBorder="1" applyAlignment="1" applyProtection="1">
      <alignment horizontal="center"/>
      <protection locked="0"/>
    </xf>
    <xf numFmtId="0" fontId="2" fillId="7" borderId="54" xfId="0" applyFont="1" applyFill="1" applyBorder="1" applyAlignment="1" applyProtection="1">
      <alignment horizontal="center"/>
      <protection locked="0"/>
    </xf>
    <xf numFmtId="0" fontId="2" fillId="7" borderId="58" xfId="0" applyFont="1" applyFill="1" applyBorder="1" applyAlignment="1" applyProtection="1">
      <alignment horizontal="center"/>
      <protection locked="0"/>
    </xf>
    <xf numFmtId="0" fontId="2" fillId="0" borderId="43" xfId="0" applyFont="1" applyBorder="1" applyAlignment="1">
      <alignment horizontal="center"/>
    </xf>
    <xf numFmtId="0" fontId="2" fillId="0" borderId="55" xfId="0" applyFont="1" applyBorder="1" applyAlignment="1">
      <alignment horizontal="center"/>
    </xf>
    <xf numFmtId="0" fontId="2" fillId="0" borderId="26" xfId="0" applyFont="1" applyBorder="1" applyAlignment="1">
      <alignment horizontal="center"/>
    </xf>
    <xf numFmtId="0" fontId="2" fillId="7" borderId="26" xfId="0" applyFont="1" applyFill="1" applyBorder="1" applyAlignment="1" applyProtection="1">
      <alignment horizontal="center"/>
      <protection locked="0"/>
    </xf>
    <xf numFmtId="0" fontId="1" fillId="0" borderId="2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02" xfId="0" applyFont="1" applyBorder="1" applyAlignment="1">
      <alignment horizontal="center" vertical="center" wrapText="1"/>
    </xf>
    <xf numFmtId="0" fontId="1" fillId="0" borderId="24" xfId="0" applyFont="1" applyBorder="1" applyAlignment="1">
      <alignment horizontal="center"/>
    </xf>
    <xf numFmtId="0" fontId="1" fillId="0" borderId="6" xfId="0" applyFont="1" applyBorder="1" applyAlignment="1">
      <alignment horizontal="center"/>
    </xf>
    <xf numFmtId="0" fontId="1" fillId="0" borderId="57" xfId="0" applyFont="1" applyBorder="1" applyAlignment="1">
      <alignment horizontal="center"/>
    </xf>
    <xf numFmtId="0" fontId="1" fillId="0" borderId="15" xfId="0" applyFont="1" applyBorder="1" applyAlignment="1">
      <alignment horizontal="center"/>
    </xf>
    <xf numFmtId="0" fontId="1" fillId="0" borderId="5" xfId="0" applyFont="1" applyBorder="1" applyAlignment="1">
      <alignment horizontal="center" wrapText="1"/>
    </xf>
    <xf numFmtId="0" fontId="1" fillId="0" borderId="0" xfId="0" applyFont="1" applyBorder="1" applyAlignment="1">
      <alignment horizontal="center" wrapText="1"/>
    </xf>
    <xf numFmtId="0" fontId="1" fillId="0" borderId="10" xfId="0" applyFont="1" applyBorder="1" applyAlignment="1">
      <alignment horizontal="center" wrapText="1"/>
    </xf>
    <xf numFmtId="0" fontId="1" fillId="0" borderId="39" xfId="0" applyFont="1" applyBorder="1" applyAlignment="1">
      <alignment horizontal="center" wrapText="1"/>
    </xf>
    <xf numFmtId="0" fontId="1" fillId="0" borderId="12" xfId="0" applyFont="1" applyBorder="1" applyAlignment="1">
      <alignment horizontal="center" wrapText="1"/>
    </xf>
    <xf numFmtId="0" fontId="1" fillId="0" borderId="102" xfId="0" applyFont="1" applyBorder="1" applyAlignment="1">
      <alignment horizontal="center" wrapText="1"/>
    </xf>
    <xf numFmtId="0" fontId="1" fillId="0" borderId="24" xfId="0" applyFont="1" applyBorder="1" applyAlignment="1">
      <alignment horizontal="center" wrapText="1"/>
    </xf>
    <xf numFmtId="0" fontId="1" fillId="0" borderId="57" xfId="0" applyFont="1" applyBorder="1" applyAlignment="1">
      <alignment horizontal="center" wrapText="1"/>
    </xf>
    <xf numFmtId="0" fontId="1" fillId="0" borderId="6" xfId="0" applyFont="1" applyBorder="1" applyAlignment="1">
      <alignment horizontal="center" wrapText="1"/>
    </xf>
    <xf numFmtId="0" fontId="1" fillId="0" borderId="15" xfId="0" applyFont="1" applyBorder="1" applyAlignment="1">
      <alignment horizontal="center" wrapText="1"/>
    </xf>
    <xf numFmtId="0" fontId="25" fillId="0" borderId="0" xfId="0" applyFont="1" applyBorder="1" applyAlignment="1">
      <alignment horizontal="left" vertical="top" wrapText="1"/>
    </xf>
    <xf numFmtId="0" fontId="25" fillId="0" borderId="36" xfId="0" applyFont="1" applyBorder="1" applyAlignment="1">
      <alignment horizontal="left" vertical="top" wrapText="1"/>
    </xf>
    <xf numFmtId="0" fontId="1" fillId="0" borderId="10"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left" vertical="top" wrapText="1"/>
    </xf>
    <xf numFmtId="0" fontId="1" fillId="0" borderId="12" xfId="0" applyFont="1" applyBorder="1" applyAlignment="1">
      <alignment horizontal="left" vertical="top"/>
    </xf>
    <xf numFmtId="0" fontId="1" fillId="0" borderId="12" xfId="0" applyFont="1" applyBorder="1" applyAlignment="1">
      <alignment horizontal="left" vertical="top" wrapText="1"/>
    </xf>
    <xf numFmtId="0" fontId="1" fillId="0" borderId="36" xfId="0" applyFont="1" applyBorder="1" applyAlignment="1">
      <alignment horizontal="left" vertical="center" wrapText="1"/>
    </xf>
    <xf numFmtId="0" fontId="21" fillId="2" borderId="0" xfId="0" applyFont="1" applyFill="1" applyAlignment="1">
      <alignment horizontal="center" vertical="center" wrapText="1"/>
    </xf>
    <xf numFmtId="0" fontId="21" fillId="2" borderId="0" xfId="0" applyFont="1" applyFill="1" applyAlignment="1">
      <alignment horizontal="center" vertical="center"/>
    </xf>
    <xf numFmtId="0" fontId="1" fillId="0" borderId="0" xfId="0" applyFont="1" applyBorder="1" applyAlignment="1">
      <alignment horizontal="left" vertical="center" wrapText="1"/>
    </xf>
    <xf numFmtId="0" fontId="3" fillId="0" borderId="0" xfId="0" applyFont="1" applyBorder="1" applyAlignment="1">
      <alignment horizontal="left" vertical="top" wrapText="1"/>
    </xf>
    <xf numFmtId="0" fontId="21" fillId="0" borderId="12" xfId="0" applyFont="1" applyBorder="1" applyAlignment="1">
      <alignment horizontal="left" vertical="top" wrapText="1"/>
    </xf>
    <xf numFmtId="0" fontId="2" fillId="2" borderId="0" xfId="9" applyFont="1" applyFill="1" applyBorder="1" applyAlignment="1">
      <alignment horizontal="center"/>
    </xf>
    <xf numFmtId="0" fontId="2" fillId="2" borderId="0" xfId="16" applyNumberFormat="1" applyFont="1" applyFill="1" applyBorder="1" applyAlignment="1"/>
    <xf numFmtId="0" fontId="6" fillId="2" borderId="36" xfId="9" applyFont="1" applyFill="1" applyBorder="1" applyAlignment="1">
      <alignment horizontal="center" vertical="top"/>
    </xf>
    <xf numFmtId="0" fontId="10" fillId="2" borderId="0" xfId="9" applyFont="1" applyFill="1" applyAlignment="1">
      <alignment horizontal="center"/>
    </xf>
    <xf numFmtId="0" fontId="4" fillId="2" borderId="0" xfId="9" applyFont="1" applyFill="1" applyAlignment="1">
      <alignment horizontal="center"/>
    </xf>
    <xf numFmtId="14" fontId="2" fillId="2" borderId="0" xfId="9" applyNumberFormat="1" applyFont="1" applyFill="1" applyBorder="1" applyAlignment="1">
      <alignment horizontal="center"/>
    </xf>
    <xf numFmtId="0" fontId="11" fillId="3" borderId="1" xfId="9" applyFont="1" applyFill="1" applyBorder="1" applyAlignment="1">
      <alignment horizontal="center" vertical="center" textRotation="90" shrinkToFit="1"/>
    </xf>
    <xf numFmtId="0" fontId="11" fillId="3" borderId="9" xfId="9" applyFont="1" applyFill="1" applyBorder="1" applyAlignment="1">
      <alignment horizontal="center" vertical="center" textRotation="90" shrinkToFit="1"/>
    </xf>
    <xf numFmtId="0" fontId="11" fillId="3" borderId="11" xfId="9" applyFont="1" applyFill="1" applyBorder="1" applyAlignment="1">
      <alignment horizontal="center" vertical="center" textRotation="90" shrinkToFit="1"/>
    </xf>
    <xf numFmtId="0" fontId="6" fillId="2" borderId="22" xfId="9" applyFont="1" applyFill="1" applyBorder="1" applyAlignment="1">
      <alignment horizontal="center" vertical="center"/>
    </xf>
    <xf numFmtId="0" fontId="6" fillId="2" borderId="34" xfId="9" applyFont="1" applyFill="1" applyBorder="1" applyAlignment="1">
      <alignment horizontal="center" vertical="center"/>
    </xf>
    <xf numFmtId="0" fontId="6" fillId="2" borderId="57" xfId="9" applyFont="1" applyFill="1" applyBorder="1" applyAlignment="1">
      <alignment horizontal="center" vertical="center"/>
    </xf>
    <xf numFmtId="0" fontId="6" fillId="2" borderId="102" xfId="9" applyFont="1" applyFill="1" applyBorder="1" applyAlignment="1">
      <alignment horizontal="center" vertical="center"/>
    </xf>
    <xf numFmtId="0" fontId="6" fillId="2" borderId="27" xfId="9" applyFont="1" applyFill="1" applyBorder="1" applyAlignment="1">
      <alignment horizontal="left" indent="2"/>
    </xf>
    <xf numFmtId="0" fontId="6" fillId="2" borderId="25" xfId="9" applyFont="1" applyFill="1" applyBorder="1" applyAlignment="1">
      <alignment horizontal="left" indent="2"/>
    </xf>
    <xf numFmtId="0" fontId="6" fillId="2" borderId="3" xfId="9" applyFont="1" applyFill="1" applyBorder="1" applyAlignment="1">
      <alignment horizontal="center"/>
    </xf>
    <xf numFmtId="0" fontId="6" fillId="2" borderId="13" xfId="9" applyFont="1" applyFill="1" applyBorder="1" applyAlignment="1">
      <alignment horizontal="center"/>
    </xf>
    <xf numFmtId="0" fontId="6" fillId="2" borderId="97" xfId="9" applyFont="1" applyFill="1" applyBorder="1" applyAlignment="1">
      <alignment horizontal="left" indent="2"/>
    </xf>
    <xf numFmtId="0" fontId="6" fillId="2" borderId="81" xfId="9" applyFont="1" applyFill="1" applyBorder="1" applyAlignment="1">
      <alignment horizontal="center"/>
    </xf>
    <xf numFmtId="9" fontId="6" fillId="2" borderId="36" xfId="16" applyFont="1" applyFill="1" applyBorder="1" applyAlignment="1">
      <alignment horizontal="center" vertical="top"/>
    </xf>
    <xf numFmtId="0" fontId="2" fillId="2" borderId="12" xfId="16" applyNumberFormat="1" applyFont="1" applyFill="1" applyBorder="1" applyAlignment="1"/>
    <xf numFmtId="0" fontId="2" fillId="2" borderId="12" xfId="9" applyFont="1" applyFill="1" applyBorder="1" applyAlignment="1">
      <alignment horizontal="center"/>
    </xf>
    <xf numFmtId="0" fontId="2" fillId="0" borderId="58" xfId="11" applyFont="1" applyFill="1" applyBorder="1" applyAlignment="1" applyProtection="1">
      <alignment horizontal="center"/>
    </xf>
    <xf numFmtId="0" fontId="2" fillId="0" borderId="54" xfId="11" applyFont="1" applyFill="1" applyBorder="1" applyAlignment="1" applyProtection="1">
      <alignment horizontal="center"/>
    </xf>
    <xf numFmtId="0" fontId="10" fillId="0" borderId="58" xfId="11" applyFont="1" applyFill="1" applyBorder="1" applyAlignment="1" applyProtection="1">
      <alignment horizontal="center"/>
    </xf>
    <xf numFmtId="0" fontId="10" fillId="0" borderId="54" xfId="11" applyFont="1" applyFill="1" applyBorder="1" applyAlignment="1" applyProtection="1">
      <alignment horizontal="center"/>
    </xf>
    <xf numFmtId="0" fontId="10" fillId="0" borderId="35" xfId="11" applyFont="1" applyBorder="1" applyAlignment="1">
      <alignment horizontal="center"/>
    </xf>
    <xf numFmtId="0" fontId="2" fillId="0" borderId="35" xfId="11" applyFont="1" applyFill="1" applyBorder="1" applyAlignment="1" applyProtection="1">
      <alignment horizontal="center"/>
    </xf>
    <xf numFmtId="0" fontId="2" fillId="0" borderId="2" xfId="11" applyFont="1" applyFill="1" applyBorder="1" applyAlignment="1" applyProtection="1">
      <alignment horizontal="center"/>
    </xf>
    <xf numFmtId="0" fontId="2" fillId="0" borderId="39" xfId="11" applyFont="1" applyFill="1" applyBorder="1" applyAlignment="1" applyProtection="1">
      <alignment horizontal="center"/>
    </xf>
    <xf numFmtId="0" fontId="2" fillId="0" borderId="15" xfId="11" applyFont="1" applyFill="1" applyBorder="1" applyAlignment="1" applyProtection="1">
      <alignment horizontal="center"/>
    </xf>
    <xf numFmtId="168" fontId="2" fillId="0" borderId="58" xfId="11" applyNumberFormat="1" applyFont="1" applyFill="1" applyBorder="1" applyAlignment="1" applyProtection="1">
      <alignment horizontal="center"/>
    </xf>
    <xf numFmtId="168" fontId="2" fillId="0" borderId="54" xfId="11" applyNumberFormat="1" applyFont="1" applyFill="1" applyBorder="1" applyAlignment="1" applyProtection="1">
      <alignment horizontal="center"/>
    </xf>
    <xf numFmtId="0" fontId="7" fillId="0" borderId="2" xfId="11" applyFill="1" applyBorder="1" applyAlignment="1" applyProtection="1">
      <alignment horizontal="center"/>
    </xf>
    <xf numFmtId="0" fontId="7" fillId="0" borderId="5" xfId="11" applyFill="1" applyBorder="1" applyAlignment="1" applyProtection="1">
      <alignment horizontal="center"/>
    </xf>
    <xf numFmtId="0" fontId="7" fillId="0" borderId="6" xfId="11" applyFill="1" applyBorder="1" applyAlignment="1" applyProtection="1">
      <alignment horizontal="center"/>
    </xf>
    <xf numFmtId="0" fontId="7" fillId="0" borderId="39" xfId="11" applyFill="1" applyBorder="1" applyAlignment="1" applyProtection="1">
      <alignment horizontal="center"/>
    </xf>
    <xf numFmtId="0" fontId="7" fillId="0" borderId="15" xfId="11" applyFill="1" applyBorder="1" applyAlignment="1" applyProtection="1">
      <alignment horizontal="center"/>
    </xf>
    <xf numFmtId="168" fontId="2" fillId="0" borderId="35" xfId="11" applyNumberFormat="1" applyFont="1" applyFill="1" applyBorder="1" applyAlignment="1" applyProtection="1">
      <alignment horizontal="center"/>
    </xf>
    <xf numFmtId="168" fontId="10" fillId="0" borderId="58" xfId="11" applyNumberFormat="1" applyFont="1" applyFill="1" applyBorder="1" applyAlignment="1" applyProtection="1">
      <alignment horizontal="center"/>
    </xf>
    <xf numFmtId="168" fontId="10" fillId="0" borderId="54" xfId="11" applyNumberFormat="1" applyFont="1" applyFill="1" applyBorder="1" applyAlignment="1" applyProtection="1">
      <alignment horizontal="center"/>
    </xf>
    <xf numFmtId="0" fontId="2" fillId="0" borderId="5" xfId="11" applyFont="1" applyFill="1" applyBorder="1" applyAlignment="1" applyProtection="1">
      <alignment horizontal="center"/>
    </xf>
    <xf numFmtId="0" fontId="2" fillId="0" borderId="6" xfId="11" applyFont="1" applyFill="1" applyBorder="1" applyAlignment="1" applyProtection="1">
      <alignment horizontal="center"/>
    </xf>
    <xf numFmtId="168" fontId="2" fillId="0" borderId="2" xfId="11" applyNumberFormat="1" applyFont="1" applyFill="1" applyBorder="1" applyAlignment="1" applyProtection="1">
      <alignment horizontal="center"/>
    </xf>
    <xf numFmtId="168" fontId="2" fillId="0" borderId="39" xfId="11" applyNumberFormat="1" applyFont="1" applyFill="1" applyBorder="1" applyAlignment="1" applyProtection="1">
      <alignment horizontal="center"/>
    </xf>
    <xf numFmtId="168" fontId="2" fillId="0" borderId="15" xfId="11" applyNumberFormat="1" applyFont="1" applyFill="1" applyBorder="1" applyAlignment="1" applyProtection="1">
      <alignment horizontal="center"/>
    </xf>
    <xf numFmtId="0" fontId="2" fillId="0" borderId="55" xfId="11" applyFont="1" applyFill="1" applyBorder="1" applyAlignment="1" applyProtection="1">
      <alignment horizontal="center"/>
    </xf>
    <xf numFmtId="168" fontId="2" fillId="0" borderId="5" xfId="11" applyNumberFormat="1" applyFont="1" applyFill="1" applyBorder="1" applyAlignment="1" applyProtection="1">
      <alignment horizontal="center"/>
    </xf>
    <xf numFmtId="168" fontId="2" fillId="0" borderId="6" xfId="11" applyNumberFormat="1" applyFont="1" applyFill="1" applyBorder="1" applyAlignment="1" applyProtection="1">
      <alignment horizontal="center"/>
    </xf>
    <xf numFmtId="0" fontId="0" fillId="0" borderId="2" xfId="0" applyFill="1" applyBorder="1" applyAlignment="1" applyProtection="1">
      <alignment horizontal="center"/>
    </xf>
    <xf numFmtId="0" fontId="0" fillId="0" borderId="39" xfId="0" applyFill="1" applyBorder="1" applyAlignment="1" applyProtection="1">
      <alignment horizontal="center"/>
    </xf>
    <xf numFmtId="0" fontId="0" fillId="0" borderId="15" xfId="0" applyFill="1" applyBorder="1" applyAlignment="1" applyProtection="1">
      <alignment horizontal="center"/>
    </xf>
    <xf numFmtId="0" fontId="10" fillId="0" borderId="55" xfId="11" applyFont="1" applyFill="1" applyBorder="1" applyAlignment="1" applyProtection="1">
      <alignment horizontal="center"/>
    </xf>
    <xf numFmtId="168" fontId="2" fillId="0" borderId="58" xfId="11" applyNumberFormat="1" applyFont="1" applyFill="1" applyBorder="1" applyAlignment="1" applyProtection="1">
      <alignment horizontal="center" vertical="center"/>
    </xf>
    <xf numFmtId="168" fontId="2" fillId="0" borderId="55" xfId="11" applyNumberFormat="1" applyFont="1" applyFill="1" applyBorder="1" applyAlignment="1" applyProtection="1">
      <alignment horizontal="center" vertical="center"/>
    </xf>
    <xf numFmtId="168" fontId="2" fillId="0" borderId="54" xfId="11" applyNumberFormat="1" applyFont="1" applyFill="1" applyBorder="1" applyAlignment="1" applyProtection="1">
      <alignment horizontal="center" vertical="center"/>
    </xf>
    <xf numFmtId="168" fontId="2" fillId="0" borderId="55" xfId="11" applyNumberFormat="1" applyFont="1" applyFill="1" applyBorder="1" applyAlignment="1" applyProtection="1">
      <alignment horizontal="center"/>
    </xf>
    <xf numFmtId="0" fontId="1" fillId="0" borderId="0" xfId="11" applyFont="1" applyAlignment="1" applyProtection="1">
      <alignment horizontal="left" wrapText="1"/>
    </xf>
    <xf numFmtId="0" fontId="35" fillId="0" borderId="0" xfId="11" applyFont="1" applyAlignment="1" applyProtection="1">
      <alignment horizontal="left" wrapText="1"/>
    </xf>
    <xf numFmtId="0" fontId="34" fillId="0" borderId="0" xfId="11" applyFont="1" applyFill="1" applyBorder="1" applyAlignment="1" applyProtection="1">
      <alignment horizontal="center"/>
    </xf>
    <xf numFmtId="0" fontId="34" fillId="0" borderId="1" xfId="11" applyFont="1" applyFill="1" applyBorder="1" applyAlignment="1" applyProtection="1">
      <alignment horizontal="center"/>
    </xf>
    <xf numFmtId="0" fontId="34" fillId="0" borderId="16" xfId="11" applyFont="1" applyBorder="1" applyAlignment="1" applyProtection="1">
      <alignment horizontal="center"/>
    </xf>
    <xf numFmtId="0" fontId="34" fillId="0" borderId="3" xfId="11" applyFont="1" applyFill="1" applyBorder="1" applyAlignment="1" applyProtection="1">
      <alignment horizontal="center"/>
    </xf>
    <xf numFmtId="0" fontId="34" fillId="0" borderId="81" xfId="11" applyFont="1" applyBorder="1" applyAlignment="1" applyProtection="1">
      <alignment horizontal="center"/>
    </xf>
    <xf numFmtId="0" fontId="1" fillId="0" borderId="0" xfId="11" applyFont="1" applyFill="1" applyBorder="1" applyAlignment="1" applyProtection="1">
      <alignment horizontal="center"/>
    </xf>
    <xf numFmtId="0" fontId="21" fillId="0" borderId="56" xfId="11" applyFont="1" applyFill="1" applyBorder="1" applyAlignment="1" applyProtection="1">
      <alignment horizontal="right"/>
    </xf>
    <xf numFmtId="0" fontId="7" fillId="0" borderId="36" xfId="11" applyBorder="1" applyAlignment="1" applyProtection="1"/>
    <xf numFmtId="0" fontId="7" fillId="0" borderId="2" xfId="11" applyBorder="1" applyAlignment="1" applyProtection="1"/>
    <xf numFmtId="0" fontId="7" fillId="0" borderId="30" xfId="11" applyBorder="1" applyAlignment="1" applyProtection="1"/>
    <xf numFmtId="0" fontId="7" fillId="0" borderId="31" xfId="11" applyBorder="1" applyAlignment="1" applyProtection="1"/>
    <xf numFmtId="0" fontId="7" fillId="0" borderId="74" xfId="11" applyBorder="1" applyAlignment="1" applyProtection="1"/>
    <xf numFmtId="0" fontId="2" fillId="0" borderId="1" xfId="11" applyFont="1" applyFill="1" applyBorder="1" applyAlignment="1" applyProtection="1"/>
    <xf numFmtId="0" fontId="7" fillId="0" borderId="16" xfId="11" applyBorder="1" applyAlignment="1" applyProtection="1"/>
    <xf numFmtId="0" fontId="1" fillId="0" borderId="56" xfId="11" applyFont="1" applyFill="1" applyBorder="1" applyAlignment="1" applyProtection="1">
      <alignment horizontal="left"/>
    </xf>
    <xf numFmtId="0" fontId="1" fillId="0" borderId="36" xfId="11" applyFont="1" applyFill="1" applyBorder="1" applyAlignment="1" applyProtection="1">
      <alignment horizontal="left"/>
    </xf>
    <xf numFmtId="0" fontId="1" fillId="0" borderId="57" xfId="11" applyFont="1" applyFill="1" applyBorder="1" applyAlignment="1" applyProtection="1">
      <alignment horizontal="left"/>
    </xf>
    <xf numFmtId="0" fontId="1" fillId="0" borderId="12" xfId="11" applyFont="1" applyFill="1" applyBorder="1" applyAlignment="1" applyProtection="1">
      <alignment horizontal="left"/>
    </xf>
    <xf numFmtId="0" fontId="1" fillId="0" borderId="2" xfId="11" applyFont="1" applyFill="1" applyBorder="1" applyAlignment="1" applyProtection="1">
      <alignment horizontal="center"/>
    </xf>
    <xf numFmtId="0" fontId="1" fillId="0" borderId="15" xfId="11" applyFont="1" applyFill="1" applyBorder="1" applyAlignment="1" applyProtection="1">
      <alignment horizontal="center"/>
    </xf>
    <xf numFmtId="0" fontId="2" fillId="0" borderId="18" xfId="11" applyFont="1" applyFill="1" applyBorder="1" applyAlignment="1" applyProtection="1">
      <alignment horizontal="center"/>
    </xf>
    <xf numFmtId="0" fontId="1" fillId="0" borderId="24" xfId="11" applyFont="1" applyFill="1" applyBorder="1" applyAlignment="1" applyProtection="1">
      <alignment horizontal="left"/>
    </xf>
    <xf numFmtId="0" fontId="1" fillId="0" borderId="0" xfId="11" applyFont="1" applyFill="1" applyBorder="1" applyAlignment="1" applyProtection="1">
      <alignment horizontal="left"/>
    </xf>
    <xf numFmtId="0" fontId="1" fillId="0" borderId="6" xfId="11" applyFont="1" applyFill="1" applyBorder="1" applyAlignment="1" applyProtection="1">
      <alignment horizontal="center"/>
    </xf>
    <xf numFmtId="0" fontId="2" fillId="0" borderId="11" xfId="11" applyFont="1" applyFill="1" applyBorder="1" applyAlignment="1" applyProtection="1">
      <alignment horizontal="center"/>
    </xf>
    <xf numFmtId="0" fontId="1" fillId="0" borderId="22" xfId="11" applyFont="1" applyFill="1" applyBorder="1" applyAlignment="1" applyProtection="1">
      <alignment horizontal="left" vertical="top"/>
    </xf>
    <xf numFmtId="0" fontId="1" fillId="0" borderId="30" xfId="11" applyFont="1" applyFill="1" applyBorder="1" applyAlignment="1" applyProtection="1">
      <alignment horizontal="left" vertical="top"/>
    </xf>
    <xf numFmtId="0" fontId="1" fillId="0" borderId="23" xfId="11" applyFont="1" applyFill="1" applyBorder="1" applyAlignment="1" applyProtection="1">
      <alignment horizontal="right"/>
    </xf>
    <xf numFmtId="0" fontId="1" fillId="0" borderId="31" xfId="11" applyFont="1" applyFill="1" applyBorder="1" applyAlignment="1" applyProtection="1">
      <alignment horizontal="right"/>
    </xf>
    <xf numFmtId="0" fontId="1" fillId="0" borderId="79" xfId="11" applyFont="1" applyFill="1" applyBorder="1" applyAlignment="1" applyProtection="1">
      <alignment horizontal="center"/>
    </xf>
    <xf numFmtId="0" fontId="1" fillId="0" borderId="74" xfId="11" applyFont="1" applyFill="1" applyBorder="1" applyAlignment="1" applyProtection="1">
      <alignment horizontal="center"/>
    </xf>
    <xf numFmtId="0" fontId="10" fillId="0" borderId="0" xfId="11" applyFont="1" applyFill="1" applyBorder="1" applyAlignment="1" applyProtection="1">
      <alignment horizontal="center"/>
    </xf>
    <xf numFmtId="0" fontId="1" fillId="0" borderId="56" xfId="11" applyFont="1" applyFill="1" applyBorder="1" applyAlignment="1" applyProtection="1">
      <alignment horizontal="left" wrapText="1"/>
    </xf>
    <xf numFmtId="0" fontId="1" fillId="0" borderId="36" xfId="11" applyFont="1" applyFill="1" applyBorder="1" applyAlignment="1" applyProtection="1">
      <alignment horizontal="left" wrapText="1"/>
    </xf>
    <xf numFmtId="0" fontId="1" fillId="0" borderId="24" xfId="11" applyFont="1" applyFill="1" applyBorder="1" applyAlignment="1" applyProtection="1">
      <alignment horizontal="left" wrapText="1"/>
    </xf>
    <xf numFmtId="0" fontId="1" fillId="0" borderId="0" xfId="11" applyFont="1" applyFill="1" applyBorder="1" applyAlignment="1" applyProtection="1">
      <alignment horizontal="left" wrapText="1"/>
    </xf>
    <xf numFmtId="0" fontId="2" fillId="0" borderId="1" xfId="11" applyFont="1" applyFill="1" applyBorder="1" applyAlignment="1" applyProtection="1">
      <alignment horizontal="center"/>
    </xf>
    <xf numFmtId="0" fontId="2" fillId="0" borderId="3" xfId="11" applyFont="1" applyFill="1" applyBorder="1" applyAlignment="1" applyProtection="1">
      <alignment horizontal="center"/>
    </xf>
    <xf numFmtId="0" fontId="1" fillId="0" borderId="57" xfId="11" applyFont="1" applyFill="1" applyBorder="1" applyAlignment="1" applyProtection="1">
      <alignment horizontal="left" wrapText="1"/>
    </xf>
    <xf numFmtId="0" fontId="1" fillId="0" borderId="12" xfId="11" applyFont="1" applyFill="1" applyBorder="1" applyAlignment="1" applyProtection="1">
      <alignment horizontal="left" wrapText="1"/>
    </xf>
    <xf numFmtId="0" fontId="1" fillId="0" borderId="36" xfId="11" applyFont="1" applyFill="1" applyBorder="1" applyAlignment="1" applyProtection="1">
      <alignment horizontal="right"/>
    </xf>
    <xf numFmtId="0" fontId="1" fillId="0" borderId="12" xfId="11" applyFont="1" applyFill="1" applyBorder="1" applyAlignment="1" applyProtection="1">
      <alignment horizontal="right"/>
    </xf>
    <xf numFmtId="0" fontId="1" fillId="0" borderId="57" xfId="11" applyFont="1" applyFill="1" applyBorder="1" applyAlignment="1" applyProtection="1">
      <alignment horizontal="left" vertical="top"/>
    </xf>
    <xf numFmtId="0" fontId="1" fillId="0" borderId="0" xfId="11" applyFont="1" applyFill="1" applyBorder="1" applyAlignment="1" applyProtection="1">
      <alignment horizontal="right"/>
    </xf>
    <xf numFmtId="0" fontId="1" fillId="0" borderId="22" xfId="11" applyFont="1" applyFill="1" applyBorder="1" applyAlignment="1" applyProtection="1">
      <alignment horizontal="left" vertical="top" wrapText="1"/>
    </xf>
    <xf numFmtId="0" fontId="1" fillId="0" borderId="30" xfId="11" applyFont="1" applyFill="1" applyBorder="1" applyAlignment="1" applyProtection="1">
      <alignment horizontal="left" vertical="top" wrapText="1"/>
    </xf>
    <xf numFmtId="0" fontId="1" fillId="0" borderId="23" xfId="11" applyFont="1" applyFill="1" applyBorder="1" applyAlignment="1" applyProtection="1">
      <alignment horizontal="right" wrapText="1"/>
    </xf>
    <xf numFmtId="0" fontId="1" fillId="0" borderId="31" xfId="11" applyFont="1" applyFill="1" applyBorder="1" applyAlignment="1" applyProtection="1">
      <alignment horizontal="right" wrapText="1"/>
    </xf>
    <xf numFmtId="0" fontId="1" fillId="0" borderId="23" xfId="11" applyFont="1" applyFill="1" applyBorder="1" applyAlignment="1" applyProtection="1">
      <alignment horizontal="center"/>
    </xf>
    <xf numFmtId="0" fontId="1" fillId="0" borderId="31" xfId="11" applyFont="1" applyFill="1" applyBorder="1" applyAlignment="1" applyProtection="1">
      <alignment horizontal="center"/>
    </xf>
    <xf numFmtId="0" fontId="1" fillId="0" borderId="22" xfId="11" applyFont="1" applyFill="1" applyBorder="1" applyAlignment="1" applyProtection="1">
      <alignment horizontal="left" wrapText="1"/>
    </xf>
    <xf numFmtId="0" fontId="1" fillId="0" borderId="30" xfId="11" applyFont="1" applyFill="1" applyBorder="1" applyAlignment="1" applyProtection="1">
      <alignment horizontal="left" wrapText="1"/>
    </xf>
    <xf numFmtId="49" fontId="1" fillId="0" borderId="2" xfId="11" applyNumberFormat="1" applyFont="1" applyFill="1" applyBorder="1" applyAlignment="1" applyProtection="1">
      <alignment horizontal="center"/>
    </xf>
    <xf numFmtId="49" fontId="1" fillId="0" borderId="15" xfId="11" applyNumberFormat="1" applyFont="1" applyFill="1" applyBorder="1" applyAlignment="1" applyProtection="1">
      <alignment horizontal="center"/>
    </xf>
    <xf numFmtId="0" fontId="21" fillId="0" borderId="76" xfId="11" applyFont="1" applyBorder="1" applyAlignment="1" applyProtection="1">
      <alignment horizontal="center"/>
    </xf>
    <xf numFmtId="0" fontId="21" fillId="0" borderId="50" xfId="11" applyFont="1" applyBorder="1" applyAlignment="1" applyProtection="1">
      <alignment horizontal="center"/>
    </xf>
    <xf numFmtId="0" fontId="2" fillId="0" borderId="0" xfId="11" applyFont="1" applyBorder="1" applyAlignment="1" applyProtection="1">
      <alignment horizontal="center"/>
    </xf>
    <xf numFmtId="0" fontId="25" fillId="0" borderId="0" xfId="11" applyFont="1" applyFill="1" applyBorder="1" applyAlignment="1" applyProtection="1">
      <alignment horizontal="center"/>
    </xf>
    <xf numFmtId="0" fontId="1" fillId="0" borderId="0" xfId="11" applyFont="1" applyFill="1" applyBorder="1" applyAlignment="1" applyProtection="1">
      <alignment horizontal="center" vertical="center"/>
    </xf>
    <xf numFmtId="0" fontId="21" fillId="0" borderId="98" xfId="11" applyFont="1" applyFill="1" applyBorder="1" applyAlignment="1" applyProtection="1">
      <alignment horizontal="center"/>
    </xf>
    <xf numFmtId="0" fontId="21" fillId="0" borderId="17" xfId="11" applyFont="1" applyFill="1" applyBorder="1" applyAlignment="1" applyProtection="1">
      <alignment horizontal="center"/>
    </xf>
    <xf numFmtId="0" fontId="21" fillId="0" borderId="29" xfId="11" applyFont="1" applyFill="1" applyBorder="1" applyAlignment="1" applyProtection="1">
      <alignment horizontal="center"/>
    </xf>
    <xf numFmtId="0" fontId="21" fillId="0" borderId="18" xfId="11" applyFont="1" applyFill="1" applyBorder="1" applyAlignment="1" applyProtection="1">
      <alignment horizontal="center"/>
    </xf>
    <xf numFmtId="0" fontId="21" fillId="0" borderId="76" xfId="11" applyFont="1" applyFill="1" applyBorder="1" applyAlignment="1" applyProtection="1">
      <alignment horizontal="center"/>
    </xf>
    <xf numFmtId="0" fontId="21" fillId="0" borderId="49" xfId="11" applyFont="1" applyFill="1" applyBorder="1" applyAlignment="1" applyProtection="1">
      <alignment horizontal="center"/>
    </xf>
    <xf numFmtId="0" fontId="1" fillId="0" borderId="19" xfId="11" applyFont="1" applyFill="1" applyBorder="1" applyAlignment="1" applyProtection="1">
      <alignment horizontal="center" wrapText="1"/>
    </xf>
    <xf numFmtId="0" fontId="1" fillId="0" borderId="39" xfId="11" applyFont="1" applyFill="1" applyBorder="1" applyAlignment="1" applyProtection="1">
      <alignment horizontal="center" wrapText="1"/>
    </xf>
    <xf numFmtId="0" fontId="21" fillId="0" borderId="86" xfId="11" applyFont="1" applyFill="1" applyBorder="1" applyAlignment="1" applyProtection="1">
      <alignment horizontal="center"/>
    </xf>
    <xf numFmtId="0" fontId="2" fillId="0" borderId="36" xfId="11" applyFont="1" applyFill="1" applyBorder="1" applyAlignment="1" applyProtection="1">
      <alignment horizontal="center"/>
    </xf>
    <xf numFmtId="0" fontId="2" fillId="0" borderId="12" xfId="11" applyFont="1" applyFill="1" applyBorder="1" applyAlignment="1" applyProtection="1">
      <alignment horizontal="center"/>
    </xf>
    <xf numFmtId="0" fontId="21" fillId="0" borderId="0" xfId="11" applyFont="1" applyBorder="1" applyAlignment="1" applyProtection="1">
      <alignment horizontal="center"/>
    </xf>
    <xf numFmtId="0" fontId="43" fillId="0" borderId="0" xfId="11" applyFont="1" applyBorder="1" applyAlignment="1" applyProtection="1">
      <alignment horizontal="center"/>
    </xf>
    <xf numFmtId="0" fontId="43" fillId="0" borderId="0" xfId="0" applyFont="1" applyBorder="1" applyAlignment="1" applyProtection="1">
      <alignment horizontal="center"/>
    </xf>
    <xf numFmtId="1" fontId="43" fillId="0" borderId="0" xfId="11" applyNumberFormat="1" applyFont="1" applyBorder="1" applyAlignment="1" applyProtection="1">
      <alignment horizontal="center"/>
    </xf>
    <xf numFmtId="0" fontId="2" fillId="0" borderId="5" xfId="11" applyFont="1" applyBorder="1" applyAlignment="1" applyProtection="1">
      <alignment horizontal="center"/>
    </xf>
    <xf numFmtId="0" fontId="85" fillId="0" borderId="0" xfId="4" applyBorder="1" applyAlignment="1" applyProtection="1">
      <alignment horizontal="center"/>
    </xf>
    <xf numFmtId="0" fontId="85" fillId="0" borderId="39" xfId="4" applyBorder="1" applyAlignment="1" applyProtection="1">
      <alignment horizontal="center"/>
    </xf>
    <xf numFmtId="0" fontId="85" fillId="0" borderId="12" xfId="4" applyBorder="1" applyAlignment="1" applyProtection="1">
      <alignment horizontal="center"/>
    </xf>
    <xf numFmtId="0" fontId="1" fillId="0" borderId="0" xfId="11" applyFont="1" applyBorder="1" applyAlignment="1" applyProtection="1">
      <alignment horizontal="left" wrapText="1"/>
    </xf>
    <xf numFmtId="0" fontId="1" fillId="0" borderId="0" xfId="11" applyFont="1" applyBorder="1" applyAlignment="1" applyProtection="1">
      <alignment horizontal="left"/>
    </xf>
    <xf numFmtId="0" fontId="85" fillId="0" borderId="55" xfId="4" applyFill="1" applyBorder="1" applyAlignment="1" applyProtection="1">
      <alignment horizontal="center"/>
    </xf>
    <xf numFmtId="0" fontId="21" fillId="0" borderId="5" xfId="11" applyFont="1" applyBorder="1" applyAlignment="1" applyProtection="1">
      <alignment horizontal="center"/>
    </xf>
    <xf numFmtId="0" fontId="2" fillId="0" borderId="12" xfId="11" applyFont="1" applyBorder="1" applyAlignment="1" applyProtection="1">
      <alignment horizontal="left" vertical="top" wrapText="1"/>
    </xf>
    <xf numFmtId="0" fontId="7" fillId="0" borderId="15" xfId="11" applyFont="1" applyFill="1" applyBorder="1"/>
    <xf numFmtId="0" fontId="2" fillId="0" borderId="20" xfId="11" applyFont="1" applyFill="1" applyBorder="1" applyAlignment="1" applyProtection="1">
      <alignment horizontal="center"/>
    </xf>
    <xf numFmtId="0" fontId="2" fillId="0" borderId="92" xfId="11" applyFont="1" applyFill="1" applyBorder="1" applyAlignment="1" applyProtection="1">
      <alignment horizontal="center"/>
    </xf>
    <xf numFmtId="0" fontId="2" fillId="0" borderId="80" xfId="11" applyFont="1" applyFill="1" applyBorder="1" applyAlignment="1" applyProtection="1">
      <alignment horizontal="center"/>
    </xf>
    <xf numFmtId="0" fontId="1" fillId="0" borderId="23" xfId="11" applyFont="1" applyBorder="1" applyAlignment="1">
      <alignment horizontal="left" vertical="top"/>
    </xf>
    <xf numFmtId="0" fontId="1" fillId="0" borderId="34" xfId="11" applyFont="1" applyBorder="1" applyAlignment="1">
      <alignment horizontal="left" vertical="top"/>
    </xf>
    <xf numFmtId="0" fontId="34" fillId="0" borderId="81" xfId="11" applyFont="1" applyFill="1" applyBorder="1" applyAlignment="1" applyProtection="1">
      <alignment horizontal="center"/>
    </xf>
    <xf numFmtId="0" fontId="2" fillId="0" borderId="0" xfId="11" applyFont="1" applyAlignment="1" applyProtection="1">
      <alignment horizontal="center"/>
    </xf>
    <xf numFmtId="0" fontId="1" fillId="0" borderId="0" xfId="11" applyFont="1" applyFill="1" applyAlignment="1" applyProtection="1">
      <alignment horizontal="left" wrapText="1"/>
    </xf>
    <xf numFmtId="0" fontId="34" fillId="0" borderId="16" xfId="11" applyFont="1" applyFill="1" applyBorder="1" applyAlignment="1" applyProtection="1">
      <alignment horizontal="center"/>
    </xf>
    <xf numFmtId="0" fontId="7" fillId="0" borderId="36" xfId="11" applyFill="1" applyBorder="1" applyAlignment="1" applyProtection="1"/>
    <xf numFmtId="0" fontId="7" fillId="0" borderId="2" xfId="11" applyFill="1" applyBorder="1" applyAlignment="1" applyProtection="1"/>
    <xf numFmtId="0" fontId="7" fillId="0" borderId="30" xfId="11" applyFill="1" applyBorder="1" applyAlignment="1" applyProtection="1"/>
    <xf numFmtId="0" fontId="7" fillId="0" borderId="31" xfId="11" applyFill="1" applyBorder="1" applyAlignment="1" applyProtection="1"/>
    <xf numFmtId="0" fontId="7" fillId="0" borderId="74" xfId="11" applyFill="1" applyBorder="1" applyAlignment="1" applyProtection="1"/>
    <xf numFmtId="0" fontId="7" fillId="0" borderId="16" xfId="11" applyFill="1" applyBorder="1" applyAlignment="1" applyProtection="1"/>
    <xf numFmtId="0" fontId="1" fillId="22" borderId="15" xfId="11" applyFont="1" applyFill="1" applyBorder="1" applyAlignment="1" applyProtection="1">
      <alignment horizontal="center"/>
    </xf>
    <xf numFmtId="0" fontId="21" fillId="0" borderId="31" xfId="11" applyFont="1" applyFill="1" applyBorder="1" applyAlignment="1" applyProtection="1">
      <alignment horizontal="right"/>
    </xf>
    <xf numFmtId="0" fontId="21" fillId="0" borderId="74" xfId="11" applyFont="1" applyFill="1" applyBorder="1" applyAlignment="1" applyProtection="1">
      <alignment horizontal="right"/>
    </xf>
    <xf numFmtId="0" fontId="1" fillId="0" borderId="0" xfId="11" applyFont="1" applyFill="1" applyAlignment="1" applyProtection="1">
      <alignment horizontal="center"/>
    </xf>
    <xf numFmtId="0" fontId="2" fillId="0" borderId="103" xfId="11" applyFont="1" applyFill="1" applyBorder="1" applyAlignment="1" applyProtection="1">
      <alignment horizontal="center"/>
    </xf>
    <xf numFmtId="0" fontId="2" fillId="0" borderId="79" xfId="11" applyFont="1" applyFill="1" applyBorder="1" applyAlignment="1" applyProtection="1">
      <alignment horizontal="center"/>
    </xf>
    <xf numFmtId="0" fontId="2" fillId="0" borderId="74" xfId="11" applyFont="1" applyFill="1" applyBorder="1" applyAlignment="1" applyProtection="1">
      <alignment horizontal="center"/>
    </xf>
    <xf numFmtId="0" fontId="1" fillId="0" borderId="31" xfId="11" applyFont="1" applyFill="1" applyBorder="1" applyAlignment="1" applyProtection="1">
      <alignment horizontal="left" wrapText="1"/>
    </xf>
    <xf numFmtId="0" fontId="2" fillId="0" borderId="81" xfId="11" applyFont="1" applyFill="1" applyBorder="1" applyAlignment="1" applyProtection="1">
      <alignment horizontal="center"/>
    </xf>
    <xf numFmtId="0" fontId="35" fillId="0" borderId="36" xfId="11" applyFont="1" applyFill="1" applyBorder="1" applyAlignment="1" applyProtection="1">
      <alignment horizontal="left"/>
    </xf>
    <xf numFmtId="0" fontId="35" fillId="0" borderId="57" xfId="11" applyFont="1" applyFill="1" applyBorder="1" applyAlignment="1" applyProtection="1">
      <alignment horizontal="left"/>
    </xf>
    <xf numFmtId="0" fontId="35" fillId="0" borderId="12" xfId="11" applyFont="1" applyFill="1" applyBorder="1" applyAlignment="1" applyProtection="1">
      <alignment horizontal="left"/>
    </xf>
    <xf numFmtId="0" fontId="9" fillId="0" borderId="15" xfId="11" applyFont="1" applyFill="1" applyBorder="1" applyProtection="1"/>
    <xf numFmtId="0" fontId="1" fillId="0" borderId="30" xfId="11" applyFont="1" applyFill="1" applyBorder="1" applyAlignment="1" applyProtection="1">
      <alignment horizontal="right" wrapText="1"/>
    </xf>
    <xf numFmtId="0" fontId="1" fillId="0" borderId="22" xfId="11" applyFont="1" applyFill="1" applyBorder="1" applyAlignment="1" applyProtection="1">
      <alignment horizontal="left"/>
    </xf>
    <xf numFmtId="0" fontId="1" fillId="0" borderId="23" xfId="11" applyFont="1" applyFill="1" applyBorder="1" applyAlignment="1" applyProtection="1">
      <alignment horizontal="left"/>
    </xf>
    <xf numFmtId="0" fontId="1" fillId="0" borderId="23" xfId="11" applyFont="1" applyFill="1" applyBorder="1" applyAlignment="1" applyProtection="1">
      <alignment horizontal="left" wrapText="1"/>
    </xf>
    <xf numFmtId="0" fontId="1" fillId="0" borderId="30" xfId="11" applyFont="1" applyFill="1" applyBorder="1" applyAlignment="1" applyProtection="1">
      <alignment horizontal="left"/>
    </xf>
    <xf numFmtId="0" fontId="1" fillId="0" borderId="31" xfId="11" applyFont="1" applyFill="1" applyBorder="1" applyAlignment="1" applyProtection="1">
      <alignment horizontal="left"/>
    </xf>
    <xf numFmtId="0" fontId="2" fillId="0" borderId="7" xfId="11" applyFont="1" applyFill="1" applyBorder="1" applyAlignment="1" applyProtection="1">
      <alignment horizontal="center"/>
    </xf>
    <xf numFmtId="49" fontId="2" fillId="0" borderId="2" xfId="11" applyNumberFormat="1" applyFont="1" applyFill="1" applyBorder="1" applyAlignment="1" applyProtection="1">
      <alignment horizontal="center"/>
    </xf>
    <xf numFmtId="49" fontId="2" fillId="0" borderId="15" xfId="11" applyNumberFormat="1" applyFont="1" applyFill="1" applyBorder="1" applyAlignment="1" applyProtection="1">
      <alignment horizontal="center"/>
    </xf>
    <xf numFmtId="0" fontId="0" fillId="0" borderId="36" xfId="0" applyBorder="1" applyProtection="1"/>
    <xf numFmtId="0" fontId="0" fillId="0" borderId="57" xfId="0" applyBorder="1" applyProtection="1"/>
    <xf numFmtId="0" fontId="0" fillId="0" borderId="12" xfId="0" applyBorder="1" applyProtection="1"/>
    <xf numFmtId="0" fontId="38" fillId="2" borderId="0" xfId="7" applyFont="1" applyFill="1" applyBorder="1" applyAlignment="1">
      <alignment vertical="top"/>
    </xf>
    <xf numFmtId="0" fontId="37" fillId="2" borderId="12" xfId="7" applyFont="1" applyFill="1" applyBorder="1" applyAlignment="1" applyProtection="1">
      <alignment horizontal="left"/>
    </xf>
    <xf numFmtId="0" fontId="42" fillId="2" borderId="0" xfId="7" applyFont="1" applyFill="1" applyAlignment="1">
      <alignment horizontal="center"/>
    </xf>
    <xf numFmtId="0" fontId="40" fillId="2" borderId="104" xfId="7" applyFont="1" applyFill="1" applyBorder="1" applyAlignment="1">
      <alignment horizontal="center" vertical="center" textRotation="255"/>
    </xf>
    <xf numFmtId="0" fontId="40" fillId="2" borderId="105" xfId="7" applyFont="1" applyFill="1" applyBorder="1" applyAlignment="1">
      <alignment horizontal="center" vertical="center" textRotation="255"/>
    </xf>
    <xf numFmtId="0" fontId="40" fillId="2" borderId="106" xfId="7" applyFont="1" applyFill="1" applyBorder="1" applyAlignment="1">
      <alignment horizontal="center" vertical="center" textRotation="255"/>
    </xf>
    <xf numFmtId="0" fontId="40" fillId="2" borderId="107" xfId="7" applyFont="1" applyFill="1" applyBorder="1" applyAlignment="1">
      <alignment horizontal="center" vertical="center" textRotation="255"/>
    </xf>
    <xf numFmtId="0" fontId="37" fillId="0" borderId="12" xfId="7" applyFont="1" applyBorder="1" applyAlignment="1" applyProtection="1">
      <alignment horizontal="left"/>
    </xf>
    <xf numFmtId="0" fontId="2" fillId="0" borderId="90" xfId="11" applyFont="1" applyBorder="1" applyAlignment="1">
      <alignment horizontal="center"/>
    </xf>
    <xf numFmtId="0" fontId="2" fillId="0" borderId="32" xfId="11" applyFont="1" applyBorder="1" applyAlignment="1">
      <alignment horizontal="center"/>
    </xf>
    <xf numFmtId="0" fontId="2" fillId="0" borderId="33" xfId="11" applyFont="1" applyBorder="1" applyAlignment="1">
      <alignment horizontal="center"/>
    </xf>
    <xf numFmtId="0" fontId="1" fillId="0" borderId="92" xfId="11" applyFont="1" applyBorder="1" applyAlignment="1">
      <alignment horizontal="left"/>
    </xf>
    <xf numFmtId="0" fontId="1" fillId="0" borderId="51" xfId="11" applyFont="1" applyBorder="1" applyAlignment="1">
      <alignment horizontal="left"/>
    </xf>
    <xf numFmtId="0" fontId="1" fillId="0" borderId="52" xfId="11" applyFont="1" applyBorder="1" applyAlignment="1">
      <alignment horizontal="left"/>
    </xf>
    <xf numFmtId="0" fontId="2" fillId="0" borderId="45" xfId="11" applyFont="1" applyFill="1" applyBorder="1" applyAlignment="1" applyProtection="1">
      <alignment horizontal="center"/>
    </xf>
    <xf numFmtId="0" fontId="2" fillId="0" borderId="51" xfId="11" applyFont="1" applyFill="1" applyBorder="1" applyAlignment="1" applyProtection="1">
      <alignment horizontal="center"/>
    </xf>
    <xf numFmtId="0" fontId="2" fillId="0" borderId="45" xfId="11" applyFont="1" applyBorder="1" applyAlignment="1">
      <alignment horizontal="center"/>
    </xf>
    <xf numFmtId="0" fontId="2" fillId="0" borderId="51" xfId="11" applyFont="1" applyBorder="1" applyAlignment="1">
      <alignment horizontal="center"/>
    </xf>
    <xf numFmtId="0" fontId="2" fillId="0" borderId="52" xfId="11" applyFont="1" applyBorder="1" applyAlignment="1">
      <alignment horizontal="center"/>
    </xf>
    <xf numFmtId="0" fontId="2" fillId="0" borderId="56" xfId="11" applyFont="1" applyFill="1" applyBorder="1" applyAlignment="1" applyProtection="1">
      <alignment horizontal="center"/>
    </xf>
    <xf numFmtId="0" fontId="2" fillId="0" borderId="60" xfId="11" applyFont="1" applyFill="1" applyBorder="1" applyAlignment="1" applyProtection="1">
      <alignment horizontal="center"/>
    </xf>
    <xf numFmtId="0" fontId="10" fillId="0" borderId="42" xfId="11" applyFont="1" applyBorder="1" applyAlignment="1">
      <alignment horizontal="left" vertical="center"/>
    </xf>
    <xf numFmtId="0" fontId="10" fillId="0" borderId="32" xfId="11" applyFont="1" applyBorder="1" applyAlignment="1">
      <alignment horizontal="left" vertical="center"/>
    </xf>
    <xf numFmtId="0" fontId="10" fillId="0" borderId="33" xfId="11" applyFont="1" applyBorder="1" applyAlignment="1">
      <alignment horizontal="left" vertical="center"/>
    </xf>
    <xf numFmtId="0" fontId="2" fillId="0" borderId="42" xfId="11" applyFont="1" applyBorder="1" applyAlignment="1">
      <alignment horizontal="center"/>
    </xf>
    <xf numFmtId="0" fontId="2" fillId="0" borderId="91" xfId="11" applyFont="1" applyBorder="1" applyAlignment="1">
      <alignment horizontal="center"/>
    </xf>
    <xf numFmtId="0" fontId="2" fillId="0" borderId="26" xfId="11" applyFont="1" applyFill="1" applyBorder="1" applyAlignment="1" applyProtection="1">
      <alignment horizontal="center"/>
    </xf>
    <xf numFmtId="0" fontId="1" fillId="0" borderId="24" xfId="11" applyFont="1" applyBorder="1" applyAlignment="1">
      <alignment horizontal="center" vertical="center" wrapText="1"/>
    </xf>
    <xf numFmtId="0" fontId="1" fillId="0" borderId="0" xfId="11" applyFont="1" applyBorder="1" applyAlignment="1">
      <alignment horizontal="center" vertical="center" wrapText="1"/>
    </xf>
    <xf numFmtId="0" fontId="1" fillId="0" borderId="10" xfId="11" applyFont="1" applyBorder="1" applyAlignment="1">
      <alignment horizontal="center" vertical="center" wrapText="1"/>
    </xf>
    <xf numFmtId="0" fontId="1" fillId="0" borderId="57" xfId="11" applyFont="1" applyBorder="1" applyAlignment="1">
      <alignment horizontal="center" vertical="center" wrapText="1"/>
    </xf>
    <xf numFmtId="0" fontId="1" fillId="0" borderId="12" xfId="11" applyFont="1" applyBorder="1" applyAlignment="1">
      <alignment horizontal="center" vertical="center" wrapText="1"/>
    </xf>
    <xf numFmtId="0" fontId="1" fillId="0" borderId="102" xfId="11" applyFont="1" applyBorder="1" applyAlignment="1">
      <alignment horizontal="center" vertical="center" wrapText="1"/>
    </xf>
    <xf numFmtId="0" fontId="1" fillId="0" borderId="24" xfId="11" applyFont="1" applyBorder="1" applyAlignment="1">
      <alignment horizontal="center"/>
    </xf>
    <xf numFmtId="0" fontId="1" fillId="0" borderId="6" xfId="11" applyFont="1" applyBorder="1" applyAlignment="1">
      <alignment horizontal="center"/>
    </xf>
    <xf numFmtId="0" fontId="1" fillId="0" borderId="57" xfId="11" applyFont="1" applyBorder="1" applyAlignment="1">
      <alignment horizontal="center"/>
    </xf>
    <xf numFmtId="0" fontId="1" fillId="0" borderId="12" xfId="11" applyFont="1" applyBorder="1" applyAlignment="1">
      <alignment horizontal="center"/>
    </xf>
    <xf numFmtId="0" fontId="1" fillId="0" borderId="15" xfId="11" applyFont="1" applyBorder="1" applyAlignment="1">
      <alignment horizontal="center"/>
    </xf>
    <xf numFmtId="0" fontId="1" fillId="0" borderId="5" xfId="11" applyFont="1" applyBorder="1" applyAlignment="1">
      <alignment horizontal="center" wrapText="1"/>
    </xf>
    <xf numFmtId="0" fontId="1" fillId="0" borderId="0" xfId="11" applyFont="1" applyBorder="1" applyAlignment="1">
      <alignment horizontal="center" wrapText="1"/>
    </xf>
    <xf numFmtId="0" fontId="1" fillId="0" borderId="10" xfId="11" applyFont="1" applyBorder="1" applyAlignment="1">
      <alignment horizontal="center" wrapText="1"/>
    </xf>
    <xf numFmtId="0" fontId="1" fillId="0" borderId="39" xfId="11" applyFont="1" applyBorder="1" applyAlignment="1">
      <alignment horizontal="center" wrapText="1"/>
    </xf>
    <xf numFmtId="0" fontId="1" fillId="0" borderId="12" xfId="11" applyFont="1" applyBorder="1" applyAlignment="1">
      <alignment horizontal="center" wrapText="1"/>
    </xf>
    <xf numFmtId="0" fontId="1" fillId="0" borderId="102" xfId="11" applyFont="1" applyBorder="1" applyAlignment="1">
      <alignment horizontal="center" wrapText="1"/>
    </xf>
    <xf numFmtId="0" fontId="1" fillId="0" borderId="24" xfId="11" applyFont="1" applyBorder="1" applyAlignment="1">
      <alignment horizontal="center" wrapText="1"/>
    </xf>
    <xf numFmtId="0" fontId="1" fillId="0" borderId="57" xfId="11" applyFont="1" applyBorder="1" applyAlignment="1">
      <alignment horizontal="center" wrapText="1"/>
    </xf>
    <xf numFmtId="0" fontId="1" fillId="0" borderId="6" xfId="11" applyFont="1" applyBorder="1" applyAlignment="1">
      <alignment horizontal="center" wrapText="1"/>
    </xf>
    <xf numFmtId="0" fontId="1" fillId="0" borderId="15" xfId="11" applyFont="1" applyBorder="1" applyAlignment="1">
      <alignment horizontal="center" wrapText="1"/>
    </xf>
    <xf numFmtId="0" fontId="1" fillId="0" borderId="58" xfId="11" applyFont="1" applyBorder="1" applyAlignment="1">
      <alignment horizontal="left"/>
    </xf>
    <xf numFmtId="0" fontId="1" fillId="0" borderId="55" xfId="11" applyFont="1" applyBorder="1" applyAlignment="1">
      <alignment horizontal="left"/>
    </xf>
    <xf numFmtId="0" fontId="1" fillId="0" borderId="26" xfId="11" applyFont="1" applyBorder="1" applyAlignment="1">
      <alignment horizontal="left"/>
    </xf>
    <xf numFmtId="0" fontId="2" fillId="0" borderId="43" xfId="11" applyFont="1" applyFill="1" applyBorder="1" applyAlignment="1" applyProtection="1">
      <alignment horizontal="center"/>
    </xf>
    <xf numFmtId="0" fontId="2" fillId="0" borderId="43" xfId="11" applyFont="1" applyBorder="1" applyAlignment="1">
      <alignment horizontal="center"/>
    </xf>
    <xf numFmtId="0" fontId="2" fillId="0" borderId="55" xfId="11" applyFont="1" applyBorder="1" applyAlignment="1">
      <alignment horizontal="center"/>
    </xf>
    <xf numFmtId="0" fontId="2" fillId="0" borderId="26" xfId="11" applyFont="1" applyBorder="1" applyAlignment="1">
      <alignment horizontal="center"/>
    </xf>
    <xf numFmtId="0" fontId="25" fillId="0" borderId="0" xfId="11" applyFont="1" applyBorder="1" applyAlignment="1">
      <alignment horizontal="left" vertical="top" wrapText="1"/>
    </xf>
    <xf numFmtId="0" fontId="25" fillId="0" borderId="36" xfId="11" applyFont="1" applyBorder="1" applyAlignment="1">
      <alignment horizontal="left" vertical="top" wrapText="1"/>
    </xf>
    <xf numFmtId="0" fontId="2" fillId="0" borderId="0" xfId="11" applyFont="1" applyBorder="1" applyAlignment="1">
      <alignment horizontal="center" wrapText="1"/>
    </xf>
    <xf numFmtId="0" fontId="1" fillId="0" borderId="10" xfId="11" applyFont="1" applyBorder="1" applyAlignment="1">
      <alignment horizontal="center"/>
    </xf>
    <xf numFmtId="0" fontId="1" fillId="0" borderId="5" xfId="11" applyFont="1" applyBorder="1" applyAlignment="1">
      <alignment horizontal="center"/>
    </xf>
    <xf numFmtId="0" fontId="1" fillId="0" borderId="0" xfId="11" applyFont="1" applyBorder="1" applyAlignment="1">
      <alignment horizontal="left" vertical="top" wrapText="1"/>
    </xf>
    <xf numFmtId="0" fontId="1" fillId="0" borderId="0" xfId="11" applyFont="1" applyAlignment="1">
      <alignment horizontal="left" vertical="top"/>
    </xf>
    <xf numFmtId="0" fontId="1" fillId="0" borderId="0" xfId="11" applyFont="1" applyAlignment="1">
      <alignment horizontal="left" vertical="top" wrapText="1"/>
    </xf>
    <xf numFmtId="0" fontId="1" fillId="0" borderId="12" xfId="11" applyFont="1" applyBorder="1" applyAlignment="1">
      <alignment horizontal="left" vertical="top"/>
    </xf>
    <xf numFmtId="0" fontId="1" fillId="0" borderId="12" xfId="11" applyFont="1" applyBorder="1" applyAlignment="1">
      <alignment horizontal="left" vertical="top" wrapText="1"/>
    </xf>
    <xf numFmtId="0" fontId="1" fillId="0" borderId="36" xfId="11" applyFont="1" applyBorder="1" applyAlignment="1">
      <alignment horizontal="left" vertical="center" wrapText="1"/>
    </xf>
    <xf numFmtId="0" fontId="21" fillId="2" borderId="0" xfId="11" applyFont="1" applyFill="1" applyAlignment="1">
      <alignment horizontal="center" vertical="center" wrapText="1"/>
    </xf>
    <xf numFmtId="0" fontId="21" fillId="2" borderId="0" xfId="11" applyFont="1" applyFill="1" applyAlignment="1">
      <alignment horizontal="center" vertical="center"/>
    </xf>
    <xf numFmtId="0" fontId="3" fillId="0" borderId="0" xfId="11" applyFont="1" applyBorder="1" applyAlignment="1">
      <alignment horizontal="left" vertical="top" wrapText="1"/>
    </xf>
    <xf numFmtId="0" fontId="21" fillId="0" borderId="12" xfId="11" applyFont="1" applyBorder="1" applyAlignment="1">
      <alignment horizontal="left" vertical="top" wrapText="1"/>
    </xf>
    <xf numFmtId="0" fontId="25" fillId="8" borderId="58" xfId="11" applyFont="1" applyFill="1" applyBorder="1" applyAlignment="1">
      <alignment horizontal="left" vertical="center"/>
    </xf>
    <xf numFmtId="0" fontId="25" fillId="8" borderId="55" xfId="11" applyFont="1" applyFill="1" applyBorder="1" applyAlignment="1">
      <alignment horizontal="left" vertical="center"/>
    </xf>
    <xf numFmtId="0" fontId="25" fillId="8" borderId="54" xfId="11" applyFont="1" applyFill="1" applyBorder="1" applyAlignment="1">
      <alignment horizontal="left" vertical="center"/>
    </xf>
    <xf numFmtId="0" fontId="44" fillId="12" borderId="113" xfId="2" applyFont="1" applyFill="1" applyBorder="1" applyAlignment="1">
      <alignment horizontal="center" vertical="center"/>
    </xf>
    <xf numFmtId="0" fontId="83" fillId="0" borderId="0" xfId="0" applyFont="1" applyAlignment="1">
      <alignment horizontal="center"/>
    </xf>
  </cellXfs>
  <cellStyles count="18">
    <cellStyle name="Hyperlink" xfId="1" builtinId="8"/>
    <cellStyle name="Normal" xfId="0" builtinId="0"/>
    <cellStyle name="Normal 2" xfId="2"/>
    <cellStyle name="Normal 2 2" xfId="3"/>
    <cellStyle name="Normal 3" xfId="4"/>
    <cellStyle name="Normal 4" xfId="5"/>
    <cellStyle name="Normal 5" xfId="6"/>
    <cellStyle name="Normal 5 2" xfId="7"/>
    <cellStyle name="Normal 6" xfId="8"/>
    <cellStyle name="Normal 6 2" xfId="9"/>
    <cellStyle name="Normal 7" xfId="10"/>
    <cellStyle name="Normal 8" xfId="11"/>
    <cellStyle name="Normal_Sheet1" xfId="12"/>
    <cellStyle name="Percent 2" xfId="13"/>
    <cellStyle name="Percent 2 2" xfId="14"/>
    <cellStyle name="Percent 3" xfId="15"/>
    <cellStyle name="Percent 3 2" xfId="16"/>
    <cellStyle name="Percent 4" xfId="17"/>
  </cellStyles>
  <dxfs count="134">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numFmt numFmtId="171" formatCode="&quot;$&quot;#,##0.00;;;"/>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numFmt numFmtId="0" formatCode="Genera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0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
      <fill>
        <patternFill>
          <bgColor rgb="FFFFE5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47"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36.xml.rels><?xml version="1.0" encoding="UTF-8" standalone="yes"?>
<Relationships xmlns="http://schemas.openxmlformats.org/package/2006/relationships"><Relationship Id="rId1" Type="http://schemas.microsoft.com/office/2006/relationships/activeXControlBinary" Target="activeX136.bin"/></Relationships>
</file>

<file path=xl/activeX/_rels/activeX137.xml.rels><?xml version="1.0" encoding="UTF-8" standalone="yes"?>
<Relationships xmlns="http://schemas.openxmlformats.org/package/2006/relationships"><Relationship Id="rId1" Type="http://schemas.microsoft.com/office/2006/relationships/activeXControlBinary" Target="activeX137.bin"/></Relationships>
</file>

<file path=xl/activeX/_rels/activeX138.xml.rels><?xml version="1.0" encoding="UTF-8" standalone="yes"?>
<Relationships xmlns="http://schemas.openxmlformats.org/package/2006/relationships"><Relationship Id="rId1" Type="http://schemas.microsoft.com/office/2006/relationships/activeXControlBinary" Target="activeX138.bin"/></Relationships>
</file>

<file path=xl/activeX/_rels/activeX139.xml.rels><?xml version="1.0" encoding="UTF-8" standalone="yes"?>
<Relationships xmlns="http://schemas.openxmlformats.org/package/2006/relationships"><Relationship Id="rId1" Type="http://schemas.microsoft.com/office/2006/relationships/activeXControlBinary" Target="activeX139.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40.xml.rels><?xml version="1.0" encoding="UTF-8" standalone="yes"?>
<Relationships xmlns="http://schemas.openxmlformats.org/package/2006/relationships"><Relationship Id="rId1" Type="http://schemas.microsoft.com/office/2006/relationships/activeXControlBinary" Target="activeX140.bin"/></Relationships>
</file>

<file path=xl/activeX/_rels/activeX141.xml.rels><?xml version="1.0" encoding="UTF-8" standalone="yes"?>
<Relationships xmlns="http://schemas.openxmlformats.org/package/2006/relationships"><Relationship Id="rId1" Type="http://schemas.microsoft.com/office/2006/relationships/activeXControlBinary" Target="activeX141.bin"/></Relationships>
</file>

<file path=xl/activeX/_rels/activeX142.xml.rels><?xml version="1.0" encoding="UTF-8" standalone="yes"?>
<Relationships xmlns="http://schemas.openxmlformats.org/package/2006/relationships"><Relationship Id="rId1" Type="http://schemas.microsoft.com/office/2006/relationships/activeXControlBinary" Target="activeX142.bin"/></Relationships>
</file>

<file path=xl/activeX/_rels/activeX143.xml.rels><?xml version="1.0" encoding="UTF-8" standalone="yes"?>
<Relationships xmlns="http://schemas.openxmlformats.org/package/2006/relationships"><Relationship Id="rId1" Type="http://schemas.microsoft.com/office/2006/relationships/activeXControlBinary" Target="activeX143.bin"/></Relationships>
</file>

<file path=xl/activeX/_rels/activeX144.xml.rels><?xml version="1.0" encoding="UTF-8" standalone="yes"?>
<Relationships xmlns="http://schemas.openxmlformats.org/package/2006/relationships"><Relationship Id="rId1" Type="http://schemas.microsoft.com/office/2006/relationships/activeXControlBinary" Target="activeX144.bin"/></Relationships>
</file>

<file path=xl/activeX/_rels/activeX145.xml.rels><?xml version="1.0" encoding="UTF-8" standalone="yes"?>
<Relationships xmlns="http://schemas.openxmlformats.org/package/2006/relationships"><Relationship Id="rId1" Type="http://schemas.microsoft.com/office/2006/relationships/activeXControlBinary" Target="activeX145.bin"/></Relationships>
</file>

<file path=xl/activeX/_rels/activeX146.xml.rels><?xml version="1.0" encoding="UTF-8" standalone="yes"?>
<Relationships xmlns="http://schemas.openxmlformats.org/package/2006/relationships"><Relationship Id="rId1" Type="http://schemas.microsoft.com/office/2006/relationships/activeXControlBinary" Target="activeX146.bin"/></Relationships>
</file>

<file path=xl/activeX/_rels/activeX147.xml.rels><?xml version="1.0" encoding="UTF-8" standalone="yes"?>
<Relationships xmlns="http://schemas.openxmlformats.org/package/2006/relationships"><Relationship Id="rId1" Type="http://schemas.microsoft.com/office/2006/relationships/activeXControlBinary" Target="activeX147.bin"/></Relationships>
</file>

<file path=xl/activeX/_rels/activeX148.xml.rels><?xml version="1.0" encoding="UTF-8" standalone="yes"?>
<Relationships xmlns="http://schemas.openxmlformats.org/package/2006/relationships"><Relationship Id="rId1" Type="http://schemas.microsoft.com/office/2006/relationships/activeXControlBinary" Target="activeX148.bin"/></Relationships>
</file>

<file path=xl/activeX/_rels/activeX149.xml.rels><?xml version="1.0" encoding="UTF-8" standalone="yes"?>
<Relationships xmlns="http://schemas.openxmlformats.org/package/2006/relationships"><Relationship Id="rId1" Type="http://schemas.microsoft.com/office/2006/relationships/activeXControlBinary" Target="activeX149.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50.xml.rels><?xml version="1.0" encoding="UTF-8" standalone="yes"?>
<Relationships xmlns="http://schemas.openxmlformats.org/package/2006/relationships"><Relationship Id="rId1" Type="http://schemas.microsoft.com/office/2006/relationships/activeXControlBinary" Target="activeX150.bin"/></Relationships>
</file>

<file path=xl/activeX/_rels/activeX151.xml.rels><?xml version="1.0" encoding="UTF-8" standalone="yes"?>
<Relationships xmlns="http://schemas.openxmlformats.org/package/2006/relationships"><Relationship Id="rId1" Type="http://schemas.microsoft.com/office/2006/relationships/activeXControlBinary" Target="activeX151.bin"/></Relationships>
</file>

<file path=xl/activeX/_rels/activeX152.xml.rels><?xml version="1.0" encoding="UTF-8" standalone="yes"?>
<Relationships xmlns="http://schemas.openxmlformats.org/package/2006/relationships"><Relationship Id="rId1" Type="http://schemas.microsoft.com/office/2006/relationships/activeXControlBinary" Target="activeX152.bin"/></Relationships>
</file>

<file path=xl/activeX/_rels/activeX153.xml.rels><?xml version="1.0" encoding="UTF-8" standalone="yes"?>
<Relationships xmlns="http://schemas.openxmlformats.org/package/2006/relationships"><Relationship Id="rId1" Type="http://schemas.microsoft.com/office/2006/relationships/activeXControlBinary" Target="activeX153.bin"/></Relationships>
</file>

<file path=xl/activeX/_rels/activeX154.xml.rels><?xml version="1.0" encoding="UTF-8" standalone="yes"?>
<Relationships xmlns="http://schemas.openxmlformats.org/package/2006/relationships"><Relationship Id="rId1" Type="http://schemas.microsoft.com/office/2006/relationships/activeXControlBinary" Target="activeX154.bin"/></Relationships>
</file>

<file path=xl/activeX/_rels/activeX155.xml.rels><?xml version="1.0" encoding="UTF-8" standalone="yes"?>
<Relationships xmlns="http://schemas.openxmlformats.org/package/2006/relationships"><Relationship Id="rId1" Type="http://schemas.microsoft.com/office/2006/relationships/activeXControlBinary" Target="activeX155.bin"/></Relationships>
</file>

<file path=xl/activeX/_rels/activeX156.xml.rels><?xml version="1.0" encoding="UTF-8" standalone="yes"?>
<Relationships xmlns="http://schemas.openxmlformats.org/package/2006/relationships"><Relationship Id="rId1" Type="http://schemas.microsoft.com/office/2006/relationships/activeXControlBinary" Target="activeX156.bin"/></Relationships>
</file>

<file path=xl/activeX/_rels/activeX157.xml.rels><?xml version="1.0" encoding="UTF-8" standalone="yes"?>
<Relationships xmlns="http://schemas.openxmlformats.org/package/2006/relationships"><Relationship Id="rId1" Type="http://schemas.microsoft.com/office/2006/relationships/activeXControlBinary" Target="activeX157.bin"/></Relationships>
</file>

<file path=xl/activeX/_rels/activeX158.xml.rels><?xml version="1.0" encoding="UTF-8" standalone="yes"?>
<Relationships xmlns="http://schemas.openxmlformats.org/package/2006/relationships"><Relationship Id="rId1" Type="http://schemas.microsoft.com/office/2006/relationships/activeXControlBinary" Target="activeX158.bin"/></Relationships>
</file>

<file path=xl/activeX/_rels/activeX159.xml.rels><?xml version="1.0" encoding="UTF-8" standalone="yes"?>
<Relationships xmlns="http://schemas.openxmlformats.org/package/2006/relationships"><Relationship Id="rId1" Type="http://schemas.microsoft.com/office/2006/relationships/activeXControlBinary" Target="activeX159.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60.xml.rels><?xml version="1.0" encoding="UTF-8" standalone="yes"?>
<Relationships xmlns="http://schemas.openxmlformats.org/package/2006/relationships"><Relationship Id="rId1" Type="http://schemas.microsoft.com/office/2006/relationships/activeXControlBinary" Target="activeX160.bin"/></Relationships>
</file>

<file path=xl/activeX/_rels/activeX161.xml.rels><?xml version="1.0" encoding="UTF-8" standalone="yes"?>
<Relationships xmlns="http://schemas.openxmlformats.org/package/2006/relationships"><Relationship Id="rId1" Type="http://schemas.microsoft.com/office/2006/relationships/activeXControlBinary" Target="activeX161.bin"/></Relationships>
</file>

<file path=xl/activeX/_rels/activeX162.xml.rels><?xml version="1.0" encoding="UTF-8" standalone="yes"?>
<Relationships xmlns="http://schemas.openxmlformats.org/package/2006/relationships"><Relationship Id="rId1" Type="http://schemas.microsoft.com/office/2006/relationships/activeXControlBinary" Target="activeX162.bin"/></Relationships>
</file>

<file path=xl/activeX/_rels/activeX163.xml.rels><?xml version="1.0" encoding="UTF-8" standalone="yes"?>
<Relationships xmlns="http://schemas.openxmlformats.org/package/2006/relationships"><Relationship Id="rId1" Type="http://schemas.microsoft.com/office/2006/relationships/activeXControlBinary" Target="activeX163.bin"/></Relationships>
</file>

<file path=xl/activeX/_rels/activeX164.xml.rels><?xml version="1.0" encoding="UTF-8" standalone="yes"?>
<Relationships xmlns="http://schemas.openxmlformats.org/package/2006/relationships"><Relationship Id="rId1" Type="http://schemas.microsoft.com/office/2006/relationships/activeXControlBinary" Target="activeX164.bin"/></Relationships>
</file>

<file path=xl/activeX/_rels/activeX165.xml.rels><?xml version="1.0" encoding="UTF-8" standalone="yes"?>
<Relationships xmlns="http://schemas.openxmlformats.org/package/2006/relationships"><Relationship Id="rId1" Type="http://schemas.microsoft.com/office/2006/relationships/activeXControlBinary" Target="activeX165.bin"/></Relationships>
</file>

<file path=xl/activeX/_rels/activeX166.xml.rels><?xml version="1.0" encoding="UTF-8" standalone="yes"?>
<Relationships xmlns="http://schemas.openxmlformats.org/package/2006/relationships"><Relationship Id="rId1" Type="http://schemas.microsoft.com/office/2006/relationships/activeXControlBinary" Target="activeX166.bin"/></Relationships>
</file>

<file path=xl/activeX/_rels/activeX167.xml.rels><?xml version="1.0" encoding="UTF-8" standalone="yes"?>
<Relationships xmlns="http://schemas.openxmlformats.org/package/2006/relationships"><Relationship Id="rId1" Type="http://schemas.microsoft.com/office/2006/relationships/activeXControlBinary" Target="activeX167.bin"/></Relationships>
</file>

<file path=xl/activeX/_rels/activeX168.xml.rels><?xml version="1.0" encoding="UTF-8" standalone="yes"?>
<Relationships xmlns="http://schemas.openxmlformats.org/package/2006/relationships"><Relationship Id="rId1" Type="http://schemas.microsoft.com/office/2006/relationships/activeXControlBinary" Target="activeX168.bin"/></Relationships>
</file>

<file path=xl/activeX/_rels/activeX169.xml.rels><?xml version="1.0" encoding="UTF-8" standalone="yes"?>
<Relationships xmlns="http://schemas.openxmlformats.org/package/2006/relationships"><Relationship Id="rId1" Type="http://schemas.microsoft.com/office/2006/relationships/activeXControlBinary" Target="activeX169.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70.xml.rels><?xml version="1.0" encoding="UTF-8" standalone="yes"?>
<Relationships xmlns="http://schemas.openxmlformats.org/package/2006/relationships"><Relationship Id="rId1" Type="http://schemas.microsoft.com/office/2006/relationships/activeXControlBinary" Target="activeX170.bin"/></Relationships>
</file>

<file path=xl/activeX/_rels/activeX171.xml.rels><?xml version="1.0" encoding="UTF-8" standalone="yes"?>
<Relationships xmlns="http://schemas.openxmlformats.org/package/2006/relationships"><Relationship Id="rId1" Type="http://schemas.microsoft.com/office/2006/relationships/activeXControlBinary" Target="activeX171.bin"/></Relationships>
</file>

<file path=xl/activeX/_rels/activeX172.xml.rels><?xml version="1.0" encoding="UTF-8" standalone="yes"?>
<Relationships xmlns="http://schemas.openxmlformats.org/package/2006/relationships"><Relationship Id="rId1" Type="http://schemas.microsoft.com/office/2006/relationships/activeXControlBinary" Target="activeX172.bin"/></Relationships>
</file>

<file path=xl/activeX/_rels/activeX173.xml.rels><?xml version="1.0" encoding="UTF-8" standalone="yes"?>
<Relationships xmlns="http://schemas.openxmlformats.org/package/2006/relationships"><Relationship Id="rId1" Type="http://schemas.microsoft.com/office/2006/relationships/activeXControlBinary" Target="activeX173.bin"/></Relationships>
</file>

<file path=xl/activeX/_rels/activeX174.xml.rels><?xml version="1.0" encoding="UTF-8" standalone="yes"?>
<Relationships xmlns="http://schemas.openxmlformats.org/package/2006/relationships"><Relationship Id="rId1" Type="http://schemas.microsoft.com/office/2006/relationships/activeXControlBinary" Target="activeX174.bin"/></Relationships>
</file>

<file path=xl/activeX/_rels/activeX175.xml.rels><?xml version="1.0" encoding="UTF-8" standalone="yes"?>
<Relationships xmlns="http://schemas.openxmlformats.org/package/2006/relationships"><Relationship Id="rId1" Type="http://schemas.microsoft.com/office/2006/relationships/activeXControlBinary" Target="activeX175.bin"/></Relationships>
</file>

<file path=xl/activeX/_rels/activeX176.xml.rels><?xml version="1.0" encoding="UTF-8" standalone="yes"?>
<Relationships xmlns="http://schemas.openxmlformats.org/package/2006/relationships"><Relationship Id="rId1" Type="http://schemas.microsoft.com/office/2006/relationships/activeXControlBinary" Target="activeX176.bin"/></Relationships>
</file>

<file path=xl/activeX/_rels/activeX177.xml.rels><?xml version="1.0" encoding="UTF-8" standalone="yes"?>
<Relationships xmlns="http://schemas.openxmlformats.org/package/2006/relationships"><Relationship Id="rId1" Type="http://schemas.microsoft.com/office/2006/relationships/activeXControlBinary" Target="activeX177.bin"/></Relationships>
</file>

<file path=xl/activeX/_rels/activeX178.xml.rels><?xml version="1.0" encoding="UTF-8" standalone="yes"?>
<Relationships xmlns="http://schemas.openxmlformats.org/package/2006/relationships"><Relationship Id="rId1" Type="http://schemas.microsoft.com/office/2006/relationships/activeXControlBinary" Target="activeX178.bin"/></Relationships>
</file>

<file path=xl/activeX/_rels/activeX179.xml.rels><?xml version="1.0" encoding="UTF-8" standalone="yes"?>
<Relationships xmlns="http://schemas.openxmlformats.org/package/2006/relationships"><Relationship Id="rId1" Type="http://schemas.microsoft.com/office/2006/relationships/activeXControlBinary" Target="activeX179.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80.xml.rels><?xml version="1.0" encoding="UTF-8" standalone="yes"?>
<Relationships xmlns="http://schemas.openxmlformats.org/package/2006/relationships"><Relationship Id="rId1" Type="http://schemas.microsoft.com/office/2006/relationships/activeXControlBinary" Target="activeX180.bin"/></Relationships>
</file>

<file path=xl/activeX/_rels/activeX181.xml.rels><?xml version="1.0" encoding="UTF-8" standalone="yes"?>
<Relationships xmlns="http://schemas.openxmlformats.org/package/2006/relationships"><Relationship Id="rId1" Type="http://schemas.microsoft.com/office/2006/relationships/activeXControlBinary" Target="activeX181.bin"/></Relationships>
</file>

<file path=xl/activeX/_rels/activeX182.xml.rels><?xml version="1.0" encoding="UTF-8" standalone="yes"?>
<Relationships xmlns="http://schemas.openxmlformats.org/package/2006/relationships"><Relationship Id="rId1" Type="http://schemas.microsoft.com/office/2006/relationships/activeXControlBinary" Target="activeX182.bin"/></Relationships>
</file>

<file path=xl/activeX/_rels/activeX183.xml.rels><?xml version="1.0" encoding="UTF-8" standalone="yes"?>
<Relationships xmlns="http://schemas.openxmlformats.org/package/2006/relationships"><Relationship Id="rId1" Type="http://schemas.microsoft.com/office/2006/relationships/activeXControlBinary" Target="activeX183.bin"/></Relationships>
</file>

<file path=xl/activeX/_rels/activeX184.xml.rels><?xml version="1.0" encoding="UTF-8" standalone="yes"?>
<Relationships xmlns="http://schemas.openxmlformats.org/package/2006/relationships"><Relationship Id="rId1" Type="http://schemas.microsoft.com/office/2006/relationships/activeXControlBinary" Target="activeX184.bin"/></Relationships>
</file>

<file path=xl/activeX/_rels/activeX185.xml.rels><?xml version="1.0" encoding="UTF-8" standalone="yes"?>
<Relationships xmlns="http://schemas.openxmlformats.org/package/2006/relationships"><Relationship Id="rId1" Type="http://schemas.microsoft.com/office/2006/relationships/activeXControlBinary" Target="activeX185.bin"/></Relationships>
</file>

<file path=xl/activeX/_rels/activeX186.xml.rels><?xml version="1.0" encoding="UTF-8" standalone="yes"?>
<Relationships xmlns="http://schemas.openxmlformats.org/package/2006/relationships"><Relationship Id="rId1" Type="http://schemas.microsoft.com/office/2006/relationships/activeXControlBinary" Target="activeX186.bin"/></Relationships>
</file>

<file path=xl/activeX/_rels/activeX187.xml.rels><?xml version="1.0" encoding="UTF-8" standalone="yes"?>
<Relationships xmlns="http://schemas.openxmlformats.org/package/2006/relationships"><Relationship Id="rId1" Type="http://schemas.microsoft.com/office/2006/relationships/activeXControlBinary" Target="activeX187.bin"/></Relationships>
</file>

<file path=xl/activeX/_rels/activeX188.xml.rels><?xml version="1.0" encoding="UTF-8" standalone="yes"?>
<Relationships xmlns="http://schemas.openxmlformats.org/package/2006/relationships"><Relationship Id="rId1" Type="http://schemas.microsoft.com/office/2006/relationships/activeXControlBinary" Target="activeX188.bin"/></Relationships>
</file>

<file path=xl/activeX/_rels/activeX189.xml.rels><?xml version="1.0" encoding="UTF-8" standalone="yes"?>
<Relationships xmlns="http://schemas.openxmlformats.org/package/2006/relationships"><Relationship Id="rId1" Type="http://schemas.microsoft.com/office/2006/relationships/activeXControlBinary" Target="activeX189.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190.xml.rels><?xml version="1.0" encoding="UTF-8" standalone="yes"?>
<Relationships xmlns="http://schemas.openxmlformats.org/package/2006/relationships"><Relationship Id="rId1" Type="http://schemas.microsoft.com/office/2006/relationships/activeXControlBinary" Target="activeX190.bin"/></Relationships>
</file>

<file path=xl/activeX/_rels/activeX191.xml.rels><?xml version="1.0" encoding="UTF-8" standalone="yes"?>
<Relationships xmlns="http://schemas.openxmlformats.org/package/2006/relationships"><Relationship Id="rId1" Type="http://schemas.microsoft.com/office/2006/relationships/activeXControlBinary" Target="activeX191.bin"/></Relationships>
</file>

<file path=xl/activeX/_rels/activeX192.xml.rels><?xml version="1.0" encoding="UTF-8" standalone="yes"?>
<Relationships xmlns="http://schemas.openxmlformats.org/package/2006/relationships"><Relationship Id="rId1" Type="http://schemas.microsoft.com/office/2006/relationships/activeXControlBinary" Target="activeX192.bin"/></Relationships>
</file>

<file path=xl/activeX/_rels/activeX193.xml.rels><?xml version="1.0" encoding="UTF-8" standalone="yes"?>
<Relationships xmlns="http://schemas.openxmlformats.org/package/2006/relationships"><Relationship Id="rId1" Type="http://schemas.microsoft.com/office/2006/relationships/activeXControlBinary" Target="activeX193.bin"/></Relationships>
</file>

<file path=xl/activeX/_rels/activeX194.xml.rels><?xml version="1.0" encoding="UTF-8" standalone="yes"?>
<Relationships xmlns="http://schemas.openxmlformats.org/package/2006/relationships"><Relationship Id="rId1" Type="http://schemas.microsoft.com/office/2006/relationships/activeXControlBinary" Target="activeX194.bin"/></Relationships>
</file>

<file path=xl/activeX/_rels/activeX195.xml.rels><?xml version="1.0" encoding="UTF-8" standalone="yes"?>
<Relationships xmlns="http://schemas.openxmlformats.org/package/2006/relationships"><Relationship Id="rId1" Type="http://schemas.microsoft.com/office/2006/relationships/activeXControlBinary" Target="activeX195.bin"/></Relationships>
</file>

<file path=xl/activeX/_rels/activeX196.xml.rels><?xml version="1.0" encoding="UTF-8" standalone="yes"?>
<Relationships xmlns="http://schemas.openxmlformats.org/package/2006/relationships"><Relationship Id="rId1" Type="http://schemas.microsoft.com/office/2006/relationships/activeXControlBinary" Target="activeX196.bin"/></Relationships>
</file>

<file path=xl/activeX/_rels/activeX197.xml.rels><?xml version="1.0" encoding="UTF-8" standalone="yes"?>
<Relationships xmlns="http://schemas.openxmlformats.org/package/2006/relationships"><Relationship Id="rId1" Type="http://schemas.microsoft.com/office/2006/relationships/activeXControlBinary" Target="activeX197.bin"/></Relationships>
</file>

<file path=xl/activeX/_rels/activeX198.xml.rels><?xml version="1.0" encoding="UTF-8" standalone="yes"?>
<Relationships xmlns="http://schemas.openxmlformats.org/package/2006/relationships"><Relationship Id="rId1" Type="http://schemas.microsoft.com/office/2006/relationships/activeXControlBinary" Target="activeX198.bin"/></Relationships>
</file>

<file path=xl/activeX/_rels/activeX199.xml.rels><?xml version="1.0" encoding="UTF-8" standalone="yes"?>
<Relationships xmlns="http://schemas.openxmlformats.org/package/2006/relationships"><Relationship Id="rId1" Type="http://schemas.microsoft.com/office/2006/relationships/activeXControlBinary" Target="activeX19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00.xml.rels><?xml version="1.0" encoding="UTF-8" standalone="yes"?>
<Relationships xmlns="http://schemas.openxmlformats.org/package/2006/relationships"><Relationship Id="rId1" Type="http://schemas.microsoft.com/office/2006/relationships/activeXControlBinary" Target="activeX200.bin"/></Relationships>
</file>

<file path=xl/activeX/_rels/activeX201.xml.rels><?xml version="1.0" encoding="UTF-8" standalone="yes"?>
<Relationships xmlns="http://schemas.openxmlformats.org/package/2006/relationships"><Relationship Id="rId1" Type="http://schemas.microsoft.com/office/2006/relationships/activeXControlBinary" Target="activeX201.bin"/></Relationships>
</file>

<file path=xl/activeX/_rels/activeX202.xml.rels><?xml version="1.0" encoding="UTF-8" standalone="yes"?>
<Relationships xmlns="http://schemas.openxmlformats.org/package/2006/relationships"><Relationship Id="rId1" Type="http://schemas.microsoft.com/office/2006/relationships/activeXControlBinary" Target="activeX202.bin"/></Relationships>
</file>

<file path=xl/activeX/_rels/activeX203.xml.rels><?xml version="1.0" encoding="UTF-8" standalone="yes"?>
<Relationships xmlns="http://schemas.openxmlformats.org/package/2006/relationships"><Relationship Id="rId1" Type="http://schemas.microsoft.com/office/2006/relationships/activeXControlBinary" Target="activeX203.bin"/></Relationships>
</file>

<file path=xl/activeX/_rels/activeX204.xml.rels><?xml version="1.0" encoding="UTF-8" standalone="yes"?>
<Relationships xmlns="http://schemas.openxmlformats.org/package/2006/relationships"><Relationship Id="rId1" Type="http://schemas.microsoft.com/office/2006/relationships/activeXControlBinary" Target="activeX204.bin"/></Relationships>
</file>

<file path=xl/activeX/_rels/activeX205.xml.rels><?xml version="1.0" encoding="UTF-8" standalone="yes"?>
<Relationships xmlns="http://schemas.openxmlformats.org/package/2006/relationships"><Relationship Id="rId1" Type="http://schemas.microsoft.com/office/2006/relationships/activeXControlBinary" Target="activeX205.bin"/></Relationships>
</file>

<file path=xl/activeX/_rels/activeX206.xml.rels><?xml version="1.0" encoding="UTF-8" standalone="yes"?>
<Relationships xmlns="http://schemas.openxmlformats.org/package/2006/relationships"><Relationship Id="rId1" Type="http://schemas.microsoft.com/office/2006/relationships/activeXControlBinary" Target="activeX206.bin"/></Relationships>
</file>

<file path=xl/activeX/_rels/activeX207.xml.rels><?xml version="1.0" encoding="UTF-8" standalone="yes"?>
<Relationships xmlns="http://schemas.openxmlformats.org/package/2006/relationships"><Relationship Id="rId1" Type="http://schemas.microsoft.com/office/2006/relationships/activeXControlBinary" Target="activeX207.bin"/></Relationships>
</file>

<file path=xl/activeX/_rels/activeX208.xml.rels><?xml version="1.0" encoding="UTF-8" standalone="yes"?>
<Relationships xmlns="http://schemas.openxmlformats.org/package/2006/relationships"><Relationship Id="rId1" Type="http://schemas.microsoft.com/office/2006/relationships/activeXControlBinary" Target="activeX208.bin"/></Relationships>
</file>

<file path=xl/activeX/_rels/activeX209.xml.rels><?xml version="1.0" encoding="UTF-8" standalone="yes"?>
<Relationships xmlns="http://schemas.openxmlformats.org/package/2006/relationships"><Relationship Id="rId1" Type="http://schemas.microsoft.com/office/2006/relationships/activeXControlBinary" Target="activeX209.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10.xml.rels><?xml version="1.0" encoding="UTF-8" standalone="yes"?>
<Relationships xmlns="http://schemas.openxmlformats.org/package/2006/relationships"><Relationship Id="rId1" Type="http://schemas.microsoft.com/office/2006/relationships/activeXControlBinary" Target="activeX210.bin"/></Relationships>
</file>

<file path=xl/activeX/_rels/activeX211.xml.rels><?xml version="1.0" encoding="UTF-8" standalone="yes"?>
<Relationships xmlns="http://schemas.openxmlformats.org/package/2006/relationships"><Relationship Id="rId1" Type="http://schemas.microsoft.com/office/2006/relationships/activeXControlBinary" Target="activeX211.bin"/></Relationships>
</file>

<file path=xl/activeX/_rels/activeX212.xml.rels><?xml version="1.0" encoding="UTF-8" standalone="yes"?>
<Relationships xmlns="http://schemas.openxmlformats.org/package/2006/relationships"><Relationship Id="rId1" Type="http://schemas.microsoft.com/office/2006/relationships/activeXControlBinary" Target="activeX212.bin"/></Relationships>
</file>

<file path=xl/activeX/_rels/activeX213.xml.rels><?xml version="1.0" encoding="UTF-8" standalone="yes"?>
<Relationships xmlns="http://schemas.openxmlformats.org/package/2006/relationships"><Relationship Id="rId1" Type="http://schemas.microsoft.com/office/2006/relationships/activeXControlBinary" Target="activeX213.bin"/></Relationships>
</file>

<file path=xl/activeX/_rels/activeX214.xml.rels><?xml version="1.0" encoding="UTF-8" standalone="yes"?>
<Relationships xmlns="http://schemas.openxmlformats.org/package/2006/relationships"><Relationship Id="rId1" Type="http://schemas.microsoft.com/office/2006/relationships/activeXControlBinary" Target="activeX214.bin"/></Relationships>
</file>

<file path=xl/activeX/_rels/activeX215.xml.rels><?xml version="1.0" encoding="UTF-8" standalone="yes"?>
<Relationships xmlns="http://schemas.openxmlformats.org/package/2006/relationships"><Relationship Id="rId1" Type="http://schemas.microsoft.com/office/2006/relationships/activeXControlBinary" Target="activeX215.bin"/></Relationships>
</file>

<file path=xl/activeX/_rels/activeX216.xml.rels><?xml version="1.0" encoding="UTF-8" standalone="yes"?>
<Relationships xmlns="http://schemas.openxmlformats.org/package/2006/relationships"><Relationship Id="rId1" Type="http://schemas.microsoft.com/office/2006/relationships/activeXControlBinary" Target="activeX216.bin"/></Relationships>
</file>

<file path=xl/activeX/_rels/activeX217.xml.rels><?xml version="1.0" encoding="UTF-8" standalone="yes"?>
<Relationships xmlns="http://schemas.openxmlformats.org/package/2006/relationships"><Relationship Id="rId1" Type="http://schemas.microsoft.com/office/2006/relationships/activeXControlBinary" Target="activeX217.bin"/></Relationships>
</file>

<file path=xl/activeX/_rels/activeX218.xml.rels><?xml version="1.0" encoding="UTF-8" standalone="yes"?>
<Relationships xmlns="http://schemas.openxmlformats.org/package/2006/relationships"><Relationship Id="rId1" Type="http://schemas.microsoft.com/office/2006/relationships/activeXControlBinary" Target="activeX218.bin"/></Relationships>
</file>

<file path=xl/activeX/_rels/activeX219.xml.rels><?xml version="1.0" encoding="UTF-8" standalone="yes"?>
<Relationships xmlns="http://schemas.openxmlformats.org/package/2006/relationships"><Relationship Id="rId1" Type="http://schemas.microsoft.com/office/2006/relationships/activeXControlBinary" Target="activeX219.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20.xml.rels><?xml version="1.0" encoding="UTF-8" standalone="yes"?>
<Relationships xmlns="http://schemas.openxmlformats.org/package/2006/relationships"><Relationship Id="rId1" Type="http://schemas.microsoft.com/office/2006/relationships/activeXControlBinary" Target="activeX220.bin"/></Relationships>
</file>

<file path=xl/activeX/_rels/activeX221.xml.rels><?xml version="1.0" encoding="UTF-8" standalone="yes"?>
<Relationships xmlns="http://schemas.openxmlformats.org/package/2006/relationships"><Relationship Id="rId1" Type="http://schemas.microsoft.com/office/2006/relationships/activeXControlBinary" Target="activeX221.bin"/></Relationships>
</file>

<file path=xl/activeX/_rels/activeX222.xml.rels><?xml version="1.0" encoding="UTF-8" standalone="yes"?>
<Relationships xmlns="http://schemas.openxmlformats.org/package/2006/relationships"><Relationship Id="rId1" Type="http://schemas.microsoft.com/office/2006/relationships/activeXControlBinary" Target="activeX222.bin"/></Relationships>
</file>

<file path=xl/activeX/_rels/activeX223.xml.rels><?xml version="1.0" encoding="UTF-8" standalone="yes"?>
<Relationships xmlns="http://schemas.openxmlformats.org/package/2006/relationships"><Relationship Id="rId1" Type="http://schemas.microsoft.com/office/2006/relationships/activeXControlBinary" Target="activeX223.bin"/></Relationships>
</file>

<file path=xl/activeX/_rels/activeX224.xml.rels><?xml version="1.0" encoding="UTF-8" standalone="yes"?>
<Relationships xmlns="http://schemas.openxmlformats.org/package/2006/relationships"><Relationship Id="rId1" Type="http://schemas.microsoft.com/office/2006/relationships/activeXControlBinary" Target="activeX224.bin"/></Relationships>
</file>

<file path=xl/activeX/_rels/activeX225.xml.rels><?xml version="1.0" encoding="UTF-8" standalone="yes"?>
<Relationships xmlns="http://schemas.openxmlformats.org/package/2006/relationships"><Relationship Id="rId1" Type="http://schemas.microsoft.com/office/2006/relationships/activeXControlBinary" Target="activeX225.bin"/></Relationships>
</file>

<file path=xl/activeX/_rels/activeX226.xml.rels><?xml version="1.0" encoding="UTF-8" standalone="yes"?>
<Relationships xmlns="http://schemas.openxmlformats.org/package/2006/relationships"><Relationship Id="rId1" Type="http://schemas.microsoft.com/office/2006/relationships/activeXControlBinary" Target="activeX226.bin"/></Relationships>
</file>

<file path=xl/activeX/_rels/activeX227.xml.rels><?xml version="1.0" encoding="UTF-8" standalone="yes"?>
<Relationships xmlns="http://schemas.openxmlformats.org/package/2006/relationships"><Relationship Id="rId1" Type="http://schemas.microsoft.com/office/2006/relationships/activeXControlBinary" Target="activeX227.bin"/></Relationships>
</file>

<file path=xl/activeX/_rels/activeX228.xml.rels><?xml version="1.0" encoding="UTF-8" standalone="yes"?>
<Relationships xmlns="http://schemas.openxmlformats.org/package/2006/relationships"><Relationship Id="rId1" Type="http://schemas.microsoft.com/office/2006/relationships/activeXControlBinary" Target="activeX228.bin"/></Relationships>
</file>

<file path=xl/activeX/_rels/activeX229.xml.rels><?xml version="1.0" encoding="UTF-8" standalone="yes"?>
<Relationships xmlns="http://schemas.openxmlformats.org/package/2006/relationships"><Relationship Id="rId1" Type="http://schemas.microsoft.com/office/2006/relationships/activeXControlBinary" Target="activeX229.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30.xml.rels><?xml version="1.0" encoding="UTF-8" standalone="yes"?>
<Relationships xmlns="http://schemas.openxmlformats.org/package/2006/relationships"><Relationship Id="rId1" Type="http://schemas.microsoft.com/office/2006/relationships/activeXControlBinary" Target="activeX230.bin"/></Relationships>
</file>

<file path=xl/activeX/_rels/activeX231.xml.rels><?xml version="1.0" encoding="UTF-8" standalone="yes"?>
<Relationships xmlns="http://schemas.openxmlformats.org/package/2006/relationships"><Relationship Id="rId1" Type="http://schemas.microsoft.com/office/2006/relationships/activeXControlBinary" Target="activeX231.bin"/></Relationships>
</file>

<file path=xl/activeX/_rels/activeX232.xml.rels><?xml version="1.0" encoding="UTF-8" standalone="yes"?>
<Relationships xmlns="http://schemas.openxmlformats.org/package/2006/relationships"><Relationship Id="rId1" Type="http://schemas.microsoft.com/office/2006/relationships/activeXControlBinary" Target="activeX232.bin"/></Relationships>
</file>

<file path=xl/activeX/_rels/activeX233.xml.rels><?xml version="1.0" encoding="UTF-8" standalone="yes"?>
<Relationships xmlns="http://schemas.openxmlformats.org/package/2006/relationships"><Relationship Id="rId1" Type="http://schemas.microsoft.com/office/2006/relationships/activeXControlBinary" Target="activeX233.bin"/></Relationships>
</file>

<file path=xl/activeX/_rels/activeX234.xml.rels><?xml version="1.0" encoding="UTF-8" standalone="yes"?>
<Relationships xmlns="http://schemas.openxmlformats.org/package/2006/relationships"><Relationship Id="rId1" Type="http://schemas.microsoft.com/office/2006/relationships/activeXControlBinary" Target="activeX234.bin"/></Relationships>
</file>

<file path=xl/activeX/_rels/activeX235.xml.rels><?xml version="1.0" encoding="UTF-8" standalone="yes"?>
<Relationships xmlns="http://schemas.openxmlformats.org/package/2006/relationships"><Relationship Id="rId1" Type="http://schemas.microsoft.com/office/2006/relationships/activeXControlBinary" Target="activeX235.bin"/></Relationships>
</file>

<file path=xl/activeX/_rels/activeX236.xml.rels><?xml version="1.0" encoding="UTF-8" standalone="yes"?>
<Relationships xmlns="http://schemas.openxmlformats.org/package/2006/relationships"><Relationship Id="rId1" Type="http://schemas.microsoft.com/office/2006/relationships/activeXControlBinary" Target="activeX236.bin"/></Relationships>
</file>

<file path=xl/activeX/_rels/activeX237.xml.rels><?xml version="1.0" encoding="UTF-8" standalone="yes"?>
<Relationships xmlns="http://schemas.openxmlformats.org/package/2006/relationships"><Relationship Id="rId1" Type="http://schemas.microsoft.com/office/2006/relationships/activeXControlBinary" Target="activeX237.bin"/></Relationships>
</file>

<file path=xl/activeX/_rels/activeX238.xml.rels><?xml version="1.0" encoding="UTF-8" standalone="yes"?>
<Relationships xmlns="http://schemas.openxmlformats.org/package/2006/relationships"><Relationship Id="rId1" Type="http://schemas.microsoft.com/office/2006/relationships/activeXControlBinary" Target="activeX238.bin"/></Relationships>
</file>

<file path=xl/activeX/_rels/activeX239.xml.rels><?xml version="1.0" encoding="UTF-8" standalone="yes"?>
<Relationships xmlns="http://schemas.openxmlformats.org/package/2006/relationships"><Relationship Id="rId1" Type="http://schemas.microsoft.com/office/2006/relationships/activeXControlBinary" Target="activeX239.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40.xml.rels><?xml version="1.0" encoding="UTF-8" standalone="yes"?>
<Relationships xmlns="http://schemas.openxmlformats.org/package/2006/relationships"><Relationship Id="rId1" Type="http://schemas.microsoft.com/office/2006/relationships/activeXControlBinary" Target="activeX240.bin"/></Relationships>
</file>

<file path=xl/activeX/_rels/activeX241.xml.rels><?xml version="1.0" encoding="UTF-8" standalone="yes"?>
<Relationships xmlns="http://schemas.openxmlformats.org/package/2006/relationships"><Relationship Id="rId1" Type="http://schemas.microsoft.com/office/2006/relationships/activeXControlBinary" Target="activeX241.bin"/></Relationships>
</file>

<file path=xl/activeX/_rels/activeX242.xml.rels><?xml version="1.0" encoding="UTF-8" standalone="yes"?>
<Relationships xmlns="http://schemas.openxmlformats.org/package/2006/relationships"><Relationship Id="rId1" Type="http://schemas.microsoft.com/office/2006/relationships/activeXControlBinary" Target="activeX242.bin"/></Relationships>
</file>

<file path=xl/activeX/_rels/activeX243.xml.rels><?xml version="1.0" encoding="UTF-8" standalone="yes"?>
<Relationships xmlns="http://schemas.openxmlformats.org/package/2006/relationships"><Relationship Id="rId1" Type="http://schemas.microsoft.com/office/2006/relationships/activeXControlBinary" Target="activeX243.bin"/></Relationships>
</file>

<file path=xl/activeX/_rels/activeX244.xml.rels><?xml version="1.0" encoding="UTF-8" standalone="yes"?>
<Relationships xmlns="http://schemas.openxmlformats.org/package/2006/relationships"><Relationship Id="rId1" Type="http://schemas.microsoft.com/office/2006/relationships/activeXControlBinary" Target="activeX244.bin"/></Relationships>
</file>

<file path=xl/activeX/_rels/activeX245.xml.rels><?xml version="1.0" encoding="UTF-8" standalone="yes"?>
<Relationships xmlns="http://schemas.openxmlformats.org/package/2006/relationships"><Relationship Id="rId1" Type="http://schemas.microsoft.com/office/2006/relationships/activeXControlBinary" Target="activeX245.bin"/></Relationships>
</file>

<file path=xl/activeX/_rels/activeX246.xml.rels><?xml version="1.0" encoding="UTF-8" standalone="yes"?>
<Relationships xmlns="http://schemas.openxmlformats.org/package/2006/relationships"><Relationship Id="rId1" Type="http://schemas.microsoft.com/office/2006/relationships/activeXControlBinary" Target="activeX246.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978C9E23-D4B0-11CE-BF2D-00AA003F40D0}"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100.xml><?xml version="1.0" encoding="utf-8"?>
<ax:ocx xmlns:ax="http://schemas.microsoft.com/office/2006/activeX" xmlns:r="http://schemas.openxmlformats.org/officeDocument/2006/relationships" ax:classid="{4C599241-6926-101B-9992-00000B65C6F9}" ax:persistence="persistStreamInit" r:id="rId1"/>
</file>

<file path=xl/activeX/activeX101.xml><?xml version="1.0" encoding="utf-8"?>
<ax:ocx xmlns:ax="http://schemas.microsoft.com/office/2006/activeX" xmlns:r="http://schemas.openxmlformats.org/officeDocument/2006/relationships" ax:classid="{978C9E23-D4B0-11CE-BF2D-00AA003F40D0}" ax:persistence="persistStreamInit" r:id="rId1"/>
</file>

<file path=xl/activeX/activeX102.xml><?xml version="1.0" encoding="utf-8"?>
<ax:ocx xmlns:ax="http://schemas.microsoft.com/office/2006/activeX" xmlns:r="http://schemas.openxmlformats.org/officeDocument/2006/relationships" ax:classid="{978C9E23-D4B0-11CE-BF2D-00AA003F40D0}" ax:persistence="persistStreamInit" r:id="rId1"/>
</file>

<file path=xl/activeX/activeX103.xml><?xml version="1.0" encoding="utf-8"?>
<ax:ocx xmlns:ax="http://schemas.microsoft.com/office/2006/activeX" xmlns:r="http://schemas.openxmlformats.org/officeDocument/2006/relationships" ax:classid="{978C9E23-D4B0-11CE-BF2D-00AA003F40D0}" ax:persistence="persistStreamInit" r:id="rId1"/>
</file>

<file path=xl/activeX/activeX104.xml><?xml version="1.0" encoding="utf-8"?>
<ax:ocx xmlns:ax="http://schemas.microsoft.com/office/2006/activeX" xmlns:r="http://schemas.openxmlformats.org/officeDocument/2006/relationships" ax:classid="{978C9E23-D4B0-11CE-BF2D-00AA003F40D0}" ax:persistence="persistStreamInit" r:id="rId1"/>
</file>

<file path=xl/activeX/activeX105.xml><?xml version="1.0" encoding="utf-8"?>
<ax:ocx xmlns:ax="http://schemas.microsoft.com/office/2006/activeX" xmlns:r="http://schemas.openxmlformats.org/officeDocument/2006/relationships" ax:classid="{978C9E23-D4B0-11CE-BF2D-00AA003F40D0}" ax:persistence="persistStreamInit" r:id="rId1"/>
</file>

<file path=xl/activeX/activeX106.xml><?xml version="1.0" encoding="utf-8"?>
<ax:ocx xmlns:ax="http://schemas.microsoft.com/office/2006/activeX" xmlns:r="http://schemas.openxmlformats.org/officeDocument/2006/relationships" ax:classid="{978C9E23-D4B0-11CE-BF2D-00AA003F40D0}" ax:persistence="persistStreamInit" r:id="rId1"/>
</file>

<file path=xl/activeX/activeX107.xml><?xml version="1.0" encoding="utf-8"?>
<ax:ocx xmlns:ax="http://schemas.microsoft.com/office/2006/activeX" xmlns:r="http://schemas.openxmlformats.org/officeDocument/2006/relationships" ax:classid="{978C9E23-D4B0-11CE-BF2D-00AA003F40D0}" ax:persistence="persistStreamInit" r:id="rId1"/>
</file>

<file path=xl/activeX/activeX108.xml><?xml version="1.0" encoding="utf-8"?>
<ax:ocx xmlns:ax="http://schemas.microsoft.com/office/2006/activeX" xmlns:r="http://schemas.openxmlformats.org/officeDocument/2006/relationships" ax:classid="{4C599241-6926-101B-9992-00000B65C6F9}" ax:persistence="persistStreamInit" r:id="rId1"/>
</file>

<file path=xl/activeX/activeX109.xml><?xml version="1.0" encoding="utf-8"?>
<ax:ocx xmlns:ax="http://schemas.microsoft.com/office/2006/activeX" xmlns:r="http://schemas.openxmlformats.org/officeDocument/2006/relationships" ax:classid="{4C599241-6926-101B-9992-00000B65C6F9}" ax:persistence="persistStreamInit" r:id="rId1"/>
</file>

<file path=xl/activeX/activeX11.xml><?xml version="1.0" encoding="utf-8"?>
<ax:ocx xmlns:ax="http://schemas.microsoft.com/office/2006/activeX" xmlns:r="http://schemas.openxmlformats.org/officeDocument/2006/relationships" ax:classid="{978C9E23-D4B0-11CE-BF2D-00AA003F40D0}" ax:persistence="persistStreamInit" r:id="rId1"/>
</file>

<file path=xl/activeX/activeX110.xml><?xml version="1.0" encoding="utf-8"?>
<ax:ocx xmlns:ax="http://schemas.microsoft.com/office/2006/activeX" xmlns:r="http://schemas.openxmlformats.org/officeDocument/2006/relationships" ax:classid="{4C599241-6926-101B-9992-00000B65C6F9}" ax:persistence="persistStreamInit" r:id="rId1"/>
</file>

<file path=xl/activeX/activeX111.xml><?xml version="1.0" encoding="utf-8"?>
<ax:ocx xmlns:ax="http://schemas.microsoft.com/office/2006/activeX" xmlns:r="http://schemas.openxmlformats.org/officeDocument/2006/relationships" ax:classid="{4C599241-6926-101B-9992-00000B65C6F9}" ax:persistence="persistStreamInit" r:id="rId1"/>
</file>

<file path=xl/activeX/activeX112.xml><?xml version="1.0" encoding="utf-8"?>
<ax:ocx xmlns:ax="http://schemas.microsoft.com/office/2006/activeX" xmlns:r="http://schemas.openxmlformats.org/officeDocument/2006/relationships" ax:classid="{978C9E23-D4B0-11CE-BF2D-00AA003F40D0}" ax:persistence="persistStreamInit" r:id="rId1"/>
</file>

<file path=xl/activeX/activeX113.xml><?xml version="1.0" encoding="utf-8"?>
<ax:ocx xmlns:ax="http://schemas.microsoft.com/office/2006/activeX" xmlns:r="http://schemas.openxmlformats.org/officeDocument/2006/relationships" ax:classid="{978C9E23-D4B0-11CE-BF2D-00AA003F40D0}" ax:persistence="persistStreamInit" r:id="rId1"/>
</file>

<file path=xl/activeX/activeX114.xml><?xml version="1.0" encoding="utf-8"?>
<ax:ocx xmlns:ax="http://schemas.microsoft.com/office/2006/activeX" xmlns:r="http://schemas.openxmlformats.org/officeDocument/2006/relationships" ax:classid="{978C9E23-D4B0-11CE-BF2D-00AA003F40D0}" ax:persistence="persistStreamInit" r:id="rId1"/>
</file>

<file path=xl/activeX/activeX115.xml><?xml version="1.0" encoding="utf-8"?>
<ax:ocx xmlns:ax="http://schemas.microsoft.com/office/2006/activeX" xmlns:r="http://schemas.openxmlformats.org/officeDocument/2006/relationships" ax:classid="{978C9E23-D4B0-11CE-BF2D-00AA003F40D0}" ax:persistence="persistStreamInit" r:id="rId1"/>
</file>

<file path=xl/activeX/activeX116.xml><?xml version="1.0" encoding="utf-8"?>
<ax:ocx xmlns:ax="http://schemas.microsoft.com/office/2006/activeX" xmlns:r="http://schemas.openxmlformats.org/officeDocument/2006/relationships" ax:classid="{4C599241-6926-101B-9992-00000B65C6F9}" ax:persistence="persistStreamInit" r:id="rId1"/>
</file>

<file path=xl/activeX/activeX117.xml><?xml version="1.0" encoding="utf-8"?>
<ax:ocx xmlns:ax="http://schemas.microsoft.com/office/2006/activeX" xmlns:r="http://schemas.openxmlformats.org/officeDocument/2006/relationships" ax:classid="{4C599241-6926-101B-9992-00000B65C6F9}" ax:persistence="persistStreamInit" r:id="rId1"/>
</file>

<file path=xl/activeX/activeX118.xml><?xml version="1.0" encoding="utf-8"?>
<ax:ocx xmlns:ax="http://schemas.microsoft.com/office/2006/activeX" xmlns:r="http://schemas.openxmlformats.org/officeDocument/2006/relationships" ax:classid="{4C599241-6926-101B-9992-00000B65C6F9}" ax:persistence="persistStreamInit" r:id="rId1"/>
</file>

<file path=xl/activeX/activeX119.xml><?xml version="1.0" encoding="utf-8"?>
<ax:ocx xmlns:ax="http://schemas.microsoft.com/office/2006/activeX" xmlns:r="http://schemas.openxmlformats.org/officeDocument/2006/relationships" ax:classid="{4C599241-6926-101B-9992-00000B65C6F9}"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20.xml><?xml version="1.0" encoding="utf-8"?>
<ax:ocx xmlns:ax="http://schemas.microsoft.com/office/2006/activeX" xmlns:r="http://schemas.openxmlformats.org/officeDocument/2006/relationships" ax:classid="{4C599241-6926-101B-9992-00000B65C6F9}" ax:persistence="persistStreamInit" r:id="rId1"/>
</file>

<file path=xl/activeX/activeX121.xml><?xml version="1.0" encoding="utf-8"?>
<ax:ocx xmlns:ax="http://schemas.microsoft.com/office/2006/activeX" xmlns:r="http://schemas.openxmlformats.org/officeDocument/2006/relationships" ax:classid="{4C599241-6926-101B-9992-00000B65C6F9}" ax:persistence="persistStreamInit" r:id="rId1"/>
</file>

<file path=xl/activeX/activeX122.xml><?xml version="1.0" encoding="utf-8"?>
<ax:ocx xmlns:ax="http://schemas.microsoft.com/office/2006/activeX" xmlns:r="http://schemas.openxmlformats.org/officeDocument/2006/relationships" ax:classid="{4C599241-6926-101B-9992-00000B65C6F9}" ax:persistence="persistStreamInit" r:id="rId1"/>
</file>

<file path=xl/activeX/activeX123.xml><?xml version="1.0" encoding="utf-8"?>
<ax:ocx xmlns:ax="http://schemas.microsoft.com/office/2006/activeX" xmlns:r="http://schemas.openxmlformats.org/officeDocument/2006/relationships" ax:classid="{4C599241-6926-101B-9992-00000B65C6F9}" ax:persistence="persistStreamInit" r:id="rId1"/>
</file>

<file path=xl/activeX/activeX124.xml><?xml version="1.0" encoding="utf-8"?>
<ax:ocx xmlns:ax="http://schemas.microsoft.com/office/2006/activeX" xmlns:r="http://schemas.openxmlformats.org/officeDocument/2006/relationships" ax:classid="{4C599241-6926-101B-9992-00000B65C6F9}" ax:persistence="persistStreamInit" r:id="rId1"/>
</file>

<file path=xl/activeX/activeX125.xml><?xml version="1.0" encoding="utf-8"?>
<ax:ocx xmlns:ax="http://schemas.microsoft.com/office/2006/activeX" xmlns:r="http://schemas.openxmlformats.org/officeDocument/2006/relationships" ax:classid="{978C9E23-D4B0-11CE-BF2D-00AA003F40D0}" ax:persistence="persistStreamInit" r:id="rId1"/>
</file>

<file path=xl/activeX/activeX126.xml><?xml version="1.0" encoding="utf-8"?>
<ax:ocx xmlns:ax="http://schemas.microsoft.com/office/2006/activeX" xmlns:r="http://schemas.openxmlformats.org/officeDocument/2006/relationships" ax:classid="{978C9E23-D4B0-11CE-BF2D-00AA003F40D0}" ax:persistence="persistStreamInit" r:id="rId1"/>
</file>

<file path=xl/activeX/activeX127.xml><?xml version="1.0" encoding="utf-8"?>
<ax:ocx xmlns:ax="http://schemas.microsoft.com/office/2006/activeX" xmlns:r="http://schemas.openxmlformats.org/officeDocument/2006/relationships" ax:classid="{978C9E23-D4B0-11CE-BF2D-00AA003F40D0}" ax:persistence="persistStreamInit" r:id="rId1"/>
</file>

<file path=xl/activeX/activeX128.xml><?xml version="1.0" encoding="utf-8"?>
<ax:ocx xmlns:ax="http://schemas.microsoft.com/office/2006/activeX" xmlns:r="http://schemas.openxmlformats.org/officeDocument/2006/relationships" ax:classid="{978C9E23-D4B0-11CE-BF2D-00AA003F40D0}" ax:persistence="persistStreamInit" r:id="rId1"/>
</file>

<file path=xl/activeX/activeX129.xml><?xml version="1.0" encoding="utf-8"?>
<ax:ocx xmlns:ax="http://schemas.microsoft.com/office/2006/activeX" xmlns:r="http://schemas.openxmlformats.org/officeDocument/2006/relationships" ax:classid="{978C9E23-D4B0-11CE-BF2D-00AA003F40D0}"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30.xml><?xml version="1.0" encoding="utf-8"?>
<ax:ocx xmlns:ax="http://schemas.microsoft.com/office/2006/activeX" xmlns:r="http://schemas.openxmlformats.org/officeDocument/2006/relationships" ax:classid="{978C9E23-D4B0-11CE-BF2D-00AA003F40D0}" ax:persistence="persistStreamInit" r:id="rId1"/>
</file>

<file path=xl/activeX/activeX131.xml><?xml version="1.0" encoding="utf-8"?>
<ax:ocx xmlns:ax="http://schemas.microsoft.com/office/2006/activeX" xmlns:r="http://schemas.openxmlformats.org/officeDocument/2006/relationships" ax:classid="{978C9E23-D4B0-11CE-BF2D-00AA003F40D0}" ax:persistence="persistStreamInit" r:id="rId1"/>
</file>

<file path=xl/activeX/activeX132.xml><?xml version="1.0" encoding="utf-8"?>
<ax:ocx xmlns:ax="http://schemas.microsoft.com/office/2006/activeX" xmlns:r="http://schemas.openxmlformats.org/officeDocument/2006/relationships" ax:classid="{978C9E23-D4B0-11CE-BF2D-00AA003F40D0}" ax:persistence="persistStreamInit" r:id="rId1"/>
</file>

<file path=xl/activeX/activeX133.xml><?xml version="1.0" encoding="utf-8"?>
<ax:ocx xmlns:ax="http://schemas.microsoft.com/office/2006/activeX" xmlns:r="http://schemas.openxmlformats.org/officeDocument/2006/relationships" ax:classid="{978C9E23-D4B0-11CE-BF2D-00AA003F40D0}" ax:persistence="persistStreamInit" r:id="rId1"/>
</file>

<file path=xl/activeX/activeX134.xml><?xml version="1.0" encoding="utf-8"?>
<ax:ocx xmlns:ax="http://schemas.microsoft.com/office/2006/activeX" xmlns:r="http://schemas.openxmlformats.org/officeDocument/2006/relationships" ax:classid="{4C599241-6926-101B-9992-00000B65C6F9}" ax:persistence="persistStreamInit" r:id="rId1"/>
</file>

<file path=xl/activeX/activeX135.xml><?xml version="1.0" encoding="utf-8"?>
<ax:ocx xmlns:ax="http://schemas.microsoft.com/office/2006/activeX" xmlns:r="http://schemas.openxmlformats.org/officeDocument/2006/relationships" ax:classid="{4C599241-6926-101B-9992-00000B65C6F9}" ax:persistence="persistStreamInit" r:id="rId1"/>
</file>

<file path=xl/activeX/activeX136.xml><?xml version="1.0" encoding="utf-8"?>
<ax:ocx xmlns:ax="http://schemas.microsoft.com/office/2006/activeX" xmlns:r="http://schemas.openxmlformats.org/officeDocument/2006/relationships" ax:classid="{4C599241-6926-101B-9992-00000B65C6F9}" ax:persistence="persistStreamInit" r:id="rId1"/>
</file>

<file path=xl/activeX/activeX137.xml><?xml version="1.0" encoding="utf-8"?>
<ax:ocx xmlns:ax="http://schemas.microsoft.com/office/2006/activeX" xmlns:r="http://schemas.openxmlformats.org/officeDocument/2006/relationships" ax:classid="{4C599241-6926-101B-9992-00000B65C6F9}" ax:persistence="persistStreamInit" r:id="rId1"/>
</file>

<file path=xl/activeX/activeX138.xml><?xml version="1.0" encoding="utf-8"?>
<ax:ocx xmlns:ax="http://schemas.microsoft.com/office/2006/activeX" xmlns:r="http://schemas.openxmlformats.org/officeDocument/2006/relationships" ax:classid="{4C599241-6926-101B-9992-00000B65C6F9}" ax:persistence="persistStreamInit" r:id="rId1"/>
</file>

<file path=xl/activeX/activeX139.xml><?xml version="1.0" encoding="utf-8"?>
<ax:ocx xmlns:ax="http://schemas.microsoft.com/office/2006/activeX" xmlns:r="http://schemas.openxmlformats.org/officeDocument/2006/relationships" ax:classid="{4C599241-6926-101B-9992-00000B65C6F9}"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40.xml><?xml version="1.0" encoding="utf-8"?>
<ax:ocx xmlns:ax="http://schemas.microsoft.com/office/2006/activeX" xmlns:r="http://schemas.openxmlformats.org/officeDocument/2006/relationships" ax:classid="{4C599241-6926-101B-9992-00000B65C6F9}" ax:persistence="persistStreamInit" r:id="rId1"/>
</file>

<file path=xl/activeX/activeX141.xml><?xml version="1.0" encoding="utf-8"?>
<ax:ocx xmlns:ax="http://schemas.microsoft.com/office/2006/activeX" xmlns:r="http://schemas.openxmlformats.org/officeDocument/2006/relationships" ax:classid="{4C599241-6926-101B-9992-00000B65C6F9}" ax:persistence="persistStreamInit" r:id="rId1"/>
</file>

<file path=xl/activeX/activeX142.xml><?xml version="1.0" encoding="utf-8"?>
<ax:ocx xmlns:ax="http://schemas.microsoft.com/office/2006/activeX" xmlns:r="http://schemas.openxmlformats.org/officeDocument/2006/relationships" ax:classid="{4C599241-6926-101B-9992-00000B65C6F9}" ax:persistence="persistStreamInit" r:id="rId1"/>
</file>

<file path=xl/activeX/activeX143.xml><?xml version="1.0" encoding="utf-8"?>
<ax:ocx xmlns:ax="http://schemas.microsoft.com/office/2006/activeX" xmlns:r="http://schemas.openxmlformats.org/officeDocument/2006/relationships" ax:classid="{4C599241-6926-101B-9992-00000B65C6F9}" ax:persistence="persistStreamInit" r:id="rId1"/>
</file>

<file path=xl/activeX/activeX144.xml><?xml version="1.0" encoding="utf-8"?>
<ax:ocx xmlns:ax="http://schemas.microsoft.com/office/2006/activeX" xmlns:r="http://schemas.openxmlformats.org/officeDocument/2006/relationships" ax:classid="{4C599241-6926-101B-9992-00000B65C6F9}" ax:persistence="persistStreamInit" r:id="rId1"/>
</file>

<file path=xl/activeX/activeX145.xml><?xml version="1.0" encoding="utf-8"?>
<ax:ocx xmlns:ax="http://schemas.microsoft.com/office/2006/activeX" xmlns:r="http://schemas.openxmlformats.org/officeDocument/2006/relationships" ax:classid="{4C599241-6926-101B-9992-00000B65C6F9}" ax:persistence="persistStreamInit" r:id="rId1"/>
</file>

<file path=xl/activeX/activeX146.xml><?xml version="1.0" encoding="utf-8"?>
<ax:ocx xmlns:ax="http://schemas.microsoft.com/office/2006/activeX" xmlns:r="http://schemas.openxmlformats.org/officeDocument/2006/relationships" ax:classid="{4C599241-6926-101B-9992-00000B65C6F9}" ax:persistence="persistStreamInit" r:id="rId1"/>
</file>

<file path=xl/activeX/activeX147.xml><?xml version="1.0" encoding="utf-8"?>
<ax:ocx xmlns:ax="http://schemas.microsoft.com/office/2006/activeX" xmlns:r="http://schemas.openxmlformats.org/officeDocument/2006/relationships" ax:classid="{4C599241-6926-101B-9992-00000B65C6F9}" ax:persistence="persistStreamInit" r:id="rId1"/>
</file>

<file path=xl/activeX/activeX148.xml><?xml version="1.0" encoding="utf-8"?>
<ax:ocx xmlns:ax="http://schemas.microsoft.com/office/2006/activeX" xmlns:r="http://schemas.openxmlformats.org/officeDocument/2006/relationships" ax:classid="{978C9E23-D4B0-11CE-BF2D-00AA003F40D0}" ax:persistence="persistStreamInit" r:id="rId1"/>
</file>

<file path=xl/activeX/activeX149.xml><?xml version="1.0" encoding="utf-8"?>
<ax:ocx xmlns:ax="http://schemas.microsoft.com/office/2006/activeX" xmlns:r="http://schemas.openxmlformats.org/officeDocument/2006/relationships" ax:classid="{978C9E23-D4B0-11CE-BF2D-00AA003F40D0}" ax:persistence="persistStreamInit" r:id="rId1"/>
</file>

<file path=xl/activeX/activeX15.xml><?xml version="1.0" encoding="utf-8"?>
<ax:ocx xmlns:ax="http://schemas.microsoft.com/office/2006/activeX" xmlns:r="http://schemas.openxmlformats.org/officeDocument/2006/relationships" ax:classid="{978C9E23-D4B0-11CE-BF2D-00AA003F40D0}" ax:persistence="persistStreamInit" r:id="rId1"/>
</file>

<file path=xl/activeX/activeX150.xml><?xml version="1.0" encoding="utf-8"?>
<ax:ocx xmlns:ax="http://schemas.microsoft.com/office/2006/activeX" xmlns:r="http://schemas.openxmlformats.org/officeDocument/2006/relationships" ax:classid="{978C9E23-D4B0-11CE-BF2D-00AA003F40D0}" ax:persistence="persistStreamInit" r:id="rId1"/>
</file>

<file path=xl/activeX/activeX151.xml><?xml version="1.0" encoding="utf-8"?>
<ax:ocx xmlns:ax="http://schemas.microsoft.com/office/2006/activeX" xmlns:r="http://schemas.openxmlformats.org/officeDocument/2006/relationships" ax:classid="{978C9E23-D4B0-11CE-BF2D-00AA003F40D0}" ax:persistence="persistStreamInit" r:id="rId1"/>
</file>

<file path=xl/activeX/activeX152.xml><?xml version="1.0" encoding="utf-8"?>
<ax:ocx xmlns:ax="http://schemas.microsoft.com/office/2006/activeX" xmlns:r="http://schemas.openxmlformats.org/officeDocument/2006/relationships" ax:classid="{978C9E23-D4B0-11CE-BF2D-00AA003F40D0}" ax:persistence="persistStreamInit" r:id="rId1"/>
</file>

<file path=xl/activeX/activeX153.xml><?xml version="1.0" encoding="utf-8"?>
<ax:ocx xmlns:ax="http://schemas.microsoft.com/office/2006/activeX" xmlns:r="http://schemas.openxmlformats.org/officeDocument/2006/relationships" ax:classid="{978C9E23-D4B0-11CE-BF2D-00AA003F40D0}" ax:persistence="persistStreamInit" r:id="rId1"/>
</file>

<file path=xl/activeX/activeX154.xml><?xml version="1.0" encoding="utf-8"?>
<ax:ocx xmlns:ax="http://schemas.microsoft.com/office/2006/activeX" xmlns:r="http://schemas.openxmlformats.org/officeDocument/2006/relationships" ax:classid="{978C9E23-D4B0-11CE-BF2D-00AA003F40D0}" ax:persistence="persistStreamInit" r:id="rId1"/>
</file>

<file path=xl/activeX/activeX155.xml><?xml version="1.0" encoding="utf-8"?>
<ax:ocx xmlns:ax="http://schemas.microsoft.com/office/2006/activeX" xmlns:r="http://schemas.openxmlformats.org/officeDocument/2006/relationships" ax:classid="{978C9E23-D4B0-11CE-BF2D-00AA003F40D0}" ax:persistence="persistStreamInit" r:id="rId1"/>
</file>

<file path=xl/activeX/activeX156.xml><?xml version="1.0" encoding="utf-8"?>
<ax:ocx xmlns:ax="http://schemas.microsoft.com/office/2006/activeX" xmlns:r="http://schemas.openxmlformats.org/officeDocument/2006/relationships" ax:classid="{978C9E23-D4B0-11CE-BF2D-00AA003F40D0}" ax:persistence="persistStreamInit" r:id="rId1"/>
</file>

<file path=xl/activeX/activeX157.xml><?xml version="1.0" encoding="utf-8"?>
<ax:ocx xmlns:ax="http://schemas.microsoft.com/office/2006/activeX" xmlns:r="http://schemas.openxmlformats.org/officeDocument/2006/relationships" ax:classid="{978C9E23-D4B0-11CE-BF2D-00AA003F40D0}" ax:persistence="persistStreamInit" r:id="rId1"/>
</file>

<file path=xl/activeX/activeX158.xml><?xml version="1.0" encoding="utf-8"?>
<ax:ocx xmlns:ax="http://schemas.microsoft.com/office/2006/activeX" xmlns:r="http://schemas.openxmlformats.org/officeDocument/2006/relationships" ax:classid="{978C9E23-D4B0-11CE-BF2D-00AA003F40D0}" ax:persistence="persistStreamInit" r:id="rId1"/>
</file>

<file path=xl/activeX/activeX159.xml><?xml version="1.0" encoding="utf-8"?>
<ax:ocx xmlns:ax="http://schemas.microsoft.com/office/2006/activeX" xmlns:r="http://schemas.openxmlformats.org/officeDocument/2006/relationships" ax:classid="{978C9E23-D4B0-11CE-BF2D-00AA003F40D0}" ax:persistence="persistStreamInit" r:id="rId1"/>
</file>

<file path=xl/activeX/activeX16.xml><?xml version="1.0" encoding="utf-8"?>
<ax:ocx xmlns:ax="http://schemas.microsoft.com/office/2006/activeX" xmlns:r="http://schemas.openxmlformats.org/officeDocument/2006/relationships" ax:classid="{978C9E23-D4B0-11CE-BF2D-00AA003F40D0}" ax:persistence="persistStreamInit" r:id="rId1"/>
</file>

<file path=xl/activeX/activeX160.xml><?xml version="1.0" encoding="utf-8"?>
<ax:ocx xmlns:ax="http://schemas.microsoft.com/office/2006/activeX" xmlns:r="http://schemas.openxmlformats.org/officeDocument/2006/relationships" ax:classid="{978C9E23-D4B0-11CE-BF2D-00AA003F40D0}" ax:persistence="persistStreamInit" r:id="rId1"/>
</file>

<file path=xl/activeX/activeX161.xml><?xml version="1.0" encoding="utf-8"?>
<ax:ocx xmlns:ax="http://schemas.microsoft.com/office/2006/activeX" xmlns:r="http://schemas.openxmlformats.org/officeDocument/2006/relationships" ax:classid="{978C9E23-D4B0-11CE-BF2D-00AA003F40D0}" ax:persistence="persistStreamInit" r:id="rId1"/>
</file>

<file path=xl/activeX/activeX162.xml><?xml version="1.0" encoding="utf-8"?>
<ax:ocx xmlns:ax="http://schemas.microsoft.com/office/2006/activeX" xmlns:r="http://schemas.openxmlformats.org/officeDocument/2006/relationships" ax:classid="{8BD21D30-EC42-11CE-9E0D-00AA006002F3}" ax:persistence="persistStreamInit" r:id="rId1"/>
</file>

<file path=xl/activeX/activeX163.xml><?xml version="1.0" encoding="utf-8"?>
<ax:ocx xmlns:ax="http://schemas.microsoft.com/office/2006/activeX" xmlns:r="http://schemas.openxmlformats.org/officeDocument/2006/relationships" ax:classid="{8BD21D30-EC42-11CE-9E0D-00AA006002F3}" ax:persistence="persistStreamInit" r:id="rId1"/>
</file>

<file path=xl/activeX/activeX164.xml><?xml version="1.0" encoding="utf-8"?>
<ax:ocx xmlns:ax="http://schemas.microsoft.com/office/2006/activeX" xmlns:r="http://schemas.openxmlformats.org/officeDocument/2006/relationships" ax:classid="{4C599241-6926-101B-9992-00000B65C6F9}" ax:persistence="persistStreamInit" r:id="rId1"/>
</file>

<file path=xl/activeX/activeX165.xml><?xml version="1.0" encoding="utf-8"?>
<ax:ocx xmlns:ax="http://schemas.microsoft.com/office/2006/activeX" xmlns:r="http://schemas.openxmlformats.org/officeDocument/2006/relationships" ax:classid="{4C599241-6926-101B-9992-00000B65C6F9}" ax:persistence="persistStreamInit" r:id="rId1"/>
</file>

<file path=xl/activeX/activeX166.xml><?xml version="1.0" encoding="utf-8"?>
<ax:ocx xmlns:ax="http://schemas.microsoft.com/office/2006/activeX" xmlns:r="http://schemas.openxmlformats.org/officeDocument/2006/relationships" ax:classid="{4C599241-6926-101B-9992-00000B65C6F9}" ax:persistence="persistStreamInit" r:id="rId1"/>
</file>

<file path=xl/activeX/activeX167.xml><?xml version="1.0" encoding="utf-8"?>
<ax:ocx xmlns:ax="http://schemas.microsoft.com/office/2006/activeX" xmlns:r="http://schemas.openxmlformats.org/officeDocument/2006/relationships" ax:classid="{4C599241-6926-101B-9992-00000B65C6F9}" ax:persistence="persistStreamInit" r:id="rId1"/>
</file>

<file path=xl/activeX/activeX168.xml><?xml version="1.0" encoding="utf-8"?>
<ax:ocx xmlns:ax="http://schemas.microsoft.com/office/2006/activeX" xmlns:r="http://schemas.openxmlformats.org/officeDocument/2006/relationships" ax:classid="{4C599241-6926-101B-9992-00000B65C6F9}" ax:persistence="persistStreamInit" r:id="rId1"/>
</file>

<file path=xl/activeX/activeX169.xml><?xml version="1.0" encoding="utf-8"?>
<ax:ocx xmlns:ax="http://schemas.microsoft.com/office/2006/activeX" xmlns:r="http://schemas.openxmlformats.org/officeDocument/2006/relationships" ax:classid="{4C599241-6926-101B-9992-00000B65C6F9}" ax:persistence="persistStreamInit" r:id="rId1"/>
</file>

<file path=xl/activeX/activeX17.xml><?xml version="1.0" encoding="utf-8"?>
<ax:ocx xmlns:ax="http://schemas.microsoft.com/office/2006/activeX" xmlns:r="http://schemas.openxmlformats.org/officeDocument/2006/relationships" ax:classid="{978C9E23-D4B0-11CE-BF2D-00AA003F40D0}" ax:persistence="persistStreamInit" r:id="rId1"/>
</file>

<file path=xl/activeX/activeX170.xml><?xml version="1.0" encoding="utf-8"?>
<ax:ocx xmlns:ax="http://schemas.microsoft.com/office/2006/activeX" xmlns:r="http://schemas.openxmlformats.org/officeDocument/2006/relationships" ax:classid="{4C599241-6926-101B-9992-00000B65C6F9}" ax:persistence="persistStreamInit" r:id="rId1"/>
</file>

<file path=xl/activeX/activeX171.xml><?xml version="1.0" encoding="utf-8"?>
<ax:ocx xmlns:ax="http://schemas.microsoft.com/office/2006/activeX" xmlns:r="http://schemas.openxmlformats.org/officeDocument/2006/relationships" ax:classid="{978C9E23-D4B0-11CE-BF2D-00AA003F40D0}" ax:persistence="persistStreamInit" r:id="rId1"/>
</file>

<file path=xl/activeX/activeX172.xml><?xml version="1.0" encoding="utf-8"?>
<ax:ocx xmlns:ax="http://schemas.microsoft.com/office/2006/activeX" xmlns:r="http://schemas.openxmlformats.org/officeDocument/2006/relationships" ax:classid="{978C9E23-D4B0-11CE-BF2D-00AA003F40D0}" ax:persistence="persistStreamInit" r:id="rId1"/>
</file>

<file path=xl/activeX/activeX173.xml><?xml version="1.0" encoding="utf-8"?>
<ax:ocx xmlns:ax="http://schemas.microsoft.com/office/2006/activeX" xmlns:r="http://schemas.openxmlformats.org/officeDocument/2006/relationships" ax:classid="{978C9E23-D4B0-11CE-BF2D-00AA003F40D0}" ax:persistence="persistStreamInit" r:id="rId1"/>
</file>

<file path=xl/activeX/activeX174.xml><?xml version="1.0" encoding="utf-8"?>
<ax:ocx xmlns:ax="http://schemas.microsoft.com/office/2006/activeX" xmlns:r="http://schemas.openxmlformats.org/officeDocument/2006/relationships" ax:classid="{978C9E23-D4B0-11CE-BF2D-00AA003F40D0}" ax:persistence="persistStreamInit" r:id="rId1"/>
</file>

<file path=xl/activeX/activeX175.xml><?xml version="1.0" encoding="utf-8"?>
<ax:ocx xmlns:ax="http://schemas.microsoft.com/office/2006/activeX" xmlns:r="http://schemas.openxmlformats.org/officeDocument/2006/relationships" ax:classid="{978C9E23-D4B0-11CE-BF2D-00AA003F40D0}" ax:persistence="persistStreamInit" r:id="rId1"/>
</file>

<file path=xl/activeX/activeX176.xml><?xml version="1.0" encoding="utf-8"?>
<ax:ocx xmlns:ax="http://schemas.microsoft.com/office/2006/activeX" xmlns:r="http://schemas.openxmlformats.org/officeDocument/2006/relationships" ax:classid="{978C9E23-D4B0-11CE-BF2D-00AA003F40D0}" ax:persistence="persistStreamInit" r:id="rId1"/>
</file>

<file path=xl/activeX/activeX177.xml><?xml version="1.0" encoding="utf-8"?>
<ax:ocx xmlns:ax="http://schemas.microsoft.com/office/2006/activeX" xmlns:r="http://schemas.openxmlformats.org/officeDocument/2006/relationships" ax:classid="{978C9E23-D4B0-11CE-BF2D-00AA003F40D0}" ax:persistence="persistStreamInit" r:id="rId1"/>
</file>

<file path=xl/activeX/activeX178.xml><?xml version="1.0" encoding="utf-8"?>
<ax:ocx xmlns:ax="http://schemas.microsoft.com/office/2006/activeX" xmlns:r="http://schemas.openxmlformats.org/officeDocument/2006/relationships" ax:classid="{4C599241-6926-101B-9992-00000B65C6F9}" ax:persistence="persistStreamInit" r:id="rId1"/>
</file>

<file path=xl/activeX/activeX179.xml><?xml version="1.0" encoding="utf-8"?>
<ax:ocx xmlns:ax="http://schemas.microsoft.com/office/2006/activeX" xmlns:r="http://schemas.openxmlformats.org/officeDocument/2006/relationships" ax:classid="{4C599241-6926-101B-9992-00000B65C6F9}" ax:persistence="persistStreamInit" r:id="rId1"/>
</file>

<file path=xl/activeX/activeX18.xml><?xml version="1.0" encoding="utf-8"?>
<ax:ocx xmlns:ax="http://schemas.microsoft.com/office/2006/activeX" xmlns:r="http://schemas.openxmlformats.org/officeDocument/2006/relationships" ax:classid="{978C9E23-D4B0-11CE-BF2D-00AA003F40D0}" ax:persistence="persistStreamInit" r:id="rId1"/>
</file>

<file path=xl/activeX/activeX180.xml><?xml version="1.0" encoding="utf-8"?>
<ax:ocx xmlns:ax="http://schemas.microsoft.com/office/2006/activeX" xmlns:r="http://schemas.openxmlformats.org/officeDocument/2006/relationships" ax:classid="{4C599241-6926-101B-9992-00000B65C6F9}" ax:persistence="persistStreamInit" r:id="rId1"/>
</file>

<file path=xl/activeX/activeX181.xml><?xml version="1.0" encoding="utf-8"?>
<ax:ocx xmlns:ax="http://schemas.microsoft.com/office/2006/activeX" xmlns:r="http://schemas.openxmlformats.org/officeDocument/2006/relationships" ax:classid="{4C599241-6926-101B-9992-00000B65C6F9}" ax:persistence="persistStreamInit" r:id="rId1"/>
</file>

<file path=xl/activeX/activeX182.xml><?xml version="1.0" encoding="utf-8"?>
<ax:ocx xmlns:ax="http://schemas.microsoft.com/office/2006/activeX" xmlns:r="http://schemas.openxmlformats.org/officeDocument/2006/relationships" ax:classid="{978C9E23-D4B0-11CE-BF2D-00AA003F40D0}" ax:persistence="persistStreamInit" r:id="rId1"/>
</file>

<file path=xl/activeX/activeX183.xml><?xml version="1.0" encoding="utf-8"?>
<ax:ocx xmlns:ax="http://schemas.microsoft.com/office/2006/activeX" xmlns:r="http://schemas.openxmlformats.org/officeDocument/2006/relationships" ax:classid="{978C9E23-D4B0-11CE-BF2D-00AA003F40D0}" ax:persistence="persistStreamInit" r:id="rId1"/>
</file>

<file path=xl/activeX/activeX184.xml><?xml version="1.0" encoding="utf-8"?>
<ax:ocx xmlns:ax="http://schemas.microsoft.com/office/2006/activeX" xmlns:r="http://schemas.openxmlformats.org/officeDocument/2006/relationships" ax:classid="{978C9E23-D4B0-11CE-BF2D-00AA003F40D0}" ax:persistence="persistStreamInit" r:id="rId1"/>
</file>

<file path=xl/activeX/activeX185.xml><?xml version="1.0" encoding="utf-8"?>
<ax:ocx xmlns:ax="http://schemas.microsoft.com/office/2006/activeX" xmlns:r="http://schemas.openxmlformats.org/officeDocument/2006/relationships" ax:classid="{978C9E23-D4B0-11CE-BF2D-00AA003F40D0}" ax:persistence="persistStreamInit" r:id="rId1"/>
</file>

<file path=xl/activeX/activeX186.xml><?xml version="1.0" encoding="utf-8"?>
<ax:ocx xmlns:ax="http://schemas.microsoft.com/office/2006/activeX" xmlns:r="http://schemas.openxmlformats.org/officeDocument/2006/relationships" ax:classid="{D7053240-CE69-11CD-A777-00DD01143C57}" ax:persistence="persistStreamInit" r:id="rId1"/>
</file>

<file path=xl/activeX/activeX187.xml><?xml version="1.0" encoding="utf-8"?>
<ax:ocx xmlns:ax="http://schemas.microsoft.com/office/2006/activeX" xmlns:r="http://schemas.openxmlformats.org/officeDocument/2006/relationships" ax:classid="{D7053240-CE69-11CD-A777-00DD01143C57}" ax:persistence="persistStreamInit" r:id="rId1"/>
</file>

<file path=xl/activeX/activeX188.xml><?xml version="1.0" encoding="utf-8"?>
<ax:ocx xmlns:ax="http://schemas.microsoft.com/office/2006/activeX" xmlns:r="http://schemas.openxmlformats.org/officeDocument/2006/relationships" ax:classid="{D7053240-CE69-11CD-A777-00DD01143C57}" ax:persistence="persistStreamInit" r:id="rId1"/>
</file>

<file path=xl/activeX/activeX189.xml><?xml version="1.0" encoding="utf-8"?>
<ax:ocx xmlns:ax="http://schemas.microsoft.com/office/2006/activeX" xmlns:r="http://schemas.openxmlformats.org/officeDocument/2006/relationships" ax:classid="{D7053240-CE69-11CD-A777-00DD01143C57}" ax:persistence="persistStreamInit" r:id="rId1"/>
</file>

<file path=xl/activeX/activeX19.xml><?xml version="1.0" encoding="utf-8"?>
<ax:ocx xmlns:ax="http://schemas.microsoft.com/office/2006/activeX" xmlns:r="http://schemas.openxmlformats.org/officeDocument/2006/relationships" ax:classid="{978C9E23-D4B0-11CE-BF2D-00AA003F40D0}" ax:persistence="persistStreamInit" r:id="rId1"/>
</file>

<file path=xl/activeX/activeX190.xml><?xml version="1.0" encoding="utf-8"?>
<ax:ocx xmlns:ax="http://schemas.microsoft.com/office/2006/activeX" xmlns:r="http://schemas.openxmlformats.org/officeDocument/2006/relationships" ax:classid="{D7053240-CE69-11CD-A777-00DD01143C57}" ax:persistence="persistStreamInit" r:id="rId1"/>
</file>

<file path=xl/activeX/activeX191.xml><?xml version="1.0" encoding="utf-8"?>
<ax:ocx xmlns:ax="http://schemas.microsoft.com/office/2006/activeX" xmlns:r="http://schemas.openxmlformats.org/officeDocument/2006/relationships" ax:classid="{D7053240-CE69-11CD-A777-00DD01143C57}" ax:persistence="persistStreamInit" r:id="rId1"/>
</file>

<file path=xl/activeX/activeX192.xml><?xml version="1.0" encoding="utf-8"?>
<ax:ocx xmlns:ax="http://schemas.microsoft.com/office/2006/activeX" xmlns:r="http://schemas.openxmlformats.org/officeDocument/2006/relationships" ax:classid="{D7053240-CE69-11CD-A777-00DD01143C57}" ax:persistence="persistStreamInit" r:id="rId1"/>
</file>

<file path=xl/activeX/activeX193.xml><?xml version="1.0" encoding="utf-8"?>
<ax:ocx xmlns:ax="http://schemas.microsoft.com/office/2006/activeX" xmlns:r="http://schemas.openxmlformats.org/officeDocument/2006/relationships" ax:classid="{D7053240-CE69-11CD-A777-00DD01143C57}" ax:persistence="persistStreamInit" r:id="rId1"/>
</file>

<file path=xl/activeX/activeX194.xml><?xml version="1.0" encoding="utf-8"?>
<ax:ocx xmlns:ax="http://schemas.microsoft.com/office/2006/activeX" xmlns:r="http://schemas.openxmlformats.org/officeDocument/2006/relationships" ax:classid="{D7053240-CE69-11CD-A777-00DD01143C57}" ax:persistence="persistStreamInit" r:id="rId1"/>
</file>

<file path=xl/activeX/activeX195.xml><?xml version="1.0" encoding="utf-8"?>
<ax:ocx xmlns:ax="http://schemas.microsoft.com/office/2006/activeX" xmlns:r="http://schemas.openxmlformats.org/officeDocument/2006/relationships" ax:classid="{8BD21D30-EC42-11CE-9E0D-00AA006002F3}" ax:persistence="persistStreamInit" r:id="rId1"/>
</file>

<file path=xl/activeX/activeX196.xml><?xml version="1.0" encoding="utf-8"?>
<ax:ocx xmlns:ax="http://schemas.microsoft.com/office/2006/activeX" xmlns:r="http://schemas.openxmlformats.org/officeDocument/2006/relationships" ax:classid="{4C599241-6926-101B-9992-00000B65C6F9}" ax:persistence="persistStreamInit" r:id="rId1"/>
</file>

<file path=xl/activeX/activeX197.xml><?xml version="1.0" encoding="utf-8"?>
<ax:ocx xmlns:ax="http://schemas.microsoft.com/office/2006/activeX" xmlns:r="http://schemas.openxmlformats.org/officeDocument/2006/relationships" ax:classid="{978C9E23-D4B0-11CE-BF2D-00AA003F40D0}" ax:persistence="persistStreamInit" r:id="rId1"/>
</file>

<file path=xl/activeX/activeX198.xml><?xml version="1.0" encoding="utf-8"?>
<ax:ocx xmlns:ax="http://schemas.microsoft.com/office/2006/activeX" xmlns:r="http://schemas.openxmlformats.org/officeDocument/2006/relationships" ax:classid="{8BD21D30-EC42-11CE-9E0D-00AA006002F3}" ax:persistence="persistStreamInit" r:id="rId1"/>
</file>

<file path=xl/activeX/activeX199.xml><?xml version="1.0" encoding="utf-8"?>
<ax:ocx xmlns:ax="http://schemas.microsoft.com/office/2006/activeX" xmlns:r="http://schemas.openxmlformats.org/officeDocument/2006/relationships" ax:classid="{8BD21D20-EC42-11CE-9E0D-00AA006002F3}" ax:persistence="persistStreamInit" r:id="rId1"/>
</file>

<file path=xl/activeX/activeX2.xml><?xml version="1.0" encoding="utf-8"?>
<ax:ocx xmlns:ax="http://schemas.microsoft.com/office/2006/activeX" xmlns:r="http://schemas.openxmlformats.org/officeDocument/2006/relationships" ax:classid="{978C9E23-D4B0-11CE-BF2D-00AA003F40D0}" ax:persistence="persistStreamInit" r:id="rId1"/>
</file>

<file path=xl/activeX/activeX20.xml><?xml version="1.0" encoding="utf-8"?>
<ax:ocx xmlns:ax="http://schemas.microsoft.com/office/2006/activeX" xmlns:r="http://schemas.openxmlformats.org/officeDocument/2006/relationships" ax:classid="{978C9E23-D4B0-11CE-BF2D-00AA003F40D0}" ax:persistence="persistStreamInit" r:id="rId1"/>
</file>

<file path=xl/activeX/activeX200.xml><?xml version="1.0" encoding="utf-8"?>
<ax:ocx xmlns:ax="http://schemas.microsoft.com/office/2006/activeX" xmlns:r="http://schemas.openxmlformats.org/officeDocument/2006/relationships" ax:classid="{8BD21D20-EC42-11CE-9E0D-00AA006002F3}" ax:persistence="persistStreamInit" r:id="rId1"/>
</file>

<file path=xl/activeX/activeX201.xml><?xml version="1.0" encoding="utf-8"?>
<ax:ocx xmlns:ax="http://schemas.microsoft.com/office/2006/activeX" xmlns:r="http://schemas.openxmlformats.org/officeDocument/2006/relationships" ax:classid="{8BD21D10-EC42-11CE-9E0D-00AA006002F3}" ax:persistence="persistStreamInit" r:id="rId1"/>
</file>

<file path=xl/activeX/activeX202.xml><?xml version="1.0" encoding="utf-8"?>
<ax:ocx xmlns:ax="http://schemas.microsoft.com/office/2006/activeX" xmlns:r="http://schemas.openxmlformats.org/officeDocument/2006/relationships" ax:classid="{8BD21D30-EC42-11CE-9E0D-00AA006002F3}" ax:persistence="persistStreamInit" r:id="rId1"/>
</file>

<file path=xl/activeX/activeX203.xml><?xml version="1.0" encoding="utf-8"?>
<ax:ocx xmlns:ax="http://schemas.microsoft.com/office/2006/activeX" xmlns:r="http://schemas.openxmlformats.org/officeDocument/2006/relationships" ax:classid="{4C599241-6926-101B-9992-00000B65C6F9}" ax:persistence="persistStreamInit" r:id="rId1"/>
</file>

<file path=xl/activeX/activeX204.xml><?xml version="1.0" encoding="utf-8"?>
<ax:ocx xmlns:ax="http://schemas.microsoft.com/office/2006/activeX" xmlns:r="http://schemas.openxmlformats.org/officeDocument/2006/relationships" ax:classid="{978C9E23-D4B0-11CE-BF2D-00AA003F40D0}" ax:persistence="persistStreamInit" r:id="rId1"/>
</file>

<file path=xl/activeX/activeX205.xml><?xml version="1.0" encoding="utf-8"?>
<ax:ocx xmlns:ax="http://schemas.microsoft.com/office/2006/activeX" xmlns:r="http://schemas.openxmlformats.org/officeDocument/2006/relationships" ax:classid="{8BD21D30-EC42-11CE-9E0D-00AA006002F3}" ax:persistence="persistStreamInit" r:id="rId1"/>
</file>

<file path=xl/activeX/activeX206.xml><?xml version="1.0" encoding="utf-8"?>
<ax:ocx xmlns:ax="http://schemas.microsoft.com/office/2006/activeX" xmlns:r="http://schemas.openxmlformats.org/officeDocument/2006/relationships" ax:classid="{8BD21D20-EC42-11CE-9E0D-00AA006002F3}" ax:persistence="persistStreamInit" r:id="rId1"/>
</file>

<file path=xl/activeX/activeX207.xml><?xml version="1.0" encoding="utf-8"?>
<ax:ocx xmlns:ax="http://schemas.microsoft.com/office/2006/activeX" xmlns:r="http://schemas.openxmlformats.org/officeDocument/2006/relationships" ax:classid="{8BD21D20-EC42-11CE-9E0D-00AA006002F3}" ax:persistence="persistStreamInit" r:id="rId1"/>
</file>

<file path=xl/activeX/activeX208.xml><?xml version="1.0" encoding="utf-8"?>
<ax:ocx xmlns:ax="http://schemas.microsoft.com/office/2006/activeX" xmlns:r="http://schemas.openxmlformats.org/officeDocument/2006/relationships" ax:classid="{8BD21D10-EC42-11CE-9E0D-00AA006002F3}" ax:persistence="persistStreamInit" r:id="rId1"/>
</file>

<file path=xl/activeX/activeX209.xml><?xml version="1.0" encoding="utf-8"?>
<ax:ocx xmlns:ax="http://schemas.microsoft.com/office/2006/activeX" xmlns:r="http://schemas.openxmlformats.org/officeDocument/2006/relationships" ax:classid="{8BD21D20-EC42-11CE-9E0D-00AA006002F3}" ax:persistence="persistStreamInit" r:id="rId1"/>
</file>

<file path=xl/activeX/activeX21.xml><?xml version="1.0" encoding="utf-8"?>
<ax:ocx xmlns:ax="http://schemas.microsoft.com/office/2006/activeX" xmlns:r="http://schemas.openxmlformats.org/officeDocument/2006/relationships" ax:classid="{978C9E23-D4B0-11CE-BF2D-00AA003F40D0}" ax:persistence="persistStreamInit" r:id="rId1"/>
</file>

<file path=xl/activeX/activeX210.xml><?xml version="1.0" encoding="utf-8"?>
<ax:ocx xmlns:ax="http://schemas.microsoft.com/office/2006/activeX" xmlns:r="http://schemas.openxmlformats.org/officeDocument/2006/relationships" ax:classid="{8BD21D20-EC42-11CE-9E0D-00AA006002F3}" ax:persistence="persistStreamInit" r:id="rId1"/>
</file>

<file path=xl/activeX/activeX211.xml><?xml version="1.0" encoding="utf-8"?>
<ax:ocx xmlns:ax="http://schemas.microsoft.com/office/2006/activeX" xmlns:r="http://schemas.openxmlformats.org/officeDocument/2006/relationships" ax:classid="{8BD21D30-EC42-11CE-9E0D-00AA006002F3}" ax:persistence="persistStreamInit" r:id="rId1"/>
</file>

<file path=xl/activeX/activeX212.xml><?xml version="1.0" encoding="utf-8"?>
<ax:ocx xmlns:ax="http://schemas.microsoft.com/office/2006/activeX" xmlns:r="http://schemas.openxmlformats.org/officeDocument/2006/relationships" ax:classid="{4C599241-6926-101B-9992-00000B65C6F9}" ax:persistence="persistStreamInit" r:id="rId1"/>
</file>

<file path=xl/activeX/activeX213.xml><?xml version="1.0" encoding="utf-8"?>
<ax:ocx xmlns:ax="http://schemas.microsoft.com/office/2006/activeX" xmlns:r="http://schemas.openxmlformats.org/officeDocument/2006/relationships" ax:classid="{978C9E23-D4B0-11CE-BF2D-00AA003F40D0}" ax:persistence="persistStreamInit" r:id="rId1"/>
</file>

<file path=xl/activeX/activeX214.xml><?xml version="1.0" encoding="utf-8"?>
<ax:ocx xmlns:ax="http://schemas.microsoft.com/office/2006/activeX" xmlns:r="http://schemas.openxmlformats.org/officeDocument/2006/relationships" ax:classid="{8BD21D30-EC42-11CE-9E0D-00AA006002F3}" ax:persistence="persistStreamInit" r:id="rId1"/>
</file>

<file path=xl/activeX/activeX215.xml><?xml version="1.0" encoding="utf-8"?>
<ax:ocx xmlns:ax="http://schemas.microsoft.com/office/2006/activeX" xmlns:r="http://schemas.openxmlformats.org/officeDocument/2006/relationships" ax:classid="{8BD21D10-EC42-11CE-9E0D-00AA006002F3}" ax:persistence="persistStreamInit" r:id="rId1"/>
</file>

<file path=xl/activeX/activeX216.xml><?xml version="1.0" encoding="utf-8"?>
<ax:ocx xmlns:ax="http://schemas.microsoft.com/office/2006/activeX" xmlns:r="http://schemas.openxmlformats.org/officeDocument/2006/relationships" ax:classid="{8BD21D30-EC42-11CE-9E0D-00AA006002F3}" ax:persistence="persistStreamInit" r:id="rId1"/>
</file>

<file path=xl/activeX/activeX217.xml><?xml version="1.0" encoding="utf-8"?>
<ax:ocx xmlns:ax="http://schemas.microsoft.com/office/2006/activeX" xmlns:r="http://schemas.openxmlformats.org/officeDocument/2006/relationships" ax:classid="{4C599241-6926-101B-9992-00000B65C6F9}" ax:persistence="persistStreamInit" r:id="rId1"/>
</file>

<file path=xl/activeX/activeX218.xml><?xml version="1.0" encoding="utf-8"?>
<ax:ocx xmlns:ax="http://schemas.microsoft.com/office/2006/activeX" xmlns:r="http://schemas.openxmlformats.org/officeDocument/2006/relationships" ax:classid="{978C9E23-D4B0-11CE-BF2D-00AA003F40D0}" ax:persistence="persistStreamInit" r:id="rId1"/>
</file>

<file path=xl/activeX/activeX219.xml><?xml version="1.0" encoding="utf-8"?>
<ax:ocx xmlns:ax="http://schemas.microsoft.com/office/2006/activeX" xmlns:r="http://schemas.openxmlformats.org/officeDocument/2006/relationships" ax:classid="{8BD21D30-EC42-11CE-9E0D-00AA006002F3}" ax:persistence="persistStreamInit" r:id="rId1"/>
</file>

<file path=xl/activeX/activeX22.xml><?xml version="1.0" encoding="utf-8"?>
<ax:ocx xmlns:ax="http://schemas.microsoft.com/office/2006/activeX" xmlns:r="http://schemas.openxmlformats.org/officeDocument/2006/relationships" ax:classid="{8BD21D50-EC42-11CE-9E0D-00AA006002F3}" ax:persistence="persistStreamInit" r:id="rId1"/>
</file>

<file path=xl/activeX/activeX220.xml><?xml version="1.0" encoding="utf-8"?>
<ax:ocx xmlns:ax="http://schemas.microsoft.com/office/2006/activeX" xmlns:r="http://schemas.openxmlformats.org/officeDocument/2006/relationships" ax:classid="{8BD21D20-EC42-11CE-9E0D-00AA006002F3}" ax:persistence="persistStreamInit" r:id="rId1"/>
</file>

<file path=xl/activeX/activeX221.xml><?xml version="1.0" encoding="utf-8"?>
<ax:ocx xmlns:ax="http://schemas.microsoft.com/office/2006/activeX" xmlns:r="http://schemas.openxmlformats.org/officeDocument/2006/relationships" ax:classid="{8BD21D20-EC42-11CE-9E0D-00AA006002F3}" ax:persistence="persistStreamInit" r:id="rId1"/>
</file>

<file path=xl/activeX/activeX222.xml><?xml version="1.0" encoding="utf-8"?>
<ax:ocx xmlns:ax="http://schemas.microsoft.com/office/2006/activeX" xmlns:r="http://schemas.openxmlformats.org/officeDocument/2006/relationships" ax:classid="{8BD21D10-EC42-11CE-9E0D-00AA006002F3}" ax:persistence="persistStreamInit" r:id="rId1"/>
</file>

<file path=xl/activeX/activeX223.xml><?xml version="1.0" encoding="utf-8"?>
<ax:ocx xmlns:ax="http://schemas.microsoft.com/office/2006/activeX" xmlns:r="http://schemas.openxmlformats.org/officeDocument/2006/relationships" ax:classid="{8BD21D30-EC42-11CE-9E0D-00AA006002F3}" ax:persistence="persistStreamInit" r:id="rId1"/>
</file>

<file path=xl/activeX/activeX224.xml><?xml version="1.0" encoding="utf-8"?>
<ax:ocx xmlns:ax="http://schemas.microsoft.com/office/2006/activeX" xmlns:r="http://schemas.openxmlformats.org/officeDocument/2006/relationships" ax:classid="{4C599241-6926-101B-9992-00000B65C6F9}" ax:persistence="persistStreamInit" r:id="rId1"/>
</file>

<file path=xl/activeX/activeX225.xml><?xml version="1.0" encoding="utf-8"?>
<ax:ocx xmlns:ax="http://schemas.microsoft.com/office/2006/activeX" xmlns:r="http://schemas.openxmlformats.org/officeDocument/2006/relationships" ax:classid="{978C9E23-D4B0-11CE-BF2D-00AA003F40D0}" ax:persistence="persistStreamInit" r:id="rId1"/>
</file>

<file path=xl/activeX/activeX226.xml><?xml version="1.0" encoding="utf-8"?>
<ax:ocx xmlns:ax="http://schemas.microsoft.com/office/2006/activeX" xmlns:r="http://schemas.openxmlformats.org/officeDocument/2006/relationships" ax:classid="{8BD21D30-EC42-11CE-9E0D-00AA006002F3}" ax:persistence="persistStreamInit" r:id="rId1"/>
</file>

<file path=xl/activeX/activeX227.xml><?xml version="1.0" encoding="utf-8"?>
<ax:ocx xmlns:ax="http://schemas.microsoft.com/office/2006/activeX" xmlns:r="http://schemas.openxmlformats.org/officeDocument/2006/relationships" ax:classid="{8BD21D20-EC42-11CE-9E0D-00AA006002F3}" ax:persistence="persistStreamInit" r:id="rId1"/>
</file>

<file path=xl/activeX/activeX228.xml><?xml version="1.0" encoding="utf-8"?>
<ax:ocx xmlns:ax="http://schemas.microsoft.com/office/2006/activeX" xmlns:r="http://schemas.openxmlformats.org/officeDocument/2006/relationships" ax:classid="{8BD21D20-EC42-11CE-9E0D-00AA006002F3}" ax:persistence="persistStreamInit" r:id="rId1"/>
</file>

<file path=xl/activeX/activeX229.xml><?xml version="1.0" encoding="utf-8"?>
<ax:ocx xmlns:ax="http://schemas.microsoft.com/office/2006/activeX" xmlns:r="http://schemas.openxmlformats.org/officeDocument/2006/relationships" ax:classid="{8BD21D10-EC42-11CE-9E0D-00AA006002F3}" ax:persistence="persistStreamInit" r:id="rId1"/>
</file>

<file path=xl/activeX/activeX23.xml><?xml version="1.0" encoding="utf-8"?>
<ax:ocx xmlns:ax="http://schemas.microsoft.com/office/2006/activeX" xmlns:r="http://schemas.openxmlformats.org/officeDocument/2006/relationships" ax:classid="{8BD21D50-EC42-11CE-9E0D-00AA006002F3}" ax:persistence="persistStreamInit" r:id="rId1"/>
</file>

<file path=xl/activeX/activeX230.xml><?xml version="1.0" encoding="utf-8"?>
<ax:ocx xmlns:ax="http://schemas.microsoft.com/office/2006/activeX" xmlns:r="http://schemas.openxmlformats.org/officeDocument/2006/relationships" ax:classid="{8BD21D30-EC42-11CE-9E0D-00AA006002F3}" ax:persistence="persistStreamInit" r:id="rId1"/>
</file>

<file path=xl/activeX/activeX231.xml><?xml version="1.0" encoding="utf-8"?>
<ax:ocx xmlns:ax="http://schemas.microsoft.com/office/2006/activeX" xmlns:r="http://schemas.openxmlformats.org/officeDocument/2006/relationships" ax:classid="{8BD21D30-EC42-11CE-9E0D-00AA006002F3}" ax:persistence="persistStreamInit" r:id="rId1"/>
</file>

<file path=xl/activeX/activeX232.xml><?xml version="1.0" encoding="utf-8"?>
<ax:ocx xmlns:ax="http://schemas.microsoft.com/office/2006/activeX" xmlns:r="http://schemas.openxmlformats.org/officeDocument/2006/relationships" ax:classid="{8BD21D30-EC42-11CE-9E0D-00AA006002F3}" ax:persistence="persistStreamInit" r:id="rId1"/>
</file>

<file path=xl/activeX/activeX233.xml><?xml version="1.0" encoding="utf-8"?>
<ax:ocx xmlns:ax="http://schemas.microsoft.com/office/2006/activeX" xmlns:r="http://schemas.openxmlformats.org/officeDocument/2006/relationships" ax:classid="{8BD21D30-EC42-11CE-9E0D-00AA006002F3}" ax:persistence="persistStreamInit" r:id="rId1"/>
</file>

<file path=xl/activeX/activeX234.xml><?xml version="1.0" encoding="utf-8"?>
<ax:ocx xmlns:ax="http://schemas.microsoft.com/office/2006/activeX" xmlns:r="http://schemas.openxmlformats.org/officeDocument/2006/relationships" ax:classid="{8BD21D30-EC42-11CE-9E0D-00AA006002F3}" ax:persistence="persistStreamInit" r:id="rId1"/>
</file>

<file path=xl/activeX/activeX235.xml><?xml version="1.0" encoding="utf-8"?>
<ax:ocx xmlns:ax="http://schemas.microsoft.com/office/2006/activeX" xmlns:r="http://schemas.openxmlformats.org/officeDocument/2006/relationships" ax:classid="{8BD21D30-EC42-11CE-9E0D-00AA006002F3}" ax:persistence="persistStreamInit" r:id="rId1"/>
</file>

<file path=xl/activeX/activeX236.xml><?xml version="1.0" encoding="utf-8"?>
<ax:ocx xmlns:ax="http://schemas.microsoft.com/office/2006/activeX" xmlns:r="http://schemas.openxmlformats.org/officeDocument/2006/relationships" ax:classid="{8BD21D30-EC42-11CE-9E0D-00AA006002F3}" ax:persistence="persistStreamInit" r:id="rId1"/>
</file>

<file path=xl/activeX/activeX237.xml><?xml version="1.0" encoding="utf-8"?>
<ax:ocx xmlns:ax="http://schemas.microsoft.com/office/2006/activeX" xmlns:r="http://schemas.openxmlformats.org/officeDocument/2006/relationships" ax:classid="{8BD21D30-EC42-11CE-9E0D-00AA006002F3}" ax:persistence="persistStreamInit" r:id="rId1"/>
</file>

<file path=xl/activeX/activeX238.xml><?xml version="1.0" encoding="utf-8"?>
<ax:ocx xmlns:ax="http://schemas.microsoft.com/office/2006/activeX" xmlns:r="http://schemas.openxmlformats.org/officeDocument/2006/relationships" ax:classid="{8BD21D30-EC42-11CE-9E0D-00AA006002F3}" ax:persistence="persistStreamInit" r:id="rId1"/>
</file>

<file path=xl/activeX/activeX239.xml><?xml version="1.0" encoding="utf-8"?>
<ax:ocx xmlns:ax="http://schemas.microsoft.com/office/2006/activeX" xmlns:r="http://schemas.openxmlformats.org/officeDocument/2006/relationships" ax:classid="{8BD21D30-EC42-11CE-9E0D-00AA006002F3}" ax:persistence="persistStreamInit" r:id="rId1"/>
</file>

<file path=xl/activeX/activeX24.xml><?xml version="1.0" encoding="utf-8"?>
<ax:ocx xmlns:ax="http://schemas.microsoft.com/office/2006/activeX" xmlns:r="http://schemas.openxmlformats.org/officeDocument/2006/relationships" ax:classid="{8BD21D50-EC42-11CE-9E0D-00AA006002F3}" ax:persistence="persistStreamInit" r:id="rId1"/>
</file>

<file path=xl/activeX/activeX240.xml><?xml version="1.0" encoding="utf-8"?>
<ax:ocx xmlns:ax="http://schemas.microsoft.com/office/2006/activeX" xmlns:r="http://schemas.openxmlformats.org/officeDocument/2006/relationships" ax:classid="{8BD21D30-EC42-11CE-9E0D-00AA006002F3}" ax:persistence="persistStreamInit" r:id="rId1"/>
</file>

<file path=xl/activeX/activeX241.xml><?xml version="1.0" encoding="utf-8"?>
<ax:ocx xmlns:ax="http://schemas.microsoft.com/office/2006/activeX" xmlns:r="http://schemas.openxmlformats.org/officeDocument/2006/relationships" ax:classid="{978C9E23-D4B0-11CE-BF2D-00AA003F40D0}" ax:persistence="persistStreamInit" r:id="rId1"/>
</file>

<file path=xl/activeX/activeX242.xml><?xml version="1.0" encoding="utf-8"?>
<ax:ocx xmlns:ax="http://schemas.microsoft.com/office/2006/activeX" xmlns:r="http://schemas.openxmlformats.org/officeDocument/2006/relationships" ax:classid="{978C9E23-D4B0-11CE-BF2D-00AA003F40D0}" ax:persistence="persistStreamInit" r:id="rId1"/>
</file>

<file path=xl/activeX/activeX243.xml><?xml version="1.0" encoding="utf-8"?>
<ax:ocx xmlns:ax="http://schemas.microsoft.com/office/2006/activeX" xmlns:r="http://schemas.openxmlformats.org/officeDocument/2006/relationships" ax:classid="{978C9E23-D4B0-11CE-BF2D-00AA003F40D0}" ax:persistence="persistStreamInit" r:id="rId1"/>
</file>

<file path=xl/activeX/activeX244.xml><?xml version="1.0" encoding="utf-8"?>
<ax:ocx xmlns:ax="http://schemas.microsoft.com/office/2006/activeX" xmlns:r="http://schemas.openxmlformats.org/officeDocument/2006/relationships" ax:classid="{978C9E23-D4B0-11CE-BF2D-00AA003F40D0}" ax:persistence="persistStreamInit" r:id="rId1"/>
</file>

<file path=xl/activeX/activeX245.xml><?xml version="1.0" encoding="utf-8"?>
<ax:ocx xmlns:ax="http://schemas.microsoft.com/office/2006/activeX" xmlns:r="http://schemas.openxmlformats.org/officeDocument/2006/relationships" ax:classid="{978C9E23-D4B0-11CE-BF2D-00AA003F40D0}" ax:persistence="persistStreamInit" r:id="rId1"/>
</file>

<file path=xl/activeX/activeX246.xml><?xml version="1.0" encoding="utf-8"?>
<ax:ocx xmlns:ax="http://schemas.microsoft.com/office/2006/activeX" xmlns:r="http://schemas.openxmlformats.org/officeDocument/2006/relationships" ax:classid="{978C9E23-D4B0-11CE-BF2D-00AA003F40D0}" ax:persistence="persistStreamInit" r:id="rId1"/>
</file>

<file path=xl/activeX/activeX25.xml><?xml version="1.0" encoding="utf-8"?>
<ax:ocx xmlns:ax="http://schemas.microsoft.com/office/2006/activeX" xmlns:r="http://schemas.openxmlformats.org/officeDocument/2006/relationships" ax:classid="{8BD21D50-EC42-11CE-9E0D-00AA006002F3}" ax:persistence="persistStreamInit" r:id="rId1"/>
</file>

<file path=xl/activeX/activeX26.xml><?xml version="1.0" encoding="utf-8"?>
<ax:ocx xmlns:ax="http://schemas.microsoft.com/office/2006/activeX" xmlns:r="http://schemas.openxmlformats.org/officeDocument/2006/relationships" ax:classid="{8BD21D50-EC42-11CE-9E0D-00AA006002F3}" ax:persistence="persistStreamInit" r:id="rId1"/>
</file>

<file path=xl/activeX/activeX27.xml><?xml version="1.0" encoding="utf-8"?>
<ax:ocx xmlns:ax="http://schemas.microsoft.com/office/2006/activeX" xmlns:r="http://schemas.openxmlformats.org/officeDocument/2006/relationships" ax:classid="{8BD21D50-EC42-11CE-9E0D-00AA006002F3}" ax:persistence="persistStreamInit" r:id="rId1"/>
</file>

<file path=xl/activeX/activeX28.xml><?xml version="1.0" encoding="utf-8"?>
<ax:ocx xmlns:ax="http://schemas.microsoft.com/office/2006/activeX" xmlns:r="http://schemas.openxmlformats.org/officeDocument/2006/relationships" ax:classid="{8BD21D50-EC42-11CE-9E0D-00AA006002F3}" ax:persistence="persistStreamInit" r:id="rId1"/>
</file>

<file path=xl/activeX/activeX29.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978C9E23-D4B0-11CE-BF2D-00AA003F40D0}" ax:persistence="persistStreamInit" r:id="rId1"/>
</file>

<file path=xl/activeX/activeX30.xml><?xml version="1.0" encoding="utf-8"?>
<ax:ocx xmlns:ax="http://schemas.microsoft.com/office/2006/activeX" xmlns:r="http://schemas.openxmlformats.org/officeDocument/2006/relationships" ax:classid="{8BD21D50-EC42-11CE-9E0D-00AA006002F3}" ax:persistence="persistStreamInit" r:id="rId1"/>
</file>

<file path=xl/activeX/activeX31.xml><?xml version="1.0" encoding="utf-8"?>
<ax:ocx xmlns:ax="http://schemas.microsoft.com/office/2006/activeX" xmlns:r="http://schemas.openxmlformats.org/officeDocument/2006/relationships" ax:classid="{8BD21D50-EC42-11CE-9E0D-00AA006002F3}" ax:persistence="persistStreamInit" r:id="rId1"/>
</file>

<file path=xl/activeX/activeX32.xml><?xml version="1.0" encoding="utf-8"?>
<ax:ocx xmlns:ax="http://schemas.microsoft.com/office/2006/activeX" xmlns:r="http://schemas.openxmlformats.org/officeDocument/2006/relationships" ax:classid="{8BD21D50-EC42-11CE-9E0D-00AA006002F3}" ax:persistence="persistStreamInit" r:id="rId1"/>
</file>

<file path=xl/activeX/activeX33.xml><?xml version="1.0" encoding="utf-8"?>
<ax:ocx xmlns:ax="http://schemas.microsoft.com/office/2006/activeX" xmlns:r="http://schemas.openxmlformats.org/officeDocument/2006/relationships" ax:classid="{8BD21D50-EC42-11CE-9E0D-00AA006002F3}" ax:persistence="persistStreamInit" r:id="rId1"/>
</file>

<file path=xl/activeX/activeX34.xml><?xml version="1.0" encoding="utf-8"?>
<ax:ocx xmlns:ax="http://schemas.microsoft.com/office/2006/activeX" xmlns:r="http://schemas.openxmlformats.org/officeDocument/2006/relationships" ax:classid="{8BD21D50-EC42-11CE-9E0D-00AA006002F3}" ax:persistence="persistStreamInit" r:id="rId1"/>
</file>

<file path=xl/activeX/activeX35.xml><?xml version="1.0" encoding="utf-8"?>
<ax:ocx xmlns:ax="http://schemas.microsoft.com/office/2006/activeX" xmlns:r="http://schemas.openxmlformats.org/officeDocument/2006/relationships" ax:classid="{8BD21D50-EC42-11CE-9E0D-00AA006002F3}" ax:persistence="persistStreamInit" r:id="rId1"/>
</file>

<file path=xl/activeX/activeX36.xml><?xml version="1.0" encoding="utf-8"?>
<ax:ocx xmlns:ax="http://schemas.microsoft.com/office/2006/activeX" xmlns:r="http://schemas.openxmlformats.org/officeDocument/2006/relationships" ax:classid="{8BD21D50-EC42-11CE-9E0D-00AA006002F3}" ax:persistence="persistStreamInit" r:id="rId1"/>
</file>

<file path=xl/activeX/activeX37.xml><?xml version="1.0" encoding="utf-8"?>
<ax:ocx xmlns:ax="http://schemas.microsoft.com/office/2006/activeX" xmlns:r="http://schemas.openxmlformats.org/officeDocument/2006/relationships" ax:classid="{8BD21D50-EC42-11CE-9E0D-00AA006002F3}" ax:persistence="persistStreamInit" r:id="rId1"/>
</file>

<file path=xl/activeX/activeX38.xml><?xml version="1.0" encoding="utf-8"?>
<ax:ocx xmlns:ax="http://schemas.microsoft.com/office/2006/activeX" xmlns:r="http://schemas.openxmlformats.org/officeDocument/2006/relationships" ax:classid="{8BD21D50-EC42-11CE-9E0D-00AA006002F3}" ax:persistence="persistStreamInit" r:id="rId1"/>
</file>

<file path=xl/activeX/activeX39.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978C9E23-D4B0-11CE-BF2D-00AA003F40D0}" ax:persistence="persistStreamInit" r:id="rId1"/>
</file>

<file path=xl/activeX/activeX40.xml><?xml version="1.0" encoding="utf-8"?>
<ax:ocx xmlns:ax="http://schemas.microsoft.com/office/2006/activeX" xmlns:r="http://schemas.openxmlformats.org/officeDocument/2006/relationships" ax:classid="{8BD21D50-EC42-11CE-9E0D-00AA006002F3}" ax:persistence="persistStreamInit" r:id="rId1"/>
</file>

<file path=xl/activeX/activeX41.xml><?xml version="1.0" encoding="utf-8"?>
<ax:ocx xmlns:ax="http://schemas.microsoft.com/office/2006/activeX" xmlns:r="http://schemas.openxmlformats.org/officeDocument/2006/relationships" ax:classid="{8BD21D50-EC42-11CE-9E0D-00AA006002F3}" ax:persistence="persistStreamInit" r:id="rId1"/>
</file>

<file path=xl/activeX/activeX42.xml><?xml version="1.0" encoding="utf-8"?>
<ax:ocx xmlns:ax="http://schemas.microsoft.com/office/2006/activeX" xmlns:r="http://schemas.openxmlformats.org/officeDocument/2006/relationships" ax:classid="{8BD21D50-EC42-11CE-9E0D-00AA006002F3}" ax:persistence="persistStreamInit" r:id="rId1"/>
</file>

<file path=xl/activeX/activeX43.xml><?xml version="1.0" encoding="utf-8"?>
<ax:ocx xmlns:ax="http://schemas.microsoft.com/office/2006/activeX" xmlns:r="http://schemas.openxmlformats.org/officeDocument/2006/relationships" ax:classid="{8BD21D50-EC42-11CE-9E0D-00AA006002F3}" ax:persistence="persistStreamInit" r:id="rId1"/>
</file>

<file path=xl/activeX/activeX44.xml><?xml version="1.0" encoding="utf-8"?>
<ax:ocx xmlns:ax="http://schemas.microsoft.com/office/2006/activeX" xmlns:r="http://schemas.openxmlformats.org/officeDocument/2006/relationships" ax:classid="{8BD21D50-EC42-11CE-9E0D-00AA006002F3}" ax:persistence="persistStreamInit" r:id="rId1"/>
</file>

<file path=xl/activeX/activeX45.xml><?xml version="1.0" encoding="utf-8"?>
<ax:ocx xmlns:ax="http://schemas.microsoft.com/office/2006/activeX" xmlns:r="http://schemas.openxmlformats.org/officeDocument/2006/relationships" ax:classid="{8BD21D50-EC42-11CE-9E0D-00AA006002F3}" ax:persistence="persistStreamInit" r:id="rId1"/>
</file>

<file path=xl/activeX/activeX46.xml><?xml version="1.0" encoding="utf-8"?>
<ax:ocx xmlns:ax="http://schemas.microsoft.com/office/2006/activeX" xmlns:r="http://schemas.openxmlformats.org/officeDocument/2006/relationships" ax:classid="{978C9E23-D4B0-11CE-BF2D-00AA003F40D0}" ax:persistence="persistStreamInit" r:id="rId1"/>
</file>

<file path=xl/activeX/activeX47.xml><?xml version="1.0" encoding="utf-8"?>
<ax:ocx xmlns:ax="http://schemas.microsoft.com/office/2006/activeX" xmlns:r="http://schemas.openxmlformats.org/officeDocument/2006/relationships" ax:classid="{978C9E23-D4B0-11CE-BF2D-00AA003F40D0}" ax:persistence="persistStreamInit" r:id="rId1"/>
</file>

<file path=xl/activeX/activeX48.xml><?xml version="1.0" encoding="utf-8"?>
<ax:ocx xmlns:ax="http://schemas.microsoft.com/office/2006/activeX" xmlns:r="http://schemas.openxmlformats.org/officeDocument/2006/relationships" ax:classid="{978C9E23-D4B0-11CE-BF2D-00AA003F40D0}" ax:persistence="persistStreamInit" r:id="rId1"/>
</file>

<file path=xl/activeX/activeX49.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50.xml><?xml version="1.0" encoding="utf-8"?>
<ax:ocx xmlns:ax="http://schemas.microsoft.com/office/2006/activeX" xmlns:r="http://schemas.openxmlformats.org/officeDocument/2006/relationships" ax:classid="{4C599241-6926-101B-9992-00000B65C6F9}" ax:persistence="persistStreamInit" r:id="rId1"/>
</file>

<file path=xl/activeX/activeX51.xml><?xml version="1.0" encoding="utf-8"?>
<ax:ocx xmlns:ax="http://schemas.microsoft.com/office/2006/activeX" xmlns:r="http://schemas.openxmlformats.org/officeDocument/2006/relationships" ax:classid="{4C599241-6926-101B-9992-00000B65C6F9}" ax:persistence="persistStreamInit" r:id="rId1"/>
</file>

<file path=xl/activeX/activeX52.xml><?xml version="1.0" encoding="utf-8"?>
<ax:ocx xmlns:ax="http://schemas.microsoft.com/office/2006/activeX" xmlns:r="http://schemas.openxmlformats.org/officeDocument/2006/relationships" ax:classid="{4C599241-6926-101B-9992-00000B65C6F9}"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4C599241-6926-101B-9992-00000B65C6F9}" ax:persistence="persistStreamInit" r:id="rId1"/>
</file>

<file path=xl/activeX/activeX55.xml><?xml version="1.0" encoding="utf-8"?>
<ax:ocx xmlns:ax="http://schemas.microsoft.com/office/2006/activeX" xmlns:r="http://schemas.openxmlformats.org/officeDocument/2006/relationships" ax:classid="{978C9E23-D4B0-11CE-BF2D-00AA003F40D0}" ax:persistence="persistStreamInit" r:id="rId1"/>
</file>

<file path=xl/activeX/activeX56.xml><?xml version="1.0" encoding="utf-8"?>
<ax:ocx xmlns:ax="http://schemas.microsoft.com/office/2006/activeX" xmlns:r="http://schemas.openxmlformats.org/officeDocument/2006/relationships" ax:classid="{978C9E23-D4B0-11CE-BF2D-00AA003F40D0}" ax:persistence="persistStreamInit" r:id="rId1"/>
</file>

<file path=xl/activeX/activeX57.xml><?xml version="1.0" encoding="utf-8"?>
<ax:ocx xmlns:ax="http://schemas.microsoft.com/office/2006/activeX" xmlns:r="http://schemas.openxmlformats.org/officeDocument/2006/relationships" ax:classid="{978C9E23-D4B0-11CE-BF2D-00AA003F40D0}" ax:persistence="persistStreamInit" r:id="rId1"/>
</file>

<file path=xl/activeX/activeX58.xml><?xml version="1.0" encoding="utf-8"?>
<ax:ocx xmlns:ax="http://schemas.microsoft.com/office/2006/activeX" xmlns:r="http://schemas.openxmlformats.org/officeDocument/2006/relationships" ax:classid="{978C9E23-D4B0-11CE-BF2D-00AA003F40D0}" ax:persistence="persistStreamInit" r:id="rId1"/>
</file>

<file path=xl/activeX/activeX59.xml><?xml version="1.0" encoding="utf-8"?>
<ax:ocx xmlns:ax="http://schemas.microsoft.com/office/2006/activeX" xmlns:r="http://schemas.openxmlformats.org/officeDocument/2006/relationships" ax:classid="{978C9E23-D4B0-11CE-BF2D-00AA003F40D0}"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60.xml><?xml version="1.0" encoding="utf-8"?>
<ax:ocx xmlns:ax="http://schemas.microsoft.com/office/2006/activeX" xmlns:r="http://schemas.openxmlformats.org/officeDocument/2006/relationships" ax:classid="{978C9E23-D4B0-11CE-BF2D-00AA003F40D0}" ax:persistence="persistStreamInit" r:id="rId1"/>
</file>

<file path=xl/activeX/activeX61.xml><?xml version="1.0" encoding="utf-8"?>
<ax:ocx xmlns:ax="http://schemas.microsoft.com/office/2006/activeX" xmlns:r="http://schemas.openxmlformats.org/officeDocument/2006/relationships" ax:classid="{978C9E23-D4B0-11CE-BF2D-00AA003F40D0}" ax:persistence="persistStreamInit" r:id="rId1"/>
</file>

<file path=xl/activeX/activeX62.xml><?xml version="1.0" encoding="utf-8"?>
<ax:ocx xmlns:ax="http://schemas.microsoft.com/office/2006/activeX" xmlns:r="http://schemas.openxmlformats.org/officeDocument/2006/relationships" ax:classid="{978C9E23-D4B0-11CE-BF2D-00AA003F40D0}" ax:persistence="persistStreamInit" r:id="rId1"/>
</file>

<file path=xl/activeX/activeX63.xml><?xml version="1.0" encoding="utf-8"?>
<ax:ocx xmlns:ax="http://schemas.microsoft.com/office/2006/activeX" xmlns:r="http://schemas.openxmlformats.org/officeDocument/2006/relationships" ax:classid="{978C9E23-D4B0-11CE-BF2D-00AA003F40D0}" ax:persistence="persistStreamInit" r:id="rId1"/>
</file>

<file path=xl/activeX/activeX64.xml><?xml version="1.0" encoding="utf-8"?>
<ax:ocx xmlns:ax="http://schemas.microsoft.com/office/2006/activeX" xmlns:r="http://schemas.openxmlformats.org/officeDocument/2006/relationships" ax:classid="{978C9E23-D4B0-11CE-BF2D-00AA003F40D0}" ax:persistence="persistStreamInit" r:id="rId1"/>
</file>

<file path=xl/activeX/activeX65.xml><?xml version="1.0" encoding="utf-8"?>
<ax:ocx xmlns:ax="http://schemas.microsoft.com/office/2006/activeX" xmlns:r="http://schemas.openxmlformats.org/officeDocument/2006/relationships" ax:classid="{978C9E23-D4B0-11CE-BF2D-00AA003F40D0}" ax:persistence="persistStreamInit" r:id="rId1"/>
</file>

<file path=xl/activeX/activeX66.xml><?xml version="1.0" encoding="utf-8"?>
<ax:ocx xmlns:ax="http://schemas.microsoft.com/office/2006/activeX" xmlns:r="http://schemas.openxmlformats.org/officeDocument/2006/relationships" ax:classid="{978C9E23-D4B0-11CE-BF2D-00AA003F40D0}" ax:persistence="persistStreamInit" r:id="rId1"/>
</file>

<file path=xl/activeX/activeX67.xml><?xml version="1.0" encoding="utf-8"?>
<ax:ocx xmlns:ax="http://schemas.microsoft.com/office/2006/activeX" xmlns:r="http://schemas.openxmlformats.org/officeDocument/2006/relationships" ax:classid="{978C9E23-D4B0-11CE-BF2D-00AA003F40D0}" ax:persistence="persistStreamInit" r:id="rId1"/>
</file>

<file path=xl/activeX/activeX68.xml><?xml version="1.0" encoding="utf-8"?>
<ax:ocx xmlns:ax="http://schemas.microsoft.com/office/2006/activeX" xmlns:r="http://schemas.openxmlformats.org/officeDocument/2006/relationships" ax:classid="{4C599241-6926-101B-9992-00000B65C6F9}" ax:persistence="persistStreamInit" r:id="rId1"/>
</file>

<file path=xl/activeX/activeX69.xml><?xml version="1.0" encoding="utf-8"?>
<ax:ocx xmlns:ax="http://schemas.microsoft.com/office/2006/activeX" xmlns:r="http://schemas.openxmlformats.org/officeDocument/2006/relationships" ax:classid="{4C599241-6926-101B-9992-00000B65C6F9}" ax:persistence="persistStreamInit" r:id="rId1"/>
</file>

<file path=xl/activeX/activeX7.xml><?xml version="1.0" encoding="utf-8"?>
<ax:ocx xmlns:ax="http://schemas.microsoft.com/office/2006/activeX" xmlns:r="http://schemas.openxmlformats.org/officeDocument/2006/relationships" ax:classid="{978C9E23-D4B0-11CE-BF2D-00AA003F40D0}" ax:persistence="persistStreamInit" r:id="rId1"/>
</file>

<file path=xl/activeX/activeX70.xml><?xml version="1.0" encoding="utf-8"?>
<ax:ocx xmlns:ax="http://schemas.microsoft.com/office/2006/activeX" xmlns:r="http://schemas.openxmlformats.org/officeDocument/2006/relationships" ax:classid="{4C599241-6926-101B-9992-00000B65C6F9}" ax:persistence="persistStreamInit" r:id="rId1"/>
</file>

<file path=xl/activeX/activeX71.xml><?xml version="1.0" encoding="utf-8"?>
<ax:ocx xmlns:ax="http://schemas.microsoft.com/office/2006/activeX" xmlns:r="http://schemas.openxmlformats.org/officeDocument/2006/relationships" ax:classid="{4C599241-6926-101B-9992-00000B65C6F9}" ax:persistence="persistStreamInit" r:id="rId1"/>
</file>

<file path=xl/activeX/activeX72.xml><?xml version="1.0" encoding="utf-8"?>
<ax:ocx xmlns:ax="http://schemas.microsoft.com/office/2006/activeX" xmlns:r="http://schemas.openxmlformats.org/officeDocument/2006/relationships" ax:classid="{4C599241-6926-101B-9992-00000B65C6F9}" ax:persistence="persistStreamInit" r:id="rId1"/>
</file>

<file path=xl/activeX/activeX73.xml><?xml version="1.0" encoding="utf-8"?>
<ax:ocx xmlns:ax="http://schemas.microsoft.com/office/2006/activeX" xmlns:r="http://schemas.openxmlformats.org/officeDocument/2006/relationships" ax:classid="{4C599241-6926-101B-9992-00000B65C6F9}" ax:persistence="persistStreamInit" r:id="rId1"/>
</file>

<file path=xl/activeX/activeX74.xml><?xml version="1.0" encoding="utf-8"?>
<ax:ocx xmlns:ax="http://schemas.microsoft.com/office/2006/activeX" xmlns:r="http://schemas.openxmlformats.org/officeDocument/2006/relationships" ax:classid="{4C599241-6926-101B-9992-00000B65C6F9}" ax:persistence="persistStreamInit" r:id="rId1"/>
</file>

<file path=xl/activeX/activeX75.xml><?xml version="1.0" encoding="utf-8"?>
<ax:ocx xmlns:ax="http://schemas.microsoft.com/office/2006/activeX" xmlns:r="http://schemas.openxmlformats.org/officeDocument/2006/relationships" ax:classid="{4C599241-6926-101B-9992-00000B65C6F9}" ax:persistence="persistStreamInit" r:id="rId1"/>
</file>

<file path=xl/activeX/activeX76.xml><?xml version="1.0" encoding="utf-8"?>
<ax:ocx xmlns:ax="http://schemas.microsoft.com/office/2006/activeX" xmlns:r="http://schemas.openxmlformats.org/officeDocument/2006/relationships" ax:classid="{4C599241-6926-101B-9992-00000B65C6F9}" ax:persistence="persistStreamInit" r:id="rId1"/>
</file>

<file path=xl/activeX/activeX77.xml><?xml version="1.0" encoding="utf-8"?>
<ax:ocx xmlns:ax="http://schemas.microsoft.com/office/2006/activeX" xmlns:r="http://schemas.openxmlformats.org/officeDocument/2006/relationships" ax:classid="{4C599241-6926-101B-9992-00000B65C6F9}" ax:persistence="persistStreamInit" r:id="rId1"/>
</file>

<file path=xl/activeX/activeX78.xml><?xml version="1.0" encoding="utf-8"?>
<ax:ocx xmlns:ax="http://schemas.microsoft.com/office/2006/activeX" xmlns:r="http://schemas.openxmlformats.org/officeDocument/2006/relationships" ax:classid="{4C599241-6926-101B-9992-00000B65C6F9}" ax:persistence="persistStreamInit" r:id="rId1"/>
</file>

<file path=xl/activeX/activeX79.xml><?xml version="1.0" encoding="utf-8"?>
<ax:ocx xmlns:ax="http://schemas.microsoft.com/office/2006/activeX" xmlns:r="http://schemas.openxmlformats.org/officeDocument/2006/relationships" ax:classid="{4C599241-6926-101B-9992-00000B65C6F9}"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80.xml><?xml version="1.0" encoding="utf-8"?>
<ax:ocx xmlns:ax="http://schemas.microsoft.com/office/2006/activeX" xmlns:r="http://schemas.openxmlformats.org/officeDocument/2006/relationships" ax:classid="{4C599241-6926-101B-9992-00000B65C6F9}" ax:persistence="persistStreamInit" r:id="rId1"/>
</file>

<file path=xl/activeX/activeX81.xml><?xml version="1.0" encoding="utf-8"?>
<ax:ocx xmlns:ax="http://schemas.microsoft.com/office/2006/activeX" xmlns:r="http://schemas.openxmlformats.org/officeDocument/2006/relationships" ax:classid="{978C9E23-D4B0-11CE-BF2D-00AA003F40D0}" ax:persistence="persistStreamInit" r:id="rId1"/>
</file>

<file path=xl/activeX/activeX82.xml><?xml version="1.0" encoding="utf-8"?>
<ax:ocx xmlns:ax="http://schemas.microsoft.com/office/2006/activeX" xmlns:r="http://schemas.openxmlformats.org/officeDocument/2006/relationships" ax:classid="{978C9E23-D4B0-11CE-BF2D-00AA003F40D0}" ax:persistence="persistStreamInit" r:id="rId1"/>
</file>

<file path=xl/activeX/activeX83.xml><?xml version="1.0" encoding="utf-8"?>
<ax:ocx xmlns:ax="http://schemas.microsoft.com/office/2006/activeX" xmlns:r="http://schemas.openxmlformats.org/officeDocument/2006/relationships" ax:classid="{978C9E23-D4B0-11CE-BF2D-00AA003F40D0}" ax:persistence="persistStreamInit" r:id="rId1"/>
</file>

<file path=xl/activeX/activeX84.xml><?xml version="1.0" encoding="utf-8"?>
<ax:ocx xmlns:ax="http://schemas.microsoft.com/office/2006/activeX" xmlns:r="http://schemas.openxmlformats.org/officeDocument/2006/relationships" ax:classid="{978C9E23-D4B0-11CE-BF2D-00AA003F40D0}" ax:persistence="persistStreamInit" r:id="rId1"/>
</file>

<file path=xl/activeX/activeX85.xml><?xml version="1.0" encoding="utf-8"?>
<ax:ocx xmlns:ax="http://schemas.microsoft.com/office/2006/activeX" xmlns:r="http://schemas.openxmlformats.org/officeDocument/2006/relationships" ax:classid="{978C9E23-D4B0-11CE-BF2D-00AA003F40D0}" ax:persistence="persistStreamInit" r:id="rId1"/>
</file>

<file path=xl/activeX/activeX86.xml><?xml version="1.0" encoding="utf-8"?>
<ax:ocx xmlns:ax="http://schemas.microsoft.com/office/2006/activeX" xmlns:r="http://schemas.openxmlformats.org/officeDocument/2006/relationships" ax:classid="{978C9E23-D4B0-11CE-BF2D-00AA003F40D0}" ax:persistence="persistStreamInit" r:id="rId1"/>
</file>

<file path=xl/activeX/activeX87.xml><?xml version="1.0" encoding="utf-8"?>
<ax:ocx xmlns:ax="http://schemas.microsoft.com/office/2006/activeX" xmlns:r="http://schemas.openxmlformats.org/officeDocument/2006/relationships" ax:classid="{978C9E23-D4B0-11CE-BF2D-00AA003F40D0}" ax:persistence="persistStreamInit" r:id="rId1"/>
</file>

<file path=xl/activeX/activeX88.xml><?xml version="1.0" encoding="utf-8"?>
<ax:ocx xmlns:ax="http://schemas.microsoft.com/office/2006/activeX" xmlns:r="http://schemas.openxmlformats.org/officeDocument/2006/relationships" ax:classid="{978C9E23-D4B0-11CE-BF2D-00AA003F40D0}" ax:persistence="persistStreamInit" r:id="rId1"/>
</file>

<file path=xl/activeX/activeX89.xml><?xml version="1.0" encoding="utf-8"?>
<ax:ocx xmlns:ax="http://schemas.microsoft.com/office/2006/activeX" xmlns:r="http://schemas.openxmlformats.org/officeDocument/2006/relationships" ax:classid="{978C9E23-D4B0-11CE-BF2D-00AA003F40D0}"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activeX/activeX90.xml><?xml version="1.0" encoding="utf-8"?>
<ax:ocx xmlns:ax="http://schemas.microsoft.com/office/2006/activeX" xmlns:r="http://schemas.openxmlformats.org/officeDocument/2006/relationships" ax:classid="{978C9E23-D4B0-11CE-BF2D-00AA003F40D0}" ax:persistence="persistStreamInit" r:id="rId1"/>
</file>

<file path=xl/activeX/activeX91.xml><?xml version="1.0" encoding="utf-8"?>
<ax:ocx xmlns:ax="http://schemas.microsoft.com/office/2006/activeX" xmlns:r="http://schemas.openxmlformats.org/officeDocument/2006/relationships" ax:classid="{978C9E23-D4B0-11CE-BF2D-00AA003F40D0}" ax:persistence="persistStreamInit" r:id="rId1"/>
</file>

<file path=xl/activeX/activeX92.xml><?xml version="1.0" encoding="utf-8"?>
<ax:ocx xmlns:ax="http://schemas.microsoft.com/office/2006/activeX" xmlns:r="http://schemas.openxmlformats.org/officeDocument/2006/relationships" ax:classid="{978C9E23-D4B0-11CE-BF2D-00AA003F40D0}" ax:persistence="persistStreamInit" r:id="rId1"/>
</file>

<file path=xl/activeX/activeX93.xml><?xml version="1.0" encoding="utf-8"?>
<ax:ocx xmlns:ax="http://schemas.microsoft.com/office/2006/activeX" xmlns:r="http://schemas.openxmlformats.org/officeDocument/2006/relationships" ax:classid="{978C9E23-D4B0-11CE-BF2D-00AA003F40D0}" ax:persistence="persistStreamInit" r:id="rId1"/>
</file>

<file path=xl/activeX/activeX94.xml><?xml version="1.0" encoding="utf-8"?>
<ax:ocx xmlns:ax="http://schemas.microsoft.com/office/2006/activeX" xmlns:r="http://schemas.openxmlformats.org/officeDocument/2006/relationships" ax:classid="{4C599241-6926-101B-9992-00000B65C6F9}" ax:persistence="persistStreamInit" r:id="rId1"/>
</file>

<file path=xl/activeX/activeX95.xml><?xml version="1.0" encoding="utf-8"?>
<ax:ocx xmlns:ax="http://schemas.microsoft.com/office/2006/activeX" xmlns:r="http://schemas.openxmlformats.org/officeDocument/2006/relationships" ax:classid="{4C599241-6926-101B-9992-00000B65C6F9}" ax:persistence="persistStreamInit" r:id="rId1"/>
</file>

<file path=xl/activeX/activeX96.xml><?xml version="1.0" encoding="utf-8"?>
<ax:ocx xmlns:ax="http://schemas.microsoft.com/office/2006/activeX" xmlns:r="http://schemas.openxmlformats.org/officeDocument/2006/relationships" ax:classid="{4C599241-6926-101B-9992-00000B65C6F9}" ax:persistence="persistStreamInit" r:id="rId1"/>
</file>

<file path=xl/activeX/activeX97.xml><?xml version="1.0" encoding="utf-8"?>
<ax:ocx xmlns:ax="http://schemas.microsoft.com/office/2006/activeX" xmlns:r="http://schemas.openxmlformats.org/officeDocument/2006/relationships" ax:classid="{4C599241-6926-101B-9992-00000B65C6F9}" ax:persistence="persistStreamInit" r:id="rId1"/>
</file>

<file path=xl/activeX/activeX98.xml><?xml version="1.0" encoding="utf-8"?>
<ax:ocx xmlns:ax="http://schemas.microsoft.com/office/2006/activeX" xmlns:r="http://schemas.openxmlformats.org/officeDocument/2006/relationships" ax:classid="{4C599241-6926-101B-9992-00000B65C6F9}" ax:persistence="persistStreamInit" r:id="rId1"/>
</file>

<file path=xl/activeX/activeX99.xml><?xml version="1.0" encoding="utf-8"?>
<ax:ocx xmlns:ax="http://schemas.microsoft.com/office/2006/activeX" xmlns:r="http://schemas.openxmlformats.org/officeDocument/2006/relationships" ax:classid="{4C599241-6926-101B-9992-00000B65C6F9}" ax:persistence="persistStreamInit" r:id="rId1"/>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fmlaLink="'Cargo Theft Codes'!$A$19" lockText="1" noThreeD="1"/>
</file>

<file path=xl/ctrlProps/ctrlProp100.xml><?xml version="1.0" encoding="utf-8"?>
<formControlPr xmlns="http://schemas.microsoft.com/office/spreadsheetml/2009/9/main" objectType="CheckBox" fmlaLink="'Cargo Theft Codes'!$R$18" lockText="1" noThreeD="1"/>
</file>

<file path=xl/ctrlProps/ctrlProp101.xml><?xml version="1.0" encoding="utf-8"?>
<formControlPr xmlns="http://schemas.microsoft.com/office/spreadsheetml/2009/9/main" objectType="CheckBox" fmlaLink="'Cargo Theft Codes'!$R$20" lockText="1" noThreeD="1"/>
</file>

<file path=xl/ctrlProps/ctrlProp102.xml><?xml version="1.0" encoding="utf-8"?>
<formControlPr xmlns="http://schemas.microsoft.com/office/spreadsheetml/2009/9/main" objectType="CheckBox" fmlaLink="'Cargo Theft Codes'!$R$22" lockText="1" noThreeD="1"/>
</file>

<file path=xl/ctrlProps/ctrlProp103.xml><?xml version="1.0" encoding="utf-8"?>
<formControlPr xmlns="http://schemas.microsoft.com/office/spreadsheetml/2009/9/main" objectType="CheckBox" fmlaLink="'Cargo Theft Codes'!$R$15" lockText="1" noThreeD="1"/>
</file>

<file path=xl/ctrlProps/ctrlProp104.xml><?xml version="1.0" encoding="utf-8"?>
<formControlPr xmlns="http://schemas.microsoft.com/office/spreadsheetml/2009/9/main" objectType="CheckBox" fmlaLink="'Cargo Theft Codes'!$R$17" lockText="1" noThreeD="1"/>
</file>

<file path=xl/ctrlProps/ctrlProp105.xml><?xml version="1.0" encoding="utf-8"?>
<formControlPr xmlns="http://schemas.microsoft.com/office/spreadsheetml/2009/9/main" objectType="CheckBox" fmlaLink="'Cargo Theft Codes'!$R$19" lockText="1" noThreeD="1"/>
</file>

<file path=xl/ctrlProps/ctrlProp106.xml><?xml version="1.0" encoding="utf-8"?>
<formControlPr xmlns="http://schemas.microsoft.com/office/spreadsheetml/2009/9/main" objectType="CheckBox" fmlaLink="'Cargo Theft Codes'!$R$21" lockText="1" noThreeD="1"/>
</file>

<file path=xl/ctrlProps/ctrlProp107.xml><?xml version="1.0" encoding="utf-8"?>
<formControlPr xmlns="http://schemas.microsoft.com/office/spreadsheetml/2009/9/main" objectType="CheckBox" fmlaLink="'Cargo Theft Codes'!$R$23" lockText="1" noThreeD="1"/>
</file>

<file path=xl/ctrlProps/ctrlProp108.xml><?xml version="1.0" encoding="utf-8"?>
<formControlPr xmlns="http://schemas.microsoft.com/office/spreadsheetml/2009/9/main" objectType="CheckBox" fmlaLink="'Cargo Theft Codes'!$N$2" lockText="1" noThreeD="1"/>
</file>

<file path=xl/ctrlProps/ctrlProp109.xml><?xml version="1.0" encoding="utf-8"?>
<formControlPr xmlns="http://schemas.microsoft.com/office/spreadsheetml/2009/9/main" objectType="CheckBox" fmlaLink="'Cargo Theft Codes'!$N$5" lockText="1" noThreeD="1"/>
</file>

<file path=xl/ctrlProps/ctrlProp11.xml><?xml version="1.0" encoding="utf-8"?>
<formControlPr xmlns="http://schemas.microsoft.com/office/spreadsheetml/2009/9/main" objectType="CheckBox" fmlaLink="'Cargo Theft Codes'!$A$20" lockText="1" noThreeD="1"/>
</file>

<file path=xl/ctrlProps/ctrlProp110.xml><?xml version="1.0" encoding="utf-8"?>
<formControlPr xmlns="http://schemas.microsoft.com/office/spreadsheetml/2009/9/main" objectType="CheckBox" fmlaLink="'Cargo Theft Codes'!$N$8" lockText="1" noThreeD="1"/>
</file>

<file path=xl/ctrlProps/ctrlProp111.xml><?xml version="1.0" encoding="utf-8"?>
<formControlPr xmlns="http://schemas.microsoft.com/office/spreadsheetml/2009/9/main" objectType="CheckBox" fmlaLink="'Cargo Theft Codes'!$N$11" lockText="1" noThreeD="1"/>
</file>

<file path=xl/ctrlProps/ctrlProp112.xml><?xml version="1.0" encoding="utf-8"?>
<formControlPr xmlns="http://schemas.microsoft.com/office/spreadsheetml/2009/9/main" objectType="CheckBox" fmlaLink="'Cargo Theft Codes'!$N$14" lockText="1" noThreeD="1"/>
</file>

<file path=xl/ctrlProps/ctrlProp113.xml><?xml version="1.0" encoding="utf-8"?>
<formControlPr xmlns="http://schemas.microsoft.com/office/spreadsheetml/2009/9/main" objectType="CheckBox" fmlaLink="'Cargo Theft Codes'!$N$3" lockText="1" noThreeD="1"/>
</file>

<file path=xl/ctrlProps/ctrlProp114.xml><?xml version="1.0" encoding="utf-8"?>
<formControlPr xmlns="http://schemas.microsoft.com/office/spreadsheetml/2009/9/main" objectType="CheckBox" fmlaLink="'Cargo Theft Codes'!$N$6" lockText="1" noThreeD="1"/>
</file>

<file path=xl/ctrlProps/ctrlProp115.xml><?xml version="1.0" encoding="utf-8"?>
<formControlPr xmlns="http://schemas.microsoft.com/office/spreadsheetml/2009/9/main" objectType="CheckBox" fmlaLink="'Cargo Theft Codes'!$N$9" lockText="1" noThreeD="1"/>
</file>

<file path=xl/ctrlProps/ctrlProp116.xml><?xml version="1.0" encoding="utf-8"?>
<formControlPr xmlns="http://schemas.microsoft.com/office/spreadsheetml/2009/9/main" objectType="CheckBox" fmlaLink="'Cargo Theft Codes'!$N$12" lockText="1" noThreeD="1"/>
</file>

<file path=xl/ctrlProps/ctrlProp117.xml><?xml version="1.0" encoding="utf-8"?>
<formControlPr xmlns="http://schemas.microsoft.com/office/spreadsheetml/2009/9/main" objectType="CheckBox" fmlaLink="'Cargo Theft Codes'!$N$15" lockText="1" noThreeD="1"/>
</file>

<file path=xl/ctrlProps/ctrlProp118.xml><?xml version="1.0" encoding="utf-8"?>
<formControlPr xmlns="http://schemas.microsoft.com/office/spreadsheetml/2009/9/main" objectType="CheckBox" fmlaLink="'Cargo Theft Codes'!$N$4" lockText="1" noThreeD="1"/>
</file>

<file path=xl/ctrlProps/ctrlProp119.xml><?xml version="1.0" encoding="utf-8"?>
<formControlPr xmlns="http://schemas.microsoft.com/office/spreadsheetml/2009/9/main" objectType="CheckBox" fmlaLink="'Cargo Theft Codes'!$N$7" lockText="1" noThreeD="1"/>
</file>

<file path=xl/ctrlProps/ctrlProp12.xml><?xml version="1.0" encoding="utf-8"?>
<formControlPr xmlns="http://schemas.microsoft.com/office/spreadsheetml/2009/9/main" objectType="CheckBox" fmlaLink="'Cargo Theft Codes'!$A$21" lockText="1" noThreeD="1"/>
</file>

<file path=xl/ctrlProps/ctrlProp120.xml><?xml version="1.0" encoding="utf-8"?>
<formControlPr xmlns="http://schemas.microsoft.com/office/spreadsheetml/2009/9/main" objectType="CheckBox" fmlaLink="'Cargo Theft Codes'!$N$10" lockText="1" noThreeD="1"/>
</file>

<file path=xl/ctrlProps/ctrlProp121.xml><?xml version="1.0" encoding="utf-8"?>
<formControlPr xmlns="http://schemas.microsoft.com/office/spreadsheetml/2009/9/main" objectType="CheckBox" fmlaLink="'Cargo Theft Codes'!$N$13" lockText="1" noThreeD="1"/>
</file>

<file path=xl/ctrlProps/ctrlProp122.xml><?xml version="1.0" encoding="utf-8"?>
<formControlPr xmlns="http://schemas.microsoft.com/office/spreadsheetml/2009/9/main" objectType="CheckBox" fmlaLink="'Cargo Theft Codes'!$N$16" lockText="1" noThreeD="1"/>
</file>

<file path=xl/ctrlProps/ctrlProp123.xml><?xml version="1.0" encoding="utf-8"?>
<formControlPr xmlns="http://schemas.microsoft.com/office/spreadsheetml/2009/9/main" objectType="CheckBox" fmlaLink="'Cargo Theft Codes'!$P$2" lockText="1" noThreeD="1"/>
</file>

<file path=xl/ctrlProps/ctrlProp124.xml><?xml version="1.0" encoding="utf-8"?>
<formControlPr xmlns="http://schemas.microsoft.com/office/spreadsheetml/2009/9/main" objectType="CheckBox" fmlaLink="'Cargo Theft Codes'!$P$8" lockText="1" noThreeD="1"/>
</file>

<file path=xl/ctrlProps/ctrlProp125.xml><?xml version="1.0" encoding="utf-8"?>
<formControlPr xmlns="http://schemas.microsoft.com/office/spreadsheetml/2009/9/main" objectType="CheckBox" fmlaLink="'Cargo Theft Codes'!$P$14" lockText="1" noThreeD="1"/>
</file>

<file path=xl/ctrlProps/ctrlProp126.xml><?xml version="1.0" encoding="utf-8"?>
<formControlPr xmlns="http://schemas.microsoft.com/office/spreadsheetml/2009/9/main" objectType="CheckBox" fmlaLink="'Cargo Theft Codes'!$P$20" lockText="1" noThreeD="1"/>
</file>

<file path=xl/ctrlProps/ctrlProp127.xml><?xml version="1.0" encoding="utf-8"?>
<formControlPr xmlns="http://schemas.microsoft.com/office/spreadsheetml/2009/9/main" objectType="CheckBox" fmlaLink="'Cargo Theft Codes'!$P$26" lockText="1" noThreeD="1"/>
</file>

<file path=xl/ctrlProps/ctrlProp128.xml><?xml version="1.0" encoding="utf-8"?>
<formControlPr xmlns="http://schemas.microsoft.com/office/spreadsheetml/2009/9/main" objectType="CheckBox" fmlaLink="'Cargo Theft Codes'!$P$3" lockText="1" noThreeD="1"/>
</file>

<file path=xl/ctrlProps/ctrlProp129.xml><?xml version="1.0" encoding="utf-8"?>
<formControlPr xmlns="http://schemas.microsoft.com/office/spreadsheetml/2009/9/main" objectType="CheckBox" fmlaLink="'Cargo Theft Codes'!$P$9"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fmlaLink="'Cargo Theft Codes'!$P$15" lockText="1" noThreeD="1"/>
</file>

<file path=xl/ctrlProps/ctrlProp131.xml><?xml version="1.0" encoding="utf-8"?>
<formControlPr xmlns="http://schemas.microsoft.com/office/spreadsheetml/2009/9/main" objectType="CheckBox" fmlaLink="'Cargo Theft Codes'!$P$21" lockText="1" noThreeD="1"/>
</file>

<file path=xl/ctrlProps/ctrlProp132.xml><?xml version="1.0" encoding="utf-8"?>
<formControlPr xmlns="http://schemas.microsoft.com/office/spreadsheetml/2009/9/main" objectType="CheckBox" fmlaLink="'Cargo Theft Codes'!$P$27" lockText="1" noThreeD="1"/>
</file>

<file path=xl/ctrlProps/ctrlProp133.xml><?xml version="1.0" encoding="utf-8"?>
<formControlPr xmlns="http://schemas.microsoft.com/office/spreadsheetml/2009/9/main" objectType="CheckBox" fmlaLink="'Cargo Theft Codes'!$P$4" lockText="1" noThreeD="1"/>
</file>

<file path=xl/ctrlProps/ctrlProp134.xml><?xml version="1.0" encoding="utf-8"?>
<formControlPr xmlns="http://schemas.microsoft.com/office/spreadsheetml/2009/9/main" objectType="CheckBox" fmlaLink="'Cargo Theft Codes'!$P$10" lockText="1" noThreeD="1"/>
</file>

<file path=xl/ctrlProps/ctrlProp135.xml><?xml version="1.0" encoding="utf-8"?>
<formControlPr xmlns="http://schemas.microsoft.com/office/spreadsheetml/2009/9/main" objectType="CheckBox" fmlaLink="'Cargo Theft Codes'!$P$16" lockText="1" noThreeD="1"/>
</file>

<file path=xl/ctrlProps/ctrlProp136.xml><?xml version="1.0" encoding="utf-8"?>
<formControlPr xmlns="http://schemas.microsoft.com/office/spreadsheetml/2009/9/main" objectType="CheckBox" fmlaLink="'Cargo Theft Codes'!$P$22" lockText="1" noThreeD="1"/>
</file>

<file path=xl/ctrlProps/ctrlProp137.xml><?xml version="1.0" encoding="utf-8"?>
<formControlPr xmlns="http://schemas.microsoft.com/office/spreadsheetml/2009/9/main" objectType="CheckBox" fmlaLink="'Cargo Theft Codes'!$P$28" lockText="1" noThreeD="1"/>
</file>

<file path=xl/ctrlProps/ctrlProp138.xml><?xml version="1.0" encoding="utf-8"?>
<formControlPr xmlns="http://schemas.microsoft.com/office/spreadsheetml/2009/9/main" objectType="CheckBox" fmlaLink="'Cargo Theft Codes'!$P$5" lockText="1" noThreeD="1"/>
</file>

<file path=xl/ctrlProps/ctrlProp139.xml><?xml version="1.0" encoding="utf-8"?>
<formControlPr xmlns="http://schemas.microsoft.com/office/spreadsheetml/2009/9/main" objectType="CheckBox" fmlaLink="'Cargo Theft Codes'!$P$11" lockText="1" noThreeD="1"/>
</file>

<file path=xl/ctrlProps/ctrlProp14.xml><?xml version="1.0" encoding="utf-8"?>
<formControlPr xmlns="http://schemas.microsoft.com/office/spreadsheetml/2009/9/main" objectType="CheckBox" fmlaLink="'Cargo Theft Codes'!$A$25" lockText="1" noThreeD="1"/>
</file>

<file path=xl/ctrlProps/ctrlProp140.xml><?xml version="1.0" encoding="utf-8"?>
<formControlPr xmlns="http://schemas.microsoft.com/office/spreadsheetml/2009/9/main" objectType="CheckBox" fmlaLink="'Cargo Theft Codes'!$P$17" lockText="1" noThreeD="1"/>
</file>

<file path=xl/ctrlProps/ctrlProp141.xml><?xml version="1.0" encoding="utf-8"?>
<formControlPr xmlns="http://schemas.microsoft.com/office/spreadsheetml/2009/9/main" objectType="CheckBox" fmlaLink="'Cargo Theft Codes'!$P$23" lockText="1" noThreeD="1"/>
</file>

<file path=xl/ctrlProps/ctrlProp142.xml><?xml version="1.0" encoding="utf-8"?>
<formControlPr xmlns="http://schemas.microsoft.com/office/spreadsheetml/2009/9/main" objectType="CheckBox" fmlaLink="'Cargo Theft Codes'!$P$29" lockText="1" noThreeD="1"/>
</file>

<file path=xl/ctrlProps/ctrlProp143.xml><?xml version="1.0" encoding="utf-8"?>
<formControlPr xmlns="http://schemas.microsoft.com/office/spreadsheetml/2009/9/main" objectType="CheckBox" fmlaLink="'Cargo Theft Codes'!$P$6" lockText="1" noThreeD="1"/>
</file>

<file path=xl/ctrlProps/ctrlProp144.xml><?xml version="1.0" encoding="utf-8"?>
<formControlPr xmlns="http://schemas.microsoft.com/office/spreadsheetml/2009/9/main" objectType="CheckBox" fmlaLink="'Cargo Theft Codes'!$P$12" lockText="1" noThreeD="1"/>
</file>

<file path=xl/ctrlProps/ctrlProp145.xml><?xml version="1.0" encoding="utf-8"?>
<formControlPr xmlns="http://schemas.microsoft.com/office/spreadsheetml/2009/9/main" objectType="CheckBox" fmlaLink="'Cargo Theft Codes'!$P$18" lockText="1" noThreeD="1"/>
</file>

<file path=xl/ctrlProps/ctrlProp146.xml><?xml version="1.0" encoding="utf-8"?>
<formControlPr xmlns="http://schemas.microsoft.com/office/spreadsheetml/2009/9/main" objectType="CheckBox" fmlaLink="'Cargo Theft Codes'!$P$24" lockText="1" noThreeD="1"/>
</file>

<file path=xl/ctrlProps/ctrlProp147.xml><?xml version="1.0" encoding="utf-8"?>
<formControlPr xmlns="http://schemas.microsoft.com/office/spreadsheetml/2009/9/main" objectType="CheckBox" fmlaLink="'Cargo Theft Codes'!$P$30" lockText="1" noThreeD="1"/>
</file>

<file path=xl/ctrlProps/ctrlProp148.xml><?xml version="1.0" encoding="utf-8"?>
<formControlPr xmlns="http://schemas.microsoft.com/office/spreadsheetml/2009/9/main" objectType="CheckBox" fmlaLink="'Cargo Theft Codes'!$P$7" lockText="1" noThreeD="1"/>
</file>

<file path=xl/ctrlProps/ctrlProp149.xml><?xml version="1.0" encoding="utf-8"?>
<formControlPr xmlns="http://schemas.microsoft.com/office/spreadsheetml/2009/9/main" objectType="CheckBox" fmlaLink="'Cargo Theft Codes'!$P$13" lockText="1" noThreeD="1"/>
</file>

<file path=xl/ctrlProps/ctrlProp15.xml><?xml version="1.0" encoding="utf-8"?>
<formControlPr xmlns="http://schemas.microsoft.com/office/spreadsheetml/2009/9/main" objectType="CheckBox" fmlaLink="'Cargo Theft Codes'!$A$28" lockText="1" noThreeD="1"/>
</file>

<file path=xl/ctrlProps/ctrlProp150.xml><?xml version="1.0" encoding="utf-8"?>
<formControlPr xmlns="http://schemas.microsoft.com/office/spreadsheetml/2009/9/main" objectType="CheckBox" fmlaLink="'Cargo Theft Codes'!$P$19" lockText="1" noThreeD="1"/>
</file>

<file path=xl/ctrlProps/ctrlProp151.xml><?xml version="1.0" encoding="utf-8"?>
<formControlPr xmlns="http://schemas.microsoft.com/office/spreadsheetml/2009/9/main" objectType="CheckBox" fmlaLink="'Cargo Theft Codes'!$P$25" lockText="1" noThreeD="1"/>
</file>

<file path=xl/ctrlProps/ctrlProp152.xml><?xml version="1.0" encoding="utf-8"?>
<formControlPr xmlns="http://schemas.microsoft.com/office/spreadsheetml/2009/9/main" objectType="CheckBox" fmlaLink="'Cargo Theft Codes'!$P$31" lockText="1" noThreeD="1"/>
</file>

<file path=xl/ctrlProps/ctrlProp153.xml><?xml version="1.0" encoding="utf-8"?>
<formControlPr xmlns="http://schemas.microsoft.com/office/spreadsheetml/2009/9/main" objectType="CheckBox" fmlaLink="'Cargo Theft Codes'!$R$2" lockText="1" noThreeD="1"/>
</file>

<file path=xl/ctrlProps/ctrlProp154.xml><?xml version="1.0" encoding="utf-8"?>
<formControlPr xmlns="http://schemas.microsoft.com/office/spreadsheetml/2009/9/main" objectType="CheckBox" fmlaLink="'Cargo Theft Codes'!$R$4" lockText="1" noThreeD="1"/>
</file>

<file path=xl/ctrlProps/ctrlProp155.xml><?xml version="1.0" encoding="utf-8"?>
<formControlPr xmlns="http://schemas.microsoft.com/office/spreadsheetml/2009/9/main" objectType="CheckBox" fmlaLink="'Cargo Theft Codes'!$R$6" lockText="1" noThreeD="1"/>
</file>

<file path=xl/ctrlProps/ctrlProp156.xml><?xml version="1.0" encoding="utf-8"?>
<formControlPr xmlns="http://schemas.microsoft.com/office/spreadsheetml/2009/9/main" objectType="CheckBox" fmlaLink="'Cargo Theft Codes'!$R$8" lockText="1" noThreeD="1"/>
</file>

<file path=xl/ctrlProps/ctrlProp157.xml><?xml version="1.0" encoding="utf-8"?>
<formControlPr xmlns="http://schemas.microsoft.com/office/spreadsheetml/2009/9/main" objectType="CheckBox" fmlaLink="'Cargo Theft Codes'!$R$10" lockText="1" noThreeD="1"/>
</file>

<file path=xl/ctrlProps/ctrlProp158.xml><?xml version="1.0" encoding="utf-8"?>
<formControlPr xmlns="http://schemas.microsoft.com/office/spreadsheetml/2009/9/main" objectType="CheckBox" fmlaLink="'Cargo Theft Codes'!$R$3" lockText="1" noThreeD="1"/>
</file>

<file path=xl/ctrlProps/ctrlProp159.xml><?xml version="1.0" encoding="utf-8"?>
<formControlPr xmlns="http://schemas.microsoft.com/office/spreadsheetml/2009/9/main" objectType="CheckBox" fmlaLink="'Cargo Theft Codes'!$R$5" lockText="1" noThreeD="1"/>
</file>

<file path=xl/ctrlProps/ctrlProp16.xml><?xml version="1.0" encoding="utf-8"?>
<formControlPr xmlns="http://schemas.microsoft.com/office/spreadsheetml/2009/9/main" objectType="CheckBox" fmlaLink="'Cargo Theft Codes'!$I$2" lockText="1" noThreeD="1"/>
</file>

<file path=xl/ctrlProps/ctrlProp160.xml><?xml version="1.0" encoding="utf-8"?>
<formControlPr xmlns="http://schemas.microsoft.com/office/spreadsheetml/2009/9/main" objectType="CheckBox" fmlaLink="'Cargo Theft Codes'!$R$7" lockText="1" noThreeD="1"/>
</file>

<file path=xl/ctrlProps/ctrlProp161.xml><?xml version="1.0" encoding="utf-8"?>
<formControlPr xmlns="http://schemas.microsoft.com/office/spreadsheetml/2009/9/main" objectType="CheckBox" fmlaLink="'Cargo Theft Codes'!$R$9" lockText="1" noThreeD="1"/>
</file>

<file path=xl/ctrlProps/ctrlProp162.xml><?xml version="1.0" encoding="utf-8"?>
<formControlPr xmlns="http://schemas.microsoft.com/office/spreadsheetml/2009/9/main" objectType="CheckBox" fmlaLink="'Cargo Theft Codes'!$R$11" lockText="1" noThreeD="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7.xml><?xml version="1.0" encoding="utf-8"?>
<formControlPr xmlns="http://schemas.microsoft.com/office/spreadsheetml/2009/9/main" objectType="CheckBox" fmlaLink="'Cargo Theft Codes'!$I$3" lockText="1" noThreeD="1"/>
</file>

<file path=xl/ctrlProps/ctrlProp18.xml><?xml version="1.0" encoding="utf-8"?>
<formControlPr xmlns="http://schemas.microsoft.com/office/spreadsheetml/2009/9/main" objectType="CheckBox" fmlaLink="'Cargo Theft Codes'!$I$4" lockText="1" noThreeD="1"/>
</file>

<file path=xl/ctrlProps/ctrlProp19.xml><?xml version="1.0" encoding="utf-8"?>
<formControlPr xmlns="http://schemas.microsoft.com/office/spreadsheetml/2009/9/main" objectType="CheckBox" fmlaLink="'Cargo Theft Codes'!$I$5" lockText="1" noThreeD="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fmlaLink="'Cargo Theft Codes'!$I$6" lockText="1" noThreeD="1"/>
</file>

<file path=xl/ctrlProps/ctrlProp21.xml><?xml version="1.0" encoding="utf-8"?>
<formControlPr xmlns="http://schemas.microsoft.com/office/spreadsheetml/2009/9/main" objectType="CheckBox" fmlaLink="'Cargo Theft Codes'!$I$7" lockText="1" noThreeD="1"/>
</file>

<file path=xl/ctrlProps/ctrlProp22.xml><?xml version="1.0" encoding="utf-8"?>
<formControlPr xmlns="http://schemas.microsoft.com/office/spreadsheetml/2009/9/main" objectType="CheckBox" fmlaLink="'Cargo Theft Codes'!$I$8" lockText="1" noThreeD="1"/>
</file>

<file path=xl/ctrlProps/ctrlProp23.xml><?xml version="1.0" encoding="utf-8"?>
<formControlPr xmlns="http://schemas.microsoft.com/office/spreadsheetml/2009/9/main" objectType="CheckBox" fmlaLink="'Cargo Theft Codes'!$I$9" lockText="1" noThreeD="1"/>
</file>

<file path=xl/ctrlProps/ctrlProp24.xml><?xml version="1.0" encoding="utf-8"?>
<formControlPr xmlns="http://schemas.microsoft.com/office/spreadsheetml/2009/9/main" objectType="CheckBox" fmlaLink="'Cargo Theft Codes'!$I$10" lockText="1" noThreeD="1"/>
</file>

<file path=xl/ctrlProps/ctrlProp25.xml><?xml version="1.0" encoding="utf-8"?>
<formControlPr xmlns="http://schemas.microsoft.com/office/spreadsheetml/2009/9/main" objectType="CheckBox" fmlaLink="'Cargo Theft Codes'!$I$11" lockText="1" noThreeD="1"/>
</file>

<file path=xl/ctrlProps/ctrlProp26.xml><?xml version="1.0" encoding="utf-8"?>
<formControlPr xmlns="http://schemas.microsoft.com/office/spreadsheetml/2009/9/main" objectType="CheckBox" fmlaLink="'Cargo Theft Codes'!$I$12" lockText="1" noThreeD="1"/>
</file>

<file path=xl/ctrlProps/ctrlProp27.xml><?xml version="1.0" encoding="utf-8"?>
<formControlPr xmlns="http://schemas.microsoft.com/office/spreadsheetml/2009/9/main" objectType="CheckBox" fmlaLink="'Cargo Theft Codes'!$I$13" lockText="1" noThreeD="1"/>
</file>

<file path=xl/ctrlProps/ctrlProp28.xml><?xml version="1.0" encoding="utf-8"?>
<formControlPr xmlns="http://schemas.microsoft.com/office/spreadsheetml/2009/9/main" objectType="CheckBox" fmlaLink="'Cargo Theft Codes'!$I$14" lockText="1" noThreeD="1"/>
</file>

<file path=xl/ctrlProps/ctrlProp29.xml><?xml version="1.0" encoding="utf-8"?>
<formControlPr xmlns="http://schemas.microsoft.com/office/spreadsheetml/2009/9/main" objectType="CheckBox" fmlaLink="'Cargo Theft Codes'!$I$15" lockText="1" noThreeD="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fmlaLink="'Cargo Theft Codes'!$I$16" lockText="1" noThreeD="1"/>
</file>

<file path=xl/ctrlProps/ctrlProp31.xml><?xml version="1.0" encoding="utf-8"?>
<formControlPr xmlns="http://schemas.microsoft.com/office/spreadsheetml/2009/9/main" objectType="CheckBox" fmlaLink="'Cargo Theft Codes'!$I$17" lockText="1" noThreeD="1"/>
</file>

<file path=xl/ctrlProps/ctrlProp32.xml><?xml version="1.0" encoding="utf-8"?>
<formControlPr xmlns="http://schemas.microsoft.com/office/spreadsheetml/2009/9/main" objectType="CheckBox" fmlaLink="'Cargo Theft Codes'!$I$18" lockText="1" noThreeD="1"/>
</file>

<file path=xl/ctrlProps/ctrlProp33.xml><?xml version="1.0" encoding="utf-8"?>
<formControlPr xmlns="http://schemas.microsoft.com/office/spreadsheetml/2009/9/main" objectType="CheckBox" fmlaLink="'Cargo Theft Codes'!$I$19" lockText="1" noThreeD="1"/>
</file>

<file path=xl/ctrlProps/ctrlProp34.xml><?xml version="1.0" encoding="utf-8"?>
<formControlPr xmlns="http://schemas.microsoft.com/office/spreadsheetml/2009/9/main" objectType="CheckBox" fmlaLink="'Cargo Theft Codes'!$I$20" lockText="1" noThreeD="1"/>
</file>

<file path=xl/ctrlProps/ctrlProp35.xml><?xml version="1.0" encoding="utf-8"?>
<formControlPr xmlns="http://schemas.microsoft.com/office/spreadsheetml/2009/9/main" objectType="CheckBox" fmlaLink="'Cargo Theft Codes'!$I$21" lockText="1" noThreeD="1"/>
</file>

<file path=xl/ctrlProps/ctrlProp36.xml><?xml version="1.0" encoding="utf-8"?>
<formControlPr xmlns="http://schemas.microsoft.com/office/spreadsheetml/2009/9/main" objectType="CheckBox" fmlaLink="'Cargo Theft Codes'!$I$22" lockText="1" noThreeD="1"/>
</file>

<file path=xl/ctrlProps/ctrlProp37.xml><?xml version="1.0" encoding="utf-8"?>
<formControlPr xmlns="http://schemas.microsoft.com/office/spreadsheetml/2009/9/main" objectType="CheckBox" fmlaLink="'Cargo Theft Codes'!$I$23" lockText="1" noThreeD="1"/>
</file>

<file path=xl/ctrlProps/ctrlProp38.xml><?xml version="1.0" encoding="utf-8"?>
<formControlPr xmlns="http://schemas.microsoft.com/office/spreadsheetml/2009/9/main" objectType="CheckBox" fmlaLink="'Cargo Theft Codes'!$K$2" lockText="1" noThreeD="1"/>
</file>

<file path=xl/ctrlProps/ctrlProp39.xml><?xml version="1.0" encoding="utf-8"?>
<formControlPr xmlns="http://schemas.microsoft.com/office/spreadsheetml/2009/9/main" objectType="CheckBox" fmlaLink="'Cargo Theft Codes'!$K$3" lockText="1" noThreeD="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fmlaLink="'Cargo Theft Codes'!$K$4" lockText="1" noThreeD="1"/>
</file>

<file path=xl/ctrlProps/ctrlProp41.xml><?xml version="1.0" encoding="utf-8"?>
<formControlPr xmlns="http://schemas.microsoft.com/office/spreadsheetml/2009/9/main" objectType="CheckBox" fmlaLink="'Cargo Theft Codes'!$K$5" lockText="1" noThreeD="1"/>
</file>

<file path=xl/ctrlProps/ctrlProp42.xml><?xml version="1.0" encoding="utf-8"?>
<formControlPr xmlns="http://schemas.microsoft.com/office/spreadsheetml/2009/9/main" objectType="CheckBox" fmlaLink="'Cargo Theft Codes'!$K$6" lockText="1" noThreeD="1"/>
</file>

<file path=xl/ctrlProps/ctrlProp43.xml><?xml version="1.0" encoding="utf-8"?>
<formControlPr xmlns="http://schemas.microsoft.com/office/spreadsheetml/2009/9/main" objectType="CheckBox" fmlaLink="'Cargo Theft Codes'!$K$7" lockText="1" noThreeD="1"/>
</file>

<file path=xl/ctrlProps/ctrlProp44.xml><?xml version="1.0" encoding="utf-8"?>
<formControlPr xmlns="http://schemas.microsoft.com/office/spreadsheetml/2009/9/main" objectType="CheckBox" fmlaLink="'Cargo Theft Codes'!$K$8" lockText="1" noThreeD="1"/>
</file>

<file path=xl/ctrlProps/ctrlProp45.xml><?xml version="1.0" encoding="utf-8"?>
<formControlPr xmlns="http://schemas.microsoft.com/office/spreadsheetml/2009/9/main" objectType="CheckBox" fmlaLink="'Cargo Theft Codes'!$K$9" lockText="1" noThreeD="1"/>
</file>

<file path=xl/ctrlProps/ctrlProp46.xml><?xml version="1.0" encoding="utf-8"?>
<formControlPr xmlns="http://schemas.microsoft.com/office/spreadsheetml/2009/9/main" objectType="CheckBox" fmlaLink="'Cargo Theft Codes'!$K$10" lockText="1" noThreeD="1"/>
</file>

<file path=xl/ctrlProps/ctrlProp47.xml><?xml version="1.0" encoding="utf-8"?>
<formControlPr xmlns="http://schemas.microsoft.com/office/spreadsheetml/2009/9/main" objectType="CheckBox" fmlaLink="'Cargo Theft Codes'!$M$2" lockText="1" noThreeD="1"/>
</file>

<file path=xl/ctrlProps/ctrlProp48.xml><?xml version="1.0" encoding="utf-8"?>
<formControlPr xmlns="http://schemas.microsoft.com/office/spreadsheetml/2009/9/main" objectType="CheckBox" fmlaLink="'Cargo Theft Codes'!$M$3" lockText="1" noThreeD="1"/>
</file>

<file path=xl/ctrlProps/ctrlProp49.xml><?xml version="1.0" encoding="utf-8"?>
<formControlPr xmlns="http://schemas.microsoft.com/office/spreadsheetml/2009/9/main" objectType="CheckBox" fmlaLink="'Cargo Theft Codes'!$M$4" lockText="1" noThreeD="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CheckBox" fmlaLink="'Cargo Theft Codes'!$M$5" lockText="1" noThreeD="1"/>
</file>

<file path=xl/ctrlProps/ctrlProp51.xml><?xml version="1.0" encoding="utf-8"?>
<formControlPr xmlns="http://schemas.microsoft.com/office/spreadsheetml/2009/9/main" objectType="CheckBox" fmlaLink="'Cargo Theft Codes'!$M$6" lockText="1" noThreeD="1"/>
</file>

<file path=xl/ctrlProps/ctrlProp52.xml><?xml version="1.0" encoding="utf-8"?>
<formControlPr xmlns="http://schemas.microsoft.com/office/spreadsheetml/2009/9/main" objectType="CheckBox" fmlaLink="'Cargo Theft Codes'!$A$31" lockText="1" noThreeD="1"/>
</file>

<file path=xl/ctrlProps/ctrlProp53.xml><?xml version="1.0" encoding="utf-8"?>
<formControlPr xmlns="http://schemas.microsoft.com/office/spreadsheetml/2009/9/main" objectType="CheckBox" fmlaLink="'Cargo Theft Codes'!$N$19" lockText="1" noThreeD="1"/>
</file>

<file path=xl/ctrlProps/ctrlProp54.xml><?xml version="1.0" encoding="utf-8"?>
<formControlPr xmlns="http://schemas.microsoft.com/office/spreadsheetml/2009/9/main" objectType="CheckBox" fmlaLink="'Cargo Theft Codes'!$N$22" lockText="1" noThreeD="1"/>
</file>

<file path=xl/ctrlProps/ctrlProp55.xml><?xml version="1.0" encoding="utf-8"?>
<formControlPr xmlns="http://schemas.microsoft.com/office/spreadsheetml/2009/9/main" objectType="CheckBox" fmlaLink="'Cargo Theft Codes'!$N$25" lockText="1" noThreeD="1"/>
</file>

<file path=xl/ctrlProps/ctrlProp56.xml><?xml version="1.0" encoding="utf-8"?>
<formControlPr xmlns="http://schemas.microsoft.com/office/spreadsheetml/2009/9/main" objectType="CheckBox" fmlaLink="'Cargo Theft Codes'!$N$28" lockText="1" noThreeD="1"/>
</file>

<file path=xl/ctrlProps/ctrlProp57.xml><?xml version="1.0" encoding="utf-8"?>
<formControlPr xmlns="http://schemas.microsoft.com/office/spreadsheetml/2009/9/main" objectType="CheckBox" fmlaLink="'Cargo Theft Codes'!$N$31" lockText="1" noThreeD="1"/>
</file>

<file path=xl/ctrlProps/ctrlProp58.xml><?xml version="1.0" encoding="utf-8"?>
<formControlPr xmlns="http://schemas.microsoft.com/office/spreadsheetml/2009/9/main" objectType="CheckBox" fmlaLink="'Cargo Theft Codes'!$N$20" lockText="1" noThreeD="1"/>
</file>

<file path=xl/ctrlProps/ctrlProp59.xml><?xml version="1.0" encoding="utf-8"?>
<formControlPr xmlns="http://schemas.microsoft.com/office/spreadsheetml/2009/9/main" objectType="CheckBox" fmlaLink="'Cargo Theft Codes'!$N$23" lockText="1" noThreeD="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CheckBox" fmlaLink="'Cargo Theft Codes'!$N$26" lockText="1" noThreeD="1"/>
</file>

<file path=xl/ctrlProps/ctrlProp61.xml><?xml version="1.0" encoding="utf-8"?>
<formControlPr xmlns="http://schemas.microsoft.com/office/spreadsheetml/2009/9/main" objectType="CheckBox" fmlaLink="'Cargo Theft Codes'!$N$29" lockText="1" noThreeD="1"/>
</file>

<file path=xl/ctrlProps/ctrlProp62.xml><?xml version="1.0" encoding="utf-8"?>
<formControlPr xmlns="http://schemas.microsoft.com/office/spreadsheetml/2009/9/main" objectType="CheckBox" fmlaLink="'Cargo Theft Codes'!$N$32" lockText="1" noThreeD="1"/>
</file>

<file path=xl/ctrlProps/ctrlProp63.xml><?xml version="1.0" encoding="utf-8"?>
<formControlPr xmlns="http://schemas.microsoft.com/office/spreadsheetml/2009/9/main" objectType="CheckBox" fmlaLink="'Cargo Theft Codes'!$N$21" lockText="1" noThreeD="1"/>
</file>

<file path=xl/ctrlProps/ctrlProp64.xml><?xml version="1.0" encoding="utf-8"?>
<formControlPr xmlns="http://schemas.microsoft.com/office/spreadsheetml/2009/9/main" objectType="CheckBox" fmlaLink="'Cargo Theft Codes'!$N$24" lockText="1" noThreeD="1"/>
</file>

<file path=xl/ctrlProps/ctrlProp65.xml><?xml version="1.0" encoding="utf-8"?>
<formControlPr xmlns="http://schemas.microsoft.com/office/spreadsheetml/2009/9/main" objectType="CheckBox" fmlaLink="'Cargo Theft Codes'!$N$27" lockText="1" noThreeD="1"/>
</file>

<file path=xl/ctrlProps/ctrlProp66.xml><?xml version="1.0" encoding="utf-8"?>
<formControlPr xmlns="http://schemas.microsoft.com/office/spreadsheetml/2009/9/main" objectType="CheckBox" fmlaLink="'Cargo Theft Codes'!$N$30" lockText="1" noThreeD="1"/>
</file>

<file path=xl/ctrlProps/ctrlProp67.xml><?xml version="1.0" encoding="utf-8"?>
<formControlPr xmlns="http://schemas.microsoft.com/office/spreadsheetml/2009/9/main" objectType="CheckBox" fmlaLink="'Cargo Theft Codes'!$N$33" lockText="1" noThreeD="1"/>
</file>

<file path=xl/ctrlProps/ctrlProp68.xml><?xml version="1.0" encoding="utf-8"?>
<formControlPr xmlns="http://schemas.microsoft.com/office/spreadsheetml/2009/9/main" objectType="CheckBox" fmlaLink="'Cargo Theft Codes'!$P$34" lockText="1" noThreeD="1"/>
</file>

<file path=xl/ctrlProps/ctrlProp69.xml><?xml version="1.0" encoding="utf-8"?>
<formControlPr xmlns="http://schemas.microsoft.com/office/spreadsheetml/2009/9/main" objectType="CheckBox" fmlaLink="'Cargo Theft Codes'!$P$40" lockText="1" noThreeD="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CheckBox" fmlaLink="'Cargo Theft Codes'!$P$46" lockText="1" noThreeD="1"/>
</file>

<file path=xl/ctrlProps/ctrlProp71.xml><?xml version="1.0" encoding="utf-8"?>
<formControlPr xmlns="http://schemas.microsoft.com/office/spreadsheetml/2009/9/main" objectType="CheckBox" fmlaLink="'Cargo Theft Codes'!$P$52" lockText="1" noThreeD="1"/>
</file>

<file path=xl/ctrlProps/ctrlProp72.xml><?xml version="1.0" encoding="utf-8"?>
<formControlPr xmlns="http://schemas.microsoft.com/office/spreadsheetml/2009/9/main" objectType="CheckBox" fmlaLink="'Cargo Theft Codes'!$P$58" lockText="1" noThreeD="1"/>
</file>

<file path=xl/ctrlProps/ctrlProp73.xml><?xml version="1.0" encoding="utf-8"?>
<formControlPr xmlns="http://schemas.microsoft.com/office/spreadsheetml/2009/9/main" objectType="CheckBox" fmlaLink="'Cargo Theft Codes'!$P$35" lockText="1" noThreeD="1"/>
</file>

<file path=xl/ctrlProps/ctrlProp74.xml><?xml version="1.0" encoding="utf-8"?>
<formControlPr xmlns="http://schemas.microsoft.com/office/spreadsheetml/2009/9/main" objectType="CheckBox" fmlaLink="'Cargo Theft Codes'!$P$41" lockText="1" noThreeD="1"/>
</file>

<file path=xl/ctrlProps/ctrlProp75.xml><?xml version="1.0" encoding="utf-8"?>
<formControlPr xmlns="http://schemas.microsoft.com/office/spreadsheetml/2009/9/main" objectType="CheckBox" fmlaLink="'Cargo Theft Codes'!$P$47" lockText="1" noThreeD="1"/>
</file>

<file path=xl/ctrlProps/ctrlProp76.xml><?xml version="1.0" encoding="utf-8"?>
<formControlPr xmlns="http://schemas.microsoft.com/office/spreadsheetml/2009/9/main" objectType="CheckBox" fmlaLink="'Cargo Theft Codes'!$P$53" lockText="1" noThreeD="1"/>
</file>

<file path=xl/ctrlProps/ctrlProp77.xml><?xml version="1.0" encoding="utf-8"?>
<formControlPr xmlns="http://schemas.microsoft.com/office/spreadsheetml/2009/9/main" objectType="CheckBox" fmlaLink="'Cargo Theft Codes'!$P$59" lockText="1" noThreeD="1"/>
</file>

<file path=xl/ctrlProps/ctrlProp78.xml><?xml version="1.0" encoding="utf-8"?>
<formControlPr xmlns="http://schemas.microsoft.com/office/spreadsheetml/2009/9/main" objectType="CheckBox" fmlaLink="'Cargo Theft Codes'!$P$36" lockText="1" noThreeD="1"/>
</file>

<file path=xl/ctrlProps/ctrlProp79.xml><?xml version="1.0" encoding="utf-8"?>
<formControlPr xmlns="http://schemas.microsoft.com/office/spreadsheetml/2009/9/main" objectType="CheckBox" fmlaLink="'Cargo Theft Codes'!$P$42" lockText="1" noThreeD="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CheckBox" fmlaLink="'Cargo Theft Codes'!$P$48" lockText="1" noThreeD="1"/>
</file>

<file path=xl/ctrlProps/ctrlProp81.xml><?xml version="1.0" encoding="utf-8"?>
<formControlPr xmlns="http://schemas.microsoft.com/office/spreadsheetml/2009/9/main" objectType="CheckBox" fmlaLink="'Cargo Theft Codes'!$P$54" lockText="1" noThreeD="1"/>
</file>

<file path=xl/ctrlProps/ctrlProp82.xml><?xml version="1.0" encoding="utf-8"?>
<formControlPr xmlns="http://schemas.microsoft.com/office/spreadsheetml/2009/9/main" objectType="CheckBox" fmlaLink="'Cargo Theft Codes'!$P$60" lockText="1" noThreeD="1"/>
</file>

<file path=xl/ctrlProps/ctrlProp83.xml><?xml version="1.0" encoding="utf-8"?>
<formControlPr xmlns="http://schemas.microsoft.com/office/spreadsheetml/2009/9/main" objectType="CheckBox" fmlaLink="'Cargo Theft Codes'!$P$37" lockText="1" noThreeD="1"/>
</file>

<file path=xl/ctrlProps/ctrlProp84.xml><?xml version="1.0" encoding="utf-8"?>
<formControlPr xmlns="http://schemas.microsoft.com/office/spreadsheetml/2009/9/main" objectType="CheckBox" fmlaLink="'Cargo Theft Codes'!$P$43" lockText="1" noThreeD="1"/>
</file>

<file path=xl/ctrlProps/ctrlProp85.xml><?xml version="1.0" encoding="utf-8"?>
<formControlPr xmlns="http://schemas.microsoft.com/office/spreadsheetml/2009/9/main" objectType="CheckBox" fmlaLink="'Cargo Theft Codes'!$P$49" lockText="1" noThreeD="1"/>
</file>

<file path=xl/ctrlProps/ctrlProp86.xml><?xml version="1.0" encoding="utf-8"?>
<formControlPr xmlns="http://schemas.microsoft.com/office/spreadsheetml/2009/9/main" objectType="CheckBox" fmlaLink="'Cargo Theft Codes'!$P$55" lockText="1" noThreeD="1"/>
</file>

<file path=xl/ctrlProps/ctrlProp87.xml><?xml version="1.0" encoding="utf-8"?>
<formControlPr xmlns="http://schemas.microsoft.com/office/spreadsheetml/2009/9/main" objectType="CheckBox" fmlaLink="'Cargo Theft Codes'!$P$61" lockText="1" noThreeD="1"/>
</file>

<file path=xl/ctrlProps/ctrlProp88.xml><?xml version="1.0" encoding="utf-8"?>
<formControlPr xmlns="http://schemas.microsoft.com/office/spreadsheetml/2009/9/main" objectType="CheckBox" fmlaLink="'Cargo Theft Codes'!$P$38" lockText="1" noThreeD="1"/>
</file>

<file path=xl/ctrlProps/ctrlProp89.xml><?xml version="1.0" encoding="utf-8"?>
<formControlPr xmlns="http://schemas.microsoft.com/office/spreadsheetml/2009/9/main" objectType="CheckBox" fmlaLink="'Cargo Theft Codes'!$P$44" lockText="1" noThreeD="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CheckBox" fmlaLink="'Cargo Theft Codes'!$P$50" lockText="1" noThreeD="1"/>
</file>

<file path=xl/ctrlProps/ctrlProp91.xml><?xml version="1.0" encoding="utf-8"?>
<formControlPr xmlns="http://schemas.microsoft.com/office/spreadsheetml/2009/9/main" objectType="CheckBox" fmlaLink="'Cargo Theft Codes'!$P$56" lockText="1" noThreeD="1"/>
</file>

<file path=xl/ctrlProps/ctrlProp92.xml><?xml version="1.0" encoding="utf-8"?>
<formControlPr xmlns="http://schemas.microsoft.com/office/spreadsheetml/2009/9/main" objectType="CheckBox" fmlaLink="'Cargo Theft Codes'!$P$62" lockText="1" noThreeD="1"/>
</file>

<file path=xl/ctrlProps/ctrlProp93.xml><?xml version="1.0" encoding="utf-8"?>
<formControlPr xmlns="http://schemas.microsoft.com/office/spreadsheetml/2009/9/main" objectType="CheckBox" fmlaLink="'Cargo Theft Codes'!$P$39" lockText="1" noThreeD="1"/>
</file>

<file path=xl/ctrlProps/ctrlProp94.xml><?xml version="1.0" encoding="utf-8"?>
<formControlPr xmlns="http://schemas.microsoft.com/office/spreadsheetml/2009/9/main" objectType="CheckBox" fmlaLink="'Cargo Theft Codes'!$P$45" lockText="1" noThreeD="1"/>
</file>

<file path=xl/ctrlProps/ctrlProp95.xml><?xml version="1.0" encoding="utf-8"?>
<formControlPr xmlns="http://schemas.microsoft.com/office/spreadsheetml/2009/9/main" objectType="CheckBox" fmlaLink="'Cargo Theft Codes'!$P$51" lockText="1" noThreeD="1"/>
</file>

<file path=xl/ctrlProps/ctrlProp96.xml><?xml version="1.0" encoding="utf-8"?>
<formControlPr xmlns="http://schemas.microsoft.com/office/spreadsheetml/2009/9/main" objectType="CheckBox" fmlaLink="'Cargo Theft Codes'!$P$57" lockText="1" noThreeD="1"/>
</file>

<file path=xl/ctrlProps/ctrlProp97.xml><?xml version="1.0" encoding="utf-8"?>
<formControlPr xmlns="http://schemas.microsoft.com/office/spreadsheetml/2009/9/main" objectType="CheckBox" fmlaLink="'Cargo Theft Codes'!$P$63" lockText="1" noThreeD="1"/>
</file>

<file path=xl/ctrlProps/ctrlProp98.xml><?xml version="1.0" encoding="utf-8"?>
<formControlPr xmlns="http://schemas.microsoft.com/office/spreadsheetml/2009/9/main" objectType="CheckBox" fmlaLink="'Cargo Theft Codes'!$R$14" lockText="1" noThreeD="1"/>
</file>

<file path=xl/ctrlProps/ctrlProp99.xml><?xml version="1.0" encoding="utf-8"?>
<formControlPr xmlns="http://schemas.microsoft.com/office/spreadsheetml/2009/9/main" objectType="CheckBox" fmlaLink="'Cargo Theft Codes'!$R$16"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jpeg"/><Relationship Id="rId13" Type="http://schemas.openxmlformats.org/officeDocument/2006/relationships/image" Target="../media/image16.pn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png"/><Relationship Id="rId2" Type="http://schemas.openxmlformats.org/officeDocument/2006/relationships/image" Target="../media/image5.jpeg"/><Relationship Id="rId1" Type="http://schemas.openxmlformats.org/officeDocument/2006/relationships/image" Target="../media/image4.jpeg"/><Relationship Id="rId6" Type="http://schemas.openxmlformats.org/officeDocument/2006/relationships/image" Target="../media/image9.jpeg"/><Relationship Id="rId11" Type="http://schemas.openxmlformats.org/officeDocument/2006/relationships/image" Target="../media/image14.png"/><Relationship Id="rId5" Type="http://schemas.openxmlformats.org/officeDocument/2006/relationships/image" Target="../media/image8.jpeg"/><Relationship Id="rId10" Type="http://schemas.openxmlformats.org/officeDocument/2006/relationships/image" Target="../media/image13.png"/><Relationship Id="rId4" Type="http://schemas.openxmlformats.org/officeDocument/2006/relationships/image" Target="../media/image7.jpeg"/><Relationship Id="rId9" Type="http://schemas.openxmlformats.org/officeDocument/2006/relationships/image" Target="../media/image12.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24.emf"/><Relationship Id="rId13" Type="http://schemas.openxmlformats.org/officeDocument/2006/relationships/image" Target="../media/image29.emf"/><Relationship Id="rId18" Type="http://schemas.openxmlformats.org/officeDocument/2006/relationships/image" Target="../media/image34.emf"/><Relationship Id="rId26" Type="http://schemas.openxmlformats.org/officeDocument/2006/relationships/image" Target="../media/image42.emf"/><Relationship Id="rId3" Type="http://schemas.openxmlformats.org/officeDocument/2006/relationships/image" Target="../media/image19.emf"/><Relationship Id="rId21" Type="http://schemas.openxmlformats.org/officeDocument/2006/relationships/image" Target="../media/image37.emf"/><Relationship Id="rId7" Type="http://schemas.openxmlformats.org/officeDocument/2006/relationships/image" Target="../media/image23.emf"/><Relationship Id="rId12" Type="http://schemas.openxmlformats.org/officeDocument/2006/relationships/image" Target="../media/image28.emf"/><Relationship Id="rId17" Type="http://schemas.openxmlformats.org/officeDocument/2006/relationships/image" Target="../media/image33.emf"/><Relationship Id="rId25" Type="http://schemas.openxmlformats.org/officeDocument/2006/relationships/image" Target="../media/image41.emf"/><Relationship Id="rId2" Type="http://schemas.openxmlformats.org/officeDocument/2006/relationships/image" Target="../media/image18.emf"/><Relationship Id="rId16" Type="http://schemas.openxmlformats.org/officeDocument/2006/relationships/image" Target="../media/image32.emf"/><Relationship Id="rId20" Type="http://schemas.openxmlformats.org/officeDocument/2006/relationships/image" Target="../media/image36.emf"/><Relationship Id="rId29" Type="http://schemas.openxmlformats.org/officeDocument/2006/relationships/image" Target="../media/image45.emf"/><Relationship Id="rId1" Type="http://schemas.openxmlformats.org/officeDocument/2006/relationships/image" Target="../media/image17.emf"/><Relationship Id="rId6" Type="http://schemas.openxmlformats.org/officeDocument/2006/relationships/image" Target="../media/image22.emf"/><Relationship Id="rId11" Type="http://schemas.openxmlformats.org/officeDocument/2006/relationships/image" Target="../media/image27.emf"/><Relationship Id="rId24" Type="http://schemas.openxmlformats.org/officeDocument/2006/relationships/image" Target="../media/image40.emf"/><Relationship Id="rId5" Type="http://schemas.openxmlformats.org/officeDocument/2006/relationships/image" Target="../media/image21.emf"/><Relationship Id="rId15" Type="http://schemas.openxmlformats.org/officeDocument/2006/relationships/image" Target="../media/image31.emf"/><Relationship Id="rId23" Type="http://schemas.openxmlformats.org/officeDocument/2006/relationships/image" Target="../media/image39.emf"/><Relationship Id="rId28" Type="http://schemas.openxmlformats.org/officeDocument/2006/relationships/image" Target="../media/image44.emf"/><Relationship Id="rId10" Type="http://schemas.openxmlformats.org/officeDocument/2006/relationships/image" Target="../media/image26.emf"/><Relationship Id="rId19" Type="http://schemas.openxmlformats.org/officeDocument/2006/relationships/image" Target="../media/image35.emf"/><Relationship Id="rId4" Type="http://schemas.openxmlformats.org/officeDocument/2006/relationships/image" Target="../media/image20.emf"/><Relationship Id="rId9" Type="http://schemas.openxmlformats.org/officeDocument/2006/relationships/image" Target="../media/image25.emf"/><Relationship Id="rId14" Type="http://schemas.openxmlformats.org/officeDocument/2006/relationships/image" Target="../media/image30.emf"/><Relationship Id="rId22" Type="http://schemas.openxmlformats.org/officeDocument/2006/relationships/image" Target="../media/image38.emf"/><Relationship Id="rId27" Type="http://schemas.openxmlformats.org/officeDocument/2006/relationships/image" Target="../media/image43.emf"/><Relationship Id="rId30" Type="http://schemas.openxmlformats.org/officeDocument/2006/relationships/image" Target="../media/image46.emf"/></Relationships>
</file>

<file path=xl/drawings/_rels/vmlDrawing10.vml.rels><?xml version="1.0" encoding="UTF-8" standalone="yes"?>
<Relationships xmlns="http://schemas.openxmlformats.org/package/2006/relationships"><Relationship Id="rId3" Type="http://schemas.openxmlformats.org/officeDocument/2006/relationships/image" Target="../media/image137.emf"/><Relationship Id="rId2" Type="http://schemas.openxmlformats.org/officeDocument/2006/relationships/image" Target="../media/image140.emf"/><Relationship Id="rId1" Type="http://schemas.openxmlformats.org/officeDocument/2006/relationships/image" Target="../media/image139.emf"/><Relationship Id="rId4" Type="http://schemas.openxmlformats.org/officeDocument/2006/relationships/image" Target="../media/image129.emf"/></Relationships>
</file>

<file path=xl/drawings/_rels/vmlDrawing11.vml.rels><?xml version="1.0" encoding="UTF-8" standalone="yes"?>
<Relationships xmlns="http://schemas.openxmlformats.org/package/2006/relationships"><Relationship Id="rId3" Type="http://schemas.openxmlformats.org/officeDocument/2006/relationships/image" Target="../media/image143.emf"/><Relationship Id="rId2" Type="http://schemas.openxmlformats.org/officeDocument/2006/relationships/image" Target="../media/image142.emf"/><Relationship Id="rId1" Type="http://schemas.openxmlformats.org/officeDocument/2006/relationships/image" Target="../media/image141.emf"/><Relationship Id="rId6" Type="http://schemas.openxmlformats.org/officeDocument/2006/relationships/image" Target="../media/image146.emf"/><Relationship Id="rId5" Type="http://schemas.openxmlformats.org/officeDocument/2006/relationships/image" Target="../media/image145.emf"/><Relationship Id="rId4" Type="http://schemas.openxmlformats.org/officeDocument/2006/relationships/image" Target="../media/image14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49.emf"/><Relationship Id="rId2" Type="http://schemas.openxmlformats.org/officeDocument/2006/relationships/image" Target="../media/image48.emf"/><Relationship Id="rId1" Type="http://schemas.openxmlformats.org/officeDocument/2006/relationships/image" Target="../media/image47.emf"/><Relationship Id="rId6" Type="http://schemas.openxmlformats.org/officeDocument/2006/relationships/image" Target="../media/image52.emf"/><Relationship Id="rId5" Type="http://schemas.openxmlformats.org/officeDocument/2006/relationships/image" Target="../media/image51.emf"/><Relationship Id="rId4" Type="http://schemas.openxmlformats.org/officeDocument/2006/relationships/image" Target="../media/image50.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55.emf"/><Relationship Id="rId2" Type="http://schemas.openxmlformats.org/officeDocument/2006/relationships/image" Target="../media/image54.emf"/><Relationship Id="rId1" Type="http://schemas.openxmlformats.org/officeDocument/2006/relationships/image" Target="../media/image53.emf"/><Relationship Id="rId6" Type="http://schemas.openxmlformats.org/officeDocument/2006/relationships/image" Target="../media/image58.emf"/><Relationship Id="rId5" Type="http://schemas.openxmlformats.org/officeDocument/2006/relationships/image" Target="../media/image57.emf"/><Relationship Id="rId4" Type="http://schemas.openxmlformats.org/officeDocument/2006/relationships/image" Target="../media/image56.emf"/></Relationships>
</file>

<file path=xl/drawings/_rels/vmlDrawing8.vml.rels><?xml version="1.0" encoding="UTF-8" standalone="yes"?>
<Relationships xmlns="http://schemas.openxmlformats.org/package/2006/relationships"><Relationship Id="rId13" Type="http://schemas.openxmlformats.org/officeDocument/2006/relationships/image" Target="../media/image138.emf"/><Relationship Id="rId18" Type="http://schemas.openxmlformats.org/officeDocument/2006/relationships/image" Target="../media/image136.emf"/><Relationship Id="rId26" Type="http://schemas.openxmlformats.org/officeDocument/2006/relationships/image" Target="../media/image109.emf"/><Relationship Id="rId39" Type="http://schemas.openxmlformats.org/officeDocument/2006/relationships/image" Target="../media/image79.emf"/><Relationship Id="rId21" Type="http://schemas.openxmlformats.org/officeDocument/2006/relationships/image" Target="../media/image130.emf"/><Relationship Id="rId34" Type="http://schemas.openxmlformats.org/officeDocument/2006/relationships/image" Target="../media/image74.emf"/><Relationship Id="rId42" Type="http://schemas.openxmlformats.org/officeDocument/2006/relationships/image" Target="../media/image82.emf"/><Relationship Id="rId47" Type="http://schemas.openxmlformats.org/officeDocument/2006/relationships/image" Target="../media/image87.emf"/><Relationship Id="rId50" Type="http://schemas.openxmlformats.org/officeDocument/2006/relationships/image" Target="../media/image90.emf"/><Relationship Id="rId55" Type="http://schemas.openxmlformats.org/officeDocument/2006/relationships/image" Target="../media/image95.emf"/><Relationship Id="rId63" Type="http://schemas.openxmlformats.org/officeDocument/2006/relationships/image" Target="../media/image103.emf"/><Relationship Id="rId68" Type="http://schemas.openxmlformats.org/officeDocument/2006/relationships/image" Target="../media/image60.emf"/><Relationship Id="rId76" Type="http://schemas.openxmlformats.org/officeDocument/2006/relationships/image" Target="../media/image68.emf"/><Relationship Id="rId7" Type="http://schemas.openxmlformats.org/officeDocument/2006/relationships/image" Target="../media/image125.emf"/><Relationship Id="rId71" Type="http://schemas.openxmlformats.org/officeDocument/2006/relationships/image" Target="../media/image63.emf"/><Relationship Id="rId2" Type="http://schemas.openxmlformats.org/officeDocument/2006/relationships/image" Target="../media/image120.emf"/><Relationship Id="rId16" Type="http://schemas.openxmlformats.org/officeDocument/2006/relationships/image" Target="../media/image132.emf"/><Relationship Id="rId29" Type="http://schemas.openxmlformats.org/officeDocument/2006/relationships/image" Target="../media/image112.emf"/><Relationship Id="rId11" Type="http://schemas.openxmlformats.org/officeDocument/2006/relationships/image" Target="../media/image137.emf"/><Relationship Id="rId24" Type="http://schemas.openxmlformats.org/officeDocument/2006/relationships/image" Target="../media/image118.emf"/><Relationship Id="rId32" Type="http://schemas.openxmlformats.org/officeDocument/2006/relationships/image" Target="../media/image115.emf"/><Relationship Id="rId37" Type="http://schemas.openxmlformats.org/officeDocument/2006/relationships/image" Target="../media/image77.emf"/><Relationship Id="rId40" Type="http://schemas.openxmlformats.org/officeDocument/2006/relationships/image" Target="../media/image80.emf"/><Relationship Id="rId45" Type="http://schemas.openxmlformats.org/officeDocument/2006/relationships/image" Target="../media/image85.emf"/><Relationship Id="rId53" Type="http://schemas.openxmlformats.org/officeDocument/2006/relationships/image" Target="../media/image93.emf"/><Relationship Id="rId58" Type="http://schemas.openxmlformats.org/officeDocument/2006/relationships/image" Target="../media/image98.emf"/><Relationship Id="rId66" Type="http://schemas.openxmlformats.org/officeDocument/2006/relationships/image" Target="../media/image106.emf"/><Relationship Id="rId74" Type="http://schemas.openxmlformats.org/officeDocument/2006/relationships/image" Target="../media/image66.emf"/><Relationship Id="rId79" Type="http://schemas.openxmlformats.org/officeDocument/2006/relationships/image" Target="../media/image71.emf"/><Relationship Id="rId5" Type="http://schemas.openxmlformats.org/officeDocument/2006/relationships/image" Target="../media/image123.emf"/><Relationship Id="rId61" Type="http://schemas.openxmlformats.org/officeDocument/2006/relationships/image" Target="../media/image101.emf"/><Relationship Id="rId10" Type="http://schemas.openxmlformats.org/officeDocument/2006/relationships/image" Target="../media/image128.emf"/><Relationship Id="rId19" Type="http://schemas.openxmlformats.org/officeDocument/2006/relationships/image" Target="../media/image135.emf"/><Relationship Id="rId31" Type="http://schemas.openxmlformats.org/officeDocument/2006/relationships/image" Target="../media/image114.emf"/><Relationship Id="rId44" Type="http://schemas.openxmlformats.org/officeDocument/2006/relationships/image" Target="../media/image84.emf"/><Relationship Id="rId52" Type="http://schemas.openxmlformats.org/officeDocument/2006/relationships/image" Target="../media/image92.emf"/><Relationship Id="rId60" Type="http://schemas.openxmlformats.org/officeDocument/2006/relationships/image" Target="../media/image100.emf"/><Relationship Id="rId65" Type="http://schemas.openxmlformats.org/officeDocument/2006/relationships/image" Target="../media/image105.emf"/><Relationship Id="rId73" Type="http://schemas.openxmlformats.org/officeDocument/2006/relationships/image" Target="../media/image65.emf"/><Relationship Id="rId78" Type="http://schemas.openxmlformats.org/officeDocument/2006/relationships/image" Target="../media/image70.emf"/><Relationship Id="rId4" Type="http://schemas.openxmlformats.org/officeDocument/2006/relationships/image" Target="../media/image122.emf"/><Relationship Id="rId9" Type="http://schemas.openxmlformats.org/officeDocument/2006/relationships/image" Target="../media/image127.emf"/><Relationship Id="rId14" Type="http://schemas.openxmlformats.org/officeDocument/2006/relationships/image" Target="../media/image129.emf"/><Relationship Id="rId22" Type="http://schemas.openxmlformats.org/officeDocument/2006/relationships/image" Target="../media/image116.emf"/><Relationship Id="rId27" Type="http://schemas.openxmlformats.org/officeDocument/2006/relationships/image" Target="../media/image110.emf"/><Relationship Id="rId30" Type="http://schemas.openxmlformats.org/officeDocument/2006/relationships/image" Target="../media/image113.emf"/><Relationship Id="rId35" Type="http://schemas.openxmlformats.org/officeDocument/2006/relationships/image" Target="../media/image75.emf"/><Relationship Id="rId43" Type="http://schemas.openxmlformats.org/officeDocument/2006/relationships/image" Target="../media/image83.emf"/><Relationship Id="rId48" Type="http://schemas.openxmlformats.org/officeDocument/2006/relationships/image" Target="../media/image88.emf"/><Relationship Id="rId56" Type="http://schemas.openxmlformats.org/officeDocument/2006/relationships/image" Target="../media/image96.emf"/><Relationship Id="rId64" Type="http://schemas.openxmlformats.org/officeDocument/2006/relationships/image" Target="../media/image104.emf"/><Relationship Id="rId69" Type="http://schemas.openxmlformats.org/officeDocument/2006/relationships/image" Target="../media/image61.emf"/><Relationship Id="rId77" Type="http://schemas.openxmlformats.org/officeDocument/2006/relationships/image" Target="../media/image69.emf"/><Relationship Id="rId8" Type="http://schemas.openxmlformats.org/officeDocument/2006/relationships/image" Target="../media/image126.emf"/><Relationship Id="rId51" Type="http://schemas.openxmlformats.org/officeDocument/2006/relationships/image" Target="../media/image91.emf"/><Relationship Id="rId72" Type="http://schemas.openxmlformats.org/officeDocument/2006/relationships/image" Target="../media/image64.emf"/><Relationship Id="rId80" Type="http://schemas.openxmlformats.org/officeDocument/2006/relationships/image" Target="../media/image72.emf"/><Relationship Id="rId3" Type="http://schemas.openxmlformats.org/officeDocument/2006/relationships/image" Target="../media/image121.emf"/><Relationship Id="rId12" Type="http://schemas.openxmlformats.org/officeDocument/2006/relationships/image" Target="../media/image59.emf"/><Relationship Id="rId17" Type="http://schemas.openxmlformats.org/officeDocument/2006/relationships/image" Target="../media/image133.emf"/><Relationship Id="rId25" Type="http://schemas.openxmlformats.org/officeDocument/2006/relationships/image" Target="../media/image119.emf"/><Relationship Id="rId33" Type="http://schemas.openxmlformats.org/officeDocument/2006/relationships/image" Target="../media/image73.emf"/><Relationship Id="rId38" Type="http://schemas.openxmlformats.org/officeDocument/2006/relationships/image" Target="../media/image78.emf"/><Relationship Id="rId46" Type="http://schemas.openxmlformats.org/officeDocument/2006/relationships/image" Target="../media/image86.emf"/><Relationship Id="rId59" Type="http://schemas.openxmlformats.org/officeDocument/2006/relationships/image" Target="../media/image99.emf"/><Relationship Id="rId67" Type="http://schemas.openxmlformats.org/officeDocument/2006/relationships/image" Target="../media/image107.emf"/><Relationship Id="rId20" Type="http://schemas.openxmlformats.org/officeDocument/2006/relationships/image" Target="../media/image134.emf"/><Relationship Id="rId41" Type="http://schemas.openxmlformats.org/officeDocument/2006/relationships/image" Target="../media/image81.emf"/><Relationship Id="rId54" Type="http://schemas.openxmlformats.org/officeDocument/2006/relationships/image" Target="../media/image94.emf"/><Relationship Id="rId62" Type="http://schemas.openxmlformats.org/officeDocument/2006/relationships/image" Target="../media/image102.emf"/><Relationship Id="rId70" Type="http://schemas.openxmlformats.org/officeDocument/2006/relationships/image" Target="../media/image62.emf"/><Relationship Id="rId75" Type="http://schemas.openxmlformats.org/officeDocument/2006/relationships/image" Target="../media/image67.emf"/><Relationship Id="rId1" Type="http://schemas.openxmlformats.org/officeDocument/2006/relationships/image" Target="../media/image108.emf"/><Relationship Id="rId6" Type="http://schemas.openxmlformats.org/officeDocument/2006/relationships/image" Target="../media/image124.emf"/><Relationship Id="rId15" Type="http://schemas.openxmlformats.org/officeDocument/2006/relationships/image" Target="../media/image131.emf"/><Relationship Id="rId23" Type="http://schemas.openxmlformats.org/officeDocument/2006/relationships/image" Target="../media/image117.emf"/><Relationship Id="rId28" Type="http://schemas.openxmlformats.org/officeDocument/2006/relationships/image" Target="../media/image111.emf"/><Relationship Id="rId36" Type="http://schemas.openxmlformats.org/officeDocument/2006/relationships/image" Target="../media/image76.emf"/><Relationship Id="rId49" Type="http://schemas.openxmlformats.org/officeDocument/2006/relationships/image" Target="../media/image89.emf"/><Relationship Id="rId57" Type="http://schemas.openxmlformats.org/officeDocument/2006/relationships/image" Target="../media/image97.emf"/></Relationships>
</file>

<file path=xl/drawings/drawing1.xml><?xml version="1.0" encoding="utf-8"?>
<xdr:wsDr xmlns:xdr="http://schemas.openxmlformats.org/drawingml/2006/spreadsheetDrawing" xmlns:a="http://schemas.openxmlformats.org/drawingml/2006/main">
  <xdr:twoCellAnchor editAs="oneCell">
    <xdr:from>
      <xdr:col>0</xdr:col>
      <xdr:colOff>2114550</xdr:colOff>
      <xdr:row>13</xdr:row>
      <xdr:rowOff>133350</xdr:rowOff>
    </xdr:from>
    <xdr:to>
      <xdr:col>0</xdr:col>
      <xdr:colOff>6248400</xdr:colOff>
      <xdr:row>23</xdr:row>
      <xdr:rowOff>0</xdr:rowOff>
    </xdr:to>
    <xdr:pic>
      <xdr:nvPicPr>
        <xdr:cNvPr id="30877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4550" y="5353050"/>
          <a:ext cx="4133850" cy="418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2114550</xdr:colOff>
      <xdr:row>26</xdr:row>
      <xdr:rowOff>76200</xdr:rowOff>
    </xdr:from>
    <xdr:to>
      <xdr:col>0</xdr:col>
      <xdr:colOff>6248400</xdr:colOff>
      <xdr:row>36</xdr:row>
      <xdr:rowOff>66675</xdr:rowOff>
    </xdr:to>
    <xdr:pic>
      <xdr:nvPicPr>
        <xdr:cNvPr id="308772"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14550" y="10648950"/>
          <a:ext cx="4133850" cy="418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2124075</xdr:colOff>
      <xdr:row>40</xdr:row>
      <xdr:rowOff>114300</xdr:rowOff>
    </xdr:from>
    <xdr:to>
      <xdr:col>0</xdr:col>
      <xdr:colOff>6248400</xdr:colOff>
      <xdr:row>58</xdr:row>
      <xdr:rowOff>19050</xdr:rowOff>
    </xdr:to>
    <xdr:pic>
      <xdr:nvPicPr>
        <xdr:cNvPr id="308773"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24075" y="16411575"/>
          <a:ext cx="4124325" cy="410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14</xdr:col>
          <xdr:colOff>160020</xdr:colOff>
          <xdr:row>12</xdr:row>
          <xdr:rowOff>60960</xdr:rowOff>
        </xdr:from>
        <xdr:to>
          <xdr:col>16</xdr:col>
          <xdr:colOff>350520</xdr:colOff>
          <xdr:row>12</xdr:row>
          <xdr:rowOff>381000</xdr:rowOff>
        </xdr:to>
        <xdr:sp macro="" textlink="">
          <xdr:nvSpPr>
            <xdr:cNvPr id="1028" name="AddNewIncidentButton" hidden="1">
              <a:extLst>
                <a:ext uri="{63B3BB69-23CF-44E3-9099-C40C66FF867C}">
                  <a14:compatExt spid="_x0000_s1028"/>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Add New Incident</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14</xdr:col>
          <xdr:colOff>152400</xdr:colOff>
          <xdr:row>4</xdr:row>
          <xdr:rowOff>60960</xdr:rowOff>
        </xdr:from>
        <xdr:to>
          <xdr:col>16</xdr:col>
          <xdr:colOff>350520</xdr:colOff>
          <xdr:row>4</xdr:row>
          <xdr:rowOff>381000</xdr:rowOff>
        </xdr:to>
        <xdr:sp macro="" textlink="">
          <xdr:nvSpPr>
            <xdr:cNvPr id="21506" name="AddNewIncidentButton"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Add New Incident</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144780</xdr:colOff>
          <xdr:row>3</xdr:row>
          <xdr:rowOff>0</xdr:rowOff>
        </xdr:from>
        <xdr:to>
          <xdr:col>2</xdr:col>
          <xdr:colOff>335280</xdr:colOff>
          <xdr:row>3</xdr:row>
          <xdr:rowOff>327660</xdr:rowOff>
        </xdr:to>
        <xdr:sp macro="" textlink="">
          <xdr:nvSpPr>
            <xdr:cNvPr id="111618" name="AddNewIncidentButton" hidden="1">
              <a:extLst>
                <a:ext uri="{63B3BB69-23CF-44E3-9099-C40C66FF867C}">
                  <a14:compatExt spid="_x0000_s111618"/>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Add New Incident</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360</xdr:row>
          <xdr:rowOff>0</xdr:rowOff>
        </xdr:from>
        <xdr:to>
          <xdr:col>47</xdr:col>
          <xdr:colOff>22860</xdr:colOff>
          <xdr:row>361</xdr:row>
          <xdr:rowOff>121920</xdr:rowOff>
        </xdr:to>
        <xdr:sp macro="" textlink="">
          <xdr:nvSpPr>
            <xdr:cNvPr id="254051" name="RaceDropDown" hidden="1">
              <a:extLst>
                <a:ext uri="{63B3BB69-23CF-44E3-9099-C40C66FF867C}">
                  <a14:compatExt spid="_x0000_s254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381</xdr:row>
          <xdr:rowOff>60960</xdr:rowOff>
        </xdr:from>
        <xdr:to>
          <xdr:col>47</xdr:col>
          <xdr:colOff>22860</xdr:colOff>
          <xdr:row>384</xdr:row>
          <xdr:rowOff>7620</xdr:rowOff>
        </xdr:to>
        <xdr:sp macro="" textlink="">
          <xdr:nvSpPr>
            <xdr:cNvPr id="254052" name="EthnicityDropDown" hidden="1">
              <a:extLst>
                <a:ext uri="{63B3BB69-23CF-44E3-9099-C40C66FF867C}">
                  <a14:compatExt spid="_x0000_s2540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119</xdr:row>
          <xdr:rowOff>7620</xdr:rowOff>
        </xdr:from>
        <xdr:to>
          <xdr:col>6</xdr:col>
          <xdr:colOff>7620</xdr:colOff>
          <xdr:row>120</xdr:row>
          <xdr:rowOff>7620</xdr:rowOff>
        </xdr:to>
        <xdr:sp macro="" textlink="">
          <xdr:nvSpPr>
            <xdr:cNvPr id="254075" name="Offense1ToggleButton" hidden="1">
              <a:extLst>
                <a:ext uri="{63B3BB69-23CF-44E3-9099-C40C66FF867C}">
                  <a14:compatExt spid="_x0000_s254075"/>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156</xdr:row>
          <xdr:rowOff>7620</xdr:rowOff>
        </xdr:from>
        <xdr:to>
          <xdr:col>6</xdr:col>
          <xdr:colOff>7620</xdr:colOff>
          <xdr:row>192</xdr:row>
          <xdr:rowOff>7620</xdr:rowOff>
        </xdr:to>
        <xdr:sp macro="" textlink="">
          <xdr:nvSpPr>
            <xdr:cNvPr id="254076" name="Offense2ToggleButton" hidden="1">
              <a:extLst>
                <a:ext uri="{63B3BB69-23CF-44E3-9099-C40C66FF867C}">
                  <a14:compatExt spid="_x0000_s254076"/>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193</xdr:row>
          <xdr:rowOff>7620</xdr:rowOff>
        </xdr:from>
        <xdr:to>
          <xdr:col>6</xdr:col>
          <xdr:colOff>7620</xdr:colOff>
          <xdr:row>229</xdr:row>
          <xdr:rowOff>7620</xdr:rowOff>
        </xdr:to>
        <xdr:sp macro="" textlink="">
          <xdr:nvSpPr>
            <xdr:cNvPr id="254077" name="Offense3ToggleButton" hidden="1">
              <a:extLst>
                <a:ext uri="{63B3BB69-23CF-44E3-9099-C40C66FF867C}">
                  <a14:compatExt spid="_x0000_s254077"/>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230</xdr:row>
          <xdr:rowOff>7620</xdr:rowOff>
        </xdr:from>
        <xdr:to>
          <xdr:col>6</xdr:col>
          <xdr:colOff>7620</xdr:colOff>
          <xdr:row>266</xdr:row>
          <xdr:rowOff>7620</xdr:rowOff>
        </xdr:to>
        <xdr:sp macro="" textlink="">
          <xdr:nvSpPr>
            <xdr:cNvPr id="254078" name="Offense4ToggleButton" hidden="1">
              <a:extLst>
                <a:ext uri="{63B3BB69-23CF-44E3-9099-C40C66FF867C}">
                  <a14:compatExt spid="_x0000_s254078"/>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267</xdr:row>
          <xdr:rowOff>7620</xdr:rowOff>
        </xdr:from>
        <xdr:to>
          <xdr:col>6</xdr:col>
          <xdr:colOff>7620</xdr:colOff>
          <xdr:row>303</xdr:row>
          <xdr:rowOff>7620</xdr:rowOff>
        </xdr:to>
        <xdr:sp macro="" textlink="">
          <xdr:nvSpPr>
            <xdr:cNvPr id="254079" name="Offense5ToggleButton" hidden="1">
              <a:extLst>
                <a:ext uri="{63B3BB69-23CF-44E3-9099-C40C66FF867C}">
                  <a14:compatExt spid="_x0000_s25407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332</xdr:row>
          <xdr:rowOff>7620</xdr:rowOff>
        </xdr:from>
        <xdr:to>
          <xdr:col>6</xdr:col>
          <xdr:colOff>7620</xdr:colOff>
          <xdr:row>357</xdr:row>
          <xdr:rowOff>7620</xdr:rowOff>
        </xdr:to>
        <xdr:sp macro="" textlink="">
          <xdr:nvSpPr>
            <xdr:cNvPr id="254080" name="RaceToggleButton" hidden="1">
              <a:extLst>
                <a:ext uri="{63B3BB69-23CF-44E3-9099-C40C66FF867C}">
                  <a14:compatExt spid="_x0000_s25408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363</xdr:row>
          <xdr:rowOff>7620</xdr:rowOff>
        </xdr:from>
        <xdr:to>
          <xdr:col>6</xdr:col>
          <xdr:colOff>7620</xdr:colOff>
          <xdr:row>379</xdr:row>
          <xdr:rowOff>7620</xdr:rowOff>
        </xdr:to>
        <xdr:sp macro="" textlink="">
          <xdr:nvSpPr>
            <xdr:cNvPr id="254081" name="EthnicityToggleButton" hidden="1">
              <a:extLst>
                <a:ext uri="{63B3BB69-23CF-44E3-9099-C40C66FF867C}">
                  <a14:compatExt spid="_x0000_s254081"/>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xdr:row>
          <xdr:rowOff>7620</xdr:rowOff>
        </xdr:from>
        <xdr:to>
          <xdr:col>6</xdr:col>
          <xdr:colOff>7620</xdr:colOff>
          <xdr:row>36</xdr:row>
          <xdr:rowOff>7620</xdr:rowOff>
        </xdr:to>
        <xdr:sp macro="" textlink="">
          <xdr:nvSpPr>
            <xdr:cNvPr id="254082" name="OffenseDefToggleButton" hidden="1">
              <a:extLst>
                <a:ext uri="{63B3BB69-23CF-44E3-9099-C40C66FF867C}">
                  <a14:compatExt spid="_x0000_s254082"/>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37</xdr:row>
          <xdr:rowOff>7620</xdr:rowOff>
        </xdr:from>
        <xdr:to>
          <xdr:col>6</xdr:col>
          <xdr:colOff>7620</xdr:colOff>
          <xdr:row>117</xdr:row>
          <xdr:rowOff>7620</xdr:rowOff>
        </xdr:to>
        <xdr:sp macro="" textlink="">
          <xdr:nvSpPr>
            <xdr:cNvPr id="254083" name="BiasMotivationToggleButton" hidden="1">
              <a:extLst>
                <a:ext uri="{63B3BB69-23CF-44E3-9099-C40C66FF867C}">
                  <a14:compatExt spid="_x0000_s254083"/>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84</xdr:col>
          <xdr:colOff>30480</xdr:colOff>
          <xdr:row>0</xdr:row>
          <xdr:rowOff>38100</xdr:rowOff>
        </xdr:from>
        <xdr:to>
          <xdr:col>102</xdr:col>
          <xdr:colOff>7620</xdr:colOff>
          <xdr:row>0</xdr:row>
          <xdr:rowOff>426720</xdr:rowOff>
        </xdr:to>
        <xdr:sp macro="" textlink="">
          <xdr:nvSpPr>
            <xdr:cNvPr id="254625" name="SaveCloseButton" hidden="1">
              <a:extLst>
                <a:ext uri="{63B3BB69-23CF-44E3-9099-C40C66FF867C}">
                  <a14:compatExt spid="_x0000_s254625"/>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Save Changes &amp; Close Report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124</xdr:col>
          <xdr:colOff>30480</xdr:colOff>
          <xdr:row>0</xdr:row>
          <xdr:rowOff>38100</xdr:rowOff>
        </xdr:from>
        <xdr:to>
          <xdr:col>135</xdr:col>
          <xdr:colOff>22860</xdr:colOff>
          <xdr:row>0</xdr:row>
          <xdr:rowOff>426720</xdr:rowOff>
        </xdr:to>
        <xdr:sp macro="" textlink="">
          <xdr:nvSpPr>
            <xdr:cNvPr id="254626" name="DiscardButton" hidden="1">
              <a:extLst>
                <a:ext uri="{63B3BB69-23CF-44E3-9099-C40C66FF867C}">
                  <a14:compatExt spid="_x0000_s254626"/>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Discard Changes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103</xdr:col>
          <xdr:colOff>0</xdr:colOff>
          <xdr:row>0</xdr:row>
          <xdr:rowOff>38100</xdr:rowOff>
        </xdr:from>
        <xdr:to>
          <xdr:col>123</xdr:col>
          <xdr:colOff>38100</xdr:colOff>
          <xdr:row>0</xdr:row>
          <xdr:rowOff>426720</xdr:rowOff>
        </xdr:to>
        <xdr:sp macro="" textlink="">
          <xdr:nvSpPr>
            <xdr:cNvPr id="254627" name="SaveNewButton" hidden="1">
              <a:extLst>
                <a:ext uri="{63B3BB69-23CF-44E3-9099-C40C66FF867C}">
                  <a14:compatExt spid="_x0000_s254627"/>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Save Changes &amp; Add New Incident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304</xdr:row>
          <xdr:rowOff>213360</xdr:rowOff>
        </xdr:from>
        <xdr:to>
          <xdr:col>65</xdr:col>
          <xdr:colOff>45720</xdr:colOff>
          <xdr:row>306</xdr:row>
          <xdr:rowOff>99060</xdr:rowOff>
        </xdr:to>
        <xdr:sp macro="" textlink="">
          <xdr:nvSpPr>
            <xdr:cNvPr id="254112" name="OffenseCode5DropDown" hidden="1">
              <a:extLst>
                <a:ext uri="{63B3BB69-23CF-44E3-9099-C40C66FF867C}">
                  <a14:compatExt spid="_x0000_s2541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32</xdr:col>
          <xdr:colOff>22860</xdr:colOff>
          <xdr:row>307</xdr:row>
          <xdr:rowOff>0</xdr:rowOff>
        </xdr:from>
        <xdr:to>
          <xdr:col>35</xdr:col>
          <xdr:colOff>0</xdr:colOff>
          <xdr:row>308</xdr:row>
          <xdr:rowOff>76200</xdr:rowOff>
        </xdr:to>
        <xdr:sp macro="" textlink="">
          <xdr:nvSpPr>
            <xdr:cNvPr id="254113" name="NumVictOff5Tooltip" hidden="1">
              <a:extLst>
                <a:ext uri="{63B3BB69-23CF-44E3-9099-C40C66FF867C}">
                  <a14:compatExt spid="_x0000_s2541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36</xdr:col>
          <xdr:colOff>0</xdr:colOff>
          <xdr:row>266</xdr:row>
          <xdr:rowOff>45720</xdr:rowOff>
        </xdr:from>
        <xdr:to>
          <xdr:col>57</xdr:col>
          <xdr:colOff>45720</xdr:colOff>
          <xdr:row>308</xdr:row>
          <xdr:rowOff>68580</xdr:rowOff>
        </xdr:to>
        <xdr:sp macro="" textlink="">
          <xdr:nvSpPr>
            <xdr:cNvPr id="254114" name="NumVictOff5Label" hidden="1">
              <a:extLst>
                <a:ext uri="{63B3BB69-23CF-44E3-9099-C40C66FF867C}">
                  <a14:compatExt spid="_x0000_s2541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310</xdr:row>
          <xdr:rowOff>106680</xdr:rowOff>
        </xdr:from>
        <xdr:to>
          <xdr:col>65</xdr:col>
          <xdr:colOff>45720</xdr:colOff>
          <xdr:row>312</xdr:row>
          <xdr:rowOff>30480</xdr:rowOff>
        </xdr:to>
        <xdr:sp macro="" textlink="">
          <xdr:nvSpPr>
            <xdr:cNvPr id="254115" name="LocationCode5DropDown" hidden="1">
              <a:extLst>
                <a:ext uri="{63B3BB69-23CF-44E3-9099-C40C66FF867C}">
                  <a14:compatExt spid="_x0000_s2541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315</xdr:row>
          <xdr:rowOff>198120</xdr:rowOff>
        </xdr:from>
        <xdr:to>
          <xdr:col>76</xdr:col>
          <xdr:colOff>45720</xdr:colOff>
          <xdr:row>325</xdr:row>
          <xdr:rowOff>213360</xdr:rowOff>
        </xdr:to>
        <xdr:sp macro="" textlink="">
          <xdr:nvSpPr>
            <xdr:cNvPr id="254116" name="BiasMotivation5ListBox" hidden="1">
              <a:extLst>
                <a:ext uri="{63B3BB69-23CF-44E3-9099-C40C66FF867C}">
                  <a14:compatExt spid="_x0000_s254116"/>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328</xdr:row>
          <xdr:rowOff>83820</xdr:rowOff>
        </xdr:from>
        <xdr:to>
          <xdr:col>76</xdr:col>
          <xdr:colOff>45720</xdr:colOff>
          <xdr:row>358</xdr:row>
          <xdr:rowOff>30480</xdr:rowOff>
        </xdr:to>
        <xdr:sp macro="" textlink="">
          <xdr:nvSpPr>
            <xdr:cNvPr id="254117" name="VictimType5ListBox" hidden="1">
              <a:extLst>
                <a:ext uri="{63B3BB69-23CF-44E3-9099-C40C66FF867C}">
                  <a14:compatExt spid="_x0000_s254117"/>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306</xdr:row>
          <xdr:rowOff>152400</xdr:rowOff>
        </xdr:from>
        <xdr:to>
          <xdr:col>31</xdr:col>
          <xdr:colOff>7620</xdr:colOff>
          <xdr:row>308</xdr:row>
          <xdr:rowOff>83820</xdr:rowOff>
        </xdr:to>
        <xdr:sp macro="" textlink="">
          <xdr:nvSpPr>
            <xdr:cNvPr id="254118" name="NumVictims5TextBox" hidden="1">
              <a:extLst>
                <a:ext uri="{63B3BB69-23CF-44E3-9099-C40C66FF867C}">
                  <a14:compatExt spid="_x0000_s2541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267</xdr:row>
          <xdr:rowOff>213360</xdr:rowOff>
        </xdr:from>
        <xdr:to>
          <xdr:col>65</xdr:col>
          <xdr:colOff>45720</xdr:colOff>
          <xdr:row>304</xdr:row>
          <xdr:rowOff>60960</xdr:rowOff>
        </xdr:to>
        <xdr:sp macro="" textlink="">
          <xdr:nvSpPr>
            <xdr:cNvPr id="254105" name="OffenseCode4DropDown" hidden="1">
              <a:extLst>
                <a:ext uri="{63B3BB69-23CF-44E3-9099-C40C66FF867C}">
                  <a14:compatExt spid="_x0000_s2541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32</xdr:col>
          <xdr:colOff>22860</xdr:colOff>
          <xdr:row>304</xdr:row>
          <xdr:rowOff>160020</xdr:rowOff>
        </xdr:from>
        <xdr:to>
          <xdr:col>35</xdr:col>
          <xdr:colOff>0</xdr:colOff>
          <xdr:row>305</xdr:row>
          <xdr:rowOff>68580</xdr:rowOff>
        </xdr:to>
        <xdr:sp macro="" textlink="">
          <xdr:nvSpPr>
            <xdr:cNvPr id="254106" name="NumVictOff4Tooltip" hidden="1">
              <a:extLst>
                <a:ext uri="{63B3BB69-23CF-44E3-9099-C40C66FF867C}">
                  <a14:compatExt spid="_x0000_s2541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35</xdr:col>
          <xdr:colOff>45720</xdr:colOff>
          <xdr:row>229</xdr:row>
          <xdr:rowOff>45720</xdr:rowOff>
        </xdr:from>
        <xdr:to>
          <xdr:col>57</xdr:col>
          <xdr:colOff>38100</xdr:colOff>
          <xdr:row>305</xdr:row>
          <xdr:rowOff>60960</xdr:rowOff>
        </xdr:to>
        <xdr:sp macro="" textlink="">
          <xdr:nvSpPr>
            <xdr:cNvPr id="254107" name="NumVictOff4Label" hidden="1">
              <a:extLst>
                <a:ext uri="{63B3BB69-23CF-44E3-9099-C40C66FF867C}">
                  <a14:compatExt spid="_x0000_s2541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308</xdr:row>
          <xdr:rowOff>30480</xdr:rowOff>
        </xdr:from>
        <xdr:to>
          <xdr:col>65</xdr:col>
          <xdr:colOff>45720</xdr:colOff>
          <xdr:row>309</xdr:row>
          <xdr:rowOff>30480</xdr:rowOff>
        </xdr:to>
        <xdr:sp macro="" textlink="">
          <xdr:nvSpPr>
            <xdr:cNvPr id="254108" name="LocationCode4DropDown" hidden="1">
              <a:extLst>
                <a:ext uri="{63B3BB69-23CF-44E3-9099-C40C66FF867C}">
                  <a14:compatExt spid="_x0000_s2541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314</xdr:row>
          <xdr:rowOff>99060</xdr:rowOff>
        </xdr:from>
        <xdr:to>
          <xdr:col>76</xdr:col>
          <xdr:colOff>45720</xdr:colOff>
          <xdr:row>323</xdr:row>
          <xdr:rowOff>190500</xdr:rowOff>
        </xdr:to>
        <xdr:sp macro="" textlink="">
          <xdr:nvSpPr>
            <xdr:cNvPr id="254109" name="BiasMotivation4ListBox" hidden="1">
              <a:extLst>
                <a:ext uri="{63B3BB69-23CF-44E3-9099-C40C66FF867C}">
                  <a14:compatExt spid="_x0000_s25410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326</xdr:row>
          <xdr:rowOff>7620</xdr:rowOff>
        </xdr:from>
        <xdr:to>
          <xdr:col>76</xdr:col>
          <xdr:colOff>45720</xdr:colOff>
          <xdr:row>332</xdr:row>
          <xdr:rowOff>7620</xdr:rowOff>
        </xdr:to>
        <xdr:sp macro="" textlink="">
          <xdr:nvSpPr>
            <xdr:cNvPr id="254110" name="VictimType4ListBox" hidden="1">
              <a:extLst>
                <a:ext uri="{63B3BB69-23CF-44E3-9099-C40C66FF867C}">
                  <a14:compatExt spid="_x0000_s25411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304</xdr:row>
          <xdr:rowOff>121920</xdr:rowOff>
        </xdr:from>
        <xdr:to>
          <xdr:col>31</xdr:col>
          <xdr:colOff>7620</xdr:colOff>
          <xdr:row>306</xdr:row>
          <xdr:rowOff>0</xdr:rowOff>
        </xdr:to>
        <xdr:sp macro="" textlink="">
          <xdr:nvSpPr>
            <xdr:cNvPr id="254111" name="NumVictims4TextBox" hidden="1">
              <a:extLst>
                <a:ext uri="{63B3BB69-23CF-44E3-9099-C40C66FF867C}">
                  <a14:compatExt spid="_x0000_s2541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312</xdr:row>
          <xdr:rowOff>99060</xdr:rowOff>
        </xdr:from>
        <xdr:to>
          <xdr:col>76</xdr:col>
          <xdr:colOff>45720</xdr:colOff>
          <xdr:row>321</xdr:row>
          <xdr:rowOff>129540</xdr:rowOff>
        </xdr:to>
        <xdr:sp macro="" textlink="">
          <xdr:nvSpPr>
            <xdr:cNvPr id="254098" name="BiasMotivation3ListBox" hidden="1">
              <a:extLst>
                <a:ext uri="{63B3BB69-23CF-44E3-9099-C40C66FF867C}">
                  <a14:compatExt spid="_x0000_s254098"/>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324</xdr:row>
          <xdr:rowOff>68580</xdr:rowOff>
        </xdr:from>
        <xdr:to>
          <xdr:col>76</xdr:col>
          <xdr:colOff>45720</xdr:colOff>
          <xdr:row>329</xdr:row>
          <xdr:rowOff>190500</xdr:rowOff>
        </xdr:to>
        <xdr:sp macro="" textlink="">
          <xdr:nvSpPr>
            <xdr:cNvPr id="254099" name="VictimType3ListBox" hidden="1">
              <a:extLst>
                <a:ext uri="{63B3BB69-23CF-44E3-9099-C40C66FF867C}">
                  <a14:compatExt spid="_x0000_s25409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230</xdr:row>
          <xdr:rowOff>213360</xdr:rowOff>
        </xdr:from>
        <xdr:to>
          <xdr:col>65</xdr:col>
          <xdr:colOff>45720</xdr:colOff>
          <xdr:row>267</xdr:row>
          <xdr:rowOff>60960</xdr:rowOff>
        </xdr:to>
        <xdr:sp macro="" textlink="">
          <xdr:nvSpPr>
            <xdr:cNvPr id="254100" name="OffenseCode3DropDown" hidden="1">
              <a:extLst>
                <a:ext uri="{63B3BB69-23CF-44E3-9099-C40C66FF867C}">
                  <a14:compatExt spid="_x0000_s254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32</xdr:col>
          <xdr:colOff>22860</xdr:colOff>
          <xdr:row>267</xdr:row>
          <xdr:rowOff>160020</xdr:rowOff>
        </xdr:from>
        <xdr:to>
          <xdr:col>35</xdr:col>
          <xdr:colOff>0</xdr:colOff>
          <xdr:row>303</xdr:row>
          <xdr:rowOff>68580</xdr:rowOff>
        </xdr:to>
        <xdr:sp macro="" textlink="">
          <xdr:nvSpPr>
            <xdr:cNvPr id="254101" name="NumVictOff3Tooltip" hidden="1">
              <a:extLst>
                <a:ext uri="{63B3BB69-23CF-44E3-9099-C40C66FF867C}">
                  <a14:compatExt spid="_x0000_s2541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35</xdr:col>
          <xdr:colOff>45720</xdr:colOff>
          <xdr:row>192</xdr:row>
          <xdr:rowOff>45720</xdr:rowOff>
        </xdr:from>
        <xdr:to>
          <xdr:col>57</xdr:col>
          <xdr:colOff>38100</xdr:colOff>
          <xdr:row>303</xdr:row>
          <xdr:rowOff>60960</xdr:rowOff>
        </xdr:to>
        <xdr:sp macro="" textlink="">
          <xdr:nvSpPr>
            <xdr:cNvPr id="254102" name="NumVictOff3Label" hidden="1">
              <a:extLst>
                <a:ext uri="{63B3BB69-23CF-44E3-9099-C40C66FF867C}">
                  <a14:compatExt spid="_x0000_s2541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305</xdr:row>
          <xdr:rowOff>22860</xdr:rowOff>
        </xdr:from>
        <xdr:to>
          <xdr:col>65</xdr:col>
          <xdr:colOff>45720</xdr:colOff>
          <xdr:row>306</xdr:row>
          <xdr:rowOff>144780</xdr:rowOff>
        </xdr:to>
        <xdr:sp macro="" textlink="">
          <xdr:nvSpPr>
            <xdr:cNvPr id="254103" name="LocationCode3DropDown" hidden="1">
              <a:extLst>
                <a:ext uri="{63B3BB69-23CF-44E3-9099-C40C66FF867C}">
                  <a14:compatExt spid="_x0000_s2541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267</xdr:row>
          <xdr:rowOff>121920</xdr:rowOff>
        </xdr:from>
        <xdr:to>
          <xdr:col>31</xdr:col>
          <xdr:colOff>7620</xdr:colOff>
          <xdr:row>303</xdr:row>
          <xdr:rowOff>76200</xdr:rowOff>
        </xdr:to>
        <xdr:sp macro="" textlink="">
          <xdr:nvSpPr>
            <xdr:cNvPr id="254104" name="NumVictims3TextBox" hidden="1">
              <a:extLst>
                <a:ext uri="{63B3BB69-23CF-44E3-9099-C40C66FF867C}">
                  <a14:compatExt spid="_x0000_s2541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193</xdr:row>
          <xdr:rowOff>213360</xdr:rowOff>
        </xdr:from>
        <xdr:to>
          <xdr:col>65</xdr:col>
          <xdr:colOff>45720</xdr:colOff>
          <xdr:row>230</xdr:row>
          <xdr:rowOff>60960</xdr:rowOff>
        </xdr:to>
        <xdr:sp macro="" textlink="">
          <xdr:nvSpPr>
            <xdr:cNvPr id="254091" name="OffenseCode2DropDown" hidden="1">
              <a:extLst>
                <a:ext uri="{63B3BB69-23CF-44E3-9099-C40C66FF867C}">
                  <a14:compatExt spid="_x0000_s2540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32</xdr:col>
          <xdr:colOff>22860</xdr:colOff>
          <xdr:row>230</xdr:row>
          <xdr:rowOff>160020</xdr:rowOff>
        </xdr:from>
        <xdr:to>
          <xdr:col>35</xdr:col>
          <xdr:colOff>0</xdr:colOff>
          <xdr:row>266</xdr:row>
          <xdr:rowOff>68580</xdr:rowOff>
        </xdr:to>
        <xdr:sp macro="" textlink="">
          <xdr:nvSpPr>
            <xdr:cNvPr id="254092" name="NumVictOff2Tooltip" hidden="1">
              <a:extLst>
                <a:ext uri="{63B3BB69-23CF-44E3-9099-C40C66FF867C}">
                  <a14:compatExt spid="_x0000_s2540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35</xdr:col>
          <xdr:colOff>45720</xdr:colOff>
          <xdr:row>155</xdr:row>
          <xdr:rowOff>45720</xdr:rowOff>
        </xdr:from>
        <xdr:to>
          <xdr:col>57</xdr:col>
          <xdr:colOff>38100</xdr:colOff>
          <xdr:row>266</xdr:row>
          <xdr:rowOff>60960</xdr:rowOff>
        </xdr:to>
        <xdr:sp macro="" textlink="">
          <xdr:nvSpPr>
            <xdr:cNvPr id="254093" name="NumVictOff2Label" hidden="1">
              <a:extLst>
                <a:ext uri="{63B3BB69-23CF-44E3-9099-C40C66FF867C}">
                  <a14:compatExt spid="_x0000_s2540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303</xdr:row>
          <xdr:rowOff>22860</xdr:rowOff>
        </xdr:from>
        <xdr:to>
          <xdr:col>65</xdr:col>
          <xdr:colOff>45720</xdr:colOff>
          <xdr:row>304</xdr:row>
          <xdr:rowOff>114300</xdr:rowOff>
        </xdr:to>
        <xdr:sp macro="" textlink="">
          <xdr:nvSpPr>
            <xdr:cNvPr id="254094" name="LocationCode2DropDown" hidden="1">
              <a:extLst>
                <a:ext uri="{63B3BB69-23CF-44E3-9099-C40C66FF867C}">
                  <a14:compatExt spid="_x0000_s2540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310</xdr:row>
          <xdr:rowOff>22860</xdr:rowOff>
        </xdr:from>
        <xdr:to>
          <xdr:col>76</xdr:col>
          <xdr:colOff>45720</xdr:colOff>
          <xdr:row>319</xdr:row>
          <xdr:rowOff>53340</xdr:rowOff>
        </xdr:to>
        <xdr:sp macro="" textlink="">
          <xdr:nvSpPr>
            <xdr:cNvPr id="254095" name="BiasMotivation2ListBox" hidden="1">
              <a:extLst>
                <a:ext uri="{63B3BB69-23CF-44E3-9099-C40C66FF867C}">
                  <a14:compatExt spid="_x0000_s254095"/>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321</xdr:row>
          <xdr:rowOff>175260</xdr:rowOff>
        </xdr:from>
        <xdr:to>
          <xdr:col>76</xdr:col>
          <xdr:colOff>45720</xdr:colOff>
          <xdr:row>328</xdr:row>
          <xdr:rowOff>22860</xdr:rowOff>
        </xdr:to>
        <xdr:sp macro="" textlink="">
          <xdr:nvSpPr>
            <xdr:cNvPr id="254096" name="VictimType2ListBox" hidden="1">
              <a:extLst>
                <a:ext uri="{63B3BB69-23CF-44E3-9099-C40C66FF867C}">
                  <a14:compatExt spid="_x0000_s254096"/>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230</xdr:row>
          <xdr:rowOff>121920</xdr:rowOff>
        </xdr:from>
        <xdr:to>
          <xdr:col>31</xdr:col>
          <xdr:colOff>7620</xdr:colOff>
          <xdr:row>266</xdr:row>
          <xdr:rowOff>76200</xdr:rowOff>
        </xdr:to>
        <xdr:sp macro="" textlink="">
          <xdr:nvSpPr>
            <xdr:cNvPr id="254097" name="NumVictims2TextBox" hidden="1">
              <a:extLst>
                <a:ext uri="{63B3BB69-23CF-44E3-9099-C40C66FF867C}">
                  <a14:compatExt spid="_x0000_s2540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123</xdr:row>
          <xdr:rowOff>0</xdr:rowOff>
        </xdr:from>
        <xdr:to>
          <xdr:col>65</xdr:col>
          <xdr:colOff>45720</xdr:colOff>
          <xdr:row>124</xdr:row>
          <xdr:rowOff>7620</xdr:rowOff>
        </xdr:to>
        <xdr:sp macro="" textlink="">
          <xdr:nvSpPr>
            <xdr:cNvPr id="254084" name="OffenseCode1DropDown" hidden="1">
              <a:extLst>
                <a:ext uri="{63B3BB69-23CF-44E3-9099-C40C66FF867C}">
                  <a14:compatExt spid="_x0000_s2540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32</xdr:col>
          <xdr:colOff>7620</xdr:colOff>
          <xdr:row>125</xdr:row>
          <xdr:rowOff>30480</xdr:rowOff>
        </xdr:from>
        <xdr:to>
          <xdr:col>34</xdr:col>
          <xdr:colOff>45720</xdr:colOff>
          <xdr:row>125</xdr:row>
          <xdr:rowOff>182880</xdr:rowOff>
        </xdr:to>
        <xdr:sp macro="" textlink="">
          <xdr:nvSpPr>
            <xdr:cNvPr id="254085" name="NumVictOff1Tooltip" hidden="1">
              <a:extLst>
                <a:ext uri="{63B3BB69-23CF-44E3-9099-C40C66FF867C}">
                  <a14:compatExt spid="_x0000_s2540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35</xdr:col>
          <xdr:colOff>38100</xdr:colOff>
          <xdr:row>118</xdr:row>
          <xdr:rowOff>182880</xdr:rowOff>
        </xdr:from>
        <xdr:to>
          <xdr:col>57</xdr:col>
          <xdr:colOff>30480</xdr:colOff>
          <xdr:row>125</xdr:row>
          <xdr:rowOff>182880</xdr:rowOff>
        </xdr:to>
        <xdr:sp macro="" textlink="">
          <xdr:nvSpPr>
            <xdr:cNvPr id="254086" name="NumVictOff1Label" hidden="1">
              <a:extLst>
                <a:ext uri="{63B3BB69-23CF-44E3-9099-C40C66FF867C}">
                  <a14:compatExt spid="_x0000_s2540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129</xdr:row>
          <xdr:rowOff>7620</xdr:rowOff>
        </xdr:from>
        <xdr:to>
          <xdr:col>65</xdr:col>
          <xdr:colOff>45720</xdr:colOff>
          <xdr:row>130</xdr:row>
          <xdr:rowOff>22860</xdr:rowOff>
        </xdr:to>
        <xdr:sp macro="" textlink="">
          <xdr:nvSpPr>
            <xdr:cNvPr id="254087" name="LocationCode1DropDown" hidden="1">
              <a:extLst>
                <a:ext uri="{63B3BB69-23CF-44E3-9099-C40C66FF867C}">
                  <a14:compatExt spid="_x0000_s2540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136</xdr:row>
          <xdr:rowOff>0</xdr:rowOff>
        </xdr:from>
        <xdr:to>
          <xdr:col>76</xdr:col>
          <xdr:colOff>45720</xdr:colOff>
          <xdr:row>145</xdr:row>
          <xdr:rowOff>83820</xdr:rowOff>
        </xdr:to>
        <xdr:sp macro="" textlink="">
          <xdr:nvSpPr>
            <xdr:cNvPr id="254088" name="BiasMotivation1ListBox" hidden="1">
              <a:extLst>
                <a:ext uri="{63B3BB69-23CF-44E3-9099-C40C66FF867C}">
                  <a14:compatExt spid="_x0000_s254088"/>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148</xdr:row>
          <xdr:rowOff>0</xdr:rowOff>
        </xdr:from>
        <xdr:to>
          <xdr:col>76</xdr:col>
          <xdr:colOff>45720</xdr:colOff>
          <xdr:row>154</xdr:row>
          <xdr:rowOff>60960</xdr:rowOff>
        </xdr:to>
        <xdr:sp macro="" textlink="">
          <xdr:nvSpPr>
            <xdr:cNvPr id="254089" name="VictimType1ListBox" hidden="1">
              <a:extLst>
                <a:ext uri="{63B3BB69-23CF-44E3-9099-C40C66FF867C}">
                  <a14:compatExt spid="_x0000_s25408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absolute">
        <xdr:from>
          <xdr:col>20</xdr:col>
          <xdr:colOff>0</xdr:colOff>
          <xdr:row>125</xdr:row>
          <xdr:rowOff>7620</xdr:rowOff>
        </xdr:from>
        <xdr:to>
          <xdr:col>31</xdr:col>
          <xdr:colOff>7620</xdr:colOff>
          <xdr:row>126</xdr:row>
          <xdr:rowOff>22860</xdr:rowOff>
        </xdr:to>
        <xdr:sp macro="" textlink="">
          <xdr:nvSpPr>
            <xdr:cNvPr id="254090" name="NumVictims1TextBox" hidden="1">
              <a:extLst>
                <a:ext uri="{63B3BB69-23CF-44E3-9099-C40C66FF867C}">
                  <a14:compatExt spid="_x0000_s2540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45720</xdr:colOff>
          <xdr:row>382</xdr:row>
          <xdr:rowOff>106680</xdr:rowOff>
        </xdr:from>
        <xdr:to>
          <xdr:col>29</xdr:col>
          <xdr:colOff>30480</xdr:colOff>
          <xdr:row>384</xdr:row>
          <xdr:rowOff>83820</xdr:rowOff>
        </xdr:to>
        <xdr:sp macro="" textlink="">
          <xdr:nvSpPr>
            <xdr:cNvPr id="254067" name="HispanicEthTooltip" hidden="1">
              <a:extLst>
                <a:ext uri="{63B3BB69-23CF-44E3-9099-C40C66FF867C}">
                  <a14:compatExt spid="_x0000_s2540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0</xdr:colOff>
          <xdr:row>385</xdr:row>
          <xdr:rowOff>30480</xdr:rowOff>
        </xdr:from>
        <xdr:to>
          <xdr:col>39</xdr:col>
          <xdr:colOff>38100</xdr:colOff>
          <xdr:row>385</xdr:row>
          <xdr:rowOff>182880</xdr:rowOff>
        </xdr:to>
        <xdr:sp macro="" textlink="">
          <xdr:nvSpPr>
            <xdr:cNvPr id="254068" name="GroupEthTooltip" hidden="1">
              <a:extLst>
                <a:ext uri="{63B3BB69-23CF-44E3-9099-C40C66FF867C}">
                  <a14:compatExt spid="_x0000_s2540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30480</xdr:colOff>
          <xdr:row>385</xdr:row>
          <xdr:rowOff>266700</xdr:rowOff>
        </xdr:from>
        <xdr:to>
          <xdr:col>34</xdr:col>
          <xdr:colOff>7620</xdr:colOff>
          <xdr:row>385</xdr:row>
          <xdr:rowOff>419100</xdr:rowOff>
        </xdr:to>
        <xdr:sp macro="" textlink="">
          <xdr:nvSpPr>
            <xdr:cNvPr id="254069" name="NonHispanicEthTooltip" hidden="1">
              <a:extLst>
                <a:ext uri="{63B3BB69-23CF-44E3-9099-C40C66FF867C}">
                  <a14:compatExt spid="_x0000_s2540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18</xdr:col>
          <xdr:colOff>7620</xdr:colOff>
          <xdr:row>385</xdr:row>
          <xdr:rowOff>518160</xdr:rowOff>
        </xdr:from>
        <xdr:to>
          <xdr:col>20</xdr:col>
          <xdr:colOff>45720</xdr:colOff>
          <xdr:row>385</xdr:row>
          <xdr:rowOff>670560</xdr:rowOff>
        </xdr:to>
        <xdr:sp macro="" textlink="">
          <xdr:nvSpPr>
            <xdr:cNvPr id="254070" name="UnknownEthTooltip" hidden="1">
              <a:extLst>
                <a:ext uri="{63B3BB69-23CF-44E3-9099-C40C66FF867C}">
                  <a14:compatExt spid="_x0000_s2540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30</xdr:col>
          <xdr:colOff>22860</xdr:colOff>
          <xdr:row>361</xdr:row>
          <xdr:rowOff>45720</xdr:rowOff>
        </xdr:from>
        <xdr:to>
          <xdr:col>53</xdr:col>
          <xdr:colOff>0</xdr:colOff>
          <xdr:row>384</xdr:row>
          <xdr:rowOff>83820</xdr:rowOff>
        </xdr:to>
        <xdr:sp macro="" textlink="">
          <xdr:nvSpPr>
            <xdr:cNvPr id="254071" name="HispanicEthLabel" hidden="1">
              <a:extLst>
                <a:ext uri="{63B3BB69-23CF-44E3-9099-C40C66FF867C}">
                  <a14:compatExt spid="_x0000_s2540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38100</xdr:colOff>
          <xdr:row>363</xdr:row>
          <xdr:rowOff>22860</xdr:rowOff>
        </xdr:from>
        <xdr:to>
          <xdr:col>63</xdr:col>
          <xdr:colOff>38100</xdr:colOff>
          <xdr:row>385</xdr:row>
          <xdr:rowOff>182880</xdr:rowOff>
        </xdr:to>
        <xdr:sp macro="" textlink="">
          <xdr:nvSpPr>
            <xdr:cNvPr id="254072" name="GroupEthLabel" hidden="1">
              <a:extLst>
                <a:ext uri="{63B3BB69-23CF-44E3-9099-C40C66FF867C}">
                  <a14:compatExt spid="_x0000_s2540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35</xdr:col>
          <xdr:colOff>7620</xdr:colOff>
          <xdr:row>385</xdr:row>
          <xdr:rowOff>106680</xdr:rowOff>
        </xdr:from>
        <xdr:to>
          <xdr:col>56</xdr:col>
          <xdr:colOff>30480</xdr:colOff>
          <xdr:row>385</xdr:row>
          <xdr:rowOff>426720</xdr:rowOff>
        </xdr:to>
        <xdr:sp macro="" textlink="">
          <xdr:nvSpPr>
            <xdr:cNvPr id="254073" name="NonHispanicEthLabel" hidden="1">
              <a:extLst>
                <a:ext uri="{63B3BB69-23CF-44E3-9099-C40C66FF867C}">
                  <a14:compatExt spid="_x0000_s2540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21</xdr:col>
          <xdr:colOff>38100</xdr:colOff>
          <xdr:row>385</xdr:row>
          <xdr:rowOff>365760</xdr:rowOff>
        </xdr:from>
        <xdr:to>
          <xdr:col>42</xdr:col>
          <xdr:colOff>45720</xdr:colOff>
          <xdr:row>385</xdr:row>
          <xdr:rowOff>678180</xdr:rowOff>
        </xdr:to>
        <xdr:sp macro="" textlink="">
          <xdr:nvSpPr>
            <xdr:cNvPr id="254074" name="UnknownEthLabel" hidden="1">
              <a:extLst>
                <a:ext uri="{63B3BB69-23CF-44E3-9099-C40C66FF867C}">
                  <a14:compatExt spid="_x0000_s2540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30480</xdr:colOff>
          <xdr:row>397</xdr:row>
          <xdr:rowOff>38100</xdr:rowOff>
        </xdr:from>
        <xdr:to>
          <xdr:col>17</xdr:col>
          <xdr:colOff>7620</xdr:colOff>
          <xdr:row>398</xdr:row>
          <xdr:rowOff>114300</xdr:rowOff>
        </xdr:to>
        <xdr:sp macro="" textlink="">
          <xdr:nvSpPr>
            <xdr:cNvPr id="254053" name="WhiteRaceTooltip" hidden="1">
              <a:extLst>
                <a:ext uri="{63B3BB69-23CF-44E3-9099-C40C66FF867C}">
                  <a14:compatExt spid="_x0000_s2540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35</xdr:col>
          <xdr:colOff>30480</xdr:colOff>
          <xdr:row>399</xdr:row>
          <xdr:rowOff>0</xdr:rowOff>
        </xdr:from>
        <xdr:to>
          <xdr:col>38</xdr:col>
          <xdr:colOff>7620</xdr:colOff>
          <xdr:row>400</xdr:row>
          <xdr:rowOff>114300</xdr:rowOff>
        </xdr:to>
        <xdr:sp macro="" textlink="">
          <xdr:nvSpPr>
            <xdr:cNvPr id="254054" name="BlackRaceTooltip" hidden="1">
              <a:extLst>
                <a:ext uri="{63B3BB69-23CF-44E3-9099-C40C66FF867C}">
                  <a14:compatExt spid="_x0000_s2540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45720</xdr:colOff>
          <xdr:row>400</xdr:row>
          <xdr:rowOff>190500</xdr:rowOff>
        </xdr:from>
        <xdr:to>
          <xdr:col>45</xdr:col>
          <xdr:colOff>30480</xdr:colOff>
          <xdr:row>401</xdr:row>
          <xdr:rowOff>144780</xdr:rowOff>
        </xdr:to>
        <xdr:sp macro="" textlink="">
          <xdr:nvSpPr>
            <xdr:cNvPr id="254055" name="IndianRaceTooltip" hidden="1">
              <a:extLst>
                <a:ext uri="{63B3BB69-23CF-44E3-9099-C40C66FF867C}">
                  <a14:compatExt spid="_x0000_s2540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7620</xdr:colOff>
          <xdr:row>403</xdr:row>
          <xdr:rowOff>0</xdr:rowOff>
        </xdr:from>
        <xdr:to>
          <xdr:col>16</xdr:col>
          <xdr:colOff>45720</xdr:colOff>
          <xdr:row>403</xdr:row>
          <xdr:rowOff>152400</xdr:rowOff>
        </xdr:to>
        <xdr:sp macro="" textlink="">
          <xdr:nvSpPr>
            <xdr:cNvPr id="254056" name="AsianRaceTooltip" hidden="1">
              <a:extLst>
                <a:ext uri="{63B3BB69-23CF-44E3-9099-C40C66FF867C}">
                  <a14:compatExt spid="_x0000_s2540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33</xdr:col>
          <xdr:colOff>22860</xdr:colOff>
          <xdr:row>404</xdr:row>
          <xdr:rowOff>60960</xdr:rowOff>
        </xdr:from>
        <xdr:to>
          <xdr:col>36</xdr:col>
          <xdr:colOff>0</xdr:colOff>
          <xdr:row>405</xdr:row>
          <xdr:rowOff>137160</xdr:rowOff>
        </xdr:to>
        <xdr:sp macro="" textlink="">
          <xdr:nvSpPr>
            <xdr:cNvPr id="254057" name="GroupRaceTooltip" hidden="1">
              <a:extLst>
                <a:ext uri="{63B3BB69-23CF-44E3-9099-C40C66FF867C}">
                  <a14:compatExt spid="_x0000_s2540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18</xdr:col>
          <xdr:colOff>22860</xdr:colOff>
          <xdr:row>406</xdr:row>
          <xdr:rowOff>7620</xdr:rowOff>
        </xdr:from>
        <xdr:to>
          <xdr:col>21</xdr:col>
          <xdr:colOff>0</xdr:colOff>
          <xdr:row>407</xdr:row>
          <xdr:rowOff>83820</xdr:rowOff>
        </xdr:to>
        <xdr:sp macro="" textlink="">
          <xdr:nvSpPr>
            <xdr:cNvPr id="254058" name="UnknownRaceTooltip" hidden="1">
              <a:extLst>
                <a:ext uri="{63B3BB69-23CF-44E3-9099-C40C66FF867C}">
                  <a14:compatExt spid="_x0000_s2540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50</xdr:col>
          <xdr:colOff>22860</xdr:colOff>
          <xdr:row>407</xdr:row>
          <xdr:rowOff>182880</xdr:rowOff>
        </xdr:from>
        <xdr:to>
          <xdr:col>53</xdr:col>
          <xdr:colOff>0</xdr:colOff>
          <xdr:row>408</xdr:row>
          <xdr:rowOff>137160</xdr:rowOff>
        </xdr:to>
        <xdr:sp macro="" textlink="">
          <xdr:nvSpPr>
            <xdr:cNvPr id="254059" name="PacificRaceTooltip" hidden="1">
              <a:extLst>
                <a:ext uri="{63B3BB69-23CF-44E3-9099-C40C66FF867C}">
                  <a14:compatExt spid="_x0000_s2540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18</xdr:col>
          <xdr:colOff>7620</xdr:colOff>
          <xdr:row>394</xdr:row>
          <xdr:rowOff>7620</xdr:rowOff>
        </xdr:from>
        <xdr:to>
          <xdr:col>39</xdr:col>
          <xdr:colOff>7620</xdr:colOff>
          <xdr:row>398</xdr:row>
          <xdr:rowOff>121920</xdr:rowOff>
        </xdr:to>
        <xdr:sp macro="" textlink="">
          <xdr:nvSpPr>
            <xdr:cNvPr id="254060" name="WhiteRaceLabel" hidden="1">
              <a:extLst>
                <a:ext uri="{63B3BB69-23CF-44E3-9099-C40C66FF867C}">
                  <a14:compatExt spid="_x0000_s2540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39</xdr:col>
          <xdr:colOff>7620</xdr:colOff>
          <xdr:row>397</xdr:row>
          <xdr:rowOff>0</xdr:rowOff>
        </xdr:from>
        <xdr:to>
          <xdr:col>60</xdr:col>
          <xdr:colOff>7620</xdr:colOff>
          <xdr:row>400</xdr:row>
          <xdr:rowOff>114300</xdr:rowOff>
        </xdr:to>
        <xdr:sp macro="" textlink="">
          <xdr:nvSpPr>
            <xdr:cNvPr id="254061" name="BlackRaceLabel" hidden="1">
              <a:extLst>
                <a:ext uri="{63B3BB69-23CF-44E3-9099-C40C66FF867C}">
                  <a14:compatExt spid="_x0000_s2540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46</xdr:col>
          <xdr:colOff>30480</xdr:colOff>
          <xdr:row>394</xdr:row>
          <xdr:rowOff>83820</xdr:rowOff>
        </xdr:from>
        <xdr:to>
          <xdr:col>67</xdr:col>
          <xdr:colOff>22860</xdr:colOff>
          <xdr:row>401</xdr:row>
          <xdr:rowOff>137160</xdr:rowOff>
        </xdr:to>
        <xdr:sp macro="" textlink="">
          <xdr:nvSpPr>
            <xdr:cNvPr id="254062" name="IndianRaceLabel" hidden="1">
              <a:extLst>
                <a:ext uri="{63B3BB69-23CF-44E3-9099-C40C66FF867C}">
                  <a14:compatExt spid="_x0000_s2540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45720</xdr:colOff>
          <xdr:row>394</xdr:row>
          <xdr:rowOff>83820</xdr:rowOff>
        </xdr:from>
        <xdr:to>
          <xdr:col>41</xdr:col>
          <xdr:colOff>22860</xdr:colOff>
          <xdr:row>403</xdr:row>
          <xdr:rowOff>160020</xdr:rowOff>
        </xdr:to>
        <xdr:sp macro="" textlink="">
          <xdr:nvSpPr>
            <xdr:cNvPr id="254063" name="AsianRaceLabel" hidden="1">
              <a:extLst>
                <a:ext uri="{63B3BB69-23CF-44E3-9099-C40C66FF867C}">
                  <a14:compatExt spid="_x0000_s2540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37</xdr:col>
          <xdr:colOff>7620</xdr:colOff>
          <xdr:row>401</xdr:row>
          <xdr:rowOff>83820</xdr:rowOff>
        </xdr:from>
        <xdr:to>
          <xdr:col>54</xdr:col>
          <xdr:colOff>22860</xdr:colOff>
          <xdr:row>405</xdr:row>
          <xdr:rowOff>137160</xdr:rowOff>
        </xdr:to>
        <xdr:sp macro="" textlink="">
          <xdr:nvSpPr>
            <xdr:cNvPr id="254064" name="GroupRaceLabel" hidden="1">
              <a:extLst>
                <a:ext uri="{63B3BB69-23CF-44E3-9099-C40C66FF867C}">
                  <a14:compatExt spid="_x0000_s2540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0</xdr:colOff>
          <xdr:row>405</xdr:row>
          <xdr:rowOff>68580</xdr:rowOff>
        </xdr:from>
        <xdr:to>
          <xdr:col>35</xdr:col>
          <xdr:colOff>45720</xdr:colOff>
          <xdr:row>407</xdr:row>
          <xdr:rowOff>106680</xdr:rowOff>
        </xdr:to>
        <xdr:sp macro="" textlink="">
          <xdr:nvSpPr>
            <xdr:cNvPr id="254065" name="UnknownRaceLabel" hidden="1">
              <a:extLst>
                <a:ext uri="{63B3BB69-23CF-44E3-9099-C40C66FF867C}">
                  <a14:compatExt spid="_x0000_s2540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54</xdr:col>
          <xdr:colOff>0</xdr:colOff>
          <xdr:row>403</xdr:row>
          <xdr:rowOff>83820</xdr:rowOff>
        </xdr:from>
        <xdr:to>
          <xdr:col>71</xdr:col>
          <xdr:colOff>22860</xdr:colOff>
          <xdr:row>408</xdr:row>
          <xdr:rowOff>137160</xdr:rowOff>
        </xdr:to>
        <xdr:sp macro="" textlink="">
          <xdr:nvSpPr>
            <xdr:cNvPr id="254066" name="PacificRaceLabel" hidden="1">
              <a:extLst>
                <a:ext uri="{63B3BB69-23CF-44E3-9099-C40C66FF867C}">
                  <a14:compatExt spid="_x0000_s2540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83</xdr:col>
          <xdr:colOff>45720</xdr:colOff>
          <xdr:row>121</xdr:row>
          <xdr:rowOff>68580</xdr:rowOff>
        </xdr:from>
        <xdr:to>
          <xdr:col>86</xdr:col>
          <xdr:colOff>7620</xdr:colOff>
          <xdr:row>122</xdr:row>
          <xdr:rowOff>38100</xdr:rowOff>
        </xdr:to>
        <xdr:sp macro="" textlink="">
          <xdr:nvSpPr>
            <xdr:cNvPr id="253983" name="BisexualTooltip" hidden="1">
              <a:extLst>
                <a:ext uri="{63B3BB69-23CF-44E3-9099-C40C66FF867C}">
                  <a14:compatExt spid="_x0000_s2539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60960</xdr:colOff>
          <xdr:row>123</xdr:row>
          <xdr:rowOff>45720</xdr:rowOff>
        </xdr:from>
        <xdr:to>
          <xdr:col>89</xdr:col>
          <xdr:colOff>30480</xdr:colOff>
          <xdr:row>124</xdr:row>
          <xdr:rowOff>7620</xdr:rowOff>
        </xdr:to>
        <xdr:sp macro="" textlink="">
          <xdr:nvSpPr>
            <xdr:cNvPr id="253984" name="GayTooltip" hidden="1">
              <a:extLst>
                <a:ext uri="{63B3BB69-23CF-44E3-9099-C40C66FF867C}">
                  <a14:compatExt spid="_x0000_s2539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88</xdr:col>
          <xdr:colOff>22860</xdr:colOff>
          <xdr:row>125</xdr:row>
          <xdr:rowOff>7620</xdr:rowOff>
        </xdr:from>
        <xdr:to>
          <xdr:col>91</xdr:col>
          <xdr:colOff>0</xdr:colOff>
          <xdr:row>125</xdr:row>
          <xdr:rowOff>160020</xdr:rowOff>
        </xdr:to>
        <xdr:sp macro="" textlink="">
          <xdr:nvSpPr>
            <xdr:cNvPr id="253985" name="HeteroTooltip" hidden="1">
              <a:extLst>
                <a:ext uri="{63B3BB69-23CF-44E3-9099-C40C66FF867C}">
                  <a14:compatExt spid="_x0000_s2539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83</xdr:col>
          <xdr:colOff>22860</xdr:colOff>
          <xdr:row>126</xdr:row>
          <xdr:rowOff>60960</xdr:rowOff>
        </xdr:from>
        <xdr:to>
          <xdr:col>85</xdr:col>
          <xdr:colOff>60960</xdr:colOff>
          <xdr:row>127</xdr:row>
          <xdr:rowOff>137160</xdr:rowOff>
        </xdr:to>
        <xdr:sp macro="" textlink="">
          <xdr:nvSpPr>
            <xdr:cNvPr id="253986" name="LesbianTooltip" hidden="1">
              <a:extLst>
                <a:ext uri="{63B3BB69-23CF-44E3-9099-C40C66FF867C}">
                  <a14:compatExt spid="_x0000_s2539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131</xdr:col>
          <xdr:colOff>7620</xdr:colOff>
          <xdr:row>128</xdr:row>
          <xdr:rowOff>45720</xdr:rowOff>
        </xdr:from>
        <xdr:to>
          <xdr:col>133</xdr:col>
          <xdr:colOff>45720</xdr:colOff>
          <xdr:row>129</xdr:row>
          <xdr:rowOff>144780</xdr:rowOff>
        </xdr:to>
        <xdr:sp macro="" textlink="">
          <xdr:nvSpPr>
            <xdr:cNvPr id="253987" name="MixedSexTooltip" hidden="1">
              <a:extLst>
                <a:ext uri="{63B3BB69-23CF-44E3-9099-C40C66FF867C}">
                  <a14:compatExt spid="_x0000_s2539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92</xdr:col>
          <xdr:colOff>0</xdr:colOff>
          <xdr:row>133</xdr:row>
          <xdr:rowOff>60960</xdr:rowOff>
        </xdr:from>
        <xdr:to>
          <xdr:col>94</xdr:col>
          <xdr:colOff>38100</xdr:colOff>
          <xdr:row>134</xdr:row>
          <xdr:rowOff>137160</xdr:rowOff>
        </xdr:to>
        <xdr:sp macro="" textlink="">
          <xdr:nvSpPr>
            <xdr:cNvPr id="253988" name="MentalDisableTooltip" hidden="1">
              <a:extLst>
                <a:ext uri="{63B3BB69-23CF-44E3-9099-C40C66FF867C}">
                  <a14:compatExt spid="_x0000_s2539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93</xdr:col>
          <xdr:colOff>7620</xdr:colOff>
          <xdr:row>135</xdr:row>
          <xdr:rowOff>38100</xdr:rowOff>
        </xdr:from>
        <xdr:to>
          <xdr:col>95</xdr:col>
          <xdr:colOff>45720</xdr:colOff>
          <xdr:row>136</xdr:row>
          <xdr:rowOff>137160</xdr:rowOff>
        </xdr:to>
        <xdr:sp macro="" textlink="">
          <xdr:nvSpPr>
            <xdr:cNvPr id="253989" name="PhysDisableTooltip" hidden="1">
              <a:extLst>
                <a:ext uri="{63B3BB69-23CF-44E3-9099-C40C66FF867C}">
                  <a14:compatExt spid="_x0000_s2539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87</xdr:col>
          <xdr:colOff>0</xdr:colOff>
          <xdr:row>118</xdr:row>
          <xdr:rowOff>76200</xdr:rowOff>
        </xdr:from>
        <xdr:to>
          <xdr:col>108</xdr:col>
          <xdr:colOff>45720</xdr:colOff>
          <xdr:row>122</xdr:row>
          <xdr:rowOff>30480</xdr:rowOff>
        </xdr:to>
        <xdr:sp macro="" textlink="">
          <xdr:nvSpPr>
            <xdr:cNvPr id="253990" name="BisexualLabel" hidden="1">
              <a:extLst>
                <a:ext uri="{63B3BB69-23CF-44E3-9099-C40C66FF867C}">
                  <a14:compatExt spid="_x0000_s2539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90</xdr:col>
          <xdr:colOff>38100</xdr:colOff>
          <xdr:row>37</xdr:row>
          <xdr:rowOff>144780</xdr:rowOff>
        </xdr:from>
        <xdr:to>
          <xdr:col>113</xdr:col>
          <xdr:colOff>38100</xdr:colOff>
          <xdr:row>124</xdr:row>
          <xdr:rowOff>7620</xdr:rowOff>
        </xdr:to>
        <xdr:sp macro="" textlink="">
          <xdr:nvSpPr>
            <xdr:cNvPr id="253991" name="GayLabel" hidden="1">
              <a:extLst>
                <a:ext uri="{63B3BB69-23CF-44E3-9099-C40C66FF867C}">
                  <a14:compatExt spid="_x0000_s2539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92</xdr:col>
          <xdr:colOff>0</xdr:colOff>
          <xdr:row>120</xdr:row>
          <xdr:rowOff>68580</xdr:rowOff>
        </xdr:from>
        <xdr:to>
          <xdr:col>112</xdr:col>
          <xdr:colOff>38100</xdr:colOff>
          <xdr:row>125</xdr:row>
          <xdr:rowOff>160020</xdr:rowOff>
        </xdr:to>
        <xdr:sp macro="" textlink="">
          <xdr:nvSpPr>
            <xdr:cNvPr id="253992" name="HeteroLabel" hidden="1">
              <a:extLst>
                <a:ext uri="{63B3BB69-23CF-44E3-9099-C40C66FF867C}">
                  <a14:compatExt spid="_x0000_s2539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38100</xdr:colOff>
          <xdr:row>123</xdr:row>
          <xdr:rowOff>114300</xdr:rowOff>
        </xdr:from>
        <xdr:to>
          <xdr:col>108</xdr:col>
          <xdr:colOff>30480</xdr:colOff>
          <xdr:row>127</xdr:row>
          <xdr:rowOff>144780</xdr:rowOff>
        </xdr:to>
        <xdr:sp macro="" textlink="">
          <xdr:nvSpPr>
            <xdr:cNvPr id="253993" name="LesbianLabel" hidden="1">
              <a:extLst>
                <a:ext uri="{63B3BB69-23CF-44E3-9099-C40C66FF867C}">
                  <a14:compatExt spid="_x0000_s2539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134</xdr:col>
          <xdr:colOff>45720</xdr:colOff>
          <xdr:row>123</xdr:row>
          <xdr:rowOff>106680</xdr:rowOff>
        </xdr:from>
        <xdr:to>
          <xdr:col>155</xdr:col>
          <xdr:colOff>45720</xdr:colOff>
          <xdr:row>129</xdr:row>
          <xdr:rowOff>144780</xdr:rowOff>
        </xdr:to>
        <xdr:sp macro="" textlink="">
          <xdr:nvSpPr>
            <xdr:cNvPr id="253994" name="MixedSexLabel" hidden="1">
              <a:extLst>
                <a:ext uri="{63B3BB69-23CF-44E3-9099-C40C66FF867C}">
                  <a14:compatExt spid="_x0000_s2539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95</xdr:col>
          <xdr:colOff>38100</xdr:colOff>
          <xdr:row>127</xdr:row>
          <xdr:rowOff>45720</xdr:rowOff>
        </xdr:from>
        <xdr:to>
          <xdr:col>116</xdr:col>
          <xdr:colOff>45720</xdr:colOff>
          <xdr:row>134</xdr:row>
          <xdr:rowOff>121920</xdr:rowOff>
        </xdr:to>
        <xdr:sp macro="" textlink="">
          <xdr:nvSpPr>
            <xdr:cNvPr id="253995" name="MentalDisableLabel" hidden="1">
              <a:extLst>
                <a:ext uri="{63B3BB69-23CF-44E3-9099-C40C66FF867C}">
                  <a14:compatExt spid="_x0000_s2539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96</xdr:col>
          <xdr:colOff>45720</xdr:colOff>
          <xdr:row>124</xdr:row>
          <xdr:rowOff>30480</xdr:rowOff>
        </xdr:from>
        <xdr:to>
          <xdr:col>123</xdr:col>
          <xdr:colOff>38100</xdr:colOff>
          <xdr:row>136</xdr:row>
          <xdr:rowOff>137160</xdr:rowOff>
        </xdr:to>
        <xdr:sp macro="" textlink="">
          <xdr:nvSpPr>
            <xdr:cNvPr id="253996" name="PhysDisableLabel" hidden="1">
              <a:extLst>
                <a:ext uri="{63B3BB69-23CF-44E3-9099-C40C66FF867C}">
                  <a14:compatExt spid="_x0000_s2539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82</xdr:col>
          <xdr:colOff>45720</xdr:colOff>
          <xdr:row>140</xdr:row>
          <xdr:rowOff>30480</xdr:rowOff>
        </xdr:from>
        <xdr:to>
          <xdr:col>85</xdr:col>
          <xdr:colOff>30480</xdr:colOff>
          <xdr:row>141</xdr:row>
          <xdr:rowOff>7620</xdr:rowOff>
        </xdr:to>
        <xdr:sp macro="" textlink="">
          <xdr:nvSpPr>
            <xdr:cNvPr id="253997" name="FemaleTooltip" hidden="1">
              <a:extLst>
                <a:ext uri="{63B3BB69-23CF-44E3-9099-C40C66FF867C}">
                  <a14:compatExt spid="_x0000_s2539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80</xdr:col>
          <xdr:colOff>30480</xdr:colOff>
          <xdr:row>141</xdr:row>
          <xdr:rowOff>106680</xdr:rowOff>
        </xdr:from>
        <xdr:to>
          <xdr:col>83</xdr:col>
          <xdr:colOff>7620</xdr:colOff>
          <xdr:row>142</xdr:row>
          <xdr:rowOff>83820</xdr:rowOff>
        </xdr:to>
        <xdr:sp macro="" textlink="">
          <xdr:nvSpPr>
            <xdr:cNvPr id="253998" name="MaleTooltip" hidden="1">
              <a:extLst>
                <a:ext uri="{63B3BB69-23CF-44E3-9099-C40C66FF867C}">
                  <a14:compatExt spid="_x0000_s2539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100</xdr:col>
          <xdr:colOff>22860</xdr:colOff>
          <xdr:row>145</xdr:row>
          <xdr:rowOff>144780</xdr:rowOff>
        </xdr:from>
        <xdr:to>
          <xdr:col>103</xdr:col>
          <xdr:colOff>0</xdr:colOff>
          <xdr:row>146</xdr:row>
          <xdr:rowOff>68580</xdr:rowOff>
        </xdr:to>
        <xdr:sp macro="" textlink="">
          <xdr:nvSpPr>
            <xdr:cNvPr id="253999" name="NonConformingTooltip" hidden="1">
              <a:extLst>
                <a:ext uri="{63B3BB69-23CF-44E3-9099-C40C66FF867C}">
                  <a14:compatExt spid="_x0000_s2539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87</xdr:col>
          <xdr:colOff>22860</xdr:colOff>
          <xdr:row>146</xdr:row>
          <xdr:rowOff>152400</xdr:rowOff>
        </xdr:from>
        <xdr:to>
          <xdr:col>90</xdr:col>
          <xdr:colOff>0</xdr:colOff>
          <xdr:row>148</xdr:row>
          <xdr:rowOff>22860</xdr:rowOff>
        </xdr:to>
        <xdr:sp macro="" textlink="">
          <xdr:nvSpPr>
            <xdr:cNvPr id="254000" name="TransgenderTooltip" hidden="1">
              <a:extLst>
                <a:ext uri="{63B3BB69-23CF-44E3-9099-C40C66FF867C}">
                  <a14:compatExt spid="_x0000_s254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86</xdr:col>
          <xdr:colOff>22860</xdr:colOff>
          <xdr:row>138</xdr:row>
          <xdr:rowOff>76200</xdr:rowOff>
        </xdr:from>
        <xdr:to>
          <xdr:col>106</xdr:col>
          <xdr:colOff>38100</xdr:colOff>
          <xdr:row>141</xdr:row>
          <xdr:rowOff>7620</xdr:rowOff>
        </xdr:to>
        <xdr:sp macro="" textlink="">
          <xdr:nvSpPr>
            <xdr:cNvPr id="254001" name="FemaleLabel" hidden="1">
              <a:extLst>
                <a:ext uri="{63B3BB69-23CF-44E3-9099-C40C66FF867C}">
                  <a14:compatExt spid="_x0000_s2540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84</xdr:col>
          <xdr:colOff>22860</xdr:colOff>
          <xdr:row>138</xdr:row>
          <xdr:rowOff>83820</xdr:rowOff>
        </xdr:from>
        <xdr:to>
          <xdr:col>107</xdr:col>
          <xdr:colOff>45720</xdr:colOff>
          <xdr:row>142</xdr:row>
          <xdr:rowOff>83820</xdr:rowOff>
        </xdr:to>
        <xdr:sp macro="" textlink="">
          <xdr:nvSpPr>
            <xdr:cNvPr id="254002" name="MaleLabel" hidden="1">
              <a:extLst>
                <a:ext uri="{63B3BB69-23CF-44E3-9099-C40C66FF867C}">
                  <a14:compatExt spid="_x0000_s2540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104</xdr:col>
          <xdr:colOff>7620</xdr:colOff>
          <xdr:row>138</xdr:row>
          <xdr:rowOff>45720</xdr:rowOff>
        </xdr:from>
        <xdr:to>
          <xdr:col>129</xdr:col>
          <xdr:colOff>0</xdr:colOff>
          <xdr:row>146</xdr:row>
          <xdr:rowOff>60960</xdr:rowOff>
        </xdr:to>
        <xdr:sp macro="" textlink="">
          <xdr:nvSpPr>
            <xdr:cNvPr id="254003" name="NonConformingLabel" hidden="1">
              <a:extLst>
                <a:ext uri="{63B3BB69-23CF-44E3-9099-C40C66FF867C}">
                  <a14:compatExt spid="_x0000_s2540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91</xdr:col>
          <xdr:colOff>0</xdr:colOff>
          <xdr:row>139</xdr:row>
          <xdr:rowOff>7620</xdr:rowOff>
        </xdr:from>
        <xdr:to>
          <xdr:col>121</xdr:col>
          <xdr:colOff>22860</xdr:colOff>
          <xdr:row>148</xdr:row>
          <xdr:rowOff>22860</xdr:rowOff>
        </xdr:to>
        <xdr:sp macro="" textlink="">
          <xdr:nvSpPr>
            <xdr:cNvPr id="254004" name="TransgenderLabel" hidden="1">
              <a:extLst>
                <a:ext uri="{63B3BB69-23CF-44E3-9099-C40C66FF867C}">
                  <a14:compatExt spid="_x0000_s2540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47</xdr:col>
          <xdr:colOff>45720</xdr:colOff>
          <xdr:row>123</xdr:row>
          <xdr:rowOff>45720</xdr:rowOff>
        </xdr:from>
        <xdr:to>
          <xdr:col>50</xdr:col>
          <xdr:colOff>30480</xdr:colOff>
          <xdr:row>124</xdr:row>
          <xdr:rowOff>7620</xdr:rowOff>
        </xdr:to>
        <xdr:sp macro="" textlink="">
          <xdr:nvSpPr>
            <xdr:cNvPr id="254005" name="IndianTooltip" hidden="1">
              <a:extLst>
                <a:ext uri="{63B3BB69-23CF-44E3-9099-C40C66FF867C}">
                  <a14:compatExt spid="_x0000_s2540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18</xdr:col>
          <xdr:colOff>38100</xdr:colOff>
          <xdr:row>125</xdr:row>
          <xdr:rowOff>7620</xdr:rowOff>
        </xdr:from>
        <xdr:to>
          <xdr:col>21</xdr:col>
          <xdr:colOff>22860</xdr:colOff>
          <xdr:row>125</xdr:row>
          <xdr:rowOff>160020</xdr:rowOff>
        </xdr:to>
        <xdr:sp macro="" textlink="">
          <xdr:nvSpPr>
            <xdr:cNvPr id="254006" name="ArabTooltip" hidden="1">
              <a:extLst>
                <a:ext uri="{63B3BB69-23CF-44E3-9099-C40C66FF867C}">
                  <a14:compatExt spid="_x0000_s2540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7620</xdr:colOff>
          <xdr:row>126</xdr:row>
          <xdr:rowOff>60960</xdr:rowOff>
        </xdr:from>
        <xdr:to>
          <xdr:col>21</xdr:col>
          <xdr:colOff>45720</xdr:colOff>
          <xdr:row>127</xdr:row>
          <xdr:rowOff>137160</xdr:rowOff>
        </xdr:to>
        <xdr:sp macro="" textlink="">
          <xdr:nvSpPr>
            <xdr:cNvPr id="254007" name="AsianTooltip" hidden="1">
              <a:extLst>
                <a:ext uri="{63B3BB69-23CF-44E3-9099-C40C66FF867C}">
                  <a14:compatExt spid="_x0000_s2540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45720</xdr:colOff>
          <xdr:row>128</xdr:row>
          <xdr:rowOff>45720</xdr:rowOff>
        </xdr:from>
        <xdr:to>
          <xdr:col>43</xdr:col>
          <xdr:colOff>30480</xdr:colOff>
          <xdr:row>129</xdr:row>
          <xdr:rowOff>144780</xdr:rowOff>
        </xdr:to>
        <xdr:sp macro="" textlink="">
          <xdr:nvSpPr>
            <xdr:cNvPr id="254008" name="BlackTooltip" hidden="1">
              <a:extLst>
                <a:ext uri="{63B3BB69-23CF-44E3-9099-C40C66FF867C}">
                  <a14:compatExt spid="_x0000_s2540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32</xdr:col>
          <xdr:colOff>22860</xdr:colOff>
          <xdr:row>130</xdr:row>
          <xdr:rowOff>38100</xdr:rowOff>
        </xdr:from>
        <xdr:to>
          <xdr:col>35</xdr:col>
          <xdr:colOff>0</xdr:colOff>
          <xdr:row>131</xdr:row>
          <xdr:rowOff>83820</xdr:rowOff>
        </xdr:to>
        <xdr:sp macro="" textlink="">
          <xdr:nvSpPr>
            <xdr:cNvPr id="254009" name="HispanicTooltip" hidden="1">
              <a:extLst>
                <a:ext uri="{63B3BB69-23CF-44E3-9099-C40C66FF867C}">
                  <a14:compatExt spid="_x0000_s2540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36</xdr:col>
          <xdr:colOff>7620</xdr:colOff>
          <xdr:row>131</xdr:row>
          <xdr:rowOff>175260</xdr:rowOff>
        </xdr:from>
        <xdr:to>
          <xdr:col>38</xdr:col>
          <xdr:colOff>45720</xdr:colOff>
          <xdr:row>132</xdr:row>
          <xdr:rowOff>144780</xdr:rowOff>
        </xdr:to>
        <xdr:sp macro="" textlink="">
          <xdr:nvSpPr>
            <xdr:cNvPr id="254010" name="MultipleRaceTooltip" hidden="1">
              <a:extLst>
                <a:ext uri="{63B3BB69-23CF-44E3-9099-C40C66FF867C}">
                  <a14:compatExt spid="_x0000_s2540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55</xdr:col>
          <xdr:colOff>38100</xdr:colOff>
          <xdr:row>133</xdr:row>
          <xdr:rowOff>60960</xdr:rowOff>
        </xdr:from>
        <xdr:to>
          <xdr:col>58</xdr:col>
          <xdr:colOff>22860</xdr:colOff>
          <xdr:row>134</xdr:row>
          <xdr:rowOff>137160</xdr:rowOff>
        </xdr:to>
        <xdr:sp macro="" textlink="">
          <xdr:nvSpPr>
            <xdr:cNvPr id="254011" name="PacificTooltip" hidden="1">
              <a:extLst>
                <a:ext uri="{63B3BB69-23CF-44E3-9099-C40C66FF867C}">
                  <a14:compatExt spid="_x0000_s2540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0</xdr:colOff>
          <xdr:row>135</xdr:row>
          <xdr:rowOff>38100</xdr:rowOff>
        </xdr:from>
        <xdr:to>
          <xdr:col>46</xdr:col>
          <xdr:colOff>38100</xdr:colOff>
          <xdr:row>136</xdr:row>
          <xdr:rowOff>137160</xdr:rowOff>
        </xdr:to>
        <xdr:sp macro="" textlink="">
          <xdr:nvSpPr>
            <xdr:cNvPr id="254012" name="NonHispanicTooltip" hidden="1">
              <a:extLst>
                <a:ext uri="{63B3BB69-23CF-44E3-9099-C40C66FF867C}">
                  <a14:compatExt spid="_x0000_s2540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30480</xdr:colOff>
          <xdr:row>137</xdr:row>
          <xdr:rowOff>45720</xdr:rowOff>
        </xdr:from>
        <xdr:to>
          <xdr:col>22</xdr:col>
          <xdr:colOff>7620</xdr:colOff>
          <xdr:row>138</xdr:row>
          <xdr:rowOff>30480</xdr:rowOff>
        </xdr:to>
        <xdr:sp macro="" textlink="">
          <xdr:nvSpPr>
            <xdr:cNvPr id="254013" name="WhiteTooltip" hidden="1">
              <a:extLst>
                <a:ext uri="{63B3BB69-23CF-44E3-9099-C40C66FF867C}">
                  <a14:compatExt spid="_x0000_s2540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51</xdr:col>
          <xdr:colOff>30480</xdr:colOff>
          <xdr:row>118</xdr:row>
          <xdr:rowOff>76200</xdr:rowOff>
        </xdr:from>
        <xdr:to>
          <xdr:col>74</xdr:col>
          <xdr:colOff>0</xdr:colOff>
          <xdr:row>124</xdr:row>
          <xdr:rowOff>22860</xdr:rowOff>
        </xdr:to>
        <xdr:sp macro="" textlink="">
          <xdr:nvSpPr>
            <xdr:cNvPr id="254014" name="IndianLabel" hidden="1">
              <a:extLst>
                <a:ext uri="{63B3BB69-23CF-44E3-9099-C40C66FF867C}">
                  <a14:compatExt spid="_x0000_s2540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7620</xdr:colOff>
          <xdr:row>37</xdr:row>
          <xdr:rowOff>144780</xdr:rowOff>
        </xdr:from>
        <xdr:to>
          <xdr:col>46</xdr:col>
          <xdr:colOff>38100</xdr:colOff>
          <xdr:row>125</xdr:row>
          <xdr:rowOff>160020</xdr:rowOff>
        </xdr:to>
        <xdr:sp macro="" textlink="">
          <xdr:nvSpPr>
            <xdr:cNvPr id="254015" name="ArabLabel" hidden="1">
              <a:extLst>
                <a:ext uri="{63B3BB69-23CF-44E3-9099-C40C66FF867C}">
                  <a14:compatExt spid="_x0000_s2540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45720</xdr:colOff>
          <xdr:row>118</xdr:row>
          <xdr:rowOff>152400</xdr:rowOff>
        </xdr:from>
        <xdr:to>
          <xdr:col>44</xdr:col>
          <xdr:colOff>45720</xdr:colOff>
          <xdr:row>127</xdr:row>
          <xdr:rowOff>137160</xdr:rowOff>
        </xdr:to>
        <xdr:sp macro="" textlink="">
          <xdr:nvSpPr>
            <xdr:cNvPr id="254016" name="AsianLabel" hidden="1">
              <a:extLst>
                <a:ext uri="{63B3BB69-23CF-44E3-9099-C40C66FF867C}">
                  <a14:compatExt spid="_x0000_s2540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44</xdr:col>
          <xdr:colOff>22860</xdr:colOff>
          <xdr:row>126</xdr:row>
          <xdr:rowOff>22860</xdr:rowOff>
        </xdr:from>
        <xdr:to>
          <xdr:col>64</xdr:col>
          <xdr:colOff>7620</xdr:colOff>
          <xdr:row>129</xdr:row>
          <xdr:rowOff>144780</xdr:rowOff>
        </xdr:to>
        <xdr:sp macro="" textlink="">
          <xdr:nvSpPr>
            <xdr:cNvPr id="254017" name="BlackLabel" hidden="1">
              <a:extLst>
                <a:ext uri="{63B3BB69-23CF-44E3-9099-C40C66FF867C}">
                  <a14:compatExt spid="_x0000_s2540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36</xdr:col>
          <xdr:colOff>0</xdr:colOff>
          <xdr:row>126</xdr:row>
          <xdr:rowOff>7620</xdr:rowOff>
        </xdr:from>
        <xdr:to>
          <xdr:col>58</xdr:col>
          <xdr:colOff>38100</xdr:colOff>
          <xdr:row>131</xdr:row>
          <xdr:rowOff>99060</xdr:rowOff>
        </xdr:to>
        <xdr:sp macro="" textlink="">
          <xdr:nvSpPr>
            <xdr:cNvPr id="254018" name="HispanicLabel" hidden="1">
              <a:extLst>
                <a:ext uri="{63B3BB69-23CF-44E3-9099-C40C66FF867C}">
                  <a14:compatExt spid="_x0000_s2540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40</xdr:col>
          <xdr:colOff>0</xdr:colOff>
          <xdr:row>130</xdr:row>
          <xdr:rowOff>0</xdr:rowOff>
        </xdr:from>
        <xdr:to>
          <xdr:col>62</xdr:col>
          <xdr:colOff>30480</xdr:colOff>
          <xdr:row>132</xdr:row>
          <xdr:rowOff>144780</xdr:rowOff>
        </xdr:to>
        <xdr:sp macro="" textlink="">
          <xdr:nvSpPr>
            <xdr:cNvPr id="254019" name="MultipleRaceLabel" hidden="1">
              <a:extLst>
                <a:ext uri="{63B3BB69-23CF-44E3-9099-C40C66FF867C}">
                  <a14:compatExt spid="_x0000_s2540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59</xdr:col>
          <xdr:colOff>22860</xdr:colOff>
          <xdr:row>131</xdr:row>
          <xdr:rowOff>30480</xdr:rowOff>
        </xdr:from>
        <xdr:to>
          <xdr:col>82</xdr:col>
          <xdr:colOff>0</xdr:colOff>
          <xdr:row>134</xdr:row>
          <xdr:rowOff>137160</xdr:rowOff>
        </xdr:to>
        <xdr:sp macro="" textlink="">
          <xdr:nvSpPr>
            <xdr:cNvPr id="254020" name="PacificLabel" hidden="1">
              <a:extLst>
                <a:ext uri="{63B3BB69-23CF-44E3-9099-C40C66FF867C}">
                  <a14:compatExt spid="_x0000_s2540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47</xdr:col>
          <xdr:colOff>38100</xdr:colOff>
          <xdr:row>132</xdr:row>
          <xdr:rowOff>83820</xdr:rowOff>
        </xdr:from>
        <xdr:to>
          <xdr:col>70</xdr:col>
          <xdr:colOff>22860</xdr:colOff>
          <xdr:row>136</xdr:row>
          <xdr:rowOff>144780</xdr:rowOff>
        </xdr:to>
        <xdr:sp macro="" textlink="">
          <xdr:nvSpPr>
            <xdr:cNvPr id="254021" name="NonHispanicLabel" hidden="1">
              <a:extLst>
                <a:ext uri="{63B3BB69-23CF-44E3-9099-C40C66FF867C}">
                  <a14:compatExt spid="_x0000_s2540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xdr:colOff>
          <xdr:row>134</xdr:row>
          <xdr:rowOff>60960</xdr:rowOff>
        </xdr:from>
        <xdr:to>
          <xdr:col>46</xdr:col>
          <xdr:colOff>0</xdr:colOff>
          <xdr:row>138</xdr:row>
          <xdr:rowOff>38100</xdr:rowOff>
        </xdr:to>
        <xdr:sp macro="" textlink="">
          <xdr:nvSpPr>
            <xdr:cNvPr id="254022" name="WhiteLabel" hidden="1">
              <a:extLst>
                <a:ext uri="{63B3BB69-23CF-44E3-9099-C40C66FF867C}">
                  <a14:compatExt spid="_x0000_s2540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30480</xdr:colOff>
          <xdr:row>140</xdr:row>
          <xdr:rowOff>30480</xdr:rowOff>
        </xdr:from>
        <xdr:to>
          <xdr:col>25</xdr:col>
          <xdr:colOff>7620</xdr:colOff>
          <xdr:row>141</xdr:row>
          <xdr:rowOff>7620</xdr:rowOff>
        </xdr:to>
        <xdr:sp macro="" textlink="">
          <xdr:nvSpPr>
            <xdr:cNvPr id="254023" name="BuddhistTooltip" hidden="1">
              <a:extLst>
                <a:ext uri="{63B3BB69-23CF-44E3-9099-C40C66FF867C}">
                  <a14:compatExt spid="_x0000_s2540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0</xdr:colOff>
          <xdr:row>141</xdr:row>
          <xdr:rowOff>106680</xdr:rowOff>
        </xdr:from>
        <xdr:to>
          <xdr:col>24</xdr:col>
          <xdr:colOff>38100</xdr:colOff>
          <xdr:row>142</xdr:row>
          <xdr:rowOff>83820</xdr:rowOff>
        </xdr:to>
        <xdr:sp macro="" textlink="">
          <xdr:nvSpPr>
            <xdr:cNvPr id="254024" name="CatholicTooltip" hidden="1">
              <a:extLst>
                <a:ext uri="{63B3BB69-23CF-44E3-9099-C40C66FF867C}">
                  <a14:compatExt spid="_x0000_s2540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56</xdr:col>
          <xdr:colOff>7620</xdr:colOff>
          <xdr:row>143</xdr:row>
          <xdr:rowOff>0</xdr:rowOff>
        </xdr:from>
        <xdr:to>
          <xdr:col>58</xdr:col>
          <xdr:colOff>45720</xdr:colOff>
          <xdr:row>143</xdr:row>
          <xdr:rowOff>152400</xdr:rowOff>
        </xdr:to>
        <xdr:sp macro="" textlink="">
          <xdr:nvSpPr>
            <xdr:cNvPr id="254025" name="OrthodoxTooltip" hidden="1">
              <a:extLst>
                <a:ext uri="{63B3BB69-23CF-44E3-9099-C40C66FF867C}">
                  <a14:compatExt spid="_x0000_s254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30480</xdr:colOff>
          <xdr:row>144</xdr:row>
          <xdr:rowOff>68580</xdr:rowOff>
        </xdr:from>
        <xdr:to>
          <xdr:col>22</xdr:col>
          <xdr:colOff>7620</xdr:colOff>
          <xdr:row>145</xdr:row>
          <xdr:rowOff>45720</xdr:rowOff>
        </xdr:to>
        <xdr:sp macro="" textlink="">
          <xdr:nvSpPr>
            <xdr:cNvPr id="254026" name="HinduTooltip" hidden="1">
              <a:extLst>
                <a:ext uri="{63B3BB69-23CF-44E3-9099-C40C66FF867C}">
                  <a14:compatExt spid="_x0000_s254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30</xdr:col>
          <xdr:colOff>22860</xdr:colOff>
          <xdr:row>145</xdr:row>
          <xdr:rowOff>137160</xdr:rowOff>
        </xdr:from>
        <xdr:to>
          <xdr:col>33</xdr:col>
          <xdr:colOff>0</xdr:colOff>
          <xdr:row>146</xdr:row>
          <xdr:rowOff>60960</xdr:rowOff>
        </xdr:to>
        <xdr:sp macro="" textlink="">
          <xdr:nvSpPr>
            <xdr:cNvPr id="254027" name="IslamicTooltip" hidden="1">
              <a:extLst>
                <a:ext uri="{63B3BB69-23CF-44E3-9099-C40C66FF867C}">
                  <a14:compatExt spid="_x0000_s254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45720</xdr:colOff>
          <xdr:row>146</xdr:row>
          <xdr:rowOff>152400</xdr:rowOff>
        </xdr:from>
        <xdr:to>
          <xdr:col>34</xdr:col>
          <xdr:colOff>30480</xdr:colOff>
          <xdr:row>148</xdr:row>
          <xdr:rowOff>22860</xdr:rowOff>
        </xdr:to>
        <xdr:sp macro="" textlink="">
          <xdr:nvSpPr>
            <xdr:cNvPr id="254028" name="JehovahTooltip" hidden="1">
              <a:extLst>
                <a:ext uri="{63B3BB69-23CF-44E3-9099-C40C66FF867C}">
                  <a14:compatExt spid="_x0000_s254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22860</xdr:colOff>
          <xdr:row>148</xdr:row>
          <xdr:rowOff>106680</xdr:rowOff>
        </xdr:from>
        <xdr:to>
          <xdr:col>23</xdr:col>
          <xdr:colOff>0</xdr:colOff>
          <xdr:row>149</xdr:row>
          <xdr:rowOff>106680</xdr:rowOff>
        </xdr:to>
        <xdr:sp macro="" textlink="">
          <xdr:nvSpPr>
            <xdr:cNvPr id="254029" name="JewishTooltip" hidden="1">
              <a:extLst>
                <a:ext uri="{63B3BB69-23CF-44E3-9099-C40C66FF867C}">
                  <a14:compatExt spid="_x0000_s254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30480</xdr:colOff>
          <xdr:row>150</xdr:row>
          <xdr:rowOff>45720</xdr:rowOff>
        </xdr:from>
        <xdr:to>
          <xdr:col>25</xdr:col>
          <xdr:colOff>7620</xdr:colOff>
          <xdr:row>151</xdr:row>
          <xdr:rowOff>45720</xdr:rowOff>
        </xdr:to>
        <xdr:sp macro="" textlink="">
          <xdr:nvSpPr>
            <xdr:cNvPr id="254030" name="MormonTooltip" hidden="1">
              <a:extLst>
                <a:ext uri="{63B3BB69-23CF-44E3-9099-C40C66FF867C}">
                  <a14:compatExt spid="_x0000_s254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39</xdr:col>
          <xdr:colOff>7620</xdr:colOff>
          <xdr:row>151</xdr:row>
          <xdr:rowOff>121920</xdr:rowOff>
        </xdr:from>
        <xdr:to>
          <xdr:col>41</xdr:col>
          <xdr:colOff>45720</xdr:colOff>
          <xdr:row>152</xdr:row>
          <xdr:rowOff>121920</xdr:rowOff>
        </xdr:to>
        <xdr:sp macro="" textlink="">
          <xdr:nvSpPr>
            <xdr:cNvPr id="254031" name="MultipleReligionsTooltip" hidden="1">
              <a:extLst>
                <a:ext uri="{63B3BB69-23CF-44E3-9099-C40C66FF867C}">
                  <a14:compatExt spid="_x0000_s254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29</xdr:col>
          <xdr:colOff>0</xdr:colOff>
          <xdr:row>153</xdr:row>
          <xdr:rowOff>45720</xdr:rowOff>
        </xdr:from>
        <xdr:to>
          <xdr:col>31</xdr:col>
          <xdr:colOff>38100</xdr:colOff>
          <xdr:row>154</xdr:row>
          <xdr:rowOff>45720</xdr:rowOff>
        </xdr:to>
        <xdr:sp macro="" textlink="">
          <xdr:nvSpPr>
            <xdr:cNvPr id="254032" name="OtherChristianTooltip" hidden="1">
              <a:extLst>
                <a:ext uri="{63B3BB69-23CF-44E3-9099-C40C66FF867C}">
                  <a14:compatExt spid="_x0000_s254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28</xdr:col>
          <xdr:colOff>0</xdr:colOff>
          <xdr:row>154</xdr:row>
          <xdr:rowOff>144780</xdr:rowOff>
        </xdr:from>
        <xdr:to>
          <xdr:col>30</xdr:col>
          <xdr:colOff>38100</xdr:colOff>
          <xdr:row>156</xdr:row>
          <xdr:rowOff>38100</xdr:rowOff>
        </xdr:to>
        <xdr:sp macro="" textlink="">
          <xdr:nvSpPr>
            <xdr:cNvPr id="254033" name="OtherReligionTooltip" hidden="1">
              <a:extLst>
                <a:ext uri="{63B3BB69-23CF-44E3-9099-C40C66FF867C}">
                  <a14:compatExt spid="_x0000_s2540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45720</xdr:colOff>
          <xdr:row>156</xdr:row>
          <xdr:rowOff>121920</xdr:rowOff>
        </xdr:from>
        <xdr:to>
          <xdr:col>26</xdr:col>
          <xdr:colOff>30480</xdr:colOff>
          <xdr:row>192</xdr:row>
          <xdr:rowOff>30480</xdr:rowOff>
        </xdr:to>
        <xdr:sp macro="" textlink="">
          <xdr:nvSpPr>
            <xdr:cNvPr id="254034" name="ProtestantTooltip" hidden="1">
              <a:extLst>
                <a:ext uri="{63B3BB69-23CF-44E3-9099-C40C66FF867C}">
                  <a14:compatExt spid="_x0000_s2540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18</xdr:col>
          <xdr:colOff>0</xdr:colOff>
          <xdr:row>193</xdr:row>
          <xdr:rowOff>7620</xdr:rowOff>
        </xdr:from>
        <xdr:to>
          <xdr:col>20</xdr:col>
          <xdr:colOff>38100</xdr:colOff>
          <xdr:row>193</xdr:row>
          <xdr:rowOff>160020</xdr:rowOff>
        </xdr:to>
        <xdr:sp macro="" textlink="">
          <xdr:nvSpPr>
            <xdr:cNvPr id="254035" name="SikhTooltip" hidden="1">
              <a:extLst>
                <a:ext uri="{63B3BB69-23CF-44E3-9099-C40C66FF867C}">
                  <a14:compatExt spid="_x0000_s2540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34</xdr:col>
          <xdr:colOff>38100</xdr:colOff>
          <xdr:row>229</xdr:row>
          <xdr:rowOff>0</xdr:rowOff>
        </xdr:from>
        <xdr:to>
          <xdr:col>37</xdr:col>
          <xdr:colOff>22860</xdr:colOff>
          <xdr:row>230</xdr:row>
          <xdr:rowOff>60960</xdr:rowOff>
        </xdr:to>
        <xdr:sp macro="" textlink="">
          <xdr:nvSpPr>
            <xdr:cNvPr id="254036" name="AtheismTooltip" hidden="1">
              <a:extLst>
                <a:ext uri="{63B3BB69-23CF-44E3-9099-C40C66FF867C}">
                  <a14:compatExt spid="_x0000_s2540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22860</xdr:colOff>
          <xdr:row>130</xdr:row>
          <xdr:rowOff>99060</xdr:rowOff>
        </xdr:from>
        <xdr:to>
          <xdr:col>53</xdr:col>
          <xdr:colOff>7620</xdr:colOff>
          <xdr:row>141</xdr:row>
          <xdr:rowOff>7620</xdr:rowOff>
        </xdr:to>
        <xdr:sp macro="" textlink="">
          <xdr:nvSpPr>
            <xdr:cNvPr id="254037" name="BuddhistLabel" hidden="1">
              <a:extLst>
                <a:ext uri="{63B3BB69-23CF-44E3-9099-C40C66FF867C}">
                  <a14:compatExt spid="_x0000_s2540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25</xdr:col>
          <xdr:colOff>38100</xdr:colOff>
          <xdr:row>131</xdr:row>
          <xdr:rowOff>121920</xdr:rowOff>
        </xdr:from>
        <xdr:to>
          <xdr:col>51</xdr:col>
          <xdr:colOff>22860</xdr:colOff>
          <xdr:row>142</xdr:row>
          <xdr:rowOff>83820</xdr:rowOff>
        </xdr:to>
        <xdr:sp macro="" textlink="">
          <xdr:nvSpPr>
            <xdr:cNvPr id="254038" name="CatholicLabel" hidden="1">
              <a:extLst>
                <a:ext uri="{63B3BB69-23CF-44E3-9099-C40C66FF867C}">
                  <a14:compatExt spid="_x0000_s2540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59</xdr:col>
          <xdr:colOff>45720</xdr:colOff>
          <xdr:row>134</xdr:row>
          <xdr:rowOff>175260</xdr:rowOff>
        </xdr:from>
        <xdr:to>
          <xdr:col>86</xdr:col>
          <xdr:colOff>22860</xdr:colOff>
          <xdr:row>143</xdr:row>
          <xdr:rowOff>160020</xdr:rowOff>
        </xdr:to>
        <xdr:sp macro="" textlink="">
          <xdr:nvSpPr>
            <xdr:cNvPr id="254039" name="OrthodoxLabel" hidden="1">
              <a:extLst>
                <a:ext uri="{63B3BB69-23CF-44E3-9099-C40C66FF867C}">
                  <a14:compatExt spid="_x0000_s2540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22860</xdr:colOff>
          <xdr:row>134</xdr:row>
          <xdr:rowOff>175260</xdr:rowOff>
        </xdr:from>
        <xdr:to>
          <xdr:col>52</xdr:col>
          <xdr:colOff>7620</xdr:colOff>
          <xdr:row>145</xdr:row>
          <xdr:rowOff>60960</xdr:rowOff>
        </xdr:to>
        <xdr:sp macro="" textlink="">
          <xdr:nvSpPr>
            <xdr:cNvPr id="254040" name="HinduLabel" hidden="1">
              <a:extLst>
                <a:ext uri="{63B3BB69-23CF-44E3-9099-C40C66FF867C}">
                  <a14:compatExt spid="_x0000_s2540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34</xdr:col>
          <xdr:colOff>0</xdr:colOff>
          <xdr:row>139</xdr:row>
          <xdr:rowOff>22860</xdr:rowOff>
        </xdr:from>
        <xdr:to>
          <xdr:col>62</xdr:col>
          <xdr:colOff>45720</xdr:colOff>
          <xdr:row>146</xdr:row>
          <xdr:rowOff>60960</xdr:rowOff>
        </xdr:to>
        <xdr:sp macro="" textlink="">
          <xdr:nvSpPr>
            <xdr:cNvPr id="254041" name="IslamicLabel" hidden="1">
              <a:extLst>
                <a:ext uri="{63B3BB69-23CF-44E3-9099-C40C66FF867C}">
                  <a14:compatExt spid="_x0000_s2540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35</xdr:col>
          <xdr:colOff>38100</xdr:colOff>
          <xdr:row>136</xdr:row>
          <xdr:rowOff>30480</xdr:rowOff>
        </xdr:from>
        <xdr:to>
          <xdr:col>69</xdr:col>
          <xdr:colOff>0</xdr:colOff>
          <xdr:row>148</xdr:row>
          <xdr:rowOff>22860</xdr:rowOff>
        </xdr:to>
        <xdr:sp macro="" textlink="">
          <xdr:nvSpPr>
            <xdr:cNvPr id="254042" name="JehovahLabel" hidden="1">
              <a:extLst>
                <a:ext uri="{63B3BB69-23CF-44E3-9099-C40C66FF867C}">
                  <a14:compatExt spid="_x0000_s254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24</xdr:col>
          <xdr:colOff>7620</xdr:colOff>
          <xdr:row>141</xdr:row>
          <xdr:rowOff>22860</xdr:rowOff>
        </xdr:from>
        <xdr:to>
          <xdr:col>54</xdr:col>
          <xdr:colOff>7620</xdr:colOff>
          <xdr:row>149</xdr:row>
          <xdr:rowOff>99060</xdr:rowOff>
        </xdr:to>
        <xdr:sp macro="" textlink="">
          <xdr:nvSpPr>
            <xdr:cNvPr id="254043" name="JewishLabel" hidden="1">
              <a:extLst>
                <a:ext uri="{63B3BB69-23CF-44E3-9099-C40C66FF867C}">
                  <a14:compatExt spid="_x0000_s2540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22860</xdr:colOff>
          <xdr:row>141</xdr:row>
          <xdr:rowOff>144780</xdr:rowOff>
        </xdr:from>
        <xdr:to>
          <xdr:col>62</xdr:col>
          <xdr:colOff>30480</xdr:colOff>
          <xdr:row>151</xdr:row>
          <xdr:rowOff>38100</xdr:rowOff>
        </xdr:to>
        <xdr:sp macro="" textlink="">
          <xdr:nvSpPr>
            <xdr:cNvPr id="254044" name="MormonLabel" hidden="1">
              <a:extLst>
                <a:ext uri="{63B3BB69-23CF-44E3-9099-C40C66FF867C}">
                  <a14:compatExt spid="_x0000_s2540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42</xdr:col>
          <xdr:colOff>45720</xdr:colOff>
          <xdr:row>148</xdr:row>
          <xdr:rowOff>38100</xdr:rowOff>
        </xdr:from>
        <xdr:to>
          <xdr:col>66</xdr:col>
          <xdr:colOff>30480</xdr:colOff>
          <xdr:row>152</xdr:row>
          <xdr:rowOff>121920</xdr:rowOff>
        </xdr:to>
        <xdr:sp macro="" textlink="">
          <xdr:nvSpPr>
            <xdr:cNvPr id="254045" name="MultipleReligionsLabel" hidden="1">
              <a:extLst>
                <a:ext uri="{63B3BB69-23CF-44E3-9099-C40C66FF867C}">
                  <a14:compatExt spid="_x0000_s2540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32</xdr:col>
          <xdr:colOff>45720</xdr:colOff>
          <xdr:row>145</xdr:row>
          <xdr:rowOff>45720</xdr:rowOff>
        </xdr:from>
        <xdr:to>
          <xdr:col>60</xdr:col>
          <xdr:colOff>30480</xdr:colOff>
          <xdr:row>154</xdr:row>
          <xdr:rowOff>45720</xdr:rowOff>
        </xdr:to>
        <xdr:sp macro="" textlink="">
          <xdr:nvSpPr>
            <xdr:cNvPr id="254046" name="OtherChristianLabel" hidden="1">
              <a:extLst>
                <a:ext uri="{63B3BB69-23CF-44E3-9099-C40C66FF867C}">
                  <a14:compatExt spid="_x0000_s2540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38100</xdr:colOff>
          <xdr:row>149</xdr:row>
          <xdr:rowOff>137160</xdr:rowOff>
        </xdr:from>
        <xdr:to>
          <xdr:col>56</xdr:col>
          <xdr:colOff>22860</xdr:colOff>
          <xdr:row>156</xdr:row>
          <xdr:rowOff>45720</xdr:rowOff>
        </xdr:to>
        <xdr:sp macro="" textlink="">
          <xdr:nvSpPr>
            <xdr:cNvPr id="254047" name="OtherReligionLabel" hidden="1">
              <a:extLst>
                <a:ext uri="{63B3BB69-23CF-44E3-9099-C40C66FF867C}">
                  <a14:compatExt spid="_x0000_s2540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27</xdr:col>
          <xdr:colOff>38100</xdr:colOff>
          <xdr:row>145</xdr:row>
          <xdr:rowOff>182880</xdr:rowOff>
        </xdr:from>
        <xdr:to>
          <xdr:col>57</xdr:col>
          <xdr:colOff>30480</xdr:colOff>
          <xdr:row>192</xdr:row>
          <xdr:rowOff>30480</xdr:rowOff>
        </xdr:to>
        <xdr:sp macro="" textlink="">
          <xdr:nvSpPr>
            <xdr:cNvPr id="254048" name="ProtestantLabel" hidden="1">
              <a:extLst>
                <a:ext uri="{63B3BB69-23CF-44E3-9099-C40C66FF867C}">
                  <a14:compatExt spid="_x0000_s2540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21</xdr:col>
          <xdr:colOff>38100</xdr:colOff>
          <xdr:row>146</xdr:row>
          <xdr:rowOff>45720</xdr:rowOff>
        </xdr:from>
        <xdr:to>
          <xdr:col>51</xdr:col>
          <xdr:colOff>45720</xdr:colOff>
          <xdr:row>193</xdr:row>
          <xdr:rowOff>160020</xdr:rowOff>
        </xdr:to>
        <xdr:sp macro="" textlink="">
          <xdr:nvSpPr>
            <xdr:cNvPr id="254049" name="SikhLabel" hidden="1">
              <a:extLst>
                <a:ext uri="{63B3BB69-23CF-44E3-9099-C40C66FF867C}">
                  <a14:compatExt spid="_x0000_s254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38</xdr:col>
          <xdr:colOff>22860</xdr:colOff>
          <xdr:row>154</xdr:row>
          <xdr:rowOff>76200</xdr:rowOff>
        </xdr:from>
        <xdr:to>
          <xdr:col>64</xdr:col>
          <xdr:colOff>0</xdr:colOff>
          <xdr:row>230</xdr:row>
          <xdr:rowOff>45720</xdr:rowOff>
        </xdr:to>
        <xdr:sp macro="" textlink="">
          <xdr:nvSpPr>
            <xdr:cNvPr id="254050" name="AtheismLabel" hidden="1">
              <a:extLst>
                <a:ext uri="{63B3BB69-23CF-44E3-9099-C40C66FF867C}">
                  <a14:compatExt spid="_x0000_s254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45720</xdr:colOff>
          <xdr:row>118</xdr:row>
          <xdr:rowOff>7620</xdr:rowOff>
        </xdr:from>
        <xdr:to>
          <xdr:col>18</xdr:col>
          <xdr:colOff>30480</xdr:colOff>
          <xdr:row>118</xdr:row>
          <xdr:rowOff>160020</xdr:rowOff>
        </xdr:to>
        <xdr:sp macro="" textlink="">
          <xdr:nvSpPr>
            <xdr:cNvPr id="253953" name="MurderTooltip" hidden="1">
              <a:extLst>
                <a:ext uri="{63B3BB69-23CF-44E3-9099-C40C66FF867C}">
                  <a14:compatExt spid="_x0000_s2539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38100</xdr:colOff>
          <xdr:row>119</xdr:row>
          <xdr:rowOff>30480</xdr:rowOff>
        </xdr:from>
        <xdr:to>
          <xdr:col>16</xdr:col>
          <xdr:colOff>22860</xdr:colOff>
          <xdr:row>119</xdr:row>
          <xdr:rowOff>182880</xdr:rowOff>
        </xdr:to>
        <xdr:sp macro="" textlink="">
          <xdr:nvSpPr>
            <xdr:cNvPr id="253955" name="RapeTooltip" hidden="1">
              <a:extLst>
                <a:ext uri="{63B3BB69-23CF-44E3-9099-C40C66FF867C}">
                  <a14:compatExt spid="_x0000_s2539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7620</xdr:colOff>
          <xdr:row>120</xdr:row>
          <xdr:rowOff>22860</xdr:rowOff>
        </xdr:from>
        <xdr:to>
          <xdr:col>19</xdr:col>
          <xdr:colOff>45720</xdr:colOff>
          <xdr:row>121</xdr:row>
          <xdr:rowOff>99060</xdr:rowOff>
        </xdr:to>
        <xdr:sp macro="" textlink="">
          <xdr:nvSpPr>
            <xdr:cNvPr id="253957" name="RobberyTooltip" hidden="1">
              <a:extLst>
                <a:ext uri="{63B3BB69-23CF-44E3-9099-C40C66FF867C}">
                  <a14:compatExt spid="_x0000_s2539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28</xdr:col>
          <xdr:colOff>0</xdr:colOff>
          <xdr:row>121</xdr:row>
          <xdr:rowOff>160020</xdr:rowOff>
        </xdr:from>
        <xdr:to>
          <xdr:col>30</xdr:col>
          <xdr:colOff>38100</xdr:colOff>
          <xdr:row>123</xdr:row>
          <xdr:rowOff>60960</xdr:rowOff>
        </xdr:to>
        <xdr:sp macro="" textlink="">
          <xdr:nvSpPr>
            <xdr:cNvPr id="253958" name="AggAssaultTooltip" hidden="1">
              <a:extLst>
                <a:ext uri="{63B3BB69-23CF-44E3-9099-C40C66FF867C}">
                  <a14:compatExt spid="_x0000_s2539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16</xdr:col>
          <xdr:colOff>38100</xdr:colOff>
          <xdr:row>123</xdr:row>
          <xdr:rowOff>160020</xdr:rowOff>
        </xdr:from>
        <xdr:to>
          <xdr:col>19</xdr:col>
          <xdr:colOff>22860</xdr:colOff>
          <xdr:row>125</xdr:row>
          <xdr:rowOff>45720</xdr:rowOff>
        </xdr:to>
        <xdr:sp macro="" textlink="">
          <xdr:nvSpPr>
            <xdr:cNvPr id="253959" name="BurglaryTooltip" hidden="1">
              <a:extLst>
                <a:ext uri="{63B3BB69-23CF-44E3-9099-C40C66FF867C}">
                  <a14:compatExt spid="_x0000_s2539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38100</xdr:colOff>
          <xdr:row>125</xdr:row>
          <xdr:rowOff>144780</xdr:rowOff>
        </xdr:from>
        <xdr:to>
          <xdr:col>25</xdr:col>
          <xdr:colOff>22860</xdr:colOff>
          <xdr:row>127</xdr:row>
          <xdr:rowOff>30480</xdr:rowOff>
        </xdr:to>
        <xdr:sp macro="" textlink="">
          <xdr:nvSpPr>
            <xdr:cNvPr id="253960" name="LarcenyTooltip" hidden="1">
              <a:extLst>
                <a:ext uri="{63B3BB69-23CF-44E3-9099-C40C66FF867C}">
                  <a14:compatExt spid="_x0000_s2539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28</xdr:col>
          <xdr:colOff>38100</xdr:colOff>
          <xdr:row>127</xdr:row>
          <xdr:rowOff>114300</xdr:rowOff>
        </xdr:from>
        <xdr:to>
          <xdr:col>31</xdr:col>
          <xdr:colOff>22860</xdr:colOff>
          <xdr:row>129</xdr:row>
          <xdr:rowOff>30480</xdr:rowOff>
        </xdr:to>
        <xdr:sp macro="" textlink="">
          <xdr:nvSpPr>
            <xdr:cNvPr id="253961" name="VehicleTheftTooltip" hidden="1">
              <a:extLst>
                <a:ext uri="{63B3BB69-23CF-44E3-9099-C40C66FF867C}">
                  <a14:compatExt spid="_x0000_s2539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88</xdr:col>
          <xdr:colOff>7620</xdr:colOff>
          <xdr:row>118</xdr:row>
          <xdr:rowOff>7620</xdr:rowOff>
        </xdr:from>
        <xdr:to>
          <xdr:col>90</xdr:col>
          <xdr:colOff>45720</xdr:colOff>
          <xdr:row>118</xdr:row>
          <xdr:rowOff>160020</xdr:rowOff>
        </xdr:to>
        <xdr:sp macro="" textlink="">
          <xdr:nvSpPr>
            <xdr:cNvPr id="253962" name="ArsonTooltip" hidden="1">
              <a:extLst>
                <a:ext uri="{63B3BB69-23CF-44E3-9099-C40C66FF867C}">
                  <a14:compatExt spid="_x0000_s2539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96</xdr:col>
          <xdr:colOff>45720</xdr:colOff>
          <xdr:row>119</xdr:row>
          <xdr:rowOff>30480</xdr:rowOff>
        </xdr:from>
        <xdr:to>
          <xdr:col>99</xdr:col>
          <xdr:colOff>30480</xdr:colOff>
          <xdr:row>119</xdr:row>
          <xdr:rowOff>182880</xdr:rowOff>
        </xdr:to>
        <xdr:sp macro="" textlink="">
          <xdr:nvSpPr>
            <xdr:cNvPr id="253963" name="SimpleAssaultTooltip" hidden="1">
              <a:extLst>
                <a:ext uri="{63B3BB69-23CF-44E3-9099-C40C66FF867C}">
                  <a14:compatExt spid="_x0000_s2539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93</xdr:col>
          <xdr:colOff>38100</xdr:colOff>
          <xdr:row>119</xdr:row>
          <xdr:rowOff>251460</xdr:rowOff>
        </xdr:from>
        <xdr:to>
          <xdr:col>96</xdr:col>
          <xdr:colOff>22860</xdr:colOff>
          <xdr:row>121</xdr:row>
          <xdr:rowOff>68580</xdr:rowOff>
        </xdr:to>
        <xdr:sp macro="" textlink="">
          <xdr:nvSpPr>
            <xdr:cNvPr id="253964" name="IntimidationTooltip" hidden="1">
              <a:extLst>
                <a:ext uri="{63B3BB69-23CF-44E3-9099-C40C66FF867C}">
                  <a14:compatExt spid="_x0000_s2539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126</xdr:col>
          <xdr:colOff>0</xdr:colOff>
          <xdr:row>121</xdr:row>
          <xdr:rowOff>175260</xdr:rowOff>
        </xdr:from>
        <xdr:to>
          <xdr:col>128</xdr:col>
          <xdr:colOff>38100</xdr:colOff>
          <xdr:row>123</xdr:row>
          <xdr:rowOff>68580</xdr:rowOff>
        </xdr:to>
        <xdr:sp macro="" textlink="">
          <xdr:nvSpPr>
            <xdr:cNvPr id="253965" name="VandalismTooltip" hidden="1">
              <a:extLst>
                <a:ext uri="{63B3BB69-23CF-44E3-9099-C40C66FF867C}">
                  <a14:compatExt spid="_x0000_s2539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124</xdr:col>
          <xdr:colOff>0</xdr:colOff>
          <xdr:row>123</xdr:row>
          <xdr:rowOff>152400</xdr:rowOff>
        </xdr:from>
        <xdr:to>
          <xdr:col>126</xdr:col>
          <xdr:colOff>38100</xdr:colOff>
          <xdr:row>125</xdr:row>
          <xdr:rowOff>38100</xdr:rowOff>
        </xdr:to>
        <xdr:sp macro="" textlink="">
          <xdr:nvSpPr>
            <xdr:cNvPr id="253966" name="CommSexTooltip" hidden="1">
              <a:extLst>
                <a:ext uri="{63B3BB69-23CF-44E3-9099-C40C66FF867C}">
                  <a14:compatExt spid="_x0000_s2539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123</xdr:col>
          <xdr:colOff>22860</xdr:colOff>
          <xdr:row>125</xdr:row>
          <xdr:rowOff>144780</xdr:rowOff>
        </xdr:from>
        <xdr:to>
          <xdr:col>126</xdr:col>
          <xdr:colOff>0</xdr:colOff>
          <xdr:row>127</xdr:row>
          <xdr:rowOff>30480</xdr:rowOff>
        </xdr:to>
        <xdr:sp macro="" textlink="">
          <xdr:nvSpPr>
            <xdr:cNvPr id="253967" name="InvServitudeTooltip" hidden="1">
              <a:extLst>
                <a:ext uri="{63B3BB69-23CF-44E3-9099-C40C66FF867C}">
                  <a14:compatExt spid="_x0000_s2539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19</xdr:col>
          <xdr:colOff>7620</xdr:colOff>
          <xdr:row>37</xdr:row>
          <xdr:rowOff>60960</xdr:rowOff>
        </xdr:from>
        <xdr:to>
          <xdr:col>41</xdr:col>
          <xdr:colOff>30480</xdr:colOff>
          <xdr:row>118</xdr:row>
          <xdr:rowOff>175260</xdr:rowOff>
        </xdr:to>
        <xdr:sp macro="" textlink="">
          <xdr:nvSpPr>
            <xdr:cNvPr id="253968" name="MurderLabel" hidden="1">
              <a:extLst>
                <a:ext uri="{63B3BB69-23CF-44E3-9099-C40C66FF867C}">
                  <a14:compatExt spid="_x0000_s2539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10</xdr:row>
          <xdr:rowOff>30480</xdr:rowOff>
        </xdr:from>
        <xdr:to>
          <xdr:col>40</xdr:col>
          <xdr:colOff>38100</xdr:colOff>
          <xdr:row>119</xdr:row>
          <xdr:rowOff>198120</xdr:rowOff>
        </xdr:to>
        <xdr:sp macro="" textlink="">
          <xdr:nvSpPr>
            <xdr:cNvPr id="253970" name="RapeLabel" hidden="1">
              <a:extLst>
                <a:ext uri="{63B3BB69-23CF-44E3-9099-C40C66FF867C}">
                  <a14:compatExt spid="_x0000_s2539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30480</xdr:colOff>
          <xdr:row>36</xdr:row>
          <xdr:rowOff>38100</xdr:rowOff>
        </xdr:from>
        <xdr:to>
          <xdr:col>42</xdr:col>
          <xdr:colOff>0</xdr:colOff>
          <xdr:row>121</xdr:row>
          <xdr:rowOff>106680</xdr:rowOff>
        </xdr:to>
        <xdr:sp macro="" textlink="">
          <xdr:nvSpPr>
            <xdr:cNvPr id="253972" name="RobberyLabel" hidden="1">
              <a:extLst>
                <a:ext uri="{63B3BB69-23CF-44E3-9099-C40C66FF867C}">
                  <a14:compatExt spid="_x0000_s2539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22860</xdr:colOff>
          <xdr:row>118</xdr:row>
          <xdr:rowOff>175260</xdr:rowOff>
        </xdr:from>
        <xdr:to>
          <xdr:col>53</xdr:col>
          <xdr:colOff>30480</xdr:colOff>
          <xdr:row>123</xdr:row>
          <xdr:rowOff>60960</xdr:rowOff>
        </xdr:to>
        <xdr:sp macro="" textlink="">
          <xdr:nvSpPr>
            <xdr:cNvPr id="253973" name="AggAssaultLabel" hidden="1">
              <a:extLst>
                <a:ext uri="{63B3BB69-23CF-44E3-9099-C40C66FF867C}">
                  <a14:compatExt spid="_x0000_s2539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20</xdr:col>
          <xdr:colOff>22860</xdr:colOff>
          <xdr:row>119</xdr:row>
          <xdr:rowOff>220980</xdr:rowOff>
        </xdr:from>
        <xdr:to>
          <xdr:col>38</xdr:col>
          <xdr:colOff>45720</xdr:colOff>
          <xdr:row>125</xdr:row>
          <xdr:rowOff>45720</xdr:rowOff>
        </xdr:to>
        <xdr:sp macro="" textlink="">
          <xdr:nvSpPr>
            <xdr:cNvPr id="253974" name="BurglaryLabel" hidden="1">
              <a:extLst>
                <a:ext uri="{63B3BB69-23CF-44E3-9099-C40C66FF867C}">
                  <a14:compatExt spid="_x0000_s2539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26</xdr:col>
          <xdr:colOff>7620</xdr:colOff>
          <xdr:row>121</xdr:row>
          <xdr:rowOff>7620</xdr:rowOff>
        </xdr:from>
        <xdr:to>
          <xdr:col>46</xdr:col>
          <xdr:colOff>45720</xdr:colOff>
          <xdr:row>127</xdr:row>
          <xdr:rowOff>30480</xdr:rowOff>
        </xdr:to>
        <xdr:sp macro="" textlink="">
          <xdr:nvSpPr>
            <xdr:cNvPr id="253975" name="LarcenyLabel" hidden="1">
              <a:extLst>
                <a:ext uri="{63B3BB69-23CF-44E3-9099-C40C66FF867C}">
                  <a14:compatExt spid="_x0000_s2539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32</xdr:col>
          <xdr:colOff>0</xdr:colOff>
          <xdr:row>125</xdr:row>
          <xdr:rowOff>114300</xdr:rowOff>
        </xdr:from>
        <xdr:to>
          <xdr:col>50</xdr:col>
          <xdr:colOff>45720</xdr:colOff>
          <xdr:row>129</xdr:row>
          <xdr:rowOff>38100</xdr:rowOff>
        </xdr:to>
        <xdr:sp macro="" textlink="">
          <xdr:nvSpPr>
            <xdr:cNvPr id="253976" name="VehicleTheftLabel" hidden="1">
              <a:extLst>
                <a:ext uri="{63B3BB69-23CF-44E3-9099-C40C66FF867C}">
                  <a14:compatExt spid="_x0000_s2539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91</xdr:col>
          <xdr:colOff>30480</xdr:colOff>
          <xdr:row>10</xdr:row>
          <xdr:rowOff>45720</xdr:rowOff>
        </xdr:from>
        <xdr:to>
          <xdr:col>112</xdr:col>
          <xdr:colOff>30480</xdr:colOff>
          <xdr:row>118</xdr:row>
          <xdr:rowOff>160020</xdr:rowOff>
        </xdr:to>
        <xdr:sp macro="" textlink="">
          <xdr:nvSpPr>
            <xdr:cNvPr id="253977" name="ArsonLabel" hidden="1">
              <a:extLst>
                <a:ext uri="{63B3BB69-23CF-44E3-9099-C40C66FF867C}">
                  <a14:compatExt spid="_x0000_s2539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100</xdr:col>
          <xdr:colOff>22860</xdr:colOff>
          <xdr:row>7</xdr:row>
          <xdr:rowOff>259080</xdr:rowOff>
        </xdr:from>
        <xdr:to>
          <xdr:col>126</xdr:col>
          <xdr:colOff>0</xdr:colOff>
          <xdr:row>119</xdr:row>
          <xdr:rowOff>182880</xdr:rowOff>
        </xdr:to>
        <xdr:sp macro="" textlink="">
          <xdr:nvSpPr>
            <xdr:cNvPr id="253978" name="SimpleAssaultLabel" hidden="1">
              <a:extLst>
                <a:ext uri="{63B3BB69-23CF-44E3-9099-C40C66FF867C}">
                  <a14:compatExt spid="_x0000_s2539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97</xdr:col>
          <xdr:colOff>7620</xdr:colOff>
          <xdr:row>11</xdr:row>
          <xdr:rowOff>106680</xdr:rowOff>
        </xdr:from>
        <xdr:to>
          <xdr:col>119</xdr:col>
          <xdr:colOff>0</xdr:colOff>
          <xdr:row>121</xdr:row>
          <xdr:rowOff>68580</xdr:rowOff>
        </xdr:to>
        <xdr:sp macro="" textlink="">
          <xdr:nvSpPr>
            <xdr:cNvPr id="253979" name="IntimidationLabel" hidden="1">
              <a:extLst>
                <a:ext uri="{63B3BB69-23CF-44E3-9099-C40C66FF867C}">
                  <a14:compatExt spid="_x0000_s2539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129</xdr:col>
          <xdr:colOff>38100</xdr:colOff>
          <xdr:row>37</xdr:row>
          <xdr:rowOff>137160</xdr:rowOff>
        </xdr:from>
        <xdr:to>
          <xdr:col>151</xdr:col>
          <xdr:colOff>30480</xdr:colOff>
          <xdr:row>123</xdr:row>
          <xdr:rowOff>68580</xdr:rowOff>
        </xdr:to>
        <xdr:sp macro="" textlink="">
          <xdr:nvSpPr>
            <xdr:cNvPr id="253980" name="VandalismLabel" hidden="1">
              <a:extLst>
                <a:ext uri="{63B3BB69-23CF-44E3-9099-C40C66FF867C}">
                  <a14:compatExt spid="_x0000_s2539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127</xdr:col>
          <xdr:colOff>30480</xdr:colOff>
          <xdr:row>118</xdr:row>
          <xdr:rowOff>160020</xdr:rowOff>
        </xdr:from>
        <xdr:to>
          <xdr:col>150</xdr:col>
          <xdr:colOff>30480</xdr:colOff>
          <xdr:row>125</xdr:row>
          <xdr:rowOff>38100</xdr:rowOff>
        </xdr:to>
        <xdr:sp macro="" textlink="">
          <xdr:nvSpPr>
            <xdr:cNvPr id="253981" name="CommSexLabel" hidden="1">
              <a:extLst>
                <a:ext uri="{63B3BB69-23CF-44E3-9099-C40C66FF867C}">
                  <a14:compatExt spid="_x0000_s2539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127</xdr:col>
          <xdr:colOff>0</xdr:colOff>
          <xdr:row>117</xdr:row>
          <xdr:rowOff>22860</xdr:rowOff>
        </xdr:from>
        <xdr:to>
          <xdr:col>148</xdr:col>
          <xdr:colOff>38100</xdr:colOff>
          <xdr:row>127</xdr:row>
          <xdr:rowOff>30480</xdr:rowOff>
        </xdr:to>
        <xdr:sp macro="" textlink="">
          <xdr:nvSpPr>
            <xdr:cNvPr id="253982" name="InvServitudeLabel" hidden="1">
              <a:extLst>
                <a:ext uri="{63B3BB69-23CF-44E3-9099-C40C66FF867C}">
                  <a14:compatExt spid="_x0000_s2539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144780</xdr:colOff>
          <xdr:row>3</xdr:row>
          <xdr:rowOff>0</xdr:rowOff>
        </xdr:from>
        <xdr:to>
          <xdr:col>2</xdr:col>
          <xdr:colOff>335280</xdr:colOff>
          <xdr:row>3</xdr:row>
          <xdr:rowOff>327660</xdr:rowOff>
        </xdr:to>
        <xdr:sp macro="" textlink="">
          <xdr:nvSpPr>
            <xdr:cNvPr id="266241" name="AddNewIncidentButton" hidden="1">
              <a:extLst>
                <a:ext uri="{63B3BB69-23CF-44E3-9099-C40C66FF867C}">
                  <a14:compatExt spid="_x0000_s266241"/>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Add New Incident</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190500</xdr:colOff>
          <xdr:row>4</xdr:row>
          <xdr:rowOff>160020</xdr:rowOff>
        </xdr:from>
        <xdr:to>
          <xdr:col>12</xdr:col>
          <xdr:colOff>99060</xdr:colOff>
          <xdr:row>5</xdr:row>
          <xdr:rowOff>190500</xdr:rowOff>
        </xdr:to>
        <xdr:sp macro="" textlink="">
          <xdr:nvSpPr>
            <xdr:cNvPr id="200705" name="Check Box 1" hidden="1">
              <a:extLst>
                <a:ext uri="{63B3BB69-23CF-44E3-9099-C40C66FF867C}">
                  <a14:compatExt spid="_x0000_s200705"/>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5</xdr:row>
          <xdr:rowOff>182880</xdr:rowOff>
        </xdr:from>
        <xdr:to>
          <xdr:col>12</xdr:col>
          <xdr:colOff>99060</xdr:colOff>
          <xdr:row>6</xdr:row>
          <xdr:rowOff>190500</xdr:rowOff>
        </xdr:to>
        <xdr:sp macro="" textlink="">
          <xdr:nvSpPr>
            <xdr:cNvPr id="200706" name="Check Box 2" hidden="1">
              <a:extLst>
                <a:ext uri="{63B3BB69-23CF-44E3-9099-C40C66FF867C}">
                  <a14:compatExt spid="_x0000_s200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6</xdr:row>
          <xdr:rowOff>182880</xdr:rowOff>
        </xdr:from>
        <xdr:to>
          <xdr:col>12</xdr:col>
          <xdr:colOff>99060</xdr:colOff>
          <xdr:row>7</xdr:row>
          <xdr:rowOff>190500</xdr:rowOff>
        </xdr:to>
        <xdr:sp macro="" textlink="">
          <xdr:nvSpPr>
            <xdr:cNvPr id="200707" name="Check Box 3" hidden="1">
              <a:extLst>
                <a:ext uri="{63B3BB69-23CF-44E3-9099-C40C66FF867C}">
                  <a14:compatExt spid="_x0000_s200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7</xdr:row>
          <xdr:rowOff>182880</xdr:rowOff>
        </xdr:from>
        <xdr:to>
          <xdr:col>12</xdr:col>
          <xdr:colOff>99060</xdr:colOff>
          <xdr:row>8</xdr:row>
          <xdr:rowOff>190500</xdr:rowOff>
        </xdr:to>
        <xdr:sp macro="" textlink="">
          <xdr:nvSpPr>
            <xdr:cNvPr id="200708" name="ReportTypeZeroCheckBox" hidden="1">
              <a:extLst>
                <a:ext uri="{63B3BB69-23CF-44E3-9099-C40C66FF867C}">
                  <a14:compatExt spid="_x0000_s200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8</xdr:row>
          <xdr:rowOff>182880</xdr:rowOff>
        </xdr:from>
        <xdr:to>
          <xdr:col>4</xdr:col>
          <xdr:colOff>373380</xdr:colOff>
          <xdr:row>9</xdr:row>
          <xdr:rowOff>190500</xdr:rowOff>
        </xdr:to>
        <xdr:sp macro="" textlink="">
          <xdr:nvSpPr>
            <xdr:cNvPr id="200709" name="Check Box 5" hidden="1">
              <a:extLst>
                <a:ext uri="{63B3BB69-23CF-44E3-9099-C40C66FF867C}">
                  <a14:compatExt spid="_x0000_s200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373380</xdr:colOff>
          <xdr:row>9</xdr:row>
          <xdr:rowOff>182880</xdr:rowOff>
        </xdr:from>
        <xdr:to>
          <xdr:col>12</xdr:col>
          <xdr:colOff>274320</xdr:colOff>
          <xdr:row>10</xdr:row>
          <xdr:rowOff>190500</xdr:rowOff>
        </xdr:to>
        <xdr:sp macro="" textlink="">
          <xdr:nvSpPr>
            <xdr:cNvPr id="200710" name="Check Box 6" hidden="1">
              <a:extLst>
                <a:ext uri="{63B3BB69-23CF-44E3-9099-C40C66FF867C}">
                  <a14:compatExt spid="_x0000_s200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24</xdr:row>
          <xdr:rowOff>0</xdr:rowOff>
        </xdr:from>
        <xdr:to>
          <xdr:col>0</xdr:col>
          <xdr:colOff>381000</xdr:colOff>
          <xdr:row>25</xdr:row>
          <xdr:rowOff>7620</xdr:rowOff>
        </xdr:to>
        <xdr:sp macro="" textlink="">
          <xdr:nvSpPr>
            <xdr:cNvPr id="200717" name="Check Box 13" hidden="1">
              <a:extLst>
                <a:ext uri="{63B3BB69-23CF-44E3-9099-C40C66FF867C}">
                  <a14:compatExt spid="_x0000_s2007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24</xdr:row>
          <xdr:rowOff>198120</xdr:rowOff>
        </xdr:from>
        <xdr:to>
          <xdr:col>0</xdr:col>
          <xdr:colOff>381000</xdr:colOff>
          <xdr:row>26</xdr:row>
          <xdr:rowOff>0</xdr:rowOff>
        </xdr:to>
        <xdr:sp macro="" textlink="">
          <xdr:nvSpPr>
            <xdr:cNvPr id="200718" name="Check Box 14" hidden="1">
              <a:extLst>
                <a:ext uri="{63B3BB69-23CF-44E3-9099-C40C66FF867C}">
                  <a14:compatExt spid="_x0000_s2007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25</xdr:row>
          <xdr:rowOff>198120</xdr:rowOff>
        </xdr:from>
        <xdr:to>
          <xdr:col>0</xdr:col>
          <xdr:colOff>381000</xdr:colOff>
          <xdr:row>27</xdr:row>
          <xdr:rowOff>0</xdr:rowOff>
        </xdr:to>
        <xdr:sp macro="" textlink="">
          <xdr:nvSpPr>
            <xdr:cNvPr id="200719" name="Check Box 15" hidden="1">
              <a:extLst>
                <a:ext uri="{63B3BB69-23CF-44E3-9099-C40C66FF867C}">
                  <a14:compatExt spid="_x0000_s200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26</xdr:row>
          <xdr:rowOff>198120</xdr:rowOff>
        </xdr:from>
        <xdr:to>
          <xdr:col>0</xdr:col>
          <xdr:colOff>381000</xdr:colOff>
          <xdr:row>28</xdr:row>
          <xdr:rowOff>0</xdr:rowOff>
        </xdr:to>
        <xdr:sp macro="" textlink="">
          <xdr:nvSpPr>
            <xdr:cNvPr id="200720" name="Check Box 16" hidden="1">
              <a:extLst>
                <a:ext uri="{63B3BB69-23CF-44E3-9099-C40C66FF867C}">
                  <a14:compatExt spid="_x0000_s200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27</xdr:row>
          <xdr:rowOff>198120</xdr:rowOff>
        </xdr:from>
        <xdr:to>
          <xdr:col>0</xdr:col>
          <xdr:colOff>381000</xdr:colOff>
          <xdr:row>29</xdr:row>
          <xdr:rowOff>0</xdr:rowOff>
        </xdr:to>
        <xdr:sp macro="" textlink="">
          <xdr:nvSpPr>
            <xdr:cNvPr id="200721" name="Check Box 17" hidden="1">
              <a:extLst>
                <a:ext uri="{63B3BB69-23CF-44E3-9099-C40C66FF867C}">
                  <a14:compatExt spid="_x0000_s200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28</xdr:row>
          <xdr:rowOff>198120</xdr:rowOff>
        </xdr:from>
        <xdr:to>
          <xdr:col>0</xdr:col>
          <xdr:colOff>381000</xdr:colOff>
          <xdr:row>30</xdr:row>
          <xdr:rowOff>0</xdr:rowOff>
        </xdr:to>
        <xdr:sp macro="" textlink="">
          <xdr:nvSpPr>
            <xdr:cNvPr id="200722" name="Check Box 18" hidden="1">
              <a:extLst>
                <a:ext uri="{63B3BB69-23CF-44E3-9099-C40C66FF867C}">
                  <a14:compatExt spid="_x0000_s200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29</xdr:row>
          <xdr:rowOff>198120</xdr:rowOff>
        </xdr:from>
        <xdr:to>
          <xdr:col>0</xdr:col>
          <xdr:colOff>381000</xdr:colOff>
          <xdr:row>31</xdr:row>
          <xdr:rowOff>0</xdr:rowOff>
        </xdr:to>
        <xdr:sp macro="" textlink="">
          <xdr:nvSpPr>
            <xdr:cNvPr id="200723" name="Check Box 19" hidden="1">
              <a:extLst>
                <a:ext uri="{63B3BB69-23CF-44E3-9099-C40C66FF867C}">
                  <a14:compatExt spid="_x0000_s200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30</xdr:row>
          <xdr:rowOff>198120</xdr:rowOff>
        </xdr:from>
        <xdr:to>
          <xdr:col>0</xdr:col>
          <xdr:colOff>381000</xdr:colOff>
          <xdr:row>32</xdr:row>
          <xdr:rowOff>0</xdr:rowOff>
        </xdr:to>
        <xdr:sp macro="" textlink="">
          <xdr:nvSpPr>
            <xdr:cNvPr id="200724" name="Check Box 20" hidden="1">
              <a:extLst>
                <a:ext uri="{63B3BB69-23CF-44E3-9099-C40C66FF867C}">
                  <a14:compatExt spid="_x0000_s200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31</xdr:row>
          <xdr:rowOff>198120</xdr:rowOff>
        </xdr:from>
        <xdr:to>
          <xdr:col>0</xdr:col>
          <xdr:colOff>381000</xdr:colOff>
          <xdr:row>33</xdr:row>
          <xdr:rowOff>0</xdr:rowOff>
        </xdr:to>
        <xdr:sp macro="" textlink="">
          <xdr:nvSpPr>
            <xdr:cNvPr id="200725" name="Check Box 21" hidden="1">
              <a:extLst>
                <a:ext uri="{63B3BB69-23CF-44E3-9099-C40C66FF867C}">
                  <a14:compatExt spid="_x0000_s2007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32</xdr:row>
          <xdr:rowOff>198120</xdr:rowOff>
        </xdr:from>
        <xdr:to>
          <xdr:col>0</xdr:col>
          <xdr:colOff>381000</xdr:colOff>
          <xdr:row>34</xdr:row>
          <xdr:rowOff>0</xdr:rowOff>
        </xdr:to>
        <xdr:sp macro="" textlink="">
          <xdr:nvSpPr>
            <xdr:cNvPr id="200726" name="Check Box 22" hidden="1">
              <a:extLst>
                <a:ext uri="{63B3BB69-23CF-44E3-9099-C40C66FF867C}">
                  <a14:compatExt spid="_x0000_s2007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33</xdr:row>
          <xdr:rowOff>198120</xdr:rowOff>
        </xdr:from>
        <xdr:to>
          <xdr:col>0</xdr:col>
          <xdr:colOff>381000</xdr:colOff>
          <xdr:row>35</xdr:row>
          <xdr:rowOff>0</xdr:rowOff>
        </xdr:to>
        <xdr:sp macro="" textlink="">
          <xdr:nvSpPr>
            <xdr:cNvPr id="200727" name="Check Box 23" hidden="1">
              <a:extLst>
                <a:ext uri="{63B3BB69-23CF-44E3-9099-C40C66FF867C}">
                  <a14:compatExt spid="_x0000_s2007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34</xdr:row>
          <xdr:rowOff>198120</xdr:rowOff>
        </xdr:from>
        <xdr:to>
          <xdr:col>0</xdr:col>
          <xdr:colOff>381000</xdr:colOff>
          <xdr:row>36</xdr:row>
          <xdr:rowOff>0</xdr:rowOff>
        </xdr:to>
        <xdr:sp macro="" textlink="">
          <xdr:nvSpPr>
            <xdr:cNvPr id="200728" name="Check Box 24" hidden="1">
              <a:extLst>
                <a:ext uri="{63B3BB69-23CF-44E3-9099-C40C66FF867C}">
                  <a14:compatExt spid="_x0000_s2007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35</xdr:row>
          <xdr:rowOff>198120</xdr:rowOff>
        </xdr:from>
        <xdr:to>
          <xdr:col>0</xdr:col>
          <xdr:colOff>381000</xdr:colOff>
          <xdr:row>37</xdr:row>
          <xdr:rowOff>0</xdr:rowOff>
        </xdr:to>
        <xdr:sp macro="" textlink="">
          <xdr:nvSpPr>
            <xdr:cNvPr id="200729" name="Check Box 25" hidden="1">
              <a:extLst>
                <a:ext uri="{63B3BB69-23CF-44E3-9099-C40C66FF867C}">
                  <a14:compatExt spid="_x0000_s200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36</xdr:row>
          <xdr:rowOff>198120</xdr:rowOff>
        </xdr:from>
        <xdr:to>
          <xdr:col>0</xdr:col>
          <xdr:colOff>381000</xdr:colOff>
          <xdr:row>38</xdr:row>
          <xdr:rowOff>0</xdr:rowOff>
        </xdr:to>
        <xdr:sp macro="" textlink="">
          <xdr:nvSpPr>
            <xdr:cNvPr id="200730" name="Check Box 26" hidden="1">
              <a:extLst>
                <a:ext uri="{63B3BB69-23CF-44E3-9099-C40C66FF867C}">
                  <a14:compatExt spid="_x0000_s200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37</xdr:row>
          <xdr:rowOff>198120</xdr:rowOff>
        </xdr:from>
        <xdr:to>
          <xdr:col>0</xdr:col>
          <xdr:colOff>381000</xdr:colOff>
          <xdr:row>39</xdr:row>
          <xdr:rowOff>0</xdr:rowOff>
        </xdr:to>
        <xdr:sp macro="" textlink="">
          <xdr:nvSpPr>
            <xdr:cNvPr id="200731" name="Check Box 27" hidden="1">
              <a:extLst>
                <a:ext uri="{63B3BB69-23CF-44E3-9099-C40C66FF867C}">
                  <a14:compatExt spid="_x0000_s2007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38</xdr:row>
          <xdr:rowOff>198120</xdr:rowOff>
        </xdr:from>
        <xdr:to>
          <xdr:col>0</xdr:col>
          <xdr:colOff>381000</xdr:colOff>
          <xdr:row>40</xdr:row>
          <xdr:rowOff>0</xdr:rowOff>
        </xdr:to>
        <xdr:sp macro="" textlink="">
          <xdr:nvSpPr>
            <xdr:cNvPr id="200732" name="Check Box 28" hidden="1">
              <a:extLst>
                <a:ext uri="{63B3BB69-23CF-44E3-9099-C40C66FF867C}">
                  <a14:compatExt spid="_x0000_s2007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39</xdr:row>
          <xdr:rowOff>198120</xdr:rowOff>
        </xdr:from>
        <xdr:to>
          <xdr:col>0</xdr:col>
          <xdr:colOff>381000</xdr:colOff>
          <xdr:row>41</xdr:row>
          <xdr:rowOff>0</xdr:rowOff>
        </xdr:to>
        <xdr:sp macro="" textlink="">
          <xdr:nvSpPr>
            <xdr:cNvPr id="200733" name="Check Box 29" hidden="1">
              <a:extLst>
                <a:ext uri="{63B3BB69-23CF-44E3-9099-C40C66FF867C}">
                  <a14:compatExt spid="_x0000_s2007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40</xdr:row>
          <xdr:rowOff>198120</xdr:rowOff>
        </xdr:from>
        <xdr:to>
          <xdr:col>0</xdr:col>
          <xdr:colOff>381000</xdr:colOff>
          <xdr:row>42</xdr:row>
          <xdr:rowOff>0</xdr:rowOff>
        </xdr:to>
        <xdr:sp macro="" textlink="">
          <xdr:nvSpPr>
            <xdr:cNvPr id="200734" name="Check Box 30" hidden="1">
              <a:extLst>
                <a:ext uri="{63B3BB69-23CF-44E3-9099-C40C66FF867C}">
                  <a14:compatExt spid="_x0000_s2007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41</xdr:row>
          <xdr:rowOff>198120</xdr:rowOff>
        </xdr:from>
        <xdr:to>
          <xdr:col>0</xdr:col>
          <xdr:colOff>381000</xdr:colOff>
          <xdr:row>43</xdr:row>
          <xdr:rowOff>0</xdr:rowOff>
        </xdr:to>
        <xdr:sp macro="" textlink="">
          <xdr:nvSpPr>
            <xdr:cNvPr id="200735" name="Check Box 31" hidden="1">
              <a:extLst>
                <a:ext uri="{63B3BB69-23CF-44E3-9099-C40C66FF867C}">
                  <a14:compatExt spid="_x0000_s2007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42</xdr:row>
          <xdr:rowOff>198120</xdr:rowOff>
        </xdr:from>
        <xdr:to>
          <xdr:col>0</xdr:col>
          <xdr:colOff>381000</xdr:colOff>
          <xdr:row>44</xdr:row>
          <xdr:rowOff>0</xdr:rowOff>
        </xdr:to>
        <xdr:sp macro="" textlink="">
          <xdr:nvSpPr>
            <xdr:cNvPr id="200736" name="Check Box 32" hidden="1">
              <a:extLst>
                <a:ext uri="{63B3BB69-23CF-44E3-9099-C40C66FF867C}">
                  <a14:compatExt spid="_x0000_s2007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43</xdr:row>
          <xdr:rowOff>198120</xdr:rowOff>
        </xdr:from>
        <xdr:to>
          <xdr:col>0</xdr:col>
          <xdr:colOff>381000</xdr:colOff>
          <xdr:row>45</xdr:row>
          <xdr:rowOff>0</xdr:rowOff>
        </xdr:to>
        <xdr:sp macro="" textlink="">
          <xdr:nvSpPr>
            <xdr:cNvPr id="200737" name="Check Box 33" hidden="1">
              <a:extLst>
                <a:ext uri="{63B3BB69-23CF-44E3-9099-C40C66FF867C}">
                  <a14:compatExt spid="_x0000_s2007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44</xdr:row>
          <xdr:rowOff>198120</xdr:rowOff>
        </xdr:from>
        <xdr:to>
          <xdr:col>0</xdr:col>
          <xdr:colOff>381000</xdr:colOff>
          <xdr:row>46</xdr:row>
          <xdr:rowOff>0</xdr:rowOff>
        </xdr:to>
        <xdr:sp macro="" textlink="">
          <xdr:nvSpPr>
            <xdr:cNvPr id="200738" name="Check Box 34" hidden="1">
              <a:extLst>
                <a:ext uri="{63B3BB69-23CF-44E3-9099-C40C66FF867C}">
                  <a14:compatExt spid="_x0000_s2007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23</xdr:row>
          <xdr:rowOff>60960</xdr:rowOff>
        </xdr:from>
        <xdr:to>
          <xdr:col>7</xdr:col>
          <xdr:colOff>220980</xdr:colOff>
          <xdr:row>24</xdr:row>
          <xdr:rowOff>190500</xdr:rowOff>
        </xdr:to>
        <xdr:sp macro="" textlink="">
          <xdr:nvSpPr>
            <xdr:cNvPr id="200739" name="Check Box 35" hidden="1">
              <a:extLst>
                <a:ext uri="{63B3BB69-23CF-44E3-9099-C40C66FF867C}">
                  <a14:compatExt spid="_x0000_s2007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24</xdr:row>
          <xdr:rowOff>175260</xdr:rowOff>
        </xdr:from>
        <xdr:to>
          <xdr:col>7</xdr:col>
          <xdr:colOff>220980</xdr:colOff>
          <xdr:row>25</xdr:row>
          <xdr:rowOff>182880</xdr:rowOff>
        </xdr:to>
        <xdr:sp macro="" textlink="">
          <xdr:nvSpPr>
            <xdr:cNvPr id="200740" name="Check Box 36" hidden="1">
              <a:extLst>
                <a:ext uri="{63B3BB69-23CF-44E3-9099-C40C66FF867C}">
                  <a14:compatExt spid="_x0000_s200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25</xdr:row>
          <xdr:rowOff>175260</xdr:rowOff>
        </xdr:from>
        <xdr:to>
          <xdr:col>7</xdr:col>
          <xdr:colOff>220980</xdr:colOff>
          <xdr:row>26</xdr:row>
          <xdr:rowOff>182880</xdr:rowOff>
        </xdr:to>
        <xdr:sp macro="" textlink="">
          <xdr:nvSpPr>
            <xdr:cNvPr id="200741" name="Check Box 37" hidden="1">
              <a:extLst>
                <a:ext uri="{63B3BB69-23CF-44E3-9099-C40C66FF867C}">
                  <a14:compatExt spid="_x0000_s200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26</xdr:row>
          <xdr:rowOff>175260</xdr:rowOff>
        </xdr:from>
        <xdr:to>
          <xdr:col>7</xdr:col>
          <xdr:colOff>220980</xdr:colOff>
          <xdr:row>27</xdr:row>
          <xdr:rowOff>182880</xdr:rowOff>
        </xdr:to>
        <xdr:sp macro="" textlink="">
          <xdr:nvSpPr>
            <xdr:cNvPr id="200742" name="Check Box 38" hidden="1">
              <a:extLst>
                <a:ext uri="{63B3BB69-23CF-44E3-9099-C40C66FF867C}">
                  <a14:compatExt spid="_x0000_s2007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27</xdr:row>
          <xdr:rowOff>175260</xdr:rowOff>
        </xdr:from>
        <xdr:to>
          <xdr:col>7</xdr:col>
          <xdr:colOff>220980</xdr:colOff>
          <xdr:row>28</xdr:row>
          <xdr:rowOff>182880</xdr:rowOff>
        </xdr:to>
        <xdr:sp macro="" textlink="">
          <xdr:nvSpPr>
            <xdr:cNvPr id="200743" name="Check Box 39" hidden="1">
              <a:extLst>
                <a:ext uri="{63B3BB69-23CF-44E3-9099-C40C66FF867C}">
                  <a14:compatExt spid="_x0000_s2007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28</xdr:row>
          <xdr:rowOff>175260</xdr:rowOff>
        </xdr:from>
        <xdr:to>
          <xdr:col>7</xdr:col>
          <xdr:colOff>220980</xdr:colOff>
          <xdr:row>29</xdr:row>
          <xdr:rowOff>182880</xdr:rowOff>
        </xdr:to>
        <xdr:sp macro="" textlink="">
          <xdr:nvSpPr>
            <xdr:cNvPr id="200744" name="Check Box 40" hidden="1">
              <a:extLst>
                <a:ext uri="{63B3BB69-23CF-44E3-9099-C40C66FF867C}">
                  <a14:compatExt spid="_x0000_s2007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29</xdr:row>
          <xdr:rowOff>175260</xdr:rowOff>
        </xdr:from>
        <xdr:to>
          <xdr:col>7</xdr:col>
          <xdr:colOff>220980</xdr:colOff>
          <xdr:row>30</xdr:row>
          <xdr:rowOff>182880</xdr:rowOff>
        </xdr:to>
        <xdr:sp macro="" textlink="">
          <xdr:nvSpPr>
            <xdr:cNvPr id="200745" name="Check Box 41" hidden="1">
              <a:extLst>
                <a:ext uri="{63B3BB69-23CF-44E3-9099-C40C66FF867C}">
                  <a14:compatExt spid="_x0000_s200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30</xdr:row>
          <xdr:rowOff>175260</xdr:rowOff>
        </xdr:from>
        <xdr:to>
          <xdr:col>7</xdr:col>
          <xdr:colOff>220980</xdr:colOff>
          <xdr:row>31</xdr:row>
          <xdr:rowOff>182880</xdr:rowOff>
        </xdr:to>
        <xdr:sp macro="" textlink="">
          <xdr:nvSpPr>
            <xdr:cNvPr id="200746" name="Check Box 42" hidden="1">
              <a:extLst>
                <a:ext uri="{63B3BB69-23CF-44E3-9099-C40C66FF867C}">
                  <a14:compatExt spid="_x0000_s2007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xdr:colOff>
          <xdr:row>31</xdr:row>
          <xdr:rowOff>175260</xdr:rowOff>
        </xdr:from>
        <xdr:to>
          <xdr:col>7</xdr:col>
          <xdr:colOff>220980</xdr:colOff>
          <xdr:row>32</xdr:row>
          <xdr:rowOff>182880</xdr:rowOff>
        </xdr:to>
        <xdr:sp macro="" textlink="">
          <xdr:nvSpPr>
            <xdr:cNvPr id="200747" name="Check Box 43" hidden="1">
              <a:extLst>
                <a:ext uri="{63B3BB69-23CF-44E3-9099-C40C66FF867C}">
                  <a14:compatExt spid="_x0000_s2007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50</xdr:row>
          <xdr:rowOff>7620</xdr:rowOff>
        </xdr:from>
        <xdr:to>
          <xdr:col>10</xdr:col>
          <xdr:colOff>160020</xdr:colOff>
          <xdr:row>51</xdr:row>
          <xdr:rowOff>0</xdr:rowOff>
        </xdr:to>
        <xdr:sp macro="" textlink="">
          <xdr:nvSpPr>
            <xdr:cNvPr id="200753" name="Check Box 49" hidden="1">
              <a:extLst>
                <a:ext uri="{63B3BB69-23CF-44E3-9099-C40C66FF867C}">
                  <a14:compatExt spid="_x0000_s200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51</xdr:row>
          <xdr:rowOff>0</xdr:rowOff>
        </xdr:from>
        <xdr:to>
          <xdr:col>10</xdr:col>
          <xdr:colOff>160020</xdr:colOff>
          <xdr:row>51</xdr:row>
          <xdr:rowOff>220980</xdr:rowOff>
        </xdr:to>
        <xdr:sp macro="" textlink="">
          <xdr:nvSpPr>
            <xdr:cNvPr id="200754" name="Check Box 50" hidden="1">
              <a:extLst>
                <a:ext uri="{63B3BB69-23CF-44E3-9099-C40C66FF867C}">
                  <a14:compatExt spid="_x0000_s200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52</xdr:row>
          <xdr:rowOff>0</xdr:rowOff>
        </xdr:from>
        <xdr:to>
          <xdr:col>10</xdr:col>
          <xdr:colOff>160020</xdr:colOff>
          <xdr:row>52</xdr:row>
          <xdr:rowOff>220980</xdr:rowOff>
        </xdr:to>
        <xdr:sp macro="" textlink="">
          <xdr:nvSpPr>
            <xdr:cNvPr id="200755" name="Check Box 51" hidden="1">
              <a:extLst>
                <a:ext uri="{63B3BB69-23CF-44E3-9099-C40C66FF867C}">
                  <a14:compatExt spid="_x0000_s200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53</xdr:row>
          <xdr:rowOff>0</xdr:rowOff>
        </xdr:from>
        <xdr:to>
          <xdr:col>10</xdr:col>
          <xdr:colOff>160020</xdr:colOff>
          <xdr:row>53</xdr:row>
          <xdr:rowOff>220980</xdr:rowOff>
        </xdr:to>
        <xdr:sp macro="" textlink="">
          <xdr:nvSpPr>
            <xdr:cNvPr id="200756" name="Check Box 52" hidden="1">
              <a:extLst>
                <a:ext uri="{63B3BB69-23CF-44E3-9099-C40C66FF867C}">
                  <a14:compatExt spid="_x0000_s200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54</xdr:row>
          <xdr:rowOff>0</xdr:rowOff>
        </xdr:from>
        <xdr:to>
          <xdr:col>10</xdr:col>
          <xdr:colOff>160020</xdr:colOff>
          <xdr:row>54</xdr:row>
          <xdr:rowOff>220980</xdr:rowOff>
        </xdr:to>
        <xdr:sp macro="" textlink="">
          <xdr:nvSpPr>
            <xdr:cNvPr id="200757" name="Check Box 53" hidden="1">
              <a:extLst>
                <a:ext uri="{63B3BB69-23CF-44E3-9099-C40C66FF867C}">
                  <a14:compatExt spid="_x0000_s200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54</xdr:row>
          <xdr:rowOff>213360</xdr:rowOff>
        </xdr:from>
        <xdr:to>
          <xdr:col>9</xdr:col>
          <xdr:colOff>76200</xdr:colOff>
          <xdr:row>56</xdr:row>
          <xdr:rowOff>0</xdr:rowOff>
        </xdr:to>
        <xdr:sp macro="" textlink="">
          <xdr:nvSpPr>
            <xdr:cNvPr id="200758" name="Check Box 54" hidden="1">
              <a:extLst>
                <a:ext uri="{63B3BB69-23CF-44E3-9099-C40C66FF867C}">
                  <a14:compatExt spid="_x0000_s2007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68</xdr:row>
          <xdr:rowOff>0</xdr:rowOff>
        </xdr:from>
        <xdr:to>
          <xdr:col>2</xdr:col>
          <xdr:colOff>60960</xdr:colOff>
          <xdr:row>68</xdr:row>
          <xdr:rowOff>220980</xdr:rowOff>
        </xdr:to>
        <xdr:sp macro="" textlink="">
          <xdr:nvSpPr>
            <xdr:cNvPr id="200814" name="Check Box 110" hidden="1">
              <a:extLst>
                <a:ext uri="{63B3BB69-23CF-44E3-9099-C40C66FF867C}">
                  <a14:compatExt spid="_x0000_s2008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69</xdr:row>
          <xdr:rowOff>0</xdr:rowOff>
        </xdr:from>
        <xdr:to>
          <xdr:col>2</xdr:col>
          <xdr:colOff>60960</xdr:colOff>
          <xdr:row>69</xdr:row>
          <xdr:rowOff>220980</xdr:rowOff>
        </xdr:to>
        <xdr:sp macro="" textlink="">
          <xdr:nvSpPr>
            <xdr:cNvPr id="200815" name="Check Box 111" hidden="1">
              <a:extLst>
                <a:ext uri="{63B3BB69-23CF-44E3-9099-C40C66FF867C}">
                  <a14:compatExt spid="_x0000_s2008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70</xdr:row>
          <xdr:rowOff>0</xdr:rowOff>
        </xdr:from>
        <xdr:to>
          <xdr:col>2</xdr:col>
          <xdr:colOff>60960</xdr:colOff>
          <xdr:row>70</xdr:row>
          <xdr:rowOff>220980</xdr:rowOff>
        </xdr:to>
        <xdr:sp macro="" textlink="">
          <xdr:nvSpPr>
            <xdr:cNvPr id="200816" name="Check Box 112" hidden="1">
              <a:extLst>
                <a:ext uri="{63B3BB69-23CF-44E3-9099-C40C66FF867C}">
                  <a14:compatExt spid="_x0000_s2008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71</xdr:row>
          <xdr:rowOff>0</xdr:rowOff>
        </xdr:from>
        <xdr:to>
          <xdr:col>2</xdr:col>
          <xdr:colOff>60960</xdr:colOff>
          <xdr:row>71</xdr:row>
          <xdr:rowOff>220980</xdr:rowOff>
        </xdr:to>
        <xdr:sp macro="" textlink="">
          <xdr:nvSpPr>
            <xdr:cNvPr id="200817" name="Check Box 113" hidden="1">
              <a:extLst>
                <a:ext uri="{63B3BB69-23CF-44E3-9099-C40C66FF867C}">
                  <a14:compatExt spid="_x0000_s200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72</xdr:row>
          <xdr:rowOff>0</xdr:rowOff>
        </xdr:from>
        <xdr:to>
          <xdr:col>2</xdr:col>
          <xdr:colOff>60960</xdr:colOff>
          <xdr:row>72</xdr:row>
          <xdr:rowOff>220980</xdr:rowOff>
        </xdr:to>
        <xdr:sp macro="" textlink="">
          <xdr:nvSpPr>
            <xdr:cNvPr id="200818" name="Check Box 114" hidden="1">
              <a:extLst>
                <a:ext uri="{63B3BB69-23CF-44E3-9099-C40C66FF867C}">
                  <a14:compatExt spid="_x0000_s200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68</xdr:row>
          <xdr:rowOff>0</xdr:rowOff>
        </xdr:from>
        <xdr:to>
          <xdr:col>3</xdr:col>
          <xdr:colOff>60960</xdr:colOff>
          <xdr:row>68</xdr:row>
          <xdr:rowOff>220980</xdr:rowOff>
        </xdr:to>
        <xdr:sp macro="" textlink="">
          <xdr:nvSpPr>
            <xdr:cNvPr id="200819" name="Check Box 115" hidden="1">
              <a:extLst>
                <a:ext uri="{63B3BB69-23CF-44E3-9099-C40C66FF867C}">
                  <a14:compatExt spid="_x0000_s200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69</xdr:row>
          <xdr:rowOff>0</xdr:rowOff>
        </xdr:from>
        <xdr:to>
          <xdr:col>3</xdr:col>
          <xdr:colOff>60960</xdr:colOff>
          <xdr:row>69</xdr:row>
          <xdr:rowOff>220980</xdr:rowOff>
        </xdr:to>
        <xdr:sp macro="" textlink="">
          <xdr:nvSpPr>
            <xdr:cNvPr id="200820" name="Check Box 116" hidden="1">
              <a:extLst>
                <a:ext uri="{63B3BB69-23CF-44E3-9099-C40C66FF867C}">
                  <a14:compatExt spid="_x0000_s2008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70</xdr:row>
          <xdr:rowOff>0</xdr:rowOff>
        </xdr:from>
        <xdr:to>
          <xdr:col>3</xdr:col>
          <xdr:colOff>60960</xdr:colOff>
          <xdr:row>70</xdr:row>
          <xdr:rowOff>220980</xdr:rowOff>
        </xdr:to>
        <xdr:sp macro="" textlink="">
          <xdr:nvSpPr>
            <xdr:cNvPr id="200821" name="Check Box 117" hidden="1">
              <a:extLst>
                <a:ext uri="{63B3BB69-23CF-44E3-9099-C40C66FF867C}">
                  <a14:compatExt spid="_x0000_s2008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71</xdr:row>
          <xdr:rowOff>0</xdr:rowOff>
        </xdr:from>
        <xdr:to>
          <xdr:col>3</xdr:col>
          <xdr:colOff>60960</xdr:colOff>
          <xdr:row>71</xdr:row>
          <xdr:rowOff>220980</xdr:rowOff>
        </xdr:to>
        <xdr:sp macro="" textlink="">
          <xdr:nvSpPr>
            <xdr:cNvPr id="200822" name="Check Box 118" hidden="1">
              <a:extLst>
                <a:ext uri="{63B3BB69-23CF-44E3-9099-C40C66FF867C}">
                  <a14:compatExt spid="_x0000_s2008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72</xdr:row>
          <xdr:rowOff>0</xdr:rowOff>
        </xdr:from>
        <xdr:to>
          <xdr:col>3</xdr:col>
          <xdr:colOff>60960</xdr:colOff>
          <xdr:row>72</xdr:row>
          <xdr:rowOff>220980</xdr:rowOff>
        </xdr:to>
        <xdr:sp macro="" textlink="">
          <xdr:nvSpPr>
            <xdr:cNvPr id="200823" name="Check Box 119" hidden="1">
              <a:extLst>
                <a:ext uri="{63B3BB69-23CF-44E3-9099-C40C66FF867C}">
                  <a14:compatExt spid="_x0000_s2008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68</xdr:row>
          <xdr:rowOff>0</xdr:rowOff>
        </xdr:from>
        <xdr:to>
          <xdr:col>4</xdr:col>
          <xdr:colOff>60960</xdr:colOff>
          <xdr:row>68</xdr:row>
          <xdr:rowOff>220980</xdr:rowOff>
        </xdr:to>
        <xdr:sp macro="" textlink="">
          <xdr:nvSpPr>
            <xdr:cNvPr id="200824" name="Check Box 120" hidden="1">
              <a:extLst>
                <a:ext uri="{63B3BB69-23CF-44E3-9099-C40C66FF867C}">
                  <a14:compatExt spid="_x0000_s2008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69</xdr:row>
          <xdr:rowOff>0</xdr:rowOff>
        </xdr:from>
        <xdr:to>
          <xdr:col>4</xdr:col>
          <xdr:colOff>60960</xdr:colOff>
          <xdr:row>69</xdr:row>
          <xdr:rowOff>220980</xdr:rowOff>
        </xdr:to>
        <xdr:sp macro="" textlink="">
          <xdr:nvSpPr>
            <xdr:cNvPr id="200825" name="Check Box 121" hidden="1">
              <a:extLst>
                <a:ext uri="{63B3BB69-23CF-44E3-9099-C40C66FF867C}">
                  <a14:compatExt spid="_x0000_s2008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70</xdr:row>
          <xdr:rowOff>0</xdr:rowOff>
        </xdr:from>
        <xdr:to>
          <xdr:col>4</xdr:col>
          <xdr:colOff>60960</xdr:colOff>
          <xdr:row>70</xdr:row>
          <xdr:rowOff>220980</xdr:rowOff>
        </xdr:to>
        <xdr:sp macro="" textlink="">
          <xdr:nvSpPr>
            <xdr:cNvPr id="200826" name="Check Box 122" hidden="1">
              <a:extLst>
                <a:ext uri="{63B3BB69-23CF-44E3-9099-C40C66FF867C}">
                  <a14:compatExt spid="_x0000_s2008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71</xdr:row>
          <xdr:rowOff>0</xdr:rowOff>
        </xdr:from>
        <xdr:to>
          <xdr:col>4</xdr:col>
          <xdr:colOff>60960</xdr:colOff>
          <xdr:row>71</xdr:row>
          <xdr:rowOff>220980</xdr:rowOff>
        </xdr:to>
        <xdr:sp macro="" textlink="">
          <xdr:nvSpPr>
            <xdr:cNvPr id="200827" name="Check Box 123" hidden="1">
              <a:extLst>
                <a:ext uri="{63B3BB69-23CF-44E3-9099-C40C66FF867C}">
                  <a14:compatExt spid="_x0000_s2008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72</xdr:row>
          <xdr:rowOff>0</xdr:rowOff>
        </xdr:from>
        <xdr:to>
          <xdr:col>4</xdr:col>
          <xdr:colOff>60960</xdr:colOff>
          <xdr:row>72</xdr:row>
          <xdr:rowOff>220980</xdr:rowOff>
        </xdr:to>
        <xdr:sp macro="" textlink="">
          <xdr:nvSpPr>
            <xdr:cNvPr id="200828" name="Check Box 124" hidden="1">
              <a:extLst>
                <a:ext uri="{63B3BB69-23CF-44E3-9099-C40C66FF867C}">
                  <a14:compatExt spid="_x0000_s2008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68</xdr:row>
          <xdr:rowOff>0</xdr:rowOff>
        </xdr:from>
        <xdr:to>
          <xdr:col>4</xdr:col>
          <xdr:colOff>464820</xdr:colOff>
          <xdr:row>68</xdr:row>
          <xdr:rowOff>220980</xdr:rowOff>
        </xdr:to>
        <xdr:sp macro="" textlink="">
          <xdr:nvSpPr>
            <xdr:cNvPr id="200829" name="Check Box 125" hidden="1">
              <a:extLst>
                <a:ext uri="{63B3BB69-23CF-44E3-9099-C40C66FF867C}">
                  <a14:compatExt spid="_x0000_s2008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69</xdr:row>
          <xdr:rowOff>0</xdr:rowOff>
        </xdr:from>
        <xdr:to>
          <xdr:col>4</xdr:col>
          <xdr:colOff>464820</xdr:colOff>
          <xdr:row>69</xdr:row>
          <xdr:rowOff>220980</xdr:rowOff>
        </xdr:to>
        <xdr:sp macro="" textlink="">
          <xdr:nvSpPr>
            <xdr:cNvPr id="200830" name="Check Box 126" hidden="1">
              <a:extLst>
                <a:ext uri="{63B3BB69-23CF-44E3-9099-C40C66FF867C}">
                  <a14:compatExt spid="_x0000_s200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70</xdr:row>
          <xdr:rowOff>0</xdr:rowOff>
        </xdr:from>
        <xdr:to>
          <xdr:col>4</xdr:col>
          <xdr:colOff>464820</xdr:colOff>
          <xdr:row>70</xdr:row>
          <xdr:rowOff>220980</xdr:rowOff>
        </xdr:to>
        <xdr:sp macro="" textlink="">
          <xdr:nvSpPr>
            <xdr:cNvPr id="200831" name="Check Box 127" hidden="1">
              <a:extLst>
                <a:ext uri="{63B3BB69-23CF-44E3-9099-C40C66FF867C}">
                  <a14:compatExt spid="_x0000_s2008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71</xdr:row>
          <xdr:rowOff>0</xdr:rowOff>
        </xdr:from>
        <xdr:to>
          <xdr:col>4</xdr:col>
          <xdr:colOff>464820</xdr:colOff>
          <xdr:row>71</xdr:row>
          <xdr:rowOff>220980</xdr:rowOff>
        </xdr:to>
        <xdr:sp macro="" textlink="">
          <xdr:nvSpPr>
            <xdr:cNvPr id="200832" name="Check Box 128" hidden="1">
              <a:extLst>
                <a:ext uri="{63B3BB69-23CF-44E3-9099-C40C66FF867C}">
                  <a14:compatExt spid="_x0000_s200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72</xdr:row>
          <xdr:rowOff>0</xdr:rowOff>
        </xdr:from>
        <xdr:to>
          <xdr:col>4</xdr:col>
          <xdr:colOff>464820</xdr:colOff>
          <xdr:row>72</xdr:row>
          <xdr:rowOff>220980</xdr:rowOff>
        </xdr:to>
        <xdr:sp macro="" textlink="">
          <xdr:nvSpPr>
            <xdr:cNvPr id="200833" name="Check Box 129" hidden="1">
              <a:extLst>
                <a:ext uri="{63B3BB69-23CF-44E3-9099-C40C66FF867C}">
                  <a14:compatExt spid="_x0000_s2008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335280</xdr:colOff>
          <xdr:row>68</xdr:row>
          <xdr:rowOff>0</xdr:rowOff>
        </xdr:from>
        <xdr:to>
          <xdr:col>6</xdr:col>
          <xdr:colOff>83820</xdr:colOff>
          <xdr:row>68</xdr:row>
          <xdr:rowOff>220980</xdr:rowOff>
        </xdr:to>
        <xdr:sp macro="" textlink="">
          <xdr:nvSpPr>
            <xdr:cNvPr id="200834" name="Check Box 130" hidden="1">
              <a:extLst>
                <a:ext uri="{63B3BB69-23CF-44E3-9099-C40C66FF867C}">
                  <a14:compatExt spid="_x0000_s200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335280</xdr:colOff>
          <xdr:row>69</xdr:row>
          <xdr:rowOff>0</xdr:rowOff>
        </xdr:from>
        <xdr:to>
          <xdr:col>6</xdr:col>
          <xdr:colOff>83820</xdr:colOff>
          <xdr:row>69</xdr:row>
          <xdr:rowOff>220980</xdr:rowOff>
        </xdr:to>
        <xdr:sp macro="" textlink="">
          <xdr:nvSpPr>
            <xdr:cNvPr id="200835" name="Check Box 131" hidden="1">
              <a:extLst>
                <a:ext uri="{63B3BB69-23CF-44E3-9099-C40C66FF867C}">
                  <a14:compatExt spid="_x0000_s200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335280</xdr:colOff>
          <xdr:row>70</xdr:row>
          <xdr:rowOff>0</xdr:rowOff>
        </xdr:from>
        <xdr:to>
          <xdr:col>6</xdr:col>
          <xdr:colOff>83820</xdr:colOff>
          <xdr:row>70</xdr:row>
          <xdr:rowOff>220980</xdr:rowOff>
        </xdr:to>
        <xdr:sp macro="" textlink="">
          <xdr:nvSpPr>
            <xdr:cNvPr id="200836" name="Check Box 132" hidden="1">
              <a:extLst>
                <a:ext uri="{63B3BB69-23CF-44E3-9099-C40C66FF867C}">
                  <a14:compatExt spid="_x0000_s2008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335280</xdr:colOff>
          <xdr:row>71</xdr:row>
          <xdr:rowOff>0</xdr:rowOff>
        </xdr:from>
        <xdr:to>
          <xdr:col>6</xdr:col>
          <xdr:colOff>83820</xdr:colOff>
          <xdr:row>71</xdr:row>
          <xdr:rowOff>220980</xdr:rowOff>
        </xdr:to>
        <xdr:sp macro="" textlink="">
          <xdr:nvSpPr>
            <xdr:cNvPr id="200837" name="Check Box 133" hidden="1">
              <a:extLst>
                <a:ext uri="{63B3BB69-23CF-44E3-9099-C40C66FF867C}">
                  <a14:compatExt spid="_x0000_s2008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335280</xdr:colOff>
          <xdr:row>72</xdr:row>
          <xdr:rowOff>0</xdr:rowOff>
        </xdr:from>
        <xdr:to>
          <xdr:col>6</xdr:col>
          <xdr:colOff>83820</xdr:colOff>
          <xdr:row>72</xdr:row>
          <xdr:rowOff>220980</xdr:rowOff>
        </xdr:to>
        <xdr:sp macro="" textlink="">
          <xdr:nvSpPr>
            <xdr:cNvPr id="200838" name="Check Box 134" hidden="1">
              <a:extLst>
                <a:ext uri="{63B3BB69-23CF-44E3-9099-C40C66FF867C}">
                  <a14:compatExt spid="_x0000_s200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297180</xdr:colOff>
          <xdr:row>68</xdr:row>
          <xdr:rowOff>0</xdr:rowOff>
        </xdr:from>
        <xdr:to>
          <xdr:col>8</xdr:col>
          <xdr:colOff>220980</xdr:colOff>
          <xdr:row>68</xdr:row>
          <xdr:rowOff>220980</xdr:rowOff>
        </xdr:to>
        <xdr:sp macro="" textlink="">
          <xdr:nvSpPr>
            <xdr:cNvPr id="200839" name="Check Box 135" hidden="1">
              <a:extLst>
                <a:ext uri="{63B3BB69-23CF-44E3-9099-C40C66FF867C}">
                  <a14:compatExt spid="_x0000_s200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297180</xdr:colOff>
          <xdr:row>69</xdr:row>
          <xdr:rowOff>0</xdr:rowOff>
        </xdr:from>
        <xdr:to>
          <xdr:col>8</xdr:col>
          <xdr:colOff>220980</xdr:colOff>
          <xdr:row>69</xdr:row>
          <xdr:rowOff>220980</xdr:rowOff>
        </xdr:to>
        <xdr:sp macro="" textlink="">
          <xdr:nvSpPr>
            <xdr:cNvPr id="200840" name="Check Box 136" hidden="1">
              <a:extLst>
                <a:ext uri="{63B3BB69-23CF-44E3-9099-C40C66FF867C}">
                  <a14:compatExt spid="_x0000_s2008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297180</xdr:colOff>
          <xdr:row>70</xdr:row>
          <xdr:rowOff>0</xdr:rowOff>
        </xdr:from>
        <xdr:to>
          <xdr:col>8</xdr:col>
          <xdr:colOff>220980</xdr:colOff>
          <xdr:row>70</xdr:row>
          <xdr:rowOff>220980</xdr:rowOff>
        </xdr:to>
        <xdr:sp macro="" textlink="">
          <xdr:nvSpPr>
            <xdr:cNvPr id="200841" name="Check Box 137" hidden="1">
              <a:extLst>
                <a:ext uri="{63B3BB69-23CF-44E3-9099-C40C66FF867C}">
                  <a14:compatExt spid="_x0000_s2008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297180</xdr:colOff>
          <xdr:row>71</xdr:row>
          <xdr:rowOff>0</xdr:rowOff>
        </xdr:from>
        <xdr:to>
          <xdr:col>8</xdr:col>
          <xdr:colOff>220980</xdr:colOff>
          <xdr:row>71</xdr:row>
          <xdr:rowOff>220980</xdr:rowOff>
        </xdr:to>
        <xdr:sp macro="" textlink="">
          <xdr:nvSpPr>
            <xdr:cNvPr id="200842" name="Check Box 138" hidden="1">
              <a:extLst>
                <a:ext uri="{63B3BB69-23CF-44E3-9099-C40C66FF867C}">
                  <a14:compatExt spid="_x0000_s2008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297180</xdr:colOff>
          <xdr:row>72</xdr:row>
          <xdr:rowOff>0</xdr:rowOff>
        </xdr:from>
        <xdr:to>
          <xdr:col>8</xdr:col>
          <xdr:colOff>220980</xdr:colOff>
          <xdr:row>72</xdr:row>
          <xdr:rowOff>220980</xdr:rowOff>
        </xdr:to>
        <xdr:sp macro="" textlink="">
          <xdr:nvSpPr>
            <xdr:cNvPr id="200843" name="Check Box 139" hidden="1">
              <a:extLst>
                <a:ext uri="{63B3BB69-23CF-44E3-9099-C40C66FF867C}">
                  <a14:compatExt spid="_x0000_s2008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160020</xdr:colOff>
          <xdr:row>68</xdr:row>
          <xdr:rowOff>0</xdr:rowOff>
        </xdr:from>
        <xdr:to>
          <xdr:col>9</xdr:col>
          <xdr:colOff>464820</xdr:colOff>
          <xdr:row>68</xdr:row>
          <xdr:rowOff>220980</xdr:rowOff>
        </xdr:to>
        <xdr:sp macro="" textlink="">
          <xdr:nvSpPr>
            <xdr:cNvPr id="200844" name="Check Box 140" hidden="1">
              <a:extLst>
                <a:ext uri="{63B3BB69-23CF-44E3-9099-C40C66FF867C}">
                  <a14:compatExt spid="_x0000_s2008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160020</xdr:colOff>
          <xdr:row>69</xdr:row>
          <xdr:rowOff>0</xdr:rowOff>
        </xdr:from>
        <xdr:to>
          <xdr:col>9</xdr:col>
          <xdr:colOff>464820</xdr:colOff>
          <xdr:row>69</xdr:row>
          <xdr:rowOff>220980</xdr:rowOff>
        </xdr:to>
        <xdr:sp macro="" textlink="">
          <xdr:nvSpPr>
            <xdr:cNvPr id="200845" name="Check Box 141" hidden="1">
              <a:extLst>
                <a:ext uri="{63B3BB69-23CF-44E3-9099-C40C66FF867C}">
                  <a14:compatExt spid="_x0000_s2008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160020</xdr:colOff>
          <xdr:row>70</xdr:row>
          <xdr:rowOff>0</xdr:rowOff>
        </xdr:from>
        <xdr:to>
          <xdr:col>9</xdr:col>
          <xdr:colOff>464820</xdr:colOff>
          <xdr:row>70</xdr:row>
          <xdr:rowOff>220980</xdr:rowOff>
        </xdr:to>
        <xdr:sp macro="" textlink="">
          <xdr:nvSpPr>
            <xdr:cNvPr id="200846" name="Check Box 142" hidden="1">
              <a:extLst>
                <a:ext uri="{63B3BB69-23CF-44E3-9099-C40C66FF867C}">
                  <a14:compatExt spid="_x0000_s2008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160020</xdr:colOff>
          <xdr:row>71</xdr:row>
          <xdr:rowOff>0</xdr:rowOff>
        </xdr:from>
        <xdr:to>
          <xdr:col>9</xdr:col>
          <xdr:colOff>464820</xdr:colOff>
          <xdr:row>71</xdr:row>
          <xdr:rowOff>220980</xdr:rowOff>
        </xdr:to>
        <xdr:sp macro="" textlink="">
          <xdr:nvSpPr>
            <xdr:cNvPr id="200847" name="Check Box 143" hidden="1">
              <a:extLst>
                <a:ext uri="{63B3BB69-23CF-44E3-9099-C40C66FF867C}">
                  <a14:compatExt spid="_x0000_s2008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160020</xdr:colOff>
          <xdr:row>72</xdr:row>
          <xdr:rowOff>0</xdr:rowOff>
        </xdr:from>
        <xdr:to>
          <xdr:col>9</xdr:col>
          <xdr:colOff>464820</xdr:colOff>
          <xdr:row>72</xdr:row>
          <xdr:rowOff>220980</xdr:rowOff>
        </xdr:to>
        <xdr:sp macro="" textlink="">
          <xdr:nvSpPr>
            <xdr:cNvPr id="200848" name="Check Box 144" hidden="1">
              <a:extLst>
                <a:ext uri="{63B3BB69-23CF-44E3-9099-C40C66FF867C}">
                  <a14:compatExt spid="_x0000_s2008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312420</xdr:colOff>
          <xdr:row>68</xdr:row>
          <xdr:rowOff>0</xdr:rowOff>
        </xdr:from>
        <xdr:to>
          <xdr:col>11</xdr:col>
          <xdr:colOff>160020</xdr:colOff>
          <xdr:row>68</xdr:row>
          <xdr:rowOff>220980</xdr:rowOff>
        </xdr:to>
        <xdr:sp macro="" textlink="">
          <xdr:nvSpPr>
            <xdr:cNvPr id="200849" name="Check Box 145" hidden="1">
              <a:extLst>
                <a:ext uri="{63B3BB69-23CF-44E3-9099-C40C66FF867C}">
                  <a14:compatExt spid="_x0000_s200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312420</xdr:colOff>
          <xdr:row>69</xdr:row>
          <xdr:rowOff>0</xdr:rowOff>
        </xdr:from>
        <xdr:to>
          <xdr:col>11</xdr:col>
          <xdr:colOff>160020</xdr:colOff>
          <xdr:row>69</xdr:row>
          <xdr:rowOff>220980</xdr:rowOff>
        </xdr:to>
        <xdr:sp macro="" textlink="">
          <xdr:nvSpPr>
            <xdr:cNvPr id="200850" name="Check Box 146" hidden="1">
              <a:extLst>
                <a:ext uri="{63B3BB69-23CF-44E3-9099-C40C66FF867C}">
                  <a14:compatExt spid="_x0000_s200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312420</xdr:colOff>
          <xdr:row>70</xdr:row>
          <xdr:rowOff>0</xdr:rowOff>
        </xdr:from>
        <xdr:to>
          <xdr:col>11</xdr:col>
          <xdr:colOff>160020</xdr:colOff>
          <xdr:row>70</xdr:row>
          <xdr:rowOff>220980</xdr:rowOff>
        </xdr:to>
        <xdr:sp macro="" textlink="">
          <xdr:nvSpPr>
            <xdr:cNvPr id="200851" name="Check Box 147" hidden="1">
              <a:extLst>
                <a:ext uri="{63B3BB69-23CF-44E3-9099-C40C66FF867C}">
                  <a14:compatExt spid="_x0000_s2008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312420</xdr:colOff>
          <xdr:row>71</xdr:row>
          <xdr:rowOff>0</xdr:rowOff>
        </xdr:from>
        <xdr:to>
          <xdr:col>11</xdr:col>
          <xdr:colOff>160020</xdr:colOff>
          <xdr:row>71</xdr:row>
          <xdr:rowOff>220980</xdr:rowOff>
        </xdr:to>
        <xdr:sp macro="" textlink="">
          <xdr:nvSpPr>
            <xdr:cNvPr id="200852" name="Check Box 148" hidden="1">
              <a:extLst>
                <a:ext uri="{63B3BB69-23CF-44E3-9099-C40C66FF867C}">
                  <a14:compatExt spid="_x0000_s2008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312420</xdr:colOff>
          <xdr:row>72</xdr:row>
          <xdr:rowOff>0</xdr:rowOff>
        </xdr:from>
        <xdr:to>
          <xdr:col>11</xdr:col>
          <xdr:colOff>160020</xdr:colOff>
          <xdr:row>72</xdr:row>
          <xdr:rowOff>220980</xdr:rowOff>
        </xdr:to>
        <xdr:sp macro="" textlink="">
          <xdr:nvSpPr>
            <xdr:cNvPr id="200853" name="Check Box 149" hidden="1">
              <a:extLst>
                <a:ext uri="{63B3BB69-23CF-44E3-9099-C40C66FF867C}">
                  <a14:compatExt spid="_x0000_s2008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213360</xdr:colOff>
          <xdr:row>68</xdr:row>
          <xdr:rowOff>0</xdr:rowOff>
        </xdr:from>
        <xdr:to>
          <xdr:col>12</xdr:col>
          <xdr:colOff>518160</xdr:colOff>
          <xdr:row>68</xdr:row>
          <xdr:rowOff>220980</xdr:rowOff>
        </xdr:to>
        <xdr:sp macro="" textlink="">
          <xdr:nvSpPr>
            <xdr:cNvPr id="200854" name="Check Box 150" hidden="1">
              <a:extLst>
                <a:ext uri="{63B3BB69-23CF-44E3-9099-C40C66FF867C}">
                  <a14:compatExt spid="_x0000_s2008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213360</xdr:colOff>
          <xdr:row>69</xdr:row>
          <xdr:rowOff>0</xdr:rowOff>
        </xdr:from>
        <xdr:to>
          <xdr:col>12</xdr:col>
          <xdr:colOff>518160</xdr:colOff>
          <xdr:row>69</xdr:row>
          <xdr:rowOff>220980</xdr:rowOff>
        </xdr:to>
        <xdr:sp macro="" textlink="">
          <xdr:nvSpPr>
            <xdr:cNvPr id="200855" name="Check Box 151" hidden="1">
              <a:extLst>
                <a:ext uri="{63B3BB69-23CF-44E3-9099-C40C66FF867C}">
                  <a14:compatExt spid="_x0000_s2008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213360</xdr:colOff>
          <xdr:row>70</xdr:row>
          <xdr:rowOff>0</xdr:rowOff>
        </xdr:from>
        <xdr:to>
          <xdr:col>12</xdr:col>
          <xdr:colOff>518160</xdr:colOff>
          <xdr:row>70</xdr:row>
          <xdr:rowOff>220980</xdr:rowOff>
        </xdr:to>
        <xdr:sp macro="" textlink="">
          <xdr:nvSpPr>
            <xdr:cNvPr id="200856" name="Check Box 152" hidden="1">
              <a:extLst>
                <a:ext uri="{63B3BB69-23CF-44E3-9099-C40C66FF867C}">
                  <a14:compatExt spid="_x0000_s2008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213360</xdr:colOff>
          <xdr:row>71</xdr:row>
          <xdr:rowOff>0</xdr:rowOff>
        </xdr:from>
        <xdr:to>
          <xdr:col>12</xdr:col>
          <xdr:colOff>518160</xdr:colOff>
          <xdr:row>71</xdr:row>
          <xdr:rowOff>220980</xdr:rowOff>
        </xdr:to>
        <xdr:sp macro="" textlink="">
          <xdr:nvSpPr>
            <xdr:cNvPr id="200857" name="Check Box 153" hidden="1">
              <a:extLst>
                <a:ext uri="{63B3BB69-23CF-44E3-9099-C40C66FF867C}">
                  <a14:compatExt spid="_x0000_s2008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213360</xdr:colOff>
          <xdr:row>72</xdr:row>
          <xdr:rowOff>0</xdr:rowOff>
        </xdr:from>
        <xdr:to>
          <xdr:col>12</xdr:col>
          <xdr:colOff>518160</xdr:colOff>
          <xdr:row>72</xdr:row>
          <xdr:rowOff>220980</xdr:rowOff>
        </xdr:to>
        <xdr:sp macro="" textlink="">
          <xdr:nvSpPr>
            <xdr:cNvPr id="200858" name="Check Box 154" hidden="1">
              <a:extLst>
                <a:ext uri="{63B3BB69-23CF-44E3-9099-C40C66FF867C}">
                  <a14:compatExt spid="_x0000_s2008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68</xdr:row>
          <xdr:rowOff>0</xdr:rowOff>
        </xdr:from>
        <xdr:to>
          <xdr:col>13</xdr:col>
          <xdr:colOff>495300</xdr:colOff>
          <xdr:row>68</xdr:row>
          <xdr:rowOff>220980</xdr:rowOff>
        </xdr:to>
        <xdr:sp macro="" textlink="">
          <xdr:nvSpPr>
            <xdr:cNvPr id="200859" name="Check Box 155" hidden="1">
              <a:extLst>
                <a:ext uri="{63B3BB69-23CF-44E3-9099-C40C66FF867C}">
                  <a14:compatExt spid="_x0000_s2008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69</xdr:row>
          <xdr:rowOff>0</xdr:rowOff>
        </xdr:from>
        <xdr:to>
          <xdr:col>13</xdr:col>
          <xdr:colOff>495300</xdr:colOff>
          <xdr:row>69</xdr:row>
          <xdr:rowOff>220980</xdr:rowOff>
        </xdr:to>
        <xdr:sp macro="" textlink="">
          <xdr:nvSpPr>
            <xdr:cNvPr id="200860" name="Check Box 156" hidden="1">
              <a:extLst>
                <a:ext uri="{63B3BB69-23CF-44E3-9099-C40C66FF867C}">
                  <a14:compatExt spid="_x0000_s2008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70</xdr:row>
          <xdr:rowOff>0</xdr:rowOff>
        </xdr:from>
        <xdr:to>
          <xdr:col>13</xdr:col>
          <xdr:colOff>495300</xdr:colOff>
          <xdr:row>70</xdr:row>
          <xdr:rowOff>220980</xdr:rowOff>
        </xdr:to>
        <xdr:sp macro="" textlink="">
          <xdr:nvSpPr>
            <xdr:cNvPr id="200861" name="Check Box 157" hidden="1">
              <a:extLst>
                <a:ext uri="{63B3BB69-23CF-44E3-9099-C40C66FF867C}">
                  <a14:compatExt spid="_x0000_s2008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71</xdr:row>
          <xdr:rowOff>0</xdr:rowOff>
        </xdr:from>
        <xdr:to>
          <xdr:col>13</xdr:col>
          <xdr:colOff>495300</xdr:colOff>
          <xdr:row>71</xdr:row>
          <xdr:rowOff>220980</xdr:rowOff>
        </xdr:to>
        <xdr:sp macro="" textlink="">
          <xdr:nvSpPr>
            <xdr:cNvPr id="200862" name="Check Box 158" hidden="1">
              <a:extLst>
                <a:ext uri="{63B3BB69-23CF-44E3-9099-C40C66FF867C}">
                  <a14:compatExt spid="_x0000_s2008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72</xdr:row>
          <xdr:rowOff>0</xdr:rowOff>
        </xdr:from>
        <xdr:to>
          <xdr:col>13</xdr:col>
          <xdr:colOff>495300</xdr:colOff>
          <xdr:row>72</xdr:row>
          <xdr:rowOff>220980</xdr:rowOff>
        </xdr:to>
        <xdr:sp macro="" textlink="">
          <xdr:nvSpPr>
            <xdr:cNvPr id="200863" name="Check Box 159" hidden="1">
              <a:extLst>
                <a:ext uri="{63B3BB69-23CF-44E3-9099-C40C66FF867C}">
                  <a14:compatExt spid="_x0000_s2008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297180</xdr:colOff>
          <xdr:row>68</xdr:row>
          <xdr:rowOff>0</xdr:rowOff>
        </xdr:from>
        <xdr:to>
          <xdr:col>14</xdr:col>
          <xdr:colOff>601980</xdr:colOff>
          <xdr:row>68</xdr:row>
          <xdr:rowOff>220980</xdr:rowOff>
        </xdr:to>
        <xdr:sp macro="" textlink="">
          <xdr:nvSpPr>
            <xdr:cNvPr id="200864" name="Check Box 160" hidden="1">
              <a:extLst>
                <a:ext uri="{63B3BB69-23CF-44E3-9099-C40C66FF867C}">
                  <a14:compatExt spid="_x0000_s2008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297180</xdr:colOff>
          <xdr:row>69</xdr:row>
          <xdr:rowOff>0</xdr:rowOff>
        </xdr:from>
        <xdr:to>
          <xdr:col>14</xdr:col>
          <xdr:colOff>601980</xdr:colOff>
          <xdr:row>69</xdr:row>
          <xdr:rowOff>220980</xdr:rowOff>
        </xdr:to>
        <xdr:sp macro="" textlink="">
          <xdr:nvSpPr>
            <xdr:cNvPr id="200865" name="Check Box 161" hidden="1">
              <a:extLst>
                <a:ext uri="{63B3BB69-23CF-44E3-9099-C40C66FF867C}">
                  <a14:compatExt spid="_x0000_s2008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297180</xdr:colOff>
          <xdr:row>70</xdr:row>
          <xdr:rowOff>0</xdr:rowOff>
        </xdr:from>
        <xdr:to>
          <xdr:col>14</xdr:col>
          <xdr:colOff>601980</xdr:colOff>
          <xdr:row>70</xdr:row>
          <xdr:rowOff>220980</xdr:rowOff>
        </xdr:to>
        <xdr:sp macro="" textlink="">
          <xdr:nvSpPr>
            <xdr:cNvPr id="200866" name="Check Box 162" hidden="1">
              <a:extLst>
                <a:ext uri="{63B3BB69-23CF-44E3-9099-C40C66FF867C}">
                  <a14:compatExt spid="_x0000_s2008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297180</xdr:colOff>
          <xdr:row>71</xdr:row>
          <xdr:rowOff>0</xdr:rowOff>
        </xdr:from>
        <xdr:to>
          <xdr:col>14</xdr:col>
          <xdr:colOff>601980</xdr:colOff>
          <xdr:row>71</xdr:row>
          <xdr:rowOff>220980</xdr:rowOff>
        </xdr:to>
        <xdr:sp macro="" textlink="">
          <xdr:nvSpPr>
            <xdr:cNvPr id="200867" name="Check Box 163" hidden="1">
              <a:extLst>
                <a:ext uri="{63B3BB69-23CF-44E3-9099-C40C66FF867C}">
                  <a14:compatExt spid="_x0000_s200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297180</xdr:colOff>
          <xdr:row>72</xdr:row>
          <xdr:rowOff>0</xdr:rowOff>
        </xdr:from>
        <xdr:to>
          <xdr:col>14</xdr:col>
          <xdr:colOff>601980</xdr:colOff>
          <xdr:row>72</xdr:row>
          <xdr:rowOff>220980</xdr:rowOff>
        </xdr:to>
        <xdr:sp macro="" textlink="">
          <xdr:nvSpPr>
            <xdr:cNvPr id="200868" name="Check Box 164" hidden="1">
              <a:extLst>
                <a:ext uri="{63B3BB69-23CF-44E3-9099-C40C66FF867C}">
                  <a14:compatExt spid="_x0000_s200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59</xdr:row>
          <xdr:rowOff>0</xdr:rowOff>
        </xdr:from>
        <xdr:to>
          <xdr:col>2</xdr:col>
          <xdr:colOff>60960</xdr:colOff>
          <xdr:row>59</xdr:row>
          <xdr:rowOff>220980</xdr:rowOff>
        </xdr:to>
        <xdr:sp macro="" textlink="">
          <xdr:nvSpPr>
            <xdr:cNvPr id="200759" name="Check Box 55" hidden="1">
              <a:extLst>
                <a:ext uri="{63B3BB69-23CF-44E3-9099-C40C66FF867C}">
                  <a14:compatExt spid="_x0000_s2007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60</xdr:row>
          <xdr:rowOff>0</xdr:rowOff>
        </xdr:from>
        <xdr:to>
          <xdr:col>2</xdr:col>
          <xdr:colOff>60960</xdr:colOff>
          <xdr:row>60</xdr:row>
          <xdr:rowOff>220980</xdr:rowOff>
        </xdr:to>
        <xdr:sp macro="" textlink="">
          <xdr:nvSpPr>
            <xdr:cNvPr id="200760" name="Check Box 56" hidden="1">
              <a:extLst>
                <a:ext uri="{63B3BB69-23CF-44E3-9099-C40C66FF867C}">
                  <a14:compatExt spid="_x0000_s2007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61</xdr:row>
          <xdr:rowOff>0</xdr:rowOff>
        </xdr:from>
        <xdr:to>
          <xdr:col>2</xdr:col>
          <xdr:colOff>60960</xdr:colOff>
          <xdr:row>61</xdr:row>
          <xdr:rowOff>220980</xdr:rowOff>
        </xdr:to>
        <xdr:sp macro="" textlink="">
          <xdr:nvSpPr>
            <xdr:cNvPr id="200761" name="Check Box 57" hidden="1">
              <a:extLst>
                <a:ext uri="{63B3BB69-23CF-44E3-9099-C40C66FF867C}">
                  <a14:compatExt spid="_x0000_s200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62</xdr:row>
          <xdr:rowOff>0</xdr:rowOff>
        </xdr:from>
        <xdr:to>
          <xdr:col>2</xdr:col>
          <xdr:colOff>60960</xdr:colOff>
          <xdr:row>62</xdr:row>
          <xdr:rowOff>220980</xdr:rowOff>
        </xdr:to>
        <xdr:sp macro="" textlink="">
          <xdr:nvSpPr>
            <xdr:cNvPr id="200762" name="Check Box 58" hidden="1">
              <a:extLst>
                <a:ext uri="{63B3BB69-23CF-44E3-9099-C40C66FF867C}">
                  <a14:compatExt spid="_x0000_s200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63</xdr:row>
          <xdr:rowOff>0</xdr:rowOff>
        </xdr:from>
        <xdr:to>
          <xdr:col>2</xdr:col>
          <xdr:colOff>60960</xdr:colOff>
          <xdr:row>63</xdr:row>
          <xdr:rowOff>220980</xdr:rowOff>
        </xdr:to>
        <xdr:sp macro="" textlink="">
          <xdr:nvSpPr>
            <xdr:cNvPr id="200763" name="Check Box 59" hidden="1">
              <a:extLst>
                <a:ext uri="{63B3BB69-23CF-44E3-9099-C40C66FF867C}">
                  <a14:compatExt spid="_x0000_s200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59</xdr:row>
          <xdr:rowOff>0</xdr:rowOff>
        </xdr:from>
        <xdr:to>
          <xdr:col>3</xdr:col>
          <xdr:colOff>60960</xdr:colOff>
          <xdr:row>59</xdr:row>
          <xdr:rowOff>220980</xdr:rowOff>
        </xdr:to>
        <xdr:sp macro="" textlink="">
          <xdr:nvSpPr>
            <xdr:cNvPr id="200764" name="Check Box 60" hidden="1">
              <a:extLst>
                <a:ext uri="{63B3BB69-23CF-44E3-9099-C40C66FF867C}">
                  <a14:compatExt spid="_x0000_s200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60</xdr:row>
          <xdr:rowOff>0</xdr:rowOff>
        </xdr:from>
        <xdr:to>
          <xdr:col>3</xdr:col>
          <xdr:colOff>60960</xdr:colOff>
          <xdr:row>60</xdr:row>
          <xdr:rowOff>220980</xdr:rowOff>
        </xdr:to>
        <xdr:sp macro="" textlink="">
          <xdr:nvSpPr>
            <xdr:cNvPr id="200765" name="Check Box 61" hidden="1">
              <a:extLst>
                <a:ext uri="{63B3BB69-23CF-44E3-9099-C40C66FF867C}">
                  <a14:compatExt spid="_x0000_s200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61</xdr:row>
          <xdr:rowOff>0</xdr:rowOff>
        </xdr:from>
        <xdr:to>
          <xdr:col>3</xdr:col>
          <xdr:colOff>60960</xdr:colOff>
          <xdr:row>61</xdr:row>
          <xdr:rowOff>220980</xdr:rowOff>
        </xdr:to>
        <xdr:sp macro="" textlink="">
          <xdr:nvSpPr>
            <xdr:cNvPr id="200766" name="Check Box 62" hidden="1">
              <a:extLst>
                <a:ext uri="{63B3BB69-23CF-44E3-9099-C40C66FF867C}">
                  <a14:compatExt spid="_x0000_s2007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62</xdr:row>
          <xdr:rowOff>0</xdr:rowOff>
        </xdr:from>
        <xdr:to>
          <xdr:col>3</xdr:col>
          <xdr:colOff>60960</xdr:colOff>
          <xdr:row>62</xdr:row>
          <xdr:rowOff>220980</xdr:rowOff>
        </xdr:to>
        <xdr:sp macro="" textlink="">
          <xdr:nvSpPr>
            <xdr:cNvPr id="200767" name="Check Box 63" hidden="1">
              <a:extLst>
                <a:ext uri="{63B3BB69-23CF-44E3-9099-C40C66FF867C}">
                  <a14:compatExt spid="_x0000_s2007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63</xdr:row>
          <xdr:rowOff>0</xdr:rowOff>
        </xdr:from>
        <xdr:to>
          <xdr:col>3</xdr:col>
          <xdr:colOff>60960</xdr:colOff>
          <xdr:row>63</xdr:row>
          <xdr:rowOff>220980</xdr:rowOff>
        </xdr:to>
        <xdr:sp macro="" textlink="">
          <xdr:nvSpPr>
            <xdr:cNvPr id="200768" name="Check Box 64" hidden="1">
              <a:extLst>
                <a:ext uri="{63B3BB69-23CF-44E3-9099-C40C66FF867C}">
                  <a14:compatExt spid="_x0000_s2007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59</xdr:row>
          <xdr:rowOff>0</xdr:rowOff>
        </xdr:from>
        <xdr:to>
          <xdr:col>4</xdr:col>
          <xdr:colOff>60960</xdr:colOff>
          <xdr:row>59</xdr:row>
          <xdr:rowOff>220980</xdr:rowOff>
        </xdr:to>
        <xdr:sp macro="" textlink="">
          <xdr:nvSpPr>
            <xdr:cNvPr id="200769" name="Check Box 65" hidden="1">
              <a:extLst>
                <a:ext uri="{63B3BB69-23CF-44E3-9099-C40C66FF867C}">
                  <a14:compatExt spid="_x0000_s200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60</xdr:row>
          <xdr:rowOff>0</xdr:rowOff>
        </xdr:from>
        <xdr:to>
          <xdr:col>4</xdr:col>
          <xdr:colOff>60960</xdr:colOff>
          <xdr:row>60</xdr:row>
          <xdr:rowOff>220980</xdr:rowOff>
        </xdr:to>
        <xdr:sp macro="" textlink="">
          <xdr:nvSpPr>
            <xdr:cNvPr id="200770" name="Check Box 66" hidden="1">
              <a:extLst>
                <a:ext uri="{63B3BB69-23CF-44E3-9099-C40C66FF867C}">
                  <a14:compatExt spid="_x0000_s200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61</xdr:row>
          <xdr:rowOff>0</xdr:rowOff>
        </xdr:from>
        <xdr:to>
          <xdr:col>4</xdr:col>
          <xdr:colOff>60960</xdr:colOff>
          <xdr:row>61</xdr:row>
          <xdr:rowOff>220980</xdr:rowOff>
        </xdr:to>
        <xdr:sp macro="" textlink="">
          <xdr:nvSpPr>
            <xdr:cNvPr id="200771" name="Check Box 67" hidden="1">
              <a:extLst>
                <a:ext uri="{63B3BB69-23CF-44E3-9099-C40C66FF867C}">
                  <a14:compatExt spid="_x0000_s200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62</xdr:row>
          <xdr:rowOff>0</xdr:rowOff>
        </xdr:from>
        <xdr:to>
          <xdr:col>4</xdr:col>
          <xdr:colOff>60960</xdr:colOff>
          <xdr:row>62</xdr:row>
          <xdr:rowOff>220980</xdr:rowOff>
        </xdr:to>
        <xdr:sp macro="" textlink="">
          <xdr:nvSpPr>
            <xdr:cNvPr id="200772" name="Check Box 68" hidden="1">
              <a:extLst>
                <a:ext uri="{63B3BB69-23CF-44E3-9099-C40C66FF867C}">
                  <a14:compatExt spid="_x0000_s200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38100</xdr:colOff>
          <xdr:row>63</xdr:row>
          <xdr:rowOff>0</xdr:rowOff>
        </xdr:from>
        <xdr:to>
          <xdr:col>4</xdr:col>
          <xdr:colOff>60960</xdr:colOff>
          <xdr:row>63</xdr:row>
          <xdr:rowOff>220980</xdr:rowOff>
        </xdr:to>
        <xdr:sp macro="" textlink="">
          <xdr:nvSpPr>
            <xdr:cNvPr id="200773" name="Check Box 69" hidden="1">
              <a:extLst>
                <a:ext uri="{63B3BB69-23CF-44E3-9099-C40C66FF867C}">
                  <a14:compatExt spid="_x0000_s200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59</xdr:row>
          <xdr:rowOff>0</xdr:rowOff>
        </xdr:from>
        <xdr:to>
          <xdr:col>4</xdr:col>
          <xdr:colOff>464820</xdr:colOff>
          <xdr:row>59</xdr:row>
          <xdr:rowOff>220980</xdr:rowOff>
        </xdr:to>
        <xdr:sp macro="" textlink="">
          <xdr:nvSpPr>
            <xdr:cNvPr id="200774" name="Check Box 70" hidden="1">
              <a:extLst>
                <a:ext uri="{63B3BB69-23CF-44E3-9099-C40C66FF867C}">
                  <a14:compatExt spid="_x0000_s200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60</xdr:row>
          <xdr:rowOff>0</xdr:rowOff>
        </xdr:from>
        <xdr:to>
          <xdr:col>4</xdr:col>
          <xdr:colOff>464820</xdr:colOff>
          <xdr:row>60</xdr:row>
          <xdr:rowOff>220980</xdr:rowOff>
        </xdr:to>
        <xdr:sp macro="" textlink="">
          <xdr:nvSpPr>
            <xdr:cNvPr id="200775" name="Check Box 71" hidden="1">
              <a:extLst>
                <a:ext uri="{63B3BB69-23CF-44E3-9099-C40C66FF867C}">
                  <a14:compatExt spid="_x0000_s200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61</xdr:row>
          <xdr:rowOff>0</xdr:rowOff>
        </xdr:from>
        <xdr:to>
          <xdr:col>4</xdr:col>
          <xdr:colOff>464820</xdr:colOff>
          <xdr:row>61</xdr:row>
          <xdr:rowOff>220980</xdr:rowOff>
        </xdr:to>
        <xdr:sp macro="" textlink="">
          <xdr:nvSpPr>
            <xdr:cNvPr id="200776" name="Check Box 72" hidden="1">
              <a:extLst>
                <a:ext uri="{63B3BB69-23CF-44E3-9099-C40C66FF867C}">
                  <a14:compatExt spid="_x0000_s200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62</xdr:row>
          <xdr:rowOff>0</xdr:rowOff>
        </xdr:from>
        <xdr:to>
          <xdr:col>4</xdr:col>
          <xdr:colOff>464820</xdr:colOff>
          <xdr:row>62</xdr:row>
          <xdr:rowOff>220980</xdr:rowOff>
        </xdr:to>
        <xdr:sp macro="" textlink="">
          <xdr:nvSpPr>
            <xdr:cNvPr id="200777" name="Check Box 73" hidden="1">
              <a:extLst>
                <a:ext uri="{63B3BB69-23CF-44E3-9099-C40C66FF867C}">
                  <a14:compatExt spid="_x0000_s2007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63</xdr:row>
          <xdr:rowOff>0</xdr:rowOff>
        </xdr:from>
        <xdr:to>
          <xdr:col>4</xdr:col>
          <xdr:colOff>464820</xdr:colOff>
          <xdr:row>63</xdr:row>
          <xdr:rowOff>220980</xdr:rowOff>
        </xdr:to>
        <xdr:sp macro="" textlink="">
          <xdr:nvSpPr>
            <xdr:cNvPr id="200778" name="Check Box 74" hidden="1">
              <a:extLst>
                <a:ext uri="{63B3BB69-23CF-44E3-9099-C40C66FF867C}">
                  <a14:compatExt spid="_x0000_s2007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335280</xdr:colOff>
          <xdr:row>59</xdr:row>
          <xdr:rowOff>0</xdr:rowOff>
        </xdr:from>
        <xdr:to>
          <xdr:col>6</xdr:col>
          <xdr:colOff>83820</xdr:colOff>
          <xdr:row>59</xdr:row>
          <xdr:rowOff>220980</xdr:rowOff>
        </xdr:to>
        <xdr:sp macro="" textlink="">
          <xdr:nvSpPr>
            <xdr:cNvPr id="200779" name="Check Box 75" hidden="1">
              <a:extLst>
                <a:ext uri="{63B3BB69-23CF-44E3-9099-C40C66FF867C}">
                  <a14:compatExt spid="_x0000_s2007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335280</xdr:colOff>
          <xdr:row>60</xdr:row>
          <xdr:rowOff>0</xdr:rowOff>
        </xdr:from>
        <xdr:to>
          <xdr:col>6</xdr:col>
          <xdr:colOff>83820</xdr:colOff>
          <xdr:row>60</xdr:row>
          <xdr:rowOff>220980</xdr:rowOff>
        </xdr:to>
        <xdr:sp macro="" textlink="">
          <xdr:nvSpPr>
            <xdr:cNvPr id="200780" name="Check Box 76" hidden="1">
              <a:extLst>
                <a:ext uri="{63B3BB69-23CF-44E3-9099-C40C66FF867C}">
                  <a14:compatExt spid="_x0000_s2007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335280</xdr:colOff>
          <xdr:row>61</xdr:row>
          <xdr:rowOff>0</xdr:rowOff>
        </xdr:from>
        <xdr:to>
          <xdr:col>6</xdr:col>
          <xdr:colOff>83820</xdr:colOff>
          <xdr:row>61</xdr:row>
          <xdr:rowOff>220980</xdr:rowOff>
        </xdr:to>
        <xdr:sp macro="" textlink="">
          <xdr:nvSpPr>
            <xdr:cNvPr id="200781" name="Check Box 77" hidden="1">
              <a:extLst>
                <a:ext uri="{63B3BB69-23CF-44E3-9099-C40C66FF867C}">
                  <a14:compatExt spid="_x0000_s2007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335280</xdr:colOff>
          <xdr:row>62</xdr:row>
          <xdr:rowOff>0</xdr:rowOff>
        </xdr:from>
        <xdr:to>
          <xdr:col>6</xdr:col>
          <xdr:colOff>83820</xdr:colOff>
          <xdr:row>62</xdr:row>
          <xdr:rowOff>220980</xdr:rowOff>
        </xdr:to>
        <xdr:sp macro="" textlink="">
          <xdr:nvSpPr>
            <xdr:cNvPr id="200782" name="Check Box 78" hidden="1">
              <a:extLst>
                <a:ext uri="{63B3BB69-23CF-44E3-9099-C40C66FF867C}">
                  <a14:compatExt spid="_x0000_s2007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335280</xdr:colOff>
          <xdr:row>63</xdr:row>
          <xdr:rowOff>0</xdr:rowOff>
        </xdr:from>
        <xdr:to>
          <xdr:col>6</xdr:col>
          <xdr:colOff>83820</xdr:colOff>
          <xdr:row>63</xdr:row>
          <xdr:rowOff>220980</xdr:rowOff>
        </xdr:to>
        <xdr:sp macro="" textlink="">
          <xdr:nvSpPr>
            <xdr:cNvPr id="200783" name="Check Box 79" hidden="1">
              <a:extLst>
                <a:ext uri="{63B3BB69-23CF-44E3-9099-C40C66FF867C}">
                  <a14:compatExt spid="_x0000_s2007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297180</xdr:colOff>
          <xdr:row>59</xdr:row>
          <xdr:rowOff>0</xdr:rowOff>
        </xdr:from>
        <xdr:to>
          <xdr:col>8</xdr:col>
          <xdr:colOff>220980</xdr:colOff>
          <xdr:row>59</xdr:row>
          <xdr:rowOff>220980</xdr:rowOff>
        </xdr:to>
        <xdr:sp macro="" textlink="">
          <xdr:nvSpPr>
            <xdr:cNvPr id="200784" name="Check Box 80" hidden="1">
              <a:extLst>
                <a:ext uri="{63B3BB69-23CF-44E3-9099-C40C66FF867C}">
                  <a14:compatExt spid="_x0000_s2007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297180</xdr:colOff>
          <xdr:row>60</xdr:row>
          <xdr:rowOff>0</xdr:rowOff>
        </xdr:from>
        <xdr:to>
          <xdr:col>8</xdr:col>
          <xdr:colOff>220980</xdr:colOff>
          <xdr:row>60</xdr:row>
          <xdr:rowOff>220980</xdr:rowOff>
        </xdr:to>
        <xdr:sp macro="" textlink="">
          <xdr:nvSpPr>
            <xdr:cNvPr id="200785" name="Check Box 81" hidden="1">
              <a:extLst>
                <a:ext uri="{63B3BB69-23CF-44E3-9099-C40C66FF867C}">
                  <a14:compatExt spid="_x0000_s2007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297180</xdr:colOff>
          <xdr:row>61</xdr:row>
          <xdr:rowOff>0</xdr:rowOff>
        </xdr:from>
        <xdr:to>
          <xdr:col>8</xdr:col>
          <xdr:colOff>220980</xdr:colOff>
          <xdr:row>61</xdr:row>
          <xdr:rowOff>220980</xdr:rowOff>
        </xdr:to>
        <xdr:sp macro="" textlink="">
          <xdr:nvSpPr>
            <xdr:cNvPr id="200786" name="Check Box 82" hidden="1">
              <a:extLst>
                <a:ext uri="{63B3BB69-23CF-44E3-9099-C40C66FF867C}">
                  <a14:compatExt spid="_x0000_s2007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297180</xdr:colOff>
          <xdr:row>62</xdr:row>
          <xdr:rowOff>0</xdr:rowOff>
        </xdr:from>
        <xdr:to>
          <xdr:col>8</xdr:col>
          <xdr:colOff>220980</xdr:colOff>
          <xdr:row>62</xdr:row>
          <xdr:rowOff>220980</xdr:rowOff>
        </xdr:to>
        <xdr:sp macro="" textlink="">
          <xdr:nvSpPr>
            <xdr:cNvPr id="200787" name="Check Box 83" hidden="1">
              <a:extLst>
                <a:ext uri="{63B3BB69-23CF-44E3-9099-C40C66FF867C}">
                  <a14:compatExt spid="_x0000_s200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297180</xdr:colOff>
          <xdr:row>63</xdr:row>
          <xdr:rowOff>0</xdr:rowOff>
        </xdr:from>
        <xdr:to>
          <xdr:col>8</xdr:col>
          <xdr:colOff>220980</xdr:colOff>
          <xdr:row>63</xdr:row>
          <xdr:rowOff>220980</xdr:rowOff>
        </xdr:to>
        <xdr:sp macro="" textlink="">
          <xdr:nvSpPr>
            <xdr:cNvPr id="200788" name="Check Box 84" hidden="1">
              <a:extLst>
                <a:ext uri="{63B3BB69-23CF-44E3-9099-C40C66FF867C}">
                  <a14:compatExt spid="_x0000_s200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160020</xdr:colOff>
          <xdr:row>59</xdr:row>
          <xdr:rowOff>0</xdr:rowOff>
        </xdr:from>
        <xdr:to>
          <xdr:col>9</xdr:col>
          <xdr:colOff>464820</xdr:colOff>
          <xdr:row>59</xdr:row>
          <xdr:rowOff>220980</xdr:rowOff>
        </xdr:to>
        <xdr:sp macro="" textlink="">
          <xdr:nvSpPr>
            <xdr:cNvPr id="200789" name="Check Box 85" hidden="1">
              <a:extLst>
                <a:ext uri="{63B3BB69-23CF-44E3-9099-C40C66FF867C}">
                  <a14:compatExt spid="_x0000_s200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160020</xdr:colOff>
          <xdr:row>60</xdr:row>
          <xdr:rowOff>0</xdr:rowOff>
        </xdr:from>
        <xdr:to>
          <xdr:col>9</xdr:col>
          <xdr:colOff>464820</xdr:colOff>
          <xdr:row>60</xdr:row>
          <xdr:rowOff>220980</xdr:rowOff>
        </xdr:to>
        <xdr:sp macro="" textlink="">
          <xdr:nvSpPr>
            <xdr:cNvPr id="200790" name="Check Box 86" hidden="1">
              <a:extLst>
                <a:ext uri="{63B3BB69-23CF-44E3-9099-C40C66FF867C}">
                  <a14:compatExt spid="_x0000_s200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160020</xdr:colOff>
          <xdr:row>61</xdr:row>
          <xdr:rowOff>0</xdr:rowOff>
        </xdr:from>
        <xdr:to>
          <xdr:col>9</xdr:col>
          <xdr:colOff>464820</xdr:colOff>
          <xdr:row>61</xdr:row>
          <xdr:rowOff>220980</xdr:rowOff>
        </xdr:to>
        <xdr:sp macro="" textlink="">
          <xdr:nvSpPr>
            <xdr:cNvPr id="200791" name="Check Box 87" hidden="1">
              <a:extLst>
                <a:ext uri="{63B3BB69-23CF-44E3-9099-C40C66FF867C}">
                  <a14:compatExt spid="_x0000_s200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160020</xdr:colOff>
          <xdr:row>62</xdr:row>
          <xdr:rowOff>0</xdr:rowOff>
        </xdr:from>
        <xdr:to>
          <xdr:col>9</xdr:col>
          <xdr:colOff>464820</xdr:colOff>
          <xdr:row>62</xdr:row>
          <xdr:rowOff>220980</xdr:rowOff>
        </xdr:to>
        <xdr:sp macro="" textlink="">
          <xdr:nvSpPr>
            <xdr:cNvPr id="200792" name="Check Box 88" hidden="1">
              <a:extLst>
                <a:ext uri="{63B3BB69-23CF-44E3-9099-C40C66FF867C}">
                  <a14:compatExt spid="_x0000_s2007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160020</xdr:colOff>
          <xdr:row>63</xdr:row>
          <xdr:rowOff>0</xdr:rowOff>
        </xdr:from>
        <xdr:to>
          <xdr:col>9</xdr:col>
          <xdr:colOff>464820</xdr:colOff>
          <xdr:row>63</xdr:row>
          <xdr:rowOff>220980</xdr:rowOff>
        </xdr:to>
        <xdr:sp macro="" textlink="">
          <xdr:nvSpPr>
            <xdr:cNvPr id="200793" name="Check Box 89" hidden="1">
              <a:extLst>
                <a:ext uri="{63B3BB69-23CF-44E3-9099-C40C66FF867C}">
                  <a14:compatExt spid="_x0000_s200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312420</xdr:colOff>
          <xdr:row>59</xdr:row>
          <xdr:rowOff>0</xdr:rowOff>
        </xdr:from>
        <xdr:to>
          <xdr:col>11</xdr:col>
          <xdr:colOff>160020</xdr:colOff>
          <xdr:row>59</xdr:row>
          <xdr:rowOff>220980</xdr:rowOff>
        </xdr:to>
        <xdr:sp macro="" textlink="">
          <xdr:nvSpPr>
            <xdr:cNvPr id="200794" name="Check Box 90" hidden="1">
              <a:extLst>
                <a:ext uri="{63B3BB69-23CF-44E3-9099-C40C66FF867C}">
                  <a14:compatExt spid="_x0000_s200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312420</xdr:colOff>
          <xdr:row>60</xdr:row>
          <xdr:rowOff>0</xdr:rowOff>
        </xdr:from>
        <xdr:to>
          <xdr:col>11</xdr:col>
          <xdr:colOff>160020</xdr:colOff>
          <xdr:row>60</xdr:row>
          <xdr:rowOff>220980</xdr:rowOff>
        </xdr:to>
        <xdr:sp macro="" textlink="">
          <xdr:nvSpPr>
            <xdr:cNvPr id="200795" name="Check Box 91" hidden="1">
              <a:extLst>
                <a:ext uri="{63B3BB69-23CF-44E3-9099-C40C66FF867C}">
                  <a14:compatExt spid="_x0000_s2007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312420</xdr:colOff>
          <xdr:row>61</xdr:row>
          <xdr:rowOff>0</xdr:rowOff>
        </xdr:from>
        <xdr:to>
          <xdr:col>11</xdr:col>
          <xdr:colOff>160020</xdr:colOff>
          <xdr:row>61</xdr:row>
          <xdr:rowOff>220980</xdr:rowOff>
        </xdr:to>
        <xdr:sp macro="" textlink="">
          <xdr:nvSpPr>
            <xdr:cNvPr id="200796" name="Check Box 92" hidden="1">
              <a:extLst>
                <a:ext uri="{63B3BB69-23CF-44E3-9099-C40C66FF867C}">
                  <a14:compatExt spid="_x0000_s2007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312420</xdr:colOff>
          <xdr:row>62</xdr:row>
          <xdr:rowOff>0</xdr:rowOff>
        </xdr:from>
        <xdr:to>
          <xdr:col>11</xdr:col>
          <xdr:colOff>160020</xdr:colOff>
          <xdr:row>62</xdr:row>
          <xdr:rowOff>220980</xdr:rowOff>
        </xdr:to>
        <xdr:sp macro="" textlink="">
          <xdr:nvSpPr>
            <xdr:cNvPr id="200797" name="Check Box 93" hidden="1">
              <a:extLst>
                <a:ext uri="{63B3BB69-23CF-44E3-9099-C40C66FF867C}">
                  <a14:compatExt spid="_x0000_s2007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312420</xdr:colOff>
          <xdr:row>63</xdr:row>
          <xdr:rowOff>0</xdr:rowOff>
        </xdr:from>
        <xdr:to>
          <xdr:col>11</xdr:col>
          <xdr:colOff>160020</xdr:colOff>
          <xdr:row>63</xdr:row>
          <xdr:rowOff>220980</xdr:rowOff>
        </xdr:to>
        <xdr:sp macro="" textlink="">
          <xdr:nvSpPr>
            <xdr:cNvPr id="200798" name="Check Box 94" hidden="1">
              <a:extLst>
                <a:ext uri="{63B3BB69-23CF-44E3-9099-C40C66FF867C}">
                  <a14:compatExt spid="_x0000_s2007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213360</xdr:colOff>
          <xdr:row>59</xdr:row>
          <xdr:rowOff>0</xdr:rowOff>
        </xdr:from>
        <xdr:to>
          <xdr:col>12</xdr:col>
          <xdr:colOff>518160</xdr:colOff>
          <xdr:row>59</xdr:row>
          <xdr:rowOff>220980</xdr:rowOff>
        </xdr:to>
        <xdr:sp macro="" textlink="">
          <xdr:nvSpPr>
            <xdr:cNvPr id="200799" name="Check Box 95" hidden="1">
              <a:extLst>
                <a:ext uri="{63B3BB69-23CF-44E3-9099-C40C66FF867C}">
                  <a14:compatExt spid="_x0000_s2007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213360</xdr:colOff>
          <xdr:row>60</xdr:row>
          <xdr:rowOff>0</xdr:rowOff>
        </xdr:from>
        <xdr:to>
          <xdr:col>12</xdr:col>
          <xdr:colOff>518160</xdr:colOff>
          <xdr:row>60</xdr:row>
          <xdr:rowOff>220980</xdr:rowOff>
        </xdr:to>
        <xdr:sp macro="" textlink="">
          <xdr:nvSpPr>
            <xdr:cNvPr id="200800" name="Check Box 96" hidden="1">
              <a:extLst>
                <a:ext uri="{63B3BB69-23CF-44E3-9099-C40C66FF867C}">
                  <a14:compatExt spid="_x0000_s2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213360</xdr:colOff>
          <xdr:row>61</xdr:row>
          <xdr:rowOff>0</xdr:rowOff>
        </xdr:from>
        <xdr:to>
          <xdr:col>12</xdr:col>
          <xdr:colOff>518160</xdr:colOff>
          <xdr:row>61</xdr:row>
          <xdr:rowOff>220980</xdr:rowOff>
        </xdr:to>
        <xdr:sp macro="" textlink="">
          <xdr:nvSpPr>
            <xdr:cNvPr id="200801" name="Check Box 97" hidden="1">
              <a:extLst>
                <a:ext uri="{63B3BB69-23CF-44E3-9099-C40C66FF867C}">
                  <a14:compatExt spid="_x0000_s2008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213360</xdr:colOff>
          <xdr:row>62</xdr:row>
          <xdr:rowOff>0</xdr:rowOff>
        </xdr:from>
        <xdr:to>
          <xdr:col>12</xdr:col>
          <xdr:colOff>518160</xdr:colOff>
          <xdr:row>62</xdr:row>
          <xdr:rowOff>220980</xdr:rowOff>
        </xdr:to>
        <xdr:sp macro="" textlink="">
          <xdr:nvSpPr>
            <xdr:cNvPr id="200802" name="Check Box 98" hidden="1">
              <a:extLst>
                <a:ext uri="{63B3BB69-23CF-44E3-9099-C40C66FF867C}">
                  <a14:compatExt spid="_x0000_s2008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213360</xdr:colOff>
          <xdr:row>63</xdr:row>
          <xdr:rowOff>0</xdr:rowOff>
        </xdr:from>
        <xdr:to>
          <xdr:col>12</xdr:col>
          <xdr:colOff>518160</xdr:colOff>
          <xdr:row>63</xdr:row>
          <xdr:rowOff>220980</xdr:rowOff>
        </xdr:to>
        <xdr:sp macro="" textlink="">
          <xdr:nvSpPr>
            <xdr:cNvPr id="200803" name="Check Box 99" hidden="1">
              <a:extLst>
                <a:ext uri="{63B3BB69-23CF-44E3-9099-C40C66FF867C}">
                  <a14:compatExt spid="_x0000_s2008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59</xdr:row>
          <xdr:rowOff>0</xdr:rowOff>
        </xdr:from>
        <xdr:to>
          <xdr:col>13</xdr:col>
          <xdr:colOff>495300</xdr:colOff>
          <xdr:row>59</xdr:row>
          <xdr:rowOff>220980</xdr:rowOff>
        </xdr:to>
        <xdr:sp macro="" textlink="">
          <xdr:nvSpPr>
            <xdr:cNvPr id="200804" name="Check Box 100" hidden="1">
              <a:extLst>
                <a:ext uri="{63B3BB69-23CF-44E3-9099-C40C66FF867C}">
                  <a14:compatExt spid="_x0000_s2008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60</xdr:row>
          <xdr:rowOff>0</xdr:rowOff>
        </xdr:from>
        <xdr:to>
          <xdr:col>13</xdr:col>
          <xdr:colOff>495300</xdr:colOff>
          <xdr:row>60</xdr:row>
          <xdr:rowOff>220980</xdr:rowOff>
        </xdr:to>
        <xdr:sp macro="" textlink="">
          <xdr:nvSpPr>
            <xdr:cNvPr id="200805" name="Check Box 101" hidden="1">
              <a:extLst>
                <a:ext uri="{63B3BB69-23CF-44E3-9099-C40C66FF867C}">
                  <a14:compatExt spid="_x0000_s2008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61</xdr:row>
          <xdr:rowOff>0</xdr:rowOff>
        </xdr:from>
        <xdr:to>
          <xdr:col>13</xdr:col>
          <xdr:colOff>495300</xdr:colOff>
          <xdr:row>61</xdr:row>
          <xdr:rowOff>220980</xdr:rowOff>
        </xdr:to>
        <xdr:sp macro="" textlink="">
          <xdr:nvSpPr>
            <xdr:cNvPr id="200806" name="Check Box 102" hidden="1">
              <a:extLst>
                <a:ext uri="{63B3BB69-23CF-44E3-9099-C40C66FF867C}">
                  <a14:compatExt spid="_x0000_s2008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62</xdr:row>
          <xdr:rowOff>0</xdr:rowOff>
        </xdr:from>
        <xdr:to>
          <xdr:col>13</xdr:col>
          <xdr:colOff>495300</xdr:colOff>
          <xdr:row>62</xdr:row>
          <xdr:rowOff>220980</xdr:rowOff>
        </xdr:to>
        <xdr:sp macro="" textlink="">
          <xdr:nvSpPr>
            <xdr:cNvPr id="200807" name="Check Box 103" hidden="1">
              <a:extLst>
                <a:ext uri="{63B3BB69-23CF-44E3-9099-C40C66FF867C}">
                  <a14:compatExt spid="_x0000_s200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63</xdr:row>
          <xdr:rowOff>0</xdr:rowOff>
        </xdr:from>
        <xdr:to>
          <xdr:col>13</xdr:col>
          <xdr:colOff>495300</xdr:colOff>
          <xdr:row>63</xdr:row>
          <xdr:rowOff>220980</xdr:rowOff>
        </xdr:to>
        <xdr:sp macro="" textlink="">
          <xdr:nvSpPr>
            <xdr:cNvPr id="200808" name="Check Box 104" hidden="1">
              <a:extLst>
                <a:ext uri="{63B3BB69-23CF-44E3-9099-C40C66FF867C}">
                  <a14:compatExt spid="_x0000_s200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297180</xdr:colOff>
          <xdr:row>59</xdr:row>
          <xdr:rowOff>0</xdr:rowOff>
        </xdr:from>
        <xdr:to>
          <xdr:col>14</xdr:col>
          <xdr:colOff>601980</xdr:colOff>
          <xdr:row>59</xdr:row>
          <xdr:rowOff>220980</xdr:rowOff>
        </xdr:to>
        <xdr:sp macro="" textlink="">
          <xdr:nvSpPr>
            <xdr:cNvPr id="200809" name="Check Box 105" hidden="1">
              <a:extLst>
                <a:ext uri="{63B3BB69-23CF-44E3-9099-C40C66FF867C}">
                  <a14:compatExt spid="_x0000_s2008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297180</xdr:colOff>
          <xdr:row>60</xdr:row>
          <xdr:rowOff>0</xdr:rowOff>
        </xdr:from>
        <xdr:to>
          <xdr:col>14</xdr:col>
          <xdr:colOff>601980</xdr:colOff>
          <xdr:row>60</xdr:row>
          <xdr:rowOff>220980</xdr:rowOff>
        </xdr:to>
        <xdr:sp macro="" textlink="">
          <xdr:nvSpPr>
            <xdr:cNvPr id="200810" name="Check Box 106" hidden="1">
              <a:extLst>
                <a:ext uri="{63B3BB69-23CF-44E3-9099-C40C66FF867C}">
                  <a14:compatExt spid="_x0000_s2008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297180</xdr:colOff>
          <xdr:row>61</xdr:row>
          <xdr:rowOff>0</xdr:rowOff>
        </xdr:from>
        <xdr:to>
          <xdr:col>14</xdr:col>
          <xdr:colOff>601980</xdr:colOff>
          <xdr:row>61</xdr:row>
          <xdr:rowOff>220980</xdr:rowOff>
        </xdr:to>
        <xdr:sp macro="" textlink="">
          <xdr:nvSpPr>
            <xdr:cNvPr id="200811" name="Check Box 107" hidden="1">
              <a:extLst>
                <a:ext uri="{63B3BB69-23CF-44E3-9099-C40C66FF867C}">
                  <a14:compatExt spid="_x0000_s2008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297180</xdr:colOff>
          <xdr:row>62</xdr:row>
          <xdr:rowOff>0</xdr:rowOff>
        </xdr:from>
        <xdr:to>
          <xdr:col>14</xdr:col>
          <xdr:colOff>601980</xdr:colOff>
          <xdr:row>62</xdr:row>
          <xdr:rowOff>220980</xdr:rowOff>
        </xdr:to>
        <xdr:sp macro="" textlink="">
          <xdr:nvSpPr>
            <xdr:cNvPr id="200812" name="Check Box 108" hidden="1">
              <a:extLst>
                <a:ext uri="{63B3BB69-23CF-44E3-9099-C40C66FF867C}">
                  <a14:compatExt spid="_x0000_s2008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297180</xdr:colOff>
          <xdr:row>63</xdr:row>
          <xdr:rowOff>0</xdr:rowOff>
        </xdr:from>
        <xdr:to>
          <xdr:col>14</xdr:col>
          <xdr:colOff>601980</xdr:colOff>
          <xdr:row>63</xdr:row>
          <xdr:rowOff>220980</xdr:rowOff>
        </xdr:to>
        <xdr:sp macro="" textlink="">
          <xdr:nvSpPr>
            <xdr:cNvPr id="200813" name="Check Box 109" hidden="1">
              <a:extLst>
                <a:ext uri="{63B3BB69-23CF-44E3-9099-C40C66FF867C}">
                  <a14:compatExt spid="_x0000_s2008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152400</xdr:colOff>
          <xdr:row>0</xdr:row>
          <xdr:rowOff>38100</xdr:rowOff>
        </xdr:from>
        <xdr:to>
          <xdr:col>13</xdr:col>
          <xdr:colOff>144780</xdr:colOff>
          <xdr:row>0</xdr:row>
          <xdr:rowOff>426720</xdr:rowOff>
        </xdr:to>
        <xdr:sp macro="" textlink="">
          <xdr:nvSpPr>
            <xdr:cNvPr id="200869" name="SaveCloseButton" hidden="1">
              <a:extLst>
                <a:ext uri="{63B3BB69-23CF-44E3-9099-C40C66FF867C}">
                  <a14:compatExt spid="_x0000_s200869"/>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Save Changes &amp; Close Report</a:t>
              </a:r>
            </a:p>
            <a:p>
              <a:pPr algn="ctr" rtl="0">
                <a:defRPr sz="1000"/>
              </a:pPr>
              <a:endParaRPr lang="en-US" sz="1000" b="0"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731520</xdr:colOff>
          <xdr:row>0</xdr:row>
          <xdr:rowOff>38100</xdr:rowOff>
        </xdr:from>
        <xdr:to>
          <xdr:col>15</xdr:col>
          <xdr:colOff>533400</xdr:colOff>
          <xdr:row>0</xdr:row>
          <xdr:rowOff>426720</xdr:rowOff>
        </xdr:to>
        <xdr:sp macro="" textlink="">
          <xdr:nvSpPr>
            <xdr:cNvPr id="200870" name="DiscardButton" hidden="1">
              <a:extLst>
                <a:ext uri="{63B3BB69-23CF-44E3-9099-C40C66FF867C}">
                  <a14:compatExt spid="_x0000_s20087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Discard Changes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190500</xdr:colOff>
          <xdr:row>0</xdr:row>
          <xdr:rowOff>38100</xdr:rowOff>
        </xdr:from>
        <xdr:to>
          <xdr:col>14</xdr:col>
          <xdr:colOff>685800</xdr:colOff>
          <xdr:row>0</xdr:row>
          <xdr:rowOff>426720</xdr:rowOff>
        </xdr:to>
        <xdr:sp macro="" textlink="">
          <xdr:nvSpPr>
            <xdr:cNvPr id="200873" name="SaveNewButton" hidden="1">
              <a:extLst>
                <a:ext uri="{63B3BB69-23CF-44E3-9099-C40C66FF867C}">
                  <a14:compatExt spid="_x0000_s200873"/>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Save Changes &amp; Add New Incident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8</xdr:col>
          <xdr:colOff>0</xdr:colOff>
          <xdr:row>12</xdr:row>
          <xdr:rowOff>0</xdr:rowOff>
        </xdr:from>
        <xdr:to>
          <xdr:col>14</xdr:col>
          <xdr:colOff>792480</xdr:colOff>
          <xdr:row>13</xdr:row>
          <xdr:rowOff>7620</xdr:rowOff>
        </xdr:to>
        <xdr:sp macro="" textlink="">
          <xdr:nvSpPr>
            <xdr:cNvPr id="200874" name="Offense1DropDown" hidden="1">
              <a:extLst>
                <a:ext uri="{63B3BB69-23CF-44E3-9099-C40C66FF867C}">
                  <a14:compatExt spid="_x0000_s2008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0</xdr:colOff>
          <xdr:row>13</xdr:row>
          <xdr:rowOff>60960</xdr:rowOff>
        </xdr:from>
        <xdr:to>
          <xdr:col>14</xdr:col>
          <xdr:colOff>792480</xdr:colOff>
          <xdr:row>14</xdr:row>
          <xdr:rowOff>83820</xdr:rowOff>
        </xdr:to>
        <xdr:sp macro="" textlink="">
          <xdr:nvSpPr>
            <xdr:cNvPr id="200875" name="Offense2DropDown" hidden="1">
              <a:extLst>
                <a:ext uri="{63B3BB69-23CF-44E3-9099-C40C66FF867C}">
                  <a14:compatExt spid="_x0000_s2008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0</xdr:colOff>
          <xdr:row>14</xdr:row>
          <xdr:rowOff>137160</xdr:rowOff>
        </xdr:from>
        <xdr:to>
          <xdr:col>14</xdr:col>
          <xdr:colOff>792480</xdr:colOff>
          <xdr:row>15</xdr:row>
          <xdr:rowOff>160020</xdr:rowOff>
        </xdr:to>
        <xdr:sp macro="" textlink="">
          <xdr:nvSpPr>
            <xdr:cNvPr id="200876" name="Offense3DropDown" hidden="1">
              <a:extLst>
                <a:ext uri="{63B3BB69-23CF-44E3-9099-C40C66FF867C}">
                  <a14:compatExt spid="_x0000_s2008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0</xdr:colOff>
          <xdr:row>16</xdr:row>
          <xdr:rowOff>38100</xdr:rowOff>
        </xdr:from>
        <xdr:to>
          <xdr:col>14</xdr:col>
          <xdr:colOff>792480</xdr:colOff>
          <xdr:row>17</xdr:row>
          <xdr:rowOff>68580</xdr:rowOff>
        </xdr:to>
        <xdr:sp macro="" textlink="">
          <xdr:nvSpPr>
            <xdr:cNvPr id="200877" name="Offense4DropDown" hidden="1">
              <a:extLst>
                <a:ext uri="{63B3BB69-23CF-44E3-9099-C40C66FF867C}">
                  <a14:compatExt spid="_x0000_s2008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0</xdr:colOff>
          <xdr:row>17</xdr:row>
          <xdr:rowOff>114300</xdr:rowOff>
        </xdr:from>
        <xdr:to>
          <xdr:col>14</xdr:col>
          <xdr:colOff>792480</xdr:colOff>
          <xdr:row>18</xdr:row>
          <xdr:rowOff>144780</xdr:rowOff>
        </xdr:to>
        <xdr:sp macro="" textlink="">
          <xdr:nvSpPr>
            <xdr:cNvPr id="200878" name="Offense5DropDown" hidden="1">
              <a:extLst>
                <a:ext uri="{63B3BB69-23CF-44E3-9099-C40C66FF867C}">
                  <a14:compatExt spid="_x0000_s2008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0</xdr:colOff>
          <xdr:row>19</xdr:row>
          <xdr:rowOff>0</xdr:rowOff>
        </xdr:from>
        <xdr:to>
          <xdr:col>14</xdr:col>
          <xdr:colOff>228600</xdr:colOff>
          <xdr:row>20</xdr:row>
          <xdr:rowOff>0</xdr:rowOff>
        </xdr:to>
        <xdr:sp macro="" textlink="">
          <xdr:nvSpPr>
            <xdr:cNvPr id="200879" name="LocationDropDown" hidden="1">
              <a:extLst>
                <a:ext uri="{63B3BB69-23CF-44E3-9099-C40C66FF867C}">
                  <a14:compatExt spid="_x0000_s2008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7620</xdr:colOff>
          <xdr:row>50</xdr:row>
          <xdr:rowOff>0</xdr:rowOff>
        </xdr:from>
        <xdr:to>
          <xdr:col>6</xdr:col>
          <xdr:colOff>7620</xdr:colOff>
          <xdr:row>50</xdr:row>
          <xdr:rowOff>213360</xdr:rowOff>
        </xdr:to>
        <xdr:sp macro="" textlink="">
          <xdr:nvSpPr>
            <xdr:cNvPr id="200880" name="StolenProperty1DropDown" hidden="1">
              <a:extLst>
                <a:ext uri="{63B3BB69-23CF-44E3-9099-C40C66FF867C}">
                  <a14:compatExt spid="_x0000_s2008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7620</xdr:colOff>
          <xdr:row>51</xdr:row>
          <xdr:rowOff>7620</xdr:rowOff>
        </xdr:from>
        <xdr:to>
          <xdr:col>6</xdr:col>
          <xdr:colOff>7620</xdr:colOff>
          <xdr:row>51</xdr:row>
          <xdr:rowOff>220980</xdr:rowOff>
        </xdr:to>
        <xdr:sp macro="" textlink="">
          <xdr:nvSpPr>
            <xdr:cNvPr id="200881" name="StolenProperty2DropDown" hidden="1">
              <a:extLst>
                <a:ext uri="{63B3BB69-23CF-44E3-9099-C40C66FF867C}">
                  <a14:compatExt spid="_x0000_s2008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7620</xdr:colOff>
          <xdr:row>52</xdr:row>
          <xdr:rowOff>22860</xdr:rowOff>
        </xdr:from>
        <xdr:to>
          <xdr:col>6</xdr:col>
          <xdr:colOff>7620</xdr:colOff>
          <xdr:row>53</xdr:row>
          <xdr:rowOff>0</xdr:rowOff>
        </xdr:to>
        <xdr:sp macro="" textlink="">
          <xdr:nvSpPr>
            <xdr:cNvPr id="200882" name="StolenProperty3DropDown" hidden="1">
              <a:extLst>
                <a:ext uri="{63B3BB69-23CF-44E3-9099-C40C66FF867C}">
                  <a14:compatExt spid="_x0000_s2008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7620</xdr:colOff>
          <xdr:row>53</xdr:row>
          <xdr:rowOff>30480</xdr:rowOff>
        </xdr:from>
        <xdr:to>
          <xdr:col>6</xdr:col>
          <xdr:colOff>7620</xdr:colOff>
          <xdr:row>54</xdr:row>
          <xdr:rowOff>7620</xdr:rowOff>
        </xdr:to>
        <xdr:sp macro="" textlink="">
          <xdr:nvSpPr>
            <xdr:cNvPr id="200883" name="StolenProperty4DropDown" hidden="1">
              <a:extLst>
                <a:ext uri="{63B3BB69-23CF-44E3-9099-C40C66FF867C}">
                  <a14:compatExt spid="_x0000_s2008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7620</xdr:colOff>
          <xdr:row>54</xdr:row>
          <xdr:rowOff>38100</xdr:rowOff>
        </xdr:from>
        <xdr:to>
          <xdr:col>6</xdr:col>
          <xdr:colOff>7620</xdr:colOff>
          <xdr:row>55</xdr:row>
          <xdr:rowOff>7620</xdr:rowOff>
        </xdr:to>
        <xdr:sp macro="" textlink="">
          <xdr:nvSpPr>
            <xdr:cNvPr id="200884" name="StolenProperty5DropDown" hidden="1">
              <a:extLst>
                <a:ext uri="{63B3BB69-23CF-44E3-9099-C40C66FF867C}">
                  <a14:compatExt spid="_x0000_s2008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27</xdr:col>
      <xdr:colOff>734541</xdr:colOff>
      <xdr:row>2</xdr:row>
      <xdr:rowOff>1914526</xdr:rowOff>
    </xdr:from>
    <xdr:to>
      <xdr:col>27</xdr:col>
      <xdr:colOff>1036550</xdr:colOff>
      <xdr:row>3</xdr:row>
      <xdr:rowOff>1</xdr:rowOff>
    </xdr:to>
    <xdr:sp macro="" textlink="">
      <xdr:nvSpPr>
        <xdr:cNvPr id="2" name="Down Arrow 1"/>
        <xdr:cNvSpPr/>
      </xdr:nvSpPr>
      <xdr:spPr>
        <a:xfrm>
          <a:off x="8772527" y="2266951"/>
          <a:ext cx="295273" cy="5334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en-US"/>
        </a:p>
      </xdr:txBody>
    </xdr:sp>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106680</xdr:colOff>
          <xdr:row>44</xdr:row>
          <xdr:rowOff>7620</xdr:rowOff>
        </xdr:from>
        <xdr:to>
          <xdr:col>0</xdr:col>
          <xdr:colOff>274320</xdr:colOff>
          <xdr:row>46</xdr:row>
          <xdr:rowOff>83820</xdr:rowOff>
        </xdr:to>
        <xdr:sp macro="" textlink="">
          <xdr:nvSpPr>
            <xdr:cNvPr id="278529" name="SHRLabel" hidden="1">
              <a:extLst>
                <a:ext uri="{63B3BB69-23CF-44E3-9099-C40C66FF867C}">
                  <a14:compatExt spid="_x0000_s2785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106680</xdr:colOff>
          <xdr:row>48</xdr:row>
          <xdr:rowOff>22860</xdr:rowOff>
        </xdr:from>
        <xdr:to>
          <xdr:col>0</xdr:col>
          <xdr:colOff>274320</xdr:colOff>
          <xdr:row>50</xdr:row>
          <xdr:rowOff>106680</xdr:rowOff>
        </xdr:to>
        <xdr:sp macro="" textlink="">
          <xdr:nvSpPr>
            <xdr:cNvPr id="278530" name="ReturnASuppLabel" hidden="1">
              <a:extLst>
                <a:ext uri="{63B3BB69-23CF-44E3-9099-C40C66FF867C}">
                  <a14:compatExt spid="_x0000_s2785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106680</xdr:colOff>
          <xdr:row>51</xdr:row>
          <xdr:rowOff>7620</xdr:rowOff>
        </xdr:from>
        <xdr:to>
          <xdr:col>0</xdr:col>
          <xdr:colOff>274320</xdr:colOff>
          <xdr:row>53</xdr:row>
          <xdr:rowOff>83820</xdr:rowOff>
        </xdr:to>
        <xdr:sp macro="" textlink="">
          <xdr:nvSpPr>
            <xdr:cNvPr id="278531" name="LEOKALabel" hidden="1">
              <a:extLst>
                <a:ext uri="{63B3BB69-23CF-44E3-9099-C40C66FF867C}">
                  <a14:compatExt spid="_x0000_s2785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106680</xdr:colOff>
          <xdr:row>44</xdr:row>
          <xdr:rowOff>7620</xdr:rowOff>
        </xdr:from>
        <xdr:to>
          <xdr:col>2</xdr:col>
          <xdr:colOff>274320</xdr:colOff>
          <xdr:row>46</xdr:row>
          <xdr:rowOff>83820</xdr:rowOff>
        </xdr:to>
        <xdr:sp macro="" textlink="">
          <xdr:nvSpPr>
            <xdr:cNvPr id="278532" name="ASRJuvenileLabel" hidden="1">
              <a:extLst>
                <a:ext uri="{63B3BB69-23CF-44E3-9099-C40C66FF867C}">
                  <a14:compatExt spid="_x0000_s2785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106680</xdr:colOff>
          <xdr:row>48</xdr:row>
          <xdr:rowOff>22860</xdr:rowOff>
        </xdr:from>
        <xdr:to>
          <xdr:col>2</xdr:col>
          <xdr:colOff>274320</xdr:colOff>
          <xdr:row>50</xdr:row>
          <xdr:rowOff>106680</xdr:rowOff>
        </xdr:to>
        <xdr:sp macro="" textlink="">
          <xdr:nvSpPr>
            <xdr:cNvPr id="278533" name="ASRAdultLabel" hidden="1">
              <a:extLst>
                <a:ext uri="{63B3BB69-23CF-44E3-9099-C40C66FF867C}">
                  <a14:compatExt spid="_x0000_s2785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106680</xdr:colOff>
          <xdr:row>51</xdr:row>
          <xdr:rowOff>7620</xdr:rowOff>
        </xdr:from>
        <xdr:to>
          <xdr:col>2</xdr:col>
          <xdr:colOff>274320</xdr:colOff>
          <xdr:row>53</xdr:row>
          <xdr:rowOff>83820</xdr:rowOff>
        </xdr:to>
        <xdr:sp macro="" textlink="">
          <xdr:nvSpPr>
            <xdr:cNvPr id="278534" name="ArsonLabel" hidden="1">
              <a:extLst>
                <a:ext uri="{63B3BB69-23CF-44E3-9099-C40C66FF867C}">
                  <a14:compatExt spid="_x0000_s2785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4</xdr:col>
      <xdr:colOff>379095</xdr:colOff>
      <xdr:row>35</xdr:row>
      <xdr:rowOff>228600</xdr:rowOff>
    </xdr:from>
    <xdr:to>
      <xdr:col>6</xdr:col>
      <xdr:colOff>586750</xdr:colOff>
      <xdr:row>39</xdr:row>
      <xdr:rowOff>9525</xdr:rowOff>
    </xdr:to>
    <xdr:sp macro="" textlink="">
      <xdr:nvSpPr>
        <xdr:cNvPr id="2" name="Rectangle 25"/>
        <xdr:cNvSpPr>
          <a:spLocks noChangeArrowheads="1"/>
        </xdr:cNvSpPr>
      </xdr:nvSpPr>
      <xdr:spPr bwMode="auto">
        <a:xfrm>
          <a:off x="3531870" y="6391275"/>
          <a:ext cx="1379230" cy="590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sz="800" b="1" i="0" u="none" strike="noStrike" baseline="0">
              <a:solidFill>
                <a:srgbClr val="000000"/>
              </a:solidFill>
              <a:latin typeface="Times New Roman"/>
              <a:cs typeface="Times New Roman"/>
            </a:rPr>
            <a:t>The total of this column should agree with the </a:t>
          </a:r>
        </a:p>
        <a:p>
          <a:pPr algn="l" rtl="0">
            <a:defRPr sz="1000"/>
          </a:pPr>
          <a:r>
            <a:rPr lang="en-US" sz="800" b="1" i="0" u="none" strike="noStrike" baseline="0">
              <a:solidFill>
                <a:srgbClr val="000000"/>
              </a:solidFill>
              <a:latin typeface="Times New Roman"/>
              <a:cs typeface="Times New Roman"/>
            </a:rPr>
            <a:t>Grand Total (DATA ENTRY 77) shown on page 2.</a:t>
          </a:r>
        </a:p>
      </xdr:txBody>
    </xdr:sp>
    <xdr:clientData/>
  </xdr:twoCellAnchor>
  <xdr:twoCellAnchor>
    <xdr:from>
      <xdr:col>5</xdr:col>
      <xdr:colOff>85725</xdr:colOff>
      <xdr:row>35</xdr:row>
      <xdr:rowOff>66675</xdr:rowOff>
    </xdr:from>
    <xdr:to>
      <xdr:col>5</xdr:col>
      <xdr:colOff>85725</xdr:colOff>
      <xdr:row>35</xdr:row>
      <xdr:rowOff>228600</xdr:rowOff>
    </xdr:to>
    <xdr:cxnSp macro="">
      <xdr:nvCxnSpPr>
        <xdr:cNvPr id="324649" name="AutoShape 28"/>
        <xdr:cNvCxnSpPr>
          <a:cxnSpLocks noChangeShapeType="1"/>
          <a:endCxn id="2" idx="0"/>
        </xdr:cNvCxnSpPr>
      </xdr:nvCxnSpPr>
      <xdr:spPr bwMode="auto">
        <a:xfrm>
          <a:off x="4219575" y="6229350"/>
          <a:ext cx="0" cy="16192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9525</xdr:colOff>
      <xdr:row>35</xdr:row>
      <xdr:rowOff>238125</xdr:rowOff>
    </xdr:from>
    <xdr:to>
      <xdr:col>9</xdr:col>
      <xdr:colOff>889493</xdr:colOff>
      <xdr:row>41</xdr:row>
      <xdr:rowOff>133350</xdr:rowOff>
    </xdr:to>
    <xdr:sp macro="" textlink="">
      <xdr:nvSpPr>
        <xdr:cNvPr id="4" name="Rectangle 29"/>
        <xdr:cNvSpPr>
          <a:spLocks noChangeArrowheads="1"/>
        </xdr:cNvSpPr>
      </xdr:nvSpPr>
      <xdr:spPr bwMode="auto">
        <a:xfrm>
          <a:off x="5400675" y="6400800"/>
          <a:ext cx="1641968" cy="10191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Times New Roman"/>
              <a:cs typeface="Times New Roman"/>
            </a:rPr>
            <a:t>Include in this column all property recovered even though stolen in prior months.  The above is an accounting for only that property stolen in your jurisdiction.  This will include property recovered for you by other jurisdictions, but not property you recover for them. </a:t>
          </a:r>
        </a:p>
        <a:p>
          <a:pPr algn="l" rtl="0">
            <a:defRPr sz="1000"/>
          </a:pPr>
          <a:endParaRPr lang="en-US" sz="800" b="0" i="0" u="none" strike="noStrike" baseline="0">
            <a:solidFill>
              <a:srgbClr val="000000"/>
            </a:solidFill>
            <a:latin typeface="Times New Roman"/>
            <a:cs typeface="Times New Roman"/>
          </a:endParaRPr>
        </a:p>
      </xdr:txBody>
    </xdr:sp>
    <xdr:clientData/>
  </xdr:twoCellAnchor>
  <xdr:twoCellAnchor>
    <xdr:from>
      <xdr:col>8</xdr:col>
      <xdr:colOff>1009650</xdr:colOff>
      <xdr:row>35</xdr:row>
      <xdr:rowOff>85725</xdr:rowOff>
    </xdr:from>
    <xdr:to>
      <xdr:col>8</xdr:col>
      <xdr:colOff>762000</xdr:colOff>
      <xdr:row>35</xdr:row>
      <xdr:rowOff>238125</xdr:rowOff>
    </xdr:to>
    <xdr:cxnSp macro="">
      <xdr:nvCxnSpPr>
        <xdr:cNvPr id="324651" name="AutoShape 30"/>
        <xdr:cNvCxnSpPr>
          <a:cxnSpLocks noChangeShapeType="1"/>
        </xdr:cNvCxnSpPr>
      </xdr:nvCxnSpPr>
      <xdr:spPr bwMode="auto">
        <a:xfrm>
          <a:off x="6153150" y="6248400"/>
          <a:ext cx="0" cy="15240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819150</xdr:colOff>
      <xdr:row>93</xdr:row>
      <xdr:rowOff>85725</xdr:rowOff>
    </xdr:from>
    <xdr:to>
      <xdr:col>5</xdr:col>
      <xdr:colOff>0</xdr:colOff>
      <xdr:row>93</xdr:row>
      <xdr:rowOff>85725</xdr:rowOff>
    </xdr:to>
    <xdr:sp macro="" textlink="">
      <xdr:nvSpPr>
        <xdr:cNvPr id="324652" name="Line 37"/>
        <xdr:cNvSpPr>
          <a:spLocks noChangeShapeType="1"/>
        </xdr:cNvSpPr>
      </xdr:nvSpPr>
      <xdr:spPr bwMode="auto">
        <a:xfrm>
          <a:off x="3971925" y="1744980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971550</xdr:colOff>
      <xdr:row>107</xdr:row>
      <xdr:rowOff>76200</xdr:rowOff>
    </xdr:from>
    <xdr:to>
      <xdr:col>4</xdr:col>
      <xdr:colOff>971550</xdr:colOff>
      <xdr:row>107</xdr:row>
      <xdr:rowOff>76200</xdr:rowOff>
    </xdr:to>
    <xdr:sp macro="" textlink="">
      <xdr:nvSpPr>
        <xdr:cNvPr id="324653" name="Line 39"/>
        <xdr:cNvSpPr>
          <a:spLocks noChangeShapeType="1"/>
        </xdr:cNvSpPr>
      </xdr:nvSpPr>
      <xdr:spPr bwMode="auto">
        <a:xfrm>
          <a:off x="4124325" y="20507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819150</xdr:colOff>
      <xdr:row>107</xdr:row>
      <xdr:rowOff>85725</xdr:rowOff>
    </xdr:from>
    <xdr:to>
      <xdr:col>5</xdr:col>
      <xdr:colOff>0</xdr:colOff>
      <xdr:row>107</xdr:row>
      <xdr:rowOff>85725</xdr:rowOff>
    </xdr:to>
    <xdr:sp macro="" textlink="">
      <xdr:nvSpPr>
        <xdr:cNvPr id="324654" name="Line 44"/>
        <xdr:cNvSpPr>
          <a:spLocks noChangeShapeType="1"/>
        </xdr:cNvSpPr>
      </xdr:nvSpPr>
      <xdr:spPr bwMode="auto">
        <a:xfrm>
          <a:off x="3971925" y="2051685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0</xdr:colOff>
      <xdr:row>93</xdr:row>
      <xdr:rowOff>85725</xdr:rowOff>
    </xdr:from>
    <xdr:to>
      <xdr:col>10</xdr:col>
      <xdr:colOff>152400</xdr:colOff>
      <xdr:row>93</xdr:row>
      <xdr:rowOff>95250</xdr:rowOff>
    </xdr:to>
    <xdr:sp macro="" textlink="">
      <xdr:nvSpPr>
        <xdr:cNvPr id="324655" name="Line 46"/>
        <xdr:cNvSpPr>
          <a:spLocks noChangeShapeType="1"/>
        </xdr:cNvSpPr>
      </xdr:nvSpPr>
      <xdr:spPr bwMode="auto">
        <a:xfrm flipH="1" flipV="1">
          <a:off x="7324725" y="17449800"/>
          <a:ext cx="152400"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0</xdr:colOff>
      <xdr:row>107</xdr:row>
      <xdr:rowOff>95250</xdr:rowOff>
    </xdr:from>
    <xdr:to>
      <xdr:col>10</xdr:col>
      <xdr:colOff>152400</xdr:colOff>
      <xdr:row>107</xdr:row>
      <xdr:rowOff>104775</xdr:rowOff>
    </xdr:to>
    <xdr:sp macro="" textlink="">
      <xdr:nvSpPr>
        <xdr:cNvPr id="324656" name="Line 47"/>
        <xdr:cNvSpPr>
          <a:spLocks noChangeShapeType="1"/>
        </xdr:cNvSpPr>
      </xdr:nvSpPr>
      <xdr:spPr bwMode="auto">
        <a:xfrm flipH="1" flipV="1">
          <a:off x="7324725" y="20526375"/>
          <a:ext cx="152400"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152400</xdr:colOff>
      <xdr:row>93</xdr:row>
      <xdr:rowOff>104775</xdr:rowOff>
    </xdr:from>
    <xdr:to>
      <xdr:col>10</xdr:col>
      <xdr:colOff>152400</xdr:colOff>
      <xdr:row>107</xdr:row>
      <xdr:rowOff>114300</xdr:rowOff>
    </xdr:to>
    <xdr:cxnSp macro="">
      <xdr:nvCxnSpPr>
        <xdr:cNvPr id="324657" name="AutoShape 48"/>
        <xdr:cNvCxnSpPr>
          <a:cxnSpLocks noChangeShapeType="1"/>
          <a:stCxn id="324655" idx="0"/>
          <a:endCxn id="324656" idx="0"/>
        </xdr:cNvCxnSpPr>
      </xdr:nvCxnSpPr>
      <xdr:spPr bwMode="auto">
        <a:xfrm>
          <a:off x="7477125" y="17468850"/>
          <a:ext cx="0" cy="307657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819150</xdr:colOff>
      <xdr:row>93</xdr:row>
      <xdr:rowOff>85725</xdr:rowOff>
    </xdr:from>
    <xdr:to>
      <xdr:col>4</xdr:col>
      <xdr:colOff>819150</xdr:colOff>
      <xdr:row>107</xdr:row>
      <xdr:rowOff>85725</xdr:rowOff>
    </xdr:to>
    <xdr:cxnSp macro="">
      <xdr:nvCxnSpPr>
        <xdr:cNvPr id="324658" name="AutoShape 49"/>
        <xdr:cNvCxnSpPr>
          <a:cxnSpLocks noChangeShapeType="1"/>
          <a:stCxn id="324652" idx="0"/>
          <a:endCxn id="324654" idx="0"/>
        </xdr:cNvCxnSpPr>
      </xdr:nvCxnSpPr>
      <xdr:spPr bwMode="auto">
        <a:xfrm>
          <a:off x="3971925" y="17449800"/>
          <a:ext cx="0" cy="306705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238125</xdr:colOff>
      <xdr:row>49</xdr:row>
      <xdr:rowOff>9525</xdr:rowOff>
    </xdr:from>
    <xdr:to>
      <xdr:col>1</xdr:col>
      <xdr:colOff>295275</xdr:colOff>
      <xdr:row>49</xdr:row>
      <xdr:rowOff>19050</xdr:rowOff>
    </xdr:to>
    <xdr:cxnSp macro="">
      <xdr:nvCxnSpPr>
        <xdr:cNvPr id="305105" name="AutoShape 5"/>
        <xdr:cNvCxnSpPr>
          <a:cxnSpLocks noChangeShapeType="1"/>
        </xdr:cNvCxnSpPr>
      </xdr:nvCxnSpPr>
      <xdr:spPr bwMode="auto">
        <a:xfrm flipV="1">
          <a:off x="361950" y="8372475"/>
          <a:ext cx="57150" cy="9525"/>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1</xdr:col>
      <xdr:colOff>228600</xdr:colOff>
      <xdr:row>49</xdr:row>
      <xdr:rowOff>0</xdr:rowOff>
    </xdr:from>
    <xdr:to>
      <xdr:col>1</xdr:col>
      <xdr:colOff>361950</xdr:colOff>
      <xdr:row>49</xdr:row>
      <xdr:rowOff>0</xdr:rowOff>
    </xdr:to>
    <xdr:cxnSp macro="">
      <xdr:nvCxnSpPr>
        <xdr:cNvPr id="305106" name="AutoShape 6"/>
        <xdr:cNvCxnSpPr>
          <a:cxnSpLocks noChangeShapeType="1"/>
        </xdr:cNvCxnSpPr>
      </xdr:nvCxnSpPr>
      <xdr:spPr bwMode="auto">
        <a:xfrm>
          <a:off x="352425" y="8362950"/>
          <a:ext cx="133350" cy="0"/>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4</xdr:col>
      <xdr:colOff>209550</xdr:colOff>
      <xdr:row>27</xdr:row>
      <xdr:rowOff>114300</xdr:rowOff>
    </xdr:from>
    <xdr:to>
      <xdr:col>4</xdr:col>
      <xdr:colOff>266700</xdr:colOff>
      <xdr:row>27</xdr:row>
      <xdr:rowOff>171450</xdr:rowOff>
    </xdr:to>
    <xdr:cxnSp macro="">
      <xdr:nvCxnSpPr>
        <xdr:cNvPr id="305107" name="AutoShape 7"/>
        <xdr:cNvCxnSpPr>
          <a:cxnSpLocks noChangeShapeType="1"/>
        </xdr:cNvCxnSpPr>
      </xdr:nvCxnSpPr>
      <xdr:spPr bwMode="auto">
        <a:xfrm flipH="1">
          <a:off x="3190875" y="5876925"/>
          <a:ext cx="57150" cy="57150"/>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9</xdr:col>
      <xdr:colOff>238125</xdr:colOff>
      <xdr:row>49</xdr:row>
      <xdr:rowOff>0</xdr:rowOff>
    </xdr:from>
    <xdr:to>
      <xdr:col>9</xdr:col>
      <xdr:colOff>285750</xdr:colOff>
      <xdr:row>49</xdr:row>
      <xdr:rowOff>0</xdr:rowOff>
    </xdr:to>
    <xdr:cxnSp macro="">
      <xdr:nvCxnSpPr>
        <xdr:cNvPr id="305108" name="AutoShape 8"/>
        <xdr:cNvCxnSpPr>
          <a:cxnSpLocks noChangeShapeType="1"/>
        </xdr:cNvCxnSpPr>
      </xdr:nvCxnSpPr>
      <xdr:spPr bwMode="auto">
        <a:xfrm flipV="1">
          <a:off x="5819775" y="8362950"/>
          <a:ext cx="47625" cy="0"/>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4276725</xdr:colOff>
      <xdr:row>14</xdr:row>
      <xdr:rowOff>152400</xdr:rowOff>
    </xdr:to>
    <xdr:pic>
      <xdr:nvPicPr>
        <xdr:cNvPr id="321854" name="Picture 1" descr="Excel Macros Screenshot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371850"/>
          <a:ext cx="4276725"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3124200</xdr:colOff>
      <xdr:row>37</xdr:row>
      <xdr:rowOff>76200</xdr:rowOff>
    </xdr:to>
    <xdr:pic>
      <xdr:nvPicPr>
        <xdr:cNvPr id="321855" name="Picture 2" descr="Excel Macros Screenshot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267325"/>
          <a:ext cx="3124200" cy="3314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0</xdr:rowOff>
    </xdr:from>
    <xdr:to>
      <xdr:col>0</xdr:col>
      <xdr:colOff>3733800</xdr:colOff>
      <xdr:row>56</xdr:row>
      <xdr:rowOff>104775</xdr:rowOff>
    </xdr:to>
    <xdr:pic>
      <xdr:nvPicPr>
        <xdr:cNvPr id="321856" name="Picture 3" descr="Excel 2007 Macros Screenshot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0391775"/>
          <a:ext cx="3733800" cy="204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59</xdr:row>
      <xdr:rowOff>0</xdr:rowOff>
    </xdr:from>
    <xdr:to>
      <xdr:col>0</xdr:col>
      <xdr:colOff>3562350</xdr:colOff>
      <xdr:row>80</xdr:row>
      <xdr:rowOff>142875</xdr:rowOff>
    </xdr:to>
    <xdr:pic>
      <xdr:nvPicPr>
        <xdr:cNvPr id="321857" name="Picture 4" descr="Excel 2007 Macros Screenshot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13125450"/>
          <a:ext cx="3562350" cy="35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83</xdr:row>
      <xdr:rowOff>0</xdr:rowOff>
    </xdr:from>
    <xdr:to>
      <xdr:col>0</xdr:col>
      <xdr:colOff>3457575</xdr:colOff>
      <xdr:row>92</xdr:row>
      <xdr:rowOff>57150</xdr:rowOff>
    </xdr:to>
    <xdr:pic>
      <xdr:nvPicPr>
        <xdr:cNvPr id="321858" name="Picture 5" descr="Excel 2007 Macros Screenshot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17449800"/>
          <a:ext cx="34575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94</xdr:row>
      <xdr:rowOff>0</xdr:rowOff>
    </xdr:from>
    <xdr:to>
      <xdr:col>0</xdr:col>
      <xdr:colOff>3943350</xdr:colOff>
      <xdr:row>103</xdr:row>
      <xdr:rowOff>38100</xdr:rowOff>
    </xdr:to>
    <xdr:pic>
      <xdr:nvPicPr>
        <xdr:cNvPr id="321859" name="Picture 6" descr="Excel 2007 Macros Screenshot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19850100"/>
          <a:ext cx="394335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109</xdr:row>
      <xdr:rowOff>0</xdr:rowOff>
    </xdr:from>
    <xdr:to>
      <xdr:col>0</xdr:col>
      <xdr:colOff>3390900</xdr:colOff>
      <xdr:row>117</xdr:row>
      <xdr:rowOff>114300</xdr:rowOff>
    </xdr:to>
    <xdr:pic>
      <xdr:nvPicPr>
        <xdr:cNvPr id="321860" name="Picture 7" descr="Excel 2007 Macros Screenshot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23479125"/>
          <a:ext cx="339090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120</xdr:row>
      <xdr:rowOff>47625</xdr:rowOff>
    </xdr:from>
    <xdr:to>
      <xdr:col>0</xdr:col>
      <xdr:colOff>3581400</xdr:colOff>
      <xdr:row>138</xdr:row>
      <xdr:rowOff>104775</xdr:rowOff>
    </xdr:to>
    <xdr:pic>
      <xdr:nvPicPr>
        <xdr:cNvPr id="321861" name="Picture 8" descr="Excel 2007 Macros Screenshot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25517475"/>
          <a:ext cx="3581400" cy="297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143</xdr:row>
      <xdr:rowOff>0</xdr:rowOff>
    </xdr:from>
    <xdr:to>
      <xdr:col>0</xdr:col>
      <xdr:colOff>4381500</xdr:colOff>
      <xdr:row>155</xdr:row>
      <xdr:rowOff>57150</xdr:rowOff>
    </xdr:to>
    <xdr:pic>
      <xdr:nvPicPr>
        <xdr:cNvPr id="321862" name="Picture 9" descr="'Protected View' message"/>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0" y="30099000"/>
          <a:ext cx="4381500"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158</xdr:row>
      <xdr:rowOff>0</xdr:rowOff>
    </xdr:from>
    <xdr:to>
      <xdr:col>0</xdr:col>
      <xdr:colOff>4391025</xdr:colOff>
      <xdr:row>166</xdr:row>
      <xdr:rowOff>95250</xdr:rowOff>
    </xdr:to>
    <xdr:pic>
      <xdr:nvPicPr>
        <xdr:cNvPr id="321863" name="Picture 10" descr="Excel 2010 FILE Tab"/>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0" y="32899350"/>
          <a:ext cx="4391025"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168</xdr:row>
      <xdr:rowOff>0</xdr:rowOff>
    </xdr:from>
    <xdr:to>
      <xdr:col>0</xdr:col>
      <xdr:colOff>4381500</xdr:colOff>
      <xdr:row>192</xdr:row>
      <xdr:rowOff>9525</xdr:rowOff>
    </xdr:to>
    <xdr:pic>
      <xdr:nvPicPr>
        <xdr:cNvPr id="321864" name="Picture 11" descr="http://www.mdmproofing.com/iym/macros/images/file-options.gif"/>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0" y="34766250"/>
          <a:ext cx="4381500" cy="389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194</xdr:row>
      <xdr:rowOff>0</xdr:rowOff>
    </xdr:from>
    <xdr:to>
      <xdr:col>0</xdr:col>
      <xdr:colOff>4381500</xdr:colOff>
      <xdr:row>214</xdr:row>
      <xdr:rowOff>142875</xdr:rowOff>
    </xdr:to>
    <xdr:pic>
      <xdr:nvPicPr>
        <xdr:cNvPr id="321865" name="Picture 12" descr="http://www.mdmproofing.com/iym/macros/images/trust-center.gif"/>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0" y="39147750"/>
          <a:ext cx="4381500" cy="3381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218</xdr:row>
      <xdr:rowOff>0</xdr:rowOff>
    </xdr:from>
    <xdr:to>
      <xdr:col>0</xdr:col>
      <xdr:colOff>4362450</xdr:colOff>
      <xdr:row>233</xdr:row>
      <xdr:rowOff>133350</xdr:rowOff>
    </xdr:to>
    <xdr:pic>
      <xdr:nvPicPr>
        <xdr:cNvPr id="321866" name="Picture 13" descr="Select 'Enable all...'"/>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0" y="43329225"/>
          <a:ext cx="4362450"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238125</xdr:colOff>
      <xdr:row>49</xdr:row>
      <xdr:rowOff>9525</xdr:rowOff>
    </xdr:from>
    <xdr:to>
      <xdr:col>1</xdr:col>
      <xdr:colOff>295275</xdr:colOff>
      <xdr:row>49</xdr:row>
      <xdr:rowOff>19050</xdr:rowOff>
    </xdr:to>
    <xdr:cxnSp macro="">
      <xdr:nvCxnSpPr>
        <xdr:cNvPr id="309977" name="AutoShape 5"/>
        <xdr:cNvCxnSpPr>
          <a:cxnSpLocks noChangeShapeType="1"/>
        </xdr:cNvCxnSpPr>
      </xdr:nvCxnSpPr>
      <xdr:spPr bwMode="auto">
        <a:xfrm flipV="1">
          <a:off x="361950" y="10010775"/>
          <a:ext cx="57150" cy="9525"/>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1</xdr:col>
      <xdr:colOff>228600</xdr:colOff>
      <xdr:row>49</xdr:row>
      <xdr:rowOff>0</xdr:rowOff>
    </xdr:from>
    <xdr:to>
      <xdr:col>1</xdr:col>
      <xdr:colOff>361950</xdr:colOff>
      <xdr:row>49</xdr:row>
      <xdr:rowOff>0</xdr:rowOff>
    </xdr:to>
    <xdr:cxnSp macro="">
      <xdr:nvCxnSpPr>
        <xdr:cNvPr id="309978" name="AutoShape 6"/>
        <xdr:cNvCxnSpPr>
          <a:cxnSpLocks noChangeShapeType="1"/>
        </xdr:cNvCxnSpPr>
      </xdr:nvCxnSpPr>
      <xdr:spPr bwMode="auto">
        <a:xfrm>
          <a:off x="352425" y="10001250"/>
          <a:ext cx="133350" cy="0"/>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4</xdr:col>
      <xdr:colOff>209550</xdr:colOff>
      <xdr:row>27</xdr:row>
      <xdr:rowOff>114300</xdr:rowOff>
    </xdr:from>
    <xdr:to>
      <xdr:col>4</xdr:col>
      <xdr:colOff>266700</xdr:colOff>
      <xdr:row>27</xdr:row>
      <xdr:rowOff>171450</xdr:rowOff>
    </xdr:to>
    <xdr:cxnSp macro="">
      <xdr:nvCxnSpPr>
        <xdr:cNvPr id="309979" name="AutoShape 7"/>
        <xdr:cNvCxnSpPr>
          <a:cxnSpLocks noChangeShapeType="1"/>
        </xdr:cNvCxnSpPr>
      </xdr:nvCxnSpPr>
      <xdr:spPr bwMode="auto">
        <a:xfrm flipH="1">
          <a:off x="3219450" y="5876925"/>
          <a:ext cx="57150" cy="57150"/>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9</xdr:col>
      <xdr:colOff>238125</xdr:colOff>
      <xdr:row>49</xdr:row>
      <xdr:rowOff>0</xdr:rowOff>
    </xdr:from>
    <xdr:to>
      <xdr:col>9</xdr:col>
      <xdr:colOff>285750</xdr:colOff>
      <xdr:row>49</xdr:row>
      <xdr:rowOff>0</xdr:rowOff>
    </xdr:to>
    <xdr:cxnSp macro="">
      <xdr:nvCxnSpPr>
        <xdr:cNvPr id="309980" name="AutoShape 8"/>
        <xdr:cNvCxnSpPr>
          <a:cxnSpLocks noChangeShapeType="1"/>
        </xdr:cNvCxnSpPr>
      </xdr:nvCxnSpPr>
      <xdr:spPr bwMode="auto">
        <a:xfrm flipV="1">
          <a:off x="5867400" y="10001250"/>
          <a:ext cx="47625" cy="0"/>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wsDr>
</file>

<file path=xl/drawings/drawing21.xml><?xml version="1.0" encoding="utf-8"?>
<xdr:wsDr xmlns:xdr="http://schemas.openxmlformats.org/drawingml/2006/spreadsheetDrawing" xmlns:a="http://schemas.openxmlformats.org/drawingml/2006/main">
  <xdr:twoCellAnchor>
    <xdr:from>
      <xdr:col>27</xdr:col>
      <xdr:colOff>851537</xdr:colOff>
      <xdr:row>2</xdr:row>
      <xdr:rowOff>1905001</xdr:rowOff>
    </xdr:from>
    <xdr:to>
      <xdr:col>27</xdr:col>
      <xdr:colOff>1144917</xdr:colOff>
      <xdr:row>2</xdr:row>
      <xdr:rowOff>2438401</xdr:rowOff>
    </xdr:to>
    <xdr:sp macro="" textlink="">
      <xdr:nvSpPr>
        <xdr:cNvPr id="2" name="Down Arrow 1"/>
        <xdr:cNvSpPr/>
      </xdr:nvSpPr>
      <xdr:spPr>
        <a:xfrm>
          <a:off x="8890637" y="2257426"/>
          <a:ext cx="293380" cy="5334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4</xdr:col>
      <xdr:colOff>0</xdr:colOff>
      <xdr:row>2</xdr:row>
      <xdr:rowOff>30480</xdr:rowOff>
    </xdr:from>
    <xdr:to>
      <xdr:col>7</xdr:col>
      <xdr:colOff>0</xdr:colOff>
      <xdr:row>19</xdr:row>
      <xdr:rowOff>30480</xdr:rowOff>
    </xdr:to>
    <xdr:sp macro="" textlink="">
      <xdr:nvSpPr>
        <xdr:cNvPr id="2" name="WorkbookOptionsBackground"/>
        <xdr:cNvSpPr/>
      </xdr:nvSpPr>
      <xdr:spPr bwMode="auto">
        <a:xfrm>
          <a:off x="4709160" y="502920"/>
          <a:ext cx="4229100" cy="4297680"/>
        </a:xfrm>
        <a:prstGeom prst="rect">
          <a:avLst/>
        </a:prstGeom>
        <a:solidFill>
          <a:srgbClr val="E0E0E0"/>
        </a:solidFill>
        <a:ln>
          <a:solidFill>
            <a:schemeClr val="dk1">
              <a:shade val="95000"/>
              <a:satMod val="105000"/>
              <a:alpha val="75000"/>
            </a:schemeClr>
          </a:solidFill>
        </a:ln>
      </xdr:spPr>
      <xdr:style>
        <a:lnRef idx="1">
          <a:schemeClr val="dk1"/>
        </a:lnRef>
        <a:fillRef idx="2">
          <a:schemeClr val="dk1"/>
        </a:fillRef>
        <a:effectRef idx="1">
          <a:schemeClr val="dk1"/>
        </a:effectRef>
        <a:fontRef idx="minor">
          <a:schemeClr val="dk1"/>
        </a:fontRef>
      </xdr:style>
      <xdr:txBody>
        <a:bodyPr vertOverflow="clip" rtlCol="0" anchor="ctr"/>
        <a:lstStyle/>
        <a:p>
          <a:endParaRPr lang="en-US"/>
        </a:p>
      </xdr:txBody>
    </xdr:sp>
    <xdr:clientData/>
  </xdr:twoCellAnchor>
  <xdr:twoCellAnchor editAs="absolute">
    <xdr:from>
      <xdr:col>4</xdr:col>
      <xdr:colOff>37202</xdr:colOff>
      <xdr:row>2</xdr:row>
      <xdr:rowOff>68580</xdr:rowOff>
    </xdr:from>
    <xdr:to>
      <xdr:col>6</xdr:col>
      <xdr:colOff>2343538</xdr:colOff>
      <xdr:row>3</xdr:row>
      <xdr:rowOff>38100</xdr:rowOff>
    </xdr:to>
    <xdr:sp macro="" textlink="">
      <xdr:nvSpPr>
        <xdr:cNvPr id="5" name="WorkbookOptionsLabel"/>
        <xdr:cNvSpPr txBox="1"/>
      </xdr:nvSpPr>
      <xdr:spPr bwMode="auto">
        <a:xfrm>
          <a:off x="4747261" y="541020"/>
          <a:ext cx="4152900" cy="205740"/>
        </a:xfrm>
        <a:prstGeom prst="rect">
          <a:avLst/>
        </a:prstGeom>
        <a:gradFill flip="none" rotWithShape="1">
          <a:gsLst>
            <a:gs pos="0">
              <a:schemeClr val="accent1">
                <a:lumMod val="50000"/>
              </a:schemeClr>
            </a:gs>
            <a:gs pos="25000">
              <a:schemeClr val="accent1">
                <a:lumMod val="75000"/>
              </a:schemeClr>
            </a:gs>
            <a:gs pos="75000">
              <a:schemeClr val="accent1">
                <a:lumMod val="60000"/>
                <a:lumOff val="40000"/>
              </a:schemeClr>
            </a:gs>
            <a:gs pos="100000">
              <a:schemeClr val="accent1">
                <a:lumMod val="20000"/>
                <a:lumOff val="80000"/>
              </a:schemeClr>
            </a:gs>
          </a:gsLst>
          <a:lin ang="0" scaled="1"/>
          <a:tileRect/>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lIns="45720" tIns="18288" rIns="45720" bIns="18288" rtlCol="0" anchor="t"/>
        <a:lstStyle/>
        <a:p>
          <a:r>
            <a:rPr lang="en-US" sz="1100" b="1">
              <a:solidFill>
                <a:schemeClr val="bg1"/>
              </a:solidFill>
            </a:rPr>
            <a:t>UCR Workbook Options</a:t>
          </a:r>
        </a:p>
      </xdr:txBody>
    </xdr:sp>
    <xdr:clientData/>
  </xdr:twoCellAnchor>
  <xdr:twoCellAnchor editAs="absolute">
    <xdr:from>
      <xdr:col>4</xdr:col>
      <xdr:colOff>68580</xdr:colOff>
      <xdr:row>5</xdr:row>
      <xdr:rowOff>205740</xdr:rowOff>
    </xdr:from>
    <xdr:to>
      <xdr:col>6</xdr:col>
      <xdr:colOff>2311444</xdr:colOff>
      <xdr:row>5</xdr:row>
      <xdr:rowOff>205740</xdr:rowOff>
    </xdr:to>
    <xdr:cxnSp macro="">
      <xdr:nvCxnSpPr>
        <xdr:cNvPr id="7" name="ReportOptionsDividerLine"/>
        <xdr:cNvCxnSpPr/>
      </xdr:nvCxnSpPr>
      <xdr:spPr bwMode="auto">
        <a:xfrm>
          <a:off x="4777740" y="1386840"/>
          <a:ext cx="4099560" cy="0"/>
        </a:xfrm>
        <a:prstGeom prst="line">
          <a:avLst/>
        </a:prstGeom>
        <a:ln>
          <a:solidFill>
            <a:schemeClr val="tx1">
              <a:alpha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3</xdr:col>
      <xdr:colOff>90541</xdr:colOff>
      <xdr:row>4</xdr:row>
      <xdr:rowOff>144780</xdr:rowOff>
    </xdr:from>
    <xdr:to>
      <xdr:col>4</xdr:col>
      <xdr:colOff>596123</xdr:colOff>
      <xdr:row>5</xdr:row>
      <xdr:rowOff>182880</xdr:rowOff>
    </xdr:to>
    <xdr:sp macro="" textlink="">
      <xdr:nvSpPr>
        <xdr:cNvPr id="8" name="ReportLabel"/>
        <xdr:cNvSpPr txBox="1"/>
      </xdr:nvSpPr>
      <xdr:spPr bwMode="auto">
        <a:xfrm>
          <a:off x="4686300" y="1089660"/>
          <a:ext cx="640080" cy="274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900">
              <a:latin typeface="Microsoft Sans Serif" pitchFamily="34" charset="0"/>
              <a:cs typeface="Microsoft Sans Serif" pitchFamily="34" charset="0"/>
            </a:rPr>
            <a:t>Report</a:t>
          </a:r>
        </a:p>
      </xdr:txBody>
    </xdr:sp>
    <xdr:clientData/>
  </xdr:twoCellAnchor>
  <xdr:twoCellAnchor editAs="absolute">
    <xdr:from>
      <xdr:col>3</xdr:col>
      <xdr:colOff>90541</xdr:colOff>
      <xdr:row>3</xdr:row>
      <xdr:rowOff>38100</xdr:rowOff>
    </xdr:from>
    <xdr:to>
      <xdr:col>6</xdr:col>
      <xdr:colOff>2235148</xdr:colOff>
      <xdr:row>4</xdr:row>
      <xdr:rowOff>0</xdr:rowOff>
    </xdr:to>
    <xdr:sp macro="" textlink="">
      <xdr:nvSpPr>
        <xdr:cNvPr id="9" name="WorkbookOptionsDescLabel"/>
        <xdr:cNvSpPr txBox="1"/>
      </xdr:nvSpPr>
      <xdr:spPr bwMode="auto">
        <a:xfrm>
          <a:off x="4686300" y="746760"/>
          <a:ext cx="4114800" cy="1981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900">
              <a:latin typeface="Microsoft Sans Serif" pitchFamily="34" charset="0"/>
              <a:cs typeface="Microsoft Sans Serif" pitchFamily="34" charset="0"/>
            </a:rPr>
            <a:t>Please select the type of submission for each form listed below.</a:t>
          </a:r>
        </a:p>
      </xdr:txBody>
    </xdr:sp>
    <xdr:clientData/>
  </xdr:twoCellAnchor>
  <xdr:twoCellAnchor editAs="absolute">
    <xdr:from>
      <xdr:col>4</xdr:col>
      <xdr:colOff>53340</xdr:colOff>
      <xdr:row>7</xdr:row>
      <xdr:rowOff>22860</xdr:rowOff>
    </xdr:from>
    <xdr:to>
      <xdr:col>6</xdr:col>
      <xdr:colOff>2336296</xdr:colOff>
      <xdr:row>7</xdr:row>
      <xdr:rowOff>22860</xdr:rowOff>
    </xdr:to>
    <xdr:cxnSp macro="">
      <xdr:nvCxnSpPr>
        <xdr:cNvPr id="10" name="DividerLine1"/>
        <xdr:cNvCxnSpPr/>
      </xdr:nvCxnSpPr>
      <xdr:spPr bwMode="auto">
        <a:xfrm>
          <a:off x="4762500" y="1676400"/>
          <a:ext cx="4130040" cy="0"/>
        </a:xfrm>
        <a:prstGeom prst="line">
          <a:avLst/>
        </a:prstGeom>
        <a:ln>
          <a:solidFill>
            <a:schemeClr val="tx1">
              <a:alpha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53340</xdr:colOff>
      <xdr:row>8</xdr:row>
      <xdr:rowOff>68580</xdr:rowOff>
    </xdr:from>
    <xdr:to>
      <xdr:col>6</xdr:col>
      <xdr:colOff>2336296</xdr:colOff>
      <xdr:row>8</xdr:row>
      <xdr:rowOff>68580</xdr:rowOff>
    </xdr:to>
    <xdr:cxnSp macro="">
      <xdr:nvCxnSpPr>
        <xdr:cNvPr id="11" name="DividerLine2"/>
        <xdr:cNvCxnSpPr/>
      </xdr:nvCxnSpPr>
      <xdr:spPr bwMode="auto">
        <a:xfrm>
          <a:off x="4762500" y="1958340"/>
          <a:ext cx="4130040" cy="0"/>
        </a:xfrm>
        <a:prstGeom prst="line">
          <a:avLst/>
        </a:prstGeom>
        <a:ln>
          <a:solidFill>
            <a:schemeClr val="tx1">
              <a:alpha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53340</xdr:colOff>
      <xdr:row>9</xdr:row>
      <xdr:rowOff>106680</xdr:rowOff>
    </xdr:from>
    <xdr:to>
      <xdr:col>6</xdr:col>
      <xdr:colOff>2336296</xdr:colOff>
      <xdr:row>9</xdr:row>
      <xdr:rowOff>106680</xdr:rowOff>
    </xdr:to>
    <xdr:cxnSp macro="">
      <xdr:nvCxnSpPr>
        <xdr:cNvPr id="18" name="DividerLine3"/>
        <xdr:cNvCxnSpPr/>
      </xdr:nvCxnSpPr>
      <xdr:spPr bwMode="auto">
        <a:xfrm>
          <a:off x="4762500" y="2232660"/>
          <a:ext cx="4130040" cy="0"/>
        </a:xfrm>
        <a:prstGeom prst="line">
          <a:avLst/>
        </a:prstGeom>
        <a:ln>
          <a:solidFill>
            <a:schemeClr val="tx1">
              <a:alpha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53340</xdr:colOff>
      <xdr:row>10</xdr:row>
      <xdr:rowOff>152400</xdr:rowOff>
    </xdr:from>
    <xdr:to>
      <xdr:col>6</xdr:col>
      <xdr:colOff>2336296</xdr:colOff>
      <xdr:row>10</xdr:row>
      <xdr:rowOff>152400</xdr:rowOff>
    </xdr:to>
    <xdr:cxnSp macro="">
      <xdr:nvCxnSpPr>
        <xdr:cNvPr id="19" name="DividerLine4"/>
        <xdr:cNvCxnSpPr/>
      </xdr:nvCxnSpPr>
      <xdr:spPr bwMode="auto">
        <a:xfrm>
          <a:off x="4762500" y="2514600"/>
          <a:ext cx="4130040" cy="0"/>
        </a:xfrm>
        <a:prstGeom prst="line">
          <a:avLst/>
        </a:prstGeom>
        <a:ln>
          <a:solidFill>
            <a:schemeClr val="tx1">
              <a:alpha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53340</xdr:colOff>
      <xdr:row>11</xdr:row>
      <xdr:rowOff>198120</xdr:rowOff>
    </xdr:from>
    <xdr:to>
      <xdr:col>6</xdr:col>
      <xdr:colOff>2336296</xdr:colOff>
      <xdr:row>11</xdr:row>
      <xdr:rowOff>198120</xdr:rowOff>
    </xdr:to>
    <xdr:cxnSp macro="">
      <xdr:nvCxnSpPr>
        <xdr:cNvPr id="20" name="DividerLine5"/>
        <xdr:cNvCxnSpPr/>
      </xdr:nvCxnSpPr>
      <xdr:spPr bwMode="auto">
        <a:xfrm>
          <a:off x="4762500" y="2796540"/>
          <a:ext cx="4130040" cy="0"/>
        </a:xfrm>
        <a:prstGeom prst="line">
          <a:avLst/>
        </a:prstGeom>
        <a:ln>
          <a:solidFill>
            <a:schemeClr val="tx1">
              <a:alpha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53340</xdr:colOff>
      <xdr:row>13</xdr:row>
      <xdr:rowOff>7620</xdr:rowOff>
    </xdr:from>
    <xdr:to>
      <xdr:col>6</xdr:col>
      <xdr:colOff>2336296</xdr:colOff>
      <xdr:row>13</xdr:row>
      <xdr:rowOff>7620</xdr:rowOff>
    </xdr:to>
    <xdr:cxnSp macro="">
      <xdr:nvCxnSpPr>
        <xdr:cNvPr id="21" name="DividerLine6"/>
        <xdr:cNvCxnSpPr/>
      </xdr:nvCxnSpPr>
      <xdr:spPr bwMode="auto">
        <a:xfrm>
          <a:off x="4762500" y="3078480"/>
          <a:ext cx="4130040" cy="0"/>
        </a:xfrm>
        <a:prstGeom prst="line">
          <a:avLst/>
        </a:prstGeom>
        <a:ln>
          <a:solidFill>
            <a:schemeClr val="tx1">
              <a:alpha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53340</xdr:colOff>
      <xdr:row>13</xdr:row>
      <xdr:rowOff>281940</xdr:rowOff>
    </xdr:from>
    <xdr:to>
      <xdr:col>6</xdr:col>
      <xdr:colOff>2336296</xdr:colOff>
      <xdr:row>13</xdr:row>
      <xdr:rowOff>281940</xdr:rowOff>
    </xdr:to>
    <xdr:cxnSp macro="">
      <xdr:nvCxnSpPr>
        <xdr:cNvPr id="22" name="DividerLine7"/>
        <xdr:cNvCxnSpPr/>
      </xdr:nvCxnSpPr>
      <xdr:spPr bwMode="auto">
        <a:xfrm>
          <a:off x="4762500" y="3352800"/>
          <a:ext cx="4130040" cy="0"/>
        </a:xfrm>
        <a:prstGeom prst="line">
          <a:avLst/>
        </a:prstGeom>
        <a:ln>
          <a:solidFill>
            <a:schemeClr val="tx1">
              <a:alpha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53340</xdr:colOff>
      <xdr:row>14</xdr:row>
      <xdr:rowOff>167640</xdr:rowOff>
    </xdr:from>
    <xdr:to>
      <xdr:col>6</xdr:col>
      <xdr:colOff>2336296</xdr:colOff>
      <xdr:row>14</xdr:row>
      <xdr:rowOff>167640</xdr:rowOff>
    </xdr:to>
    <xdr:cxnSp macro="">
      <xdr:nvCxnSpPr>
        <xdr:cNvPr id="23" name="DividerLine8"/>
        <xdr:cNvCxnSpPr/>
      </xdr:nvCxnSpPr>
      <xdr:spPr bwMode="auto">
        <a:xfrm>
          <a:off x="4762500" y="3634740"/>
          <a:ext cx="4130040" cy="0"/>
        </a:xfrm>
        <a:prstGeom prst="line">
          <a:avLst/>
        </a:prstGeom>
        <a:ln>
          <a:solidFill>
            <a:schemeClr val="tx1">
              <a:alpha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53340</xdr:colOff>
      <xdr:row>15</xdr:row>
      <xdr:rowOff>60960</xdr:rowOff>
    </xdr:from>
    <xdr:to>
      <xdr:col>6</xdr:col>
      <xdr:colOff>2336296</xdr:colOff>
      <xdr:row>15</xdr:row>
      <xdr:rowOff>60960</xdr:rowOff>
    </xdr:to>
    <xdr:cxnSp macro="">
      <xdr:nvCxnSpPr>
        <xdr:cNvPr id="24" name="DividerLine9"/>
        <xdr:cNvCxnSpPr/>
      </xdr:nvCxnSpPr>
      <xdr:spPr bwMode="auto">
        <a:xfrm>
          <a:off x="4762500" y="3924300"/>
          <a:ext cx="4130040" cy="0"/>
        </a:xfrm>
        <a:prstGeom prst="line">
          <a:avLst/>
        </a:prstGeom>
        <a:ln>
          <a:solidFill>
            <a:schemeClr val="tx1">
              <a:alpha val="1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68580</xdr:colOff>
      <xdr:row>16</xdr:row>
      <xdr:rowOff>106680</xdr:rowOff>
    </xdr:from>
    <xdr:to>
      <xdr:col>6</xdr:col>
      <xdr:colOff>2311444</xdr:colOff>
      <xdr:row>16</xdr:row>
      <xdr:rowOff>106680</xdr:rowOff>
    </xdr:to>
    <xdr:cxnSp macro="">
      <xdr:nvCxnSpPr>
        <xdr:cNvPr id="27" name="DividerLine10"/>
        <xdr:cNvCxnSpPr/>
      </xdr:nvCxnSpPr>
      <xdr:spPr bwMode="auto">
        <a:xfrm>
          <a:off x="4777740" y="4206240"/>
          <a:ext cx="4099560" cy="0"/>
        </a:xfrm>
        <a:prstGeom prst="line">
          <a:avLst/>
        </a:prstGeom>
        <a:ln>
          <a:solidFill>
            <a:schemeClr val="tx1">
              <a:alpha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absolute">
        <xdr:from>
          <xdr:col>6</xdr:col>
          <xdr:colOff>617220</xdr:colOff>
          <xdr:row>4</xdr:row>
          <xdr:rowOff>152400</xdr:rowOff>
        </xdr:from>
        <xdr:to>
          <xdr:col>6</xdr:col>
          <xdr:colOff>1508760</xdr:colOff>
          <xdr:row>5</xdr:row>
          <xdr:rowOff>190500</xdr:rowOff>
        </xdr:to>
        <xdr:sp macro="" textlink="">
          <xdr:nvSpPr>
            <xdr:cNvPr id="7192" name="AdjustmentLabel" hidden="1">
              <a:extLst>
                <a:ext uri="{63B3BB69-23CF-44E3-9099-C40C66FF867C}">
                  <a14:compatExt spid="_x0000_s7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1546860</xdr:colOff>
          <xdr:row>4</xdr:row>
          <xdr:rowOff>30480</xdr:rowOff>
        </xdr:from>
        <xdr:to>
          <xdr:col>6</xdr:col>
          <xdr:colOff>2270760</xdr:colOff>
          <xdr:row>5</xdr:row>
          <xdr:rowOff>160020</xdr:rowOff>
        </xdr:to>
        <xdr:sp macro="" textlink="">
          <xdr:nvSpPr>
            <xdr:cNvPr id="7193" name="NoReportLabel" hidden="1">
              <a:extLst>
                <a:ext uri="{63B3BB69-23CF-44E3-9099-C40C66FF867C}">
                  <a14:compatExt spid="_x0000_s7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68580</xdr:colOff>
          <xdr:row>7</xdr:row>
          <xdr:rowOff>76200</xdr:rowOff>
        </xdr:from>
        <xdr:to>
          <xdr:col>4</xdr:col>
          <xdr:colOff>1287780</xdr:colOff>
          <xdr:row>8</xdr:row>
          <xdr:rowOff>114300</xdr:rowOff>
        </xdr:to>
        <xdr:sp macro="" textlink="">
          <xdr:nvSpPr>
            <xdr:cNvPr id="7206" name="lblASupp" hidden="1">
              <a:extLst>
                <a:ext uri="{63B3BB69-23CF-44E3-9099-C40C66FF867C}">
                  <a14:compatExt spid="_x0000_s7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68580</xdr:colOff>
          <xdr:row>6</xdr:row>
          <xdr:rowOff>38100</xdr:rowOff>
        </xdr:from>
        <xdr:to>
          <xdr:col>4</xdr:col>
          <xdr:colOff>1257300</xdr:colOff>
          <xdr:row>7</xdr:row>
          <xdr:rowOff>99060</xdr:rowOff>
        </xdr:to>
        <xdr:sp macro="" textlink="">
          <xdr:nvSpPr>
            <xdr:cNvPr id="7205" name="lblReturnA" hidden="1">
              <a:extLst>
                <a:ext uri="{63B3BB69-23CF-44E3-9099-C40C66FF867C}">
                  <a14:compatExt spid="_x0000_s7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76200</xdr:colOff>
          <xdr:row>17</xdr:row>
          <xdr:rowOff>182880</xdr:rowOff>
        </xdr:from>
        <xdr:to>
          <xdr:col>4</xdr:col>
          <xdr:colOff>685800</xdr:colOff>
          <xdr:row>18</xdr:row>
          <xdr:rowOff>220980</xdr:rowOff>
        </xdr:to>
        <xdr:sp macro="" textlink="">
          <xdr:nvSpPr>
            <xdr:cNvPr id="7218" name="SettingsButton" hidden="1">
              <a:extLst>
                <a:ext uri="{63B3BB69-23CF-44E3-9099-C40C66FF867C}">
                  <a14:compatExt spid="_x0000_s7218"/>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365760</xdr:colOff>
          <xdr:row>6</xdr:row>
          <xdr:rowOff>60960</xdr:rowOff>
        </xdr:from>
        <xdr:to>
          <xdr:col>6</xdr:col>
          <xdr:colOff>274320</xdr:colOff>
          <xdr:row>6</xdr:row>
          <xdr:rowOff>220980</xdr:rowOff>
        </xdr:to>
        <xdr:sp macro="" textlink="">
          <xdr:nvSpPr>
            <xdr:cNvPr id="7257" name="opb1ReturnA" hidden="1">
              <a:extLst>
                <a:ext uri="{63B3BB69-23CF-44E3-9099-C40C66FF867C}">
                  <a14:compatExt spid="_x0000_s72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68580</xdr:colOff>
          <xdr:row>4</xdr:row>
          <xdr:rowOff>30480</xdr:rowOff>
        </xdr:from>
        <xdr:to>
          <xdr:col>6</xdr:col>
          <xdr:colOff>541020</xdr:colOff>
          <xdr:row>5</xdr:row>
          <xdr:rowOff>160020</xdr:rowOff>
        </xdr:to>
        <xdr:sp macro="" textlink="">
          <xdr:nvSpPr>
            <xdr:cNvPr id="7191" name="OriginalReportLabel" hidden="1">
              <a:extLst>
                <a:ext uri="{63B3BB69-23CF-44E3-9099-C40C66FF867C}">
                  <a14:compatExt spid="_x0000_s71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876300</xdr:colOff>
          <xdr:row>6</xdr:row>
          <xdr:rowOff>60960</xdr:rowOff>
        </xdr:from>
        <xdr:to>
          <xdr:col>6</xdr:col>
          <xdr:colOff>1188720</xdr:colOff>
          <xdr:row>6</xdr:row>
          <xdr:rowOff>220980</xdr:rowOff>
        </xdr:to>
        <xdr:sp macro="" textlink="">
          <xdr:nvSpPr>
            <xdr:cNvPr id="7258" name="opb2ReturnA" hidden="1">
              <a:extLst>
                <a:ext uri="{63B3BB69-23CF-44E3-9099-C40C66FF867C}">
                  <a14:compatExt spid="_x0000_s72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1790700</xdr:colOff>
          <xdr:row>6</xdr:row>
          <xdr:rowOff>60960</xdr:rowOff>
        </xdr:from>
        <xdr:to>
          <xdr:col>6</xdr:col>
          <xdr:colOff>2103120</xdr:colOff>
          <xdr:row>6</xdr:row>
          <xdr:rowOff>220980</xdr:rowOff>
        </xdr:to>
        <xdr:sp macro="" textlink="">
          <xdr:nvSpPr>
            <xdr:cNvPr id="7259" name="opb3ReturnA" hidden="1">
              <a:extLst>
                <a:ext uri="{63B3BB69-23CF-44E3-9099-C40C66FF867C}">
                  <a14:compatExt spid="_x0000_s72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1059180</xdr:colOff>
          <xdr:row>17</xdr:row>
          <xdr:rowOff>182880</xdr:rowOff>
        </xdr:from>
        <xdr:to>
          <xdr:col>6</xdr:col>
          <xdr:colOff>2316480</xdr:colOff>
          <xdr:row>18</xdr:row>
          <xdr:rowOff>220980</xdr:rowOff>
        </xdr:to>
        <xdr:sp macro="" textlink="">
          <xdr:nvSpPr>
            <xdr:cNvPr id="7273" name="StartNewWorkbookButton" hidden="1">
              <a:extLst>
                <a:ext uri="{63B3BB69-23CF-44E3-9099-C40C66FF867C}">
                  <a14:compatExt spid="_x0000_s7273"/>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68580</xdr:colOff>
          <xdr:row>8</xdr:row>
          <xdr:rowOff>121920</xdr:rowOff>
        </xdr:from>
        <xdr:to>
          <xdr:col>4</xdr:col>
          <xdr:colOff>1287780</xdr:colOff>
          <xdr:row>9</xdr:row>
          <xdr:rowOff>114300</xdr:rowOff>
        </xdr:to>
        <xdr:sp macro="" textlink="">
          <xdr:nvSpPr>
            <xdr:cNvPr id="7288" name="lblLEOKA" hidden="1">
              <a:extLst>
                <a:ext uri="{63B3BB69-23CF-44E3-9099-C40C66FF867C}">
                  <a14:compatExt spid="_x0000_s72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365760</xdr:colOff>
          <xdr:row>7</xdr:row>
          <xdr:rowOff>106680</xdr:rowOff>
        </xdr:from>
        <xdr:to>
          <xdr:col>6</xdr:col>
          <xdr:colOff>274320</xdr:colOff>
          <xdr:row>8</xdr:row>
          <xdr:rowOff>30480</xdr:rowOff>
        </xdr:to>
        <xdr:sp macro="" textlink="">
          <xdr:nvSpPr>
            <xdr:cNvPr id="7292" name="opb1ASupp" hidden="1">
              <a:extLst>
                <a:ext uri="{63B3BB69-23CF-44E3-9099-C40C66FF867C}">
                  <a14:compatExt spid="_x0000_s72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876300</xdr:colOff>
          <xdr:row>7</xdr:row>
          <xdr:rowOff>106680</xdr:rowOff>
        </xdr:from>
        <xdr:to>
          <xdr:col>6</xdr:col>
          <xdr:colOff>1188720</xdr:colOff>
          <xdr:row>8</xdr:row>
          <xdr:rowOff>30480</xdr:rowOff>
        </xdr:to>
        <xdr:sp macro="" textlink="">
          <xdr:nvSpPr>
            <xdr:cNvPr id="7293" name="opb2ASupp" hidden="1">
              <a:extLst>
                <a:ext uri="{63B3BB69-23CF-44E3-9099-C40C66FF867C}">
                  <a14:compatExt spid="_x0000_s72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1790700</xdr:colOff>
          <xdr:row>7</xdr:row>
          <xdr:rowOff>106680</xdr:rowOff>
        </xdr:from>
        <xdr:to>
          <xdr:col>6</xdr:col>
          <xdr:colOff>2103120</xdr:colOff>
          <xdr:row>8</xdr:row>
          <xdr:rowOff>30480</xdr:rowOff>
        </xdr:to>
        <xdr:sp macro="" textlink="">
          <xdr:nvSpPr>
            <xdr:cNvPr id="7294" name="opb3ASupp" hidden="1">
              <a:extLst>
                <a:ext uri="{63B3BB69-23CF-44E3-9099-C40C66FF867C}">
                  <a14:compatExt spid="_x0000_s72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68580</xdr:colOff>
          <xdr:row>9</xdr:row>
          <xdr:rowOff>160020</xdr:rowOff>
        </xdr:from>
        <xdr:to>
          <xdr:col>4</xdr:col>
          <xdr:colOff>1287780</xdr:colOff>
          <xdr:row>10</xdr:row>
          <xdr:rowOff>152400</xdr:rowOff>
        </xdr:to>
        <xdr:sp macro="" textlink="">
          <xdr:nvSpPr>
            <xdr:cNvPr id="7295" name="lblASR" hidden="1">
              <a:extLst>
                <a:ext uri="{63B3BB69-23CF-44E3-9099-C40C66FF867C}">
                  <a14:compatExt spid="_x0000_s72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68580</xdr:colOff>
          <xdr:row>10</xdr:row>
          <xdr:rowOff>220980</xdr:rowOff>
        </xdr:from>
        <xdr:to>
          <xdr:col>4</xdr:col>
          <xdr:colOff>1287780</xdr:colOff>
          <xdr:row>11</xdr:row>
          <xdr:rowOff>213360</xdr:rowOff>
        </xdr:to>
        <xdr:sp macro="" textlink="">
          <xdr:nvSpPr>
            <xdr:cNvPr id="7296" name="lblArson" hidden="1">
              <a:extLst>
                <a:ext uri="{63B3BB69-23CF-44E3-9099-C40C66FF867C}">
                  <a14:compatExt spid="_x0000_s72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68580</xdr:colOff>
          <xdr:row>12</xdr:row>
          <xdr:rowOff>30480</xdr:rowOff>
        </xdr:from>
        <xdr:to>
          <xdr:col>4</xdr:col>
          <xdr:colOff>1287780</xdr:colOff>
          <xdr:row>13</xdr:row>
          <xdr:rowOff>22860</xdr:rowOff>
        </xdr:to>
        <xdr:sp macro="" textlink="">
          <xdr:nvSpPr>
            <xdr:cNvPr id="7297" name="lblSHR" hidden="1">
              <a:extLst>
                <a:ext uri="{63B3BB69-23CF-44E3-9099-C40C66FF867C}">
                  <a14:compatExt spid="_x0000_s72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68580</xdr:colOff>
          <xdr:row>13</xdr:row>
          <xdr:rowOff>0</xdr:rowOff>
        </xdr:from>
        <xdr:to>
          <xdr:col>5</xdr:col>
          <xdr:colOff>0</xdr:colOff>
          <xdr:row>14</xdr:row>
          <xdr:rowOff>175260</xdr:rowOff>
        </xdr:to>
        <xdr:sp macro="" textlink="">
          <xdr:nvSpPr>
            <xdr:cNvPr id="7298" name="lblPE" hidden="1">
              <a:extLst>
                <a:ext uri="{63B3BB69-23CF-44E3-9099-C40C66FF867C}">
                  <a14:compatExt spid="_x0000_s72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68580</xdr:colOff>
          <xdr:row>13</xdr:row>
          <xdr:rowOff>350520</xdr:rowOff>
        </xdr:from>
        <xdr:to>
          <xdr:col>4</xdr:col>
          <xdr:colOff>1287780</xdr:colOff>
          <xdr:row>14</xdr:row>
          <xdr:rowOff>182880</xdr:rowOff>
        </xdr:to>
        <xdr:sp macro="" textlink="">
          <xdr:nvSpPr>
            <xdr:cNvPr id="7299" name="lblHateCrime" hidden="1">
              <a:extLst>
                <a:ext uri="{63B3BB69-23CF-44E3-9099-C40C66FF867C}">
                  <a14:compatExt spid="_x0000_s72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68580</xdr:colOff>
          <xdr:row>14</xdr:row>
          <xdr:rowOff>236220</xdr:rowOff>
        </xdr:from>
        <xdr:to>
          <xdr:col>4</xdr:col>
          <xdr:colOff>1287780</xdr:colOff>
          <xdr:row>15</xdr:row>
          <xdr:rowOff>114300</xdr:rowOff>
        </xdr:to>
        <xdr:sp macro="" textlink="">
          <xdr:nvSpPr>
            <xdr:cNvPr id="7300" name="lblHumanTrafficking" hidden="1">
              <a:extLst>
                <a:ext uri="{63B3BB69-23CF-44E3-9099-C40C66FF867C}">
                  <a14:compatExt spid="_x0000_s7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68580</xdr:colOff>
          <xdr:row>15</xdr:row>
          <xdr:rowOff>121920</xdr:rowOff>
        </xdr:from>
        <xdr:to>
          <xdr:col>4</xdr:col>
          <xdr:colOff>1287780</xdr:colOff>
          <xdr:row>17</xdr:row>
          <xdr:rowOff>0</xdr:rowOff>
        </xdr:to>
        <xdr:sp macro="" textlink="">
          <xdr:nvSpPr>
            <xdr:cNvPr id="7316" name="lblCargoTheft" hidden="1">
              <a:extLst>
                <a:ext uri="{63B3BB69-23CF-44E3-9099-C40C66FF867C}">
                  <a14:compatExt spid="_x0000_s73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365760</xdr:colOff>
          <xdr:row>8</xdr:row>
          <xdr:rowOff>144780</xdr:rowOff>
        </xdr:from>
        <xdr:to>
          <xdr:col>6</xdr:col>
          <xdr:colOff>274320</xdr:colOff>
          <xdr:row>9</xdr:row>
          <xdr:rowOff>68580</xdr:rowOff>
        </xdr:to>
        <xdr:sp macro="" textlink="">
          <xdr:nvSpPr>
            <xdr:cNvPr id="7347" name="opb1LEOKA" hidden="1">
              <a:extLst>
                <a:ext uri="{63B3BB69-23CF-44E3-9099-C40C66FF867C}">
                  <a14:compatExt spid="_x0000_s73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876300</xdr:colOff>
          <xdr:row>8</xdr:row>
          <xdr:rowOff>144780</xdr:rowOff>
        </xdr:from>
        <xdr:to>
          <xdr:col>6</xdr:col>
          <xdr:colOff>1188720</xdr:colOff>
          <xdr:row>9</xdr:row>
          <xdr:rowOff>68580</xdr:rowOff>
        </xdr:to>
        <xdr:sp macro="" textlink="">
          <xdr:nvSpPr>
            <xdr:cNvPr id="7348" name="opb2LEOKA" hidden="1">
              <a:extLst>
                <a:ext uri="{63B3BB69-23CF-44E3-9099-C40C66FF867C}">
                  <a14:compatExt spid="_x0000_s73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1790700</xdr:colOff>
          <xdr:row>8</xdr:row>
          <xdr:rowOff>144780</xdr:rowOff>
        </xdr:from>
        <xdr:to>
          <xdr:col>6</xdr:col>
          <xdr:colOff>2103120</xdr:colOff>
          <xdr:row>9</xdr:row>
          <xdr:rowOff>68580</xdr:rowOff>
        </xdr:to>
        <xdr:sp macro="" textlink="">
          <xdr:nvSpPr>
            <xdr:cNvPr id="7349" name="opb3LEOKA" hidden="1">
              <a:extLst>
                <a:ext uri="{63B3BB69-23CF-44E3-9099-C40C66FF867C}">
                  <a14:compatExt spid="_x0000_s73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365760</xdr:colOff>
          <xdr:row>9</xdr:row>
          <xdr:rowOff>190500</xdr:rowOff>
        </xdr:from>
        <xdr:to>
          <xdr:col>6</xdr:col>
          <xdr:colOff>274320</xdr:colOff>
          <xdr:row>10</xdr:row>
          <xdr:rowOff>114300</xdr:rowOff>
        </xdr:to>
        <xdr:sp macro="" textlink="">
          <xdr:nvSpPr>
            <xdr:cNvPr id="7350" name="opb1ASR" hidden="1">
              <a:extLst>
                <a:ext uri="{63B3BB69-23CF-44E3-9099-C40C66FF867C}">
                  <a14:compatExt spid="_x0000_s73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876300</xdr:colOff>
          <xdr:row>9</xdr:row>
          <xdr:rowOff>190500</xdr:rowOff>
        </xdr:from>
        <xdr:to>
          <xdr:col>6</xdr:col>
          <xdr:colOff>1188720</xdr:colOff>
          <xdr:row>10</xdr:row>
          <xdr:rowOff>114300</xdr:rowOff>
        </xdr:to>
        <xdr:sp macro="" textlink="">
          <xdr:nvSpPr>
            <xdr:cNvPr id="7351" name="opb2ASR" hidden="1">
              <a:extLst>
                <a:ext uri="{63B3BB69-23CF-44E3-9099-C40C66FF867C}">
                  <a14:compatExt spid="_x0000_s73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1790700</xdr:colOff>
          <xdr:row>9</xdr:row>
          <xdr:rowOff>190500</xdr:rowOff>
        </xdr:from>
        <xdr:to>
          <xdr:col>6</xdr:col>
          <xdr:colOff>2103120</xdr:colOff>
          <xdr:row>10</xdr:row>
          <xdr:rowOff>114300</xdr:rowOff>
        </xdr:to>
        <xdr:sp macro="" textlink="">
          <xdr:nvSpPr>
            <xdr:cNvPr id="7352" name="opb3ASR" hidden="1">
              <a:extLst>
                <a:ext uri="{63B3BB69-23CF-44E3-9099-C40C66FF867C}">
                  <a14:compatExt spid="_x0000_s73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365760</xdr:colOff>
          <xdr:row>11</xdr:row>
          <xdr:rowOff>0</xdr:rowOff>
        </xdr:from>
        <xdr:to>
          <xdr:col>6</xdr:col>
          <xdr:colOff>274320</xdr:colOff>
          <xdr:row>11</xdr:row>
          <xdr:rowOff>160020</xdr:rowOff>
        </xdr:to>
        <xdr:sp macro="" textlink="">
          <xdr:nvSpPr>
            <xdr:cNvPr id="7353" name="opb1Arson" hidden="1">
              <a:extLst>
                <a:ext uri="{63B3BB69-23CF-44E3-9099-C40C66FF867C}">
                  <a14:compatExt spid="_x0000_s73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876300</xdr:colOff>
          <xdr:row>11</xdr:row>
          <xdr:rowOff>0</xdr:rowOff>
        </xdr:from>
        <xdr:to>
          <xdr:col>6</xdr:col>
          <xdr:colOff>1188720</xdr:colOff>
          <xdr:row>11</xdr:row>
          <xdr:rowOff>160020</xdr:rowOff>
        </xdr:to>
        <xdr:sp macro="" textlink="">
          <xdr:nvSpPr>
            <xdr:cNvPr id="7354" name="opb2Arson" hidden="1">
              <a:extLst>
                <a:ext uri="{63B3BB69-23CF-44E3-9099-C40C66FF867C}">
                  <a14:compatExt spid="_x0000_s73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1790700</xdr:colOff>
          <xdr:row>11</xdr:row>
          <xdr:rowOff>0</xdr:rowOff>
        </xdr:from>
        <xdr:to>
          <xdr:col>6</xdr:col>
          <xdr:colOff>2103120</xdr:colOff>
          <xdr:row>11</xdr:row>
          <xdr:rowOff>160020</xdr:rowOff>
        </xdr:to>
        <xdr:sp macro="" textlink="">
          <xdr:nvSpPr>
            <xdr:cNvPr id="7355" name="opb3Arson" hidden="1">
              <a:extLst>
                <a:ext uri="{63B3BB69-23CF-44E3-9099-C40C66FF867C}">
                  <a14:compatExt spid="_x0000_s73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365760</xdr:colOff>
          <xdr:row>12</xdr:row>
          <xdr:rowOff>38100</xdr:rowOff>
        </xdr:from>
        <xdr:to>
          <xdr:col>6</xdr:col>
          <xdr:colOff>274320</xdr:colOff>
          <xdr:row>12</xdr:row>
          <xdr:rowOff>198120</xdr:rowOff>
        </xdr:to>
        <xdr:sp macro="" textlink="">
          <xdr:nvSpPr>
            <xdr:cNvPr id="7356" name="opb1SHR" hidden="1">
              <a:extLst>
                <a:ext uri="{63B3BB69-23CF-44E3-9099-C40C66FF867C}">
                  <a14:compatExt spid="_x0000_s73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876300</xdr:colOff>
          <xdr:row>12</xdr:row>
          <xdr:rowOff>38100</xdr:rowOff>
        </xdr:from>
        <xdr:to>
          <xdr:col>6</xdr:col>
          <xdr:colOff>1188720</xdr:colOff>
          <xdr:row>12</xdr:row>
          <xdr:rowOff>198120</xdr:rowOff>
        </xdr:to>
        <xdr:sp macro="" textlink="">
          <xdr:nvSpPr>
            <xdr:cNvPr id="7357" name="opb2SHR" hidden="1">
              <a:extLst>
                <a:ext uri="{63B3BB69-23CF-44E3-9099-C40C66FF867C}">
                  <a14:compatExt spid="_x0000_s73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1790700</xdr:colOff>
          <xdr:row>12</xdr:row>
          <xdr:rowOff>38100</xdr:rowOff>
        </xdr:from>
        <xdr:to>
          <xdr:col>6</xdr:col>
          <xdr:colOff>2103120</xdr:colOff>
          <xdr:row>12</xdr:row>
          <xdr:rowOff>198120</xdr:rowOff>
        </xdr:to>
        <xdr:sp macro="" textlink="">
          <xdr:nvSpPr>
            <xdr:cNvPr id="7358" name="opb3SHR" hidden="1">
              <a:extLst>
                <a:ext uri="{63B3BB69-23CF-44E3-9099-C40C66FF867C}">
                  <a14:compatExt spid="_x0000_s73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365760</xdr:colOff>
          <xdr:row>13</xdr:row>
          <xdr:rowOff>83820</xdr:rowOff>
        </xdr:from>
        <xdr:to>
          <xdr:col>6</xdr:col>
          <xdr:colOff>274320</xdr:colOff>
          <xdr:row>13</xdr:row>
          <xdr:rowOff>251460</xdr:rowOff>
        </xdr:to>
        <xdr:sp macro="" textlink="">
          <xdr:nvSpPr>
            <xdr:cNvPr id="7374" name="opb1PE" hidden="1">
              <a:extLst>
                <a:ext uri="{63B3BB69-23CF-44E3-9099-C40C66FF867C}">
                  <a14:compatExt spid="_x0000_s73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876300</xdr:colOff>
          <xdr:row>13</xdr:row>
          <xdr:rowOff>83820</xdr:rowOff>
        </xdr:from>
        <xdr:to>
          <xdr:col>6</xdr:col>
          <xdr:colOff>1188720</xdr:colOff>
          <xdr:row>13</xdr:row>
          <xdr:rowOff>251460</xdr:rowOff>
        </xdr:to>
        <xdr:sp macro="" textlink="">
          <xdr:nvSpPr>
            <xdr:cNvPr id="7375" name="opb2PE" hidden="1">
              <a:extLst>
                <a:ext uri="{63B3BB69-23CF-44E3-9099-C40C66FF867C}">
                  <a14:compatExt spid="_x0000_s73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1790700</xdr:colOff>
          <xdr:row>13</xdr:row>
          <xdr:rowOff>83820</xdr:rowOff>
        </xdr:from>
        <xdr:to>
          <xdr:col>6</xdr:col>
          <xdr:colOff>2103120</xdr:colOff>
          <xdr:row>13</xdr:row>
          <xdr:rowOff>251460</xdr:rowOff>
        </xdr:to>
        <xdr:sp macro="" textlink="">
          <xdr:nvSpPr>
            <xdr:cNvPr id="7376" name="opb3PE" hidden="1">
              <a:extLst>
                <a:ext uri="{63B3BB69-23CF-44E3-9099-C40C66FF867C}">
                  <a14:compatExt spid="_x0000_s73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365760</xdr:colOff>
          <xdr:row>13</xdr:row>
          <xdr:rowOff>373380</xdr:rowOff>
        </xdr:from>
        <xdr:to>
          <xdr:col>6</xdr:col>
          <xdr:colOff>274320</xdr:colOff>
          <xdr:row>14</xdr:row>
          <xdr:rowOff>121920</xdr:rowOff>
        </xdr:to>
        <xdr:sp macro="" textlink="">
          <xdr:nvSpPr>
            <xdr:cNvPr id="7377" name="opb1HateCrime" hidden="1">
              <a:extLst>
                <a:ext uri="{63B3BB69-23CF-44E3-9099-C40C66FF867C}">
                  <a14:compatExt spid="_x0000_s73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876300</xdr:colOff>
          <xdr:row>13</xdr:row>
          <xdr:rowOff>373380</xdr:rowOff>
        </xdr:from>
        <xdr:to>
          <xdr:col>6</xdr:col>
          <xdr:colOff>1188720</xdr:colOff>
          <xdr:row>14</xdr:row>
          <xdr:rowOff>121920</xdr:rowOff>
        </xdr:to>
        <xdr:sp macro="" textlink="">
          <xdr:nvSpPr>
            <xdr:cNvPr id="7378" name="opb2HateCrime" hidden="1">
              <a:extLst>
                <a:ext uri="{63B3BB69-23CF-44E3-9099-C40C66FF867C}">
                  <a14:compatExt spid="_x0000_s73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1790700</xdr:colOff>
          <xdr:row>13</xdr:row>
          <xdr:rowOff>373380</xdr:rowOff>
        </xdr:from>
        <xdr:to>
          <xdr:col>6</xdr:col>
          <xdr:colOff>2103120</xdr:colOff>
          <xdr:row>14</xdr:row>
          <xdr:rowOff>121920</xdr:rowOff>
        </xdr:to>
        <xdr:sp macro="" textlink="">
          <xdr:nvSpPr>
            <xdr:cNvPr id="7379" name="opb3HateCrime" hidden="1">
              <a:extLst>
                <a:ext uri="{63B3BB69-23CF-44E3-9099-C40C66FF867C}">
                  <a14:compatExt spid="_x0000_s73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365760</xdr:colOff>
          <xdr:row>14</xdr:row>
          <xdr:rowOff>259080</xdr:rowOff>
        </xdr:from>
        <xdr:to>
          <xdr:col>6</xdr:col>
          <xdr:colOff>274320</xdr:colOff>
          <xdr:row>15</xdr:row>
          <xdr:rowOff>7620</xdr:rowOff>
        </xdr:to>
        <xdr:sp macro="" textlink="">
          <xdr:nvSpPr>
            <xdr:cNvPr id="7380" name="opb1HumanTrafficking" hidden="1">
              <a:extLst>
                <a:ext uri="{63B3BB69-23CF-44E3-9099-C40C66FF867C}">
                  <a14:compatExt spid="_x0000_s73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876300</xdr:colOff>
          <xdr:row>14</xdr:row>
          <xdr:rowOff>259080</xdr:rowOff>
        </xdr:from>
        <xdr:to>
          <xdr:col>6</xdr:col>
          <xdr:colOff>1188720</xdr:colOff>
          <xdr:row>15</xdr:row>
          <xdr:rowOff>7620</xdr:rowOff>
        </xdr:to>
        <xdr:sp macro="" textlink="">
          <xdr:nvSpPr>
            <xdr:cNvPr id="7381" name="opb2HumanTrafficking" hidden="1">
              <a:extLst>
                <a:ext uri="{63B3BB69-23CF-44E3-9099-C40C66FF867C}">
                  <a14:compatExt spid="_x0000_s73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1790700</xdr:colOff>
          <xdr:row>14</xdr:row>
          <xdr:rowOff>259080</xdr:rowOff>
        </xdr:from>
        <xdr:to>
          <xdr:col>6</xdr:col>
          <xdr:colOff>2103120</xdr:colOff>
          <xdr:row>15</xdr:row>
          <xdr:rowOff>7620</xdr:rowOff>
        </xdr:to>
        <xdr:sp macro="" textlink="">
          <xdr:nvSpPr>
            <xdr:cNvPr id="7382" name="opb3HumanTrafficking" hidden="1">
              <a:extLst>
                <a:ext uri="{63B3BB69-23CF-44E3-9099-C40C66FF867C}">
                  <a14:compatExt spid="_x0000_s73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365760</xdr:colOff>
          <xdr:row>15</xdr:row>
          <xdr:rowOff>144780</xdr:rowOff>
        </xdr:from>
        <xdr:to>
          <xdr:col>6</xdr:col>
          <xdr:colOff>274320</xdr:colOff>
          <xdr:row>16</xdr:row>
          <xdr:rowOff>68580</xdr:rowOff>
        </xdr:to>
        <xdr:sp macro="" textlink="">
          <xdr:nvSpPr>
            <xdr:cNvPr id="7383" name="opb1CargoTheft" hidden="1">
              <a:extLst>
                <a:ext uri="{63B3BB69-23CF-44E3-9099-C40C66FF867C}">
                  <a14:compatExt spid="_x0000_s73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876300</xdr:colOff>
          <xdr:row>15</xdr:row>
          <xdr:rowOff>144780</xdr:rowOff>
        </xdr:from>
        <xdr:to>
          <xdr:col>6</xdr:col>
          <xdr:colOff>1188720</xdr:colOff>
          <xdr:row>16</xdr:row>
          <xdr:rowOff>68580</xdr:rowOff>
        </xdr:to>
        <xdr:sp macro="" textlink="">
          <xdr:nvSpPr>
            <xdr:cNvPr id="7384" name="opb2CargoTheft" hidden="1">
              <a:extLst>
                <a:ext uri="{63B3BB69-23CF-44E3-9099-C40C66FF867C}">
                  <a14:compatExt spid="_x0000_s73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1790700</xdr:colOff>
          <xdr:row>15</xdr:row>
          <xdr:rowOff>144780</xdr:rowOff>
        </xdr:from>
        <xdr:to>
          <xdr:col>6</xdr:col>
          <xdr:colOff>2103120</xdr:colOff>
          <xdr:row>16</xdr:row>
          <xdr:rowOff>68580</xdr:rowOff>
        </xdr:to>
        <xdr:sp macro="" textlink="">
          <xdr:nvSpPr>
            <xdr:cNvPr id="7385" name="opb3CargoTheft" hidden="1">
              <a:extLst>
                <a:ext uri="{63B3BB69-23CF-44E3-9099-C40C66FF867C}">
                  <a14:compatExt spid="_x0000_s73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1074420</xdr:colOff>
          <xdr:row>5</xdr:row>
          <xdr:rowOff>190500</xdr:rowOff>
        </xdr:from>
        <xdr:to>
          <xdr:col>6</xdr:col>
          <xdr:colOff>670560</xdr:colOff>
          <xdr:row>10</xdr:row>
          <xdr:rowOff>68580</xdr:rowOff>
        </xdr:to>
        <xdr:sp macro="" textlink="">
          <xdr:nvSpPr>
            <xdr:cNvPr id="7207" name="OriginalReportTooltipLabel" hidden="1">
              <a:extLst>
                <a:ext uri="{63B3BB69-23CF-44E3-9099-C40C66FF867C}">
                  <a14:compatExt spid="_x0000_s7207"/>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350520</xdr:colOff>
          <xdr:row>5</xdr:row>
          <xdr:rowOff>190500</xdr:rowOff>
        </xdr:from>
        <xdr:to>
          <xdr:col>6</xdr:col>
          <xdr:colOff>1684020</xdr:colOff>
          <xdr:row>8</xdr:row>
          <xdr:rowOff>45720</xdr:rowOff>
        </xdr:to>
        <xdr:sp macro="" textlink="">
          <xdr:nvSpPr>
            <xdr:cNvPr id="7431" name="AdjustmentTooltipLabel" hidden="1">
              <a:extLst>
                <a:ext uri="{63B3BB69-23CF-44E3-9099-C40C66FF867C}">
                  <a14:compatExt spid="_x0000_s7431"/>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1226820</xdr:colOff>
          <xdr:row>5</xdr:row>
          <xdr:rowOff>190500</xdr:rowOff>
        </xdr:from>
        <xdr:to>
          <xdr:col>16</xdr:col>
          <xdr:colOff>190500</xdr:colOff>
          <xdr:row>10</xdr:row>
          <xdr:rowOff>60960</xdr:rowOff>
        </xdr:to>
        <xdr:sp macro="" textlink="">
          <xdr:nvSpPr>
            <xdr:cNvPr id="7432" name="NoReportTooltipLabel" hidden="1">
              <a:extLst>
                <a:ext uri="{63B3BB69-23CF-44E3-9099-C40C66FF867C}">
                  <a14:compatExt spid="_x0000_s7432"/>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1242060</xdr:colOff>
          <xdr:row>17</xdr:row>
          <xdr:rowOff>182880</xdr:rowOff>
        </xdr:from>
        <xdr:to>
          <xdr:col>6</xdr:col>
          <xdr:colOff>998220</xdr:colOff>
          <xdr:row>18</xdr:row>
          <xdr:rowOff>220980</xdr:rowOff>
        </xdr:to>
        <xdr:sp macro="" textlink="">
          <xdr:nvSpPr>
            <xdr:cNvPr id="227884" name="GenerateSummaryFileButton" hidden="1">
              <a:extLst>
                <a:ext uri="{63B3BB69-23CF-44E3-9099-C40C66FF867C}">
                  <a14:compatExt spid="_x0000_s227884"/>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289560</xdr:colOff>
          <xdr:row>4</xdr:row>
          <xdr:rowOff>152400</xdr:rowOff>
        </xdr:from>
        <xdr:to>
          <xdr:col>6</xdr:col>
          <xdr:colOff>541020</xdr:colOff>
          <xdr:row>5</xdr:row>
          <xdr:rowOff>160020</xdr:rowOff>
        </xdr:to>
        <xdr:sp macro="" textlink="">
          <xdr:nvSpPr>
            <xdr:cNvPr id="233247" name="OriginalReportQuestionMark" hidden="1">
              <a:extLst>
                <a:ext uri="{63B3BB69-23CF-44E3-9099-C40C66FF867C}">
                  <a14:compatExt spid="_x0000_s2332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1211580</xdr:colOff>
          <xdr:row>4</xdr:row>
          <xdr:rowOff>121920</xdr:rowOff>
        </xdr:from>
        <xdr:to>
          <xdr:col>6</xdr:col>
          <xdr:colOff>1478280</xdr:colOff>
          <xdr:row>5</xdr:row>
          <xdr:rowOff>121920</xdr:rowOff>
        </xdr:to>
        <xdr:sp macro="" textlink="">
          <xdr:nvSpPr>
            <xdr:cNvPr id="233251" name="AdjustmentQuestionMark" hidden="1">
              <a:extLst>
                <a:ext uri="{63B3BB69-23CF-44E3-9099-C40C66FF867C}">
                  <a14:compatExt spid="_x0000_s2332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2080260</xdr:colOff>
          <xdr:row>4</xdr:row>
          <xdr:rowOff>152400</xdr:rowOff>
        </xdr:from>
        <xdr:to>
          <xdr:col>6</xdr:col>
          <xdr:colOff>2346960</xdr:colOff>
          <xdr:row>5</xdr:row>
          <xdr:rowOff>152400</xdr:rowOff>
        </xdr:to>
        <xdr:sp macro="" textlink="">
          <xdr:nvSpPr>
            <xdr:cNvPr id="233252" name="NoReportQuestionMark" hidden="1">
              <a:extLst>
                <a:ext uri="{63B3BB69-23CF-44E3-9099-C40C66FF867C}">
                  <a14:compatExt spid="_x0000_s2332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76200</xdr:colOff>
          <xdr:row>16</xdr:row>
          <xdr:rowOff>121920</xdr:rowOff>
        </xdr:from>
        <xdr:to>
          <xdr:col>6</xdr:col>
          <xdr:colOff>1295400</xdr:colOff>
          <xdr:row>17</xdr:row>
          <xdr:rowOff>175260</xdr:rowOff>
        </xdr:to>
        <xdr:sp macro="" textlink="">
          <xdr:nvSpPr>
            <xdr:cNvPr id="245048" name="OldDataCheckBox" hidden="1">
              <a:extLst>
                <a:ext uri="{63B3BB69-23CF-44E3-9099-C40C66FF867C}">
                  <a14:compatExt spid="_x0000_s2450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1257300</xdr:colOff>
          <xdr:row>16</xdr:row>
          <xdr:rowOff>121920</xdr:rowOff>
        </xdr:from>
        <xdr:to>
          <xdr:col>6</xdr:col>
          <xdr:colOff>1531620</xdr:colOff>
          <xdr:row>17</xdr:row>
          <xdr:rowOff>175260</xdr:rowOff>
        </xdr:to>
        <xdr:sp macro="" textlink="">
          <xdr:nvSpPr>
            <xdr:cNvPr id="245049" name="OldDataQuestionMark" hidden="1">
              <a:extLst>
                <a:ext uri="{63B3BB69-23CF-44E3-9099-C40C66FF867C}">
                  <a14:compatExt spid="_x0000_s245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1524000</xdr:colOff>
          <xdr:row>13</xdr:row>
          <xdr:rowOff>45720</xdr:rowOff>
        </xdr:from>
        <xdr:to>
          <xdr:col>16</xdr:col>
          <xdr:colOff>563880</xdr:colOff>
          <xdr:row>17</xdr:row>
          <xdr:rowOff>121920</xdr:rowOff>
        </xdr:to>
        <xdr:sp macro="" textlink="">
          <xdr:nvSpPr>
            <xdr:cNvPr id="245050" name="OldDataTooltipLabel" hidden="1">
              <a:extLst>
                <a:ext uri="{63B3BB69-23CF-44E3-9099-C40C66FF867C}">
                  <a14:compatExt spid="_x0000_s24505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7</xdr:col>
          <xdr:colOff>68580</xdr:colOff>
          <xdr:row>1</xdr:row>
          <xdr:rowOff>426720</xdr:rowOff>
        </xdr:from>
        <xdr:to>
          <xdr:col>9</xdr:col>
          <xdr:colOff>114300</xdr:colOff>
          <xdr:row>3</xdr:row>
          <xdr:rowOff>160020</xdr:rowOff>
        </xdr:to>
        <xdr:sp macro="" textlink="">
          <xdr:nvSpPr>
            <xdr:cNvPr id="277505" name="Button 1" hidden="1">
              <a:extLst>
                <a:ext uri="{63B3BB69-23CF-44E3-9099-C40C66FF867C}">
                  <a14:compatExt spid="_x0000_s27750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Tahoma"/>
                  <a:ea typeface="Tahoma"/>
                  <a:cs typeface="Tahoma"/>
                </a:rPr>
                <a:t>Save Changes and Return to Incident Report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60960</xdr:colOff>
          <xdr:row>4</xdr:row>
          <xdr:rowOff>76200</xdr:rowOff>
        </xdr:from>
        <xdr:to>
          <xdr:col>9</xdr:col>
          <xdr:colOff>114300</xdr:colOff>
          <xdr:row>6</xdr:row>
          <xdr:rowOff>60960</xdr:rowOff>
        </xdr:to>
        <xdr:sp macro="" textlink="">
          <xdr:nvSpPr>
            <xdr:cNvPr id="277506" name="Button 2" hidden="1">
              <a:extLst>
                <a:ext uri="{63B3BB69-23CF-44E3-9099-C40C66FF867C}">
                  <a14:compatExt spid="_x0000_s27750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Tahoma"/>
                  <a:ea typeface="Tahoma"/>
                  <a:cs typeface="Tahoma"/>
                </a:rPr>
                <a:t>Cancel without Saving Changes</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121920</xdr:colOff>
          <xdr:row>44</xdr:row>
          <xdr:rowOff>7620</xdr:rowOff>
        </xdr:from>
        <xdr:to>
          <xdr:col>0</xdr:col>
          <xdr:colOff>297180</xdr:colOff>
          <xdr:row>46</xdr:row>
          <xdr:rowOff>83820</xdr:rowOff>
        </xdr:to>
        <xdr:sp macro="" textlink="">
          <xdr:nvSpPr>
            <xdr:cNvPr id="230774" name="SHRLabel" hidden="1">
              <a:extLst>
                <a:ext uri="{63B3BB69-23CF-44E3-9099-C40C66FF867C}">
                  <a14:compatExt spid="_x0000_s2307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121920</xdr:colOff>
          <xdr:row>48</xdr:row>
          <xdr:rowOff>7620</xdr:rowOff>
        </xdr:from>
        <xdr:to>
          <xdr:col>0</xdr:col>
          <xdr:colOff>297180</xdr:colOff>
          <xdr:row>50</xdr:row>
          <xdr:rowOff>99060</xdr:rowOff>
        </xdr:to>
        <xdr:sp macro="" textlink="">
          <xdr:nvSpPr>
            <xdr:cNvPr id="230775" name="ReturnASuppLabel" hidden="1">
              <a:extLst>
                <a:ext uri="{63B3BB69-23CF-44E3-9099-C40C66FF867C}">
                  <a14:compatExt spid="_x0000_s2307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121920</xdr:colOff>
          <xdr:row>51</xdr:row>
          <xdr:rowOff>7620</xdr:rowOff>
        </xdr:from>
        <xdr:to>
          <xdr:col>0</xdr:col>
          <xdr:colOff>297180</xdr:colOff>
          <xdr:row>53</xdr:row>
          <xdr:rowOff>99060</xdr:rowOff>
        </xdr:to>
        <xdr:sp macro="" textlink="">
          <xdr:nvSpPr>
            <xdr:cNvPr id="230777" name="LEOKALabel" hidden="1">
              <a:extLst>
                <a:ext uri="{63B3BB69-23CF-44E3-9099-C40C66FF867C}">
                  <a14:compatExt spid="_x0000_s2307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114300</xdr:colOff>
          <xdr:row>44</xdr:row>
          <xdr:rowOff>7620</xdr:rowOff>
        </xdr:from>
        <xdr:to>
          <xdr:col>2</xdr:col>
          <xdr:colOff>289560</xdr:colOff>
          <xdr:row>46</xdr:row>
          <xdr:rowOff>83820</xdr:rowOff>
        </xdr:to>
        <xdr:sp macro="" textlink="">
          <xdr:nvSpPr>
            <xdr:cNvPr id="230778" name="ASRJuvenileLabel" hidden="1">
              <a:extLst>
                <a:ext uri="{63B3BB69-23CF-44E3-9099-C40C66FF867C}">
                  <a14:compatExt spid="_x0000_s2307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114300</xdr:colOff>
          <xdr:row>48</xdr:row>
          <xdr:rowOff>7620</xdr:rowOff>
        </xdr:from>
        <xdr:to>
          <xdr:col>2</xdr:col>
          <xdr:colOff>289560</xdr:colOff>
          <xdr:row>50</xdr:row>
          <xdr:rowOff>99060</xdr:rowOff>
        </xdr:to>
        <xdr:sp macro="" textlink="">
          <xdr:nvSpPr>
            <xdr:cNvPr id="230779" name="ASRAdultLabel" hidden="1">
              <a:extLst>
                <a:ext uri="{63B3BB69-23CF-44E3-9099-C40C66FF867C}">
                  <a14:compatExt spid="_x0000_s2307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114300</xdr:colOff>
          <xdr:row>51</xdr:row>
          <xdr:rowOff>7620</xdr:rowOff>
        </xdr:from>
        <xdr:to>
          <xdr:col>2</xdr:col>
          <xdr:colOff>289560</xdr:colOff>
          <xdr:row>53</xdr:row>
          <xdr:rowOff>99060</xdr:rowOff>
        </xdr:to>
        <xdr:sp macro="" textlink="">
          <xdr:nvSpPr>
            <xdr:cNvPr id="230780" name="ArsonLabel" hidden="1">
              <a:extLst>
                <a:ext uri="{63B3BB69-23CF-44E3-9099-C40C66FF867C}">
                  <a14:compatExt spid="_x0000_s2307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121920</xdr:colOff>
          <xdr:row>43</xdr:row>
          <xdr:rowOff>7620</xdr:rowOff>
        </xdr:from>
        <xdr:to>
          <xdr:col>0</xdr:col>
          <xdr:colOff>297180</xdr:colOff>
          <xdr:row>45</xdr:row>
          <xdr:rowOff>83820</xdr:rowOff>
        </xdr:to>
        <xdr:sp macro="" textlink="">
          <xdr:nvSpPr>
            <xdr:cNvPr id="246785" name="SHRLabel" hidden="1">
              <a:extLst>
                <a:ext uri="{63B3BB69-23CF-44E3-9099-C40C66FF867C}">
                  <a14:compatExt spid="_x0000_s2467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121920</xdr:colOff>
          <xdr:row>47</xdr:row>
          <xdr:rowOff>7620</xdr:rowOff>
        </xdr:from>
        <xdr:to>
          <xdr:col>0</xdr:col>
          <xdr:colOff>297180</xdr:colOff>
          <xdr:row>49</xdr:row>
          <xdr:rowOff>99060</xdr:rowOff>
        </xdr:to>
        <xdr:sp macro="" textlink="">
          <xdr:nvSpPr>
            <xdr:cNvPr id="246786" name="ReturnASuppLabel" hidden="1">
              <a:extLst>
                <a:ext uri="{63B3BB69-23CF-44E3-9099-C40C66FF867C}">
                  <a14:compatExt spid="_x0000_s2467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121920</xdr:colOff>
          <xdr:row>50</xdr:row>
          <xdr:rowOff>7620</xdr:rowOff>
        </xdr:from>
        <xdr:to>
          <xdr:col>0</xdr:col>
          <xdr:colOff>297180</xdr:colOff>
          <xdr:row>52</xdr:row>
          <xdr:rowOff>99060</xdr:rowOff>
        </xdr:to>
        <xdr:sp macro="" textlink="">
          <xdr:nvSpPr>
            <xdr:cNvPr id="246787" name="LEOKALabel" hidden="1">
              <a:extLst>
                <a:ext uri="{63B3BB69-23CF-44E3-9099-C40C66FF867C}">
                  <a14:compatExt spid="_x0000_s2467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114300</xdr:colOff>
          <xdr:row>43</xdr:row>
          <xdr:rowOff>7620</xdr:rowOff>
        </xdr:from>
        <xdr:to>
          <xdr:col>2</xdr:col>
          <xdr:colOff>289560</xdr:colOff>
          <xdr:row>45</xdr:row>
          <xdr:rowOff>83820</xdr:rowOff>
        </xdr:to>
        <xdr:sp macro="" textlink="">
          <xdr:nvSpPr>
            <xdr:cNvPr id="246788" name="ASRJuvenileLabel" hidden="1">
              <a:extLst>
                <a:ext uri="{63B3BB69-23CF-44E3-9099-C40C66FF867C}">
                  <a14:compatExt spid="_x0000_s2467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114300</xdr:colOff>
          <xdr:row>47</xdr:row>
          <xdr:rowOff>7620</xdr:rowOff>
        </xdr:from>
        <xdr:to>
          <xdr:col>2</xdr:col>
          <xdr:colOff>289560</xdr:colOff>
          <xdr:row>49</xdr:row>
          <xdr:rowOff>99060</xdr:rowOff>
        </xdr:to>
        <xdr:sp macro="" textlink="">
          <xdr:nvSpPr>
            <xdr:cNvPr id="246789" name="ASRAdultLabel" hidden="1">
              <a:extLst>
                <a:ext uri="{63B3BB69-23CF-44E3-9099-C40C66FF867C}">
                  <a14:compatExt spid="_x0000_s2467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114300</xdr:colOff>
          <xdr:row>50</xdr:row>
          <xdr:rowOff>7620</xdr:rowOff>
        </xdr:from>
        <xdr:to>
          <xdr:col>2</xdr:col>
          <xdr:colOff>289560</xdr:colOff>
          <xdr:row>52</xdr:row>
          <xdr:rowOff>99060</xdr:rowOff>
        </xdr:to>
        <xdr:sp macro="" textlink="">
          <xdr:nvSpPr>
            <xdr:cNvPr id="246790" name="ArsonLabel" hidden="1">
              <a:extLst>
                <a:ext uri="{63B3BB69-23CF-44E3-9099-C40C66FF867C}">
                  <a14:compatExt spid="_x0000_s2467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377298</xdr:colOff>
      <xdr:row>35</xdr:row>
      <xdr:rowOff>237227</xdr:rowOff>
    </xdr:from>
    <xdr:to>
      <xdr:col>6</xdr:col>
      <xdr:colOff>593583</xdr:colOff>
      <xdr:row>38</xdr:row>
      <xdr:rowOff>133351</xdr:rowOff>
    </xdr:to>
    <xdr:sp macro="" textlink="">
      <xdr:nvSpPr>
        <xdr:cNvPr id="2" name="Rectangle 25"/>
        <xdr:cNvSpPr>
          <a:spLocks noChangeArrowheads="1"/>
        </xdr:cNvSpPr>
      </xdr:nvSpPr>
      <xdr:spPr bwMode="auto">
        <a:xfrm>
          <a:off x="3530073" y="6399902"/>
          <a:ext cx="1387860" cy="54382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sz="800" b="1" i="0" u="none" strike="noStrike" baseline="0">
              <a:solidFill>
                <a:srgbClr val="000000"/>
              </a:solidFill>
              <a:latin typeface="Times New Roman"/>
              <a:cs typeface="Times New Roman"/>
            </a:rPr>
            <a:t>The total of this column should agree with the </a:t>
          </a:r>
        </a:p>
        <a:p>
          <a:pPr algn="l" rtl="0">
            <a:defRPr sz="1000"/>
          </a:pPr>
          <a:r>
            <a:rPr lang="en-US" sz="800" b="1" i="0" u="none" strike="noStrike" baseline="0">
              <a:solidFill>
                <a:srgbClr val="000000"/>
              </a:solidFill>
              <a:latin typeface="Times New Roman"/>
              <a:cs typeface="Times New Roman"/>
            </a:rPr>
            <a:t>Grand Total (DATA ENTRY 77) shown on page 2.</a:t>
          </a:r>
        </a:p>
      </xdr:txBody>
    </xdr:sp>
    <xdr:clientData/>
  </xdr:twoCellAnchor>
  <xdr:twoCellAnchor>
    <xdr:from>
      <xdr:col>5</xdr:col>
      <xdr:colOff>85725</xdr:colOff>
      <xdr:row>35</xdr:row>
      <xdr:rowOff>66675</xdr:rowOff>
    </xdr:from>
    <xdr:to>
      <xdr:col>5</xdr:col>
      <xdr:colOff>85725</xdr:colOff>
      <xdr:row>35</xdr:row>
      <xdr:rowOff>238125</xdr:rowOff>
    </xdr:to>
    <xdr:cxnSp macro="">
      <xdr:nvCxnSpPr>
        <xdr:cNvPr id="323721" name="AutoShape 28"/>
        <xdr:cNvCxnSpPr>
          <a:cxnSpLocks noChangeShapeType="1"/>
          <a:endCxn id="2" idx="0"/>
        </xdr:cNvCxnSpPr>
      </xdr:nvCxnSpPr>
      <xdr:spPr bwMode="auto">
        <a:xfrm>
          <a:off x="4219575" y="6229350"/>
          <a:ext cx="0" cy="17145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9525</xdr:colOff>
      <xdr:row>35</xdr:row>
      <xdr:rowOff>238126</xdr:rowOff>
    </xdr:from>
    <xdr:to>
      <xdr:col>9</xdr:col>
      <xdr:colOff>885898</xdr:colOff>
      <xdr:row>41</xdr:row>
      <xdr:rowOff>142876</xdr:rowOff>
    </xdr:to>
    <xdr:sp macro="" textlink="">
      <xdr:nvSpPr>
        <xdr:cNvPr id="4" name="Rectangle 29"/>
        <xdr:cNvSpPr>
          <a:spLocks noChangeArrowheads="1"/>
        </xdr:cNvSpPr>
      </xdr:nvSpPr>
      <xdr:spPr bwMode="auto">
        <a:xfrm>
          <a:off x="5400675" y="6400801"/>
          <a:ext cx="1638373" cy="10287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US" sz="800" b="0" i="0" u="none" strike="noStrike" baseline="0">
              <a:solidFill>
                <a:srgbClr val="000000"/>
              </a:solidFill>
              <a:latin typeface="Times New Roman"/>
              <a:cs typeface="Times New Roman"/>
            </a:rPr>
            <a:t>Include in this column all property recovered even though stolen in prior months.  The above is an accounting for only that property stolen in your jurisdiction.  This will include property recovered for you by other jurisdictions, but not property you recover for them. </a:t>
          </a:r>
        </a:p>
        <a:p>
          <a:pPr algn="l" rtl="0">
            <a:defRPr sz="1000"/>
          </a:pPr>
          <a:endParaRPr lang="en-US" sz="800" b="0" i="0" u="none" strike="noStrike" baseline="0">
            <a:solidFill>
              <a:srgbClr val="000000"/>
            </a:solidFill>
            <a:latin typeface="Times New Roman"/>
            <a:cs typeface="Times New Roman"/>
          </a:endParaRPr>
        </a:p>
      </xdr:txBody>
    </xdr:sp>
    <xdr:clientData/>
  </xdr:twoCellAnchor>
  <xdr:twoCellAnchor>
    <xdr:from>
      <xdr:col>8</xdr:col>
      <xdr:colOff>1009650</xdr:colOff>
      <xdr:row>35</xdr:row>
      <xdr:rowOff>85725</xdr:rowOff>
    </xdr:from>
    <xdr:to>
      <xdr:col>8</xdr:col>
      <xdr:colOff>762000</xdr:colOff>
      <xdr:row>35</xdr:row>
      <xdr:rowOff>238125</xdr:rowOff>
    </xdr:to>
    <xdr:cxnSp macro="">
      <xdr:nvCxnSpPr>
        <xdr:cNvPr id="323723" name="AutoShape 30"/>
        <xdr:cNvCxnSpPr>
          <a:cxnSpLocks noChangeShapeType="1"/>
        </xdr:cNvCxnSpPr>
      </xdr:nvCxnSpPr>
      <xdr:spPr bwMode="auto">
        <a:xfrm>
          <a:off x="6153150" y="6248400"/>
          <a:ext cx="0" cy="15240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819150</xdr:colOff>
      <xdr:row>93</xdr:row>
      <xdr:rowOff>85725</xdr:rowOff>
    </xdr:from>
    <xdr:to>
      <xdr:col>5</xdr:col>
      <xdr:colOff>0</xdr:colOff>
      <xdr:row>93</xdr:row>
      <xdr:rowOff>85725</xdr:rowOff>
    </xdr:to>
    <xdr:sp macro="" textlink="">
      <xdr:nvSpPr>
        <xdr:cNvPr id="323724" name="Line 37"/>
        <xdr:cNvSpPr>
          <a:spLocks noChangeShapeType="1"/>
        </xdr:cNvSpPr>
      </xdr:nvSpPr>
      <xdr:spPr bwMode="auto">
        <a:xfrm>
          <a:off x="3971925" y="1744980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971550</xdr:colOff>
      <xdr:row>107</xdr:row>
      <xdr:rowOff>76200</xdr:rowOff>
    </xdr:from>
    <xdr:to>
      <xdr:col>4</xdr:col>
      <xdr:colOff>971550</xdr:colOff>
      <xdr:row>107</xdr:row>
      <xdr:rowOff>76200</xdr:rowOff>
    </xdr:to>
    <xdr:sp macro="" textlink="">
      <xdr:nvSpPr>
        <xdr:cNvPr id="323725" name="Line 39"/>
        <xdr:cNvSpPr>
          <a:spLocks noChangeShapeType="1"/>
        </xdr:cNvSpPr>
      </xdr:nvSpPr>
      <xdr:spPr bwMode="auto">
        <a:xfrm>
          <a:off x="4124325" y="20507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819150</xdr:colOff>
      <xdr:row>107</xdr:row>
      <xdr:rowOff>85725</xdr:rowOff>
    </xdr:from>
    <xdr:to>
      <xdr:col>5</xdr:col>
      <xdr:colOff>0</xdr:colOff>
      <xdr:row>107</xdr:row>
      <xdr:rowOff>85725</xdr:rowOff>
    </xdr:to>
    <xdr:sp macro="" textlink="">
      <xdr:nvSpPr>
        <xdr:cNvPr id="323726" name="Line 44"/>
        <xdr:cNvSpPr>
          <a:spLocks noChangeShapeType="1"/>
        </xdr:cNvSpPr>
      </xdr:nvSpPr>
      <xdr:spPr bwMode="auto">
        <a:xfrm>
          <a:off x="3971925" y="20516850"/>
          <a:ext cx="1619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0</xdr:colOff>
      <xdr:row>93</xdr:row>
      <xdr:rowOff>85725</xdr:rowOff>
    </xdr:from>
    <xdr:to>
      <xdr:col>10</xdr:col>
      <xdr:colOff>152400</xdr:colOff>
      <xdr:row>93</xdr:row>
      <xdr:rowOff>95250</xdr:rowOff>
    </xdr:to>
    <xdr:sp macro="" textlink="">
      <xdr:nvSpPr>
        <xdr:cNvPr id="323727" name="Line 46"/>
        <xdr:cNvSpPr>
          <a:spLocks noChangeShapeType="1"/>
        </xdr:cNvSpPr>
      </xdr:nvSpPr>
      <xdr:spPr bwMode="auto">
        <a:xfrm flipH="1" flipV="1">
          <a:off x="7324725" y="17449800"/>
          <a:ext cx="152400"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0</xdr:colOff>
      <xdr:row>107</xdr:row>
      <xdr:rowOff>95250</xdr:rowOff>
    </xdr:from>
    <xdr:to>
      <xdr:col>10</xdr:col>
      <xdr:colOff>152400</xdr:colOff>
      <xdr:row>107</xdr:row>
      <xdr:rowOff>104775</xdr:rowOff>
    </xdr:to>
    <xdr:sp macro="" textlink="">
      <xdr:nvSpPr>
        <xdr:cNvPr id="323728" name="Line 47"/>
        <xdr:cNvSpPr>
          <a:spLocks noChangeShapeType="1"/>
        </xdr:cNvSpPr>
      </xdr:nvSpPr>
      <xdr:spPr bwMode="auto">
        <a:xfrm flipH="1" flipV="1">
          <a:off x="7324725" y="20526375"/>
          <a:ext cx="152400" cy="9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152400</xdr:colOff>
      <xdr:row>93</xdr:row>
      <xdr:rowOff>104775</xdr:rowOff>
    </xdr:from>
    <xdr:to>
      <xdr:col>10</xdr:col>
      <xdr:colOff>152400</xdr:colOff>
      <xdr:row>107</xdr:row>
      <xdr:rowOff>114300</xdr:rowOff>
    </xdr:to>
    <xdr:cxnSp macro="">
      <xdr:nvCxnSpPr>
        <xdr:cNvPr id="323729" name="AutoShape 48"/>
        <xdr:cNvCxnSpPr>
          <a:cxnSpLocks noChangeShapeType="1"/>
          <a:stCxn id="323727" idx="0"/>
          <a:endCxn id="323728" idx="0"/>
        </xdr:cNvCxnSpPr>
      </xdr:nvCxnSpPr>
      <xdr:spPr bwMode="auto">
        <a:xfrm>
          <a:off x="7477125" y="17468850"/>
          <a:ext cx="0" cy="3076575"/>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819150</xdr:colOff>
      <xdr:row>93</xdr:row>
      <xdr:rowOff>85725</xdr:rowOff>
    </xdr:from>
    <xdr:to>
      <xdr:col>4</xdr:col>
      <xdr:colOff>819150</xdr:colOff>
      <xdr:row>107</xdr:row>
      <xdr:rowOff>85725</xdr:rowOff>
    </xdr:to>
    <xdr:cxnSp macro="">
      <xdr:nvCxnSpPr>
        <xdr:cNvPr id="323730" name="AutoShape 49"/>
        <xdr:cNvCxnSpPr>
          <a:cxnSpLocks noChangeShapeType="1"/>
          <a:stCxn id="323724" idx="0"/>
          <a:endCxn id="323726" idx="0"/>
        </xdr:cNvCxnSpPr>
      </xdr:nvCxnSpPr>
      <xdr:spPr bwMode="auto">
        <a:xfrm>
          <a:off x="3971925" y="17449800"/>
          <a:ext cx="0" cy="306705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679294</xdr:colOff>
      <xdr:row>24</xdr:row>
      <xdr:rowOff>87631</xdr:rowOff>
    </xdr:from>
    <xdr:to>
      <xdr:col>12</xdr:col>
      <xdr:colOff>235418</xdr:colOff>
      <xdr:row>27</xdr:row>
      <xdr:rowOff>87630</xdr:rowOff>
    </xdr:to>
    <xdr:sp macro="" textlink="">
      <xdr:nvSpPr>
        <xdr:cNvPr id="15" name="Down Arrow 14"/>
        <xdr:cNvSpPr/>
      </xdr:nvSpPr>
      <xdr:spPr>
        <a:xfrm>
          <a:off x="8210550" y="4029076"/>
          <a:ext cx="333375" cy="571499"/>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238125</xdr:colOff>
      <xdr:row>49</xdr:row>
      <xdr:rowOff>9525</xdr:rowOff>
    </xdr:from>
    <xdr:to>
      <xdr:col>1</xdr:col>
      <xdr:colOff>295275</xdr:colOff>
      <xdr:row>49</xdr:row>
      <xdr:rowOff>19050</xdr:rowOff>
    </xdr:to>
    <xdr:cxnSp macro="">
      <xdr:nvCxnSpPr>
        <xdr:cNvPr id="320797" name="AutoShape 5"/>
        <xdr:cNvCxnSpPr>
          <a:cxnSpLocks noChangeShapeType="1"/>
        </xdr:cNvCxnSpPr>
      </xdr:nvCxnSpPr>
      <xdr:spPr bwMode="auto">
        <a:xfrm flipV="1">
          <a:off x="361950" y="9439275"/>
          <a:ext cx="57150" cy="9525"/>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1</xdr:col>
      <xdr:colOff>228600</xdr:colOff>
      <xdr:row>49</xdr:row>
      <xdr:rowOff>0</xdr:rowOff>
    </xdr:from>
    <xdr:to>
      <xdr:col>1</xdr:col>
      <xdr:colOff>361950</xdr:colOff>
      <xdr:row>49</xdr:row>
      <xdr:rowOff>0</xdr:rowOff>
    </xdr:to>
    <xdr:cxnSp macro="">
      <xdr:nvCxnSpPr>
        <xdr:cNvPr id="320798" name="AutoShape 6"/>
        <xdr:cNvCxnSpPr>
          <a:cxnSpLocks noChangeShapeType="1"/>
        </xdr:cNvCxnSpPr>
      </xdr:nvCxnSpPr>
      <xdr:spPr bwMode="auto">
        <a:xfrm>
          <a:off x="352425" y="9429750"/>
          <a:ext cx="133350" cy="0"/>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4</xdr:col>
      <xdr:colOff>209550</xdr:colOff>
      <xdr:row>27</xdr:row>
      <xdr:rowOff>114300</xdr:rowOff>
    </xdr:from>
    <xdr:to>
      <xdr:col>4</xdr:col>
      <xdr:colOff>266700</xdr:colOff>
      <xdr:row>27</xdr:row>
      <xdr:rowOff>171450</xdr:rowOff>
    </xdr:to>
    <xdr:cxnSp macro="">
      <xdr:nvCxnSpPr>
        <xdr:cNvPr id="320799" name="AutoShape 7"/>
        <xdr:cNvCxnSpPr>
          <a:cxnSpLocks noChangeShapeType="1"/>
        </xdr:cNvCxnSpPr>
      </xdr:nvCxnSpPr>
      <xdr:spPr bwMode="auto">
        <a:xfrm flipH="1">
          <a:off x="3190875" y="6838950"/>
          <a:ext cx="57150" cy="57150"/>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9</xdr:col>
      <xdr:colOff>238125</xdr:colOff>
      <xdr:row>49</xdr:row>
      <xdr:rowOff>0</xdr:rowOff>
    </xdr:from>
    <xdr:to>
      <xdr:col>9</xdr:col>
      <xdr:colOff>285750</xdr:colOff>
      <xdr:row>49</xdr:row>
      <xdr:rowOff>0</xdr:rowOff>
    </xdr:to>
    <xdr:cxnSp macro="">
      <xdr:nvCxnSpPr>
        <xdr:cNvPr id="320800" name="AutoShape 8"/>
        <xdr:cNvCxnSpPr>
          <a:cxnSpLocks noChangeShapeType="1"/>
        </xdr:cNvCxnSpPr>
      </xdr:nvCxnSpPr>
      <xdr:spPr bwMode="auto">
        <a:xfrm flipV="1">
          <a:off x="5848350" y="9429750"/>
          <a:ext cx="47625" cy="0"/>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24</xdr:col>
      <xdr:colOff>7620</xdr:colOff>
      <xdr:row>54</xdr:row>
      <xdr:rowOff>45720</xdr:rowOff>
    </xdr:from>
    <xdr:to>
      <xdr:col>24</xdr:col>
      <xdr:colOff>341853</xdr:colOff>
      <xdr:row>57</xdr:row>
      <xdr:rowOff>91439</xdr:rowOff>
    </xdr:to>
    <xdr:sp macro="" textlink="">
      <xdr:nvSpPr>
        <xdr:cNvPr id="6" name="Down Arrow 5"/>
        <xdr:cNvSpPr/>
      </xdr:nvSpPr>
      <xdr:spPr>
        <a:xfrm rot="10800000">
          <a:off x="14866620" y="11948160"/>
          <a:ext cx="344764" cy="571499"/>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238125</xdr:colOff>
      <xdr:row>49</xdr:row>
      <xdr:rowOff>9525</xdr:rowOff>
    </xdr:from>
    <xdr:to>
      <xdr:col>1</xdr:col>
      <xdr:colOff>295275</xdr:colOff>
      <xdr:row>49</xdr:row>
      <xdr:rowOff>19050</xdr:rowOff>
    </xdr:to>
    <xdr:cxnSp macro="">
      <xdr:nvCxnSpPr>
        <xdr:cNvPr id="313138" name="AutoShape 5"/>
        <xdr:cNvCxnSpPr>
          <a:cxnSpLocks noChangeShapeType="1"/>
        </xdr:cNvCxnSpPr>
      </xdr:nvCxnSpPr>
      <xdr:spPr bwMode="auto">
        <a:xfrm flipV="1">
          <a:off x="361950" y="10010775"/>
          <a:ext cx="57150" cy="9525"/>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1</xdr:col>
      <xdr:colOff>228600</xdr:colOff>
      <xdr:row>49</xdr:row>
      <xdr:rowOff>0</xdr:rowOff>
    </xdr:from>
    <xdr:to>
      <xdr:col>1</xdr:col>
      <xdr:colOff>361950</xdr:colOff>
      <xdr:row>49</xdr:row>
      <xdr:rowOff>0</xdr:rowOff>
    </xdr:to>
    <xdr:cxnSp macro="">
      <xdr:nvCxnSpPr>
        <xdr:cNvPr id="313139" name="AutoShape 6"/>
        <xdr:cNvCxnSpPr>
          <a:cxnSpLocks noChangeShapeType="1"/>
        </xdr:cNvCxnSpPr>
      </xdr:nvCxnSpPr>
      <xdr:spPr bwMode="auto">
        <a:xfrm>
          <a:off x="352425" y="10001250"/>
          <a:ext cx="133350" cy="0"/>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4</xdr:col>
      <xdr:colOff>209550</xdr:colOff>
      <xdr:row>27</xdr:row>
      <xdr:rowOff>114300</xdr:rowOff>
    </xdr:from>
    <xdr:to>
      <xdr:col>4</xdr:col>
      <xdr:colOff>266700</xdr:colOff>
      <xdr:row>27</xdr:row>
      <xdr:rowOff>171450</xdr:rowOff>
    </xdr:to>
    <xdr:cxnSp macro="">
      <xdr:nvCxnSpPr>
        <xdr:cNvPr id="313140" name="AutoShape 7"/>
        <xdr:cNvCxnSpPr>
          <a:cxnSpLocks noChangeShapeType="1"/>
        </xdr:cNvCxnSpPr>
      </xdr:nvCxnSpPr>
      <xdr:spPr bwMode="auto">
        <a:xfrm flipH="1">
          <a:off x="3219450" y="5876925"/>
          <a:ext cx="57150" cy="57150"/>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9</xdr:col>
      <xdr:colOff>238125</xdr:colOff>
      <xdr:row>49</xdr:row>
      <xdr:rowOff>0</xdr:rowOff>
    </xdr:from>
    <xdr:to>
      <xdr:col>9</xdr:col>
      <xdr:colOff>285750</xdr:colOff>
      <xdr:row>49</xdr:row>
      <xdr:rowOff>0</xdr:rowOff>
    </xdr:to>
    <xdr:cxnSp macro="">
      <xdr:nvCxnSpPr>
        <xdr:cNvPr id="313141" name="AutoShape 8"/>
        <xdr:cNvCxnSpPr>
          <a:cxnSpLocks noChangeShapeType="1"/>
        </xdr:cNvCxnSpPr>
      </xdr:nvCxnSpPr>
      <xdr:spPr bwMode="auto">
        <a:xfrm flipV="1">
          <a:off x="5867400" y="10001250"/>
          <a:ext cx="47625" cy="0"/>
        </a:xfrm>
        <a:prstGeom prst="straightConnector1">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cxnSp>
    <xdr:clientData/>
  </xdr:twoCellAnchor>
  <xdr:twoCellAnchor>
    <xdr:from>
      <xdr:col>20</xdr:col>
      <xdr:colOff>15240</xdr:colOff>
      <xdr:row>54</xdr:row>
      <xdr:rowOff>22860</xdr:rowOff>
    </xdr:from>
    <xdr:to>
      <xdr:col>21</xdr:col>
      <xdr:colOff>139024</xdr:colOff>
      <xdr:row>57</xdr:row>
      <xdr:rowOff>68579</xdr:rowOff>
    </xdr:to>
    <xdr:sp macro="" textlink="">
      <xdr:nvSpPr>
        <xdr:cNvPr id="6" name="Down Arrow 5"/>
        <xdr:cNvSpPr/>
      </xdr:nvSpPr>
      <xdr:spPr>
        <a:xfrm rot="10800000">
          <a:off x="12199620" y="11711940"/>
          <a:ext cx="321904" cy="571499"/>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6.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7.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19.bin"/><Relationship Id="rId4"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17" Type="http://schemas.openxmlformats.org/officeDocument/2006/relationships/control" Target="../activeX/activeX147.xml"/><Relationship Id="rId21" Type="http://schemas.openxmlformats.org/officeDocument/2006/relationships/image" Target="../media/image61.emf"/><Relationship Id="rId42" Type="http://schemas.openxmlformats.org/officeDocument/2006/relationships/control" Target="../activeX/activeX93.xml"/><Relationship Id="rId63" Type="http://schemas.openxmlformats.org/officeDocument/2006/relationships/control" Target="../activeX/activeX107.xml"/><Relationship Id="rId84" Type="http://schemas.openxmlformats.org/officeDocument/2006/relationships/control" Target="../activeX/activeX123.xml"/><Relationship Id="rId138" Type="http://schemas.openxmlformats.org/officeDocument/2006/relationships/image" Target="../media/image103.emf"/><Relationship Id="rId159" Type="http://schemas.openxmlformats.org/officeDocument/2006/relationships/control" Target="../activeX/activeX172.xml"/><Relationship Id="rId170" Type="http://schemas.openxmlformats.org/officeDocument/2006/relationships/image" Target="../media/image115.emf"/><Relationship Id="rId191" Type="http://schemas.openxmlformats.org/officeDocument/2006/relationships/control" Target="../activeX/activeX190.xml"/><Relationship Id="rId205" Type="http://schemas.openxmlformats.org/officeDocument/2006/relationships/image" Target="../media/image130.emf"/><Relationship Id="rId226" Type="http://schemas.openxmlformats.org/officeDocument/2006/relationships/image" Target="../media/image135.emf"/><Relationship Id="rId247" Type="http://schemas.openxmlformats.org/officeDocument/2006/relationships/ctrlProp" Target="../ctrlProps/ctrlProp7.xml"/><Relationship Id="rId107" Type="http://schemas.openxmlformats.org/officeDocument/2006/relationships/control" Target="../activeX/activeX137.xml"/><Relationship Id="rId11" Type="http://schemas.openxmlformats.org/officeDocument/2006/relationships/control" Target="../activeX/activeX74.xml"/><Relationship Id="rId32" Type="http://schemas.openxmlformats.org/officeDocument/2006/relationships/control" Target="../activeX/activeX88.xml"/><Relationship Id="rId53" Type="http://schemas.openxmlformats.org/officeDocument/2006/relationships/control" Target="../activeX/activeX102.xml"/><Relationship Id="rId74" Type="http://schemas.openxmlformats.org/officeDocument/2006/relationships/image" Target="../media/image82.emf"/><Relationship Id="rId128" Type="http://schemas.openxmlformats.org/officeDocument/2006/relationships/image" Target="../media/image98.emf"/><Relationship Id="rId149" Type="http://schemas.openxmlformats.org/officeDocument/2006/relationships/control" Target="../activeX/activeX163.xml"/><Relationship Id="rId5" Type="http://schemas.openxmlformats.org/officeDocument/2006/relationships/image" Target="../media/image59.emf"/><Relationship Id="rId95" Type="http://schemas.openxmlformats.org/officeDocument/2006/relationships/image" Target="../media/image88.emf"/><Relationship Id="rId160" Type="http://schemas.openxmlformats.org/officeDocument/2006/relationships/image" Target="../media/image110.emf"/><Relationship Id="rId181" Type="http://schemas.openxmlformats.org/officeDocument/2006/relationships/control" Target="../activeX/activeX185.xml"/><Relationship Id="rId216" Type="http://schemas.openxmlformats.org/officeDocument/2006/relationships/image" Target="../media/image134.emf"/><Relationship Id="rId237" Type="http://schemas.openxmlformats.org/officeDocument/2006/relationships/control" Target="../activeX/activeX223.xml"/><Relationship Id="rId22" Type="http://schemas.openxmlformats.org/officeDocument/2006/relationships/control" Target="../activeX/activeX83.xml"/><Relationship Id="rId43" Type="http://schemas.openxmlformats.org/officeDocument/2006/relationships/image" Target="../media/image72.emf"/><Relationship Id="rId64" Type="http://schemas.openxmlformats.org/officeDocument/2006/relationships/image" Target="../media/image79.emf"/><Relationship Id="rId118" Type="http://schemas.openxmlformats.org/officeDocument/2006/relationships/image" Target="../media/image93.emf"/><Relationship Id="rId139" Type="http://schemas.openxmlformats.org/officeDocument/2006/relationships/control" Target="../activeX/activeX158.xml"/><Relationship Id="rId85" Type="http://schemas.openxmlformats.org/officeDocument/2006/relationships/control" Target="../activeX/activeX124.xml"/><Relationship Id="rId150" Type="http://schemas.openxmlformats.org/officeDocument/2006/relationships/control" Target="../activeX/activeX164.xml"/><Relationship Id="rId171" Type="http://schemas.openxmlformats.org/officeDocument/2006/relationships/control" Target="../activeX/activeX178.xml"/><Relationship Id="rId192" Type="http://schemas.openxmlformats.org/officeDocument/2006/relationships/image" Target="../media/image124.emf"/><Relationship Id="rId206" Type="http://schemas.openxmlformats.org/officeDocument/2006/relationships/control" Target="../activeX/activeX198.xml"/><Relationship Id="rId227" Type="http://schemas.openxmlformats.org/officeDocument/2006/relationships/control" Target="../activeX/activeX214.xml"/><Relationship Id="rId248" Type="http://schemas.openxmlformats.org/officeDocument/2006/relationships/ctrlProp" Target="../ctrlProps/ctrlProp8.xml"/><Relationship Id="rId12" Type="http://schemas.openxmlformats.org/officeDocument/2006/relationships/control" Target="../activeX/activeX75.xml"/><Relationship Id="rId17" Type="http://schemas.openxmlformats.org/officeDocument/2006/relationships/control" Target="../activeX/activeX80.xml"/><Relationship Id="rId33" Type="http://schemas.openxmlformats.org/officeDocument/2006/relationships/image" Target="../media/image67.emf"/><Relationship Id="rId38" Type="http://schemas.openxmlformats.org/officeDocument/2006/relationships/control" Target="../activeX/activeX91.xml"/><Relationship Id="rId59" Type="http://schemas.openxmlformats.org/officeDocument/2006/relationships/control" Target="../activeX/activeX105.xml"/><Relationship Id="rId103" Type="http://schemas.openxmlformats.org/officeDocument/2006/relationships/image" Target="../media/image92.emf"/><Relationship Id="rId108" Type="http://schemas.openxmlformats.org/officeDocument/2006/relationships/control" Target="../activeX/activeX138.xml"/><Relationship Id="rId124" Type="http://schemas.openxmlformats.org/officeDocument/2006/relationships/image" Target="../media/image96.emf"/><Relationship Id="rId129" Type="http://schemas.openxmlformats.org/officeDocument/2006/relationships/control" Target="../activeX/activeX153.xml"/><Relationship Id="rId54" Type="http://schemas.openxmlformats.org/officeDocument/2006/relationships/image" Target="../media/image74.emf"/><Relationship Id="rId70" Type="http://schemas.openxmlformats.org/officeDocument/2006/relationships/image" Target="../media/image80.emf"/><Relationship Id="rId75" Type="http://schemas.openxmlformats.org/officeDocument/2006/relationships/control" Target="../activeX/activeX115.xml"/><Relationship Id="rId91" Type="http://schemas.openxmlformats.org/officeDocument/2006/relationships/image" Target="../media/image86.emf"/><Relationship Id="rId96" Type="http://schemas.openxmlformats.org/officeDocument/2006/relationships/control" Target="../activeX/activeX130.xml"/><Relationship Id="rId140" Type="http://schemas.openxmlformats.org/officeDocument/2006/relationships/image" Target="../media/image104.emf"/><Relationship Id="rId145" Type="http://schemas.openxmlformats.org/officeDocument/2006/relationships/control" Target="../activeX/activeX161.xml"/><Relationship Id="rId161" Type="http://schemas.openxmlformats.org/officeDocument/2006/relationships/control" Target="../activeX/activeX173.xml"/><Relationship Id="rId166" Type="http://schemas.openxmlformats.org/officeDocument/2006/relationships/image" Target="../media/image113.emf"/><Relationship Id="rId182" Type="http://schemas.openxmlformats.org/officeDocument/2006/relationships/image" Target="../media/image119.emf"/><Relationship Id="rId187" Type="http://schemas.openxmlformats.org/officeDocument/2006/relationships/control" Target="../activeX/activeX188.xml"/><Relationship Id="rId217" Type="http://schemas.openxmlformats.org/officeDocument/2006/relationships/control" Target="../activeX/activeX205.xml"/><Relationship Id="rId1" Type="http://schemas.openxmlformats.org/officeDocument/2006/relationships/printerSettings" Target="../printerSettings/printerSettings20.bin"/><Relationship Id="rId6" Type="http://schemas.openxmlformats.org/officeDocument/2006/relationships/control" Target="../activeX/activeX69.xml"/><Relationship Id="rId212" Type="http://schemas.openxmlformats.org/officeDocument/2006/relationships/image" Target="../media/image133.emf"/><Relationship Id="rId233" Type="http://schemas.openxmlformats.org/officeDocument/2006/relationships/control" Target="../activeX/activeX219.xml"/><Relationship Id="rId238" Type="http://schemas.openxmlformats.org/officeDocument/2006/relationships/image" Target="../media/image137.emf"/><Relationship Id="rId23" Type="http://schemas.openxmlformats.org/officeDocument/2006/relationships/image" Target="../media/image62.emf"/><Relationship Id="rId28" Type="http://schemas.openxmlformats.org/officeDocument/2006/relationships/control" Target="../activeX/activeX86.xml"/><Relationship Id="rId49" Type="http://schemas.openxmlformats.org/officeDocument/2006/relationships/control" Target="../activeX/activeX99.xml"/><Relationship Id="rId114" Type="http://schemas.openxmlformats.org/officeDocument/2006/relationships/control" Target="../activeX/activeX144.xml"/><Relationship Id="rId119" Type="http://schemas.openxmlformats.org/officeDocument/2006/relationships/control" Target="../activeX/activeX148.xml"/><Relationship Id="rId44" Type="http://schemas.openxmlformats.org/officeDocument/2006/relationships/control" Target="../activeX/activeX94.xml"/><Relationship Id="rId60" Type="http://schemas.openxmlformats.org/officeDocument/2006/relationships/image" Target="../media/image77.emf"/><Relationship Id="rId65" Type="http://schemas.openxmlformats.org/officeDocument/2006/relationships/control" Target="../activeX/activeX108.xml"/><Relationship Id="rId81" Type="http://schemas.openxmlformats.org/officeDocument/2006/relationships/control" Target="../activeX/activeX120.xml"/><Relationship Id="rId86" Type="http://schemas.openxmlformats.org/officeDocument/2006/relationships/control" Target="../activeX/activeX125.xml"/><Relationship Id="rId130" Type="http://schemas.openxmlformats.org/officeDocument/2006/relationships/image" Target="../media/image99.emf"/><Relationship Id="rId135" Type="http://schemas.openxmlformats.org/officeDocument/2006/relationships/control" Target="../activeX/activeX156.xml"/><Relationship Id="rId151" Type="http://schemas.openxmlformats.org/officeDocument/2006/relationships/control" Target="../activeX/activeX165.xml"/><Relationship Id="rId156" Type="http://schemas.openxmlformats.org/officeDocument/2006/relationships/control" Target="../activeX/activeX170.xml"/><Relationship Id="rId177" Type="http://schemas.openxmlformats.org/officeDocument/2006/relationships/control" Target="../activeX/activeX183.xml"/><Relationship Id="rId198" Type="http://schemas.openxmlformats.org/officeDocument/2006/relationships/image" Target="../media/image127.emf"/><Relationship Id="rId172" Type="http://schemas.openxmlformats.org/officeDocument/2006/relationships/control" Target="../activeX/activeX179.xml"/><Relationship Id="rId193" Type="http://schemas.openxmlformats.org/officeDocument/2006/relationships/control" Target="../activeX/activeX191.xml"/><Relationship Id="rId202" Type="http://schemas.openxmlformats.org/officeDocument/2006/relationships/image" Target="../media/image129.emf"/><Relationship Id="rId207" Type="http://schemas.openxmlformats.org/officeDocument/2006/relationships/control" Target="../activeX/activeX199.xml"/><Relationship Id="rId223" Type="http://schemas.openxmlformats.org/officeDocument/2006/relationships/control" Target="../activeX/activeX211.xml"/><Relationship Id="rId228" Type="http://schemas.openxmlformats.org/officeDocument/2006/relationships/control" Target="../activeX/activeX215.xml"/><Relationship Id="rId244" Type="http://schemas.openxmlformats.org/officeDocument/2006/relationships/control" Target="../activeX/activeX228.xml"/><Relationship Id="rId13" Type="http://schemas.openxmlformats.org/officeDocument/2006/relationships/control" Target="../activeX/activeX76.xml"/><Relationship Id="rId18" Type="http://schemas.openxmlformats.org/officeDocument/2006/relationships/control" Target="../activeX/activeX81.xml"/><Relationship Id="rId39" Type="http://schemas.openxmlformats.org/officeDocument/2006/relationships/image" Target="../media/image70.emf"/><Relationship Id="rId109" Type="http://schemas.openxmlformats.org/officeDocument/2006/relationships/control" Target="../activeX/activeX139.xml"/><Relationship Id="rId34" Type="http://schemas.openxmlformats.org/officeDocument/2006/relationships/control" Target="../activeX/activeX89.xml"/><Relationship Id="rId50" Type="http://schemas.openxmlformats.org/officeDocument/2006/relationships/control" Target="../activeX/activeX100.xml"/><Relationship Id="rId55" Type="http://schemas.openxmlformats.org/officeDocument/2006/relationships/control" Target="../activeX/activeX103.xml"/><Relationship Id="rId76" Type="http://schemas.openxmlformats.org/officeDocument/2006/relationships/image" Target="../media/image83.emf"/><Relationship Id="rId97" Type="http://schemas.openxmlformats.org/officeDocument/2006/relationships/image" Target="../media/image89.emf"/><Relationship Id="rId104" Type="http://schemas.openxmlformats.org/officeDocument/2006/relationships/control" Target="../activeX/activeX134.xml"/><Relationship Id="rId120" Type="http://schemas.openxmlformats.org/officeDocument/2006/relationships/image" Target="../media/image94.emf"/><Relationship Id="rId125" Type="http://schemas.openxmlformats.org/officeDocument/2006/relationships/control" Target="../activeX/activeX151.xml"/><Relationship Id="rId141" Type="http://schemas.openxmlformats.org/officeDocument/2006/relationships/control" Target="../activeX/activeX159.xml"/><Relationship Id="rId146" Type="http://schemas.openxmlformats.org/officeDocument/2006/relationships/image" Target="../media/image107.emf"/><Relationship Id="rId167" Type="http://schemas.openxmlformats.org/officeDocument/2006/relationships/control" Target="../activeX/activeX176.xml"/><Relationship Id="rId188" Type="http://schemas.openxmlformats.org/officeDocument/2006/relationships/image" Target="../media/image122.emf"/><Relationship Id="rId7" Type="http://schemas.openxmlformats.org/officeDocument/2006/relationships/control" Target="../activeX/activeX70.xml"/><Relationship Id="rId71" Type="http://schemas.openxmlformats.org/officeDocument/2006/relationships/control" Target="../activeX/activeX113.xml"/><Relationship Id="rId92" Type="http://schemas.openxmlformats.org/officeDocument/2006/relationships/control" Target="../activeX/activeX128.xml"/><Relationship Id="rId162" Type="http://schemas.openxmlformats.org/officeDocument/2006/relationships/image" Target="../media/image111.emf"/><Relationship Id="rId183" Type="http://schemas.openxmlformats.org/officeDocument/2006/relationships/control" Target="../activeX/activeX186.xml"/><Relationship Id="rId213" Type="http://schemas.openxmlformats.org/officeDocument/2006/relationships/control" Target="../activeX/activeX202.xml"/><Relationship Id="rId218" Type="http://schemas.openxmlformats.org/officeDocument/2006/relationships/control" Target="../activeX/activeX206.xml"/><Relationship Id="rId234" Type="http://schemas.openxmlformats.org/officeDocument/2006/relationships/control" Target="../activeX/activeX220.xml"/><Relationship Id="rId239" Type="http://schemas.openxmlformats.org/officeDocument/2006/relationships/control" Target="../activeX/activeX224.xml"/><Relationship Id="rId2" Type="http://schemas.openxmlformats.org/officeDocument/2006/relationships/drawing" Target="../drawings/drawing13.xml"/><Relationship Id="rId29" Type="http://schemas.openxmlformats.org/officeDocument/2006/relationships/image" Target="../media/image65.emf"/><Relationship Id="rId24" Type="http://schemas.openxmlformats.org/officeDocument/2006/relationships/control" Target="../activeX/activeX84.xml"/><Relationship Id="rId40" Type="http://schemas.openxmlformats.org/officeDocument/2006/relationships/control" Target="../activeX/activeX92.xml"/><Relationship Id="rId45" Type="http://schemas.openxmlformats.org/officeDocument/2006/relationships/control" Target="../activeX/activeX95.xml"/><Relationship Id="rId66" Type="http://schemas.openxmlformats.org/officeDocument/2006/relationships/control" Target="../activeX/activeX109.xml"/><Relationship Id="rId87" Type="http://schemas.openxmlformats.org/officeDocument/2006/relationships/image" Target="../media/image84.emf"/><Relationship Id="rId110" Type="http://schemas.openxmlformats.org/officeDocument/2006/relationships/control" Target="../activeX/activeX140.xml"/><Relationship Id="rId115" Type="http://schemas.openxmlformats.org/officeDocument/2006/relationships/control" Target="../activeX/activeX145.xml"/><Relationship Id="rId131" Type="http://schemas.openxmlformats.org/officeDocument/2006/relationships/control" Target="../activeX/activeX154.xml"/><Relationship Id="rId136" Type="http://schemas.openxmlformats.org/officeDocument/2006/relationships/image" Target="../media/image102.emf"/><Relationship Id="rId157" Type="http://schemas.openxmlformats.org/officeDocument/2006/relationships/control" Target="../activeX/activeX171.xml"/><Relationship Id="rId178" Type="http://schemas.openxmlformats.org/officeDocument/2006/relationships/image" Target="../media/image117.emf"/><Relationship Id="rId61" Type="http://schemas.openxmlformats.org/officeDocument/2006/relationships/control" Target="../activeX/activeX106.xml"/><Relationship Id="rId82" Type="http://schemas.openxmlformats.org/officeDocument/2006/relationships/control" Target="../activeX/activeX121.xml"/><Relationship Id="rId152" Type="http://schemas.openxmlformats.org/officeDocument/2006/relationships/control" Target="../activeX/activeX166.xml"/><Relationship Id="rId173" Type="http://schemas.openxmlformats.org/officeDocument/2006/relationships/control" Target="../activeX/activeX180.xml"/><Relationship Id="rId194" Type="http://schemas.openxmlformats.org/officeDocument/2006/relationships/image" Target="../media/image125.emf"/><Relationship Id="rId199" Type="http://schemas.openxmlformats.org/officeDocument/2006/relationships/control" Target="../activeX/activeX194.xml"/><Relationship Id="rId203" Type="http://schemas.openxmlformats.org/officeDocument/2006/relationships/control" Target="../activeX/activeX196.xml"/><Relationship Id="rId208" Type="http://schemas.openxmlformats.org/officeDocument/2006/relationships/image" Target="../media/image131.emf"/><Relationship Id="rId229" Type="http://schemas.openxmlformats.org/officeDocument/2006/relationships/control" Target="../activeX/activeX216.xml"/><Relationship Id="rId19" Type="http://schemas.openxmlformats.org/officeDocument/2006/relationships/image" Target="../media/image60.emf"/><Relationship Id="rId224" Type="http://schemas.openxmlformats.org/officeDocument/2006/relationships/control" Target="../activeX/activeX212.xml"/><Relationship Id="rId240" Type="http://schemas.openxmlformats.org/officeDocument/2006/relationships/control" Target="../activeX/activeX225.xml"/><Relationship Id="rId245" Type="http://schemas.openxmlformats.org/officeDocument/2006/relationships/control" Target="../activeX/activeX229.xml"/><Relationship Id="rId14" Type="http://schemas.openxmlformats.org/officeDocument/2006/relationships/control" Target="../activeX/activeX77.xml"/><Relationship Id="rId30" Type="http://schemas.openxmlformats.org/officeDocument/2006/relationships/control" Target="../activeX/activeX87.xml"/><Relationship Id="rId35" Type="http://schemas.openxmlformats.org/officeDocument/2006/relationships/image" Target="../media/image68.emf"/><Relationship Id="rId56" Type="http://schemas.openxmlformats.org/officeDocument/2006/relationships/image" Target="../media/image75.emf"/><Relationship Id="rId77" Type="http://schemas.openxmlformats.org/officeDocument/2006/relationships/control" Target="../activeX/activeX116.xml"/><Relationship Id="rId100" Type="http://schemas.openxmlformats.org/officeDocument/2006/relationships/control" Target="../activeX/activeX132.xml"/><Relationship Id="rId105" Type="http://schemas.openxmlformats.org/officeDocument/2006/relationships/control" Target="../activeX/activeX135.xml"/><Relationship Id="rId126" Type="http://schemas.openxmlformats.org/officeDocument/2006/relationships/image" Target="../media/image97.emf"/><Relationship Id="rId147" Type="http://schemas.openxmlformats.org/officeDocument/2006/relationships/control" Target="../activeX/activeX162.xml"/><Relationship Id="rId168" Type="http://schemas.openxmlformats.org/officeDocument/2006/relationships/image" Target="../media/image114.emf"/><Relationship Id="rId8" Type="http://schemas.openxmlformats.org/officeDocument/2006/relationships/control" Target="../activeX/activeX71.xml"/><Relationship Id="rId51" Type="http://schemas.openxmlformats.org/officeDocument/2006/relationships/control" Target="../activeX/activeX101.xml"/><Relationship Id="rId72" Type="http://schemas.openxmlformats.org/officeDocument/2006/relationships/image" Target="../media/image81.emf"/><Relationship Id="rId93" Type="http://schemas.openxmlformats.org/officeDocument/2006/relationships/image" Target="../media/image87.emf"/><Relationship Id="rId98" Type="http://schemas.openxmlformats.org/officeDocument/2006/relationships/control" Target="../activeX/activeX131.xml"/><Relationship Id="rId121" Type="http://schemas.openxmlformats.org/officeDocument/2006/relationships/control" Target="../activeX/activeX149.xml"/><Relationship Id="rId142" Type="http://schemas.openxmlformats.org/officeDocument/2006/relationships/image" Target="../media/image105.emf"/><Relationship Id="rId163" Type="http://schemas.openxmlformats.org/officeDocument/2006/relationships/control" Target="../activeX/activeX174.xml"/><Relationship Id="rId184" Type="http://schemas.openxmlformats.org/officeDocument/2006/relationships/image" Target="../media/image120.emf"/><Relationship Id="rId189" Type="http://schemas.openxmlformats.org/officeDocument/2006/relationships/control" Target="../activeX/activeX189.xml"/><Relationship Id="rId219" Type="http://schemas.openxmlformats.org/officeDocument/2006/relationships/control" Target="../activeX/activeX207.xml"/><Relationship Id="rId3" Type="http://schemas.openxmlformats.org/officeDocument/2006/relationships/vmlDrawing" Target="../drawings/vmlDrawing8.vml"/><Relationship Id="rId214" Type="http://schemas.openxmlformats.org/officeDocument/2006/relationships/control" Target="../activeX/activeX203.xml"/><Relationship Id="rId230" Type="http://schemas.openxmlformats.org/officeDocument/2006/relationships/control" Target="../activeX/activeX217.xml"/><Relationship Id="rId235" Type="http://schemas.openxmlformats.org/officeDocument/2006/relationships/control" Target="../activeX/activeX221.xml"/><Relationship Id="rId25" Type="http://schemas.openxmlformats.org/officeDocument/2006/relationships/image" Target="../media/image63.emf"/><Relationship Id="rId46" Type="http://schemas.openxmlformats.org/officeDocument/2006/relationships/control" Target="../activeX/activeX96.xml"/><Relationship Id="rId67" Type="http://schemas.openxmlformats.org/officeDocument/2006/relationships/control" Target="../activeX/activeX110.xml"/><Relationship Id="rId116" Type="http://schemas.openxmlformats.org/officeDocument/2006/relationships/control" Target="../activeX/activeX146.xml"/><Relationship Id="rId137" Type="http://schemas.openxmlformats.org/officeDocument/2006/relationships/control" Target="../activeX/activeX157.xml"/><Relationship Id="rId158" Type="http://schemas.openxmlformats.org/officeDocument/2006/relationships/image" Target="../media/image109.emf"/><Relationship Id="rId20" Type="http://schemas.openxmlformats.org/officeDocument/2006/relationships/control" Target="../activeX/activeX82.xml"/><Relationship Id="rId41" Type="http://schemas.openxmlformats.org/officeDocument/2006/relationships/image" Target="../media/image71.emf"/><Relationship Id="rId62" Type="http://schemas.openxmlformats.org/officeDocument/2006/relationships/image" Target="../media/image78.emf"/><Relationship Id="rId83" Type="http://schemas.openxmlformats.org/officeDocument/2006/relationships/control" Target="../activeX/activeX122.xml"/><Relationship Id="rId88" Type="http://schemas.openxmlformats.org/officeDocument/2006/relationships/control" Target="../activeX/activeX126.xml"/><Relationship Id="rId111" Type="http://schemas.openxmlformats.org/officeDocument/2006/relationships/control" Target="../activeX/activeX141.xml"/><Relationship Id="rId132" Type="http://schemas.openxmlformats.org/officeDocument/2006/relationships/image" Target="../media/image100.emf"/><Relationship Id="rId153" Type="http://schemas.openxmlformats.org/officeDocument/2006/relationships/control" Target="../activeX/activeX167.xml"/><Relationship Id="rId174" Type="http://schemas.openxmlformats.org/officeDocument/2006/relationships/control" Target="../activeX/activeX181.xml"/><Relationship Id="rId179" Type="http://schemas.openxmlformats.org/officeDocument/2006/relationships/control" Target="../activeX/activeX184.xml"/><Relationship Id="rId195" Type="http://schemas.openxmlformats.org/officeDocument/2006/relationships/control" Target="../activeX/activeX192.xml"/><Relationship Id="rId209" Type="http://schemas.openxmlformats.org/officeDocument/2006/relationships/control" Target="../activeX/activeX200.xml"/><Relationship Id="rId190" Type="http://schemas.openxmlformats.org/officeDocument/2006/relationships/image" Target="../media/image123.emf"/><Relationship Id="rId204" Type="http://schemas.openxmlformats.org/officeDocument/2006/relationships/control" Target="../activeX/activeX197.xml"/><Relationship Id="rId220" Type="http://schemas.openxmlformats.org/officeDocument/2006/relationships/control" Target="../activeX/activeX208.xml"/><Relationship Id="rId225" Type="http://schemas.openxmlformats.org/officeDocument/2006/relationships/control" Target="../activeX/activeX213.xml"/><Relationship Id="rId241" Type="http://schemas.openxmlformats.org/officeDocument/2006/relationships/image" Target="../media/image138.emf"/><Relationship Id="rId246" Type="http://schemas.openxmlformats.org/officeDocument/2006/relationships/ctrlProp" Target="../ctrlProps/ctrlProp6.xml"/><Relationship Id="rId15" Type="http://schemas.openxmlformats.org/officeDocument/2006/relationships/control" Target="../activeX/activeX78.xml"/><Relationship Id="rId36" Type="http://schemas.openxmlformats.org/officeDocument/2006/relationships/control" Target="../activeX/activeX90.xml"/><Relationship Id="rId57" Type="http://schemas.openxmlformats.org/officeDocument/2006/relationships/control" Target="../activeX/activeX104.xml"/><Relationship Id="rId106" Type="http://schemas.openxmlformats.org/officeDocument/2006/relationships/control" Target="../activeX/activeX136.xml"/><Relationship Id="rId127" Type="http://schemas.openxmlformats.org/officeDocument/2006/relationships/control" Target="../activeX/activeX152.xml"/><Relationship Id="rId10" Type="http://schemas.openxmlformats.org/officeDocument/2006/relationships/control" Target="../activeX/activeX73.xml"/><Relationship Id="rId31" Type="http://schemas.openxmlformats.org/officeDocument/2006/relationships/image" Target="../media/image66.emf"/><Relationship Id="rId52" Type="http://schemas.openxmlformats.org/officeDocument/2006/relationships/image" Target="../media/image73.emf"/><Relationship Id="rId73" Type="http://schemas.openxmlformats.org/officeDocument/2006/relationships/control" Target="../activeX/activeX114.xml"/><Relationship Id="rId78" Type="http://schemas.openxmlformats.org/officeDocument/2006/relationships/control" Target="../activeX/activeX117.xml"/><Relationship Id="rId94" Type="http://schemas.openxmlformats.org/officeDocument/2006/relationships/control" Target="../activeX/activeX129.xml"/><Relationship Id="rId99" Type="http://schemas.openxmlformats.org/officeDocument/2006/relationships/image" Target="../media/image90.emf"/><Relationship Id="rId101" Type="http://schemas.openxmlformats.org/officeDocument/2006/relationships/image" Target="../media/image91.emf"/><Relationship Id="rId122" Type="http://schemas.openxmlformats.org/officeDocument/2006/relationships/image" Target="../media/image95.emf"/><Relationship Id="rId143" Type="http://schemas.openxmlformats.org/officeDocument/2006/relationships/control" Target="../activeX/activeX160.xml"/><Relationship Id="rId148" Type="http://schemas.openxmlformats.org/officeDocument/2006/relationships/image" Target="../media/image108.emf"/><Relationship Id="rId164" Type="http://schemas.openxmlformats.org/officeDocument/2006/relationships/image" Target="../media/image112.emf"/><Relationship Id="rId169" Type="http://schemas.openxmlformats.org/officeDocument/2006/relationships/control" Target="../activeX/activeX177.xml"/><Relationship Id="rId185" Type="http://schemas.openxmlformats.org/officeDocument/2006/relationships/control" Target="../activeX/activeX187.xml"/><Relationship Id="rId4" Type="http://schemas.openxmlformats.org/officeDocument/2006/relationships/control" Target="../activeX/activeX68.xml"/><Relationship Id="rId9" Type="http://schemas.openxmlformats.org/officeDocument/2006/relationships/control" Target="../activeX/activeX72.xml"/><Relationship Id="rId180" Type="http://schemas.openxmlformats.org/officeDocument/2006/relationships/image" Target="../media/image118.emf"/><Relationship Id="rId210" Type="http://schemas.openxmlformats.org/officeDocument/2006/relationships/image" Target="../media/image132.emf"/><Relationship Id="rId215" Type="http://schemas.openxmlformats.org/officeDocument/2006/relationships/control" Target="../activeX/activeX204.xml"/><Relationship Id="rId236" Type="http://schemas.openxmlformats.org/officeDocument/2006/relationships/control" Target="../activeX/activeX222.xml"/><Relationship Id="rId26" Type="http://schemas.openxmlformats.org/officeDocument/2006/relationships/control" Target="../activeX/activeX85.xml"/><Relationship Id="rId231" Type="http://schemas.openxmlformats.org/officeDocument/2006/relationships/control" Target="../activeX/activeX218.xml"/><Relationship Id="rId47" Type="http://schemas.openxmlformats.org/officeDocument/2006/relationships/control" Target="../activeX/activeX97.xml"/><Relationship Id="rId68" Type="http://schemas.openxmlformats.org/officeDocument/2006/relationships/control" Target="../activeX/activeX111.xml"/><Relationship Id="rId89" Type="http://schemas.openxmlformats.org/officeDocument/2006/relationships/image" Target="../media/image85.emf"/><Relationship Id="rId112" Type="http://schemas.openxmlformats.org/officeDocument/2006/relationships/control" Target="../activeX/activeX142.xml"/><Relationship Id="rId133" Type="http://schemas.openxmlformats.org/officeDocument/2006/relationships/control" Target="../activeX/activeX155.xml"/><Relationship Id="rId154" Type="http://schemas.openxmlformats.org/officeDocument/2006/relationships/control" Target="../activeX/activeX168.xml"/><Relationship Id="rId175" Type="http://schemas.openxmlformats.org/officeDocument/2006/relationships/control" Target="../activeX/activeX182.xml"/><Relationship Id="rId196" Type="http://schemas.openxmlformats.org/officeDocument/2006/relationships/image" Target="../media/image126.emf"/><Relationship Id="rId200" Type="http://schemas.openxmlformats.org/officeDocument/2006/relationships/image" Target="../media/image128.emf"/><Relationship Id="rId16" Type="http://schemas.openxmlformats.org/officeDocument/2006/relationships/control" Target="../activeX/activeX79.xml"/><Relationship Id="rId221" Type="http://schemas.openxmlformats.org/officeDocument/2006/relationships/control" Target="../activeX/activeX209.xml"/><Relationship Id="rId242" Type="http://schemas.openxmlformats.org/officeDocument/2006/relationships/control" Target="../activeX/activeX226.xml"/><Relationship Id="rId37" Type="http://schemas.openxmlformats.org/officeDocument/2006/relationships/image" Target="../media/image69.emf"/><Relationship Id="rId58" Type="http://schemas.openxmlformats.org/officeDocument/2006/relationships/image" Target="../media/image76.emf"/><Relationship Id="rId79" Type="http://schemas.openxmlformats.org/officeDocument/2006/relationships/control" Target="../activeX/activeX118.xml"/><Relationship Id="rId102" Type="http://schemas.openxmlformats.org/officeDocument/2006/relationships/control" Target="../activeX/activeX133.xml"/><Relationship Id="rId123" Type="http://schemas.openxmlformats.org/officeDocument/2006/relationships/control" Target="../activeX/activeX150.xml"/><Relationship Id="rId144" Type="http://schemas.openxmlformats.org/officeDocument/2006/relationships/image" Target="../media/image106.emf"/><Relationship Id="rId90" Type="http://schemas.openxmlformats.org/officeDocument/2006/relationships/control" Target="../activeX/activeX127.xml"/><Relationship Id="rId165" Type="http://schemas.openxmlformats.org/officeDocument/2006/relationships/control" Target="../activeX/activeX175.xml"/><Relationship Id="rId186" Type="http://schemas.openxmlformats.org/officeDocument/2006/relationships/image" Target="../media/image121.emf"/><Relationship Id="rId211" Type="http://schemas.openxmlformats.org/officeDocument/2006/relationships/control" Target="../activeX/activeX201.xml"/><Relationship Id="rId232" Type="http://schemas.openxmlformats.org/officeDocument/2006/relationships/image" Target="../media/image136.emf"/><Relationship Id="rId27" Type="http://schemas.openxmlformats.org/officeDocument/2006/relationships/image" Target="../media/image64.emf"/><Relationship Id="rId48" Type="http://schemas.openxmlformats.org/officeDocument/2006/relationships/control" Target="../activeX/activeX98.xml"/><Relationship Id="rId69" Type="http://schemas.openxmlformats.org/officeDocument/2006/relationships/control" Target="../activeX/activeX112.xml"/><Relationship Id="rId113" Type="http://schemas.openxmlformats.org/officeDocument/2006/relationships/control" Target="../activeX/activeX143.xml"/><Relationship Id="rId134" Type="http://schemas.openxmlformats.org/officeDocument/2006/relationships/image" Target="../media/image101.emf"/><Relationship Id="rId80" Type="http://schemas.openxmlformats.org/officeDocument/2006/relationships/control" Target="../activeX/activeX119.xml"/><Relationship Id="rId155" Type="http://schemas.openxmlformats.org/officeDocument/2006/relationships/control" Target="../activeX/activeX169.xml"/><Relationship Id="rId176" Type="http://schemas.openxmlformats.org/officeDocument/2006/relationships/image" Target="../media/image116.emf"/><Relationship Id="rId197" Type="http://schemas.openxmlformats.org/officeDocument/2006/relationships/control" Target="../activeX/activeX193.xml"/><Relationship Id="rId201" Type="http://schemas.openxmlformats.org/officeDocument/2006/relationships/control" Target="../activeX/activeX195.xml"/><Relationship Id="rId222" Type="http://schemas.openxmlformats.org/officeDocument/2006/relationships/control" Target="../activeX/activeX210.xml"/><Relationship Id="rId243" Type="http://schemas.openxmlformats.org/officeDocument/2006/relationships/control" Target="../activeX/activeX227.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23.bin"/><Relationship Id="rId4" Type="http://schemas.openxmlformats.org/officeDocument/2006/relationships/ctrlProp" Target="../ctrlProps/ctrlProp9.xml"/></Relationships>
</file>

<file path=xl/worksheets/_rels/sheet24.xml.rels><?xml version="1.0" encoding="UTF-8" standalone="yes"?>
<Relationships xmlns="http://schemas.openxmlformats.org/package/2006/relationships"><Relationship Id="rId26" Type="http://schemas.openxmlformats.org/officeDocument/2006/relationships/ctrlProp" Target="../ctrlProps/ctrlProp17.xml"/><Relationship Id="rId117" Type="http://schemas.openxmlformats.org/officeDocument/2006/relationships/ctrlProp" Target="../ctrlProps/ctrlProp108.xml"/><Relationship Id="rId21" Type="http://schemas.openxmlformats.org/officeDocument/2006/relationships/ctrlProp" Target="../ctrlProps/ctrlProp12.xml"/><Relationship Id="rId42" Type="http://schemas.openxmlformats.org/officeDocument/2006/relationships/ctrlProp" Target="../ctrlProps/ctrlProp33.xml"/><Relationship Id="rId47" Type="http://schemas.openxmlformats.org/officeDocument/2006/relationships/ctrlProp" Target="../ctrlProps/ctrlProp38.xml"/><Relationship Id="rId63" Type="http://schemas.openxmlformats.org/officeDocument/2006/relationships/ctrlProp" Target="../ctrlProps/ctrlProp54.xml"/><Relationship Id="rId68" Type="http://schemas.openxmlformats.org/officeDocument/2006/relationships/ctrlProp" Target="../ctrlProps/ctrlProp59.xml"/><Relationship Id="rId84" Type="http://schemas.openxmlformats.org/officeDocument/2006/relationships/ctrlProp" Target="../ctrlProps/ctrlProp75.xml"/><Relationship Id="rId89" Type="http://schemas.openxmlformats.org/officeDocument/2006/relationships/ctrlProp" Target="../ctrlProps/ctrlProp80.xml"/><Relationship Id="rId112" Type="http://schemas.openxmlformats.org/officeDocument/2006/relationships/ctrlProp" Target="../ctrlProps/ctrlProp103.xml"/><Relationship Id="rId133" Type="http://schemas.openxmlformats.org/officeDocument/2006/relationships/ctrlProp" Target="../ctrlProps/ctrlProp124.xml"/><Relationship Id="rId138" Type="http://schemas.openxmlformats.org/officeDocument/2006/relationships/ctrlProp" Target="../ctrlProps/ctrlProp129.xml"/><Relationship Id="rId154" Type="http://schemas.openxmlformats.org/officeDocument/2006/relationships/ctrlProp" Target="../ctrlProps/ctrlProp145.xml"/><Relationship Id="rId159" Type="http://schemas.openxmlformats.org/officeDocument/2006/relationships/ctrlProp" Target="../ctrlProps/ctrlProp150.xml"/><Relationship Id="rId170" Type="http://schemas.openxmlformats.org/officeDocument/2006/relationships/ctrlProp" Target="../ctrlProps/ctrlProp161.xml"/><Relationship Id="rId16" Type="http://schemas.openxmlformats.org/officeDocument/2006/relationships/control" Target="../activeX/activeX239.xml"/><Relationship Id="rId107" Type="http://schemas.openxmlformats.org/officeDocument/2006/relationships/ctrlProp" Target="../ctrlProps/ctrlProp98.xml"/><Relationship Id="rId11" Type="http://schemas.openxmlformats.org/officeDocument/2006/relationships/image" Target="../media/image140.emf"/><Relationship Id="rId32" Type="http://schemas.openxmlformats.org/officeDocument/2006/relationships/ctrlProp" Target="../ctrlProps/ctrlProp23.xml"/><Relationship Id="rId37" Type="http://schemas.openxmlformats.org/officeDocument/2006/relationships/ctrlProp" Target="../ctrlProps/ctrlProp28.xml"/><Relationship Id="rId53" Type="http://schemas.openxmlformats.org/officeDocument/2006/relationships/ctrlProp" Target="../ctrlProps/ctrlProp44.xml"/><Relationship Id="rId58" Type="http://schemas.openxmlformats.org/officeDocument/2006/relationships/ctrlProp" Target="../ctrlProps/ctrlProp49.xml"/><Relationship Id="rId74" Type="http://schemas.openxmlformats.org/officeDocument/2006/relationships/ctrlProp" Target="../ctrlProps/ctrlProp65.xml"/><Relationship Id="rId79" Type="http://schemas.openxmlformats.org/officeDocument/2006/relationships/ctrlProp" Target="../ctrlProps/ctrlProp70.xml"/><Relationship Id="rId102" Type="http://schemas.openxmlformats.org/officeDocument/2006/relationships/ctrlProp" Target="../ctrlProps/ctrlProp93.xml"/><Relationship Id="rId123" Type="http://schemas.openxmlformats.org/officeDocument/2006/relationships/ctrlProp" Target="../ctrlProps/ctrlProp114.xml"/><Relationship Id="rId128" Type="http://schemas.openxmlformats.org/officeDocument/2006/relationships/ctrlProp" Target="../ctrlProps/ctrlProp119.xml"/><Relationship Id="rId144" Type="http://schemas.openxmlformats.org/officeDocument/2006/relationships/ctrlProp" Target="../ctrlProps/ctrlProp135.xml"/><Relationship Id="rId149" Type="http://schemas.openxmlformats.org/officeDocument/2006/relationships/ctrlProp" Target="../ctrlProps/ctrlProp140.xml"/><Relationship Id="rId5" Type="http://schemas.openxmlformats.org/officeDocument/2006/relationships/image" Target="../media/image139.emf"/><Relationship Id="rId90" Type="http://schemas.openxmlformats.org/officeDocument/2006/relationships/ctrlProp" Target="../ctrlProps/ctrlProp81.xml"/><Relationship Id="rId95" Type="http://schemas.openxmlformats.org/officeDocument/2006/relationships/ctrlProp" Target="../ctrlProps/ctrlProp86.xml"/><Relationship Id="rId160" Type="http://schemas.openxmlformats.org/officeDocument/2006/relationships/ctrlProp" Target="../ctrlProps/ctrlProp151.xml"/><Relationship Id="rId165" Type="http://schemas.openxmlformats.org/officeDocument/2006/relationships/ctrlProp" Target="../ctrlProps/ctrlProp156.xml"/><Relationship Id="rId22" Type="http://schemas.openxmlformats.org/officeDocument/2006/relationships/ctrlProp" Target="../ctrlProps/ctrlProp13.xml"/><Relationship Id="rId27" Type="http://schemas.openxmlformats.org/officeDocument/2006/relationships/ctrlProp" Target="../ctrlProps/ctrlProp18.xml"/><Relationship Id="rId43" Type="http://schemas.openxmlformats.org/officeDocument/2006/relationships/ctrlProp" Target="../ctrlProps/ctrlProp34.xml"/><Relationship Id="rId48" Type="http://schemas.openxmlformats.org/officeDocument/2006/relationships/ctrlProp" Target="../ctrlProps/ctrlProp39.xml"/><Relationship Id="rId64" Type="http://schemas.openxmlformats.org/officeDocument/2006/relationships/ctrlProp" Target="../ctrlProps/ctrlProp55.xml"/><Relationship Id="rId69" Type="http://schemas.openxmlformats.org/officeDocument/2006/relationships/ctrlProp" Target="../ctrlProps/ctrlProp60.xml"/><Relationship Id="rId113" Type="http://schemas.openxmlformats.org/officeDocument/2006/relationships/ctrlProp" Target="../ctrlProps/ctrlProp104.xml"/><Relationship Id="rId118" Type="http://schemas.openxmlformats.org/officeDocument/2006/relationships/ctrlProp" Target="../ctrlProps/ctrlProp109.xml"/><Relationship Id="rId134" Type="http://schemas.openxmlformats.org/officeDocument/2006/relationships/ctrlProp" Target="../ctrlProps/ctrlProp125.xml"/><Relationship Id="rId139" Type="http://schemas.openxmlformats.org/officeDocument/2006/relationships/ctrlProp" Target="../ctrlProps/ctrlProp130.xml"/><Relationship Id="rId80" Type="http://schemas.openxmlformats.org/officeDocument/2006/relationships/ctrlProp" Target="../ctrlProps/ctrlProp71.xml"/><Relationship Id="rId85" Type="http://schemas.openxmlformats.org/officeDocument/2006/relationships/ctrlProp" Target="../ctrlProps/ctrlProp76.xml"/><Relationship Id="rId150" Type="http://schemas.openxmlformats.org/officeDocument/2006/relationships/ctrlProp" Target="../ctrlProps/ctrlProp141.xml"/><Relationship Id="rId155" Type="http://schemas.openxmlformats.org/officeDocument/2006/relationships/ctrlProp" Target="../ctrlProps/ctrlProp146.xml"/><Relationship Id="rId171" Type="http://schemas.openxmlformats.org/officeDocument/2006/relationships/ctrlProp" Target="../ctrlProps/ctrlProp162.xml"/><Relationship Id="rId12" Type="http://schemas.openxmlformats.org/officeDocument/2006/relationships/control" Target="../activeX/activeX236.xml"/><Relationship Id="rId17" Type="http://schemas.openxmlformats.org/officeDocument/2006/relationships/control" Target="../activeX/activeX240.xml"/><Relationship Id="rId33" Type="http://schemas.openxmlformats.org/officeDocument/2006/relationships/ctrlProp" Target="../ctrlProps/ctrlProp24.xml"/><Relationship Id="rId38" Type="http://schemas.openxmlformats.org/officeDocument/2006/relationships/ctrlProp" Target="../ctrlProps/ctrlProp29.xml"/><Relationship Id="rId59" Type="http://schemas.openxmlformats.org/officeDocument/2006/relationships/ctrlProp" Target="../ctrlProps/ctrlProp50.xml"/><Relationship Id="rId103" Type="http://schemas.openxmlformats.org/officeDocument/2006/relationships/ctrlProp" Target="../ctrlProps/ctrlProp94.xml"/><Relationship Id="rId108" Type="http://schemas.openxmlformats.org/officeDocument/2006/relationships/ctrlProp" Target="../ctrlProps/ctrlProp99.xml"/><Relationship Id="rId124" Type="http://schemas.openxmlformats.org/officeDocument/2006/relationships/ctrlProp" Target="../ctrlProps/ctrlProp115.xml"/><Relationship Id="rId129" Type="http://schemas.openxmlformats.org/officeDocument/2006/relationships/ctrlProp" Target="../ctrlProps/ctrlProp120.xml"/><Relationship Id="rId54" Type="http://schemas.openxmlformats.org/officeDocument/2006/relationships/ctrlProp" Target="../ctrlProps/ctrlProp45.xml"/><Relationship Id="rId70" Type="http://schemas.openxmlformats.org/officeDocument/2006/relationships/ctrlProp" Target="../ctrlProps/ctrlProp61.xml"/><Relationship Id="rId75" Type="http://schemas.openxmlformats.org/officeDocument/2006/relationships/ctrlProp" Target="../ctrlProps/ctrlProp66.xml"/><Relationship Id="rId91" Type="http://schemas.openxmlformats.org/officeDocument/2006/relationships/ctrlProp" Target="../ctrlProps/ctrlProp82.xml"/><Relationship Id="rId96" Type="http://schemas.openxmlformats.org/officeDocument/2006/relationships/ctrlProp" Target="../ctrlProps/ctrlProp87.xml"/><Relationship Id="rId140" Type="http://schemas.openxmlformats.org/officeDocument/2006/relationships/ctrlProp" Target="../ctrlProps/ctrlProp131.xml"/><Relationship Id="rId145" Type="http://schemas.openxmlformats.org/officeDocument/2006/relationships/ctrlProp" Target="../ctrlProps/ctrlProp136.xml"/><Relationship Id="rId161" Type="http://schemas.openxmlformats.org/officeDocument/2006/relationships/ctrlProp" Target="../ctrlProps/ctrlProp152.xml"/><Relationship Id="rId166" Type="http://schemas.openxmlformats.org/officeDocument/2006/relationships/ctrlProp" Target="../ctrlProps/ctrlProp157.xml"/><Relationship Id="rId1" Type="http://schemas.openxmlformats.org/officeDocument/2006/relationships/printerSettings" Target="../printerSettings/printerSettings24.bin"/><Relationship Id="rId6" Type="http://schemas.openxmlformats.org/officeDocument/2006/relationships/control" Target="../activeX/activeX231.xml"/><Relationship Id="rId15" Type="http://schemas.openxmlformats.org/officeDocument/2006/relationships/control" Target="../activeX/activeX238.xml"/><Relationship Id="rId23" Type="http://schemas.openxmlformats.org/officeDocument/2006/relationships/ctrlProp" Target="../ctrlProps/ctrlProp14.xml"/><Relationship Id="rId28" Type="http://schemas.openxmlformats.org/officeDocument/2006/relationships/ctrlProp" Target="../ctrlProps/ctrlProp19.xml"/><Relationship Id="rId36" Type="http://schemas.openxmlformats.org/officeDocument/2006/relationships/ctrlProp" Target="../ctrlProps/ctrlProp27.xml"/><Relationship Id="rId49" Type="http://schemas.openxmlformats.org/officeDocument/2006/relationships/ctrlProp" Target="../ctrlProps/ctrlProp40.xml"/><Relationship Id="rId57" Type="http://schemas.openxmlformats.org/officeDocument/2006/relationships/ctrlProp" Target="../ctrlProps/ctrlProp48.xml"/><Relationship Id="rId106" Type="http://schemas.openxmlformats.org/officeDocument/2006/relationships/ctrlProp" Target="../ctrlProps/ctrlProp97.xml"/><Relationship Id="rId114" Type="http://schemas.openxmlformats.org/officeDocument/2006/relationships/ctrlProp" Target="../ctrlProps/ctrlProp105.xml"/><Relationship Id="rId119" Type="http://schemas.openxmlformats.org/officeDocument/2006/relationships/ctrlProp" Target="../ctrlProps/ctrlProp110.xml"/><Relationship Id="rId127" Type="http://schemas.openxmlformats.org/officeDocument/2006/relationships/ctrlProp" Target="../ctrlProps/ctrlProp118.xml"/><Relationship Id="rId10" Type="http://schemas.openxmlformats.org/officeDocument/2006/relationships/control" Target="../activeX/activeX235.xml"/><Relationship Id="rId31" Type="http://schemas.openxmlformats.org/officeDocument/2006/relationships/ctrlProp" Target="../ctrlProps/ctrlProp22.xml"/><Relationship Id="rId44" Type="http://schemas.openxmlformats.org/officeDocument/2006/relationships/ctrlProp" Target="../ctrlProps/ctrlProp35.xml"/><Relationship Id="rId52" Type="http://schemas.openxmlformats.org/officeDocument/2006/relationships/ctrlProp" Target="../ctrlProps/ctrlProp43.xml"/><Relationship Id="rId60" Type="http://schemas.openxmlformats.org/officeDocument/2006/relationships/ctrlProp" Target="../ctrlProps/ctrlProp51.xml"/><Relationship Id="rId65" Type="http://schemas.openxmlformats.org/officeDocument/2006/relationships/ctrlProp" Target="../ctrlProps/ctrlProp56.xml"/><Relationship Id="rId73" Type="http://schemas.openxmlformats.org/officeDocument/2006/relationships/ctrlProp" Target="../ctrlProps/ctrlProp64.xml"/><Relationship Id="rId78" Type="http://schemas.openxmlformats.org/officeDocument/2006/relationships/ctrlProp" Target="../ctrlProps/ctrlProp69.xml"/><Relationship Id="rId81" Type="http://schemas.openxmlformats.org/officeDocument/2006/relationships/ctrlProp" Target="../ctrlProps/ctrlProp72.xml"/><Relationship Id="rId86" Type="http://schemas.openxmlformats.org/officeDocument/2006/relationships/ctrlProp" Target="../ctrlProps/ctrlProp77.xml"/><Relationship Id="rId94" Type="http://schemas.openxmlformats.org/officeDocument/2006/relationships/ctrlProp" Target="../ctrlProps/ctrlProp85.xml"/><Relationship Id="rId99" Type="http://schemas.openxmlformats.org/officeDocument/2006/relationships/ctrlProp" Target="../ctrlProps/ctrlProp90.xml"/><Relationship Id="rId101" Type="http://schemas.openxmlformats.org/officeDocument/2006/relationships/ctrlProp" Target="../ctrlProps/ctrlProp92.xml"/><Relationship Id="rId122" Type="http://schemas.openxmlformats.org/officeDocument/2006/relationships/ctrlProp" Target="../ctrlProps/ctrlProp113.xml"/><Relationship Id="rId130" Type="http://schemas.openxmlformats.org/officeDocument/2006/relationships/ctrlProp" Target="../ctrlProps/ctrlProp121.xml"/><Relationship Id="rId135" Type="http://schemas.openxmlformats.org/officeDocument/2006/relationships/ctrlProp" Target="../ctrlProps/ctrlProp126.xml"/><Relationship Id="rId143" Type="http://schemas.openxmlformats.org/officeDocument/2006/relationships/ctrlProp" Target="../ctrlProps/ctrlProp134.xml"/><Relationship Id="rId148" Type="http://schemas.openxmlformats.org/officeDocument/2006/relationships/ctrlProp" Target="../ctrlProps/ctrlProp139.xml"/><Relationship Id="rId151" Type="http://schemas.openxmlformats.org/officeDocument/2006/relationships/ctrlProp" Target="../ctrlProps/ctrlProp142.xml"/><Relationship Id="rId156" Type="http://schemas.openxmlformats.org/officeDocument/2006/relationships/ctrlProp" Target="../ctrlProps/ctrlProp147.xml"/><Relationship Id="rId164" Type="http://schemas.openxmlformats.org/officeDocument/2006/relationships/ctrlProp" Target="../ctrlProps/ctrlProp155.xml"/><Relationship Id="rId169" Type="http://schemas.openxmlformats.org/officeDocument/2006/relationships/ctrlProp" Target="../ctrlProps/ctrlProp160.xml"/><Relationship Id="rId4" Type="http://schemas.openxmlformats.org/officeDocument/2006/relationships/control" Target="../activeX/activeX230.xml"/><Relationship Id="rId9" Type="http://schemas.openxmlformats.org/officeDocument/2006/relationships/control" Target="../activeX/activeX234.xml"/><Relationship Id="rId172" Type="http://schemas.openxmlformats.org/officeDocument/2006/relationships/ctrlProp" Target="../ctrlProps/ctrlProp163.xml"/><Relationship Id="rId13" Type="http://schemas.openxmlformats.org/officeDocument/2006/relationships/image" Target="../media/image137.emf"/><Relationship Id="rId18" Type="http://schemas.openxmlformats.org/officeDocument/2006/relationships/image" Target="../media/image129.emf"/><Relationship Id="rId39" Type="http://schemas.openxmlformats.org/officeDocument/2006/relationships/ctrlProp" Target="../ctrlProps/ctrlProp30.xml"/><Relationship Id="rId109" Type="http://schemas.openxmlformats.org/officeDocument/2006/relationships/ctrlProp" Target="../ctrlProps/ctrlProp100.xml"/><Relationship Id="rId34" Type="http://schemas.openxmlformats.org/officeDocument/2006/relationships/ctrlProp" Target="../ctrlProps/ctrlProp25.xml"/><Relationship Id="rId50" Type="http://schemas.openxmlformats.org/officeDocument/2006/relationships/ctrlProp" Target="../ctrlProps/ctrlProp41.xml"/><Relationship Id="rId55" Type="http://schemas.openxmlformats.org/officeDocument/2006/relationships/ctrlProp" Target="../ctrlProps/ctrlProp46.xml"/><Relationship Id="rId76" Type="http://schemas.openxmlformats.org/officeDocument/2006/relationships/ctrlProp" Target="../ctrlProps/ctrlProp67.xml"/><Relationship Id="rId97" Type="http://schemas.openxmlformats.org/officeDocument/2006/relationships/ctrlProp" Target="../ctrlProps/ctrlProp88.xml"/><Relationship Id="rId104" Type="http://schemas.openxmlformats.org/officeDocument/2006/relationships/ctrlProp" Target="../ctrlProps/ctrlProp95.xml"/><Relationship Id="rId120" Type="http://schemas.openxmlformats.org/officeDocument/2006/relationships/ctrlProp" Target="../ctrlProps/ctrlProp111.xml"/><Relationship Id="rId125" Type="http://schemas.openxmlformats.org/officeDocument/2006/relationships/ctrlProp" Target="../ctrlProps/ctrlProp116.xml"/><Relationship Id="rId141" Type="http://schemas.openxmlformats.org/officeDocument/2006/relationships/ctrlProp" Target="../ctrlProps/ctrlProp132.xml"/><Relationship Id="rId146" Type="http://schemas.openxmlformats.org/officeDocument/2006/relationships/ctrlProp" Target="../ctrlProps/ctrlProp137.xml"/><Relationship Id="rId167" Type="http://schemas.openxmlformats.org/officeDocument/2006/relationships/ctrlProp" Target="../ctrlProps/ctrlProp158.xml"/><Relationship Id="rId7" Type="http://schemas.openxmlformats.org/officeDocument/2006/relationships/control" Target="../activeX/activeX232.xml"/><Relationship Id="rId71" Type="http://schemas.openxmlformats.org/officeDocument/2006/relationships/ctrlProp" Target="../ctrlProps/ctrlProp62.xml"/><Relationship Id="rId92" Type="http://schemas.openxmlformats.org/officeDocument/2006/relationships/ctrlProp" Target="../ctrlProps/ctrlProp83.xml"/><Relationship Id="rId162" Type="http://schemas.openxmlformats.org/officeDocument/2006/relationships/ctrlProp" Target="../ctrlProps/ctrlProp153.xml"/><Relationship Id="rId2" Type="http://schemas.openxmlformats.org/officeDocument/2006/relationships/drawing" Target="../drawings/drawing15.xml"/><Relationship Id="rId29" Type="http://schemas.openxmlformats.org/officeDocument/2006/relationships/ctrlProp" Target="../ctrlProps/ctrlProp20.xml"/><Relationship Id="rId24" Type="http://schemas.openxmlformats.org/officeDocument/2006/relationships/ctrlProp" Target="../ctrlProps/ctrlProp15.xml"/><Relationship Id="rId40" Type="http://schemas.openxmlformats.org/officeDocument/2006/relationships/ctrlProp" Target="../ctrlProps/ctrlProp31.xml"/><Relationship Id="rId45" Type="http://schemas.openxmlformats.org/officeDocument/2006/relationships/ctrlProp" Target="../ctrlProps/ctrlProp36.xml"/><Relationship Id="rId66" Type="http://schemas.openxmlformats.org/officeDocument/2006/relationships/ctrlProp" Target="../ctrlProps/ctrlProp57.xml"/><Relationship Id="rId87" Type="http://schemas.openxmlformats.org/officeDocument/2006/relationships/ctrlProp" Target="../ctrlProps/ctrlProp78.xml"/><Relationship Id="rId110" Type="http://schemas.openxmlformats.org/officeDocument/2006/relationships/ctrlProp" Target="../ctrlProps/ctrlProp101.xml"/><Relationship Id="rId115" Type="http://schemas.openxmlformats.org/officeDocument/2006/relationships/ctrlProp" Target="../ctrlProps/ctrlProp106.xml"/><Relationship Id="rId131" Type="http://schemas.openxmlformats.org/officeDocument/2006/relationships/ctrlProp" Target="../ctrlProps/ctrlProp122.xml"/><Relationship Id="rId136" Type="http://schemas.openxmlformats.org/officeDocument/2006/relationships/ctrlProp" Target="../ctrlProps/ctrlProp127.xml"/><Relationship Id="rId157" Type="http://schemas.openxmlformats.org/officeDocument/2006/relationships/ctrlProp" Target="../ctrlProps/ctrlProp148.xml"/><Relationship Id="rId61" Type="http://schemas.openxmlformats.org/officeDocument/2006/relationships/ctrlProp" Target="../ctrlProps/ctrlProp52.xml"/><Relationship Id="rId82" Type="http://schemas.openxmlformats.org/officeDocument/2006/relationships/ctrlProp" Target="../ctrlProps/ctrlProp73.xml"/><Relationship Id="rId152" Type="http://schemas.openxmlformats.org/officeDocument/2006/relationships/ctrlProp" Target="../ctrlProps/ctrlProp143.xml"/><Relationship Id="rId173" Type="http://schemas.openxmlformats.org/officeDocument/2006/relationships/ctrlProp" Target="../ctrlProps/ctrlProp164.xml"/><Relationship Id="rId19" Type="http://schemas.openxmlformats.org/officeDocument/2006/relationships/ctrlProp" Target="../ctrlProps/ctrlProp10.xml"/><Relationship Id="rId14" Type="http://schemas.openxmlformats.org/officeDocument/2006/relationships/control" Target="../activeX/activeX237.xml"/><Relationship Id="rId30" Type="http://schemas.openxmlformats.org/officeDocument/2006/relationships/ctrlProp" Target="../ctrlProps/ctrlProp21.xml"/><Relationship Id="rId35" Type="http://schemas.openxmlformats.org/officeDocument/2006/relationships/ctrlProp" Target="../ctrlProps/ctrlProp26.xml"/><Relationship Id="rId56" Type="http://schemas.openxmlformats.org/officeDocument/2006/relationships/ctrlProp" Target="../ctrlProps/ctrlProp47.xml"/><Relationship Id="rId77" Type="http://schemas.openxmlformats.org/officeDocument/2006/relationships/ctrlProp" Target="../ctrlProps/ctrlProp68.xml"/><Relationship Id="rId100" Type="http://schemas.openxmlformats.org/officeDocument/2006/relationships/ctrlProp" Target="../ctrlProps/ctrlProp91.xml"/><Relationship Id="rId105" Type="http://schemas.openxmlformats.org/officeDocument/2006/relationships/ctrlProp" Target="../ctrlProps/ctrlProp96.xml"/><Relationship Id="rId126" Type="http://schemas.openxmlformats.org/officeDocument/2006/relationships/ctrlProp" Target="../ctrlProps/ctrlProp117.xml"/><Relationship Id="rId147" Type="http://schemas.openxmlformats.org/officeDocument/2006/relationships/ctrlProp" Target="../ctrlProps/ctrlProp138.xml"/><Relationship Id="rId168" Type="http://schemas.openxmlformats.org/officeDocument/2006/relationships/ctrlProp" Target="../ctrlProps/ctrlProp159.xml"/><Relationship Id="rId8" Type="http://schemas.openxmlformats.org/officeDocument/2006/relationships/control" Target="../activeX/activeX233.xml"/><Relationship Id="rId51" Type="http://schemas.openxmlformats.org/officeDocument/2006/relationships/ctrlProp" Target="../ctrlProps/ctrlProp42.xml"/><Relationship Id="rId72" Type="http://schemas.openxmlformats.org/officeDocument/2006/relationships/ctrlProp" Target="../ctrlProps/ctrlProp63.xml"/><Relationship Id="rId93" Type="http://schemas.openxmlformats.org/officeDocument/2006/relationships/ctrlProp" Target="../ctrlProps/ctrlProp84.xml"/><Relationship Id="rId98" Type="http://schemas.openxmlformats.org/officeDocument/2006/relationships/ctrlProp" Target="../ctrlProps/ctrlProp89.xml"/><Relationship Id="rId121" Type="http://schemas.openxmlformats.org/officeDocument/2006/relationships/ctrlProp" Target="../ctrlProps/ctrlProp112.xml"/><Relationship Id="rId142" Type="http://schemas.openxmlformats.org/officeDocument/2006/relationships/ctrlProp" Target="../ctrlProps/ctrlProp133.xml"/><Relationship Id="rId163" Type="http://schemas.openxmlformats.org/officeDocument/2006/relationships/ctrlProp" Target="../ctrlProps/ctrlProp154.xml"/><Relationship Id="rId3" Type="http://schemas.openxmlformats.org/officeDocument/2006/relationships/vmlDrawing" Target="../drawings/vmlDrawing10.vml"/><Relationship Id="rId25" Type="http://schemas.openxmlformats.org/officeDocument/2006/relationships/ctrlProp" Target="../ctrlProps/ctrlProp16.xml"/><Relationship Id="rId46" Type="http://schemas.openxmlformats.org/officeDocument/2006/relationships/ctrlProp" Target="../ctrlProps/ctrlProp37.xml"/><Relationship Id="rId67" Type="http://schemas.openxmlformats.org/officeDocument/2006/relationships/ctrlProp" Target="../ctrlProps/ctrlProp58.xml"/><Relationship Id="rId116" Type="http://schemas.openxmlformats.org/officeDocument/2006/relationships/ctrlProp" Target="../ctrlProps/ctrlProp107.xml"/><Relationship Id="rId137" Type="http://schemas.openxmlformats.org/officeDocument/2006/relationships/ctrlProp" Target="../ctrlProps/ctrlProp128.xml"/><Relationship Id="rId158" Type="http://schemas.openxmlformats.org/officeDocument/2006/relationships/ctrlProp" Target="../ctrlProps/ctrlProp149.xml"/><Relationship Id="rId20" Type="http://schemas.openxmlformats.org/officeDocument/2006/relationships/ctrlProp" Target="../ctrlProps/ctrlProp11.xml"/><Relationship Id="rId41" Type="http://schemas.openxmlformats.org/officeDocument/2006/relationships/ctrlProp" Target="../ctrlProps/ctrlProp32.xml"/><Relationship Id="rId62" Type="http://schemas.openxmlformats.org/officeDocument/2006/relationships/ctrlProp" Target="../ctrlProps/ctrlProp53.xml"/><Relationship Id="rId83" Type="http://schemas.openxmlformats.org/officeDocument/2006/relationships/ctrlProp" Target="../ctrlProps/ctrlProp74.xml"/><Relationship Id="rId88" Type="http://schemas.openxmlformats.org/officeDocument/2006/relationships/ctrlProp" Target="../ctrlProps/ctrlProp79.xml"/><Relationship Id="rId111" Type="http://schemas.openxmlformats.org/officeDocument/2006/relationships/ctrlProp" Target="../ctrlProps/ctrlProp102.xml"/><Relationship Id="rId132" Type="http://schemas.openxmlformats.org/officeDocument/2006/relationships/ctrlProp" Target="../ctrlProps/ctrlProp123.xml"/><Relationship Id="rId153" Type="http://schemas.openxmlformats.org/officeDocument/2006/relationships/ctrlProp" Target="../ctrlProps/ctrlProp144.xml"/><Relationship Id="rId174" Type="http://schemas.openxmlformats.org/officeDocument/2006/relationships/ctrlProp" Target="../ctrlProps/ctrlProp165.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ntrol" Target="../activeX/activeX243.xml"/><Relationship Id="rId13" Type="http://schemas.openxmlformats.org/officeDocument/2006/relationships/image" Target="../media/image145.emf"/><Relationship Id="rId3" Type="http://schemas.openxmlformats.org/officeDocument/2006/relationships/vmlDrawing" Target="../drawings/vmlDrawing11.vml"/><Relationship Id="rId7" Type="http://schemas.openxmlformats.org/officeDocument/2006/relationships/image" Target="../media/image142.emf"/><Relationship Id="rId12" Type="http://schemas.openxmlformats.org/officeDocument/2006/relationships/control" Target="../activeX/activeX245.xml"/><Relationship Id="rId2" Type="http://schemas.openxmlformats.org/officeDocument/2006/relationships/drawing" Target="../drawings/drawing17.xml"/><Relationship Id="rId1" Type="http://schemas.openxmlformats.org/officeDocument/2006/relationships/printerSettings" Target="../printerSettings/printerSettings27.bin"/><Relationship Id="rId6" Type="http://schemas.openxmlformats.org/officeDocument/2006/relationships/control" Target="../activeX/activeX242.xml"/><Relationship Id="rId11" Type="http://schemas.openxmlformats.org/officeDocument/2006/relationships/image" Target="../media/image144.emf"/><Relationship Id="rId5" Type="http://schemas.openxmlformats.org/officeDocument/2006/relationships/image" Target="../media/image141.emf"/><Relationship Id="rId15" Type="http://schemas.openxmlformats.org/officeDocument/2006/relationships/image" Target="../media/image146.emf"/><Relationship Id="rId10" Type="http://schemas.openxmlformats.org/officeDocument/2006/relationships/control" Target="../activeX/activeX244.xml"/><Relationship Id="rId4" Type="http://schemas.openxmlformats.org/officeDocument/2006/relationships/control" Target="../activeX/activeX241.xml"/><Relationship Id="rId9" Type="http://schemas.openxmlformats.org/officeDocument/2006/relationships/image" Target="../media/image143.emf"/><Relationship Id="rId14" Type="http://schemas.openxmlformats.org/officeDocument/2006/relationships/control" Target="../activeX/activeX246.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3" Type="http://schemas.openxmlformats.org/officeDocument/2006/relationships/image" Target="../media/image21.emf"/><Relationship Id="rId18" Type="http://schemas.openxmlformats.org/officeDocument/2006/relationships/control" Target="../activeX/activeX8.xml"/><Relationship Id="rId26" Type="http://schemas.openxmlformats.org/officeDocument/2006/relationships/control" Target="../activeX/activeX13.xml"/><Relationship Id="rId39" Type="http://schemas.openxmlformats.org/officeDocument/2006/relationships/image" Target="../media/image32.emf"/><Relationship Id="rId21" Type="http://schemas.openxmlformats.org/officeDocument/2006/relationships/control" Target="../activeX/activeX10.xml"/><Relationship Id="rId34" Type="http://schemas.openxmlformats.org/officeDocument/2006/relationships/control" Target="../activeX/activeX18.xml"/><Relationship Id="rId42" Type="http://schemas.openxmlformats.org/officeDocument/2006/relationships/control" Target="../activeX/activeX22.xml"/><Relationship Id="rId47" Type="http://schemas.openxmlformats.org/officeDocument/2006/relationships/control" Target="../activeX/activeX27.xml"/><Relationship Id="rId50" Type="http://schemas.openxmlformats.org/officeDocument/2006/relationships/control" Target="../activeX/activeX30.xml"/><Relationship Id="rId55" Type="http://schemas.openxmlformats.org/officeDocument/2006/relationships/control" Target="../activeX/activeX35.xml"/><Relationship Id="rId63" Type="http://schemas.openxmlformats.org/officeDocument/2006/relationships/image" Target="../media/image36.emf"/><Relationship Id="rId68" Type="http://schemas.openxmlformats.org/officeDocument/2006/relationships/control" Target="../activeX/activeX44.xml"/><Relationship Id="rId76" Type="http://schemas.openxmlformats.org/officeDocument/2006/relationships/control" Target="../activeX/activeX49.xml"/><Relationship Id="rId84" Type="http://schemas.openxmlformats.org/officeDocument/2006/relationships/image" Target="../media/image44.emf"/><Relationship Id="rId7" Type="http://schemas.openxmlformats.org/officeDocument/2006/relationships/image" Target="../media/image18.emf"/><Relationship Id="rId71" Type="http://schemas.openxmlformats.org/officeDocument/2006/relationships/image" Target="../media/image38.emf"/><Relationship Id="rId2" Type="http://schemas.openxmlformats.org/officeDocument/2006/relationships/drawing" Target="../drawings/drawing3.xml"/><Relationship Id="rId16" Type="http://schemas.openxmlformats.org/officeDocument/2006/relationships/control" Target="../activeX/activeX7.xml"/><Relationship Id="rId29" Type="http://schemas.openxmlformats.org/officeDocument/2006/relationships/image" Target="../media/image27.emf"/><Relationship Id="rId11" Type="http://schemas.openxmlformats.org/officeDocument/2006/relationships/image" Target="../media/image20.emf"/><Relationship Id="rId24" Type="http://schemas.openxmlformats.org/officeDocument/2006/relationships/image" Target="../media/image26.emf"/><Relationship Id="rId32" Type="http://schemas.openxmlformats.org/officeDocument/2006/relationships/control" Target="../activeX/activeX17.xml"/><Relationship Id="rId37" Type="http://schemas.openxmlformats.org/officeDocument/2006/relationships/image" Target="../media/image31.emf"/><Relationship Id="rId40" Type="http://schemas.openxmlformats.org/officeDocument/2006/relationships/control" Target="../activeX/activeX21.xml"/><Relationship Id="rId45" Type="http://schemas.openxmlformats.org/officeDocument/2006/relationships/control" Target="../activeX/activeX25.xml"/><Relationship Id="rId53" Type="http://schemas.openxmlformats.org/officeDocument/2006/relationships/control" Target="../activeX/activeX33.xml"/><Relationship Id="rId58" Type="http://schemas.openxmlformats.org/officeDocument/2006/relationships/image" Target="../media/image34.emf"/><Relationship Id="rId66" Type="http://schemas.openxmlformats.org/officeDocument/2006/relationships/control" Target="../activeX/activeX42.xml"/><Relationship Id="rId74" Type="http://schemas.openxmlformats.org/officeDocument/2006/relationships/control" Target="../activeX/activeX48.xml"/><Relationship Id="rId79" Type="http://schemas.openxmlformats.org/officeDocument/2006/relationships/image" Target="../media/image42.emf"/><Relationship Id="rId87" Type="http://schemas.openxmlformats.org/officeDocument/2006/relationships/control" Target="../activeX/activeX55.xml"/><Relationship Id="rId5" Type="http://schemas.openxmlformats.org/officeDocument/2006/relationships/image" Target="../media/image17.emf"/><Relationship Id="rId61" Type="http://schemas.openxmlformats.org/officeDocument/2006/relationships/image" Target="../media/image35.emf"/><Relationship Id="rId82" Type="http://schemas.openxmlformats.org/officeDocument/2006/relationships/control" Target="../activeX/activeX52.xml"/><Relationship Id="rId19" Type="http://schemas.openxmlformats.org/officeDocument/2006/relationships/control" Target="../activeX/activeX9.xml"/><Relationship Id="rId4" Type="http://schemas.openxmlformats.org/officeDocument/2006/relationships/control" Target="../activeX/activeX1.xml"/><Relationship Id="rId9" Type="http://schemas.openxmlformats.org/officeDocument/2006/relationships/image" Target="../media/image19.emf"/><Relationship Id="rId14" Type="http://schemas.openxmlformats.org/officeDocument/2006/relationships/control" Target="../activeX/activeX6.xml"/><Relationship Id="rId22" Type="http://schemas.openxmlformats.org/officeDocument/2006/relationships/image" Target="../media/image25.emf"/><Relationship Id="rId27" Type="http://schemas.openxmlformats.org/officeDocument/2006/relationships/control" Target="../activeX/activeX14.xml"/><Relationship Id="rId30" Type="http://schemas.openxmlformats.org/officeDocument/2006/relationships/control" Target="../activeX/activeX16.xml"/><Relationship Id="rId35" Type="http://schemas.openxmlformats.org/officeDocument/2006/relationships/image" Target="../media/image30.emf"/><Relationship Id="rId43" Type="http://schemas.openxmlformats.org/officeDocument/2006/relationships/control" Target="../activeX/activeX23.xml"/><Relationship Id="rId48" Type="http://schemas.openxmlformats.org/officeDocument/2006/relationships/control" Target="../activeX/activeX28.xml"/><Relationship Id="rId56" Type="http://schemas.openxmlformats.org/officeDocument/2006/relationships/control" Target="../activeX/activeX36.xml"/><Relationship Id="rId64" Type="http://schemas.openxmlformats.org/officeDocument/2006/relationships/control" Target="../activeX/activeX41.xml"/><Relationship Id="rId69" Type="http://schemas.openxmlformats.org/officeDocument/2006/relationships/control" Target="../activeX/activeX45.xml"/><Relationship Id="rId77" Type="http://schemas.openxmlformats.org/officeDocument/2006/relationships/image" Target="../media/image41.emf"/><Relationship Id="rId8" Type="http://schemas.openxmlformats.org/officeDocument/2006/relationships/control" Target="../activeX/activeX3.xml"/><Relationship Id="rId51" Type="http://schemas.openxmlformats.org/officeDocument/2006/relationships/control" Target="../activeX/activeX31.xml"/><Relationship Id="rId72" Type="http://schemas.openxmlformats.org/officeDocument/2006/relationships/control" Target="../activeX/activeX47.xml"/><Relationship Id="rId80" Type="http://schemas.openxmlformats.org/officeDocument/2006/relationships/control" Target="../activeX/activeX51.xml"/><Relationship Id="rId85" Type="http://schemas.openxmlformats.org/officeDocument/2006/relationships/control" Target="../activeX/activeX54.xml"/><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23.emf"/><Relationship Id="rId25" Type="http://schemas.openxmlformats.org/officeDocument/2006/relationships/control" Target="../activeX/activeX12.xml"/><Relationship Id="rId33" Type="http://schemas.openxmlformats.org/officeDocument/2006/relationships/image" Target="../media/image29.emf"/><Relationship Id="rId38" Type="http://schemas.openxmlformats.org/officeDocument/2006/relationships/control" Target="../activeX/activeX20.xml"/><Relationship Id="rId46" Type="http://schemas.openxmlformats.org/officeDocument/2006/relationships/control" Target="../activeX/activeX26.xml"/><Relationship Id="rId59" Type="http://schemas.openxmlformats.org/officeDocument/2006/relationships/control" Target="../activeX/activeX38.xml"/><Relationship Id="rId67" Type="http://schemas.openxmlformats.org/officeDocument/2006/relationships/control" Target="../activeX/activeX43.xml"/><Relationship Id="rId20" Type="http://schemas.openxmlformats.org/officeDocument/2006/relationships/image" Target="../media/image24.emf"/><Relationship Id="rId41" Type="http://schemas.openxmlformats.org/officeDocument/2006/relationships/image" Target="../media/image33.emf"/><Relationship Id="rId54" Type="http://schemas.openxmlformats.org/officeDocument/2006/relationships/control" Target="../activeX/activeX34.xml"/><Relationship Id="rId62" Type="http://schemas.openxmlformats.org/officeDocument/2006/relationships/control" Target="../activeX/activeX40.xml"/><Relationship Id="rId70" Type="http://schemas.openxmlformats.org/officeDocument/2006/relationships/control" Target="../activeX/activeX46.xml"/><Relationship Id="rId75" Type="http://schemas.openxmlformats.org/officeDocument/2006/relationships/image" Target="../media/image40.emf"/><Relationship Id="rId83" Type="http://schemas.openxmlformats.org/officeDocument/2006/relationships/control" Target="../activeX/activeX53.xml"/><Relationship Id="rId88" Type="http://schemas.openxmlformats.org/officeDocument/2006/relationships/image" Target="../media/image46.emf"/><Relationship Id="rId1" Type="http://schemas.openxmlformats.org/officeDocument/2006/relationships/printerSettings" Target="../printerSettings/printerSettings3.bin"/><Relationship Id="rId6" Type="http://schemas.openxmlformats.org/officeDocument/2006/relationships/control" Target="../activeX/activeX2.xml"/><Relationship Id="rId15" Type="http://schemas.openxmlformats.org/officeDocument/2006/relationships/image" Target="../media/image22.emf"/><Relationship Id="rId23" Type="http://schemas.openxmlformats.org/officeDocument/2006/relationships/control" Target="../activeX/activeX11.xml"/><Relationship Id="rId28" Type="http://schemas.openxmlformats.org/officeDocument/2006/relationships/control" Target="../activeX/activeX15.xml"/><Relationship Id="rId36" Type="http://schemas.openxmlformats.org/officeDocument/2006/relationships/control" Target="../activeX/activeX19.xml"/><Relationship Id="rId49" Type="http://schemas.openxmlformats.org/officeDocument/2006/relationships/control" Target="../activeX/activeX29.xml"/><Relationship Id="rId57" Type="http://schemas.openxmlformats.org/officeDocument/2006/relationships/control" Target="../activeX/activeX37.xml"/><Relationship Id="rId10" Type="http://schemas.openxmlformats.org/officeDocument/2006/relationships/control" Target="../activeX/activeX4.xml"/><Relationship Id="rId31" Type="http://schemas.openxmlformats.org/officeDocument/2006/relationships/image" Target="../media/image28.emf"/><Relationship Id="rId44" Type="http://schemas.openxmlformats.org/officeDocument/2006/relationships/control" Target="../activeX/activeX24.xml"/><Relationship Id="rId52" Type="http://schemas.openxmlformats.org/officeDocument/2006/relationships/control" Target="../activeX/activeX32.xml"/><Relationship Id="rId60" Type="http://schemas.openxmlformats.org/officeDocument/2006/relationships/control" Target="../activeX/activeX39.xml"/><Relationship Id="rId65" Type="http://schemas.openxmlformats.org/officeDocument/2006/relationships/image" Target="../media/image37.emf"/><Relationship Id="rId73" Type="http://schemas.openxmlformats.org/officeDocument/2006/relationships/image" Target="../media/image39.emf"/><Relationship Id="rId78" Type="http://schemas.openxmlformats.org/officeDocument/2006/relationships/control" Target="../activeX/activeX50.xml"/><Relationship Id="rId81" Type="http://schemas.openxmlformats.org/officeDocument/2006/relationships/image" Target="../media/image43.emf"/><Relationship Id="rId86" Type="http://schemas.openxmlformats.org/officeDocument/2006/relationships/image" Target="../media/image45.emf"/></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ontrol" Target="../activeX/activeX58.xml"/><Relationship Id="rId13" Type="http://schemas.openxmlformats.org/officeDocument/2006/relationships/image" Target="../media/image51.emf"/><Relationship Id="rId3" Type="http://schemas.openxmlformats.org/officeDocument/2006/relationships/vmlDrawing" Target="../drawings/vmlDrawing3.vml"/><Relationship Id="rId7" Type="http://schemas.openxmlformats.org/officeDocument/2006/relationships/image" Target="../media/image48.emf"/><Relationship Id="rId12" Type="http://schemas.openxmlformats.org/officeDocument/2006/relationships/control" Target="../activeX/activeX60.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ontrol" Target="../activeX/activeX57.xml"/><Relationship Id="rId11" Type="http://schemas.openxmlformats.org/officeDocument/2006/relationships/image" Target="../media/image50.emf"/><Relationship Id="rId5" Type="http://schemas.openxmlformats.org/officeDocument/2006/relationships/image" Target="../media/image47.emf"/><Relationship Id="rId15" Type="http://schemas.openxmlformats.org/officeDocument/2006/relationships/image" Target="../media/image52.emf"/><Relationship Id="rId10" Type="http://schemas.openxmlformats.org/officeDocument/2006/relationships/control" Target="../activeX/activeX59.xml"/><Relationship Id="rId4" Type="http://schemas.openxmlformats.org/officeDocument/2006/relationships/control" Target="../activeX/activeX56.xml"/><Relationship Id="rId9" Type="http://schemas.openxmlformats.org/officeDocument/2006/relationships/image" Target="../media/image49.emf"/><Relationship Id="rId14" Type="http://schemas.openxmlformats.org/officeDocument/2006/relationships/control" Target="../activeX/activeX61.xml"/></Relationships>
</file>

<file path=xl/worksheets/_rels/sheet8.xml.rels><?xml version="1.0" encoding="UTF-8" standalone="yes"?>
<Relationships xmlns="http://schemas.openxmlformats.org/package/2006/relationships"><Relationship Id="rId8" Type="http://schemas.openxmlformats.org/officeDocument/2006/relationships/control" Target="../activeX/activeX64.xml"/><Relationship Id="rId13" Type="http://schemas.openxmlformats.org/officeDocument/2006/relationships/image" Target="../media/image57.emf"/><Relationship Id="rId3" Type="http://schemas.openxmlformats.org/officeDocument/2006/relationships/vmlDrawing" Target="../drawings/vmlDrawing4.vml"/><Relationship Id="rId7" Type="http://schemas.openxmlformats.org/officeDocument/2006/relationships/image" Target="../media/image54.emf"/><Relationship Id="rId12" Type="http://schemas.openxmlformats.org/officeDocument/2006/relationships/control" Target="../activeX/activeX66.x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ontrol" Target="../activeX/activeX63.xml"/><Relationship Id="rId11" Type="http://schemas.openxmlformats.org/officeDocument/2006/relationships/image" Target="../media/image56.emf"/><Relationship Id="rId5" Type="http://schemas.openxmlformats.org/officeDocument/2006/relationships/image" Target="../media/image53.emf"/><Relationship Id="rId15" Type="http://schemas.openxmlformats.org/officeDocument/2006/relationships/image" Target="../media/image58.emf"/><Relationship Id="rId10" Type="http://schemas.openxmlformats.org/officeDocument/2006/relationships/control" Target="../activeX/activeX65.xml"/><Relationship Id="rId4" Type="http://schemas.openxmlformats.org/officeDocument/2006/relationships/control" Target="../activeX/activeX62.xml"/><Relationship Id="rId9" Type="http://schemas.openxmlformats.org/officeDocument/2006/relationships/image" Target="../media/image55.emf"/><Relationship Id="rId14" Type="http://schemas.openxmlformats.org/officeDocument/2006/relationships/control" Target="../activeX/activeX6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s">
    <pageSetUpPr autoPageBreaks="0"/>
  </sheetPr>
  <dimension ref="A1:A71"/>
  <sheetViews>
    <sheetView showGridLines="0" topLeftCell="A4" zoomScaleNormal="100" zoomScaleSheetLayoutView="100" workbookViewId="0"/>
  </sheetViews>
  <sheetFormatPr defaultColWidth="9.109375" defaultRowHeight="13.2" x14ac:dyDescent="0.25"/>
  <cols>
    <col min="1" max="1" width="121.109375" style="403" customWidth="1"/>
    <col min="2" max="16384" width="9.109375" style="403"/>
  </cols>
  <sheetData>
    <row r="1" spans="1:1" ht="24.6" x14ac:dyDescent="0.4">
      <c r="A1" s="402" t="s">
        <v>869</v>
      </c>
    </row>
    <row r="2" spans="1:1" ht="8.1" customHeight="1" x14ac:dyDescent="0.25"/>
    <row r="3" spans="1:1" ht="28.8" x14ac:dyDescent="0.3">
      <c r="A3" s="404" t="s">
        <v>870</v>
      </c>
    </row>
    <row r="4" spans="1:1" ht="35.1" customHeight="1" x14ac:dyDescent="0.3">
      <c r="A4" s="404" t="s">
        <v>39533</v>
      </c>
    </row>
    <row r="5" spans="1:1" ht="35.1" customHeight="1" x14ac:dyDescent="0.3">
      <c r="A5" s="404" t="s">
        <v>871</v>
      </c>
    </row>
    <row r="6" spans="1:1" ht="27" customHeight="1" x14ac:dyDescent="0.3">
      <c r="A6" s="405" t="s">
        <v>872</v>
      </c>
    </row>
    <row r="7" spans="1:1" ht="20.399999999999999" customHeight="1" x14ac:dyDescent="0.3">
      <c r="A7" s="404" t="s">
        <v>873</v>
      </c>
    </row>
    <row r="8" spans="1:1" ht="79.2" customHeight="1" x14ac:dyDescent="0.3">
      <c r="A8" s="404" t="s">
        <v>39526</v>
      </c>
    </row>
    <row r="9" spans="1:1" ht="50.25" customHeight="1" x14ac:dyDescent="0.3">
      <c r="A9" s="404" t="s">
        <v>39534</v>
      </c>
    </row>
    <row r="10" spans="1:1" ht="7.2" customHeight="1" x14ac:dyDescent="0.3">
      <c r="A10" s="404"/>
    </row>
    <row r="11" spans="1:1" ht="14.4" x14ac:dyDescent="0.3">
      <c r="A11" s="406" t="s">
        <v>39530</v>
      </c>
    </row>
    <row r="12" spans="1:1" ht="18.75" customHeight="1" x14ac:dyDescent="0.3">
      <c r="A12" s="406" t="s">
        <v>874</v>
      </c>
    </row>
    <row r="13" spans="1:1" ht="62.25" customHeight="1" x14ac:dyDescent="0.3">
      <c r="A13" s="406" t="s">
        <v>39535</v>
      </c>
    </row>
    <row r="14" spans="1:1" ht="36" customHeight="1" x14ac:dyDescent="0.3">
      <c r="A14" s="406"/>
    </row>
    <row r="15" spans="1:1" ht="36" customHeight="1" x14ac:dyDescent="0.3">
      <c r="A15" s="406"/>
    </row>
    <row r="16" spans="1:1" ht="36" customHeight="1" x14ac:dyDescent="0.3">
      <c r="A16" s="406"/>
    </row>
    <row r="17" spans="1:1" ht="36" customHeight="1" x14ac:dyDescent="0.3">
      <c r="A17" s="406"/>
    </row>
    <row r="18" spans="1:1" ht="36" customHeight="1" x14ac:dyDescent="0.3">
      <c r="A18" s="406"/>
    </row>
    <row r="19" spans="1:1" ht="36" customHeight="1" x14ac:dyDescent="0.3">
      <c r="A19" s="406"/>
    </row>
    <row r="20" spans="1:1" ht="36" customHeight="1" x14ac:dyDescent="0.3">
      <c r="A20" s="406"/>
    </row>
    <row r="21" spans="1:1" ht="36" customHeight="1" x14ac:dyDescent="0.3">
      <c r="A21" s="406"/>
    </row>
    <row r="22" spans="1:1" ht="36" customHeight="1" x14ac:dyDescent="0.3">
      <c r="A22" s="406"/>
    </row>
    <row r="23" spans="1:1" ht="16.2" customHeight="1" x14ac:dyDescent="0.3">
      <c r="A23" s="406"/>
    </row>
    <row r="24" spans="1:1" ht="15" customHeight="1" x14ac:dyDescent="0.3">
      <c r="A24" s="406" t="s">
        <v>39527</v>
      </c>
    </row>
    <row r="25" spans="1:1" ht="19.95" customHeight="1" x14ac:dyDescent="0.3">
      <c r="A25" s="406" t="s">
        <v>39529</v>
      </c>
    </row>
    <row r="26" spans="1:1" ht="47.25" customHeight="1" x14ac:dyDescent="0.3">
      <c r="A26" s="406" t="s">
        <v>39536</v>
      </c>
    </row>
    <row r="27" spans="1:1" ht="33" customHeight="1" x14ac:dyDescent="0.3">
      <c r="A27" s="406"/>
    </row>
    <row r="28" spans="1:1" ht="33" customHeight="1" x14ac:dyDescent="0.3">
      <c r="A28" s="406"/>
    </row>
    <row r="29" spans="1:1" ht="33" customHeight="1" x14ac:dyDescent="0.3">
      <c r="A29" s="406"/>
    </row>
    <row r="30" spans="1:1" ht="33" customHeight="1" x14ac:dyDescent="0.3">
      <c r="A30" s="406"/>
    </row>
    <row r="31" spans="1:1" ht="33" customHeight="1" x14ac:dyDescent="0.3">
      <c r="A31" s="406"/>
    </row>
    <row r="32" spans="1:1" ht="33" customHeight="1" x14ac:dyDescent="0.3">
      <c r="A32" s="406"/>
    </row>
    <row r="33" spans="1:1" ht="33" customHeight="1" x14ac:dyDescent="0.3">
      <c r="A33" s="406"/>
    </row>
    <row r="34" spans="1:1" ht="33" customHeight="1" x14ac:dyDescent="0.3">
      <c r="A34" s="406"/>
    </row>
    <row r="35" spans="1:1" ht="33" customHeight="1" x14ac:dyDescent="0.3">
      <c r="A35" s="406"/>
    </row>
    <row r="36" spans="1:1" ht="33" customHeight="1" x14ac:dyDescent="0.3">
      <c r="A36" s="406"/>
    </row>
    <row r="37" spans="1:1" ht="21.15" customHeight="1" x14ac:dyDescent="0.3">
      <c r="A37" s="406" t="s">
        <v>39528</v>
      </c>
    </row>
    <row r="38" spans="1:1" ht="34.200000000000003" customHeight="1" x14ac:dyDescent="0.3">
      <c r="A38" s="406" t="s">
        <v>875</v>
      </c>
    </row>
    <row r="39" spans="1:1" ht="33.6" customHeight="1" x14ac:dyDescent="0.3">
      <c r="A39" s="406" t="s">
        <v>39537</v>
      </c>
    </row>
    <row r="40" spans="1:1" ht="33" customHeight="1" x14ac:dyDescent="0.3">
      <c r="A40" s="406" t="s">
        <v>39538</v>
      </c>
    </row>
    <row r="41" spans="1:1" ht="12.6" customHeight="1" x14ac:dyDescent="0.3">
      <c r="A41" s="406"/>
    </row>
    <row r="42" spans="1:1" ht="19.2" customHeight="1" x14ac:dyDescent="0.3">
      <c r="A42" s="406"/>
    </row>
    <row r="43" spans="1:1" ht="19.2" customHeight="1" x14ac:dyDescent="0.3">
      <c r="A43" s="406"/>
    </row>
    <row r="44" spans="1:1" ht="19.2" customHeight="1" x14ac:dyDescent="0.3">
      <c r="A44" s="406"/>
    </row>
    <row r="45" spans="1:1" ht="19.2" customHeight="1" x14ac:dyDescent="0.3">
      <c r="A45" s="406"/>
    </row>
    <row r="46" spans="1:1" ht="19.2" customHeight="1" x14ac:dyDescent="0.3">
      <c r="A46" s="406"/>
    </row>
    <row r="47" spans="1:1" ht="19.2" customHeight="1" x14ac:dyDescent="0.3">
      <c r="A47" s="406"/>
    </row>
    <row r="48" spans="1:1" ht="19.2" customHeight="1" x14ac:dyDescent="0.3">
      <c r="A48" s="406"/>
    </row>
    <row r="49" spans="1:1" ht="19.2" customHeight="1" x14ac:dyDescent="0.3">
      <c r="A49" s="406"/>
    </row>
    <row r="50" spans="1:1" ht="19.2" customHeight="1" x14ac:dyDescent="0.3">
      <c r="A50" s="406"/>
    </row>
    <row r="51" spans="1:1" ht="19.2" customHeight="1" x14ac:dyDescent="0.3">
      <c r="A51" s="406"/>
    </row>
    <row r="52" spans="1:1" ht="19.2" customHeight="1" x14ac:dyDescent="0.3">
      <c r="A52" s="406"/>
    </row>
    <row r="53" spans="1:1" ht="19.2" customHeight="1" x14ac:dyDescent="0.3">
      <c r="A53" s="406"/>
    </row>
    <row r="54" spans="1:1" ht="19.95" customHeight="1" x14ac:dyDescent="0.3">
      <c r="A54" s="406"/>
    </row>
    <row r="55" spans="1:1" ht="19.2" customHeight="1" x14ac:dyDescent="0.3">
      <c r="A55" s="406"/>
    </row>
    <row r="56" spans="1:1" ht="18" customHeight="1" x14ac:dyDescent="0.3">
      <c r="A56" s="406"/>
    </row>
    <row r="57" spans="1:1" ht="19.5" customHeight="1" x14ac:dyDescent="0.3">
      <c r="A57" s="406"/>
    </row>
    <row r="58" spans="1:1" ht="18" customHeight="1" x14ac:dyDescent="0.3">
      <c r="A58" s="406"/>
    </row>
    <row r="59" spans="1:1" ht="53.1" customHeight="1" x14ac:dyDescent="0.3">
      <c r="A59" s="404" t="s">
        <v>876</v>
      </c>
    </row>
    <row r="60" spans="1:1" ht="51" customHeight="1" x14ac:dyDescent="0.3">
      <c r="A60" s="404" t="s">
        <v>956</v>
      </c>
    </row>
    <row r="61" spans="1:1" ht="35.4" customHeight="1" x14ac:dyDescent="0.3">
      <c r="A61" s="404" t="s">
        <v>877</v>
      </c>
    </row>
    <row r="62" spans="1:1" ht="36" customHeight="1" x14ac:dyDescent="0.3">
      <c r="A62" s="404" t="s">
        <v>878</v>
      </c>
    </row>
    <row r="63" spans="1:1" ht="50.25" customHeight="1" x14ac:dyDescent="0.3">
      <c r="A63" s="404" t="s">
        <v>39531</v>
      </c>
    </row>
    <row r="64" spans="1:1" ht="50.4" customHeight="1" x14ac:dyDescent="0.3">
      <c r="A64" s="404" t="s">
        <v>39532</v>
      </c>
    </row>
    <row r="65" spans="1:1" ht="36" customHeight="1" x14ac:dyDescent="0.3">
      <c r="A65" s="404" t="s">
        <v>879</v>
      </c>
    </row>
    <row r="66" spans="1:1" ht="49.5" customHeight="1" x14ac:dyDescent="0.3">
      <c r="A66" s="404" t="s">
        <v>880</v>
      </c>
    </row>
    <row r="67" spans="1:1" ht="14.4" x14ac:dyDescent="0.3">
      <c r="A67" s="404"/>
    </row>
    <row r="68" spans="1:1" ht="14.4" x14ac:dyDescent="0.3">
      <c r="A68" s="405" t="s">
        <v>881</v>
      </c>
    </row>
    <row r="69" spans="1:1" ht="79.2" customHeight="1" x14ac:dyDescent="0.3">
      <c r="A69" s="404" t="s">
        <v>39539</v>
      </c>
    </row>
    <row r="70" spans="1:1" ht="51" customHeight="1" x14ac:dyDescent="0.3">
      <c r="A70" s="404" t="s">
        <v>882</v>
      </c>
    </row>
    <row r="71" spans="1:1" ht="51.6" customHeight="1" x14ac:dyDescent="0.3">
      <c r="A71" s="404" t="s">
        <v>883</v>
      </c>
    </row>
  </sheetData>
  <sheetProtection algorithmName="SHA-512" hashValue="I6YsSsAT73ZMn8AFqHNwi4V4F9feEchQBOlrWweTba40i6IHy1LsZjCDij5G+Q6sj11KFkrOa+Xs3QVcR93vNg==" saltValue="PGnJqSN19pLiVCnmJSlMBQ==" spinCount="100000" sheet="1" objects="1" scenarios="1" selectLockedCells="1"/>
  <pageMargins left="0.7" right="0.7" top="0.65" bottom="0.65" header="0.3" footer="0.3"/>
  <pageSetup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EOKA">
    <pageSetUpPr autoPageBreaks="0" fitToPage="1"/>
  </sheetPr>
  <dimension ref="A1:Y105"/>
  <sheetViews>
    <sheetView showGridLines="0" showWhiteSpace="0" topLeftCell="A4" zoomScaleNormal="100" workbookViewId="0">
      <selection activeCell="R15" sqref="R15:T15"/>
    </sheetView>
  </sheetViews>
  <sheetFormatPr defaultColWidth="9.109375" defaultRowHeight="13.2" x14ac:dyDescent="0.25"/>
  <cols>
    <col min="1" max="1" width="0.88671875" style="112" customWidth="1"/>
    <col min="2" max="2" width="11.88671875" style="109" customWidth="1"/>
    <col min="3" max="3" width="9" style="109" customWidth="1"/>
    <col min="4" max="4" width="5.33203125" style="109" customWidth="1"/>
    <col min="5" max="5" width="4.6640625" style="109" customWidth="1"/>
    <col min="6" max="6" width="1.6640625" style="109" customWidth="1"/>
    <col min="7" max="7" width="5" style="109" customWidth="1"/>
    <col min="8" max="8" width="1.6640625" style="109" customWidth="1"/>
    <col min="9" max="9" width="5" style="109" customWidth="1"/>
    <col min="10" max="10" width="1.6640625" style="109" customWidth="1"/>
    <col min="11" max="11" width="5" style="109" customWidth="1"/>
    <col min="12" max="12" width="1.6640625" style="109" customWidth="1"/>
    <col min="13" max="13" width="4.109375" style="109" customWidth="1"/>
    <col min="14" max="14" width="2.5546875" style="109" customWidth="1"/>
    <col min="15" max="15" width="5.5546875" style="109" customWidth="1"/>
    <col min="16" max="16" width="2.5546875" style="109" customWidth="1"/>
    <col min="17" max="17" width="5.5546875" style="109" customWidth="1"/>
    <col min="18" max="18" width="7.44140625" style="109" customWidth="1"/>
    <col min="19" max="19" width="5.5546875" style="109" customWidth="1"/>
    <col min="20" max="20" width="7.44140625" style="109" customWidth="1"/>
    <col min="21" max="21" width="5.5546875" style="109" customWidth="1"/>
    <col min="22" max="22" width="7.44140625" style="109" customWidth="1"/>
    <col min="23" max="24" width="9.109375" style="109"/>
    <col min="25" max="25" width="9.109375" style="109" hidden="1" customWidth="1"/>
    <col min="26" max="16384" width="9.109375" style="109"/>
  </cols>
  <sheetData>
    <row r="1" spans="1:24" ht="3.15" customHeight="1" x14ac:dyDescent="0.25">
      <c r="A1" s="106"/>
      <c r="B1" s="107"/>
      <c r="C1" s="107"/>
      <c r="D1" s="107"/>
      <c r="E1" s="107"/>
      <c r="F1" s="107"/>
      <c r="G1" s="107"/>
      <c r="H1" s="107"/>
      <c r="I1" s="107"/>
      <c r="J1" s="107"/>
      <c r="K1" s="107"/>
      <c r="L1" s="107"/>
      <c r="M1" s="107"/>
      <c r="N1" s="107"/>
      <c r="O1" s="107"/>
      <c r="P1" s="107"/>
      <c r="Q1" s="107"/>
      <c r="R1" s="107"/>
      <c r="S1" s="107"/>
      <c r="T1" s="107"/>
      <c r="U1" s="107"/>
      <c r="V1" s="107"/>
      <c r="W1" s="108"/>
    </row>
    <row r="2" spans="1:24" s="112" customFormat="1" ht="10.5" customHeight="1" x14ac:dyDescent="0.25">
      <c r="A2" s="110"/>
      <c r="B2" s="111" t="s">
        <v>270</v>
      </c>
      <c r="U2" s="1762" t="s">
        <v>271</v>
      </c>
      <c r="V2" s="1762"/>
      <c r="W2" s="1763"/>
      <c r="X2" s="113"/>
    </row>
    <row r="3" spans="1:24" ht="10.5" customHeight="1" x14ac:dyDescent="0.25">
      <c r="A3" s="110"/>
      <c r="B3" s="112"/>
      <c r="C3" s="112" t="s">
        <v>22</v>
      </c>
      <c r="D3" s="112" t="s">
        <v>22</v>
      </c>
      <c r="E3" s="112"/>
      <c r="F3" s="112"/>
      <c r="G3" s="112"/>
      <c r="H3" s="112"/>
      <c r="I3" s="112"/>
      <c r="J3" s="112"/>
      <c r="K3" s="112"/>
      <c r="L3" s="112"/>
      <c r="M3" s="112"/>
      <c r="N3" s="112"/>
      <c r="O3" s="112"/>
      <c r="P3" s="112"/>
      <c r="Q3" s="112"/>
      <c r="R3" s="112"/>
      <c r="S3" s="112"/>
      <c r="T3" s="112"/>
      <c r="U3" s="1764" t="s">
        <v>1577</v>
      </c>
      <c r="V3" s="1764"/>
      <c r="W3" s="1765"/>
      <c r="X3" s="114"/>
    </row>
    <row r="4" spans="1:24" ht="15.6" x14ac:dyDescent="0.3">
      <c r="A4" s="110"/>
      <c r="B4" s="1766" t="s">
        <v>272</v>
      </c>
      <c r="C4" s="1766"/>
      <c r="D4" s="1766"/>
      <c r="E4" s="1766"/>
      <c r="F4" s="1766"/>
      <c r="G4" s="1766"/>
      <c r="H4" s="1766"/>
      <c r="I4" s="1766"/>
      <c r="J4" s="1766"/>
      <c r="K4" s="1766"/>
      <c r="L4" s="1766"/>
      <c r="M4" s="1766"/>
      <c r="N4" s="1766"/>
      <c r="O4" s="1766"/>
      <c r="P4" s="1766"/>
      <c r="Q4" s="1766"/>
      <c r="R4" s="1766"/>
      <c r="S4" s="1766"/>
      <c r="T4" s="1766"/>
      <c r="U4" s="1766"/>
      <c r="V4" s="1766"/>
      <c r="W4" s="1767"/>
    </row>
    <row r="5" spans="1:24" ht="15" customHeight="1" x14ac:dyDescent="0.25">
      <c r="A5" s="110"/>
      <c r="B5" s="112" t="s">
        <v>273</v>
      </c>
      <c r="C5" s="112"/>
      <c r="D5" s="112"/>
      <c r="E5" s="112"/>
      <c r="F5" s="112"/>
      <c r="G5" s="112"/>
      <c r="H5" s="112"/>
      <c r="I5" s="112"/>
      <c r="J5" s="112"/>
      <c r="K5" s="112"/>
      <c r="L5" s="112"/>
      <c r="M5" s="112"/>
      <c r="N5" s="112"/>
      <c r="O5" s="112"/>
      <c r="P5" s="112"/>
      <c r="Q5" s="112"/>
      <c r="R5" s="112"/>
      <c r="S5" s="112"/>
      <c r="T5" s="112"/>
      <c r="U5" s="112"/>
      <c r="V5" s="112"/>
      <c r="W5" s="115"/>
    </row>
    <row r="6" spans="1:24" x14ac:dyDescent="0.25">
      <c r="A6" s="110"/>
      <c r="B6" s="112" t="s">
        <v>274</v>
      </c>
      <c r="C6" s="112"/>
      <c r="D6" s="112"/>
      <c r="E6" s="112"/>
      <c r="F6" s="112"/>
      <c r="G6" s="112"/>
      <c r="H6" s="112"/>
      <c r="I6" s="112"/>
      <c r="J6" s="112"/>
      <c r="K6" s="112"/>
      <c r="L6" s="112"/>
      <c r="M6" s="112"/>
      <c r="N6" s="112"/>
      <c r="O6" s="112"/>
      <c r="P6" s="112"/>
      <c r="Q6" s="112"/>
      <c r="R6" s="112"/>
      <c r="S6" s="112"/>
      <c r="T6" s="112"/>
      <c r="U6" s="112"/>
      <c r="V6" s="112"/>
      <c r="W6" s="115"/>
    </row>
    <row r="7" spans="1:24" x14ac:dyDescent="0.25">
      <c r="A7" s="110"/>
      <c r="B7" s="112" t="s">
        <v>275</v>
      </c>
      <c r="C7" s="112"/>
      <c r="D7" s="112"/>
      <c r="E7" s="112"/>
      <c r="F7" s="112"/>
      <c r="G7" s="112"/>
      <c r="H7" s="112"/>
      <c r="I7" s="112"/>
      <c r="J7" s="112"/>
      <c r="K7" s="112"/>
      <c r="L7" s="112"/>
      <c r="M7" s="112"/>
      <c r="N7" s="112"/>
      <c r="O7" s="112"/>
      <c r="P7" s="112"/>
      <c r="Q7" s="112"/>
      <c r="R7" s="112"/>
      <c r="S7" s="112"/>
      <c r="T7" s="112"/>
      <c r="U7" s="112"/>
      <c r="V7" s="112"/>
      <c r="W7" s="115"/>
    </row>
    <row r="8" spans="1:24" x14ac:dyDescent="0.25">
      <c r="A8" s="110"/>
      <c r="B8" s="112" t="s">
        <v>276</v>
      </c>
      <c r="C8" s="112"/>
      <c r="D8" s="112"/>
      <c r="E8" s="112"/>
      <c r="F8" s="112"/>
      <c r="G8" s="112"/>
      <c r="H8" s="112"/>
      <c r="I8" s="112"/>
      <c r="J8" s="112"/>
      <c r="K8" s="112"/>
      <c r="L8" s="112"/>
      <c r="M8" s="112"/>
      <c r="N8" s="112"/>
      <c r="O8" s="112"/>
      <c r="P8" s="112"/>
      <c r="Q8" s="112"/>
      <c r="R8" s="112"/>
      <c r="S8" s="112"/>
      <c r="T8" s="112"/>
      <c r="U8" s="112"/>
      <c r="V8" s="112"/>
      <c r="W8" s="115"/>
    </row>
    <row r="9" spans="1:24" x14ac:dyDescent="0.25">
      <c r="A9" s="110"/>
      <c r="B9" s="112" t="s">
        <v>277</v>
      </c>
      <c r="C9" s="112"/>
      <c r="D9" s="112"/>
      <c r="E9" s="112"/>
      <c r="F9" s="112"/>
      <c r="G9" s="112"/>
      <c r="H9" s="112"/>
      <c r="I9" s="112"/>
      <c r="J9" s="112"/>
      <c r="K9" s="112"/>
      <c r="L9" s="112"/>
      <c r="M9" s="112"/>
      <c r="N9" s="112"/>
      <c r="O9" s="112"/>
      <c r="P9" s="112"/>
      <c r="Q9" s="112"/>
      <c r="R9" s="112"/>
      <c r="S9" s="112"/>
      <c r="T9" s="112"/>
      <c r="U9" s="112"/>
      <c r="V9" s="112"/>
      <c r="W9" s="115"/>
    </row>
    <row r="10" spans="1:24" x14ac:dyDescent="0.25">
      <c r="A10" s="110"/>
      <c r="B10" s="112" t="s">
        <v>278</v>
      </c>
      <c r="C10" s="112"/>
      <c r="D10" s="112"/>
      <c r="E10" s="112"/>
      <c r="F10" s="112"/>
      <c r="G10" s="112"/>
      <c r="H10" s="112"/>
      <c r="I10" s="112"/>
      <c r="J10" s="112"/>
      <c r="K10" s="112"/>
      <c r="L10" s="112"/>
      <c r="M10" s="112"/>
      <c r="N10" s="112"/>
      <c r="O10" s="112"/>
      <c r="P10" s="112"/>
      <c r="Q10" s="112"/>
      <c r="R10" s="112"/>
      <c r="S10" s="112"/>
      <c r="T10" s="112"/>
      <c r="U10" s="112"/>
      <c r="V10" s="112"/>
      <c r="W10" s="115"/>
    </row>
    <row r="11" spans="1:24" x14ac:dyDescent="0.25">
      <c r="A11" s="110"/>
      <c r="B11" s="112" t="s">
        <v>279</v>
      </c>
      <c r="C11" s="112"/>
      <c r="D11" s="112"/>
      <c r="E11" s="112"/>
      <c r="F11" s="112"/>
      <c r="G11" s="112"/>
      <c r="H11" s="112"/>
      <c r="I11" s="112"/>
      <c r="J11" s="112"/>
      <c r="K11" s="112"/>
      <c r="L11" s="112"/>
      <c r="M11" s="112"/>
      <c r="N11" s="112"/>
      <c r="O11" s="112"/>
      <c r="P11" s="112"/>
      <c r="Q11" s="112"/>
      <c r="R11" s="112"/>
      <c r="S11" s="112"/>
      <c r="T11" s="112"/>
      <c r="U11" s="112"/>
      <c r="V11" s="112"/>
      <c r="W11" s="115"/>
    </row>
    <row r="12" spans="1:24" x14ac:dyDescent="0.25">
      <c r="A12" s="110"/>
      <c r="B12" s="112" t="s">
        <v>280</v>
      </c>
      <c r="C12" s="112"/>
      <c r="D12" s="112"/>
      <c r="E12" s="112"/>
      <c r="F12" s="112"/>
      <c r="G12" s="112"/>
      <c r="H12" s="112"/>
      <c r="I12" s="112"/>
      <c r="J12" s="112"/>
      <c r="K12" s="112"/>
      <c r="L12" s="112"/>
      <c r="M12" s="112"/>
      <c r="N12" s="112"/>
      <c r="O12" s="112"/>
      <c r="P12" s="112"/>
      <c r="Q12" s="112"/>
      <c r="R12" s="112"/>
      <c r="S12" s="112"/>
      <c r="T12" s="112"/>
      <c r="U12" s="112"/>
      <c r="V12" s="112"/>
      <c r="W12" s="115"/>
    </row>
    <row r="13" spans="1:24" ht="7.5" customHeight="1" x14ac:dyDescent="0.25">
      <c r="A13" s="110"/>
      <c r="B13" s="112"/>
      <c r="C13" s="112"/>
      <c r="D13" s="112"/>
      <c r="E13" s="112"/>
      <c r="F13" s="112"/>
      <c r="G13" s="112"/>
      <c r="H13" s="112"/>
      <c r="I13" s="112"/>
      <c r="J13" s="112"/>
      <c r="K13" s="112"/>
      <c r="L13" s="112"/>
      <c r="M13" s="112"/>
      <c r="N13" s="112"/>
      <c r="O13" s="112"/>
      <c r="P13" s="112"/>
      <c r="Q13" s="112"/>
      <c r="R13" s="112"/>
      <c r="S13" s="112"/>
      <c r="T13" s="112"/>
      <c r="U13" s="112"/>
      <c r="V13" s="112"/>
      <c r="W13" s="115"/>
    </row>
    <row r="14" spans="1:24" ht="12.75" customHeight="1" x14ac:dyDescent="0.25">
      <c r="A14" s="110"/>
      <c r="B14" s="112"/>
      <c r="C14" s="116" t="s">
        <v>281</v>
      </c>
      <c r="D14" s="117"/>
      <c r="E14" s="118"/>
      <c r="F14" s="118"/>
      <c r="G14" s="118"/>
      <c r="H14" s="118"/>
      <c r="I14" s="118"/>
      <c r="J14" s="119"/>
      <c r="K14" s="118"/>
      <c r="L14" s="118"/>
      <c r="M14" s="118"/>
      <c r="N14" s="118"/>
      <c r="O14" s="118"/>
      <c r="P14" s="118"/>
      <c r="Q14" s="118"/>
      <c r="R14" s="118"/>
      <c r="S14" s="118"/>
      <c r="T14" s="118"/>
      <c r="U14" s="120"/>
      <c r="V14" s="112"/>
      <c r="W14" s="115"/>
    </row>
    <row r="15" spans="1:24" x14ac:dyDescent="0.25">
      <c r="A15" s="110"/>
      <c r="B15" s="112"/>
      <c r="C15" s="121" t="s">
        <v>282</v>
      </c>
      <c r="D15" s="112"/>
      <c r="E15" s="112"/>
      <c r="F15" s="112"/>
      <c r="G15" s="112"/>
      <c r="H15" s="112"/>
      <c r="I15" s="112"/>
      <c r="J15" s="122"/>
      <c r="K15" s="112" t="s">
        <v>283</v>
      </c>
      <c r="L15" s="112"/>
      <c r="M15" s="112"/>
      <c r="N15" s="112"/>
      <c r="O15" s="112"/>
      <c r="P15" s="112"/>
      <c r="Q15" s="112"/>
      <c r="R15" s="1758"/>
      <c r="S15" s="1758"/>
      <c r="T15" s="1758"/>
      <c r="U15" s="123"/>
      <c r="V15" s="112"/>
      <c r="W15" s="115"/>
    </row>
    <row r="16" spans="1:24" x14ac:dyDescent="0.25">
      <c r="A16" s="110"/>
      <c r="B16" s="112"/>
      <c r="C16" s="121" t="s">
        <v>284</v>
      </c>
      <c r="D16" s="112"/>
      <c r="E16" s="112"/>
      <c r="F16" s="112"/>
      <c r="G16" s="112"/>
      <c r="H16" s="112"/>
      <c r="I16" s="112"/>
      <c r="J16" s="122"/>
      <c r="K16" s="112" t="s">
        <v>285</v>
      </c>
      <c r="L16" s="112"/>
      <c r="M16" s="112"/>
      <c r="N16" s="112"/>
      <c r="O16" s="112"/>
      <c r="P16" s="112"/>
      <c r="Q16" s="112"/>
      <c r="R16" s="1691"/>
      <c r="S16" s="1768"/>
      <c r="T16" s="1768"/>
      <c r="U16" s="123"/>
      <c r="V16" s="112"/>
      <c r="W16" s="115"/>
    </row>
    <row r="17" spans="1:24" ht="6" customHeight="1" x14ac:dyDescent="0.25">
      <c r="A17" s="110"/>
      <c r="B17" s="112"/>
      <c r="C17" s="124"/>
      <c r="D17" s="125"/>
      <c r="E17" s="125"/>
      <c r="F17" s="125"/>
      <c r="G17" s="125"/>
      <c r="H17" s="125"/>
      <c r="I17" s="125"/>
      <c r="J17" s="126"/>
      <c r="K17" s="125"/>
      <c r="L17" s="125"/>
      <c r="M17" s="125"/>
      <c r="N17" s="125"/>
      <c r="O17" s="125"/>
      <c r="P17" s="125"/>
      <c r="Q17" s="125"/>
      <c r="R17" s="125"/>
      <c r="S17" s="125"/>
      <c r="T17" s="125"/>
      <c r="U17" s="127"/>
      <c r="V17" s="112"/>
      <c r="W17" s="115"/>
    </row>
    <row r="18" spans="1:24" ht="7.5" customHeight="1" thickBot="1" x14ac:dyDescent="0.3">
      <c r="A18" s="128"/>
      <c r="B18" s="129"/>
      <c r="C18" s="129"/>
      <c r="D18" s="129"/>
      <c r="E18" s="129"/>
      <c r="F18" s="129"/>
      <c r="G18" s="129"/>
      <c r="H18" s="129"/>
      <c r="I18" s="129"/>
      <c r="J18" s="129"/>
      <c r="K18" s="129"/>
      <c r="L18" s="129"/>
      <c r="M18" s="129"/>
      <c r="N18" s="129"/>
      <c r="O18" s="129"/>
      <c r="P18" s="129"/>
      <c r="Q18" s="129"/>
      <c r="R18" s="129"/>
      <c r="S18" s="129"/>
      <c r="T18" s="129"/>
      <c r="U18" s="129"/>
      <c r="V18" s="129"/>
      <c r="W18" s="130"/>
      <c r="X18" s="112"/>
    </row>
    <row r="19" spans="1:24" ht="15" customHeight="1" thickBot="1" x14ac:dyDescent="0.3">
      <c r="A19" s="131"/>
      <c r="B19" s="132" t="s">
        <v>286</v>
      </c>
      <c r="C19" s="133"/>
      <c r="D19" s="133"/>
      <c r="E19" s="133"/>
      <c r="F19" s="133"/>
      <c r="G19" s="133"/>
      <c r="H19" s="133"/>
      <c r="I19" s="133"/>
      <c r="J19" s="133"/>
      <c r="K19" s="133"/>
      <c r="L19" s="133"/>
      <c r="M19" s="133"/>
      <c r="N19" s="133"/>
      <c r="O19" s="133"/>
      <c r="P19" s="133"/>
      <c r="Q19" s="133"/>
      <c r="R19" s="133"/>
      <c r="S19" s="133"/>
      <c r="T19" s="133"/>
      <c r="U19" s="133"/>
      <c r="V19" s="133"/>
      <c r="W19" s="134"/>
      <c r="X19" s="112"/>
    </row>
    <row r="20" spans="1:24" ht="12.75" customHeight="1" x14ac:dyDescent="0.25">
      <c r="A20" s="1773" t="s">
        <v>287</v>
      </c>
      <c r="B20" s="1774"/>
      <c r="C20" s="1774"/>
      <c r="D20" s="1775"/>
      <c r="E20" s="1782" t="s">
        <v>288</v>
      </c>
      <c r="F20" s="1783"/>
      <c r="G20" s="1786" t="s">
        <v>289</v>
      </c>
      <c r="H20" s="1786"/>
      <c r="I20" s="1786"/>
      <c r="J20" s="1786"/>
      <c r="K20" s="1786"/>
      <c r="L20" s="1786"/>
      <c r="M20" s="1786"/>
      <c r="N20" s="1787"/>
      <c r="O20" s="1786" t="s">
        <v>290</v>
      </c>
      <c r="P20" s="1786"/>
      <c r="Q20" s="1786"/>
      <c r="R20" s="1786"/>
      <c r="S20" s="1786"/>
      <c r="T20" s="1786"/>
      <c r="U20" s="1786"/>
      <c r="V20" s="1787"/>
      <c r="W20" s="1783" t="s">
        <v>291</v>
      </c>
    </row>
    <row r="21" spans="1:24" ht="25.5" customHeight="1" x14ac:dyDescent="0.25">
      <c r="A21" s="1776"/>
      <c r="B21" s="1777"/>
      <c r="C21" s="1777"/>
      <c r="D21" s="1778"/>
      <c r="E21" s="1782"/>
      <c r="F21" s="1783"/>
      <c r="G21" s="1752" t="s">
        <v>292</v>
      </c>
      <c r="H21" s="1753"/>
      <c r="I21" s="1788" t="s">
        <v>293</v>
      </c>
      <c r="J21" s="1753"/>
      <c r="K21" s="1788" t="s">
        <v>294</v>
      </c>
      <c r="L21" s="1753"/>
      <c r="M21" s="1788" t="s">
        <v>295</v>
      </c>
      <c r="N21" s="1790"/>
      <c r="O21" s="1752" t="s">
        <v>296</v>
      </c>
      <c r="P21" s="1752"/>
      <c r="Q21" s="1769" t="s">
        <v>297</v>
      </c>
      <c r="R21" s="1791"/>
      <c r="S21" s="1769" t="s">
        <v>298</v>
      </c>
      <c r="T21" s="1770"/>
      <c r="U21" s="1771" t="s">
        <v>299</v>
      </c>
      <c r="V21" s="1772"/>
      <c r="W21" s="1783"/>
    </row>
    <row r="22" spans="1:24" ht="59.25" customHeight="1" x14ac:dyDescent="0.25">
      <c r="A22" s="1779"/>
      <c r="B22" s="1780"/>
      <c r="C22" s="1780"/>
      <c r="D22" s="1781"/>
      <c r="E22" s="1784"/>
      <c r="F22" s="1785"/>
      <c r="G22" s="1754"/>
      <c r="H22" s="1755"/>
      <c r="I22" s="1789"/>
      <c r="J22" s="1755"/>
      <c r="K22" s="1789"/>
      <c r="L22" s="1755"/>
      <c r="M22" s="1789"/>
      <c r="N22" s="1785"/>
      <c r="O22" s="1754"/>
      <c r="P22" s="1754"/>
      <c r="Q22" s="135" t="s">
        <v>300</v>
      </c>
      <c r="R22" s="135" t="s">
        <v>301</v>
      </c>
      <c r="S22" s="135" t="s">
        <v>302</v>
      </c>
      <c r="T22" s="135" t="s">
        <v>303</v>
      </c>
      <c r="U22" s="135" t="s">
        <v>304</v>
      </c>
      <c r="V22" s="136" t="s">
        <v>305</v>
      </c>
      <c r="W22" s="1785"/>
      <c r="X22" s="109" t="s">
        <v>22</v>
      </c>
    </row>
    <row r="23" spans="1:24" ht="40.65" customHeight="1" x14ac:dyDescent="0.25">
      <c r="A23" s="137"/>
      <c r="B23" s="1756" t="s">
        <v>306</v>
      </c>
      <c r="C23" s="1756"/>
      <c r="D23" s="1757"/>
      <c r="E23" s="1743">
        <f>SUM(G23:N23)</f>
        <v>0</v>
      </c>
      <c r="F23" s="1744"/>
      <c r="G23" s="1758"/>
      <c r="H23" s="1759"/>
      <c r="I23" s="1760"/>
      <c r="J23" s="1759"/>
      <c r="K23" s="1760"/>
      <c r="L23" s="1759"/>
      <c r="M23" s="1760"/>
      <c r="N23" s="1761"/>
      <c r="O23" s="1691"/>
      <c r="P23" s="1692"/>
      <c r="Q23" s="346"/>
      <c r="R23" s="346"/>
      <c r="S23" s="346"/>
      <c r="T23" s="346"/>
      <c r="U23" s="346"/>
      <c r="V23" s="347"/>
      <c r="W23" s="348"/>
    </row>
    <row r="24" spans="1:24" ht="28.5" customHeight="1" x14ac:dyDescent="0.25">
      <c r="A24" s="110"/>
      <c r="B24" s="1750" t="s">
        <v>307</v>
      </c>
      <c r="C24" s="1750"/>
      <c r="D24" s="1751"/>
      <c r="E24" s="1743">
        <f>SUM(G24:N24)</f>
        <v>0</v>
      </c>
      <c r="F24" s="1744"/>
      <c r="G24" s="1691"/>
      <c r="H24" s="1692"/>
      <c r="I24" s="1690"/>
      <c r="J24" s="1692"/>
      <c r="K24" s="1690"/>
      <c r="L24" s="1692"/>
      <c r="M24" s="1690"/>
      <c r="N24" s="1749"/>
      <c r="O24" s="1691"/>
      <c r="P24" s="1692"/>
      <c r="Q24" s="346"/>
      <c r="R24" s="346"/>
      <c r="S24" s="346"/>
      <c r="T24" s="346"/>
      <c r="U24" s="346"/>
      <c r="V24" s="347"/>
      <c r="W24" s="348"/>
    </row>
    <row r="25" spans="1:24" ht="28.5" customHeight="1" x14ac:dyDescent="0.25">
      <c r="A25" s="137"/>
      <c r="B25" s="1750" t="s">
        <v>308</v>
      </c>
      <c r="C25" s="1750"/>
      <c r="D25" s="1751"/>
      <c r="E25" s="1743">
        <f t="shared" ref="E25:E33" si="0">SUM(G25:N25)</f>
        <v>0</v>
      </c>
      <c r="F25" s="1744"/>
      <c r="G25" s="1691"/>
      <c r="H25" s="1692"/>
      <c r="I25" s="1690"/>
      <c r="J25" s="1692"/>
      <c r="K25" s="1690"/>
      <c r="L25" s="1692"/>
      <c r="M25" s="1690"/>
      <c r="N25" s="1749"/>
      <c r="O25" s="1691"/>
      <c r="P25" s="1692"/>
      <c r="Q25" s="346"/>
      <c r="R25" s="346"/>
      <c r="S25" s="346"/>
      <c r="T25" s="346"/>
      <c r="U25" s="346"/>
      <c r="V25" s="347"/>
      <c r="W25" s="348"/>
    </row>
    <row r="26" spans="1:24" ht="24" customHeight="1" x14ac:dyDescent="0.25">
      <c r="A26" s="110"/>
      <c r="B26" s="1747" t="s">
        <v>309</v>
      </c>
      <c r="C26" s="1747"/>
      <c r="D26" s="1748"/>
      <c r="E26" s="1743">
        <f t="shared" si="0"/>
        <v>0</v>
      </c>
      <c r="F26" s="1744"/>
      <c r="G26" s="1691"/>
      <c r="H26" s="1692"/>
      <c r="I26" s="1690"/>
      <c r="J26" s="1692"/>
      <c r="K26" s="1690"/>
      <c r="L26" s="1692"/>
      <c r="M26" s="1690"/>
      <c r="N26" s="1749"/>
      <c r="O26" s="1691"/>
      <c r="P26" s="1692"/>
      <c r="Q26" s="346"/>
      <c r="R26" s="346"/>
      <c r="S26" s="346"/>
      <c r="T26" s="346"/>
      <c r="U26" s="346"/>
      <c r="V26" s="347"/>
      <c r="W26" s="348"/>
    </row>
    <row r="27" spans="1:24" ht="28.5" customHeight="1" x14ac:dyDescent="0.25">
      <c r="A27" s="137"/>
      <c r="B27" s="1750" t="s">
        <v>310</v>
      </c>
      <c r="C27" s="1750"/>
      <c r="D27" s="1751"/>
      <c r="E27" s="1743">
        <f t="shared" si="0"/>
        <v>0</v>
      </c>
      <c r="F27" s="1744"/>
      <c r="G27" s="1691"/>
      <c r="H27" s="1692"/>
      <c r="I27" s="1690"/>
      <c r="J27" s="1692"/>
      <c r="K27" s="1690"/>
      <c r="L27" s="1692"/>
      <c r="M27" s="1690"/>
      <c r="N27" s="1749"/>
      <c r="O27" s="1691"/>
      <c r="P27" s="1692"/>
      <c r="Q27" s="346"/>
      <c r="R27" s="346"/>
      <c r="S27" s="346"/>
      <c r="T27" s="346"/>
      <c r="U27" s="346"/>
      <c r="V27" s="347"/>
      <c r="W27" s="348"/>
    </row>
    <row r="28" spans="1:24" ht="28.5" customHeight="1" x14ac:dyDescent="0.25">
      <c r="A28" s="110"/>
      <c r="B28" s="1750" t="s">
        <v>311</v>
      </c>
      <c r="C28" s="1750"/>
      <c r="D28" s="1751"/>
      <c r="E28" s="1743">
        <f t="shared" si="0"/>
        <v>0</v>
      </c>
      <c r="F28" s="1744"/>
      <c r="G28" s="1691"/>
      <c r="H28" s="1692"/>
      <c r="I28" s="1690"/>
      <c r="J28" s="1692"/>
      <c r="K28" s="1690"/>
      <c r="L28" s="1692"/>
      <c r="M28" s="1690"/>
      <c r="N28" s="1749"/>
      <c r="O28" s="1691"/>
      <c r="P28" s="1692"/>
      <c r="Q28" s="346"/>
      <c r="R28" s="346"/>
      <c r="S28" s="346"/>
      <c r="T28" s="346"/>
      <c r="U28" s="346"/>
      <c r="V28" s="347"/>
      <c r="W28" s="348"/>
    </row>
    <row r="29" spans="1:24" ht="28.5" customHeight="1" x14ac:dyDescent="0.25">
      <c r="A29" s="137"/>
      <c r="B29" s="1750" t="s">
        <v>312</v>
      </c>
      <c r="C29" s="1750"/>
      <c r="D29" s="1751"/>
      <c r="E29" s="1743">
        <f t="shared" si="0"/>
        <v>0</v>
      </c>
      <c r="F29" s="1744"/>
      <c r="G29" s="1691"/>
      <c r="H29" s="1692"/>
      <c r="I29" s="1690"/>
      <c r="J29" s="1692"/>
      <c r="K29" s="1690"/>
      <c r="L29" s="1692"/>
      <c r="M29" s="1690"/>
      <c r="N29" s="1749"/>
      <c r="O29" s="1691"/>
      <c r="P29" s="1692"/>
      <c r="Q29" s="346"/>
      <c r="R29" s="346"/>
      <c r="S29" s="346"/>
      <c r="T29" s="346"/>
      <c r="U29" s="346"/>
      <c r="V29" s="347"/>
      <c r="W29" s="348"/>
    </row>
    <row r="30" spans="1:24" ht="24" customHeight="1" x14ac:dyDescent="0.25">
      <c r="A30" s="110"/>
      <c r="B30" s="1747" t="s">
        <v>313</v>
      </c>
      <c r="C30" s="1747"/>
      <c r="D30" s="1748"/>
      <c r="E30" s="1743">
        <f t="shared" si="0"/>
        <v>0</v>
      </c>
      <c r="F30" s="1744"/>
      <c r="G30" s="1691"/>
      <c r="H30" s="1692"/>
      <c r="I30" s="1690"/>
      <c r="J30" s="1692"/>
      <c r="K30" s="1690"/>
      <c r="L30" s="1692"/>
      <c r="M30" s="1690"/>
      <c r="N30" s="1749"/>
      <c r="O30" s="1691"/>
      <c r="P30" s="1692"/>
      <c r="Q30" s="346"/>
      <c r="R30" s="346"/>
      <c r="S30" s="346"/>
      <c r="T30" s="346"/>
      <c r="U30" s="346"/>
      <c r="V30" s="347"/>
      <c r="W30" s="348"/>
    </row>
    <row r="31" spans="1:24" ht="28.5" customHeight="1" x14ac:dyDescent="0.25">
      <c r="A31" s="137"/>
      <c r="B31" s="1750" t="s">
        <v>314</v>
      </c>
      <c r="C31" s="1747"/>
      <c r="D31" s="1748"/>
      <c r="E31" s="1743">
        <f t="shared" si="0"/>
        <v>0</v>
      </c>
      <c r="F31" s="1744"/>
      <c r="G31" s="1691"/>
      <c r="H31" s="1692"/>
      <c r="I31" s="1690"/>
      <c r="J31" s="1692"/>
      <c r="K31" s="1690"/>
      <c r="L31" s="1692"/>
      <c r="M31" s="1690"/>
      <c r="N31" s="1749"/>
      <c r="O31" s="1691"/>
      <c r="P31" s="1692"/>
      <c r="Q31" s="346"/>
      <c r="R31" s="346"/>
      <c r="S31" s="346"/>
      <c r="T31" s="346"/>
      <c r="U31" s="346"/>
      <c r="V31" s="347"/>
      <c r="W31" s="348"/>
    </row>
    <row r="32" spans="1:24" ht="24" customHeight="1" x14ac:dyDescent="0.25">
      <c r="A32" s="137"/>
      <c r="B32" s="1747" t="s">
        <v>315</v>
      </c>
      <c r="C32" s="1747"/>
      <c r="D32" s="1748"/>
      <c r="E32" s="1743">
        <f t="shared" si="0"/>
        <v>0</v>
      </c>
      <c r="F32" s="1744"/>
      <c r="G32" s="1691"/>
      <c r="H32" s="1692"/>
      <c r="I32" s="1690"/>
      <c r="J32" s="1692"/>
      <c r="K32" s="1690"/>
      <c r="L32" s="1692"/>
      <c r="M32" s="1690"/>
      <c r="N32" s="1749"/>
      <c r="O32" s="1691"/>
      <c r="P32" s="1692"/>
      <c r="Q32" s="346"/>
      <c r="R32" s="346"/>
      <c r="S32" s="346"/>
      <c r="T32" s="346"/>
      <c r="U32" s="346"/>
      <c r="V32" s="347"/>
      <c r="W32" s="348"/>
    </row>
    <row r="33" spans="1:23" ht="24" customHeight="1" thickBot="1" x14ac:dyDescent="0.3">
      <c r="A33" s="128"/>
      <c r="B33" s="1727" t="s">
        <v>316</v>
      </c>
      <c r="C33" s="1727"/>
      <c r="D33" s="1728"/>
      <c r="E33" s="1743">
        <f t="shared" si="0"/>
        <v>0</v>
      </c>
      <c r="F33" s="1744"/>
      <c r="G33" s="1745"/>
      <c r="H33" s="1713"/>
      <c r="I33" s="1714"/>
      <c r="J33" s="1713"/>
      <c r="K33" s="1714"/>
      <c r="L33" s="1713"/>
      <c r="M33" s="1714"/>
      <c r="N33" s="1746"/>
      <c r="O33" s="1745"/>
      <c r="P33" s="1713"/>
      <c r="Q33" s="349"/>
      <c r="R33" s="349"/>
      <c r="S33" s="349"/>
      <c r="T33" s="349"/>
      <c r="U33" s="349"/>
      <c r="V33" s="350"/>
      <c r="W33" s="351"/>
    </row>
    <row r="34" spans="1:23" ht="24" customHeight="1" thickBot="1" x14ac:dyDescent="0.3">
      <c r="A34" s="131"/>
      <c r="B34" s="1739" t="s">
        <v>317</v>
      </c>
      <c r="C34" s="1739"/>
      <c r="D34" s="1740"/>
      <c r="E34" s="1733">
        <f>SUM(E23:F33)</f>
        <v>0</v>
      </c>
      <c r="F34" s="1741"/>
      <c r="G34" s="1733">
        <f>SUM(G23:H33)</f>
        <v>0</v>
      </c>
      <c r="H34" s="1734"/>
      <c r="I34" s="1742">
        <f>SUM(I23:J33)</f>
        <v>0</v>
      </c>
      <c r="J34" s="1734"/>
      <c r="K34" s="1742">
        <f>SUM(K23:L33)</f>
        <v>0</v>
      </c>
      <c r="L34" s="1734"/>
      <c r="M34" s="1742">
        <f>SUM(M23:N33)</f>
        <v>0</v>
      </c>
      <c r="N34" s="1741"/>
      <c r="O34" s="1733">
        <f>SUM(O23:P33)</f>
        <v>0</v>
      </c>
      <c r="P34" s="1734"/>
      <c r="Q34" s="138">
        <f t="shared" ref="Q34:W34" si="1">SUM(Q23:Q33)</f>
        <v>0</v>
      </c>
      <c r="R34" s="138">
        <f t="shared" si="1"/>
        <v>0</v>
      </c>
      <c r="S34" s="138">
        <f t="shared" si="1"/>
        <v>0</v>
      </c>
      <c r="T34" s="138">
        <f t="shared" si="1"/>
        <v>0</v>
      </c>
      <c r="U34" s="138">
        <f t="shared" si="1"/>
        <v>0</v>
      </c>
      <c r="V34" s="138">
        <f t="shared" si="1"/>
        <v>0</v>
      </c>
      <c r="W34" s="139">
        <f t="shared" si="1"/>
        <v>0</v>
      </c>
    </row>
    <row r="35" spans="1:23" ht="24" customHeight="1" thickBot="1" x14ac:dyDescent="0.3">
      <c r="A35" s="106"/>
      <c r="B35" s="1735" t="s">
        <v>318</v>
      </c>
      <c r="C35" s="1735"/>
      <c r="D35" s="1736"/>
      <c r="E35" s="1737">
        <f>SUM(G35:N35)</f>
        <v>0</v>
      </c>
      <c r="F35" s="1738"/>
      <c r="G35" s="1717"/>
      <c r="H35" s="1718"/>
      <c r="I35" s="1719"/>
      <c r="J35" s="1718"/>
      <c r="K35" s="1719"/>
      <c r="L35" s="1718"/>
      <c r="M35" s="1720"/>
      <c r="N35" s="1721"/>
      <c r="O35" s="112"/>
      <c r="P35" s="112"/>
      <c r="Q35" s="112"/>
      <c r="R35" s="112"/>
      <c r="S35" s="112"/>
      <c r="T35" s="112"/>
      <c r="U35" s="1724" t="s">
        <v>23</v>
      </c>
      <c r="V35" s="1725"/>
      <c r="W35" s="1726"/>
    </row>
    <row r="36" spans="1:23" ht="24" customHeight="1" thickBot="1" x14ac:dyDescent="0.3">
      <c r="A36" s="140"/>
      <c r="B36" s="1727" t="s">
        <v>319</v>
      </c>
      <c r="C36" s="1727"/>
      <c r="D36" s="1728"/>
      <c r="E36" s="1729">
        <f>SUM(G36:N36)</f>
        <v>0</v>
      </c>
      <c r="F36" s="1730"/>
      <c r="G36" s="1712"/>
      <c r="H36" s="1713"/>
      <c r="I36" s="1714"/>
      <c r="J36" s="1713"/>
      <c r="K36" s="1714"/>
      <c r="L36" s="1713"/>
      <c r="M36" s="1715"/>
      <c r="N36" s="1716"/>
      <c r="O36" s="112"/>
      <c r="P36" s="112"/>
      <c r="Q36" s="112"/>
      <c r="R36" s="112"/>
      <c r="S36" s="112"/>
      <c r="T36" s="112"/>
      <c r="U36" s="1731"/>
      <c r="V36" s="1732"/>
      <c r="W36" s="141" t="s">
        <v>320</v>
      </c>
    </row>
    <row r="37" spans="1:23" ht="12.75" customHeight="1" x14ac:dyDescent="0.25">
      <c r="B37" s="112"/>
      <c r="C37" s="112"/>
      <c r="D37" s="112"/>
      <c r="E37" s="112"/>
      <c r="F37" s="112"/>
      <c r="G37" s="112"/>
      <c r="H37" s="112"/>
      <c r="I37" s="112"/>
      <c r="J37" s="112"/>
      <c r="K37" s="112"/>
      <c r="L37" s="112"/>
      <c r="M37" s="112"/>
      <c r="N37" s="112"/>
      <c r="O37" s="112"/>
      <c r="P37" s="112"/>
      <c r="Q37" s="112"/>
      <c r="R37" s="112"/>
      <c r="S37" s="112"/>
      <c r="T37" s="112"/>
      <c r="U37" s="1710" t="s">
        <v>321</v>
      </c>
      <c r="V37" s="1711"/>
      <c r="W37" s="142"/>
    </row>
    <row r="38" spans="1:23" ht="12.75" customHeight="1" thickBot="1" x14ac:dyDescent="0.3">
      <c r="B38" s="112"/>
      <c r="C38" s="143"/>
      <c r="D38" s="1722" t="s">
        <v>322</v>
      </c>
      <c r="E38" s="1722"/>
      <c r="F38" s="1723">
        <v>8.3333333333333329E-2</v>
      </c>
      <c r="G38" s="1723"/>
      <c r="H38" s="1722">
        <v>0.16666666666666666</v>
      </c>
      <c r="I38" s="1722"/>
      <c r="J38" s="1722">
        <v>0.25</v>
      </c>
      <c r="K38" s="1722"/>
      <c r="L38" s="1722">
        <v>0.33333333333333331</v>
      </c>
      <c r="M38" s="1722"/>
      <c r="N38" s="1722">
        <v>0.41666666666666669</v>
      </c>
      <c r="O38" s="1722"/>
      <c r="P38" s="1722">
        <v>0.5</v>
      </c>
      <c r="Q38" s="1722"/>
      <c r="R38" s="112"/>
      <c r="S38" s="112"/>
      <c r="T38" s="112"/>
      <c r="U38" s="1710" t="s">
        <v>323</v>
      </c>
      <c r="V38" s="1711"/>
      <c r="W38" s="142"/>
    </row>
    <row r="39" spans="1:23" x14ac:dyDescent="0.25">
      <c r="A39" s="144"/>
      <c r="B39" s="145" t="s">
        <v>324</v>
      </c>
      <c r="C39" s="146"/>
      <c r="D39" s="147" t="s">
        <v>325</v>
      </c>
      <c r="E39" s="1717"/>
      <c r="F39" s="1718"/>
      <c r="G39" s="1719"/>
      <c r="H39" s="1718"/>
      <c r="I39" s="1719"/>
      <c r="J39" s="1718"/>
      <c r="K39" s="1719"/>
      <c r="L39" s="1718"/>
      <c r="M39" s="1719"/>
      <c r="N39" s="1718"/>
      <c r="O39" s="1720"/>
      <c r="P39" s="1721"/>
      <c r="Q39" s="112"/>
      <c r="R39" s="112"/>
      <c r="S39" s="112"/>
      <c r="T39" s="112"/>
      <c r="U39" s="1710" t="s">
        <v>326</v>
      </c>
      <c r="V39" s="1711"/>
      <c r="W39" s="142"/>
    </row>
    <row r="40" spans="1:23" ht="12.75" customHeight="1" thickBot="1" x14ac:dyDescent="0.3">
      <c r="A40" s="128"/>
      <c r="B40" s="148"/>
      <c r="C40" s="149"/>
      <c r="D40" s="150" t="s">
        <v>327</v>
      </c>
      <c r="E40" s="1712"/>
      <c r="F40" s="1713"/>
      <c r="G40" s="1714"/>
      <c r="H40" s="1713"/>
      <c r="I40" s="1714"/>
      <c r="J40" s="1713"/>
      <c r="K40" s="1714"/>
      <c r="L40" s="1713"/>
      <c r="M40" s="1714"/>
      <c r="N40" s="1713"/>
      <c r="O40" s="1715"/>
      <c r="P40" s="1716"/>
      <c r="Q40" s="112"/>
      <c r="R40" s="112"/>
      <c r="S40" s="112"/>
      <c r="T40" s="112"/>
      <c r="U40" s="1710" t="s">
        <v>328</v>
      </c>
      <c r="V40" s="1711"/>
      <c r="W40" s="142"/>
    </row>
    <row r="41" spans="1:23" ht="12.75" customHeight="1" thickBot="1" x14ac:dyDescent="0.3">
      <c r="B41" s="112"/>
      <c r="C41" s="112"/>
      <c r="D41" s="151"/>
      <c r="E41" s="112"/>
      <c r="F41" s="112"/>
      <c r="G41" s="112"/>
      <c r="H41" s="112"/>
      <c r="I41" s="112"/>
      <c r="J41" s="112"/>
      <c r="K41" s="112"/>
      <c r="L41" s="112"/>
      <c r="M41" s="112"/>
      <c r="N41" s="112"/>
      <c r="O41" s="112"/>
      <c r="P41" s="112"/>
      <c r="Q41" s="152"/>
      <c r="R41" s="112"/>
      <c r="S41" s="112"/>
      <c r="T41" s="112"/>
      <c r="U41" s="1695" t="s">
        <v>329</v>
      </c>
      <c r="V41" s="1696"/>
      <c r="W41" s="153"/>
    </row>
    <row r="42" spans="1:23" x14ac:dyDescent="0.25">
      <c r="B42" s="112"/>
      <c r="C42" s="112"/>
      <c r="D42" s="112"/>
      <c r="E42" s="112"/>
      <c r="F42" s="112"/>
      <c r="G42" s="112"/>
      <c r="H42" s="112"/>
      <c r="I42" s="112"/>
      <c r="J42" s="112"/>
      <c r="K42" s="112"/>
      <c r="L42" s="112"/>
      <c r="M42" s="112"/>
      <c r="N42" s="112"/>
      <c r="O42" s="112"/>
      <c r="P42" s="112"/>
      <c r="Q42" s="112"/>
      <c r="R42" s="112"/>
      <c r="S42" s="112"/>
      <c r="T42" s="112"/>
      <c r="U42" s="112"/>
      <c r="V42" s="112"/>
      <c r="W42" s="112"/>
    </row>
    <row r="43" spans="1:23" ht="14.25" customHeight="1" x14ac:dyDescent="0.25">
      <c r="A43" s="125"/>
      <c r="B43" s="1701" t="str">
        <f>'Agency Information'!B3&amp;" "&amp;'Agency Information'!B4</f>
        <v xml:space="preserve"> </v>
      </c>
      <c r="C43" s="1701"/>
      <c r="D43" s="112"/>
      <c r="E43" s="353"/>
      <c r="F43" s="353"/>
      <c r="G43" s="353" t="str">
        <f>IF('Agency Information'!B2="","",'Agency Information'!B2)</f>
        <v/>
      </c>
      <c r="H43" s="353"/>
      <c r="I43" s="353"/>
      <c r="J43" s="112"/>
      <c r="K43" s="112"/>
      <c r="L43" s="112"/>
      <c r="M43" s="1702" t="str">
        <f>IF(AND('Agency Information'!B11 = "",'Agency Information'!B14 = ""),"",'Agency Information'!B11&amp;" / "&amp;'Agency Information'!B14)</f>
        <v/>
      </c>
      <c r="N43" s="1702"/>
      <c r="O43" s="1702"/>
      <c r="P43" s="1702"/>
      <c r="Q43" s="1702"/>
      <c r="R43" s="1702"/>
      <c r="S43" s="1702"/>
      <c r="T43" s="1703"/>
      <c r="U43" s="1702" t="str">
        <f>IF('Agency Information'!B12="","",'Agency Information'!B12)</f>
        <v/>
      </c>
      <c r="V43" s="1702"/>
      <c r="W43" s="1702"/>
    </row>
    <row r="44" spans="1:23" x14ac:dyDescent="0.25">
      <c r="B44" s="1697" t="s">
        <v>16</v>
      </c>
      <c r="C44" s="1697"/>
      <c r="D44" s="154"/>
      <c r="E44" s="1698" t="s">
        <v>18</v>
      </c>
      <c r="F44" s="1698"/>
      <c r="G44" s="1698"/>
      <c r="H44" s="1698"/>
      <c r="I44" s="1698"/>
      <c r="J44" s="155"/>
      <c r="K44" s="156"/>
      <c r="L44" s="156"/>
      <c r="M44" s="1699" t="s">
        <v>330</v>
      </c>
      <c r="N44" s="1699"/>
      <c r="O44" s="1699"/>
      <c r="P44" s="1699"/>
      <c r="Q44" s="1699"/>
      <c r="R44" s="1699"/>
      <c r="S44" s="1699"/>
      <c r="T44" s="1699"/>
      <c r="U44" s="1699"/>
      <c r="V44" s="1699"/>
      <c r="W44" s="1699"/>
    </row>
    <row r="45" spans="1:23" x14ac:dyDescent="0.25">
      <c r="B45" s="1704" t="str">
        <f>IF('Agency Information'!B6="","",'Agency Information'!B6)</f>
        <v/>
      </c>
      <c r="C45" s="1705"/>
      <c r="D45" s="154"/>
      <c r="E45" s="1704" t="str">
        <f>IF('Agency Information'!B9="","",'Agency Information'!B9)</f>
        <v/>
      </c>
      <c r="F45" s="1705"/>
      <c r="G45" s="1705"/>
      <c r="H45" s="1705"/>
      <c r="I45" s="1705"/>
      <c r="J45" s="155"/>
      <c r="K45" s="155"/>
      <c r="L45" s="155"/>
      <c r="M45" s="1707" t="str">
        <f>IF('Agency Information'!B15="","",'Agency Information'!B15)</f>
        <v/>
      </c>
      <c r="N45" s="1708"/>
      <c r="O45" s="1708"/>
      <c r="P45" s="1708"/>
      <c r="Q45" s="1708"/>
      <c r="R45" s="1708"/>
      <c r="S45" s="1708"/>
      <c r="T45" s="1708"/>
      <c r="U45" s="154"/>
      <c r="V45" s="154"/>
      <c r="W45" s="154"/>
    </row>
    <row r="46" spans="1:23" ht="4.6500000000000004" customHeight="1" x14ac:dyDescent="0.25">
      <c r="A46" s="125"/>
      <c r="B46" s="1706"/>
      <c r="C46" s="1706"/>
      <c r="D46" s="157"/>
      <c r="E46" s="1706"/>
      <c r="F46" s="1706"/>
      <c r="G46" s="1706"/>
      <c r="H46" s="1706"/>
      <c r="I46" s="1706"/>
      <c r="J46" s="157"/>
      <c r="K46" s="157"/>
      <c r="L46" s="157"/>
      <c r="M46" s="1709"/>
      <c r="N46" s="1709"/>
      <c r="O46" s="1709"/>
      <c r="P46" s="1709"/>
      <c r="Q46" s="1709"/>
      <c r="R46" s="1709"/>
      <c r="S46" s="1709"/>
      <c r="T46" s="1709"/>
      <c r="U46" s="158"/>
      <c r="V46" s="158"/>
      <c r="W46" s="158"/>
    </row>
    <row r="47" spans="1:23" x14ac:dyDescent="0.25">
      <c r="B47" s="1697" t="s">
        <v>17</v>
      </c>
      <c r="C47" s="1697"/>
      <c r="D47" s="154"/>
      <c r="E47" s="1700" t="s">
        <v>19</v>
      </c>
      <c r="F47" s="1700"/>
      <c r="G47" s="1700"/>
      <c r="H47" s="1700"/>
      <c r="I47" s="1700"/>
      <c r="J47" s="154"/>
      <c r="K47" s="159"/>
      <c r="L47" s="159"/>
      <c r="M47" s="1699" t="s">
        <v>331</v>
      </c>
      <c r="N47" s="1699"/>
      <c r="O47" s="1699"/>
      <c r="P47" s="1699"/>
      <c r="Q47" s="1699"/>
      <c r="R47" s="1699"/>
      <c r="S47" s="1699"/>
      <c r="T47" s="1699"/>
      <c r="U47" s="1699"/>
      <c r="V47" s="1699"/>
      <c r="W47" s="1699"/>
    </row>
    <row r="48" spans="1:23" ht="28.5" customHeight="1" x14ac:dyDescent="0.25">
      <c r="B48" s="1693" t="s">
        <v>332</v>
      </c>
      <c r="C48" s="1694"/>
      <c r="D48" s="1694"/>
      <c r="E48" s="1694"/>
      <c r="F48" s="1694"/>
      <c r="G48" s="1694"/>
      <c r="H48" s="1694"/>
      <c r="I48" s="1694"/>
      <c r="J48" s="1694"/>
      <c r="K48" s="1694"/>
      <c r="L48" s="1694"/>
      <c r="M48" s="1694"/>
      <c r="N48" s="1694"/>
      <c r="O48" s="1694"/>
      <c r="P48" s="1694"/>
      <c r="Q48" s="1694"/>
      <c r="R48" s="1694"/>
      <c r="S48" s="1694"/>
      <c r="T48" s="1694"/>
      <c r="U48" s="1694"/>
      <c r="V48" s="1694"/>
      <c r="W48" s="1694"/>
    </row>
    <row r="49" spans="2:23" x14ac:dyDescent="0.25">
      <c r="B49" s="160" t="s">
        <v>333</v>
      </c>
      <c r="C49" s="112"/>
      <c r="D49" s="112"/>
      <c r="E49" s="112"/>
      <c r="F49" s="112"/>
      <c r="G49" s="112"/>
      <c r="H49" s="112"/>
      <c r="I49" s="112"/>
      <c r="J49" s="112"/>
      <c r="K49" s="112"/>
      <c r="L49" s="112"/>
      <c r="M49" s="112"/>
      <c r="N49" s="112"/>
      <c r="O49" s="112"/>
      <c r="P49" s="112"/>
      <c r="Q49" s="112"/>
      <c r="R49" s="112"/>
      <c r="S49" s="112"/>
      <c r="T49" s="112"/>
      <c r="U49" s="112"/>
      <c r="V49" s="112"/>
      <c r="W49" s="112"/>
    </row>
    <row r="50" spans="2:23" x14ac:dyDescent="0.25">
      <c r="B50" s="160" t="s">
        <v>334</v>
      </c>
      <c r="C50" s="112"/>
      <c r="D50" s="112"/>
      <c r="E50" s="112"/>
      <c r="F50" s="112"/>
      <c r="G50" s="112"/>
      <c r="H50" s="112"/>
      <c r="I50" s="112"/>
      <c r="J50" s="112"/>
      <c r="K50" s="112"/>
      <c r="L50" s="112"/>
      <c r="M50" s="112"/>
      <c r="N50" s="112"/>
      <c r="O50" s="112"/>
      <c r="P50" s="112"/>
      <c r="Q50" s="112"/>
      <c r="R50" s="112"/>
      <c r="S50" s="112"/>
      <c r="T50" s="112"/>
      <c r="U50" s="112"/>
      <c r="V50" s="112"/>
      <c r="W50" s="161" t="s">
        <v>28</v>
      </c>
    </row>
    <row r="51" spans="2:23" x14ac:dyDescent="0.25">
      <c r="B51" s="112"/>
      <c r="C51" s="112"/>
      <c r="D51" s="112"/>
      <c r="E51" s="112"/>
      <c r="F51" s="112"/>
      <c r="G51" s="112"/>
      <c r="H51" s="112"/>
      <c r="I51" s="112"/>
      <c r="J51" s="112"/>
      <c r="K51" s="112"/>
      <c r="L51" s="112"/>
      <c r="M51" s="112"/>
      <c r="N51" s="112"/>
      <c r="O51" s="112"/>
      <c r="P51" s="112"/>
      <c r="Q51" s="112"/>
      <c r="R51" s="112"/>
      <c r="S51" s="112"/>
      <c r="T51" s="112"/>
      <c r="U51" s="112"/>
      <c r="V51" s="112"/>
    </row>
    <row r="52" spans="2:23" ht="17.399999999999999" x14ac:dyDescent="0.3">
      <c r="B52" s="162"/>
      <c r="C52" s="162"/>
      <c r="D52" s="162"/>
      <c r="E52" s="163" t="s">
        <v>335</v>
      </c>
      <c r="F52" s="163"/>
      <c r="I52" s="162"/>
      <c r="J52" s="162"/>
      <c r="K52" s="162"/>
      <c r="L52" s="162"/>
      <c r="M52" s="162"/>
      <c r="N52" s="162"/>
      <c r="O52" s="162"/>
      <c r="P52" s="162"/>
      <c r="Q52" s="162"/>
      <c r="R52" s="162"/>
      <c r="S52" s="162"/>
      <c r="T52" s="162"/>
      <c r="U52" s="162"/>
      <c r="V52" s="162"/>
    </row>
    <row r="53" spans="2:23" x14ac:dyDescent="0.25">
      <c r="B53" s="162"/>
      <c r="C53" s="162"/>
      <c r="D53" s="162"/>
      <c r="E53" s="162"/>
      <c r="F53" s="162"/>
      <c r="G53" s="162"/>
      <c r="H53" s="162"/>
      <c r="I53" s="162"/>
      <c r="J53" s="162"/>
      <c r="K53" s="162"/>
      <c r="L53" s="162"/>
      <c r="M53" s="162"/>
      <c r="N53" s="162"/>
      <c r="O53" s="162"/>
      <c r="P53" s="162"/>
      <c r="Q53" s="162"/>
      <c r="R53" s="162"/>
      <c r="S53" s="162"/>
      <c r="T53" s="162"/>
      <c r="U53" s="162"/>
      <c r="V53" s="162"/>
    </row>
    <row r="54" spans="2:23" ht="13.8" x14ac:dyDescent="0.25">
      <c r="B54" s="164" t="s">
        <v>336</v>
      </c>
      <c r="D54" s="165"/>
      <c r="E54" s="162"/>
      <c r="F54" s="162"/>
      <c r="G54" s="162"/>
      <c r="H54" s="162"/>
      <c r="I54" s="162"/>
      <c r="J54" s="162"/>
      <c r="K54" s="162"/>
      <c r="L54" s="162"/>
      <c r="M54" s="162"/>
      <c r="N54" s="162"/>
      <c r="O54" s="162"/>
      <c r="P54" s="162"/>
      <c r="Q54" s="166"/>
      <c r="R54" s="166"/>
      <c r="S54" s="166"/>
      <c r="T54" s="166"/>
      <c r="U54" s="166"/>
      <c r="V54" s="166"/>
    </row>
    <row r="55" spans="2:23" ht="13.8" x14ac:dyDescent="0.25">
      <c r="B55" s="164" t="s">
        <v>337</v>
      </c>
      <c r="C55" s="164"/>
      <c r="D55" s="164"/>
      <c r="E55" s="162"/>
      <c r="F55" s="162"/>
      <c r="G55" s="162"/>
      <c r="H55" s="162"/>
      <c r="I55" s="162"/>
      <c r="J55" s="162"/>
      <c r="K55" s="162"/>
      <c r="L55" s="162"/>
      <c r="M55" s="162"/>
      <c r="N55" s="162"/>
      <c r="O55" s="162"/>
      <c r="P55" s="162"/>
      <c r="Q55" s="166"/>
      <c r="R55" s="166"/>
      <c r="S55" s="166"/>
      <c r="T55" s="166"/>
      <c r="U55" s="166"/>
      <c r="V55" s="166"/>
    </row>
    <row r="56" spans="2:23" ht="13.8" x14ac:dyDescent="0.25">
      <c r="B56" s="164" t="s">
        <v>338</v>
      </c>
      <c r="C56" s="164"/>
      <c r="D56" s="164"/>
      <c r="E56" s="162"/>
      <c r="F56" s="162"/>
      <c r="G56" s="162"/>
      <c r="H56" s="162"/>
      <c r="I56" s="162"/>
      <c r="J56" s="162"/>
      <c r="K56" s="162"/>
      <c r="L56" s="162"/>
      <c r="M56" s="162"/>
      <c r="N56" s="162"/>
      <c r="O56" s="162"/>
      <c r="P56" s="162"/>
      <c r="Q56" s="166"/>
      <c r="R56" s="166"/>
      <c r="S56" s="166"/>
      <c r="T56" s="166"/>
      <c r="U56" s="166"/>
      <c r="V56" s="166"/>
    </row>
    <row r="57" spans="2:23" ht="13.8" x14ac:dyDescent="0.25">
      <c r="B57" s="164" t="s">
        <v>339</v>
      </c>
      <c r="C57" s="164"/>
      <c r="D57" s="164"/>
      <c r="E57" s="162"/>
      <c r="F57" s="162"/>
      <c r="G57" s="162"/>
      <c r="H57" s="162"/>
      <c r="I57" s="162"/>
      <c r="J57" s="162"/>
      <c r="K57" s="162"/>
      <c r="L57" s="162"/>
      <c r="M57" s="162"/>
      <c r="N57" s="162"/>
      <c r="O57" s="162"/>
      <c r="P57" s="162"/>
      <c r="Q57" s="166"/>
      <c r="R57" s="166"/>
      <c r="S57" s="166"/>
      <c r="T57" s="166"/>
      <c r="U57" s="166"/>
      <c r="V57" s="166"/>
    </row>
    <row r="58" spans="2:23" ht="13.8" x14ac:dyDescent="0.25">
      <c r="B58" s="164" t="s">
        <v>340</v>
      </c>
      <c r="C58" s="164"/>
      <c r="D58" s="164"/>
      <c r="E58" s="162"/>
      <c r="F58" s="162"/>
      <c r="G58" s="162"/>
      <c r="H58" s="162"/>
      <c r="I58" s="162"/>
      <c r="J58" s="162"/>
      <c r="K58" s="162"/>
      <c r="L58" s="162"/>
      <c r="M58" s="162"/>
      <c r="N58" s="162"/>
      <c r="O58" s="162"/>
      <c r="P58" s="162"/>
      <c r="Q58" s="166"/>
      <c r="R58" s="166"/>
      <c r="S58" s="166"/>
      <c r="T58" s="166"/>
      <c r="U58" s="166"/>
      <c r="V58" s="166"/>
    </row>
    <row r="59" spans="2:23" ht="13.8" x14ac:dyDescent="0.25">
      <c r="B59" s="164" t="s">
        <v>341</v>
      </c>
      <c r="C59" s="164"/>
      <c r="D59" s="164"/>
      <c r="E59" s="162"/>
      <c r="F59" s="162"/>
      <c r="G59" s="162"/>
      <c r="H59" s="162"/>
      <c r="I59" s="162"/>
      <c r="J59" s="162"/>
      <c r="K59" s="162"/>
      <c r="L59" s="162"/>
      <c r="M59" s="162"/>
      <c r="N59" s="162"/>
      <c r="O59" s="162"/>
      <c r="P59" s="162"/>
      <c r="Q59" s="166"/>
      <c r="R59" s="166"/>
      <c r="S59" s="166"/>
      <c r="T59" s="166"/>
      <c r="U59" s="166"/>
      <c r="V59" s="166"/>
    </row>
    <row r="60" spans="2:23" ht="13.8" x14ac:dyDescent="0.25">
      <c r="B60" s="164" t="s">
        <v>342</v>
      </c>
      <c r="C60" s="164"/>
      <c r="D60" s="164"/>
      <c r="E60" s="162"/>
      <c r="F60" s="162"/>
      <c r="G60" s="162"/>
      <c r="H60" s="162"/>
      <c r="I60" s="162"/>
      <c r="J60" s="162"/>
      <c r="K60" s="162"/>
      <c r="L60" s="162"/>
      <c r="M60" s="162"/>
      <c r="N60" s="162"/>
      <c r="O60" s="162"/>
      <c r="P60" s="162"/>
      <c r="Q60" s="166"/>
      <c r="R60" s="166"/>
      <c r="S60" s="166"/>
      <c r="T60" s="166"/>
      <c r="U60" s="166"/>
      <c r="V60" s="166"/>
    </row>
    <row r="61" spans="2:23" ht="13.8" x14ac:dyDescent="0.25">
      <c r="B61" s="164"/>
      <c r="C61" s="164"/>
      <c r="D61" s="164"/>
      <c r="E61" s="162"/>
      <c r="F61" s="162"/>
      <c r="G61" s="162"/>
      <c r="H61" s="162"/>
      <c r="I61" s="162"/>
      <c r="J61" s="162"/>
      <c r="K61" s="162"/>
      <c r="L61" s="162"/>
      <c r="M61" s="162"/>
      <c r="N61" s="162"/>
      <c r="O61" s="162"/>
      <c r="P61" s="162"/>
      <c r="Q61" s="166"/>
      <c r="R61" s="166"/>
      <c r="S61" s="166"/>
      <c r="T61" s="166"/>
      <c r="U61" s="166"/>
      <c r="V61" s="166"/>
    </row>
    <row r="62" spans="2:23" ht="13.8" x14ac:dyDescent="0.25">
      <c r="B62" s="164" t="s">
        <v>343</v>
      </c>
      <c r="D62" s="164"/>
      <c r="E62" s="162"/>
      <c r="F62" s="162"/>
      <c r="G62" s="162"/>
      <c r="H62" s="162"/>
      <c r="I62" s="162"/>
      <c r="J62" s="162"/>
      <c r="K62" s="162"/>
      <c r="L62" s="162"/>
      <c r="M62" s="162"/>
      <c r="N62" s="162"/>
      <c r="O62" s="162"/>
      <c r="P62" s="162"/>
      <c r="Q62" s="166"/>
      <c r="R62" s="166"/>
      <c r="S62" s="166"/>
      <c r="T62" s="166"/>
      <c r="U62" s="166"/>
      <c r="V62" s="166"/>
    </row>
    <row r="63" spans="2:23" ht="13.8" x14ac:dyDescent="0.25">
      <c r="B63" s="164" t="s">
        <v>344</v>
      </c>
      <c r="C63" s="164"/>
      <c r="D63" s="164"/>
      <c r="E63" s="162"/>
      <c r="F63" s="162"/>
      <c r="G63" s="162"/>
      <c r="H63" s="162"/>
      <c r="I63" s="162"/>
      <c r="J63" s="162"/>
      <c r="K63" s="162"/>
      <c r="L63" s="162"/>
      <c r="M63" s="162"/>
      <c r="N63" s="162"/>
      <c r="O63" s="162"/>
      <c r="P63" s="162"/>
      <c r="Q63" s="166"/>
      <c r="R63" s="166"/>
      <c r="S63" s="166"/>
      <c r="T63" s="166"/>
      <c r="U63" s="166"/>
      <c r="V63" s="166"/>
    </row>
    <row r="64" spans="2:23" ht="13.8" x14ac:dyDescent="0.25">
      <c r="B64" s="164"/>
      <c r="C64" s="164"/>
      <c r="D64" s="164"/>
      <c r="E64" s="162"/>
      <c r="F64" s="162"/>
      <c r="G64" s="162"/>
      <c r="H64" s="162"/>
      <c r="I64" s="162"/>
      <c r="J64" s="162"/>
      <c r="K64" s="162"/>
      <c r="L64" s="162"/>
      <c r="M64" s="162"/>
      <c r="N64" s="162"/>
      <c r="O64" s="162"/>
      <c r="P64" s="162"/>
      <c r="Q64" s="166"/>
      <c r="R64" s="166"/>
      <c r="S64" s="166"/>
      <c r="T64" s="166"/>
      <c r="U64" s="166"/>
      <c r="V64" s="166"/>
    </row>
    <row r="65" spans="2:22" ht="13.8" x14ac:dyDescent="0.25">
      <c r="B65" s="164" t="s">
        <v>345</v>
      </c>
      <c r="D65" s="164"/>
      <c r="E65" s="162"/>
      <c r="F65" s="162"/>
      <c r="G65" s="162"/>
      <c r="H65" s="162"/>
      <c r="I65" s="162"/>
      <c r="J65" s="162"/>
      <c r="K65" s="162"/>
      <c r="L65" s="162"/>
      <c r="M65" s="162"/>
      <c r="N65" s="162"/>
      <c r="O65" s="162"/>
      <c r="P65" s="162"/>
      <c r="Q65" s="166"/>
      <c r="R65" s="166"/>
      <c r="S65" s="166"/>
      <c r="T65" s="166"/>
      <c r="U65" s="166"/>
      <c r="V65" s="166"/>
    </row>
    <row r="66" spans="2:22" ht="13.8" x14ac:dyDescent="0.25">
      <c r="B66" s="164" t="s">
        <v>346</v>
      </c>
      <c r="C66" s="164"/>
      <c r="D66" s="164"/>
      <c r="E66" s="162"/>
      <c r="F66" s="162"/>
      <c r="G66" s="162"/>
      <c r="H66" s="162"/>
      <c r="I66" s="162"/>
      <c r="J66" s="162"/>
      <c r="K66" s="162"/>
      <c r="L66" s="162"/>
      <c r="M66" s="162"/>
      <c r="N66" s="162"/>
      <c r="O66" s="162"/>
      <c r="P66" s="162"/>
      <c r="Q66" s="166"/>
      <c r="R66" s="166"/>
      <c r="S66" s="166"/>
      <c r="T66" s="166"/>
      <c r="U66" s="166"/>
      <c r="V66" s="166"/>
    </row>
    <row r="67" spans="2:22" ht="13.8" x14ac:dyDescent="0.25">
      <c r="B67" s="164" t="s">
        <v>347</v>
      </c>
      <c r="C67" s="164"/>
      <c r="D67" s="164"/>
      <c r="E67" s="162"/>
      <c r="F67" s="162"/>
      <c r="G67" s="162"/>
      <c r="H67" s="162"/>
      <c r="I67" s="162"/>
      <c r="J67" s="162"/>
      <c r="K67" s="162"/>
      <c r="L67" s="162"/>
      <c r="M67" s="162"/>
      <c r="N67" s="162"/>
      <c r="O67" s="162"/>
      <c r="P67" s="162"/>
      <c r="Q67" s="166"/>
      <c r="R67" s="166"/>
      <c r="S67" s="166"/>
      <c r="T67" s="166"/>
      <c r="U67" s="166"/>
      <c r="V67" s="166"/>
    </row>
    <row r="68" spans="2:22" ht="13.8" x14ac:dyDescent="0.25">
      <c r="B68" s="164"/>
      <c r="C68" s="164"/>
      <c r="D68" s="164"/>
      <c r="E68" s="162"/>
      <c r="F68" s="162"/>
      <c r="G68" s="162"/>
      <c r="H68" s="162"/>
      <c r="I68" s="162"/>
      <c r="J68" s="162"/>
      <c r="K68" s="162"/>
      <c r="L68" s="162"/>
      <c r="M68" s="162"/>
      <c r="N68" s="162"/>
      <c r="O68" s="162"/>
      <c r="P68" s="162"/>
      <c r="Q68" s="166"/>
      <c r="R68" s="166"/>
      <c r="S68" s="166"/>
      <c r="T68" s="166"/>
      <c r="U68" s="166"/>
      <c r="V68" s="166"/>
    </row>
    <row r="69" spans="2:22" ht="13.8" x14ac:dyDescent="0.25">
      <c r="B69" s="167" t="s">
        <v>348</v>
      </c>
      <c r="C69" s="164"/>
      <c r="D69" s="164"/>
      <c r="E69" s="162"/>
      <c r="F69" s="162"/>
      <c r="G69" s="162"/>
      <c r="H69" s="162"/>
      <c r="I69" s="162"/>
      <c r="J69" s="162"/>
      <c r="K69" s="162"/>
      <c r="L69" s="162"/>
      <c r="M69" s="162"/>
      <c r="N69" s="162"/>
      <c r="O69" s="162"/>
      <c r="P69" s="162"/>
      <c r="Q69" s="166"/>
      <c r="R69" s="166"/>
      <c r="S69" s="166"/>
      <c r="T69" s="166"/>
      <c r="U69" s="166"/>
      <c r="V69" s="166"/>
    </row>
    <row r="70" spans="2:22" ht="13.8" x14ac:dyDescent="0.25">
      <c r="B70" s="167"/>
      <c r="C70" s="164"/>
      <c r="D70" s="164"/>
      <c r="E70" s="162"/>
      <c r="F70" s="162"/>
      <c r="G70" s="162"/>
      <c r="H70" s="162"/>
      <c r="I70" s="162"/>
      <c r="J70" s="162"/>
      <c r="K70" s="162"/>
      <c r="L70" s="162"/>
      <c r="M70" s="162"/>
      <c r="N70" s="162"/>
      <c r="O70" s="162"/>
      <c r="P70" s="162"/>
      <c r="Q70" s="166"/>
      <c r="R70" s="166"/>
      <c r="S70" s="166"/>
      <c r="T70" s="166"/>
      <c r="U70" s="166"/>
      <c r="V70" s="166"/>
    </row>
    <row r="71" spans="2:22" ht="13.8" x14ac:dyDescent="0.25">
      <c r="B71" s="164"/>
      <c r="C71" s="164" t="s">
        <v>349</v>
      </c>
      <c r="D71" s="164"/>
      <c r="E71" s="162"/>
      <c r="F71" s="162"/>
      <c r="G71" s="162"/>
      <c r="H71" s="162"/>
      <c r="I71" s="162"/>
      <c r="J71" s="162"/>
      <c r="K71" s="162"/>
      <c r="L71" s="162"/>
      <c r="M71" s="162"/>
      <c r="N71" s="162"/>
      <c r="O71" s="162"/>
      <c r="P71" s="162"/>
      <c r="Q71" s="166"/>
      <c r="R71" s="166"/>
      <c r="S71" s="166"/>
      <c r="T71" s="166"/>
      <c r="U71" s="166"/>
      <c r="V71" s="166"/>
    </row>
    <row r="72" spans="2:22" ht="13.8" x14ac:dyDescent="0.25">
      <c r="B72" s="164"/>
      <c r="C72" s="164" t="s">
        <v>350</v>
      </c>
      <c r="D72" s="164"/>
      <c r="E72" s="162"/>
      <c r="F72" s="162"/>
      <c r="G72" s="162"/>
      <c r="H72" s="162"/>
      <c r="I72" s="162"/>
      <c r="J72" s="162"/>
      <c r="K72" s="162"/>
      <c r="L72" s="162"/>
      <c r="M72" s="162"/>
      <c r="N72" s="162"/>
      <c r="O72" s="162"/>
      <c r="P72" s="162"/>
      <c r="Q72" s="166"/>
      <c r="R72" s="166"/>
      <c r="S72" s="166"/>
      <c r="T72" s="166"/>
      <c r="U72" s="166"/>
      <c r="V72" s="166"/>
    </row>
    <row r="73" spans="2:22" ht="13.8" x14ac:dyDescent="0.25">
      <c r="B73" s="164"/>
      <c r="C73" s="164" t="s">
        <v>351</v>
      </c>
      <c r="D73" s="164"/>
      <c r="E73" s="162"/>
      <c r="F73" s="162"/>
      <c r="G73" s="162"/>
      <c r="H73" s="162"/>
      <c r="I73" s="162"/>
      <c r="J73" s="162"/>
      <c r="K73" s="162"/>
      <c r="L73" s="162"/>
      <c r="M73" s="162"/>
      <c r="N73" s="162"/>
      <c r="O73" s="162"/>
      <c r="P73" s="162"/>
      <c r="Q73" s="166"/>
      <c r="R73" s="166"/>
      <c r="S73" s="166"/>
      <c r="T73" s="166"/>
      <c r="U73" s="166"/>
      <c r="V73" s="166"/>
    </row>
    <row r="74" spans="2:22" ht="13.8" x14ac:dyDescent="0.25">
      <c r="B74" s="164"/>
      <c r="C74" s="164"/>
      <c r="D74" s="164"/>
      <c r="E74" s="162"/>
      <c r="F74" s="162"/>
      <c r="G74" s="162"/>
      <c r="H74" s="162"/>
      <c r="I74" s="162"/>
      <c r="J74" s="162"/>
      <c r="K74" s="162"/>
      <c r="L74" s="162"/>
      <c r="M74" s="162"/>
      <c r="N74" s="162"/>
      <c r="O74" s="162"/>
      <c r="P74" s="162"/>
      <c r="Q74" s="166"/>
      <c r="R74" s="166"/>
      <c r="S74" s="166"/>
      <c r="T74" s="166"/>
      <c r="U74" s="166"/>
      <c r="V74" s="166"/>
    </row>
    <row r="75" spans="2:22" ht="13.8" x14ac:dyDescent="0.25">
      <c r="B75" s="167" t="s">
        <v>352</v>
      </c>
      <c r="C75" s="164"/>
      <c r="D75" s="164"/>
      <c r="E75" s="162"/>
      <c r="F75" s="162"/>
      <c r="G75" s="162"/>
      <c r="H75" s="162"/>
      <c r="I75" s="162"/>
      <c r="J75" s="162"/>
      <c r="K75" s="162"/>
      <c r="L75" s="162"/>
      <c r="M75" s="162"/>
      <c r="N75" s="162"/>
      <c r="O75" s="162"/>
      <c r="P75" s="162"/>
      <c r="Q75" s="166"/>
      <c r="R75" s="166"/>
      <c r="S75" s="166"/>
      <c r="T75" s="166"/>
      <c r="U75" s="166"/>
      <c r="V75" s="166"/>
    </row>
    <row r="76" spans="2:22" ht="13.8" x14ac:dyDescent="0.25">
      <c r="B76" s="164"/>
      <c r="C76" s="164"/>
      <c r="D76" s="164" t="s">
        <v>22</v>
      </c>
      <c r="E76" s="162"/>
      <c r="F76" s="162"/>
      <c r="G76" s="162"/>
      <c r="H76" s="162"/>
      <c r="I76" s="162"/>
      <c r="J76" s="162"/>
      <c r="K76" s="162"/>
      <c r="L76" s="162"/>
      <c r="M76" s="162"/>
      <c r="N76" s="162"/>
      <c r="O76" s="162"/>
      <c r="P76" s="162"/>
      <c r="Q76" s="166"/>
      <c r="R76" s="166"/>
      <c r="S76" s="166"/>
      <c r="T76" s="166"/>
      <c r="U76" s="166"/>
      <c r="V76" s="166"/>
    </row>
    <row r="77" spans="2:22" ht="13.8" x14ac:dyDescent="0.25">
      <c r="B77" s="164"/>
      <c r="C77" s="164" t="s">
        <v>353</v>
      </c>
      <c r="D77" s="164"/>
      <c r="E77" s="162"/>
      <c r="F77" s="162"/>
      <c r="G77" s="162"/>
      <c r="H77" s="162"/>
      <c r="I77" s="162"/>
      <c r="J77" s="162"/>
      <c r="K77" s="162"/>
      <c r="L77" s="162"/>
      <c r="M77" s="162"/>
      <c r="N77" s="162"/>
      <c r="O77" s="162"/>
      <c r="P77" s="162"/>
      <c r="Q77" s="166"/>
      <c r="R77" s="166"/>
      <c r="S77" s="166"/>
      <c r="T77" s="166"/>
      <c r="U77" s="166"/>
      <c r="V77" s="166"/>
    </row>
    <row r="78" spans="2:22" ht="13.8" x14ac:dyDescent="0.25">
      <c r="C78" s="164" t="s">
        <v>354</v>
      </c>
      <c r="D78" s="164"/>
      <c r="E78" s="164"/>
      <c r="F78" s="164"/>
      <c r="G78" s="162"/>
      <c r="H78" s="162"/>
      <c r="I78" s="162"/>
      <c r="J78" s="162"/>
      <c r="K78" s="162"/>
      <c r="L78" s="162"/>
      <c r="M78" s="162"/>
      <c r="N78" s="162"/>
      <c r="O78" s="162"/>
      <c r="P78" s="162"/>
      <c r="Q78" s="162"/>
      <c r="R78" s="166"/>
      <c r="S78" s="166"/>
      <c r="T78" s="166"/>
      <c r="U78" s="166"/>
      <c r="V78" s="166"/>
    </row>
    <row r="79" spans="2:22" ht="13.8" x14ac:dyDescent="0.25">
      <c r="B79" s="162"/>
      <c r="C79" s="164" t="s">
        <v>355</v>
      </c>
      <c r="D79" s="164"/>
      <c r="E79" s="162"/>
      <c r="F79" s="162"/>
      <c r="G79" s="162"/>
      <c r="H79" s="162"/>
      <c r="I79" s="162"/>
      <c r="J79" s="162"/>
      <c r="K79" s="162"/>
      <c r="L79" s="162"/>
      <c r="M79" s="162"/>
      <c r="N79" s="162"/>
      <c r="O79" s="162"/>
      <c r="P79" s="162"/>
      <c r="Q79" s="166"/>
      <c r="R79" s="166"/>
      <c r="S79" s="166"/>
      <c r="T79" s="166"/>
      <c r="U79" s="166"/>
      <c r="V79" s="166"/>
    </row>
    <row r="80" spans="2:22" ht="13.8" x14ac:dyDescent="0.25">
      <c r="B80" s="164"/>
      <c r="C80" s="164"/>
      <c r="D80" s="164"/>
      <c r="E80" s="162"/>
      <c r="F80" s="162"/>
      <c r="G80" s="162"/>
      <c r="H80" s="162"/>
      <c r="I80" s="162"/>
      <c r="J80" s="162"/>
      <c r="K80" s="162"/>
      <c r="L80" s="162"/>
      <c r="M80" s="162"/>
      <c r="N80" s="162"/>
      <c r="O80" s="162"/>
      <c r="P80" s="162"/>
      <c r="Q80" s="166"/>
      <c r="R80" s="166"/>
      <c r="S80" s="166"/>
      <c r="T80" s="166"/>
      <c r="U80" s="166"/>
      <c r="V80" s="166"/>
    </row>
    <row r="81" spans="2:22" ht="13.8" x14ac:dyDescent="0.25">
      <c r="B81" s="167" t="s">
        <v>356</v>
      </c>
      <c r="C81" s="164"/>
      <c r="D81" s="164"/>
      <c r="E81" s="162"/>
      <c r="F81" s="162"/>
      <c r="G81" s="162"/>
      <c r="H81" s="162"/>
      <c r="I81" s="162"/>
      <c r="J81" s="162"/>
      <c r="K81" s="162"/>
      <c r="L81" s="162"/>
      <c r="M81" s="162"/>
      <c r="N81" s="162"/>
      <c r="O81" s="162"/>
      <c r="P81" s="162"/>
      <c r="Q81" s="166"/>
      <c r="R81" s="166"/>
      <c r="S81" s="166"/>
      <c r="T81" s="166"/>
      <c r="U81" s="166"/>
      <c r="V81" s="166"/>
    </row>
    <row r="82" spans="2:22" ht="13.8" x14ac:dyDescent="0.25">
      <c r="B82" s="164"/>
      <c r="C82" s="164"/>
      <c r="D82" s="164"/>
      <c r="E82" s="162"/>
      <c r="F82" s="162"/>
      <c r="G82" s="162"/>
      <c r="H82" s="162"/>
      <c r="I82" s="162"/>
      <c r="J82" s="162"/>
      <c r="K82" s="162"/>
      <c r="L82" s="162"/>
      <c r="M82" s="162"/>
      <c r="N82" s="162"/>
      <c r="O82" s="162"/>
      <c r="P82" s="162"/>
      <c r="Q82" s="166"/>
      <c r="R82" s="166"/>
      <c r="S82" s="166"/>
      <c r="T82" s="166"/>
      <c r="U82" s="166"/>
      <c r="V82" s="166"/>
    </row>
    <row r="83" spans="2:22" ht="13.8" x14ac:dyDescent="0.25">
      <c r="B83" s="164"/>
      <c r="C83" s="164" t="s">
        <v>357</v>
      </c>
      <c r="D83" s="164"/>
      <c r="E83" s="162"/>
      <c r="F83" s="162"/>
      <c r="G83" s="162"/>
      <c r="H83" s="162"/>
      <c r="I83" s="162"/>
      <c r="J83" s="162"/>
      <c r="K83" s="162"/>
      <c r="L83" s="162"/>
      <c r="M83" s="162"/>
      <c r="N83" s="162"/>
      <c r="O83" s="162"/>
      <c r="P83" s="162"/>
      <c r="Q83" s="166"/>
      <c r="R83" s="166"/>
      <c r="S83" s="166"/>
      <c r="T83" s="166"/>
      <c r="U83" s="166"/>
      <c r="V83" s="166"/>
    </row>
    <row r="84" spans="2:22" ht="13.8" x14ac:dyDescent="0.25">
      <c r="C84" s="164" t="s">
        <v>358</v>
      </c>
      <c r="D84" s="164"/>
      <c r="E84" s="162"/>
      <c r="F84" s="162"/>
      <c r="G84" s="162"/>
      <c r="H84" s="162"/>
      <c r="I84" s="162"/>
      <c r="J84" s="162"/>
      <c r="K84" s="162"/>
      <c r="L84" s="162"/>
      <c r="M84" s="162"/>
      <c r="N84" s="162"/>
      <c r="O84" s="162"/>
      <c r="P84" s="162"/>
      <c r="Q84" s="166"/>
      <c r="R84" s="166"/>
      <c r="S84" s="166"/>
      <c r="T84" s="166"/>
      <c r="U84" s="166"/>
      <c r="V84" s="166"/>
    </row>
    <row r="85" spans="2:22" ht="13.8" x14ac:dyDescent="0.25">
      <c r="B85" s="164"/>
      <c r="C85" s="164"/>
      <c r="D85" s="164"/>
      <c r="E85" s="162"/>
      <c r="F85" s="162"/>
      <c r="G85" s="162"/>
      <c r="H85" s="162"/>
      <c r="I85" s="162"/>
      <c r="J85" s="162"/>
      <c r="K85" s="162"/>
      <c r="L85" s="162"/>
      <c r="M85" s="162"/>
      <c r="N85" s="162"/>
      <c r="O85" s="162"/>
      <c r="P85" s="162"/>
      <c r="Q85" s="166"/>
      <c r="R85" s="166"/>
      <c r="S85" s="166"/>
      <c r="T85" s="166"/>
      <c r="U85" s="166"/>
      <c r="V85" s="166"/>
    </row>
    <row r="86" spans="2:22" ht="13.8" x14ac:dyDescent="0.25">
      <c r="B86" s="167" t="s">
        <v>359</v>
      </c>
      <c r="C86" s="164"/>
      <c r="D86" s="164"/>
      <c r="E86" s="162"/>
      <c r="F86" s="162"/>
      <c r="G86" s="162"/>
      <c r="H86" s="162"/>
      <c r="I86" s="162"/>
      <c r="J86" s="162"/>
      <c r="K86" s="162"/>
      <c r="L86" s="162"/>
      <c r="M86" s="162"/>
      <c r="N86" s="162"/>
      <c r="O86" s="162"/>
      <c r="P86" s="162"/>
      <c r="Q86" s="166"/>
      <c r="R86" s="166"/>
      <c r="S86" s="166"/>
      <c r="T86" s="166"/>
      <c r="U86" s="166"/>
      <c r="V86" s="166"/>
    </row>
    <row r="87" spans="2:22" ht="13.8" x14ac:dyDescent="0.25">
      <c r="B87" s="164"/>
      <c r="C87" s="164" t="s">
        <v>360</v>
      </c>
      <c r="D87" s="164"/>
      <c r="E87" s="162"/>
      <c r="F87" s="162"/>
      <c r="G87" s="162"/>
      <c r="H87" s="162"/>
      <c r="I87" s="162"/>
      <c r="J87" s="162"/>
      <c r="K87" s="162"/>
      <c r="L87" s="162"/>
      <c r="M87" s="162"/>
      <c r="N87" s="162"/>
      <c r="O87" s="162"/>
      <c r="P87" s="162"/>
      <c r="Q87" s="166"/>
      <c r="R87" s="166"/>
      <c r="S87" s="166"/>
      <c r="T87" s="166"/>
      <c r="U87" s="166"/>
      <c r="V87" s="166"/>
    </row>
    <row r="88" spans="2:22" ht="13.8" x14ac:dyDescent="0.25">
      <c r="B88" s="164"/>
      <c r="C88" s="164"/>
      <c r="D88" s="164"/>
      <c r="E88" s="162"/>
      <c r="F88" s="162"/>
      <c r="G88" s="162"/>
      <c r="H88" s="162"/>
      <c r="I88" s="162"/>
      <c r="J88" s="162"/>
      <c r="K88" s="162"/>
      <c r="L88" s="162"/>
      <c r="M88" s="162"/>
      <c r="N88" s="162"/>
      <c r="O88" s="162"/>
      <c r="P88" s="162"/>
      <c r="Q88" s="166"/>
      <c r="R88" s="166"/>
      <c r="S88" s="166"/>
      <c r="T88" s="166"/>
      <c r="U88" s="166"/>
      <c r="V88" s="166"/>
    </row>
    <row r="89" spans="2:22" ht="13.8" x14ac:dyDescent="0.25">
      <c r="B89" s="167" t="s">
        <v>361</v>
      </c>
      <c r="C89" s="164"/>
      <c r="D89" s="164"/>
      <c r="E89" s="162"/>
      <c r="F89" s="162"/>
      <c r="G89" s="162"/>
      <c r="H89" s="162"/>
      <c r="I89" s="162"/>
      <c r="J89" s="162"/>
      <c r="K89" s="162"/>
      <c r="L89" s="162"/>
      <c r="M89" s="162"/>
      <c r="N89" s="162"/>
      <c r="O89" s="162"/>
      <c r="P89" s="162"/>
      <c r="Q89" s="166"/>
      <c r="R89" s="166"/>
      <c r="S89" s="166"/>
      <c r="T89" s="166"/>
      <c r="U89" s="166"/>
      <c r="V89" s="166"/>
    </row>
    <row r="90" spans="2:22" ht="13.8" x14ac:dyDescent="0.25">
      <c r="B90" s="164"/>
      <c r="C90" s="164" t="s">
        <v>362</v>
      </c>
      <c r="D90" s="164"/>
      <c r="E90" s="162"/>
      <c r="F90" s="162"/>
      <c r="G90" s="162"/>
      <c r="H90" s="162"/>
      <c r="I90" s="162"/>
      <c r="J90" s="162"/>
      <c r="K90" s="162"/>
      <c r="L90" s="162"/>
      <c r="M90" s="162"/>
      <c r="N90" s="162"/>
      <c r="O90" s="162"/>
      <c r="P90" s="162"/>
      <c r="Q90" s="166"/>
      <c r="R90" s="166"/>
      <c r="S90" s="166"/>
      <c r="T90" s="166"/>
      <c r="U90" s="166"/>
      <c r="V90" s="166"/>
    </row>
    <row r="91" spans="2:22" ht="13.8" x14ac:dyDescent="0.25">
      <c r="B91" s="164"/>
      <c r="C91" s="164"/>
      <c r="D91" s="164"/>
      <c r="E91" s="162"/>
      <c r="F91" s="162"/>
      <c r="G91" s="162"/>
      <c r="H91" s="162"/>
      <c r="I91" s="162"/>
      <c r="J91" s="162"/>
      <c r="K91" s="162"/>
      <c r="L91" s="162"/>
      <c r="M91" s="162"/>
      <c r="N91" s="162"/>
      <c r="O91" s="162"/>
      <c r="P91" s="162"/>
      <c r="Q91" s="166"/>
      <c r="R91" s="166"/>
      <c r="S91" s="166"/>
      <c r="T91" s="166"/>
      <c r="U91" s="166"/>
      <c r="V91" s="166"/>
    </row>
    <row r="92" spans="2:22" ht="13.8" x14ac:dyDescent="0.25">
      <c r="B92" s="167" t="s">
        <v>363</v>
      </c>
      <c r="C92" s="164"/>
      <c r="D92" s="164"/>
      <c r="E92" s="162"/>
      <c r="F92" s="162"/>
      <c r="G92" s="162"/>
      <c r="H92" s="162"/>
      <c r="I92" s="162"/>
      <c r="J92" s="162"/>
      <c r="K92" s="162"/>
      <c r="L92" s="162"/>
      <c r="M92" s="162"/>
      <c r="N92" s="162"/>
      <c r="O92" s="162"/>
      <c r="P92" s="162"/>
      <c r="Q92" s="166"/>
      <c r="R92" s="166"/>
      <c r="S92" s="166"/>
      <c r="T92" s="166"/>
      <c r="U92" s="166"/>
      <c r="V92" s="166"/>
    </row>
    <row r="93" spans="2:22" ht="13.8" x14ac:dyDescent="0.25">
      <c r="B93" s="164"/>
      <c r="C93" s="164" t="s">
        <v>364</v>
      </c>
      <c r="D93" s="164"/>
      <c r="E93" s="162"/>
      <c r="F93" s="162"/>
      <c r="G93" s="162"/>
      <c r="H93" s="162"/>
      <c r="I93" s="162"/>
      <c r="J93" s="162"/>
      <c r="K93" s="162"/>
      <c r="L93" s="162"/>
      <c r="M93" s="162"/>
      <c r="N93" s="162"/>
      <c r="O93" s="162"/>
      <c r="P93" s="162"/>
      <c r="Q93" s="166"/>
      <c r="R93" s="166"/>
      <c r="S93" s="166"/>
      <c r="T93" s="166"/>
      <c r="U93" s="166"/>
      <c r="V93" s="166"/>
    </row>
    <row r="94" spans="2:22" ht="13.8" x14ac:dyDescent="0.25">
      <c r="B94" s="164"/>
      <c r="C94" s="164"/>
      <c r="D94" s="164"/>
      <c r="E94" s="162"/>
      <c r="F94" s="162"/>
      <c r="G94" s="162"/>
      <c r="H94" s="162"/>
      <c r="I94" s="162"/>
      <c r="J94" s="162"/>
      <c r="K94" s="162"/>
      <c r="L94" s="162"/>
      <c r="M94" s="162"/>
      <c r="N94" s="162"/>
      <c r="O94" s="162"/>
      <c r="P94" s="162"/>
      <c r="Q94" s="166"/>
      <c r="R94" s="166"/>
      <c r="S94" s="166"/>
      <c r="T94" s="166"/>
      <c r="U94" s="166"/>
      <c r="V94" s="166"/>
    </row>
    <row r="95" spans="2:22" ht="13.8" x14ac:dyDescent="0.25">
      <c r="B95" s="167" t="s">
        <v>365</v>
      </c>
      <c r="C95" s="164"/>
      <c r="D95" s="164"/>
      <c r="E95" s="162"/>
      <c r="F95" s="162"/>
      <c r="G95" s="162"/>
      <c r="H95" s="162"/>
      <c r="I95" s="162"/>
      <c r="J95" s="162"/>
      <c r="K95" s="162"/>
      <c r="L95" s="162"/>
      <c r="M95" s="162"/>
      <c r="N95" s="162"/>
      <c r="O95" s="162"/>
      <c r="P95" s="162"/>
      <c r="Q95" s="166"/>
      <c r="R95" s="166"/>
      <c r="S95" s="166"/>
      <c r="T95" s="166"/>
      <c r="U95" s="166"/>
      <c r="V95" s="166"/>
    </row>
    <row r="96" spans="2:22" ht="13.8" x14ac:dyDescent="0.25">
      <c r="B96" s="164"/>
      <c r="C96" s="164" t="s">
        <v>366</v>
      </c>
      <c r="D96" s="164"/>
      <c r="E96" s="162"/>
      <c r="F96" s="162"/>
      <c r="G96" s="162"/>
      <c r="H96" s="162"/>
      <c r="I96" s="162"/>
      <c r="J96" s="162"/>
      <c r="K96" s="162"/>
      <c r="L96" s="162"/>
      <c r="M96" s="162"/>
      <c r="N96" s="162"/>
      <c r="O96" s="162"/>
      <c r="P96" s="162"/>
      <c r="Q96" s="166"/>
      <c r="R96" s="166"/>
      <c r="S96" s="166"/>
      <c r="T96" s="166"/>
      <c r="U96" s="166"/>
      <c r="V96" s="166"/>
    </row>
    <row r="97" spans="2:23" ht="13.8" x14ac:dyDescent="0.25">
      <c r="B97" s="164"/>
      <c r="C97" s="164"/>
      <c r="D97" s="164"/>
      <c r="E97" s="162"/>
      <c r="F97" s="162"/>
      <c r="G97" s="162"/>
      <c r="H97" s="162"/>
      <c r="I97" s="162"/>
      <c r="J97" s="162"/>
      <c r="K97" s="162"/>
      <c r="L97" s="162"/>
      <c r="M97" s="162"/>
      <c r="N97" s="162"/>
      <c r="O97" s="162"/>
      <c r="P97" s="162"/>
      <c r="Q97" s="166"/>
      <c r="R97" s="166"/>
      <c r="S97" s="166"/>
      <c r="T97" s="166"/>
      <c r="U97" s="162"/>
      <c r="V97" s="162"/>
    </row>
    <row r="98" spans="2:23" ht="13.8" x14ac:dyDescent="0.25">
      <c r="B98" s="167" t="s">
        <v>367</v>
      </c>
      <c r="C98" s="164"/>
      <c r="D98" s="164"/>
      <c r="E98" s="162"/>
      <c r="F98" s="162"/>
      <c r="G98" s="162"/>
      <c r="H98" s="162"/>
      <c r="I98" s="162"/>
      <c r="J98" s="162"/>
      <c r="K98" s="162"/>
      <c r="L98" s="162"/>
      <c r="M98" s="162"/>
      <c r="N98" s="162"/>
      <c r="O98" s="162"/>
      <c r="P98" s="162"/>
      <c r="Q98" s="166"/>
      <c r="R98" s="166"/>
      <c r="S98" s="166"/>
      <c r="T98" s="166"/>
      <c r="U98" s="162"/>
      <c r="V98" s="162"/>
    </row>
    <row r="99" spans="2:23" ht="13.8" x14ac:dyDescent="0.25">
      <c r="B99" s="164"/>
      <c r="C99" s="164" t="s">
        <v>368</v>
      </c>
      <c r="D99" s="164"/>
      <c r="E99" s="162"/>
      <c r="F99" s="162"/>
      <c r="G99" s="162"/>
      <c r="H99" s="162"/>
      <c r="I99" s="162"/>
      <c r="J99" s="162"/>
      <c r="K99" s="162"/>
      <c r="L99" s="162"/>
      <c r="M99" s="162"/>
      <c r="N99" s="162"/>
      <c r="O99" s="162"/>
      <c r="P99" s="162"/>
      <c r="Q99" s="166"/>
      <c r="R99" s="166"/>
      <c r="S99" s="166"/>
      <c r="T99" s="166"/>
      <c r="U99" s="162"/>
      <c r="V99" s="162"/>
    </row>
    <row r="100" spans="2:23" ht="13.8" x14ac:dyDescent="0.25">
      <c r="B100" s="164"/>
      <c r="C100" s="164"/>
      <c r="D100" s="164"/>
      <c r="E100" s="162"/>
      <c r="F100" s="162"/>
      <c r="G100" s="162"/>
      <c r="H100" s="162"/>
      <c r="I100" s="162"/>
      <c r="J100" s="162"/>
      <c r="K100" s="162"/>
      <c r="L100" s="162"/>
      <c r="M100" s="162"/>
      <c r="N100" s="162"/>
      <c r="O100" s="162"/>
      <c r="P100" s="162"/>
      <c r="Q100" s="166"/>
      <c r="R100" s="166"/>
      <c r="S100" s="166"/>
      <c r="T100" s="166"/>
      <c r="U100" s="162"/>
      <c r="V100" s="162"/>
    </row>
    <row r="101" spans="2:23" ht="13.8" x14ac:dyDescent="0.25">
      <c r="B101" s="167" t="s">
        <v>369</v>
      </c>
      <c r="C101" s="164"/>
      <c r="D101" s="164"/>
      <c r="E101" s="162"/>
      <c r="F101" s="162"/>
      <c r="G101" s="162"/>
      <c r="H101" s="162"/>
      <c r="I101" s="162"/>
      <c r="J101" s="162"/>
      <c r="K101" s="162"/>
      <c r="L101" s="162"/>
      <c r="M101" s="162"/>
      <c r="N101" s="162"/>
      <c r="O101" s="162"/>
      <c r="P101" s="162"/>
      <c r="Q101" s="166"/>
      <c r="R101" s="166"/>
      <c r="S101" s="166"/>
      <c r="T101" s="166"/>
      <c r="U101" s="162"/>
      <c r="V101" s="162"/>
    </row>
    <row r="102" spans="2:23" ht="13.8" x14ac:dyDescent="0.25">
      <c r="B102" s="164" t="s">
        <v>370</v>
      </c>
      <c r="C102" s="164"/>
      <c r="D102" s="164"/>
      <c r="E102" s="162"/>
      <c r="F102" s="162"/>
      <c r="G102" s="162"/>
      <c r="H102" s="162"/>
      <c r="I102" s="162"/>
      <c r="J102" s="162"/>
      <c r="K102" s="162"/>
      <c r="L102" s="162"/>
      <c r="M102" s="162"/>
      <c r="N102" s="162"/>
      <c r="O102" s="162"/>
      <c r="P102" s="162"/>
      <c r="Q102" s="166"/>
      <c r="R102" s="166"/>
      <c r="S102" s="166"/>
      <c r="T102" s="166"/>
      <c r="U102" s="162"/>
      <c r="V102" s="162"/>
    </row>
    <row r="103" spans="2:23" ht="13.8" x14ac:dyDescent="0.25">
      <c r="B103" s="167"/>
      <c r="C103" s="164"/>
      <c r="D103" s="164"/>
      <c r="E103" s="162"/>
      <c r="F103" s="162"/>
      <c r="G103" s="162"/>
      <c r="H103" s="162"/>
      <c r="I103" s="162"/>
      <c r="J103" s="162"/>
      <c r="K103" s="162"/>
      <c r="L103" s="162"/>
      <c r="M103" s="162"/>
      <c r="N103" s="162"/>
      <c r="O103" s="162"/>
      <c r="P103" s="162"/>
      <c r="Q103" s="166"/>
      <c r="R103" s="166"/>
      <c r="S103" s="166"/>
      <c r="T103" s="166"/>
      <c r="U103" s="162"/>
      <c r="V103" s="162"/>
    </row>
    <row r="104" spans="2:23" ht="18.75" customHeight="1" x14ac:dyDescent="0.25">
      <c r="B104" s="1690"/>
      <c r="C104" s="1691"/>
      <c r="D104" s="1692"/>
      <c r="E104" s="1690"/>
      <c r="F104" s="1691"/>
      <c r="G104" s="1691"/>
      <c r="H104" s="1691"/>
      <c r="I104" s="1691"/>
      <c r="J104" s="1692"/>
      <c r="K104" s="1690"/>
      <c r="L104" s="1691"/>
      <c r="M104" s="1691"/>
      <c r="N104" s="1691"/>
      <c r="O104" s="1691"/>
      <c r="P104" s="1692"/>
      <c r="Q104" s="1690"/>
      <c r="R104" s="1691"/>
      <c r="S104" s="1691"/>
      <c r="T104" s="1692"/>
      <c r="U104" s="1690"/>
      <c r="V104" s="1691"/>
      <c r="W104" s="1692"/>
    </row>
    <row r="105" spans="2:23" ht="18.75" customHeight="1" x14ac:dyDescent="0.25">
      <c r="B105" s="1690"/>
      <c r="C105" s="1691"/>
      <c r="D105" s="1692"/>
      <c r="E105" s="1690"/>
      <c r="F105" s="1691"/>
      <c r="G105" s="1691"/>
      <c r="H105" s="1691"/>
      <c r="I105" s="1691"/>
      <c r="J105" s="1692"/>
      <c r="K105" s="1690"/>
      <c r="L105" s="1691"/>
      <c r="M105" s="1691"/>
      <c r="N105" s="1691"/>
      <c r="O105" s="1691"/>
      <c r="P105" s="1692"/>
      <c r="Q105" s="1690"/>
      <c r="R105" s="1691"/>
      <c r="S105" s="1691"/>
      <c r="T105" s="1692"/>
      <c r="U105" s="1690"/>
      <c r="V105" s="1691"/>
      <c r="W105" s="1692"/>
    </row>
  </sheetData>
  <sheetProtection algorithmName="SHA-512" hashValue="s7Pmo2PMN7st4Xtd9wZtudv9MW6sihdz5jDZI5Gn/XYqGFckAhtVKxRJO1kVOXf/ntO4UEq4IZCdsOIgc3/tPw==" saltValue="1uoAuA2iYUG7vcNJeEx9aQ==" spinCount="100000" sheet="1" objects="1" scenarios="1" selectLockedCells="1"/>
  <dataConsolidate/>
  <mergeCells count="163">
    <mergeCell ref="U2:W2"/>
    <mergeCell ref="U3:W3"/>
    <mergeCell ref="B4:W4"/>
    <mergeCell ref="R15:T15"/>
    <mergeCell ref="R16:T16"/>
    <mergeCell ref="S21:T21"/>
    <mergeCell ref="U21:V21"/>
    <mergeCell ref="A20:D22"/>
    <mergeCell ref="E20:F22"/>
    <mergeCell ref="G20:N20"/>
    <mergeCell ref="O20:V20"/>
    <mergeCell ref="W20:W22"/>
    <mergeCell ref="I21:J22"/>
    <mergeCell ref="K21:L22"/>
    <mergeCell ref="M21:N22"/>
    <mergeCell ref="O21:P22"/>
    <mergeCell ref="Q21:R21"/>
    <mergeCell ref="O24:P24"/>
    <mergeCell ref="B25:D25"/>
    <mergeCell ref="E25:F25"/>
    <mergeCell ref="G25:H25"/>
    <mergeCell ref="I25:J25"/>
    <mergeCell ref="K25:L25"/>
    <mergeCell ref="O23:P23"/>
    <mergeCell ref="G21:H22"/>
    <mergeCell ref="M25:N25"/>
    <mergeCell ref="O25:P25"/>
    <mergeCell ref="B24:D24"/>
    <mergeCell ref="E24:F24"/>
    <mergeCell ref="G24:H24"/>
    <mergeCell ref="I24:J24"/>
    <mergeCell ref="K24:L24"/>
    <mergeCell ref="M24:N24"/>
    <mergeCell ref="B23:D23"/>
    <mergeCell ref="E23:F23"/>
    <mergeCell ref="G23:H23"/>
    <mergeCell ref="I23:J23"/>
    <mergeCell ref="K23:L23"/>
    <mergeCell ref="M23:N23"/>
    <mergeCell ref="O26:P26"/>
    <mergeCell ref="B27:D27"/>
    <mergeCell ref="E27:F27"/>
    <mergeCell ref="G27:H27"/>
    <mergeCell ref="I27:J27"/>
    <mergeCell ref="K27:L27"/>
    <mergeCell ref="M27:N27"/>
    <mergeCell ref="O27:P27"/>
    <mergeCell ref="B26:D26"/>
    <mergeCell ref="E26:F26"/>
    <mergeCell ref="G26:H26"/>
    <mergeCell ref="I26:J26"/>
    <mergeCell ref="K26:L26"/>
    <mergeCell ref="M26:N26"/>
    <mergeCell ref="O28:P28"/>
    <mergeCell ref="B29:D29"/>
    <mergeCell ref="E29:F29"/>
    <mergeCell ref="G29:H29"/>
    <mergeCell ref="I29:J29"/>
    <mergeCell ref="K29:L29"/>
    <mergeCell ref="M29:N29"/>
    <mergeCell ref="O29:P29"/>
    <mergeCell ref="B28:D28"/>
    <mergeCell ref="E28:F28"/>
    <mergeCell ref="G28:H28"/>
    <mergeCell ref="I28:J28"/>
    <mergeCell ref="K28:L28"/>
    <mergeCell ref="M28:N28"/>
    <mergeCell ref="O30:P30"/>
    <mergeCell ref="B31:D31"/>
    <mergeCell ref="E31:F31"/>
    <mergeCell ref="G31:H31"/>
    <mergeCell ref="I31:J31"/>
    <mergeCell ref="K31:L31"/>
    <mergeCell ref="M31:N31"/>
    <mergeCell ref="O31:P31"/>
    <mergeCell ref="B30:D30"/>
    <mergeCell ref="E30:F30"/>
    <mergeCell ref="G30:H30"/>
    <mergeCell ref="I30:J30"/>
    <mergeCell ref="K30:L30"/>
    <mergeCell ref="M30:N30"/>
    <mergeCell ref="O32:P32"/>
    <mergeCell ref="B33:D33"/>
    <mergeCell ref="E33:F33"/>
    <mergeCell ref="G33:H33"/>
    <mergeCell ref="I33:J33"/>
    <mergeCell ref="K33:L33"/>
    <mergeCell ref="M33:N33"/>
    <mergeCell ref="O33:P33"/>
    <mergeCell ref="B32:D32"/>
    <mergeCell ref="E32:F32"/>
    <mergeCell ref="G32:H32"/>
    <mergeCell ref="I32:J32"/>
    <mergeCell ref="K32:L32"/>
    <mergeCell ref="M32:N32"/>
    <mergeCell ref="U35:W35"/>
    <mergeCell ref="B36:D36"/>
    <mergeCell ref="E36:F36"/>
    <mergeCell ref="G36:H36"/>
    <mergeCell ref="I36:J36"/>
    <mergeCell ref="K36:L36"/>
    <mergeCell ref="M36:N36"/>
    <mergeCell ref="U36:V36"/>
    <mergeCell ref="O34:P34"/>
    <mergeCell ref="B35:D35"/>
    <mergeCell ref="E35:F35"/>
    <mergeCell ref="G35:H35"/>
    <mergeCell ref="I35:J35"/>
    <mergeCell ref="K35:L35"/>
    <mergeCell ref="M35:N35"/>
    <mergeCell ref="B34:D34"/>
    <mergeCell ref="E34:F34"/>
    <mergeCell ref="G34:H34"/>
    <mergeCell ref="I34:J34"/>
    <mergeCell ref="K34:L34"/>
    <mergeCell ref="M34:N34"/>
    <mergeCell ref="U37:V37"/>
    <mergeCell ref="D38:E38"/>
    <mergeCell ref="F38:G38"/>
    <mergeCell ref="H38:I38"/>
    <mergeCell ref="J38:K38"/>
    <mergeCell ref="L38:M38"/>
    <mergeCell ref="N38:O38"/>
    <mergeCell ref="P38:Q38"/>
    <mergeCell ref="U38:V38"/>
    <mergeCell ref="U39:V39"/>
    <mergeCell ref="E40:F40"/>
    <mergeCell ref="G40:H40"/>
    <mergeCell ref="I40:J40"/>
    <mergeCell ref="K40:L40"/>
    <mergeCell ref="M40:N40"/>
    <mergeCell ref="O40:P40"/>
    <mergeCell ref="U40:V40"/>
    <mergeCell ref="E39:F39"/>
    <mergeCell ref="G39:H39"/>
    <mergeCell ref="I39:J39"/>
    <mergeCell ref="K39:L39"/>
    <mergeCell ref="M39:N39"/>
    <mergeCell ref="O39:P39"/>
    <mergeCell ref="U41:V41"/>
    <mergeCell ref="B44:C44"/>
    <mergeCell ref="E44:I44"/>
    <mergeCell ref="M44:W44"/>
    <mergeCell ref="B47:C47"/>
    <mergeCell ref="E47:I47"/>
    <mergeCell ref="M47:W47"/>
    <mergeCell ref="B43:C43"/>
    <mergeCell ref="M43:T43"/>
    <mergeCell ref="U43:W43"/>
    <mergeCell ref="B45:C46"/>
    <mergeCell ref="E45:I46"/>
    <mergeCell ref="M45:T46"/>
    <mergeCell ref="B105:D105"/>
    <mergeCell ref="E105:J105"/>
    <mergeCell ref="K105:P105"/>
    <mergeCell ref="Q105:T105"/>
    <mergeCell ref="U105:W105"/>
    <mergeCell ref="B48:W48"/>
    <mergeCell ref="B104:D104"/>
    <mergeCell ref="E104:J104"/>
    <mergeCell ref="K104:P104"/>
    <mergeCell ref="Q104:T104"/>
    <mergeCell ref="U104:W104"/>
  </mergeCells>
  <conditionalFormatting sqref="G35:H36">
    <cfRule type="expression" dxfId="124" priority="17" stopIfTrue="1">
      <formula>$G$35+$G$36&lt;&gt;$G$34</formula>
    </cfRule>
  </conditionalFormatting>
  <conditionalFormatting sqref="I35:J36">
    <cfRule type="expression" dxfId="123" priority="16" stopIfTrue="1">
      <formula>$I$35+$I$36&lt;&gt;$I$34</formula>
    </cfRule>
  </conditionalFormatting>
  <conditionalFormatting sqref="K35:L36">
    <cfRule type="expression" dxfId="122" priority="15" stopIfTrue="1">
      <formula>$K$35+$K$36&lt;&gt;$K$34</formula>
    </cfRule>
  </conditionalFormatting>
  <conditionalFormatting sqref="M35:N36">
    <cfRule type="expression" dxfId="121" priority="14" stopIfTrue="1">
      <formula>$M$35+$M$36&lt;&gt;$M$34</formula>
    </cfRule>
  </conditionalFormatting>
  <conditionalFormatting sqref="E39:P40">
    <cfRule type="expression" dxfId="120" priority="13" stopIfTrue="1">
      <formula>SUM($E$39:$O$40)&lt;&gt;$E$34</formula>
    </cfRule>
  </conditionalFormatting>
  <conditionalFormatting sqref="O23:V23">
    <cfRule type="expression" dxfId="119" priority="11" stopIfTrue="1">
      <formula>SUM($O$23:$V$23)&lt;&gt;$E$23</formula>
    </cfRule>
  </conditionalFormatting>
  <conditionalFormatting sqref="O24:V24">
    <cfRule type="expression" dxfId="118" priority="10" stopIfTrue="1">
      <formula>SUM($O$24:$V$24)&lt;&gt;$E$24</formula>
    </cfRule>
  </conditionalFormatting>
  <conditionalFormatting sqref="O25:V25">
    <cfRule type="expression" dxfId="117" priority="9" stopIfTrue="1">
      <formula>SUM($O$25:$V$25)&lt;&gt;$E$25</formula>
    </cfRule>
  </conditionalFormatting>
  <conditionalFormatting sqref="O26:V26">
    <cfRule type="expression" dxfId="116" priority="8" stopIfTrue="1">
      <formula>SUM($O$26:$V$26)&lt;&gt;$E$26</formula>
    </cfRule>
  </conditionalFormatting>
  <conditionalFormatting sqref="O27:V27">
    <cfRule type="expression" dxfId="115" priority="7" stopIfTrue="1">
      <formula>SUM($O$27:$V$27)&lt;&gt;$E$27</formula>
    </cfRule>
  </conditionalFormatting>
  <conditionalFormatting sqref="O28:V28">
    <cfRule type="expression" dxfId="114" priority="6" stopIfTrue="1">
      <formula>SUM($O$28:$V$28)&lt;&gt;$E$28</formula>
    </cfRule>
  </conditionalFormatting>
  <conditionalFormatting sqref="O29:V29">
    <cfRule type="expression" dxfId="113" priority="5" stopIfTrue="1">
      <formula>SUM($O$29:$V$29)&lt;&gt;$E$29</formula>
    </cfRule>
  </conditionalFormatting>
  <conditionalFormatting sqref="O30:V30">
    <cfRule type="expression" dxfId="112" priority="4" stopIfTrue="1">
      <formula>SUM($O$30:$V$30)&lt;&gt;$E$30</formula>
    </cfRule>
  </conditionalFormatting>
  <conditionalFormatting sqref="O31:V31">
    <cfRule type="expression" dxfId="111" priority="3" stopIfTrue="1">
      <formula>SUM($O$31:$V$31)&lt;&gt;$E$31</formula>
    </cfRule>
  </conditionalFormatting>
  <conditionalFormatting sqref="O32:V32">
    <cfRule type="expression" dxfId="110" priority="2" stopIfTrue="1">
      <formula>SUM($O$32:$V$32)&lt;&gt;$E$32</formula>
    </cfRule>
  </conditionalFormatting>
  <conditionalFormatting sqref="O33:V33">
    <cfRule type="expression" dxfId="109" priority="1" stopIfTrue="1">
      <formula>SUM($O$33:$V$33)&lt;&gt;$E$33</formula>
    </cfRule>
  </conditionalFormatting>
  <dataValidations xWindow="488" yWindow="689" count="4">
    <dataValidation type="whole" allowBlank="1" showInputMessage="1" showErrorMessage="1" errorTitle="NON-NEGATIVE WHOLE NUMBER ONLY" error="Please enter a number between 0 and 999" sqref="R16:T16 R15:T15">
      <formula1>0</formula1>
      <formula2>999</formula2>
    </dataValidation>
    <dataValidation type="whole" allowBlank="1" showInputMessage="1" showErrorMessage="1" errorTitle="NON-NEGATIVE WHOLE NUMBER ONLY" error="Please enter a number between 0 and 99999" sqref="G39:H39 E39:P40 G23:W33">
      <formula1>0</formula1>
      <formula2>99999</formula2>
    </dataValidation>
    <dataValidation type="whole" allowBlank="1" showErrorMessage="1" errorTitle="NON-NEGATIVE WHOLE NUMBER ONLY" error="Please enter a number between 0 and 99999." promptTitle="Note:" prompt="The total of Lines 13 and 14 must equal the total in Line 12." sqref="I35:N36 G36:H36">
      <formula1>0</formula1>
      <formula2>99999</formula2>
    </dataValidation>
    <dataValidation type="whole" allowBlank="1" showErrorMessage="1" errorTitle="NON-NEGATIVE WHOLE NUMBER ONLY" error="Please enter a number between 0 and 99999." promptTitle="Note:" prompt="The total of Lines 13 and 14 must equal the total in Line 12." sqref="G35:H35">
      <formula1>0</formula1>
      <formula2>99999</formula2>
    </dataValidation>
  </dataValidations>
  <printOptions horizontalCentered="1"/>
  <pageMargins left="0.25" right="0.26" top="0.3" bottom="0.22" header="0.5" footer="0.22"/>
  <pageSetup scale="89" fitToHeight="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SRJuvenile"/>
  <dimension ref="A1:AB169"/>
  <sheetViews>
    <sheetView showGridLines="0" topLeftCell="A52" zoomScaleNormal="100" zoomScaleSheetLayoutView="100" workbookViewId="0">
      <pane ySplit="2268" topLeftCell="A57" activePane="bottomLeft"/>
      <selection activeCell="E40" sqref="E40"/>
      <selection pane="bottomLeft" activeCell="G54" sqref="G54"/>
    </sheetView>
  </sheetViews>
  <sheetFormatPr defaultColWidth="9.109375" defaultRowHeight="13.2" x14ac:dyDescent="0.25"/>
  <cols>
    <col min="1" max="1" width="1.88671875" style="168" customWidth="1"/>
    <col min="2" max="2" width="29" style="168" customWidth="1"/>
    <col min="3" max="3" width="11.44140625" style="168" customWidth="1"/>
    <col min="4" max="4" width="2.44140625" style="168" customWidth="1"/>
    <col min="5" max="5" width="4.5546875" style="256" customWidth="1"/>
    <col min="6" max="6" width="7.44140625" style="168" customWidth="1"/>
    <col min="7" max="13" width="9.109375" style="168"/>
    <col min="14" max="14" width="8.6640625" style="168" customWidth="1"/>
    <col min="15" max="15" width="8.5546875" style="168" customWidth="1"/>
    <col min="16" max="17" width="10.109375" style="168" customWidth="1"/>
    <col min="18" max="18" width="9.6640625" style="184" customWidth="1"/>
    <col min="19" max="19" width="9.33203125" style="168" customWidth="1"/>
    <col min="20" max="20" width="9.44140625" style="168" customWidth="1"/>
    <col min="21" max="21" width="2.88671875" style="168" customWidth="1"/>
    <col min="22" max="26" width="9.109375" style="168"/>
    <col min="27" max="28" width="0" style="168" hidden="1" customWidth="1"/>
    <col min="29" max="16384" width="9.109375" style="168"/>
  </cols>
  <sheetData>
    <row r="1" spans="1:18" ht="15.6" x14ac:dyDescent="0.3">
      <c r="A1" s="170" t="s">
        <v>40051</v>
      </c>
      <c r="E1" s="168"/>
      <c r="P1" s="168" t="s">
        <v>1590</v>
      </c>
      <c r="R1" s="168"/>
    </row>
    <row r="2" spans="1:18" ht="28.5" customHeight="1" x14ac:dyDescent="0.25">
      <c r="A2" s="216" t="s">
        <v>462</v>
      </c>
      <c r="B2" s="195"/>
      <c r="C2" s="195"/>
      <c r="D2" s="195"/>
      <c r="E2" s="195"/>
      <c r="F2" s="195"/>
      <c r="G2" s="195"/>
      <c r="H2" s="195"/>
      <c r="I2" s="195"/>
      <c r="J2" s="195"/>
      <c r="K2" s="195"/>
      <c r="L2" s="195"/>
      <c r="P2" s="1912" t="s">
        <v>39541</v>
      </c>
      <c r="Q2" s="1912"/>
      <c r="R2" s="1912"/>
    </row>
    <row r="3" spans="1:18" ht="6.75" customHeight="1" x14ac:dyDescent="0.25">
      <c r="A3" s="217"/>
      <c r="B3" s="218"/>
      <c r="C3" s="218"/>
      <c r="D3" s="218"/>
      <c r="E3" s="218"/>
      <c r="F3" s="218"/>
      <c r="G3" s="218"/>
      <c r="H3" s="218"/>
      <c r="I3" s="218"/>
      <c r="J3" s="218"/>
      <c r="K3" s="218"/>
      <c r="L3" s="218"/>
      <c r="M3" s="218"/>
      <c r="N3" s="218"/>
      <c r="O3" s="218"/>
      <c r="P3" s="219"/>
      <c r="Q3" s="219"/>
      <c r="R3" s="220"/>
    </row>
    <row r="4" spans="1:18" ht="78.75" customHeight="1" x14ac:dyDescent="0.25">
      <c r="A4" s="221"/>
      <c r="B4" s="1913" t="s">
        <v>40064</v>
      </c>
      <c r="C4" s="1913"/>
      <c r="D4" s="1913"/>
      <c r="E4" s="1913"/>
      <c r="F4" s="1913"/>
      <c r="G4" s="1913"/>
      <c r="H4" s="1913"/>
      <c r="I4" s="1913"/>
      <c r="J4" s="1913"/>
      <c r="K4" s="1913"/>
      <c r="L4" s="1913"/>
      <c r="M4" s="1913"/>
      <c r="N4" s="1913"/>
      <c r="O4" s="1913"/>
      <c r="P4" s="1913"/>
      <c r="Q4" s="1913"/>
      <c r="R4" s="223"/>
    </row>
    <row r="5" spans="1:18" ht="33" customHeight="1" x14ac:dyDescent="0.25">
      <c r="A5" s="221"/>
      <c r="B5" s="1907" t="str">
        <f>IF('Agency Information'!B7="","",'Agency Information'!B7)</f>
        <v/>
      </c>
      <c r="C5" s="1907"/>
      <c r="D5" s="1907"/>
      <c r="E5" s="1907"/>
      <c r="F5" s="1907"/>
      <c r="G5" s="195"/>
      <c r="H5" s="1907" t="str">
        <f>IF('Agency Information'!B8="","",'Agency Information'!B8)</f>
        <v/>
      </c>
      <c r="I5" s="1907"/>
      <c r="J5" s="1907"/>
      <c r="K5" s="1907"/>
      <c r="L5" s="1907"/>
      <c r="M5" s="1907"/>
      <c r="N5" s="1907"/>
      <c r="O5" s="1907"/>
      <c r="P5" s="1907"/>
      <c r="Q5" s="514"/>
      <c r="R5" s="223"/>
    </row>
    <row r="6" spans="1:18" ht="15.6" x14ac:dyDescent="0.3">
      <c r="A6" s="221"/>
      <c r="B6" s="224" t="s">
        <v>464</v>
      </c>
      <c r="C6" s="213"/>
      <c r="D6" s="195"/>
      <c r="E6" s="195"/>
      <c r="F6" s="195"/>
      <c r="G6" s="195"/>
      <c r="H6" s="225" t="s">
        <v>465</v>
      </c>
      <c r="I6" s="195"/>
      <c r="J6" s="195"/>
      <c r="K6" s="195"/>
      <c r="L6" s="195"/>
      <c r="M6" s="195"/>
      <c r="N6" s="195"/>
      <c r="O6" s="195"/>
      <c r="P6" s="195"/>
      <c r="Q6" s="195"/>
      <c r="R6" s="223"/>
    </row>
    <row r="7" spans="1:18" ht="33" customHeight="1" x14ac:dyDescent="0.25">
      <c r="A7" s="221"/>
      <c r="B7" s="1907" t="str">
        <f>IF('Agency Information'!B9="","",'Agency Information'!B9)</f>
        <v/>
      </c>
      <c r="C7" s="1907"/>
      <c r="D7" s="1907"/>
      <c r="E7" s="1907"/>
      <c r="F7" s="1907"/>
      <c r="G7" s="195"/>
      <c r="H7" s="1907" t="str">
        <f>'Agency Information'!B3&amp;" "&amp;'Agency Information'!B4</f>
        <v xml:space="preserve"> </v>
      </c>
      <c r="I7" s="1907"/>
      <c r="J7" s="1907"/>
      <c r="K7" s="1907"/>
      <c r="L7" s="1907"/>
      <c r="M7" s="1907"/>
      <c r="N7" s="1907"/>
      <c r="O7" s="1907"/>
      <c r="P7" s="1907"/>
      <c r="Q7" s="514"/>
      <c r="R7" s="223"/>
    </row>
    <row r="8" spans="1:18" ht="15.6" x14ac:dyDescent="0.3">
      <c r="A8" s="221"/>
      <c r="B8" s="226" t="s">
        <v>19</v>
      </c>
      <c r="C8" s="195" t="s">
        <v>22</v>
      </c>
      <c r="D8" s="195"/>
      <c r="E8" s="195"/>
      <c r="F8" s="195"/>
      <c r="G8" s="195"/>
      <c r="H8" s="224" t="s">
        <v>224</v>
      </c>
      <c r="I8" s="195"/>
      <c r="J8" s="195"/>
      <c r="K8" s="195"/>
      <c r="L8" s="195"/>
      <c r="M8" s="195"/>
      <c r="N8" s="195"/>
      <c r="O8" s="195"/>
      <c r="P8" s="195"/>
      <c r="Q8" s="195"/>
      <c r="R8" s="223"/>
    </row>
    <row r="9" spans="1:18" ht="33" customHeight="1" x14ac:dyDescent="0.25">
      <c r="A9" s="221"/>
      <c r="B9" s="1907" t="str">
        <f>IF('Agency Information'!B11="","",'Agency Information'!B11)</f>
        <v/>
      </c>
      <c r="C9" s="1907"/>
      <c r="D9" s="1907"/>
      <c r="E9" s="1907"/>
      <c r="F9" s="1907"/>
      <c r="G9" s="1907"/>
      <c r="H9" s="1907" t="str">
        <f>IF('Agency Information'!B12="","",'Agency Information'!B12)</f>
        <v/>
      </c>
      <c r="I9" s="1910"/>
      <c r="J9" s="1910"/>
      <c r="K9" s="352"/>
      <c r="L9" s="352"/>
      <c r="M9" s="352"/>
      <c r="N9" s="352"/>
      <c r="O9" s="352"/>
      <c r="P9" s="352"/>
      <c r="Q9" s="515"/>
      <c r="R9" s="223"/>
    </row>
    <row r="10" spans="1:18" ht="15.6" x14ac:dyDescent="0.3">
      <c r="A10" s="221"/>
      <c r="B10" s="1911" t="s">
        <v>40065</v>
      </c>
      <c r="C10" s="1911"/>
      <c r="D10" s="1911"/>
      <c r="E10" s="1911"/>
      <c r="F10" s="195"/>
      <c r="G10" s="195"/>
      <c r="H10" s="195"/>
      <c r="I10" s="224" t="s">
        <v>21</v>
      </c>
      <c r="J10" s="195"/>
      <c r="K10" s="195"/>
      <c r="L10" s="195"/>
      <c r="M10" s="195"/>
      <c r="N10" s="224"/>
      <c r="O10" s="195"/>
      <c r="P10" s="195"/>
      <c r="Q10" s="195"/>
      <c r="R10" s="223"/>
    </row>
    <row r="11" spans="1:18" ht="33" customHeight="1" x14ac:dyDescent="0.25">
      <c r="A11" s="221"/>
      <c r="B11" s="1907" t="str">
        <f>IF('Agency Information'!B15="","",'Agency Information'!B15)</f>
        <v/>
      </c>
      <c r="C11" s="1907"/>
      <c r="D11" s="1907"/>
      <c r="E11" s="1907"/>
      <c r="F11" s="1907"/>
      <c r="G11" s="1907"/>
      <c r="H11" s="1907"/>
      <c r="I11" s="1907"/>
      <c r="J11" s="1907"/>
      <c r="K11" s="1907"/>
      <c r="L11" s="1907"/>
      <c r="M11" s="1907"/>
      <c r="N11" s="1907"/>
      <c r="O11" s="1907"/>
      <c r="P11" s="1907"/>
      <c r="Q11" s="514"/>
      <c r="R11" s="223"/>
    </row>
    <row r="12" spans="1:18" ht="15.6" x14ac:dyDescent="0.3">
      <c r="A12" s="221"/>
      <c r="B12" s="224" t="s">
        <v>466</v>
      </c>
      <c r="C12" s="224"/>
      <c r="D12" s="195"/>
      <c r="E12" s="195"/>
      <c r="F12" s="195"/>
      <c r="G12" s="195"/>
      <c r="H12" s="195"/>
      <c r="I12" s="195"/>
      <c r="J12" s="195"/>
      <c r="K12" s="195"/>
      <c r="L12" s="195"/>
      <c r="M12" s="195"/>
      <c r="N12" s="195"/>
      <c r="O12" s="195"/>
      <c r="P12" s="195"/>
      <c r="Q12" s="195"/>
      <c r="R12" s="223"/>
    </row>
    <row r="13" spans="1:18" ht="33" customHeight="1" x14ac:dyDescent="0.25">
      <c r="A13" s="221"/>
      <c r="B13" s="1908" t="str">
        <f>IF('Agency Information'!B16="","",'Agency Information'!B16)</f>
        <v/>
      </c>
      <c r="C13" s="1907"/>
      <c r="D13" s="1907"/>
      <c r="E13" s="1907"/>
      <c r="F13" s="1907"/>
      <c r="G13" s="1907"/>
      <c r="H13" s="1907"/>
      <c r="I13" s="1907"/>
      <c r="J13" s="1907"/>
      <c r="K13" s="1907"/>
      <c r="L13" s="1907"/>
      <c r="M13" s="1907"/>
      <c r="N13" s="1907"/>
      <c r="O13" s="1907"/>
      <c r="P13" s="1907"/>
      <c r="Q13" s="514"/>
      <c r="R13" s="223"/>
    </row>
    <row r="14" spans="1:18" ht="15.75" customHeight="1" x14ac:dyDescent="0.3">
      <c r="A14" s="221"/>
      <c r="B14" s="224" t="s">
        <v>467</v>
      </c>
      <c r="C14" s="224"/>
      <c r="D14" s="195"/>
      <c r="E14" s="195"/>
      <c r="F14" s="195"/>
      <c r="G14" s="195"/>
      <c r="H14" s="195"/>
      <c r="I14" s="195"/>
      <c r="J14" s="195"/>
      <c r="K14" s="195"/>
      <c r="L14" s="195"/>
      <c r="M14" s="195"/>
      <c r="N14" s="195"/>
      <c r="O14" s="195"/>
      <c r="P14" s="195"/>
      <c r="Q14" s="195"/>
      <c r="R14" s="223"/>
    </row>
    <row r="15" spans="1:18" ht="5.25" customHeight="1" x14ac:dyDescent="0.25">
      <c r="A15" s="221"/>
      <c r="B15" s="195"/>
      <c r="C15" s="195"/>
      <c r="D15" s="195"/>
      <c r="E15" s="195"/>
      <c r="F15" s="195"/>
      <c r="G15" s="195"/>
      <c r="H15" s="195"/>
      <c r="I15" s="195"/>
      <c r="J15" s="195"/>
      <c r="K15" s="195"/>
      <c r="L15" s="195"/>
      <c r="M15" s="195"/>
      <c r="N15" s="195"/>
      <c r="O15" s="195"/>
      <c r="P15" s="195"/>
      <c r="Q15" s="195"/>
      <c r="R15" s="223"/>
    </row>
    <row r="16" spans="1:18" ht="15.6" x14ac:dyDescent="0.3">
      <c r="A16" s="1909" t="s">
        <v>468</v>
      </c>
      <c r="B16" s="1601"/>
      <c r="C16" s="1601"/>
      <c r="D16" s="1601"/>
      <c r="E16" s="1601"/>
      <c r="F16" s="1601"/>
      <c r="G16" s="1601"/>
      <c r="H16" s="1601"/>
      <c r="I16" s="1601"/>
      <c r="J16" s="1601"/>
      <c r="K16" s="1601"/>
      <c r="L16" s="1601"/>
      <c r="M16" s="1601"/>
      <c r="N16" s="1601"/>
      <c r="O16" s="1601"/>
      <c r="P16" s="1601"/>
      <c r="Q16" s="206"/>
      <c r="R16" s="223"/>
    </row>
    <row r="17" spans="1:18" ht="15.6" x14ac:dyDescent="0.3">
      <c r="A17" s="1909" t="s">
        <v>469</v>
      </c>
      <c r="B17" s="1601"/>
      <c r="C17" s="1601"/>
      <c r="D17" s="1601"/>
      <c r="E17" s="1601"/>
      <c r="F17" s="1601"/>
      <c r="G17" s="1601"/>
      <c r="H17" s="1601"/>
      <c r="I17" s="1601"/>
      <c r="J17" s="1601"/>
      <c r="K17" s="1601"/>
      <c r="L17" s="1601"/>
      <c r="M17" s="1601"/>
      <c r="N17" s="1601"/>
      <c r="O17" s="1601"/>
      <c r="P17" s="1601"/>
      <c r="Q17" s="206"/>
      <c r="R17" s="223"/>
    </row>
    <row r="18" spans="1:18" ht="15.6" x14ac:dyDescent="0.3">
      <c r="A18" s="221"/>
      <c r="B18" s="227" t="s">
        <v>470</v>
      </c>
      <c r="C18" s="195"/>
      <c r="D18" s="195"/>
      <c r="E18" s="195"/>
      <c r="F18" s="195"/>
      <c r="G18" s="195"/>
      <c r="H18" s="1900">
        <f>H20+H21+H23+H25+H27</f>
        <v>0</v>
      </c>
      <c r="I18" s="1901"/>
      <c r="J18" s="1901"/>
      <c r="K18" s="195"/>
      <c r="L18" s="195"/>
      <c r="M18" s="195"/>
      <c r="N18" s="195"/>
      <c r="O18" s="195"/>
      <c r="P18" s="195"/>
      <c r="Q18" s="195"/>
      <c r="R18" s="223"/>
    </row>
    <row r="19" spans="1:18" ht="5.25" customHeight="1" x14ac:dyDescent="0.25">
      <c r="A19" s="221"/>
      <c r="B19" s="195"/>
      <c r="C19" s="195"/>
      <c r="D19" s="195"/>
      <c r="E19" s="195"/>
      <c r="F19" s="195"/>
      <c r="G19" s="195"/>
      <c r="H19" s="1902"/>
      <c r="I19" s="1903"/>
      <c r="J19" s="1903"/>
      <c r="K19" s="195"/>
      <c r="L19" s="195"/>
      <c r="M19" s="195"/>
      <c r="N19" s="195"/>
      <c r="O19" s="195"/>
      <c r="P19" s="195"/>
      <c r="Q19" s="195"/>
      <c r="R19" s="223"/>
    </row>
    <row r="20" spans="1:18" ht="30.15" customHeight="1" x14ac:dyDescent="0.3">
      <c r="A20" s="221"/>
      <c r="B20" s="1904" t="s">
        <v>471</v>
      </c>
      <c r="C20" s="1905"/>
      <c r="D20" s="1905"/>
      <c r="E20" s="1905"/>
      <c r="F20" s="1905"/>
      <c r="G20" s="223"/>
      <c r="H20" s="1666"/>
      <c r="I20" s="1906"/>
      <c r="J20" s="1906"/>
      <c r="K20" s="198"/>
      <c r="L20" s="198"/>
      <c r="M20" s="195"/>
      <c r="N20" s="195"/>
      <c r="O20" s="195"/>
      <c r="P20" s="195"/>
      <c r="Q20" s="195"/>
      <c r="R20" s="223"/>
    </row>
    <row r="21" spans="1:18" ht="5.25" customHeight="1" x14ac:dyDescent="0.3">
      <c r="A21" s="221"/>
      <c r="B21" s="222"/>
      <c r="C21" s="225"/>
      <c r="D21" s="225"/>
      <c r="E21" s="225"/>
      <c r="F21" s="225"/>
      <c r="G21" s="228"/>
      <c r="H21" s="1638"/>
      <c r="I21" s="1887"/>
      <c r="J21" s="1887"/>
      <c r="K21" s="195"/>
      <c r="L21" s="195"/>
      <c r="M21" s="195"/>
      <c r="N21" s="195"/>
      <c r="O21" s="195"/>
      <c r="P21" s="195"/>
      <c r="Q21" s="195"/>
      <c r="R21" s="223"/>
    </row>
    <row r="22" spans="1:18" ht="15.6" x14ac:dyDescent="0.3">
      <c r="A22" s="221"/>
      <c r="B22" s="224" t="s">
        <v>472</v>
      </c>
      <c r="C22" s="224"/>
      <c r="D22" s="224"/>
      <c r="E22" s="224"/>
      <c r="F22" s="224"/>
      <c r="G22" s="228"/>
      <c r="H22" s="1660"/>
      <c r="I22" s="1888"/>
      <c r="J22" s="1888"/>
      <c r="K22" s="195"/>
      <c r="L22" s="195"/>
      <c r="M22" s="195"/>
      <c r="N22" s="195"/>
      <c r="O22" s="195"/>
      <c r="P22" s="195"/>
      <c r="Q22" s="195"/>
      <c r="R22" s="223"/>
    </row>
    <row r="23" spans="1:18" ht="5.25" customHeight="1" x14ac:dyDescent="0.3">
      <c r="A23" s="221"/>
      <c r="B23" s="224"/>
      <c r="C23" s="224"/>
      <c r="D23" s="224"/>
      <c r="E23" s="224"/>
      <c r="F23" s="224"/>
      <c r="G23" s="228"/>
      <c r="H23" s="1638"/>
      <c r="I23" s="1887"/>
      <c r="J23" s="1887"/>
      <c r="K23" s="195"/>
      <c r="L23" s="195"/>
      <c r="M23" s="195"/>
      <c r="N23" s="195"/>
      <c r="O23" s="195"/>
      <c r="P23" s="195"/>
      <c r="Q23" s="195"/>
      <c r="R23" s="223"/>
    </row>
    <row r="24" spans="1:18" ht="15.6" x14ac:dyDescent="0.3">
      <c r="A24" s="221"/>
      <c r="B24" s="224" t="s">
        <v>473</v>
      </c>
      <c r="C24" s="224"/>
      <c r="D24" s="224"/>
      <c r="E24" s="224"/>
      <c r="F24" s="224"/>
      <c r="G24" s="228"/>
      <c r="H24" s="1660"/>
      <c r="I24" s="1888"/>
      <c r="J24" s="1888"/>
      <c r="K24" s="195"/>
      <c r="L24" s="195"/>
      <c r="M24" s="195"/>
      <c r="N24" s="195"/>
      <c r="O24" s="195"/>
      <c r="P24" s="195"/>
      <c r="Q24" s="195"/>
      <c r="R24" s="223"/>
    </row>
    <row r="25" spans="1:18" ht="5.25" customHeight="1" x14ac:dyDescent="0.3">
      <c r="A25" s="221"/>
      <c r="B25" s="224"/>
      <c r="C25" s="224"/>
      <c r="D25" s="224"/>
      <c r="E25" s="224"/>
      <c r="F25" s="224"/>
      <c r="G25" s="228"/>
      <c r="H25" s="1638"/>
      <c r="I25" s="1887"/>
      <c r="J25" s="1887"/>
      <c r="K25" s="195"/>
      <c r="L25" s="195"/>
      <c r="M25" s="195"/>
      <c r="N25" s="195"/>
      <c r="O25" s="195"/>
      <c r="P25" s="195"/>
      <c r="Q25" s="195"/>
      <c r="R25" s="223"/>
    </row>
    <row r="26" spans="1:18" ht="15.6" x14ac:dyDescent="0.3">
      <c r="A26" s="221"/>
      <c r="B26" s="224" t="s">
        <v>474</v>
      </c>
      <c r="C26" s="224"/>
      <c r="D26" s="224"/>
      <c r="E26" s="224"/>
      <c r="F26" s="224"/>
      <c r="G26" s="228"/>
      <c r="H26" s="1660"/>
      <c r="I26" s="1888"/>
      <c r="J26" s="1888"/>
      <c r="K26" s="195"/>
      <c r="L26" s="195"/>
      <c r="M26" s="195"/>
      <c r="N26" s="195"/>
      <c r="O26" s="195"/>
      <c r="P26" s="195"/>
      <c r="Q26" s="195"/>
      <c r="R26" s="223"/>
    </row>
    <row r="27" spans="1:18" ht="5.25" customHeight="1" x14ac:dyDescent="0.3">
      <c r="A27" s="221"/>
      <c r="B27" s="224"/>
      <c r="C27" s="224"/>
      <c r="D27" s="224"/>
      <c r="E27" s="224"/>
      <c r="F27" s="224"/>
      <c r="G27" s="228"/>
      <c r="H27" s="1638"/>
      <c r="I27" s="1887"/>
      <c r="J27" s="1887"/>
      <c r="K27" s="195"/>
      <c r="L27" s="195"/>
      <c r="M27" s="195"/>
      <c r="N27" s="195"/>
      <c r="O27" s="195"/>
      <c r="P27" s="195"/>
      <c r="Q27" s="195"/>
      <c r="R27" s="223"/>
    </row>
    <row r="28" spans="1:18" ht="15.6" x14ac:dyDescent="0.3">
      <c r="A28" s="221"/>
      <c r="B28" s="224" t="s">
        <v>475</v>
      </c>
      <c r="C28" s="224"/>
      <c r="D28" s="224"/>
      <c r="E28" s="224"/>
      <c r="F28" s="224"/>
      <c r="G28" s="228"/>
      <c r="H28" s="1660"/>
      <c r="I28" s="1888"/>
      <c r="J28" s="1888"/>
      <c r="K28" s="195"/>
      <c r="L28" s="195"/>
      <c r="M28" s="195"/>
      <c r="N28" s="195"/>
      <c r="O28" s="195"/>
      <c r="P28" s="198"/>
      <c r="Q28" s="198"/>
      <c r="R28" s="223"/>
    </row>
    <row r="29" spans="1:18" x14ac:dyDescent="0.25">
      <c r="A29" s="221"/>
      <c r="B29" s="195"/>
      <c r="C29" s="195"/>
      <c r="D29" s="195"/>
      <c r="E29" s="195"/>
      <c r="F29" s="195"/>
      <c r="G29" s="228"/>
      <c r="H29" s="198"/>
      <c r="I29" s="195"/>
      <c r="J29" s="195"/>
      <c r="K29" s="195"/>
      <c r="L29" s="195"/>
      <c r="M29" s="195"/>
      <c r="N29" s="195"/>
      <c r="O29" s="195"/>
      <c r="P29" s="198"/>
      <c r="Q29" s="198"/>
      <c r="R29" s="223"/>
    </row>
    <row r="30" spans="1:18" ht="3.15" customHeight="1" x14ac:dyDescent="0.25">
      <c r="A30" s="229"/>
      <c r="B30" s="185"/>
      <c r="C30" s="185"/>
      <c r="D30" s="185"/>
      <c r="E30" s="185"/>
      <c r="F30" s="185"/>
      <c r="G30" s="185"/>
      <c r="H30" s="187"/>
      <c r="I30" s="185"/>
      <c r="J30" s="185"/>
      <c r="K30" s="185"/>
      <c r="L30" s="185"/>
      <c r="M30" s="185"/>
      <c r="N30" s="185"/>
      <c r="O30" s="185"/>
      <c r="P30" s="187"/>
      <c r="Q30" s="187"/>
      <c r="R30" s="230"/>
    </row>
    <row r="31" spans="1:18" ht="7.5" customHeight="1" x14ac:dyDescent="0.25">
      <c r="A31" s="195"/>
      <c r="B31" s="195"/>
      <c r="C31" s="195"/>
      <c r="D31" s="195"/>
      <c r="E31" s="195"/>
      <c r="F31" s="195"/>
      <c r="G31" s="195"/>
      <c r="H31" s="198"/>
      <c r="I31" s="195"/>
      <c r="J31" s="195"/>
      <c r="K31" s="195"/>
      <c r="L31" s="195"/>
      <c r="M31" s="195"/>
      <c r="N31" s="195"/>
      <c r="O31" s="195"/>
      <c r="P31" s="198"/>
      <c r="Q31" s="198"/>
      <c r="R31" s="198"/>
    </row>
    <row r="32" spans="1:18" ht="3.9" customHeight="1" x14ac:dyDescent="0.3">
      <c r="A32" s="195"/>
      <c r="B32" s="1601"/>
      <c r="C32" s="1601"/>
      <c r="D32" s="1601"/>
      <c r="E32" s="1601"/>
      <c r="F32" s="1601"/>
      <c r="G32" s="1601"/>
      <c r="H32" s="1889"/>
      <c r="I32" s="1601"/>
      <c r="J32" s="1601"/>
      <c r="K32" s="1601"/>
      <c r="L32" s="1601"/>
      <c r="M32" s="1601"/>
      <c r="N32" s="1601"/>
      <c r="O32" s="1601"/>
      <c r="P32" s="1601"/>
      <c r="Q32" s="206"/>
      <c r="R32" s="198"/>
    </row>
    <row r="33" spans="1:19" ht="3.9" customHeight="1" x14ac:dyDescent="0.3">
      <c r="A33" s="195"/>
      <c r="B33" s="1601"/>
      <c r="C33" s="1601"/>
      <c r="D33" s="1601"/>
      <c r="E33" s="1601"/>
      <c r="F33" s="1601"/>
      <c r="G33" s="1601"/>
      <c r="H33" s="1889"/>
      <c r="I33" s="1601"/>
      <c r="J33" s="1601"/>
      <c r="K33" s="1601"/>
      <c r="L33" s="1601"/>
      <c r="M33" s="1601"/>
      <c r="N33" s="1601"/>
      <c r="O33" s="1601"/>
      <c r="P33" s="1601"/>
      <c r="Q33" s="206"/>
      <c r="R33" s="198"/>
    </row>
    <row r="34" spans="1:19" ht="3.9" customHeight="1" x14ac:dyDescent="0.3">
      <c r="A34" s="195"/>
      <c r="B34" s="1894"/>
      <c r="C34" s="1895"/>
      <c r="D34" s="1895"/>
      <c r="E34" s="1895"/>
      <c r="F34" s="206"/>
      <c r="G34" s="206"/>
      <c r="H34" s="1896"/>
      <c r="I34" s="1897"/>
      <c r="J34" s="1897"/>
      <c r="K34" s="206"/>
      <c r="L34" s="206"/>
      <c r="M34" s="1899"/>
      <c r="N34" s="1895"/>
      <c r="O34" s="1895"/>
      <c r="P34" s="206"/>
      <c r="Q34" s="206"/>
      <c r="R34" s="198"/>
    </row>
    <row r="35" spans="1:19" ht="3.9" customHeight="1" x14ac:dyDescent="0.25">
      <c r="A35" s="195"/>
      <c r="B35" s="1895"/>
      <c r="C35" s="1895"/>
      <c r="D35" s="1895"/>
      <c r="E35" s="1895"/>
      <c r="F35" s="195"/>
      <c r="G35" s="195"/>
      <c r="H35" s="1897"/>
      <c r="I35" s="1897"/>
      <c r="J35" s="1897"/>
      <c r="K35" s="195"/>
      <c r="L35" s="195"/>
      <c r="M35" s="1895"/>
      <c r="N35" s="1895"/>
      <c r="O35" s="1895"/>
      <c r="P35" s="198"/>
      <c r="Q35" s="198"/>
      <c r="R35" s="198"/>
    </row>
    <row r="36" spans="1:19" ht="3.9" customHeight="1" x14ac:dyDescent="0.25">
      <c r="A36" s="195"/>
      <c r="B36" s="1682"/>
      <c r="C36" s="1682"/>
      <c r="D36" s="1682"/>
      <c r="E36" s="1682"/>
      <c r="F36" s="195"/>
      <c r="G36" s="195"/>
      <c r="H36" s="1898"/>
      <c r="I36" s="1898"/>
      <c r="J36" s="1898"/>
      <c r="K36" s="195"/>
      <c r="L36" s="195"/>
      <c r="M36" s="1682"/>
      <c r="N36" s="1682"/>
      <c r="O36" s="1682"/>
      <c r="P36" s="198"/>
      <c r="Q36" s="198"/>
      <c r="R36" s="198"/>
    </row>
    <row r="37" spans="1:19" ht="3.9" customHeight="1" x14ac:dyDescent="0.25">
      <c r="A37" s="195"/>
      <c r="B37" s="195"/>
      <c r="C37" s="195"/>
      <c r="D37" s="195"/>
      <c r="E37" s="195"/>
      <c r="F37" s="195"/>
      <c r="G37" s="195"/>
      <c r="H37" s="198"/>
      <c r="I37" s="198"/>
      <c r="J37" s="198"/>
      <c r="K37" s="195"/>
      <c r="L37" s="195"/>
      <c r="M37" s="195"/>
      <c r="N37" s="195"/>
      <c r="O37" s="195"/>
      <c r="P37" s="198"/>
      <c r="Q37" s="198"/>
      <c r="R37" s="198"/>
    </row>
    <row r="38" spans="1:19" ht="3.9" customHeight="1" x14ac:dyDescent="0.3">
      <c r="A38" s="195"/>
      <c r="B38" s="227"/>
      <c r="C38" s="224"/>
      <c r="D38" s="224"/>
      <c r="E38" s="224"/>
      <c r="F38" s="224"/>
      <c r="G38" s="224"/>
      <c r="H38" s="482"/>
      <c r="I38" s="232"/>
      <c r="J38" s="232"/>
      <c r="K38" s="224"/>
      <c r="L38" s="224"/>
      <c r="M38" s="224"/>
      <c r="N38" s="224"/>
      <c r="O38" s="224"/>
      <c r="P38" s="232"/>
      <c r="Q38" s="232"/>
      <c r="R38" s="198"/>
    </row>
    <row r="39" spans="1:19" ht="3.9" customHeight="1" x14ac:dyDescent="0.45">
      <c r="A39" s="195"/>
      <c r="B39" s="224"/>
      <c r="C39" s="224"/>
      <c r="D39" s="224"/>
      <c r="E39" s="224"/>
      <c r="F39" s="224"/>
      <c r="G39" s="224"/>
      <c r="H39" s="232"/>
      <c r="I39" s="606"/>
      <c r="J39" s="232"/>
      <c r="K39" s="224"/>
      <c r="L39" s="224"/>
      <c r="M39" s="224"/>
      <c r="N39" s="224"/>
      <c r="O39" s="224"/>
      <c r="P39" s="232"/>
      <c r="Q39" s="232"/>
      <c r="R39" s="198"/>
    </row>
    <row r="40" spans="1:19" ht="3.9" customHeight="1" x14ac:dyDescent="0.45">
      <c r="A40" s="195"/>
      <c r="B40" s="224"/>
      <c r="C40" s="224"/>
      <c r="D40" s="224"/>
      <c r="E40" s="224"/>
      <c r="F40" s="224"/>
      <c r="G40" s="224"/>
      <c r="H40" s="232"/>
      <c r="I40" s="606"/>
      <c r="J40" s="232"/>
      <c r="K40" s="224"/>
      <c r="L40" s="224"/>
      <c r="M40" s="224"/>
      <c r="N40" s="224"/>
      <c r="O40" s="224"/>
      <c r="P40" s="232"/>
      <c r="Q40" s="232"/>
      <c r="R40" s="198"/>
    </row>
    <row r="41" spans="1:19" ht="3.9" customHeight="1" x14ac:dyDescent="0.45">
      <c r="A41" s="195"/>
      <c r="B41" s="224"/>
      <c r="C41" s="224"/>
      <c r="D41" s="224"/>
      <c r="E41" s="224"/>
      <c r="F41" s="224"/>
      <c r="G41" s="224"/>
      <c r="H41" s="232"/>
      <c r="I41" s="606"/>
      <c r="J41" s="232"/>
      <c r="K41" s="224"/>
      <c r="L41" s="224"/>
      <c r="M41" s="224"/>
      <c r="N41" s="224"/>
      <c r="O41" s="224"/>
      <c r="P41" s="232"/>
      <c r="Q41" s="232"/>
      <c r="R41" s="198"/>
    </row>
    <row r="42" spans="1:19" ht="15.75" customHeight="1" x14ac:dyDescent="0.45">
      <c r="A42" s="221"/>
      <c r="B42" s="227"/>
      <c r="C42" s="224"/>
      <c r="D42" s="224"/>
      <c r="E42" s="224"/>
      <c r="F42" s="224"/>
      <c r="G42" s="224"/>
      <c r="H42" s="232"/>
      <c r="I42" s="606"/>
      <c r="J42" s="232"/>
      <c r="K42" s="224"/>
      <c r="L42" s="224"/>
      <c r="M42" s="224"/>
      <c r="N42" s="224"/>
      <c r="O42" s="224"/>
      <c r="P42" s="232"/>
      <c r="Q42" s="232"/>
      <c r="R42" s="198"/>
      <c r="S42" s="195"/>
    </row>
    <row r="43" spans="1:19" ht="17.399999999999999" customHeight="1" x14ac:dyDescent="0.3">
      <c r="A43" s="221"/>
      <c r="B43" s="224"/>
      <c r="C43" s="224"/>
      <c r="D43" s="224"/>
      <c r="E43" s="224"/>
      <c r="F43" s="224"/>
      <c r="G43" s="224"/>
      <c r="H43" s="482"/>
      <c r="I43" s="232"/>
      <c r="J43" s="232"/>
      <c r="K43" s="224"/>
      <c r="L43" s="224"/>
      <c r="M43" s="224"/>
      <c r="N43" s="200" t="s">
        <v>24</v>
      </c>
      <c r="O43" s="233"/>
      <c r="P43" s="234"/>
      <c r="Q43" s="198"/>
      <c r="R43" s="198"/>
      <c r="S43" s="195"/>
    </row>
    <row r="44" spans="1:19" ht="17.399999999999999" customHeight="1" x14ac:dyDescent="0.45">
      <c r="A44" s="221"/>
      <c r="B44" s="224"/>
      <c r="C44" s="195"/>
      <c r="D44" s="195"/>
      <c r="E44" s="195"/>
      <c r="F44" s="195"/>
      <c r="G44" s="195"/>
      <c r="H44" s="198"/>
      <c r="I44" s="606"/>
      <c r="J44" s="198"/>
      <c r="K44" s="195"/>
      <c r="L44" s="195"/>
      <c r="M44" s="195"/>
      <c r="N44" s="235" t="s">
        <v>25</v>
      </c>
      <c r="O44" s="187"/>
      <c r="P44" s="230"/>
      <c r="Q44" s="198"/>
      <c r="R44" s="198"/>
      <c r="S44" s="195"/>
    </row>
    <row r="45" spans="1:19" ht="17.399999999999999" customHeight="1" x14ac:dyDescent="0.45">
      <c r="A45" s="221"/>
      <c r="B45" s="224"/>
      <c r="C45" s="195"/>
      <c r="D45" s="195"/>
      <c r="E45" s="195"/>
      <c r="F45" s="195"/>
      <c r="G45" s="195"/>
      <c r="H45" s="198"/>
      <c r="I45" s="606"/>
      <c r="J45" s="198"/>
      <c r="K45" s="195"/>
      <c r="L45" s="195"/>
      <c r="M45" s="195"/>
      <c r="N45" s="235" t="s">
        <v>36</v>
      </c>
      <c r="O45" s="187"/>
      <c r="P45" s="230"/>
      <c r="Q45" s="198"/>
      <c r="R45" s="198"/>
      <c r="S45" s="195"/>
    </row>
    <row r="46" spans="1:19" ht="17.399999999999999" customHeight="1" x14ac:dyDescent="0.45">
      <c r="A46" s="221"/>
      <c r="B46" s="224"/>
      <c r="C46" s="195"/>
      <c r="D46" s="195"/>
      <c r="E46" s="195"/>
      <c r="F46" s="195"/>
      <c r="G46" s="195"/>
      <c r="H46" s="198"/>
      <c r="I46" s="606"/>
      <c r="J46" s="198"/>
      <c r="K46" s="195"/>
      <c r="L46" s="195"/>
      <c r="M46" s="195"/>
      <c r="N46" s="235" t="s">
        <v>27</v>
      </c>
      <c r="O46" s="187"/>
      <c r="P46" s="230"/>
      <c r="Q46" s="198"/>
      <c r="R46" s="198"/>
      <c r="S46" s="195"/>
    </row>
    <row r="47" spans="1:19" ht="17.399999999999999" customHeight="1" x14ac:dyDescent="0.45">
      <c r="A47" s="221"/>
      <c r="B47" s="227"/>
      <c r="C47" s="195"/>
      <c r="D47" s="195"/>
      <c r="E47" s="195"/>
      <c r="F47" s="195"/>
      <c r="G47" s="195"/>
      <c r="H47" s="198"/>
      <c r="I47" s="606"/>
      <c r="J47" s="198"/>
      <c r="K47" s="195"/>
      <c r="L47" s="195"/>
      <c r="M47" s="195"/>
      <c r="N47" s="235" t="s">
        <v>497</v>
      </c>
      <c r="O47" s="187"/>
      <c r="P47" s="230"/>
      <c r="Q47" s="198"/>
      <c r="R47" s="198"/>
      <c r="S47" s="195"/>
    </row>
    <row r="48" spans="1:19" ht="17.399999999999999" customHeight="1" x14ac:dyDescent="0.3">
      <c r="A48" s="221"/>
      <c r="B48" s="224"/>
      <c r="C48" s="195"/>
      <c r="D48" s="195"/>
      <c r="E48" s="195"/>
      <c r="F48" s="195"/>
      <c r="G48" s="195"/>
      <c r="H48" s="198"/>
      <c r="I48" s="198"/>
      <c r="J48" s="198"/>
      <c r="K48" s="195"/>
      <c r="L48" s="195"/>
      <c r="M48" s="195"/>
      <c r="N48" s="195"/>
      <c r="O48" s="195"/>
      <c r="P48" s="198"/>
      <c r="Q48" s="198"/>
      <c r="R48" s="198"/>
      <c r="S48" s="195"/>
    </row>
    <row r="49" spans="1:28" ht="17.399999999999999" customHeight="1" x14ac:dyDescent="0.3">
      <c r="A49" s="229"/>
      <c r="B49" s="236"/>
      <c r="C49" s="185"/>
      <c r="D49" s="185"/>
      <c r="E49" s="185"/>
      <c r="F49" s="185"/>
      <c r="G49" s="185"/>
      <c r="H49" s="187"/>
      <c r="I49" s="187"/>
      <c r="J49" s="187"/>
      <c r="K49" s="185"/>
      <c r="L49" s="185"/>
      <c r="M49" s="185"/>
      <c r="N49" s="185"/>
      <c r="O49" s="185"/>
      <c r="P49" s="187"/>
      <c r="Q49" s="187"/>
      <c r="R49" s="187"/>
    </row>
    <row r="50" spans="1:28" ht="17.399999999999999" x14ac:dyDescent="0.3">
      <c r="A50" s="184"/>
      <c r="B50" s="1890" t="s">
        <v>40050</v>
      </c>
      <c r="C50" s="1890"/>
      <c r="D50" s="1890"/>
      <c r="E50" s="1890"/>
      <c r="F50" s="1890"/>
      <c r="G50" s="1890"/>
      <c r="H50" s="1891"/>
      <c r="I50" s="1890"/>
      <c r="J50" s="1890"/>
      <c r="K50" s="1890"/>
      <c r="L50" s="1890"/>
      <c r="M50" s="1890"/>
      <c r="N50" s="1890"/>
      <c r="O50" s="1890"/>
      <c r="P50" s="1890"/>
      <c r="Q50" s="502"/>
    </row>
    <row r="51" spans="1:28" ht="27.75" customHeight="1" thickBot="1" x14ac:dyDescent="0.3">
      <c r="A51" s="184"/>
      <c r="B51" s="1892" t="s">
        <v>501</v>
      </c>
      <c r="C51" s="1892"/>
      <c r="D51" s="1892"/>
      <c r="E51" s="1892"/>
      <c r="F51" s="1892"/>
      <c r="G51" s="1892"/>
      <c r="H51" s="1893"/>
      <c r="I51" s="1892"/>
      <c r="J51" s="1892"/>
      <c r="K51" s="1892"/>
      <c r="L51" s="1892"/>
      <c r="M51" s="1892"/>
      <c r="N51" s="1892"/>
      <c r="O51" s="1892"/>
      <c r="P51" s="1892"/>
      <c r="Q51" s="503"/>
    </row>
    <row r="52" spans="1:28" ht="21.15" customHeight="1" x14ac:dyDescent="0.3">
      <c r="A52" s="184"/>
      <c r="B52" s="1878" t="s">
        <v>160</v>
      </c>
      <c r="C52" s="1879"/>
      <c r="D52" s="1879"/>
      <c r="E52" s="1879"/>
      <c r="F52" s="1879" t="s">
        <v>502</v>
      </c>
      <c r="G52" s="1882" t="s">
        <v>503</v>
      </c>
      <c r="H52" s="1883"/>
      <c r="I52" s="1884"/>
      <c r="J52" s="1884"/>
      <c r="K52" s="1884"/>
      <c r="L52" s="1884"/>
      <c r="M52" s="1885" t="s">
        <v>504</v>
      </c>
      <c r="N52" s="1882" t="s">
        <v>505</v>
      </c>
      <c r="O52" s="1884"/>
      <c r="P52" s="1884"/>
      <c r="Q52" s="1884"/>
      <c r="R52" s="1884"/>
      <c r="S52" s="1809" t="s">
        <v>1081</v>
      </c>
      <c r="T52" s="1810"/>
      <c r="V52" s="1817" t="s">
        <v>1461</v>
      </c>
      <c r="W52" s="1818"/>
    </row>
    <row r="53" spans="1:28" ht="79.5" customHeight="1" x14ac:dyDescent="0.3">
      <c r="A53" s="184"/>
      <c r="B53" s="1880"/>
      <c r="C53" s="1881"/>
      <c r="D53" s="1881"/>
      <c r="E53" s="1881"/>
      <c r="F53" s="1881"/>
      <c r="G53" s="237" t="s">
        <v>506</v>
      </c>
      <c r="H53" s="238" t="s">
        <v>507</v>
      </c>
      <c r="I53" s="239" t="s">
        <v>508</v>
      </c>
      <c r="J53" s="239">
        <v>15</v>
      </c>
      <c r="K53" s="239">
        <v>16</v>
      </c>
      <c r="L53" s="239">
        <v>17</v>
      </c>
      <c r="M53" s="1886"/>
      <c r="N53" s="239" t="s">
        <v>509</v>
      </c>
      <c r="O53" s="239" t="s">
        <v>510</v>
      </c>
      <c r="P53" s="237" t="s">
        <v>511</v>
      </c>
      <c r="Q53" s="516" t="s">
        <v>1063</v>
      </c>
      <c r="R53" s="516" t="s">
        <v>1065</v>
      </c>
      <c r="S53" s="517" t="s">
        <v>1435</v>
      </c>
      <c r="T53" s="518" t="s">
        <v>1429</v>
      </c>
      <c r="V53" s="607" t="s">
        <v>5</v>
      </c>
      <c r="W53" s="518" t="s">
        <v>1462</v>
      </c>
    </row>
    <row r="54" spans="1:28" ht="14.1" customHeight="1" x14ac:dyDescent="0.3">
      <c r="A54" s="184"/>
      <c r="B54" s="1830" t="s">
        <v>512</v>
      </c>
      <c r="C54" s="1831"/>
      <c r="D54" s="1831"/>
      <c r="E54" s="1834" t="s">
        <v>513</v>
      </c>
      <c r="F54" s="391" t="s">
        <v>514</v>
      </c>
      <c r="G54" s="553"/>
      <c r="H54" s="553"/>
      <c r="I54" s="553"/>
      <c r="J54" s="553"/>
      <c r="K54" s="553"/>
      <c r="L54" s="553"/>
      <c r="M54" s="519">
        <f>SUM(G54:L54)</f>
        <v>0</v>
      </c>
      <c r="N54" s="1793"/>
      <c r="O54" s="1793"/>
      <c r="P54" s="1793"/>
      <c r="Q54" s="1793"/>
      <c r="R54" s="1799"/>
      <c r="S54" s="1811"/>
      <c r="T54" s="1813"/>
      <c r="V54" s="1807">
        <f>SUM(N54:R55)</f>
        <v>0</v>
      </c>
      <c r="W54" s="1808">
        <f>SUM(S54:T55)</f>
        <v>0</v>
      </c>
      <c r="X54" s="722"/>
      <c r="Y54" s="723"/>
      <c r="Z54" s="723"/>
      <c r="AA54" s="1796"/>
      <c r="AB54" s="1796"/>
    </row>
    <row r="55" spans="1:28" ht="14.1" customHeight="1" x14ac:dyDescent="0.3">
      <c r="A55" s="184"/>
      <c r="B55" s="1832"/>
      <c r="C55" s="1833"/>
      <c r="D55" s="1833"/>
      <c r="E55" s="1836"/>
      <c r="F55" s="241" t="s">
        <v>515</v>
      </c>
      <c r="G55" s="1471"/>
      <c r="H55" s="1471"/>
      <c r="I55" s="1471"/>
      <c r="J55" s="1471"/>
      <c r="K55" s="1471"/>
      <c r="L55" s="1471"/>
      <c r="M55" s="279">
        <f t="shared" ref="M55:M124" si="0">SUM(G55:L55)</f>
        <v>0</v>
      </c>
      <c r="N55" s="1799"/>
      <c r="O55" s="1799"/>
      <c r="P55" s="1799"/>
      <c r="Q55" s="1799"/>
      <c r="R55" s="1799"/>
      <c r="S55" s="1812"/>
      <c r="T55" s="1814"/>
      <c r="V55" s="1803"/>
      <c r="W55" s="1805"/>
      <c r="X55" s="722"/>
      <c r="Y55" s="723"/>
      <c r="Z55" s="723"/>
      <c r="AA55" s="1796"/>
      <c r="AB55" s="1796"/>
    </row>
    <row r="56" spans="1:28" ht="14.1" customHeight="1" x14ac:dyDescent="0.3">
      <c r="A56" s="184"/>
      <c r="B56" s="1830" t="s">
        <v>516</v>
      </c>
      <c r="C56" s="1831"/>
      <c r="D56" s="1831"/>
      <c r="E56" s="1839" t="s">
        <v>517</v>
      </c>
      <c r="F56" s="391" t="s">
        <v>514</v>
      </c>
      <c r="G56" s="553"/>
      <c r="H56" s="553"/>
      <c r="I56" s="553"/>
      <c r="J56" s="553"/>
      <c r="K56" s="553"/>
      <c r="L56" s="553"/>
      <c r="M56" s="519">
        <f t="shared" si="0"/>
        <v>0</v>
      </c>
      <c r="N56" s="1799"/>
      <c r="O56" s="1799"/>
      <c r="P56" s="1799"/>
      <c r="Q56" s="1799"/>
      <c r="R56" s="1799"/>
      <c r="S56" s="1812"/>
      <c r="T56" s="1814"/>
      <c r="V56" s="1807">
        <f>SUM(N56:R57)</f>
        <v>0</v>
      </c>
      <c r="W56" s="1808">
        <f>SUM(S56:T57)</f>
        <v>0</v>
      </c>
      <c r="X56" s="722"/>
      <c r="Y56" s="723"/>
      <c r="Z56" s="723"/>
      <c r="AA56" s="1796"/>
      <c r="AB56" s="1796"/>
    </row>
    <row r="57" spans="1:28" ht="14.1" customHeight="1" x14ac:dyDescent="0.3">
      <c r="A57" s="184"/>
      <c r="B57" s="1837"/>
      <c r="C57" s="1838"/>
      <c r="D57" s="1838"/>
      <c r="E57" s="1839"/>
      <c r="F57" s="241" t="s">
        <v>515</v>
      </c>
      <c r="G57" s="1471"/>
      <c r="H57" s="1471"/>
      <c r="I57" s="1471"/>
      <c r="J57" s="1471"/>
      <c r="K57" s="1471"/>
      <c r="L57" s="1471"/>
      <c r="M57" s="279">
        <f t="shared" si="0"/>
        <v>0</v>
      </c>
      <c r="N57" s="1799"/>
      <c r="O57" s="1799"/>
      <c r="P57" s="1799"/>
      <c r="Q57" s="1799"/>
      <c r="R57" s="1799"/>
      <c r="S57" s="1812"/>
      <c r="T57" s="1814"/>
      <c r="V57" s="1803"/>
      <c r="W57" s="1805"/>
      <c r="X57" s="722"/>
      <c r="Y57" s="723"/>
      <c r="Z57" s="723"/>
      <c r="AA57" s="1796"/>
      <c r="AB57" s="1796"/>
    </row>
    <row r="58" spans="1:28" ht="14.1" customHeight="1" x14ac:dyDescent="0.3">
      <c r="A58" s="184"/>
      <c r="B58" s="1830" t="s">
        <v>1100</v>
      </c>
      <c r="C58" s="1831"/>
      <c r="D58" s="1831"/>
      <c r="E58" s="1876" t="s">
        <v>394</v>
      </c>
      <c r="F58" s="391" t="s">
        <v>514</v>
      </c>
      <c r="G58" s="553"/>
      <c r="H58" s="553"/>
      <c r="I58" s="553"/>
      <c r="J58" s="553"/>
      <c r="K58" s="553"/>
      <c r="L58" s="553"/>
      <c r="M58" s="519">
        <f t="shared" si="0"/>
        <v>0</v>
      </c>
      <c r="N58" s="1799"/>
      <c r="O58" s="1799"/>
      <c r="P58" s="1799"/>
      <c r="Q58" s="1799"/>
      <c r="R58" s="1799"/>
      <c r="S58" s="1812"/>
      <c r="T58" s="1814"/>
      <c r="V58" s="1807">
        <f>SUM(N58:R59)</f>
        <v>0</v>
      </c>
      <c r="W58" s="1808">
        <f>SUM(S58:T59)</f>
        <v>0</v>
      </c>
      <c r="X58" s="722"/>
      <c r="Y58" s="723"/>
      <c r="Z58" s="723"/>
      <c r="AA58" s="1796"/>
      <c r="AB58" s="1796"/>
    </row>
    <row r="59" spans="1:28" ht="14.1" customHeight="1" x14ac:dyDescent="0.3">
      <c r="A59" s="184"/>
      <c r="B59" s="1832"/>
      <c r="C59" s="1833"/>
      <c r="D59" s="1833"/>
      <c r="E59" s="1877"/>
      <c r="F59" s="241" t="s">
        <v>515</v>
      </c>
      <c r="G59" s="1471"/>
      <c r="H59" s="1471"/>
      <c r="I59" s="1471"/>
      <c r="J59" s="1471"/>
      <c r="K59" s="1471"/>
      <c r="L59" s="1471"/>
      <c r="M59" s="279">
        <f t="shared" si="0"/>
        <v>0</v>
      </c>
      <c r="N59" s="1799"/>
      <c r="O59" s="1799"/>
      <c r="P59" s="1799"/>
      <c r="Q59" s="1799"/>
      <c r="R59" s="1799"/>
      <c r="S59" s="1812"/>
      <c r="T59" s="1814"/>
      <c r="V59" s="1803"/>
      <c r="W59" s="1805"/>
      <c r="X59" s="724" t="s">
        <v>39557</v>
      </c>
      <c r="Y59" s="725"/>
      <c r="Z59" s="725"/>
      <c r="AA59" s="1796"/>
      <c r="AB59" s="1796"/>
    </row>
    <row r="60" spans="1:28" ht="14.1" customHeight="1" x14ac:dyDescent="0.3">
      <c r="A60" s="184"/>
      <c r="B60" s="1830" t="s">
        <v>518</v>
      </c>
      <c r="C60" s="1831"/>
      <c r="D60" s="1831"/>
      <c r="E60" s="1876" t="s">
        <v>396</v>
      </c>
      <c r="F60" s="391" t="s">
        <v>514</v>
      </c>
      <c r="G60" s="553"/>
      <c r="H60" s="553"/>
      <c r="I60" s="553"/>
      <c r="J60" s="553"/>
      <c r="K60" s="553"/>
      <c r="L60" s="553"/>
      <c r="M60" s="519">
        <f t="shared" si="0"/>
        <v>0</v>
      </c>
      <c r="N60" s="1799"/>
      <c r="O60" s="1799"/>
      <c r="P60" s="1799"/>
      <c r="Q60" s="1799"/>
      <c r="R60" s="1799"/>
      <c r="S60" s="1812"/>
      <c r="T60" s="1814"/>
      <c r="V60" s="1807">
        <f>SUM(N60:R61)</f>
        <v>0</v>
      </c>
      <c r="W60" s="1808">
        <f>SUM(S60:T61)</f>
        <v>0</v>
      </c>
      <c r="X60" s="724" t="s">
        <v>39558</v>
      </c>
      <c r="Y60" s="725"/>
      <c r="Z60" s="725"/>
      <c r="AA60" s="1796"/>
      <c r="AB60" s="1796"/>
    </row>
    <row r="61" spans="1:28" ht="14.1" customHeight="1" x14ac:dyDescent="0.3">
      <c r="A61" s="184"/>
      <c r="B61" s="1832"/>
      <c r="C61" s="1833"/>
      <c r="D61" s="1833"/>
      <c r="E61" s="1877"/>
      <c r="F61" s="241" t="s">
        <v>515</v>
      </c>
      <c r="G61" s="1471"/>
      <c r="H61" s="1471"/>
      <c r="I61" s="1471"/>
      <c r="J61" s="1471"/>
      <c r="K61" s="1471"/>
      <c r="L61" s="1471"/>
      <c r="M61" s="279">
        <f t="shared" si="0"/>
        <v>0</v>
      </c>
      <c r="N61" s="1799"/>
      <c r="O61" s="1799"/>
      <c r="P61" s="1799"/>
      <c r="Q61" s="1799"/>
      <c r="R61" s="1799"/>
      <c r="S61" s="1812"/>
      <c r="T61" s="1814"/>
      <c r="V61" s="1803"/>
      <c r="W61" s="1805"/>
      <c r="X61" s="724" t="s">
        <v>39560</v>
      </c>
      <c r="Y61" s="725"/>
      <c r="Z61" s="725"/>
      <c r="AA61" s="1796"/>
      <c r="AB61" s="1796"/>
    </row>
    <row r="62" spans="1:28" ht="14.1" customHeight="1" x14ac:dyDescent="0.3">
      <c r="A62" s="184"/>
      <c r="B62" s="1830" t="s">
        <v>519</v>
      </c>
      <c r="C62" s="1831"/>
      <c r="D62" s="1831"/>
      <c r="E62" s="1876" t="s">
        <v>398</v>
      </c>
      <c r="F62" s="391" t="s">
        <v>514</v>
      </c>
      <c r="G62" s="553"/>
      <c r="H62" s="553"/>
      <c r="I62" s="553"/>
      <c r="J62" s="553"/>
      <c r="K62" s="553"/>
      <c r="L62" s="553"/>
      <c r="M62" s="519">
        <f t="shared" si="0"/>
        <v>0</v>
      </c>
      <c r="N62" s="1799"/>
      <c r="O62" s="1799"/>
      <c r="P62" s="1799"/>
      <c r="Q62" s="1799"/>
      <c r="R62" s="1799"/>
      <c r="S62" s="1812"/>
      <c r="T62" s="1814"/>
      <c r="V62" s="1807">
        <f>SUM(N62:R63)</f>
        <v>0</v>
      </c>
      <c r="W62" s="1808">
        <f>SUM(S62:T63)</f>
        <v>0</v>
      </c>
      <c r="X62" s="722"/>
      <c r="Y62" s="723"/>
      <c r="Z62" s="723"/>
      <c r="AA62" s="1796"/>
      <c r="AB62" s="1796"/>
    </row>
    <row r="63" spans="1:28" ht="14.1" customHeight="1" x14ac:dyDescent="0.3">
      <c r="A63" s="184"/>
      <c r="B63" s="1832"/>
      <c r="C63" s="1833"/>
      <c r="D63" s="1833"/>
      <c r="E63" s="1877"/>
      <c r="F63" s="241" t="s">
        <v>515</v>
      </c>
      <c r="G63" s="1471"/>
      <c r="H63" s="1471"/>
      <c r="I63" s="1471"/>
      <c r="J63" s="1471"/>
      <c r="K63" s="1471"/>
      <c r="L63" s="1471"/>
      <c r="M63" s="279">
        <f t="shared" si="0"/>
        <v>0</v>
      </c>
      <c r="N63" s="1799"/>
      <c r="O63" s="1799"/>
      <c r="P63" s="1799"/>
      <c r="Q63" s="1799"/>
      <c r="R63" s="1799"/>
      <c r="S63" s="1812"/>
      <c r="T63" s="1814"/>
      <c r="V63" s="1803"/>
      <c r="W63" s="1805"/>
      <c r="X63" s="722" t="s">
        <v>39559</v>
      </c>
      <c r="Y63" s="723"/>
      <c r="Z63" s="723"/>
      <c r="AA63" s="1796"/>
      <c r="AB63" s="1796"/>
    </row>
    <row r="64" spans="1:28" ht="14.1" customHeight="1" x14ac:dyDescent="0.3">
      <c r="A64" s="184"/>
      <c r="B64" s="1830" t="s">
        <v>520</v>
      </c>
      <c r="C64" s="1831"/>
      <c r="D64" s="1831"/>
      <c r="E64" s="1876" t="s">
        <v>400</v>
      </c>
      <c r="F64" s="391" t="s">
        <v>514</v>
      </c>
      <c r="G64" s="553"/>
      <c r="H64" s="553"/>
      <c r="I64" s="553"/>
      <c r="J64" s="553"/>
      <c r="K64" s="553"/>
      <c r="L64" s="553"/>
      <c r="M64" s="519">
        <f t="shared" si="0"/>
        <v>0</v>
      </c>
      <c r="N64" s="1799"/>
      <c r="O64" s="1799"/>
      <c r="P64" s="1799"/>
      <c r="Q64" s="1799"/>
      <c r="R64" s="1799"/>
      <c r="S64" s="1812"/>
      <c r="T64" s="1814"/>
      <c r="V64" s="1807">
        <f>SUM(N64:R65)</f>
        <v>0</v>
      </c>
      <c r="W64" s="1808">
        <f>SUM(S64:T65)</f>
        <v>0</v>
      </c>
      <c r="X64" s="723"/>
      <c r="Y64" s="723"/>
      <c r="Z64" s="723"/>
      <c r="AA64" s="1796"/>
      <c r="AB64" s="1796"/>
    </row>
    <row r="65" spans="1:28" ht="14.1" customHeight="1" x14ac:dyDescent="0.3">
      <c r="A65" s="184"/>
      <c r="B65" s="1832"/>
      <c r="C65" s="1833"/>
      <c r="D65" s="1833"/>
      <c r="E65" s="1877"/>
      <c r="F65" s="241" t="s">
        <v>515</v>
      </c>
      <c r="G65" s="1471"/>
      <c r="H65" s="1471"/>
      <c r="I65" s="1471"/>
      <c r="J65" s="1471"/>
      <c r="K65" s="1471"/>
      <c r="L65" s="1471"/>
      <c r="M65" s="279">
        <f t="shared" si="0"/>
        <v>0</v>
      </c>
      <c r="N65" s="1799"/>
      <c r="O65" s="1799"/>
      <c r="P65" s="1799"/>
      <c r="Q65" s="1799"/>
      <c r="R65" s="1799"/>
      <c r="S65" s="1812"/>
      <c r="T65" s="1814"/>
      <c r="V65" s="1803"/>
      <c r="W65" s="1805"/>
      <c r="X65" s="723"/>
      <c r="Y65" s="723"/>
      <c r="Z65" s="723"/>
      <c r="AA65" s="1796"/>
      <c r="AB65" s="1796"/>
    </row>
    <row r="66" spans="1:28" ht="14.1" customHeight="1" x14ac:dyDescent="0.3">
      <c r="A66" s="184"/>
      <c r="B66" s="1830" t="s">
        <v>521</v>
      </c>
      <c r="C66" s="1831"/>
      <c r="D66" s="1831"/>
      <c r="E66" s="1876" t="s">
        <v>402</v>
      </c>
      <c r="F66" s="391" t="s">
        <v>514</v>
      </c>
      <c r="G66" s="553"/>
      <c r="H66" s="553"/>
      <c r="I66" s="553"/>
      <c r="J66" s="553"/>
      <c r="K66" s="553"/>
      <c r="L66" s="553"/>
      <c r="M66" s="519">
        <f t="shared" si="0"/>
        <v>0</v>
      </c>
      <c r="N66" s="1799"/>
      <c r="O66" s="1799"/>
      <c r="P66" s="1799"/>
      <c r="Q66" s="1799"/>
      <c r="R66" s="1799"/>
      <c r="S66" s="1812"/>
      <c r="T66" s="1814"/>
      <c r="V66" s="1807">
        <f>SUM(N66:R67)</f>
        <v>0</v>
      </c>
      <c r="W66" s="1808">
        <f>SUM(S66:T67)</f>
        <v>0</v>
      </c>
      <c r="X66" s="723"/>
      <c r="Y66" s="723"/>
      <c r="Z66" s="723"/>
      <c r="AA66" s="1796"/>
      <c r="AB66" s="1796"/>
    </row>
    <row r="67" spans="1:28" ht="14.1" customHeight="1" x14ac:dyDescent="0.3">
      <c r="A67" s="184"/>
      <c r="B67" s="1832"/>
      <c r="C67" s="1833"/>
      <c r="D67" s="1833"/>
      <c r="E67" s="1877"/>
      <c r="F67" s="241" t="s">
        <v>515</v>
      </c>
      <c r="G67" s="1471"/>
      <c r="H67" s="1471"/>
      <c r="I67" s="1471"/>
      <c r="J67" s="1471"/>
      <c r="K67" s="1471"/>
      <c r="L67" s="1471"/>
      <c r="M67" s="279">
        <f t="shared" si="0"/>
        <v>0</v>
      </c>
      <c r="N67" s="1799"/>
      <c r="O67" s="1799"/>
      <c r="P67" s="1799"/>
      <c r="Q67" s="1799"/>
      <c r="R67" s="1799"/>
      <c r="S67" s="1812"/>
      <c r="T67" s="1814"/>
      <c r="V67" s="1803"/>
      <c r="W67" s="1805"/>
      <c r="X67" s="723"/>
      <c r="Y67" s="723"/>
      <c r="Z67" s="723"/>
      <c r="AA67" s="1796"/>
      <c r="AB67" s="1796"/>
    </row>
    <row r="68" spans="1:28" ht="14.1" customHeight="1" x14ac:dyDescent="0.3">
      <c r="A68" s="184"/>
      <c r="B68" s="1830" t="s">
        <v>522</v>
      </c>
      <c r="C68" s="1831"/>
      <c r="D68" s="1831"/>
      <c r="E68" s="1876" t="s">
        <v>404</v>
      </c>
      <c r="F68" s="391" t="s">
        <v>514</v>
      </c>
      <c r="G68" s="553"/>
      <c r="H68" s="553"/>
      <c r="I68" s="553"/>
      <c r="J68" s="553"/>
      <c r="K68" s="553"/>
      <c r="L68" s="553"/>
      <c r="M68" s="519">
        <f t="shared" si="0"/>
        <v>0</v>
      </c>
      <c r="N68" s="1799"/>
      <c r="O68" s="1799"/>
      <c r="P68" s="1799"/>
      <c r="Q68" s="1799"/>
      <c r="R68" s="1799"/>
      <c r="S68" s="1812"/>
      <c r="T68" s="1814"/>
      <c r="V68" s="1807">
        <f>SUM(N68:R69)</f>
        <v>0</v>
      </c>
      <c r="W68" s="1808">
        <f>SUM(S68:T69)</f>
        <v>0</v>
      </c>
      <c r="AA68" s="1796"/>
      <c r="AB68" s="1796"/>
    </row>
    <row r="69" spans="1:28" ht="14.1" customHeight="1" x14ac:dyDescent="0.3">
      <c r="A69" s="184"/>
      <c r="B69" s="1832"/>
      <c r="C69" s="1833"/>
      <c r="D69" s="1833"/>
      <c r="E69" s="1877"/>
      <c r="F69" s="241" t="s">
        <v>515</v>
      </c>
      <c r="G69" s="1471"/>
      <c r="H69" s="1471"/>
      <c r="I69" s="1471"/>
      <c r="J69" s="1471"/>
      <c r="K69" s="1471"/>
      <c r="L69" s="1471"/>
      <c r="M69" s="279">
        <f t="shared" si="0"/>
        <v>0</v>
      </c>
      <c r="N69" s="1799"/>
      <c r="O69" s="1799"/>
      <c r="P69" s="1799"/>
      <c r="Q69" s="1799"/>
      <c r="R69" s="1799"/>
      <c r="S69" s="1812"/>
      <c r="T69" s="1814"/>
      <c r="V69" s="1803"/>
      <c r="W69" s="1805"/>
      <c r="AA69" s="1796"/>
      <c r="AB69" s="1796"/>
    </row>
    <row r="70" spans="1:28" ht="14.1" customHeight="1" x14ac:dyDescent="0.3">
      <c r="A70" s="184"/>
      <c r="B70" s="1830" t="s">
        <v>523</v>
      </c>
      <c r="C70" s="1831"/>
      <c r="D70" s="1831"/>
      <c r="E70" s="1876" t="s">
        <v>406</v>
      </c>
      <c r="F70" s="391" t="s">
        <v>514</v>
      </c>
      <c r="G70" s="553"/>
      <c r="H70" s="553"/>
      <c r="I70" s="553"/>
      <c r="J70" s="553"/>
      <c r="K70" s="553"/>
      <c r="L70" s="553"/>
      <c r="M70" s="519">
        <f t="shared" si="0"/>
        <v>0</v>
      </c>
      <c r="N70" s="1799"/>
      <c r="O70" s="1799"/>
      <c r="P70" s="1799"/>
      <c r="Q70" s="1799"/>
      <c r="R70" s="1799"/>
      <c r="S70" s="1812"/>
      <c r="T70" s="1814"/>
      <c r="V70" s="1807">
        <f>SUM(N70:R71)</f>
        <v>0</v>
      </c>
      <c r="W70" s="1808">
        <f>SUM(S70:T71)</f>
        <v>0</v>
      </c>
      <c r="AA70" s="1796"/>
      <c r="AB70" s="1796"/>
    </row>
    <row r="71" spans="1:28" ht="14.1" customHeight="1" x14ac:dyDescent="0.3">
      <c r="A71" s="184"/>
      <c r="B71" s="1832"/>
      <c r="C71" s="1833"/>
      <c r="D71" s="1833"/>
      <c r="E71" s="1877"/>
      <c r="F71" s="241" t="s">
        <v>515</v>
      </c>
      <c r="G71" s="1471"/>
      <c r="H71" s="1471"/>
      <c r="I71" s="1471"/>
      <c r="J71" s="1471"/>
      <c r="K71" s="1471"/>
      <c r="L71" s="1471"/>
      <c r="M71" s="279">
        <f t="shared" si="0"/>
        <v>0</v>
      </c>
      <c r="N71" s="1799"/>
      <c r="O71" s="1799"/>
      <c r="P71" s="1799"/>
      <c r="Q71" s="1799"/>
      <c r="R71" s="1799"/>
      <c r="S71" s="1812"/>
      <c r="T71" s="1814"/>
      <c r="V71" s="1803"/>
      <c r="W71" s="1805"/>
      <c r="AA71" s="1796"/>
      <c r="AB71" s="1796"/>
    </row>
    <row r="72" spans="1:28" ht="14.1" customHeight="1" x14ac:dyDescent="0.3">
      <c r="A72" s="184"/>
      <c r="B72" s="1830" t="s">
        <v>524</v>
      </c>
      <c r="C72" s="1831"/>
      <c r="D72" s="1831"/>
      <c r="E72" s="1876" t="s">
        <v>408</v>
      </c>
      <c r="F72" s="391" t="s">
        <v>514</v>
      </c>
      <c r="G72" s="553"/>
      <c r="H72" s="553"/>
      <c r="I72" s="553"/>
      <c r="J72" s="553"/>
      <c r="K72" s="553"/>
      <c r="L72" s="553"/>
      <c r="M72" s="519">
        <f t="shared" si="0"/>
        <v>0</v>
      </c>
      <c r="N72" s="1799"/>
      <c r="O72" s="1799"/>
      <c r="P72" s="1799"/>
      <c r="Q72" s="1799"/>
      <c r="R72" s="1799"/>
      <c r="S72" s="1812"/>
      <c r="T72" s="1814"/>
      <c r="V72" s="1807">
        <f>SUM(N72:R73)</f>
        <v>0</v>
      </c>
      <c r="W72" s="1808">
        <f>SUM(S72:T73)</f>
        <v>0</v>
      </c>
      <c r="AA72" s="1796"/>
      <c r="AB72" s="1796"/>
    </row>
    <row r="73" spans="1:28" ht="14.1" customHeight="1" x14ac:dyDescent="0.3">
      <c r="A73" s="184"/>
      <c r="B73" s="1832"/>
      <c r="C73" s="1833"/>
      <c r="D73" s="1833"/>
      <c r="E73" s="1877"/>
      <c r="F73" s="241" t="s">
        <v>515</v>
      </c>
      <c r="G73" s="1471"/>
      <c r="H73" s="1471"/>
      <c r="I73" s="1471"/>
      <c r="J73" s="1471"/>
      <c r="K73" s="1471"/>
      <c r="L73" s="1471"/>
      <c r="M73" s="279">
        <f t="shared" si="0"/>
        <v>0</v>
      </c>
      <c r="N73" s="1799"/>
      <c r="O73" s="1799"/>
      <c r="P73" s="1799"/>
      <c r="Q73" s="1799"/>
      <c r="R73" s="1799"/>
      <c r="S73" s="1812"/>
      <c r="T73" s="1814"/>
      <c r="V73" s="1803"/>
      <c r="W73" s="1805"/>
      <c r="AA73" s="1796"/>
      <c r="AB73" s="1796"/>
    </row>
    <row r="74" spans="1:28" ht="14.1" customHeight="1" x14ac:dyDescent="0.3">
      <c r="A74" s="184"/>
      <c r="B74" s="1830" t="s">
        <v>525</v>
      </c>
      <c r="C74" s="1831"/>
      <c r="D74" s="1831"/>
      <c r="E74" s="1834">
        <v>10</v>
      </c>
      <c r="F74" s="391" t="s">
        <v>514</v>
      </c>
      <c r="G74" s="553"/>
      <c r="H74" s="553"/>
      <c r="I74" s="553"/>
      <c r="J74" s="553"/>
      <c r="K74" s="553"/>
      <c r="L74" s="553"/>
      <c r="M74" s="519">
        <f t="shared" si="0"/>
        <v>0</v>
      </c>
      <c r="N74" s="1799"/>
      <c r="O74" s="1799"/>
      <c r="P74" s="1799"/>
      <c r="Q74" s="1799"/>
      <c r="R74" s="1799"/>
      <c r="S74" s="1812"/>
      <c r="T74" s="1814"/>
      <c r="V74" s="1807">
        <f>SUM(N74:R75)</f>
        <v>0</v>
      </c>
      <c r="W74" s="1808">
        <f>SUM(S74:T75)</f>
        <v>0</v>
      </c>
      <c r="AA74" s="1796"/>
      <c r="AB74" s="1796"/>
    </row>
    <row r="75" spans="1:28" ht="14.1" customHeight="1" x14ac:dyDescent="0.3">
      <c r="A75" s="184"/>
      <c r="B75" s="1832"/>
      <c r="C75" s="1833"/>
      <c r="D75" s="1833"/>
      <c r="E75" s="1836"/>
      <c r="F75" s="241" t="s">
        <v>515</v>
      </c>
      <c r="G75" s="1471"/>
      <c r="H75" s="1471"/>
      <c r="I75" s="1471"/>
      <c r="J75" s="1471"/>
      <c r="K75" s="1471"/>
      <c r="L75" s="1471"/>
      <c r="M75" s="279">
        <f t="shared" si="0"/>
        <v>0</v>
      </c>
      <c r="N75" s="1799"/>
      <c r="O75" s="1799"/>
      <c r="P75" s="1799"/>
      <c r="Q75" s="1799"/>
      <c r="R75" s="1799"/>
      <c r="S75" s="1812"/>
      <c r="T75" s="1814"/>
      <c r="V75" s="1803"/>
      <c r="W75" s="1805"/>
      <c r="AA75" s="1796"/>
      <c r="AB75" s="1796"/>
    </row>
    <row r="76" spans="1:28" ht="14.1" customHeight="1" x14ac:dyDescent="0.3">
      <c r="A76" s="184"/>
      <c r="B76" s="1830" t="s">
        <v>526</v>
      </c>
      <c r="C76" s="1831"/>
      <c r="D76" s="1831"/>
      <c r="E76" s="1834">
        <v>11</v>
      </c>
      <c r="F76" s="391" t="s">
        <v>514</v>
      </c>
      <c r="G76" s="553"/>
      <c r="H76" s="553"/>
      <c r="I76" s="553"/>
      <c r="J76" s="553"/>
      <c r="K76" s="553"/>
      <c r="L76" s="553"/>
      <c r="M76" s="519">
        <f t="shared" si="0"/>
        <v>0</v>
      </c>
      <c r="N76" s="1799"/>
      <c r="O76" s="1799"/>
      <c r="P76" s="1799"/>
      <c r="Q76" s="1799"/>
      <c r="R76" s="1799"/>
      <c r="S76" s="1812"/>
      <c r="T76" s="1814"/>
      <c r="V76" s="1807">
        <f>SUM(N76:R77)</f>
        <v>0</v>
      </c>
      <c r="W76" s="1808">
        <f>SUM(S76:T77)</f>
        <v>0</v>
      </c>
      <c r="AA76" s="1796"/>
      <c r="AB76" s="1796"/>
    </row>
    <row r="77" spans="1:28" ht="13.5" customHeight="1" x14ac:dyDescent="0.3">
      <c r="A77" s="184"/>
      <c r="B77" s="1832"/>
      <c r="C77" s="1833"/>
      <c r="D77" s="1833"/>
      <c r="E77" s="1836"/>
      <c r="F77" s="241" t="s">
        <v>515</v>
      </c>
      <c r="G77" s="1471"/>
      <c r="H77" s="1471"/>
      <c r="I77" s="1471"/>
      <c r="J77" s="1471"/>
      <c r="K77" s="1471"/>
      <c r="L77" s="1471"/>
      <c r="M77" s="279">
        <f t="shared" si="0"/>
        <v>0</v>
      </c>
      <c r="N77" s="1799"/>
      <c r="O77" s="1799"/>
      <c r="P77" s="1799"/>
      <c r="Q77" s="1799"/>
      <c r="R77" s="1799"/>
      <c r="S77" s="1812"/>
      <c r="T77" s="1814"/>
      <c r="V77" s="1803"/>
      <c r="W77" s="1805"/>
      <c r="AA77" s="1796"/>
      <c r="AB77" s="1796"/>
    </row>
    <row r="78" spans="1:28" ht="14.1" customHeight="1" x14ac:dyDescent="0.3">
      <c r="A78" s="184"/>
      <c r="B78" s="1830" t="s">
        <v>527</v>
      </c>
      <c r="C78" s="1831"/>
      <c r="D78" s="1831"/>
      <c r="E78" s="1834">
        <v>12</v>
      </c>
      <c r="F78" s="391" t="s">
        <v>514</v>
      </c>
      <c r="G78" s="553"/>
      <c r="H78" s="553"/>
      <c r="I78" s="553"/>
      <c r="J78" s="553"/>
      <c r="K78" s="553"/>
      <c r="L78" s="553"/>
      <c r="M78" s="519">
        <f t="shared" si="0"/>
        <v>0</v>
      </c>
      <c r="N78" s="1799"/>
      <c r="O78" s="1799"/>
      <c r="P78" s="1799"/>
      <c r="Q78" s="1799"/>
      <c r="R78" s="1799"/>
      <c r="S78" s="1812"/>
      <c r="T78" s="1814"/>
      <c r="V78" s="1807">
        <f>SUM(N78:R79)</f>
        <v>0</v>
      </c>
      <c r="W78" s="1808">
        <f>SUM(S78:T79)</f>
        <v>0</v>
      </c>
      <c r="AA78" s="1796"/>
      <c r="AB78" s="1796"/>
    </row>
    <row r="79" spans="1:28" ht="14.1" customHeight="1" x14ac:dyDescent="0.3">
      <c r="A79" s="184"/>
      <c r="B79" s="1832"/>
      <c r="C79" s="1833"/>
      <c r="D79" s="1833"/>
      <c r="E79" s="1836"/>
      <c r="F79" s="241" t="s">
        <v>515</v>
      </c>
      <c r="G79" s="1471"/>
      <c r="H79" s="1471"/>
      <c r="I79" s="1471"/>
      <c r="J79" s="1471"/>
      <c r="K79" s="1471"/>
      <c r="L79" s="1471"/>
      <c r="M79" s="279">
        <f t="shared" si="0"/>
        <v>0</v>
      </c>
      <c r="N79" s="1799"/>
      <c r="O79" s="1799"/>
      <c r="P79" s="1799"/>
      <c r="Q79" s="1799"/>
      <c r="R79" s="1799"/>
      <c r="S79" s="1812"/>
      <c r="T79" s="1814"/>
      <c r="V79" s="1803"/>
      <c r="W79" s="1805"/>
      <c r="AA79" s="1796"/>
      <c r="AB79" s="1796"/>
    </row>
    <row r="80" spans="1:28" ht="14.1" customHeight="1" x14ac:dyDescent="0.3">
      <c r="A80" s="184"/>
      <c r="B80" s="1830" t="s">
        <v>528</v>
      </c>
      <c r="C80" s="1831"/>
      <c r="D80" s="1831"/>
      <c r="E80" s="1834">
        <v>13</v>
      </c>
      <c r="F80" s="391" t="s">
        <v>514</v>
      </c>
      <c r="G80" s="553"/>
      <c r="H80" s="553"/>
      <c r="I80" s="553"/>
      <c r="J80" s="553"/>
      <c r="K80" s="553"/>
      <c r="L80" s="553"/>
      <c r="M80" s="519">
        <f t="shared" si="0"/>
        <v>0</v>
      </c>
      <c r="N80" s="1799"/>
      <c r="O80" s="1799"/>
      <c r="P80" s="1799"/>
      <c r="Q80" s="1799"/>
      <c r="R80" s="1799"/>
      <c r="S80" s="1812"/>
      <c r="T80" s="1814"/>
      <c r="V80" s="1807">
        <f>SUM(N80:R81)</f>
        <v>0</v>
      </c>
      <c r="W80" s="1808">
        <f>SUM(S80:T81)</f>
        <v>0</v>
      </c>
      <c r="AA80" s="1796"/>
      <c r="AB80" s="1796"/>
    </row>
    <row r="81" spans="1:28" ht="14.1" customHeight="1" x14ac:dyDescent="0.3">
      <c r="A81" s="184"/>
      <c r="B81" s="1832"/>
      <c r="C81" s="1833"/>
      <c r="D81" s="1833"/>
      <c r="E81" s="1836"/>
      <c r="F81" s="241" t="s">
        <v>515</v>
      </c>
      <c r="G81" s="1471"/>
      <c r="H81" s="1471"/>
      <c r="I81" s="1471"/>
      <c r="J81" s="1471"/>
      <c r="K81" s="1471"/>
      <c r="L81" s="1471"/>
      <c r="M81" s="279">
        <f t="shared" si="0"/>
        <v>0</v>
      </c>
      <c r="N81" s="1799"/>
      <c r="O81" s="1799"/>
      <c r="P81" s="1799"/>
      <c r="Q81" s="1799"/>
      <c r="R81" s="1799"/>
      <c r="S81" s="1812"/>
      <c r="T81" s="1814"/>
      <c r="V81" s="1803"/>
      <c r="W81" s="1805"/>
      <c r="AA81" s="1796"/>
      <c r="AB81" s="1796"/>
    </row>
    <row r="82" spans="1:28" ht="14.1" customHeight="1" x14ac:dyDescent="0.3">
      <c r="A82" s="184"/>
      <c r="B82" s="1830" t="s">
        <v>529</v>
      </c>
      <c r="C82" s="1831"/>
      <c r="D82" s="1831"/>
      <c r="E82" s="1834">
        <v>14</v>
      </c>
      <c r="F82" s="391" t="s">
        <v>514</v>
      </c>
      <c r="G82" s="553"/>
      <c r="H82" s="553"/>
      <c r="I82" s="553"/>
      <c r="J82" s="553"/>
      <c r="K82" s="553"/>
      <c r="L82" s="553"/>
      <c r="M82" s="519">
        <f t="shared" si="0"/>
        <v>0</v>
      </c>
      <c r="N82" s="1799"/>
      <c r="O82" s="1799"/>
      <c r="P82" s="1799"/>
      <c r="Q82" s="1799"/>
      <c r="R82" s="1799"/>
      <c r="S82" s="1812"/>
      <c r="T82" s="1814"/>
      <c r="V82" s="1807">
        <f>SUM(N82:R83)</f>
        <v>0</v>
      </c>
      <c r="W82" s="1808">
        <f>SUM(S82:T83)</f>
        <v>0</v>
      </c>
      <c r="AA82" s="1796"/>
      <c r="AB82" s="1796"/>
    </row>
    <row r="83" spans="1:28" ht="14.1" customHeight="1" x14ac:dyDescent="0.3">
      <c r="A83" s="184"/>
      <c r="B83" s="1832"/>
      <c r="C83" s="1833"/>
      <c r="D83" s="1833"/>
      <c r="E83" s="1836"/>
      <c r="F83" s="241" t="s">
        <v>515</v>
      </c>
      <c r="G83" s="1471"/>
      <c r="H83" s="1471"/>
      <c r="I83" s="1471"/>
      <c r="J83" s="1471"/>
      <c r="K83" s="1471"/>
      <c r="L83" s="1471"/>
      <c r="M83" s="279">
        <f t="shared" si="0"/>
        <v>0</v>
      </c>
      <c r="N83" s="1799"/>
      <c r="O83" s="1799"/>
      <c r="P83" s="1799"/>
      <c r="Q83" s="1799"/>
      <c r="R83" s="1799"/>
      <c r="S83" s="1812"/>
      <c r="T83" s="1814"/>
      <c r="V83" s="1803"/>
      <c r="W83" s="1805"/>
      <c r="AA83" s="1796"/>
      <c r="AB83" s="1796"/>
    </row>
    <row r="84" spans="1:28" ht="14.1" customHeight="1" x14ac:dyDescent="0.3">
      <c r="A84" s="184"/>
      <c r="B84" s="1830" t="s">
        <v>530</v>
      </c>
      <c r="C84" s="1831"/>
      <c r="D84" s="1831"/>
      <c r="E84" s="1834">
        <v>15</v>
      </c>
      <c r="F84" s="391" t="s">
        <v>514</v>
      </c>
      <c r="G84" s="553"/>
      <c r="H84" s="553"/>
      <c r="I84" s="553"/>
      <c r="J84" s="553"/>
      <c r="K84" s="553"/>
      <c r="L84" s="553"/>
      <c r="M84" s="519">
        <f t="shared" si="0"/>
        <v>0</v>
      </c>
      <c r="N84" s="1799"/>
      <c r="O84" s="1799"/>
      <c r="P84" s="1799"/>
      <c r="Q84" s="1799"/>
      <c r="R84" s="1799"/>
      <c r="S84" s="1812"/>
      <c r="T84" s="1814"/>
      <c r="V84" s="1807">
        <f>SUM(N84:R85)</f>
        <v>0</v>
      </c>
      <c r="W84" s="1808">
        <f>SUM(S84:T85)</f>
        <v>0</v>
      </c>
      <c r="AA84" s="1796"/>
      <c r="AB84" s="1796"/>
    </row>
    <row r="85" spans="1:28" ht="14.1" customHeight="1" thickBot="1" x14ac:dyDescent="0.35">
      <c r="A85" s="184"/>
      <c r="B85" s="1837"/>
      <c r="C85" s="1838"/>
      <c r="D85" s="1838"/>
      <c r="E85" s="1839"/>
      <c r="F85" s="244" t="s">
        <v>515</v>
      </c>
      <c r="G85" s="1472"/>
      <c r="H85" s="1472"/>
      <c r="I85" s="1472"/>
      <c r="J85" s="1472"/>
      <c r="K85" s="1472"/>
      <c r="L85" s="1472"/>
      <c r="M85" s="494">
        <f t="shared" si="0"/>
        <v>0</v>
      </c>
      <c r="N85" s="1792"/>
      <c r="O85" s="1792"/>
      <c r="P85" s="1792"/>
      <c r="Q85" s="1792"/>
      <c r="R85" s="1792"/>
      <c r="S85" s="1914"/>
      <c r="T85" s="1915"/>
      <c r="V85" s="1803"/>
      <c r="W85" s="1805"/>
      <c r="AA85" s="1796"/>
      <c r="AB85" s="1796"/>
    </row>
    <row r="86" spans="1:28" ht="15.75" customHeight="1" x14ac:dyDescent="0.3">
      <c r="A86" s="184"/>
      <c r="B86" s="1867" t="s">
        <v>1436</v>
      </c>
      <c r="C86" s="1842" t="s">
        <v>470</v>
      </c>
      <c r="D86" s="250"/>
      <c r="E86" s="1844">
        <v>16</v>
      </c>
      <c r="F86" s="392" t="s">
        <v>514</v>
      </c>
      <c r="G86" s="526">
        <f t="shared" ref="G86:L87" si="1">SUM(G88,G90,G92)</f>
        <v>0</v>
      </c>
      <c r="H86" s="526">
        <f t="shared" si="1"/>
        <v>0</v>
      </c>
      <c r="I86" s="526">
        <f t="shared" si="1"/>
        <v>0</v>
      </c>
      <c r="J86" s="526">
        <f t="shared" si="1"/>
        <v>0</v>
      </c>
      <c r="K86" s="526">
        <f t="shared" si="1"/>
        <v>0</v>
      </c>
      <c r="L86" s="526">
        <f t="shared" si="1"/>
        <v>0</v>
      </c>
      <c r="M86" s="527">
        <f t="shared" si="0"/>
        <v>0</v>
      </c>
      <c r="N86" s="1865">
        <f>SUM(N88:N93)</f>
        <v>0</v>
      </c>
      <c r="O86" s="1865">
        <f t="shared" ref="O86:T86" si="2">SUM(O88:O93)</f>
        <v>0</v>
      </c>
      <c r="P86" s="1865">
        <f t="shared" si="2"/>
        <v>0</v>
      </c>
      <c r="Q86" s="1865">
        <f t="shared" si="2"/>
        <v>0</v>
      </c>
      <c r="R86" s="1865">
        <f t="shared" si="2"/>
        <v>0</v>
      </c>
      <c r="S86" s="1865">
        <f t="shared" si="2"/>
        <v>0</v>
      </c>
      <c r="T86" s="1916">
        <f t="shared" si="2"/>
        <v>0</v>
      </c>
      <c r="V86" s="1807">
        <f>SUM(N86:R87)</f>
        <v>0</v>
      </c>
      <c r="W86" s="1808">
        <f>SUM(S86:T87)</f>
        <v>0</v>
      </c>
      <c r="AA86" s="1796"/>
      <c r="AB86" s="1796"/>
    </row>
    <row r="87" spans="1:28" ht="15.75" customHeight="1" thickBot="1" x14ac:dyDescent="0.35">
      <c r="A87" s="184"/>
      <c r="B87" s="1868"/>
      <c r="C87" s="1843"/>
      <c r="D87" s="251"/>
      <c r="E87" s="1845"/>
      <c r="F87" s="245" t="s">
        <v>515</v>
      </c>
      <c r="G87" s="528">
        <f t="shared" si="1"/>
        <v>0</v>
      </c>
      <c r="H87" s="528">
        <f t="shared" si="1"/>
        <v>0</v>
      </c>
      <c r="I87" s="528">
        <f t="shared" si="1"/>
        <v>0</v>
      </c>
      <c r="J87" s="528">
        <f t="shared" si="1"/>
        <v>0</v>
      </c>
      <c r="K87" s="528">
        <f t="shared" si="1"/>
        <v>0</v>
      </c>
      <c r="L87" s="528">
        <f t="shared" si="1"/>
        <v>0</v>
      </c>
      <c r="M87" s="529">
        <f t="shared" si="0"/>
        <v>0</v>
      </c>
      <c r="N87" s="1866"/>
      <c r="O87" s="1866"/>
      <c r="P87" s="1866"/>
      <c r="Q87" s="1866"/>
      <c r="R87" s="1866"/>
      <c r="S87" s="1866"/>
      <c r="T87" s="1917"/>
      <c r="V87" s="1803"/>
      <c r="W87" s="1805"/>
      <c r="AA87" s="1796"/>
      <c r="AB87" s="1796"/>
    </row>
    <row r="88" spans="1:28" ht="13.65" customHeight="1" x14ac:dyDescent="0.3">
      <c r="A88" s="184"/>
      <c r="B88" s="1870" t="s">
        <v>1438</v>
      </c>
      <c r="C88" s="1871"/>
      <c r="D88" s="1872"/>
      <c r="E88" s="1836" t="s">
        <v>537</v>
      </c>
      <c r="F88" s="393" t="s">
        <v>514</v>
      </c>
      <c r="G88" s="554"/>
      <c r="H88" s="554"/>
      <c r="I88" s="554"/>
      <c r="J88" s="554"/>
      <c r="K88" s="554"/>
      <c r="L88" s="554"/>
      <c r="M88" s="521">
        <f t="shared" si="0"/>
        <v>0</v>
      </c>
      <c r="N88" s="1793"/>
      <c r="O88" s="1793"/>
      <c r="P88" s="1793"/>
      <c r="Q88" s="1793"/>
      <c r="R88" s="1793"/>
      <c r="S88" s="1811"/>
      <c r="T88" s="1813"/>
      <c r="V88" s="1807">
        <f>SUM(N88:R89)</f>
        <v>0</v>
      </c>
      <c r="W88" s="1808">
        <f>SUM(S88:T89)</f>
        <v>0</v>
      </c>
      <c r="AA88" s="1796"/>
      <c r="AB88" s="1796"/>
    </row>
    <row r="89" spans="1:28" ht="13.65" customHeight="1" x14ac:dyDescent="0.3">
      <c r="A89" s="184"/>
      <c r="B89" s="1873"/>
      <c r="C89" s="1874"/>
      <c r="D89" s="1875"/>
      <c r="E89" s="1869"/>
      <c r="F89" s="241" t="s">
        <v>515</v>
      </c>
      <c r="G89" s="1471"/>
      <c r="H89" s="1471"/>
      <c r="I89" s="1471"/>
      <c r="J89" s="1471"/>
      <c r="K89" s="1471"/>
      <c r="L89" s="1471"/>
      <c r="M89" s="279">
        <f t="shared" si="0"/>
        <v>0</v>
      </c>
      <c r="N89" s="1799"/>
      <c r="O89" s="1799"/>
      <c r="P89" s="1799"/>
      <c r="Q89" s="1799"/>
      <c r="R89" s="1799"/>
      <c r="S89" s="1812"/>
      <c r="T89" s="1814"/>
      <c r="V89" s="1803"/>
      <c r="W89" s="1805"/>
      <c r="AA89" s="1796"/>
      <c r="AB89" s="1796"/>
    </row>
    <row r="90" spans="1:28" ht="13.65" customHeight="1" x14ac:dyDescent="0.3">
      <c r="A90" s="184"/>
      <c r="B90" s="1873" t="s">
        <v>1439</v>
      </c>
      <c r="C90" s="1874"/>
      <c r="D90" s="1875"/>
      <c r="E90" s="1869" t="s">
        <v>539</v>
      </c>
      <c r="F90" s="391" t="s">
        <v>514</v>
      </c>
      <c r="G90" s="553"/>
      <c r="H90" s="553"/>
      <c r="I90" s="553"/>
      <c r="J90" s="553"/>
      <c r="K90" s="553"/>
      <c r="L90" s="553"/>
      <c r="M90" s="519">
        <f t="shared" si="0"/>
        <v>0</v>
      </c>
      <c r="N90" s="1799"/>
      <c r="O90" s="1799"/>
      <c r="P90" s="1799"/>
      <c r="Q90" s="1799"/>
      <c r="R90" s="1799"/>
      <c r="S90" s="1812"/>
      <c r="T90" s="1814"/>
      <c r="V90" s="1807">
        <f>SUM(N90:R91)</f>
        <v>0</v>
      </c>
      <c r="W90" s="1808">
        <f>SUM(S90:T91)</f>
        <v>0</v>
      </c>
      <c r="AA90" s="1796"/>
      <c r="AB90" s="1796"/>
    </row>
    <row r="91" spans="1:28" ht="13.65" customHeight="1" x14ac:dyDescent="0.3">
      <c r="A91" s="184"/>
      <c r="B91" s="1873"/>
      <c r="C91" s="1874"/>
      <c r="D91" s="1875"/>
      <c r="E91" s="1869"/>
      <c r="F91" s="241" t="s">
        <v>515</v>
      </c>
      <c r="G91" s="1471"/>
      <c r="H91" s="1471"/>
      <c r="I91" s="1471"/>
      <c r="J91" s="1471"/>
      <c r="K91" s="1471"/>
      <c r="L91" s="1471"/>
      <c r="M91" s="279">
        <f t="shared" si="0"/>
        <v>0</v>
      </c>
      <c r="N91" s="1799"/>
      <c r="O91" s="1799"/>
      <c r="P91" s="1799"/>
      <c r="Q91" s="1799"/>
      <c r="R91" s="1799"/>
      <c r="S91" s="1812"/>
      <c r="T91" s="1814"/>
      <c r="V91" s="1803"/>
      <c r="W91" s="1805"/>
      <c r="AA91" s="1796"/>
      <c r="AB91" s="1796"/>
    </row>
    <row r="92" spans="1:28" ht="13.65" customHeight="1" x14ac:dyDescent="0.3">
      <c r="A92" s="184"/>
      <c r="B92" s="1846" t="s">
        <v>1440</v>
      </c>
      <c r="C92" s="1847"/>
      <c r="D92" s="1847"/>
      <c r="E92" s="1869" t="s">
        <v>541</v>
      </c>
      <c r="F92" s="391" t="s">
        <v>514</v>
      </c>
      <c r="G92" s="553"/>
      <c r="H92" s="553"/>
      <c r="I92" s="553"/>
      <c r="J92" s="553"/>
      <c r="K92" s="553"/>
      <c r="L92" s="553"/>
      <c r="M92" s="519">
        <f t="shared" si="0"/>
        <v>0</v>
      </c>
      <c r="N92" s="1799"/>
      <c r="O92" s="1799"/>
      <c r="P92" s="1799"/>
      <c r="Q92" s="1799"/>
      <c r="R92" s="1799"/>
      <c r="S92" s="1812"/>
      <c r="T92" s="1814"/>
      <c r="V92" s="1807">
        <f>SUM(N92:R93)</f>
        <v>0</v>
      </c>
      <c r="W92" s="1808">
        <f>SUM(S92:T93)</f>
        <v>0</v>
      </c>
      <c r="AA92" s="1796"/>
      <c r="AB92" s="1796"/>
    </row>
    <row r="93" spans="1:28" ht="13.65" customHeight="1" x14ac:dyDescent="0.3">
      <c r="A93" s="184"/>
      <c r="B93" s="1853"/>
      <c r="C93" s="1854"/>
      <c r="D93" s="1854"/>
      <c r="E93" s="1869"/>
      <c r="F93" s="241" t="s">
        <v>515</v>
      </c>
      <c r="G93" s="1471"/>
      <c r="H93" s="1471"/>
      <c r="I93" s="1471"/>
      <c r="J93" s="1471"/>
      <c r="K93" s="1471"/>
      <c r="L93" s="1471"/>
      <c r="M93" s="279">
        <f t="shared" si="0"/>
        <v>0</v>
      </c>
      <c r="N93" s="1799"/>
      <c r="O93" s="1799"/>
      <c r="P93" s="1799"/>
      <c r="Q93" s="1799"/>
      <c r="R93" s="1799"/>
      <c r="S93" s="1812"/>
      <c r="T93" s="1814"/>
      <c r="V93" s="1803"/>
      <c r="W93" s="1805"/>
      <c r="AA93" s="1796"/>
      <c r="AB93" s="1796"/>
    </row>
    <row r="94" spans="1:28" ht="15.75" customHeight="1" x14ac:dyDescent="0.3">
      <c r="A94" s="184"/>
      <c r="B94" s="1846" t="s">
        <v>531</v>
      </c>
      <c r="C94" s="1831"/>
      <c r="D94" s="1831"/>
      <c r="E94" s="1834">
        <v>17</v>
      </c>
      <c r="F94" s="391" t="s">
        <v>514</v>
      </c>
      <c r="G94" s="553"/>
      <c r="H94" s="553"/>
      <c r="I94" s="553"/>
      <c r="J94" s="553"/>
      <c r="K94" s="553"/>
      <c r="L94" s="553"/>
      <c r="M94" s="519">
        <f t="shared" si="0"/>
        <v>0</v>
      </c>
      <c r="N94" s="1799"/>
      <c r="O94" s="1799"/>
      <c r="P94" s="1799"/>
      <c r="Q94" s="1799"/>
      <c r="R94" s="1799"/>
      <c r="S94" s="1812"/>
      <c r="T94" s="1814"/>
      <c r="V94" s="1807">
        <f>SUM(N94:R95)</f>
        <v>0</v>
      </c>
      <c r="W94" s="1808">
        <f>SUM(S94:T95)</f>
        <v>0</v>
      </c>
      <c r="AA94" s="1796"/>
      <c r="AB94" s="1796"/>
    </row>
    <row r="95" spans="1:28" ht="15.75" customHeight="1" thickBot="1" x14ac:dyDescent="0.35">
      <c r="A95" s="184"/>
      <c r="B95" s="1837"/>
      <c r="C95" s="1838"/>
      <c r="D95" s="1838"/>
      <c r="E95" s="1839"/>
      <c r="F95" s="244" t="s">
        <v>515</v>
      </c>
      <c r="G95" s="1472"/>
      <c r="H95" s="1472"/>
      <c r="I95" s="1472"/>
      <c r="J95" s="1472"/>
      <c r="K95" s="1472"/>
      <c r="L95" s="1472"/>
      <c r="M95" s="520">
        <f t="shared" si="0"/>
        <v>0</v>
      </c>
      <c r="N95" s="1792"/>
      <c r="O95" s="1792"/>
      <c r="P95" s="1792"/>
      <c r="Q95" s="1792"/>
      <c r="R95" s="1864"/>
      <c r="S95" s="1914"/>
      <c r="T95" s="1915"/>
      <c r="V95" s="1803"/>
      <c r="W95" s="1805"/>
      <c r="AA95" s="1796"/>
      <c r="AB95" s="1796"/>
    </row>
    <row r="96" spans="1:28" ht="15.75" customHeight="1" x14ac:dyDescent="0.3">
      <c r="A96" s="184"/>
      <c r="B96" s="1858" t="s">
        <v>532</v>
      </c>
      <c r="C96" s="1860" t="s">
        <v>533</v>
      </c>
      <c r="D96" s="1862"/>
      <c r="E96" s="1844">
        <v>18</v>
      </c>
      <c r="F96" s="392" t="s">
        <v>514</v>
      </c>
      <c r="G96" s="504">
        <f t="shared" ref="G96:L97" si="3">G98+G108</f>
        <v>0</v>
      </c>
      <c r="H96" s="504">
        <f t="shared" si="3"/>
        <v>0</v>
      </c>
      <c r="I96" s="504">
        <f t="shared" si="3"/>
        <v>0</v>
      </c>
      <c r="J96" s="504">
        <f t="shared" si="3"/>
        <v>0</v>
      </c>
      <c r="K96" s="504">
        <f t="shared" si="3"/>
        <v>0</v>
      </c>
      <c r="L96" s="504">
        <f t="shared" si="3"/>
        <v>0</v>
      </c>
      <c r="M96" s="522">
        <f t="shared" si="0"/>
        <v>0</v>
      </c>
      <c r="N96" s="1815">
        <f t="shared" ref="N96:T96" si="4">N98+N108</f>
        <v>0</v>
      </c>
      <c r="O96" s="1815">
        <f t="shared" si="4"/>
        <v>0</v>
      </c>
      <c r="P96" s="1815">
        <f t="shared" si="4"/>
        <v>0</v>
      </c>
      <c r="Q96" s="1815">
        <f t="shared" si="4"/>
        <v>0</v>
      </c>
      <c r="R96" s="1815">
        <f t="shared" si="4"/>
        <v>0</v>
      </c>
      <c r="S96" s="1815">
        <f t="shared" si="4"/>
        <v>0</v>
      </c>
      <c r="T96" s="1918">
        <f t="shared" si="4"/>
        <v>0</v>
      </c>
      <c r="V96" s="1807">
        <f>SUM(N96:R97)</f>
        <v>0</v>
      </c>
      <c r="W96" s="1808">
        <f>SUM(S96:T97)</f>
        <v>0</v>
      </c>
      <c r="AA96" s="1796"/>
      <c r="AB96" s="1796"/>
    </row>
    <row r="97" spans="1:28" ht="15.75" customHeight="1" thickBot="1" x14ac:dyDescent="0.35">
      <c r="A97" s="184"/>
      <c r="B97" s="1859"/>
      <c r="C97" s="1861"/>
      <c r="D97" s="1863"/>
      <c r="E97" s="1845"/>
      <c r="F97" s="245" t="s">
        <v>515</v>
      </c>
      <c r="G97" s="505">
        <f t="shared" si="3"/>
        <v>0</v>
      </c>
      <c r="H97" s="505">
        <f t="shared" si="3"/>
        <v>0</v>
      </c>
      <c r="I97" s="505">
        <f t="shared" si="3"/>
        <v>0</v>
      </c>
      <c r="J97" s="505">
        <f t="shared" si="3"/>
        <v>0</v>
      </c>
      <c r="K97" s="505">
        <f t="shared" si="3"/>
        <v>0</v>
      </c>
      <c r="L97" s="505">
        <f t="shared" si="3"/>
        <v>0</v>
      </c>
      <c r="M97" s="505">
        <f t="shared" si="0"/>
        <v>0</v>
      </c>
      <c r="N97" s="1816"/>
      <c r="O97" s="1816"/>
      <c r="P97" s="1816"/>
      <c r="Q97" s="1816"/>
      <c r="R97" s="1816"/>
      <c r="S97" s="1816"/>
      <c r="T97" s="1919"/>
      <c r="V97" s="1803"/>
      <c r="W97" s="1805"/>
      <c r="AA97" s="1796"/>
      <c r="AB97" s="1796"/>
    </row>
    <row r="98" spans="1:28" ht="14.1" customHeight="1" x14ac:dyDescent="0.3">
      <c r="A98" s="184"/>
      <c r="B98" s="1840" t="s">
        <v>534</v>
      </c>
      <c r="C98" s="1856" t="s">
        <v>535</v>
      </c>
      <c r="D98" s="246"/>
      <c r="E98" s="1839">
        <v>180</v>
      </c>
      <c r="F98" s="393" t="s">
        <v>514</v>
      </c>
      <c r="G98" s="506">
        <f t="shared" ref="G98:L99" si="5">G100+G102+G104+G106</f>
        <v>0</v>
      </c>
      <c r="H98" s="506">
        <f t="shared" si="5"/>
        <v>0</v>
      </c>
      <c r="I98" s="506">
        <f t="shared" si="5"/>
        <v>0</v>
      </c>
      <c r="J98" s="506">
        <f t="shared" si="5"/>
        <v>0</v>
      </c>
      <c r="K98" s="506">
        <f t="shared" si="5"/>
        <v>0</v>
      </c>
      <c r="L98" s="506">
        <f t="shared" si="5"/>
        <v>0</v>
      </c>
      <c r="M98" s="523">
        <f t="shared" si="0"/>
        <v>0</v>
      </c>
      <c r="N98" s="1857">
        <f t="shared" ref="N98:T98" si="6">SUM(N100:N107)</f>
        <v>0</v>
      </c>
      <c r="O98" s="1857">
        <f t="shared" si="6"/>
        <v>0</v>
      </c>
      <c r="P98" s="1857">
        <f t="shared" si="6"/>
        <v>0</v>
      </c>
      <c r="Q98" s="1857">
        <f t="shared" si="6"/>
        <v>0</v>
      </c>
      <c r="R98" s="1857">
        <f t="shared" si="6"/>
        <v>0</v>
      </c>
      <c r="S98" s="1857">
        <f t="shared" si="6"/>
        <v>0</v>
      </c>
      <c r="T98" s="1920">
        <f t="shared" si="6"/>
        <v>0</v>
      </c>
      <c r="V98" s="1807">
        <f>SUM(N98:R99)</f>
        <v>0</v>
      </c>
      <c r="W98" s="1808">
        <f>SUM(S98:T99)</f>
        <v>0</v>
      </c>
      <c r="AA98" s="1796"/>
      <c r="AB98" s="1796"/>
    </row>
    <row r="99" spans="1:28" ht="14.1" customHeight="1" x14ac:dyDescent="0.3">
      <c r="A99" s="184"/>
      <c r="B99" s="1855"/>
      <c r="C99" s="1852"/>
      <c r="D99" s="248"/>
      <c r="E99" s="1836"/>
      <c r="F99" s="241" t="s">
        <v>515</v>
      </c>
      <c r="G99" s="507">
        <f t="shared" si="5"/>
        <v>0</v>
      </c>
      <c r="H99" s="507">
        <f t="shared" si="5"/>
        <v>0</v>
      </c>
      <c r="I99" s="507">
        <f t="shared" si="5"/>
        <v>0</v>
      </c>
      <c r="J99" s="507">
        <f t="shared" si="5"/>
        <v>0</v>
      </c>
      <c r="K99" s="507">
        <f t="shared" si="5"/>
        <v>0</v>
      </c>
      <c r="L99" s="507">
        <f t="shared" si="5"/>
        <v>0</v>
      </c>
      <c r="M99" s="524">
        <f t="shared" si="0"/>
        <v>0</v>
      </c>
      <c r="N99" s="1850"/>
      <c r="O99" s="1850"/>
      <c r="P99" s="1850"/>
      <c r="Q99" s="1850"/>
      <c r="R99" s="1850"/>
      <c r="S99" s="1850"/>
      <c r="T99" s="1921"/>
      <c r="V99" s="1803"/>
      <c r="W99" s="1805"/>
      <c r="AA99" s="1796"/>
      <c r="AB99" s="1796"/>
    </row>
    <row r="100" spans="1:28" ht="15.75" customHeight="1" x14ac:dyDescent="0.3">
      <c r="A100" s="184"/>
      <c r="B100" s="1846" t="s">
        <v>40054</v>
      </c>
      <c r="C100" s="1831"/>
      <c r="D100" s="1831"/>
      <c r="E100" s="1834" t="s">
        <v>537</v>
      </c>
      <c r="F100" s="391" t="s">
        <v>514</v>
      </c>
      <c r="G100" s="553"/>
      <c r="H100" s="553"/>
      <c r="I100" s="553"/>
      <c r="J100" s="553"/>
      <c r="K100" s="553"/>
      <c r="L100" s="553"/>
      <c r="M100" s="519">
        <f t="shared" si="0"/>
        <v>0</v>
      </c>
      <c r="N100" s="1799"/>
      <c r="O100" s="1799"/>
      <c r="P100" s="1799"/>
      <c r="Q100" s="1799"/>
      <c r="R100" s="1799"/>
      <c r="S100" s="1799"/>
      <c r="T100" s="1800"/>
      <c r="V100" s="1807">
        <f>SUM(N100:R101)</f>
        <v>0</v>
      </c>
      <c r="W100" s="1808">
        <f>SUM(S100:T101)</f>
        <v>0</v>
      </c>
      <c r="AA100" s="1796"/>
      <c r="AB100" s="1796"/>
    </row>
    <row r="101" spans="1:28" ht="15.75" customHeight="1" x14ac:dyDescent="0.3">
      <c r="A101" s="184"/>
      <c r="B101" s="1832"/>
      <c r="C101" s="1833"/>
      <c r="D101" s="1833"/>
      <c r="E101" s="1836"/>
      <c r="F101" s="241" t="s">
        <v>515</v>
      </c>
      <c r="G101" s="1471"/>
      <c r="H101" s="1471"/>
      <c r="I101" s="1471"/>
      <c r="J101" s="1471"/>
      <c r="K101" s="1471"/>
      <c r="L101" s="1471"/>
      <c r="M101" s="279">
        <f t="shared" si="0"/>
        <v>0</v>
      </c>
      <c r="N101" s="1799"/>
      <c r="O101" s="1799"/>
      <c r="P101" s="1799"/>
      <c r="Q101" s="1799"/>
      <c r="R101" s="1799"/>
      <c r="S101" s="1799"/>
      <c r="T101" s="1800"/>
      <c r="V101" s="1803"/>
      <c r="W101" s="1805"/>
      <c r="AA101" s="1796"/>
      <c r="AB101" s="1796"/>
    </row>
    <row r="102" spans="1:28" ht="14.1" customHeight="1" x14ac:dyDescent="0.3">
      <c r="A102" s="184"/>
      <c r="B102" s="1830" t="s">
        <v>538</v>
      </c>
      <c r="C102" s="1831"/>
      <c r="D102" s="1831"/>
      <c r="E102" s="1834" t="s">
        <v>539</v>
      </c>
      <c r="F102" s="391" t="s">
        <v>514</v>
      </c>
      <c r="G102" s="553"/>
      <c r="H102" s="553"/>
      <c r="I102" s="553"/>
      <c r="J102" s="553"/>
      <c r="K102" s="553"/>
      <c r="L102" s="553"/>
      <c r="M102" s="519">
        <f t="shared" si="0"/>
        <v>0</v>
      </c>
      <c r="N102" s="1799"/>
      <c r="O102" s="1799"/>
      <c r="P102" s="1799"/>
      <c r="Q102" s="1799"/>
      <c r="R102" s="1799"/>
      <c r="S102" s="1799"/>
      <c r="T102" s="1800"/>
      <c r="V102" s="1807">
        <f>SUM(N102:R103)</f>
        <v>0</v>
      </c>
      <c r="W102" s="1808">
        <f>SUM(S102:T103)</f>
        <v>0</v>
      </c>
      <c r="AA102" s="1796"/>
      <c r="AB102" s="1796"/>
    </row>
    <row r="103" spans="1:28" ht="14.1" customHeight="1" x14ac:dyDescent="0.3">
      <c r="A103" s="184"/>
      <c r="B103" s="1832"/>
      <c r="C103" s="1833"/>
      <c r="D103" s="1833"/>
      <c r="E103" s="1836"/>
      <c r="F103" s="241" t="s">
        <v>515</v>
      </c>
      <c r="G103" s="1471"/>
      <c r="H103" s="1471"/>
      <c r="I103" s="1471"/>
      <c r="J103" s="1471"/>
      <c r="K103" s="1471"/>
      <c r="L103" s="1471"/>
      <c r="M103" s="279">
        <f t="shared" si="0"/>
        <v>0</v>
      </c>
      <c r="N103" s="1799"/>
      <c r="O103" s="1799"/>
      <c r="P103" s="1799"/>
      <c r="Q103" s="1799"/>
      <c r="R103" s="1799"/>
      <c r="S103" s="1799"/>
      <c r="T103" s="1800"/>
      <c r="V103" s="1803"/>
      <c r="W103" s="1805"/>
      <c r="AA103" s="1796"/>
      <c r="AB103" s="1796"/>
    </row>
    <row r="104" spans="1:28" ht="23.25" customHeight="1" x14ac:dyDescent="0.3">
      <c r="A104" s="184"/>
      <c r="B104" s="1846" t="s">
        <v>540</v>
      </c>
      <c r="C104" s="1831"/>
      <c r="D104" s="1831"/>
      <c r="E104" s="1834" t="s">
        <v>541</v>
      </c>
      <c r="F104" s="391" t="s">
        <v>514</v>
      </c>
      <c r="G104" s="553"/>
      <c r="H104" s="553"/>
      <c r="I104" s="553"/>
      <c r="J104" s="553"/>
      <c r="K104" s="553"/>
      <c r="L104" s="553"/>
      <c r="M104" s="519">
        <f t="shared" si="0"/>
        <v>0</v>
      </c>
      <c r="N104" s="1799"/>
      <c r="O104" s="1799"/>
      <c r="P104" s="1799"/>
      <c r="Q104" s="1799"/>
      <c r="R104" s="1799"/>
      <c r="S104" s="1799"/>
      <c r="T104" s="1800"/>
      <c r="V104" s="1807">
        <f>SUM(N104:R105)</f>
        <v>0</v>
      </c>
      <c r="W104" s="1808">
        <f>SUM(S104:T105)</f>
        <v>0</v>
      </c>
      <c r="AA104" s="1796"/>
      <c r="AB104" s="1796"/>
    </row>
    <row r="105" spans="1:28" ht="23.25" customHeight="1" x14ac:dyDescent="0.3">
      <c r="A105" s="184"/>
      <c r="B105" s="1832"/>
      <c r="C105" s="1833"/>
      <c r="D105" s="1833"/>
      <c r="E105" s="1836"/>
      <c r="F105" s="241" t="s">
        <v>515</v>
      </c>
      <c r="G105" s="1471"/>
      <c r="H105" s="1471"/>
      <c r="I105" s="1471"/>
      <c r="J105" s="1471"/>
      <c r="K105" s="1471"/>
      <c r="L105" s="1471"/>
      <c r="M105" s="279">
        <f t="shared" si="0"/>
        <v>0</v>
      </c>
      <c r="N105" s="1799"/>
      <c r="O105" s="1799"/>
      <c r="P105" s="1799"/>
      <c r="Q105" s="1799"/>
      <c r="R105" s="1799"/>
      <c r="S105" s="1799"/>
      <c r="T105" s="1800"/>
      <c r="V105" s="1803"/>
      <c r="W105" s="1805"/>
      <c r="AA105" s="1796"/>
      <c r="AB105" s="1796"/>
    </row>
    <row r="106" spans="1:28" ht="15.75" customHeight="1" x14ac:dyDescent="0.3">
      <c r="A106" s="184"/>
      <c r="B106" s="1846" t="s">
        <v>542</v>
      </c>
      <c r="C106" s="1847"/>
      <c r="D106" s="1847"/>
      <c r="E106" s="1834" t="s">
        <v>543</v>
      </c>
      <c r="F106" s="391" t="s">
        <v>514</v>
      </c>
      <c r="G106" s="553"/>
      <c r="H106" s="553"/>
      <c r="I106" s="553"/>
      <c r="J106" s="553"/>
      <c r="K106" s="553"/>
      <c r="L106" s="553"/>
      <c r="M106" s="519">
        <f t="shared" si="0"/>
        <v>0</v>
      </c>
      <c r="N106" s="1799"/>
      <c r="O106" s="1799"/>
      <c r="P106" s="1799"/>
      <c r="Q106" s="1799"/>
      <c r="R106" s="1799"/>
      <c r="S106" s="1799"/>
      <c r="T106" s="1800"/>
      <c r="V106" s="1807">
        <f>SUM(N106:R107)</f>
        <v>0</v>
      </c>
      <c r="W106" s="1808">
        <f>SUM(S106:T107)</f>
        <v>0</v>
      </c>
      <c r="AA106" s="1796"/>
      <c r="AB106" s="1796"/>
    </row>
    <row r="107" spans="1:28" ht="15.75" customHeight="1" x14ac:dyDescent="0.3">
      <c r="A107" s="184"/>
      <c r="B107" s="1853"/>
      <c r="C107" s="1854"/>
      <c r="D107" s="1854"/>
      <c r="E107" s="1836"/>
      <c r="F107" s="241" t="s">
        <v>515</v>
      </c>
      <c r="G107" s="1471"/>
      <c r="H107" s="1471"/>
      <c r="I107" s="1471"/>
      <c r="J107" s="1471"/>
      <c r="K107" s="1471"/>
      <c r="L107" s="1471"/>
      <c r="M107" s="279">
        <f t="shared" si="0"/>
        <v>0</v>
      </c>
      <c r="N107" s="1799"/>
      <c r="O107" s="1799"/>
      <c r="P107" s="1799"/>
      <c r="Q107" s="1799"/>
      <c r="R107" s="1799"/>
      <c r="S107" s="1799"/>
      <c r="T107" s="1800"/>
      <c r="V107" s="1803"/>
      <c r="W107" s="1805"/>
      <c r="AA107" s="1796"/>
      <c r="AB107" s="1796"/>
    </row>
    <row r="108" spans="1:28" ht="14.1" customHeight="1" x14ac:dyDescent="0.3">
      <c r="A108" s="184"/>
      <c r="B108" s="1830" t="s">
        <v>544</v>
      </c>
      <c r="C108" s="1851" t="s">
        <v>535</v>
      </c>
      <c r="D108" s="249"/>
      <c r="E108" s="1834">
        <v>185</v>
      </c>
      <c r="F108" s="391" t="s">
        <v>514</v>
      </c>
      <c r="G108" s="507">
        <f t="shared" ref="G108:L109" si="7">G110+G112+G114+G116</f>
        <v>0</v>
      </c>
      <c r="H108" s="507">
        <f t="shared" si="7"/>
        <v>0</v>
      </c>
      <c r="I108" s="507">
        <f t="shared" si="7"/>
        <v>0</v>
      </c>
      <c r="J108" s="507">
        <f t="shared" si="7"/>
        <v>0</v>
      </c>
      <c r="K108" s="507">
        <f t="shared" si="7"/>
        <v>0</v>
      </c>
      <c r="L108" s="507">
        <f t="shared" si="7"/>
        <v>0</v>
      </c>
      <c r="M108" s="525">
        <f t="shared" si="0"/>
        <v>0</v>
      </c>
      <c r="N108" s="1850">
        <f t="shared" ref="N108:T108" si="8">SUM(N110:N117)</f>
        <v>0</v>
      </c>
      <c r="O108" s="1850">
        <f t="shared" si="8"/>
        <v>0</v>
      </c>
      <c r="P108" s="1850">
        <f t="shared" si="8"/>
        <v>0</v>
      </c>
      <c r="Q108" s="1850">
        <f t="shared" si="8"/>
        <v>0</v>
      </c>
      <c r="R108" s="1850">
        <f t="shared" si="8"/>
        <v>0</v>
      </c>
      <c r="S108" s="1850">
        <f t="shared" si="8"/>
        <v>0</v>
      </c>
      <c r="T108" s="1921">
        <f t="shared" si="8"/>
        <v>0</v>
      </c>
      <c r="V108" s="1807">
        <f>SUM(N108:R109)</f>
        <v>0</v>
      </c>
      <c r="W108" s="1808">
        <f>SUM(S108:T109)</f>
        <v>0</v>
      </c>
      <c r="AA108" s="1796"/>
      <c r="AB108" s="1796"/>
    </row>
    <row r="109" spans="1:28" ht="14.1" customHeight="1" x14ac:dyDescent="0.3">
      <c r="A109" s="184"/>
      <c r="B109" s="1832"/>
      <c r="C109" s="1852"/>
      <c r="D109" s="248"/>
      <c r="E109" s="1836"/>
      <c r="F109" s="241" t="s">
        <v>515</v>
      </c>
      <c r="G109" s="507">
        <f t="shared" si="7"/>
        <v>0</v>
      </c>
      <c r="H109" s="507">
        <f t="shared" si="7"/>
        <v>0</v>
      </c>
      <c r="I109" s="507">
        <f t="shared" si="7"/>
        <v>0</v>
      </c>
      <c r="J109" s="507">
        <f t="shared" si="7"/>
        <v>0</v>
      </c>
      <c r="K109" s="507">
        <f t="shared" si="7"/>
        <v>0</v>
      </c>
      <c r="L109" s="507">
        <f t="shared" si="7"/>
        <v>0</v>
      </c>
      <c r="M109" s="524">
        <f t="shared" si="0"/>
        <v>0</v>
      </c>
      <c r="N109" s="1850"/>
      <c r="O109" s="1850"/>
      <c r="P109" s="1850"/>
      <c r="Q109" s="1850"/>
      <c r="R109" s="1850"/>
      <c r="S109" s="1850"/>
      <c r="T109" s="1921"/>
      <c r="V109" s="1803"/>
      <c r="W109" s="1805"/>
      <c r="AA109" s="1796"/>
      <c r="AB109" s="1796"/>
    </row>
    <row r="110" spans="1:28" ht="15.75" customHeight="1" x14ac:dyDescent="0.3">
      <c r="A110" s="184"/>
      <c r="B110" s="1846" t="s">
        <v>40054</v>
      </c>
      <c r="C110" s="1831"/>
      <c r="D110" s="1831"/>
      <c r="E110" s="1834" t="s">
        <v>545</v>
      </c>
      <c r="F110" s="391" t="s">
        <v>514</v>
      </c>
      <c r="G110" s="553"/>
      <c r="H110" s="553"/>
      <c r="I110" s="553"/>
      <c r="J110" s="553"/>
      <c r="K110" s="553"/>
      <c r="L110" s="553"/>
      <c r="M110" s="519">
        <f t="shared" si="0"/>
        <v>0</v>
      </c>
      <c r="N110" s="1799"/>
      <c r="O110" s="1799"/>
      <c r="P110" s="1799"/>
      <c r="Q110" s="1799"/>
      <c r="R110" s="1799"/>
      <c r="S110" s="1799"/>
      <c r="T110" s="1800"/>
      <c r="V110" s="1807">
        <f>SUM(N110:R111)</f>
        <v>0</v>
      </c>
      <c r="W110" s="1808">
        <f>SUM(S110:T111)</f>
        <v>0</v>
      </c>
      <c r="AA110" s="1796"/>
      <c r="AB110" s="1796"/>
    </row>
    <row r="111" spans="1:28" ht="15.75" customHeight="1" x14ac:dyDescent="0.3">
      <c r="A111" s="184"/>
      <c r="B111" s="1832"/>
      <c r="C111" s="1833"/>
      <c r="D111" s="1833"/>
      <c r="E111" s="1836"/>
      <c r="F111" s="241" t="s">
        <v>515</v>
      </c>
      <c r="G111" s="1471"/>
      <c r="H111" s="1471"/>
      <c r="I111" s="1471"/>
      <c r="J111" s="1471"/>
      <c r="K111" s="1471"/>
      <c r="L111" s="1471"/>
      <c r="M111" s="279">
        <f t="shared" si="0"/>
        <v>0</v>
      </c>
      <c r="N111" s="1799"/>
      <c r="O111" s="1799"/>
      <c r="P111" s="1799"/>
      <c r="Q111" s="1799"/>
      <c r="R111" s="1799"/>
      <c r="S111" s="1799"/>
      <c r="T111" s="1800"/>
      <c r="V111" s="1803"/>
      <c r="W111" s="1805"/>
      <c r="AA111" s="1796"/>
      <c r="AB111" s="1796"/>
    </row>
    <row r="112" spans="1:28" ht="14.1" customHeight="1" x14ac:dyDescent="0.3">
      <c r="A112" s="184"/>
      <c r="B112" s="1830" t="s">
        <v>538</v>
      </c>
      <c r="C112" s="1831"/>
      <c r="D112" s="1831"/>
      <c r="E112" s="1834" t="s">
        <v>546</v>
      </c>
      <c r="F112" s="391" t="s">
        <v>514</v>
      </c>
      <c r="G112" s="553"/>
      <c r="H112" s="553"/>
      <c r="I112" s="553"/>
      <c r="J112" s="553"/>
      <c r="K112" s="553"/>
      <c r="L112" s="553"/>
      <c r="M112" s="519">
        <f t="shared" si="0"/>
        <v>0</v>
      </c>
      <c r="N112" s="1799"/>
      <c r="O112" s="1799"/>
      <c r="P112" s="1799"/>
      <c r="Q112" s="1799"/>
      <c r="R112" s="1799"/>
      <c r="S112" s="1799"/>
      <c r="T112" s="1800"/>
      <c r="V112" s="1807">
        <f>SUM(N112:R113)</f>
        <v>0</v>
      </c>
      <c r="W112" s="1808">
        <f>SUM(S112:T113)</f>
        <v>0</v>
      </c>
      <c r="AA112" s="1796"/>
      <c r="AB112" s="1796"/>
    </row>
    <row r="113" spans="1:28" ht="14.1" customHeight="1" x14ac:dyDescent="0.3">
      <c r="A113" s="184"/>
      <c r="B113" s="1832"/>
      <c r="C113" s="1833"/>
      <c r="D113" s="1833"/>
      <c r="E113" s="1836"/>
      <c r="F113" s="241" t="s">
        <v>515</v>
      </c>
      <c r="G113" s="1471"/>
      <c r="H113" s="1471"/>
      <c r="I113" s="1471"/>
      <c r="J113" s="1471"/>
      <c r="K113" s="1471"/>
      <c r="L113" s="1471"/>
      <c r="M113" s="279">
        <f t="shared" si="0"/>
        <v>0</v>
      </c>
      <c r="N113" s="1799"/>
      <c r="O113" s="1799"/>
      <c r="P113" s="1799"/>
      <c r="Q113" s="1799"/>
      <c r="R113" s="1799"/>
      <c r="S113" s="1799"/>
      <c r="T113" s="1800"/>
      <c r="V113" s="1803"/>
      <c r="W113" s="1805"/>
      <c r="AA113" s="1796"/>
      <c r="AB113" s="1796"/>
    </row>
    <row r="114" spans="1:28" ht="23.25" customHeight="1" x14ac:dyDescent="0.3">
      <c r="A114" s="184"/>
      <c r="B114" s="1846" t="s">
        <v>540</v>
      </c>
      <c r="C114" s="1831"/>
      <c r="D114" s="1831"/>
      <c r="E114" s="1834" t="s">
        <v>547</v>
      </c>
      <c r="F114" s="391" t="s">
        <v>514</v>
      </c>
      <c r="G114" s="553"/>
      <c r="H114" s="553"/>
      <c r="I114" s="553"/>
      <c r="J114" s="553"/>
      <c r="K114" s="553"/>
      <c r="L114" s="553"/>
      <c r="M114" s="519">
        <f t="shared" si="0"/>
        <v>0</v>
      </c>
      <c r="N114" s="1799"/>
      <c r="O114" s="1799"/>
      <c r="P114" s="1799"/>
      <c r="Q114" s="1799"/>
      <c r="R114" s="1799"/>
      <c r="S114" s="1799"/>
      <c r="T114" s="1800"/>
      <c r="V114" s="1807">
        <f>SUM(N114:R115)</f>
        <v>0</v>
      </c>
      <c r="W114" s="1808">
        <f>SUM(S114:T115)</f>
        <v>0</v>
      </c>
      <c r="AA114" s="1796"/>
      <c r="AB114" s="1796"/>
    </row>
    <row r="115" spans="1:28" ht="23.25" customHeight="1" x14ac:dyDescent="0.3">
      <c r="A115" s="184"/>
      <c r="B115" s="1832"/>
      <c r="C115" s="1833"/>
      <c r="D115" s="1833"/>
      <c r="E115" s="1836"/>
      <c r="F115" s="241" t="s">
        <v>515</v>
      </c>
      <c r="G115" s="1471"/>
      <c r="H115" s="1471"/>
      <c r="I115" s="1471"/>
      <c r="J115" s="1471"/>
      <c r="K115" s="1471"/>
      <c r="L115" s="1471"/>
      <c r="M115" s="279">
        <f t="shared" si="0"/>
        <v>0</v>
      </c>
      <c r="N115" s="1799"/>
      <c r="O115" s="1799"/>
      <c r="P115" s="1799"/>
      <c r="Q115" s="1799"/>
      <c r="R115" s="1799"/>
      <c r="S115" s="1799"/>
      <c r="T115" s="1800"/>
      <c r="V115" s="1803"/>
      <c r="W115" s="1805"/>
      <c r="AA115" s="1796"/>
      <c r="AB115" s="1796"/>
    </row>
    <row r="116" spans="1:28" ht="15.75" customHeight="1" x14ac:dyDescent="0.3">
      <c r="A116" s="184"/>
      <c r="B116" s="1846" t="s">
        <v>542</v>
      </c>
      <c r="C116" s="1847"/>
      <c r="D116" s="1847"/>
      <c r="E116" s="1834" t="s">
        <v>548</v>
      </c>
      <c r="F116" s="391" t="s">
        <v>514</v>
      </c>
      <c r="G116" s="553"/>
      <c r="H116" s="553"/>
      <c r="I116" s="553"/>
      <c r="J116" s="553"/>
      <c r="K116" s="553"/>
      <c r="L116" s="553"/>
      <c r="M116" s="519">
        <f t="shared" si="0"/>
        <v>0</v>
      </c>
      <c r="N116" s="1799"/>
      <c r="O116" s="1799"/>
      <c r="P116" s="1799"/>
      <c r="Q116" s="1799"/>
      <c r="R116" s="1799"/>
      <c r="S116" s="1799"/>
      <c r="T116" s="1800"/>
      <c r="V116" s="1807">
        <f>SUM(N116:R117)</f>
        <v>0</v>
      </c>
      <c r="W116" s="1808">
        <f>SUM(S116:T117)</f>
        <v>0</v>
      </c>
      <c r="AA116" s="1796"/>
      <c r="AB116" s="1796"/>
    </row>
    <row r="117" spans="1:28" ht="15.75" customHeight="1" thickBot="1" x14ac:dyDescent="0.35">
      <c r="A117" s="184"/>
      <c r="B117" s="1848"/>
      <c r="C117" s="1849"/>
      <c r="D117" s="1849"/>
      <c r="E117" s="1839"/>
      <c r="F117" s="244" t="s">
        <v>515</v>
      </c>
      <c r="G117" s="1472"/>
      <c r="H117" s="1472"/>
      <c r="I117" s="1472"/>
      <c r="J117" s="1472"/>
      <c r="K117" s="1472"/>
      <c r="L117" s="1472"/>
      <c r="M117" s="520">
        <f t="shared" si="0"/>
        <v>0</v>
      </c>
      <c r="N117" s="1792"/>
      <c r="O117" s="1792"/>
      <c r="P117" s="1792"/>
      <c r="Q117" s="1792"/>
      <c r="R117" s="1792"/>
      <c r="S117" s="1792"/>
      <c r="T117" s="1797"/>
      <c r="V117" s="1803"/>
      <c r="W117" s="1805"/>
      <c r="AA117" s="1796"/>
      <c r="AB117" s="1796"/>
    </row>
    <row r="118" spans="1:28" ht="14.1" customHeight="1" x14ac:dyDescent="0.3">
      <c r="A118" s="184"/>
      <c r="B118" s="1840" t="s">
        <v>549</v>
      </c>
      <c r="C118" s="1842" t="s">
        <v>470</v>
      </c>
      <c r="D118" s="250"/>
      <c r="E118" s="1844">
        <v>19</v>
      </c>
      <c r="F118" s="392" t="s">
        <v>514</v>
      </c>
      <c r="G118" s="504">
        <f t="shared" ref="G118:L119" si="9">G120+G122+G124</f>
        <v>0</v>
      </c>
      <c r="H118" s="504">
        <f t="shared" si="9"/>
        <v>0</v>
      </c>
      <c r="I118" s="504">
        <f t="shared" si="9"/>
        <v>0</v>
      </c>
      <c r="J118" s="504">
        <f t="shared" si="9"/>
        <v>0</v>
      </c>
      <c r="K118" s="504">
        <f t="shared" si="9"/>
        <v>0</v>
      </c>
      <c r="L118" s="504">
        <f t="shared" si="9"/>
        <v>0</v>
      </c>
      <c r="M118" s="522">
        <f>G118+H118+I118+J118+K118+L118</f>
        <v>0</v>
      </c>
      <c r="N118" s="1815">
        <f t="shared" ref="N118:T118" si="10">SUM(N120:N125)</f>
        <v>0</v>
      </c>
      <c r="O118" s="1815">
        <f t="shared" si="10"/>
        <v>0</v>
      </c>
      <c r="P118" s="1815">
        <f t="shared" si="10"/>
        <v>0</v>
      </c>
      <c r="Q118" s="1815">
        <f t="shared" si="10"/>
        <v>0</v>
      </c>
      <c r="R118" s="1815">
        <f t="shared" si="10"/>
        <v>0</v>
      </c>
      <c r="S118" s="1815">
        <f t="shared" si="10"/>
        <v>0</v>
      </c>
      <c r="T118" s="1918">
        <f t="shared" si="10"/>
        <v>0</v>
      </c>
      <c r="V118" s="1807">
        <f>SUM(N118:R119)</f>
        <v>0</v>
      </c>
      <c r="W118" s="1808">
        <f>SUM(S118:T119)</f>
        <v>0</v>
      </c>
      <c r="AA118" s="1796"/>
      <c r="AB118" s="1796"/>
    </row>
    <row r="119" spans="1:28" ht="14.1" customHeight="1" thickBot="1" x14ac:dyDescent="0.35">
      <c r="A119" s="184"/>
      <c r="B119" s="1841"/>
      <c r="C119" s="1843"/>
      <c r="D119" s="251"/>
      <c r="E119" s="1845"/>
      <c r="F119" s="245" t="s">
        <v>515</v>
      </c>
      <c r="G119" s="505">
        <f t="shared" si="9"/>
        <v>0</v>
      </c>
      <c r="H119" s="505">
        <f t="shared" si="9"/>
        <v>0</v>
      </c>
      <c r="I119" s="505">
        <f t="shared" si="9"/>
        <v>0</v>
      </c>
      <c r="J119" s="505">
        <f t="shared" si="9"/>
        <v>0</v>
      </c>
      <c r="K119" s="505">
        <f t="shared" si="9"/>
        <v>0</v>
      </c>
      <c r="L119" s="505">
        <f t="shared" si="9"/>
        <v>0</v>
      </c>
      <c r="M119" s="505">
        <f>G119+H119+I119+J119+K119+L119</f>
        <v>0</v>
      </c>
      <c r="N119" s="1816"/>
      <c r="O119" s="1816"/>
      <c r="P119" s="1816"/>
      <c r="Q119" s="1816"/>
      <c r="R119" s="1816"/>
      <c r="S119" s="1816"/>
      <c r="T119" s="1919"/>
      <c r="V119" s="1803"/>
      <c r="W119" s="1805"/>
      <c r="AA119" s="1796"/>
      <c r="AB119" s="1796"/>
    </row>
    <row r="120" spans="1:28" ht="14.1" customHeight="1" x14ac:dyDescent="0.3">
      <c r="A120" s="184"/>
      <c r="B120" s="1837" t="s">
        <v>550</v>
      </c>
      <c r="C120" s="1838"/>
      <c r="D120" s="1838"/>
      <c r="E120" s="1839" t="s">
        <v>537</v>
      </c>
      <c r="F120" s="393" t="s">
        <v>514</v>
      </c>
      <c r="G120" s="554"/>
      <c r="H120" s="554"/>
      <c r="I120" s="554"/>
      <c r="J120" s="554"/>
      <c r="K120" s="554"/>
      <c r="L120" s="554"/>
      <c r="M120" s="521">
        <f t="shared" si="0"/>
        <v>0</v>
      </c>
      <c r="N120" s="1793"/>
      <c r="O120" s="1793"/>
      <c r="P120" s="1793"/>
      <c r="Q120" s="1793"/>
      <c r="R120" s="1793"/>
      <c r="S120" s="1793"/>
      <c r="T120" s="1798"/>
      <c r="V120" s="1807">
        <f>SUM(N120:R121)</f>
        <v>0</v>
      </c>
      <c r="W120" s="1808">
        <f>SUM(S120:T121)</f>
        <v>0</v>
      </c>
      <c r="AA120" s="1796"/>
      <c r="AB120" s="1796"/>
    </row>
    <row r="121" spans="1:28" ht="14.1" customHeight="1" x14ac:dyDescent="0.3">
      <c r="A121" s="184"/>
      <c r="B121" s="1832"/>
      <c r="C121" s="1833"/>
      <c r="D121" s="1833"/>
      <c r="E121" s="1836"/>
      <c r="F121" s="241" t="s">
        <v>515</v>
      </c>
      <c r="G121" s="1471"/>
      <c r="H121" s="1471"/>
      <c r="I121" s="1471"/>
      <c r="J121" s="1471"/>
      <c r="K121" s="1471"/>
      <c r="L121" s="1471"/>
      <c r="M121" s="279">
        <f t="shared" si="0"/>
        <v>0</v>
      </c>
      <c r="N121" s="1799"/>
      <c r="O121" s="1799"/>
      <c r="P121" s="1799"/>
      <c r="Q121" s="1799"/>
      <c r="R121" s="1799"/>
      <c r="S121" s="1799"/>
      <c r="T121" s="1800"/>
      <c r="V121" s="1803"/>
      <c r="W121" s="1805"/>
      <c r="AA121" s="1796"/>
      <c r="AB121" s="1796"/>
    </row>
    <row r="122" spans="1:28" ht="14.1" customHeight="1" x14ac:dyDescent="0.3">
      <c r="A122" s="184"/>
      <c r="B122" s="1830" t="s">
        <v>551</v>
      </c>
      <c r="C122" s="1831"/>
      <c r="D122" s="1831"/>
      <c r="E122" s="1834" t="s">
        <v>539</v>
      </c>
      <c r="F122" s="391" t="s">
        <v>514</v>
      </c>
      <c r="G122" s="553"/>
      <c r="H122" s="553"/>
      <c r="I122" s="553"/>
      <c r="J122" s="553"/>
      <c r="K122" s="553"/>
      <c r="L122" s="553"/>
      <c r="M122" s="519">
        <f t="shared" si="0"/>
        <v>0</v>
      </c>
      <c r="N122" s="1799"/>
      <c r="O122" s="1799"/>
      <c r="P122" s="1799"/>
      <c r="Q122" s="1799"/>
      <c r="R122" s="1799"/>
      <c r="S122" s="1799"/>
      <c r="T122" s="1800"/>
      <c r="V122" s="1807">
        <f>SUM(N122:R123)</f>
        <v>0</v>
      </c>
      <c r="W122" s="1808">
        <f>SUM(S122:T123)</f>
        <v>0</v>
      </c>
      <c r="AA122" s="1796"/>
      <c r="AB122" s="1796"/>
    </row>
    <row r="123" spans="1:28" ht="14.1" customHeight="1" x14ac:dyDescent="0.3">
      <c r="A123" s="184"/>
      <c r="B123" s="1832"/>
      <c r="C123" s="1833"/>
      <c r="D123" s="1833"/>
      <c r="E123" s="1836"/>
      <c r="F123" s="241" t="s">
        <v>515</v>
      </c>
      <c r="G123" s="1471"/>
      <c r="H123" s="1471"/>
      <c r="I123" s="1471"/>
      <c r="J123" s="1471"/>
      <c r="K123" s="1471"/>
      <c r="L123" s="1471"/>
      <c r="M123" s="279">
        <f t="shared" si="0"/>
        <v>0</v>
      </c>
      <c r="N123" s="1799"/>
      <c r="O123" s="1799"/>
      <c r="P123" s="1799"/>
      <c r="Q123" s="1799"/>
      <c r="R123" s="1799"/>
      <c r="S123" s="1799"/>
      <c r="T123" s="1800"/>
      <c r="V123" s="1803"/>
      <c r="W123" s="1805"/>
      <c r="AA123" s="1796"/>
      <c r="AB123" s="1796"/>
    </row>
    <row r="124" spans="1:28" ht="14.1" customHeight="1" x14ac:dyDescent="0.3">
      <c r="A124" s="184"/>
      <c r="B124" s="1830" t="s">
        <v>552</v>
      </c>
      <c r="C124" s="1831"/>
      <c r="D124" s="1831"/>
      <c r="E124" s="1834" t="s">
        <v>541</v>
      </c>
      <c r="F124" s="391" t="s">
        <v>514</v>
      </c>
      <c r="G124" s="553"/>
      <c r="H124" s="553"/>
      <c r="I124" s="553"/>
      <c r="J124" s="553"/>
      <c r="K124" s="553"/>
      <c r="L124" s="553"/>
      <c r="M124" s="519">
        <f t="shared" si="0"/>
        <v>0</v>
      </c>
      <c r="N124" s="1799"/>
      <c r="O124" s="1799"/>
      <c r="P124" s="1799"/>
      <c r="Q124" s="1799"/>
      <c r="R124" s="1799"/>
      <c r="S124" s="1799"/>
      <c r="T124" s="1800"/>
      <c r="V124" s="1807">
        <f>SUM(N124:R125)</f>
        <v>0</v>
      </c>
      <c r="W124" s="1808">
        <f>SUM(S124:T125)</f>
        <v>0</v>
      </c>
      <c r="AA124" s="1796"/>
      <c r="AB124" s="1796"/>
    </row>
    <row r="125" spans="1:28" ht="14.1" customHeight="1" x14ac:dyDescent="0.3">
      <c r="A125" s="184"/>
      <c r="B125" s="1832"/>
      <c r="C125" s="1833"/>
      <c r="D125" s="1833"/>
      <c r="E125" s="1836"/>
      <c r="F125" s="241" t="s">
        <v>515</v>
      </c>
      <c r="G125" s="1471"/>
      <c r="H125" s="1471"/>
      <c r="I125" s="1471"/>
      <c r="J125" s="1471"/>
      <c r="K125" s="1471"/>
      <c r="L125" s="1471"/>
      <c r="M125" s="279">
        <f t="shared" ref="M125:M149" si="11">SUM(G125:L125)</f>
        <v>0</v>
      </c>
      <c r="N125" s="1799"/>
      <c r="O125" s="1799"/>
      <c r="P125" s="1799"/>
      <c r="Q125" s="1799"/>
      <c r="R125" s="1799"/>
      <c r="S125" s="1799"/>
      <c r="T125" s="1800"/>
      <c r="V125" s="1803"/>
      <c r="W125" s="1805"/>
      <c r="AA125" s="1796"/>
      <c r="AB125" s="1796"/>
    </row>
    <row r="126" spans="1:28" ht="14.1" customHeight="1" x14ac:dyDescent="0.3">
      <c r="A126" s="184"/>
      <c r="B126" s="1830" t="s">
        <v>553</v>
      </c>
      <c r="C126" s="1831"/>
      <c r="D126" s="1831"/>
      <c r="E126" s="1834">
        <v>20</v>
      </c>
      <c r="F126" s="391" t="s">
        <v>514</v>
      </c>
      <c r="G126" s="553"/>
      <c r="H126" s="553"/>
      <c r="I126" s="553"/>
      <c r="J126" s="553"/>
      <c r="K126" s="553"/>
      <c r="L126" s="553"/>
      <c r="M126" s="519">
        <f t="shared" si="11"/>
        <v>0</v>
      </c>
      <c r="N126" s="1799"/>
      <c r="O126" s="1799"/>
      <c r="P126" s="1799"/>
      <c r="Q126" s="1799"/>
      <c r="R126" s="1799"/>
      <c r="S126" s="1799"/>
      <c r="T126" s="1800"/>
      <c r="V126" s="1807">
        <f>SUM(N126:R127)</f>
        <v>0</v>
      </c>
      <c r="W126" s="1808">
        <f>SUM(S126:T127)</f>
        <v>0</v>
      </c>
      <c r="AA126" s="1796"/>
      <c r="AB126" s="1796"/>
    </row>
    <row r="127" spans="1:28" ht="14.1" customHeight="1" x14ac:dyDescent="0.3">
      <c r="A127" s="184"/>
      <c r="B127" s="1832"/>
      <c r="C127" s="1833"/>
      <c r="D127" s="1833"/>
      <c r="E127" s="1836"/>
      <c r="F127" s="241" t="s">
        <v>515</v>
      </c>
      <c r="G127" s="1471"/>
      <c r="H127" s="1471"/>
      <c r="I127" s="1471"/>
      <c r="J127" s="1471"/>
      <c r="K127" s="1471"/>
      <c r="L127" s="1471"/>
      <c r="M127" s="279">
        <f t="shared" si="11"/>
        <v>0</v>
      </c>
      <c r="N127" s="1799"/>
      <c r="O127" s="1799"/>
      <c r="P127" s="1799"/>
      <c r="Q127" s="1799"/>
      <c r="R127" s="1799"/>
      <c r="S127" s="1799"/>
      <c r="T127" s="1800"/>
      <c r="V127" s="1803"/>
      <c r="W127" s="1805"/>
      <c r="AA127" s="1796"/>
      <c r="AB127" s="1796"/>
    </row>
    <row r="128" spans="1:28" ht="14.1" customHeight="1" x14ac:dyDescent="0.3">
      <c r="A128" s="184"/>
      <c r="B128" s="1830" t="s">
        <v>554</v>
      </c>
      <c r="C128" s="1831"/>
      <c r="D128" s="1831"/>
      <c r="E128" s="1834">
        <v>21</v>
      </c>
      <c r="F128" s="391" t="s">
        <v>514</v>
      </c>
      <c r="G128" s="553"/>
      <c r="H128" s="553"/>
      <c r="I128" s="553"/>
      <c r="J128" s="553"/>
      <c r="K128" s="553"/>
      <c r="L128" s="553"/>
      <c r="M128" s="519">
        <f t="shared" si="11"/>
        <v>0</v>
      </c>
      <c r="N128" s="1799"/>
      <c r="O128" s="1799"/>
      <c r="P128" s="1799"/>
      <c r="Q128" s="1799"/>
      <c r="R128" s="1799"/>
      <c r="S128" s="1799"/>
      <c r="T128" s="1800"/>
      <c r="V128" s="1807">
        <f>SUM(N128:R129)</f>
        <v>0</v>
      </c>
      <c r="W128" s="1808">
        <f>SUM(S128:T129)</f>
        <v>0</v>
      </c>
      <c r="AA128" s="1796"/>
      <c r="AB128" s="1796"/>
    </row>
    <row r="129" spans="1:28" ht="14.1" customHeight="1" x14ac:dyDescent="0.3">
      <c r="A129" s="184"/>
      <c r="B129" s="1832"/>
      <c r="C129" s="1833"/>
      <c r="D129" s="1833"/>
      <c r="E129" s="1836"/>
      <c r="F129" s="241" t="s">
        <v>515</v>
      </c>
      <c r="G129" s="1471"/>
      <c r="H129" s="1471"/>
      <c r="I129" s="1471"/>
      <c r="J129" s="1471"/>
      <c r="K129" s="1471"/>
      <c r="L129" s="1471"/>
      <c r="M129" s="279">
        <f t="shared" si="11"/>
        <v>0</v>
      </c>
      <c r="N129" s="1799"/>
      <c r="O129" s="1799"/>
      <c r="P129" s="1799"/>
      <c r="Q129" s="1799"/>
      <c r="R129" s="1799"/>
      <c r="S129" s="1799"/>
      <c r="T129" s="1800"/>
      <c r="V129" s="1803"/>
      <c r="W129" s="1805"/>
      <c r="AA129" s="1796"/>
      <c r="AB129" s="1796"/>
    </row>
    <row r="130" spans="1:28" ht="14.1" customHeight="1" x14ac:dyDescent="0.3">
      <c r="A130" s="184"/>
      <c r="B130" s="1830" t="s">
        <v>555</v>
      </c>
      <c r="C130" s="1831"/>
      <c r="D130" s="1831"/>
      <c r="E130" s="1834">
        <v>22</v>
      </c>
      <c r="F130" s="391" t="s">
        <v>514</v>
      </c>
      <c r="G130" s="553"/>
      <c r="H130" s="553"/>
      <c r="I130" s="553"/>
      <c r="J130" s="553"/>
      <c r="K130" s="553"/>
      <c r="L130" s="553"/>
      <c r="M130" s="519">
        <f t="shared" si="11"/>
        <v>0</v>
      </c>
      <c r="N130" s="1799"/>
      <c r="O130" s="1799"/>
      <c r="P130" s="1799"/>
      <c r="Q130" s="1799"/>
      <c r="R130" s="1799"/>
      <c r="S130" s="1799"/>
      <c r="T130" s="1800"/>
      <c r="V130" s="1807">
        <f>SUM(N130:R131)</f>
        <v>0</v>
      </c>
      <c r="W130" s="1808">
        <f>SUM(S130:T131)</f>
        <v>0</v>
      </c>
      <c r="AA130" s="1796"/>
      <c r="AB130" s="1796"/>
    </row>
    <row r="131" spans="1:28" ht="14.1" customHeight="1" x14ac:dyDescent="0.3">
      <c r="A131" s="184"/>
      <c r="B131" s="1832"/>
      <c r="C131" s="1833"/>
      <c r="D131" s="1833"/>
      <c r="E131" s="1835"/>
      <c r="F131" s="241" t="s">
        <v>515</v>
      </c>
      <c r="G131" s="1471"/>
      <c r="H131" s="1471"/>
      <c r="I131" s="1471"/>
      <c r="J131" s="1471"/>
      <c r="K131" s="1471"/>
      <c r="L131" s="1471"/>
      <c r="M131" s="279">
        <f t="shared" si="11"/>
        <v>0</v>
      </c>
      <c r="N131" s="1799"/>
      <c r="O131" s="1799"/>
      <c r="P131" s="1799"/>
      <c r="Q131" s="1799"/>
      <c r="R131" s="1799"/>
      <c r="S131" s="1799"/>
      <c r="T131" s="1800"/>
      <c r="V131" s="1803"/>
      <c r="W131" s="1805"/>
      <c r="AA131" s="1796"/>
      <c r="AB131" s="1796"/>
    </row>
    <row r="132" spans="1:28" ht="14.1" customHeight="1" x14ac:dyDescent="0.3">
      <c r="A132" s="184"/>
      <c r="B132" s="1830" t="s">
        <v>556</v>
      </c>
      <c r="C132" s="1831"/>
      <c r="D132" s="1831"/>
      <c r="E132" s="1834">
        <v>23</v>
      </c>
      <c r="F132" s="391" t="s">
        <v>514</v>
      </c>
      <c r="G132" s="553"/>
      <c r="H132" s="553"/>
      <c r="I132" s="553"/>
      <c r="J132" s="553"/>
      <c r="K132" s="553"/>
      <c r="L132" s="553"/>
      <c r="M132" s="602">
        <f t="shared" si="11"/>
        <v>0</v>
      </c>
      <c r="N132" s="1799"/>
      <c r="O132" s="1799"/>
      <c r="P132" s="1799"/>
      <c r="Q132" s="1799"/>
      <c r="R132" s="1799"/>
      <c r="S132" s="1799"/>
      <c r="T132" s="1800"/>
      <c r="V132" s="1807">
        <f>SUM(N132:R133)</f>
        <v>0</v>
      </c>
      <c r="W132" s="1808">
        <f>SUM(S132:T133)</f>
        <v>0</v>
      </c>
      <c r="AA132" s="1796"/>
      <c r="AB132" s="1796"/>
    </row>
    <row r="133" spans="1:28" ht="14.1" customHeight="1" x14ac:dyDescent="0.3">
      <c r="A133" s="184"/>
      <c r="B133" s="1832"/>
      <c r="C133" s="1833"/>
      <c r="D133" s="1833"/>
      <c r="E133" s="1836"/>
      <c r="F133" s="241" t="s">
        <v>515</v>
      </c>
      <c r="G133" s="1471"/>
      <c r="H133" s="1471"/>
      <c r="I133" s="1471"/>
      <c r="J133" s="1471"/>
      <c r="K133" s="1471"/>
      <c r="L133" s="1471"/>
      <c r="M133" s="279">
        <f t="shared" si="11"/>
        <v>0</v>
      </c>
      <c r="N133" s="1799"/>
      <c r="O133" s="1799"/>
      <c r="P133" s="1799"/>
      <c r="Q133" s="1799"/>
      <c r="R133" s="1799"/>
      <c r="S133" s="1799"/>
      <c r="T133" s="1800"/>
      <c r="V133" s="1803"/>
      <c r="W133" s="1805"/>
      <c r="AA133" s="1796"/>
      <c r="AB133" s="1796"/>
    </row>
    <row r="134" spans="1:28" ht="14.1" customHeight="1" x14ac:dyDescent="0.3">
      <c r="A134" s="184"/>
      <c r="B134" s="1830" t="s">
        <v>557</v>
      </c>
      <c r="C134" s="1831"/>
      <c r="D134" s="1831"/>
      <c r="E134" s="1834">
        <v>24</v>
      </c>
      <c r="F134" s="391" t="s">
        <v>514</v>
      </c>
      <c r="G134" s="553"/>
      <c r="H134" s="553"/>
      <c r="I134" s="553"/>
      <c r="J134" s="553"/>
      <c r="K134" s="553"/>
      <c r="L134" s="553"/>
      <c r="M134" s="519">
        <f t="shared" si="11"/>
        <v>0</v>
      </c>
      <c r="N134" s="1799"/>
      <c r="O134" s="1799"/>
      <c r="P134" s="1799"/>
      <c r="Q134" s="1799"/>
      <c r="R134" s="1799"/>
      <c r="S134" s="1799"/>
      <c r="T134" s="1800"/>
      <c r="V134" s="1807">
        <f>SUM(N134:R135)</f>
        <v>0</v>
      </c>
      <c r="W134" s="1808">
        <f>SUM(S134:T135)</f>
        <v>0</v>
      </c>
      <c r="AA134" s="1796"/>
      <c r="AB134" s="1796"/>
    </row>
    <row r="135" spans="1:28" ht="14.1" customHeight="1" x14ac:dyDescent="0.3">
      <c r="A135" s="184"/>
      <c r="B135" s="1832"/>
      <c r="C135" s="1833"/>
      <c r="D135" s="1833"/>
      <c r="E135" s="1836"/>
      <c r="F135" s="241" t="s">
        <v>515</v>
      </c>
      <c r="G135" s="1471"/>
      <c r="H135" s="1471"/>
      <c r="I135" s="1471"/>
      <c r="J135" s="1471"/>
      <c r="K135" s="1471"/>
      <c r="L135" s="1471"/>
      <c r="M135" s="279">
        <f t="shared" si="11"/>
        <v>0</v>
      </c>
      <c r="N135" s="1799"/>
      <c r="O135" s="1799"/>
      <c r="P135" s="1799"/>
      <c r="Q135" s="1799"/>
      <c r="R135" s="1799"/>
      <c r="S135" s="1799"/>
      <c r="T135" s="1800"/>
      <c r="V135" s="1803"/>
      <c r="W135" s="1805"/>
      <c r="AA135" s="1796"/>
      <c r="AB135" s="1796"/>
    </row>
    <row r="136" spans="1:28" ht="14.1" customHeight="1" x14ac:dyDescent="0.3">
      <c r="A136" s="184"/>
      <c r="B136" s="1830" t="s">
        <v>558</v>
      </c>
      <c r="C136" s="1831"/>
      <c r="D136" s="1831"/>
      <c r="E136" s="1834">
        <v>25</v>
      </c>
      <c r="F136" s="391" t="s">
        <v>514</v>
      </c>
      <c r="G136" s="553"/>
      <c r="H136" s="553"/>
      <c r="I136" s="553"/>
      <c r="J136" s="553"/>
      <c r="K136" s="553"/>
      <c r="L136" s="553"/>
      <c r="M136" s="519">
        <f t="shared" si="11"/>
        <v>0</v>
      </c>
      <c r="N136" s="1799"/>
      <c r="O136" s="1799"/>
      <c r="P136" s="1799"/>
      <c r="Q136" s="1799"/>
      <c r="R136" s="1799"/>
      <c r="S136" s="1799"/>
      <c r="T136" s="1800"/>
      <c r="V136" s="1807">
        <f>SUM(N136:R137)</f>
        <v>0</v>
      </c>
      <c r="W136" s="1808">
        <f>SUM(S136:T137)</f>
        <v>0</v>
      </c>
      <c r="AA136" s="1796"/>
      <c r="AB136" s="1796"/>
    </row>
    <row r="137" spans="1:28" ht="14.1" customHeight="1" x14ac:dyDescent="0.3">
      <c r="A137" s="184"/>
      <c r="B137" s="1832"/>
      <c r="C137" s="1833"/>
      <c r="D137" s="1833"/>
      <c r="E137" s="1836"/>
      <c r="F137" s="241" t="s">
        <v>515</v>
      </c>
      <c r="G137" s="1471"/>
      <c r="H137" s="1471"/>
      <c r="I137" s="1471"/>
      <c r="J137" s="1471"/>
      <c r="K137" s="1471"/>
      <c r="L137" s="1471"/>
      <c r="M137" s="279">
        <f t="shared" si="11"/>
        <v>0</v>
      </c>
      <c r="N137" s="1799"/>
      <c r="O137" s="1799"/>
      <c r="P137" s="1799"/>
      <c r="Q137" s="1799"/>
      <c r="R137" s="1799"/>
      <c r="S137" s="1799"/>
      <c r="T137" s="1800"/>
      <c r="V137" s="1803"/>
      <c r="W137" s="1805"/>
      <c r="AA137" s="1796"/>
      <c r="AB137" s="1796"/>
    </row>
    <row r="138" spans="1:28" ht="14.1" customHeight="1" x14ac:dyDescent="0.3">
      <c r="A138" s="184"/>
      <c r="B138" s="1830" t="s">
        <v>559</v>
      </c>
      <c r="C138" s="1831"/>
      <c r="D138" s="1831"/>
      <c r="E138" s="1834">
        <v>26</v>
      </c>
      <c r="F138" s="391" t="s">
        <v>514</v>
      </c>
      <c r="G138" s="553"/>
      <c r="H138" s="553"/>
      <c r="I138" s="553"/>
      <c r="J138" s="553"/>
      <c r="K138" s="553"/>
      <c r="L138" s="553"/>
      <c r="M138" s="519">
        <f t="shared" si="11"/>
        <v>0</v>
      </c>
      <c r="N138" s="1799"/>
      <c r="O138" s="1799"/>
      <c r="P138" s="1799"/>
      <c r="Q138" s="1799"/>
      <c r="R138" s="1799"/>
      <c r="S138" s="1799"/>
      <c r="T138" s="1800"/>
      <c r="V138" s="1807">
        <f>SUM(N138:R139)</f>
        <v>0</v>
      </c>
      <c r="W138" s="1808">
        <f>SUM(S138:T139)</f>
        <v>0</v>
      </c>
      <c r="AA138" s="1796"/>
      <c r="AB138" s="1796"/>
    </row>
    <row r="139" spans="1:28" ht="14.1" customHeight="1" x14ac:dyDescent="0.3">
      <c r="A139" s="184"/>
      <c r="B139" s="1832"/>
      <c r="C139" s="1833"/>
      <c r="D139" s="1833"/>
      <c r="E139" s="1835"/>
      <c r="F139" s="241" t="s">
        <v>515</v>
      </c>
      <c r="G139" s="1471"/>
      <c r="H139" s="1471"/>
      <c r="I139" s="1471"/>
      <c r="J139" s="1471"/>
      <c r="K139" s="1471"/>
      <c r="L139" s="1471"/>
      <c r="M139" s="279">
        <f t="shared" si="11"/>
        <v>0</v>
      </c>
      <c r="N139" s="1799"/>
      <c r="O139" s="1799"/>
      <c r="P139" s="1799"/>
      <c r="Q139" s="1799"/>
      <c r="R139" s="1799"/>
      <c r="S139" s="1799"/>
      <c r="T139" s="1800"/>
      <c r="V139" s="1803"/>
      <c r="W139" s="1805"/>
      <c r="AA139" s="1796"/>
      <c r="AB139" s="1796"/>
    </row>
    <row r="140" spans="1:28" ht="14.1" customHeight="1" x14ac:dyDescent="0.3">
      <c r="A140" s="184"/>
      <c r="B140" s="1830" t="s">
        <v>560</v>
      </c>
      <c r="C140" s="1831"/>
      <c r="D140" s="1831"/>
      <c r="E140" s="1834">
        <v>27</v>
      </c>
      <c r="F140" s="391" t="s">
        <v>514</v>
      </c>
      <c r="G140" s="553"/>
      <c r="H140" s="553"/>
      <c r="I140" s="553"/>
      <c r="J140" s="553"/>
      <c r="K140" s="553"/>
      <c r="L140" s="553"/>
      <c r="M140" s="519">
        <f t="shared" si="11"/>
        <v>0</v>
      </c>
      <c r="N140" s="1799"/>
      <c r="O140" s="1799"/>
      <c r="P140" s="1799"/>
      <c r="Q140" s="1799"/>
      <c r="R140" s="1799"/>
      <c r="S140" s="1799"/>
      <c r="T140" s="1800"/>
      <c r="V140" s="1807">
        <f>SUM(N140:R141)</f>
        <v>0</v>
      </c>
      <c r="W140" s="1808">
        <f>SUM(S140:T141)</f>
        <v>0</v>
      </c>
      <c r="AA140" s="1796"/>
      <c r="AB140" s="1796"/>
    </row>
    <row r="141" spans="1:28" ht="14.1" customHeight="1" x14ac:dyDescent="0.3">
      <c r="A141" s="184"/>
      <c r="B141" s="1832"/>
      <c r="C141" s="1833"/>
      <c r="D141" s="1833"/>
      <c r="E141" s="1836"/>
      <c r="F141" s="241" t="s">
        <v>515</v>
      </c>
      <c r="G141" s="1471"/>
      <c r="H141" s="1471"/>
      <c r="I141" s="1471"/>
      <c r="J141" s="1471"/>
      <c r="K141" s="1471"/>
      <c r="L141" s="1471"/>
      <c r="M141" s="279">
        <f t="shared" si="11"/>
        <v>0</v>
      </c>
      <c r="N141" s="1799"/>
      <c r="O141" s="1799"/>
      <c r="P141" s="1799"/>
      <c r="Q141" s="1799"/>
      <c r="R141" s="1799"/>
      <c r="S141" s="1799"/>
      <c r="T141" s="1800"/>
      <c r="V141" s="1803"/>
      <c r="W141" s="1805"/>
      <c r="AA141" s="1796"/>
      <c r="AB141" s="1796"/>
    </row>
    <row r="142" spans="1:28" ht="14.1" customHeight="1" x14ac:dyDescent="0.3">
      <c r="A142" s="184"/>
      <c r="B142" s="1830" t="s">
        <v>561</v>
      </c>
      <c r="C142" s="1831"/>
      <c r="D142" s="1831"/>
      <c r="E142" s="1834">
        <v>28</v>
      </c>
      <c r="F142" s="391" t="s">
        <v>514</v>
      </c>
      <c r="G142" s="553"/>
      <c r="H142" s="553"/>
      <c r="I142" s="553"/>
      <c r="J142" s="553"/>
      <c r="K142" s="553"/>
      <c r="L142" s="553"/>
      <c r="M142" s="519">
        <f t="shared" si="11"/>
        <v>0</v>
      </c>
      <c r="N142" s="1799"/>
      <c r="O142" s="1799"/>
      <c r="P142" s="1799"/>
      <c r="Q142" s="1799"/>
      <c r="R142" s="1799"/>
      <c r="S142" s="1799"/>
      <c r="T142" s="1800"/>
      <c r="V142" s="1807">
        <f>SUM(N142:R143)</f>
        <v>0</v>
      </c>
      <c r="W142" s="1808">
        <f>SUM(S142:T143)</f>
        <v>0</v>
      </c>
      <c r="AA142" s="1796"/>
      <c r="AB142" s="1796"/>
    </row>
    <row r="143" spans="1:28" ht="14.1" customHeight="1" x14ac:dyDescent="0.3">
      <c r="A143" s="184"/>
      <c r="B143" s="1832"/>
      <c r="C143" s="1833"/>
      <c r="D143" s="1833"/>
      <c r="E143" s="1836"/>
      <c r="F143" s="241" t="s">
        <v>515</v>
      </c>
      <c r="G143" s="1471"/>
      <c r="H143" s="1471"/>
      <c r="I143" s="1471"/>
      <c r="J143" s="1471"/>
      <c r="K143" s="1471"/>
      <c r="L143" s="1471"/>
      <c r="M143" s="279">
        <f t="shared" si="11"/>
        <v>0</v>
      </c>
      <c r="N143" s="1799"/>
      <c r="O143" s="1799"/>
      <c r="P143" s="1799"/>
      <c r="Q143" s="1799"/>
      <c r="R143" s="1799"/>
      <c r="S143" s="1799"/>
      <c r="T143" s="1800"/>
      <c r="V143" s="1803"/>
      <c r="W143" s="1805"/>
      <c r="AA143" s="1796"/>
      <c r="AB143" s="1796"/>
    </row>
    <row r="144" spans="1:28" ht="14.1" customHeight="1" x14ac:dyDescent="0.3">
      <c r="A144" s="184"/>
      <c r="B144" s="1830" t="s">
        <v>562</v>
      </c>
      <c r="C144" s="1831"/>
      <c r="D144" s="1831"/>
      <c r="E144" s="1834">
        <v>29</v>
      </c>
      <c r="F144" s="391" t="s">
        <v>514</v>
      </c>
      <c r="G144" s="553"/>
      <c r="H144" s="553"/>
      <c r="I144" s="553"/>
      <c r="J144" s="553"/>
      <c r="K144" s="553"/>
      <c r="L144" s="553"/>
      <c r="M144" s="519">
        <f t="shared" si="11"/>
        <v>0</v>
      </c>
      <c r="N144" s="1792"/>
      <c r="O144" s="1792"/>
      <c r="P144" s="1792"/>
      <c r="Q144" s="1792"/>
      <c r="R144" s="1792"/>
      <c r="S144" s="1792"/>
      <c r="T144" s="1797"/>
      <c r="V144" s="1807">
        <f>SUM(N144:R145)</f>
        <v>0</v>
      </c>
      <c r="W144" s="1808">
        <f>SUM(S144:T145)</f>
        <v>0</v>
      </c>
      <c r="AA144" s="1796"/>
      <c r="AB144" s="1796"/>
    </row>
    <row r="145" spans="1:28" ht="14.1" customHeight="1" x14ac:dyDescent="0.3">
      <c r="A145" s="184"/>
      <c r="B145" s="1832"/>
      <c r="C145" s="1833"/>
      <c r="D145" s="1833"/>
      <c r="E145" s="1836"/>
      <c r="F145" s="241" t="s">
        <v>515</v>
      </c>
      <c r="G145" s="1471"/>
      <c r="H145" s="1471"/>
      <c r="I145" s="1471"/>
      <c r="J145" s="1471"/>
      <c r="K145" s="1471"/>
      <c r="L145" s="1471"/>
      <c r="M145" s="279">
        <f t="shared" si="11"/>
        <v>0</v>
      </c>
      <c r="N145" s="1793"/>
      <c r="O145" s="1793"/>
      <c r="P145" s="1793"/>
      <c r="Q145" s="1793"/>
      <c r="R145" s="1793"/>
      <c r="S145" s="1793"/>
      <c r="T145" s="1798"/>
      <c r="V145" s="1803"/>
      <c r="W145" s="1805"/>
      <c r="AA145" s="1796"/>
      <c r="AB145" s="1796"/>
    </row>
    <row r="146" spans="1:28" ht="14.1" customHeight="1" x14ac:dyDescent="0.3">
      <c r="A146" s="184"/>
      <c r="B146" s="1830" t="s">
        <v>1441</v>
      </c>
      <c r="C146" s="1831"/>
      <c r="D146" s="1831"/>
      <c r="E146" s="1834">
        <v>30</v>
      </c>
      <c r="F146" s="391" t="s">
        <v>514</v>
      </c>
      <c r="G146" s="553"/>
      <c r="H146" s="553"/>
      <c r="I146" s="553"/>
      <c r="J146" s="553"/>
      <c r="K146" s="553"/>
      <c r="L146" s="553"/>
      <c r="M146" s="519">
        <f t="shared" si="11"/>
        <v>0</v>
      </c>
      <c r="N146" s="1792"/>
      <c r="O146" s="1792"/>
      <c r="P146" s="1792"/>
      <c r="Q146" s="1792"/>
      <c r="R146" s="1792"/>
      <c r="S146" s="1792"/>
      <c r="T146" s="1797"/>
      <c r="V146" s="1807">
        <f>SUM(N146:R147)</f>
        <v>0</v>
      </c>
      <c r="W146" s="1808">
        <f>SUM(S146:T147)</f>
        <v>0</v>
      </c>
      <c r="AA146" s="1796"/>
      <c r="AB146" s="1796"/>
    </row>
    <row r="147" spans="1:28" ht="14.1" customHeight="1" x14ac:dyDescent="0.3">
      <c r="A147" s="184"/>
      <c r="B147" s="1832"/>
      <c r="C147" s="1833"/>
      <c r="D147" s="1833"/>
      <c r="E147" s="1836"/>
      <c r="F147" s="241" t="s">
        <v>515</v>
      </c>
      <c r="G147" s="1471"/>
      <c r="H147" s="1471"/>
      <c r="I147" s="1471"/>
      <c r="J147" s="1471"/>
      <c r="K147" s="1471"/>
      <c r="L147" s="1471"/>
      <c r="M147" s="279">
        <f t="shared" si="11"/>
        <v>0</v>
      </c>
      <c r="N147" s="1793"/>
      <c r="O147" s="1793"/>
      <c r="P147" s="1793"/>
      <c r="Q147" s="1793"/>
      <c r="R147" s="1793"/>
      <c r="S147" s="1793"/>
      <c r="T147" s="1798"/>
      <c r="V147" s="1803"/>
      <c r="W147" s="1805"/>
      <c r="AA147" s="1796"/>
      <c r="AB147" s="1796"/>
    </row>
    <row r="148" spans="1:28" ht="14.1" customHeight="1" x14ac:dyDescent="0.3">
      <c r="A148" s="184"/>
      <c r="B148" s="1830" t="s">
        <v>1442</v>
      </c>
      <c r="C148" s="1831"/>
      <c r="D148" s="1831"/>
      <c r="E148" s="1834">
        <v>31</v>
      </c>
      <c r="F148" s="391" t="s">
        <v>514</v>
      </c>
      <c r="G148" s="553"/>
      <c r="H148" s="553"/>
      <c r="I148" s="553"/>
      <c r="J148" s="553"/>
      <c r="K148" s="553"/>
      <c r="L148" s="553"/>
      <c r="M148" s="519">
        <f t="shared" si="11"/>
        <v>0</v>
      </c>
      <c r="N148" s="1799"/>
      <c r="O148" s="1799"/>
      <c r="P148" s="1799"/>
      <c r="Q148" s="1799"/>
      <c r="R148" s="1799"/>
      <c r="S148" s="1799"/>
      <c r="T148" s="1800"/>
      <c r="V148" s="1807">
        <f>SUM(N148:R149)</f>
        <v>0</v>
      </c>
      <c r="W148" s="1808">
        <f>SUM(S148:T149)</f>
        <v>0</v>
      </c>
      <c r="AA148" s="1796"/>
      <c r="AB148" s="1796"/>
    </row>
    <row r="149" spans="1:28" ht="14.1" customHeight="1" x14ac:dyDescent="0.3">
      <c r="A149" s="184"/>
      <c r="B149" s="1832"/>
      <c r="C149" s="1833"/>
      <c r="D149" s="1833"/>
      <c r="E149" s="1835"/>
      <c r="F149" s="241" t="s">
        <v>515</v>
      </c>
      <c r="G149" s="1471"/>
      <c r="H149" s="1471"/>
      <c r="I149" s="1471"/>
      <c r="J149" s="1471"/>
      <c r="K149" s="1471"/>
      <c r="L149" s="1471"/>
      <c r="M149" s="279">
        <f t="shared" si="11"/>
        <v>0</v>
      </c>
      <c r="N149" s="1799"/>
      <c r="O149" s="1799"/>
      <c r="P149" s="1799"/>
      <c r="Q149" s="1799"/>
      <c r="R149" s="1799"/>
      <c r="S149" s="1799"/>
      <c r="T149" s="1800"/>
      <c r="V149" s="1803"/>
      <c r="W149" s="1805"/>
      <c r="AA149" s="1796"/>
      <c r="AB149" s="1796"/>
    </row>
    <row r="150" spans="1:28" ht="14.1" customHeight="1" x14ac:dyDescent="0.25">
      <c r="A150" s="184"/>
      <c r="B150" s="1822" t="s">
        <v>470</v>
      </c>
      <c r="C150" s="1823"/>
      <c r="D150" s="1823"/>
      <c r="E150" s="1824"/>
      <c r="F150" s="1828"/>
      <c r="G150" s="1794">
        <f t="shared" ref="G150:N150" si="12">(SUM(G54:G87)+SUM(G94:G97)+SUM(G118:G119)+SUM(G126:G149))</f>
        <v>0</v>
      </c>
      <c r="H150" s="1794">
        <f t="shared" si="12"/>
        <v>0</v>
      </c>
      <c r="I150" s="1794">
        <f t="shared" si="12"/>
        <v>0</v>
      </c>
      <c r="J150" s="1794">
        <f t="shared" si="12"/>
        <v>0</v>
      </c>
      <c r="K150" s="1794">
        <f t="shared" si="12"/>
        <v>0</v>
      </c>
      <c r="L150" s="1794">
        <f t="shared" si="12"/>
        <v>0</v>
      </c>
      <c r="M150" s="1794">
        <f t="shared" si="12"/>
        <v>0</v>
      </c>
      <c r="N150" s="1794">
        <f t="shared" si="12"/>
        <v>0</v>
      </c>
      <c r="O150" s="1794">
        <f t="shared" ref="O150:T150" si="13">(SUM(O54:O87)+SUM(O94:O97)+SUM(O118:O119)+SUM(O126:O149))</f>
        <v>0</v>
      </c>
      <c r="P150" s="1794">
        <f t="shared" si="13"/>
        <v>0</v>
      </c>
      <c r="Q150" s="1794">
        <f t="shared" si="13"/>
        <v>0</v>
      </c>
      <c r="R150" s="1794">
        <f t="shared" si="13"/>
        <v>0</v>
      </c>
      <c r="S150" s="1794">
        <f t="shared" si="13"/>
        <v>0</v>
      </c>
      <c r="T150" s="1801">
        <f t="shared" si="13"/>
        <v>0</v>
      </c>
      <c r="V150" s="1803">
        <f>SUM(N150:R151)</f>
        <v>0</v>
      </c>
      <c r="W150" s="1805">
        <f>SUM(S150:T151)</f>
        <v>0</v>
      </c>
      <c r="AA150" s="1796"/>
      <c r="AB150" s="1796"/>
    </row>
    <row r="151" spans="1:28" ht="14.1" customHeight="1" thickBot="1" x14ac:dyDescent="0.3">
      <c r="A151" s="184"/>
      <c r="B151" s="1825"/>
      <c r="C151" s="1826"/>
      <c r="D151" s="1826"/>
      <c r="E151" s="1827"/>
      <c r="F151" s="1829"/>
      <c r="G151" s="1795"/>
      <c r="H151" s="1795"/>
      <c r="I151" s="1795"/>
      <c r="J151" s="1795"/>
      <c r="K151" s="1795"/>
      <c r="L151" s="1795"/>
      <c r="M151" s="1795"/>
      <c r="N151" s="1795"/>
      <c r="O151" s="1795"/>
      <c r="P151" s="1795"/>
      <c r="Q151" s="1795"/>
      <c r="R151" s="1795"/>
      <c r="S151" s="1795"/>
      <c r="T151" s="1802"/>
      <c r="V151" s="1804"/>
      <c r="W151" s="1806"/>
      <c r="AA151" s="1796"/>
      <c r="AB151" s="1796"/>
    </row>
    <row r="152" spans="1:28" ht="14.1" customHeight="1" x14ac:dyDescent="0.3">
      <c r="A152" s="184"/>
      <c r="B152" s="198"/>
      <c r="C152" s="252"/>
      <c r="D152" s="198"/>
      <c r="E152" s="253"/>
      <c r="F152" s="198"/>
      <c r="G152" s="198"/>
      <c r="H152" s="198"/>
      <c r="I152" s="198"/>
      <c r="J152" s="198"/>
      <c r="K152" s="198"/>
      <c r="L152" s="198"/>
      <c r="M152" s="198"/>
      <c r="N152" s="198"/>
      <c r="O152" s="198"/>
      <c r="P152" s="198"/>
      <c r="Q152" s="198"/>
    </row>
    <row r="153" spans="1:28" ht="14.1" customHeight="1" x14ac:dyDescent="0.3">
      <c r="A153" s="184"/>
      <c r="B153" s="198"/>
      <c r="C153" s="252"/>
      <c r="D153" s="198"/>
      <c r="E153" s="253"/>
      <c r="F153" s="198"/>
      <c r="G153" s="198"/>
      <c r="H153" s="198"/>
      <c r="I153" s="198"/>
      <c r="J153" s="198"/>
      <c r="K153" s="198"/>
      <c r="L153" s="198"/>
      <c r="M153" s="198"/>
      <c r="N153" s="198"/>
      <c r="O153" s="198"/>
      <c r="P153" s="198"/>
      <c r="Q153" s="198"/>
    </row>
    <row r="154" spans="1:28" ht="15.6" x14ac:dyDescent="0.3">
      <c r="A154" s="184"/>
      <c r="B154" s="1821" t="s">
        <v>563</v>
      </c>
      <c r="C154" s="1821"/>
      <c r="D154" s="1821"/>
      <c r="E154" s="1821"/>
      <c r="F154" s="1821"/>
      <c r="G154" s="1821"/>
      <c r="H154" s="1821"/>
      <c r="I154" s="1821"/>
      <c r="J154" s="1821"/>
      <c r="K154" s="1821"/>
      <c r="L154" s="1821"/>
      <c r="M154" s="1821"/>
      <c r="N154" s="1821"/>
      <c r="O154" s="1821"/>
      <c r="P154" s="1821"/>
      <c r="Q154" s="479"/>
    </row>
    <row r="157" spans="1:28" ht="79.5" customHeight="1" x14ac:dyDescent="0.3">
      <c r="B157" s="1819" t="s">
        <v>40066</v>
      </c>
      <c r="C157" s="1819"/>
      <c r="D157" s="1819"/>
      <c r="E157" s="1819"/>
      <c r="F157" s="1819"/>
      <c r="G157" s="1819"/>
      <c r="H157" s="1819"/>
      <c r="I157" s="1819"/>
      <c r="J157" s="1819"/>
      <c r="K157" s="1819"/>
      <c r="L157" s="1819"/>
      <c r="M157" s="1819"/>
      <c r="N157" s="1819"/>
      <c r="O157" s="1819"/>
      <c r="P157" s="1819"/>
      <c r="Q157" s="1819"/>
    </row>
    <row r="158" spans="1:28" ht="15.6" x14ac:dyDescent="0.3">
      <c r="B158" s="178"/>
      <c r="C158" s="178"/>
      <c r="D158" s="178"/>
      <c r="E158" s="254"/>
      <c r="F158" s="178"/>
      <c r="G158" s="178"/>
      <c r="H158" s="178"/>
      <c r="I158" s="178"/>
      <c r="J158" s="178"/>
      <c r="K158" s="178"/>
      <c r="L158" s="178"/>
      <c r="M158" s="178"/>
      <c r="N158" s="178"/>
      <c r="O158" s="178"/>
      <c r="P158" s="178"/>
      <c r="Q158" s="178"/>
    </row>
    <row r="159" spans="1:28" ht="15.6" x14ac:dyDescent="0.3">
      <c r="B159" s="1819" t="s">
        <v>40053</v>
      </c>
      <c r="C159" s="1819"/>
      <c r="D159" s="1819"/>
      <c r="E159" s="1819"/>
      <c r="F159" s="1819"/>
      <c r="G159" s="1819"/>
      <c r="H159" s="1819"/>
      <c r="I159" s="1819"/>
      <c r="J159" s="1819"/>
      <c r="K159" s="1819"/>
      <c r="L159" s="1819"/>
      <c r="M159" s="1819"/>
      <c r="N159" s="1819"/>
      <c r="O159" s="1819"/>
      <c r="P159" s="1819"/>
      <c r="Q159" s="509"/>
    </row>
    <row r="160" spans="1:28" ht="15.6" x14ac:dyDescent="0.3">
      <c r="B160" s="178"/>
      <c r="C160" s="178"/>
      <c r="D160" s="178"/>
      <c r="E160" s="254"/>
      <c r="F160" s="178"/>
      <c r="G160" s="178"/>
      <c r="H160" s="178"/>
      <c r="I160" s="178"/>
      <c r="J160" s="178"/>
      <c r="K160" s="178"/>
      <c r="L160" s="178"/>
      <c r="M160" s="178"/>
      <c r="N160" s="178"/>
      <c r="O160" s="178"/>
      <c r="P160" s="178"/>
      <c r="Q160" s="178"/>
    </row>
    <row r="161" spans="2:25" ht="33" customHeight="1" x14ac:dyDescent="0.3">
      <c r="B161" s="1819" t="s">
        <v>40052</v>
      </c>
      <c r="C161" s="1819"/>
      <c r="D161" s="1819"/>
      <c r="E161" s="1819"/>
      <c r="F161" s="1819"/>
      <c r="G161" s="1819"/>
      <c r="H161" s="1819"/>
      <c r="I161" s="1819"/>
      <c r="J161" s="1819"/>
      <c r="K161" s="1819"/>
      <c r="L161" s="1819"/>
      <c r="M161" s="1819"/>
      <c r="N161" s="1819"/>
      <c r="O161" s="1819"/>
      <c r="P161" s="1819"/>
      <c r="Q161" s="1819"/>
    </row>
    <row r="162" spans="2:25" ht="15.6" x14ac:dyDescent="0.3">
      <c r="B162" s="178"/>
      <c r="C162" s="178"/>
      <c r="D162" s="178"/>
      <c r="E162" s="254"/>
      <c r="F162" s="178"/>
      <c r="G162" s="178"/>
      <c r="H162" s="178"/>
      <c r="I162" s="178"/>
      <c r="J162" s="178"/>
      <c r="K162" s="178"/>
      <c r="L162" s="178"/>
      <c r="M162" s="178"/>
      <c r="N162" s="178"/>
      <c r="O162" s="178"/>
      <c r="P162" s="178"/>
      <c r="Q162" s="178"/>
    </row>
    <row r="163" spans="2:25" ht="47.25" customHeight="1" x14ac:dyDescent="0.3">
      <c r="B163" s="1819" t="s">
        <v>40067</v>
      </c>
      <c r="C163" s="1819"/>
      <c r="D163" s="1819"/>
      <c r="E163" s="1819"/>
      <c r="F163" s="1819"/>
      <c r="G163" s="1819"/>
      <c r="H163" s="1819"/>
      <c r="I163" s="1819"/>
      <c r="J163" s="1819"/>
      <c r="K163" s="1819"/>
      <c r="L163" s="1819"/>
      <c r="M163" s="1819"/>
      <c r="N163" s="1819"/>
      <c r="O163" s="1819"/>
      <c r="P163" s="1819"/>
      <c r="Q163" s="1819"/>
    </row>
    <row r="164" spans="2:25" ht="15.6" x14ac:dyDescent="0.3">
      <c r="B164" s="178"/>
      <c r="C164" s="178"/>
      <c r="D164" s="178"/>
      <c r="E164" s="254"/>
      <c r="F164" s="178"/>
      <c r="G164" s="178"/>
      <c r="H164" s="178"/>
      <c r="I164" s="178"/>
      <c r="J164" s="178"/>
      <c r="K164" s="178"/>
      <c r="L164" s="178"/>
      <c r="M164" s="178"/>
      <c r="N164" s="178"/>
      <c r="O164" s="178"/>
      <c r="P164" s="178"/>
      <c r="Q164" s="178"/>
    </row>
    <row r="165" spans="2:25" ht="15.6" x14ac:dyDescent="0.3">
      <c r="B165" s="1819" t="s">
        <v>568</v>
      </c>
      <c r="C165" s="1820"/>
      <c r="D165" s="1820"/>
      <c r="E165" s="1820"/>
      <c r="F165" s="1820"/>
      <c r="G165" s="1820"/>
      <c r="H165" s="1820"/>
      <c r="I165" s="1820"/>
      <c r="J165" s="1820"/>
      <c r="K165" s="1820"/>
      <c r="L165" s="1820"/>
      <c r="M165" s="1820"/>
      <c r="N165" s="1820"/>
      <c r="O165" s="1820"/>
      <c r="P165" s="1820"/>
      <c r="Q165" s="510"/>
    </row>
    <row r="166" spans="2:25" ht="15.6" x14ac:dyDescent="0.3">
      <c r="B166" s="178"/>
      <c r="C166" s="178"/>
      <c r="D166" s="178"/>
      <c r="E166" s="254"/>
      <c r="F166" s="178"/>
      <c r="G166" s="178"/>
      <c r="H166" s="178"/>
      <c r="I166" s="178"/>
      <c r="J166" s="178"/>
      <c r="K166" s="178"/>
      <c r="L166" s="178"/>
      <c r="M166" s="178"/>
      <c r="N166" s="178"/>
      <c r="O166" s="178"/>
      <c r="P166" s="178"/>
      <c r="Q166" s="178"/>
    </row>
    <row r="167" spans="2:25" ht="15.6" x14ac:dyDescent="0.3">
      <c r="B167" s="178" t="s">
        <v>569</v>
      </c>
      <c r="C167" s="178"/>
      <c r="D167" s="178"/>
      <c r="E167" s="254"/>
      <c r="F167" s="178"/>
      <c r="G167" s="178"/>
      <c r="H167" s="178"/>
      <c r="I167" s="178"/>
      <c r="J167" s="178"/>
      <c r="K167" s="178"/>
      <c r="L167" s="178"/>
      <c r="M167" s="178"/>
      <c r="N167" s="178"/>
      <c r="O167" s="178"/>
      <c r="P167" s="178"/>
      <c r="Q167" s="178"/>
    </row>
    <row r="169" spans="2:25" ht="65.25" customHeight="1" x14ac:dyDescent="0.3">
      <c r="B169" s="1819"/>
      <c r="C169" s="1819"/>
      <c r="D169" s="1819"/>
      <c r="E169" s="1819"/>
      <c r="F169" s="1819"/>
      <c r="G169" s="1819"/>
      <c r="H169" s="1819"/>
      <c r="I169" s="1819"/>
      <c r="J169" s="1819"/>
      <c r="K169" s="1819"/>
      <c r="L169" s="1819"/>
      <c r="M169" s="1819"/>
      <c r="N169" s="1819"/>
      <c r="O169" s="1819"/>
      <c r="P169" s="1819"/>
      <c r="Q169" s="509"/>
      <c r="R169" s="255"/>
      <c r="S169" s="255"/>
      <c r="T169" s="255"/>
      <c r="U169" s="255"/>
      <c r="V169" s="255"/>
      <c r="W169" s="255"/>
      <c r="X169" s="255"/>
      <c r="Y169" s="255"/>
    </row>
  </sheetData>
  <sheetProtection algorithmName="SHA-512" hashValue="jDeouJqJEOQRTVzFJEvr2Rk0GqEVVw24eajk+Kz80wNJ/rUysqJBRTIc6NSkwBkzjHVQ82oCqA0E2sRrXmSddw==" saltValue="aP7cAIxobk3qLiTtXHbsXg==" spinCount="100000" sheet="1" objects="1" scenarios="1" selectLockedCells="1"/>
  <mergeCells count="694">
    <mergeCell ref="P88:P89"/>
    <mergeCell ref="Q88:Q89"/>
    <mergeCell ref="N90:N91"/>
    <mergeCell ref="O90:O91"/>
    <mergeCell ref="P90:P91"/>
    <mergeCell ref="Q90:Q91"/>
    <mergeCell ref="R90:R91"/>
    <mergeCell ref="S90:S91"/>
    <mergeCell ref="N92:N93"/>
    <mergeCell ref="O92:O93"/>
    <mergeCell ref="P92:P93"/>
    <mergeCell ref="Q92:Q93"/>
    <mergeCell ref="R92:R93"/>
    <mergeCell ref="T140:T141"/>
    <mergeCell ref="S142:S143"/>
    <mergeCell ref="T142:T143"/>
    <mergeCell ref="S124:S125"/>
    <mergeCell ref="T124:T125"/>
    <mergeCell ref="S126:S127"/>
    <mergeCell ref="T126:T127"/>
    <mergeCell ref="S128:S129"/>
    <mergeCell ref="T128:T129"/>
    <mergeCell ref="S130:S131"/>
    <mergeCell ref="T130:T131"/>
    <mergeCell ref="S132:S133"/>
    <mergeCell ref="T132:T133"/>
    <mergeCell ref="S134:S135"/>
    <mergeCell ref="T134:T135"/>
    <mergeCell ref="S136:S137"/>
    <mergeCell ref="T136:T137"/>
    <mergeCell ref="S138:S139"/>
    <mergeCell ref="T138:T139"/>
    <mergeCell ref="S140:S141"/>
    <mergeCell ref="S114:S115"/>
    <mergeCell ref="T114:T115"/>
    <mergeCell ref="S116:S117"/>
    <mergeCell ref="T116:T117"/>
    <mergeCell ref="S118:S119"/>
    <mergeCell ref="T118:T119"/>
    <mergeCell ref="S120:S121"/>
    <mergeCell ref="T120:T121"/>
    <mergeCell ref="S122:S123"/>
    <mergeCell ref="T122:T123"/>
    <mergeCell ref="S104:S105"/>
    <mergeCell ref="T104:T105"/>
    <mergeCell ref="S106:S107"/>
    <mergeCell ref="T106:T107"/>
    <mergeCell ref="S108:S109"/>
    <mergeCell ref="T108:T109"/>
    <mergeCell ref="S110:S111"/>
    <mergeCell ref="T110:T111"/>
    <mergeCell ref="S112:S113"/>
    <mergeCell ref="T112:T113"/>
    <mergeCell ref="S96:S97"/>
    <mergeCell ref="T96:T97"/>
    <mergeCell ref="S98:S99"/>
    <mergeCell ref="T98:T99"/>
    <mergeCell ref="S92:S93"/>
    <mergeCell ref="S100:S101"/>
    <mergeCell ref="T100:T101"/>
    <mergeCell ref="S102:S103"/>
    <mergeCell ref="T102:T103"/>
    <mergeCell ref="T80:T81"/>
    <mergeCell ref="S82:S83"/>
    <mergeCell ref="T82:T83"/>
    <mergeCell ref="S84:S85"/>
    <mergeCell ref="T84:T85"/>
    <mergeCell ref="S86:S87"/>
    <mergeCell ref="T86:T87"/>
    <mergeCell ref="S94:S95"/>
    <mergeCell ref="T94:T95"/>
    <mergeCell ref="S88:S89"/>
    <mergeCell ref="T88:T89"/>
    <mergeCell ref="T90:T91"/>
    <mergeCell ref="T92:T93"/>
    <mergeCell ref="B9:G9"/>
    <mergeCell ref="H9:J9"/>
    <mergeCell ref="B10:E10"/>
    <mergeCell ref="P2:R2"/>
    <mergeCell ref="B5:F5"/>
    <mergeCell ref="H5:P5"/>
    <mergeCell ref="B7:F7"/>
    <mergeCell ref="H7:P7"/>
    <mergeCell ref="B4:Q4"/>
    <mergeCell ref="H18:J19"/>
    <mergeCell ref="B20:F20"/>
    <mergeCell ref="H20:J20"/>
    <mergeCell ref="H21:J22"/>
    <mergeCell ref="H23:J24"/>
    <mergeCell ref="H25:J26"/>
    <mergeCell ref="B11:P11"/>
    <mergeCell ref="B13:P13"/>
    <mergeCell ref="A16:P16"/>
    <mergeCell ref="A17:P17"/>
    <mergeCell ref="H27:J28"/>
    <mergeCell ref="B32:P32"/>
    <mergeCell ref="B33:P33"/>
    <mergeCell ref="B36:E36"/>
    <mergeCell ref="B50:P50"/>
    <mergeCell ref="B51:P51"/>
    <mergeCell ref="B34:E35"/>
    <mergeCell ref="H34:J35"/>
    <mergeCell ref="H36:J36"/>
    <mergeCell ref="M34:O35"/>
    <mergeCell ref="M36:O36"/>
    <mergeCell ref="B52:E53"/>
    <mergeCell ref="F52:F53"/>
    <mergeCell ref="G52:L52"/>
    <mergeCell ref="M52:M53"/>
    <mergeCell ref="N52:R52"/>
    <mergeCell ref="B54:D55"/>
    <mergeCell ref="E54:E55"/>
    <mergeCell ref="N54:N55"/>
    <mergeCell ref="O54:O55"/>
    <mergeCell ref="P54:P55"/>
    <mergeCell ref="R54:R55"/>
    <mergeCell ref="B56:D57"/>
    <mergeCell ref="E56:E57"/>
    <mergeCell ref="N56:N57"/>
    <mergeCell ref="O56:O57"/>
    <mergeCell ref="P56:P57"/>
    <mergeCell ref="R56:R57"/>
    <mergeCell ref="Q54:Q55"/>
    <mergeCell ref="Q56:Q57"/>
    <mergeCell ref="B60:D61"/>
    <mergeCell ref="E60:E61"/>
    <mergeCell ref="N60:N61"/>
    <mergeCell ref="O60:O61"/>
    <mergeCell ref="P60:P61"/>
    <mergeCell ref="R60:R61"/>
    <mergeCell ref="Q60:Q61"/>
    <mergeCell ref="B58:D59"/>
    <mergeCell ref="E58:E59"/>
    <mergeCell ref="N58:N59"/>
    <mergeCell ref="O58:O59"/>
    <mergeCell ref="P58:P59"/>
    <mergeCell ref="R58:R59"/>
    <mergeCell ref="Q58:Q59"/>
    <mergeCell ref="B64:D65"/>
    <mergeCell ref="E64:E65"/>
    <mergeCell ref="N64:N65"/>
    <mergeCell ref="O64:O65"/>
    <mergeCell ref="P64:P65"/>
    <mergeCell ref="R64:R65"/>
    <mergeCell ref="Q64:Q65"/>
    <mergeCell ref="B62:D63"/>
    <mergeCell ref="E62:E63"/>
    <mergeCell ref="N62:N63"/>
    <mergeCell ref="O62:O63"/>
    <mergeCell ref="P62:P63"/>
    <mergeCell ref="R62:R63"/>
    <mergeCell ref="Q62:Q63"/>
    <mergeCell ref="B68:D69"/>
    <mergeCell ref="E68:E69"/>
    <mergeCell ref="N68:N69"/>
    <mergeCell ref="O68:O69"/>
    <mergeCell ref="P68:P69"/>
    <mergeCell ref="R68:R69"/>
    <mergeCell ref="Q68:Q69"/>
    <mergeCell ref="B66:D67"/>
    <mergeCell ref="E66:E67"/>
    <mergeCell ref="N66:N67"/>
    <mergeCell ref="O66:O67"/>
    <mergeCell ref="P66:P67"/>
    <mergeCell ref="R66:R67"/>
    <mergeCell ref="Q66:Q67"/>
    <mergeCell ref="B72:D73"/>
    <mergeCell ref="E72:E73"/>
    <mergeCell ref="N72:N73"/>
    <mergeCell ref="O72:O73"/>
    <mergeCell ref="P72:P73"/>
    <mergeCell ref="R72:R73"/>
    <mergeCell ref="Q72:Q73"/>
    <mergeCell ref="B70:D71"/>
    <mergeCell ref="E70:E71"/>
    <mergeCell ref="N70:N71"/>
    <mergeCell ref="O70:O71"/>
    <mergeCell ref="P70:P71"/>
    <mergeCell ref="R70:R71"/>
    <mergeCell ref="Q70:Q71"/>
    <mergeCell ref="B76:D77"/>
    <mergeCell ref="E76:E77"/>
    <mergeCell ref="N76:N77"/>
    <mergeCell ref="O76:O77"/>
    <mergeCell ref="P76:P77"/>
    <mergeCell ref="R76:R77"/>
    <mergeCell ref="Q76:Q77"/>
    <mergeCell ref="B74:D75"/>
    <mergeCell ref="E74:E75"/>
    <mergeCell ref="N74:N75"/>
    <mergeCell ref="O74:O75"/>
    <mergeCell ref="P74:P75"/>
    <mergeCell ref="R74:R75"/>
    <mergeCell ref="Q74:Q75"/>
    <mergeCell ref="B80:D81"/>
    <mergeCell ref="E80:E81"/>
    <mergeCell ref="N80:N81"/>
    <mergeCell ref="O80:O81"/>
    <mergeCell ref="P80:P81"/>
    <mergeCell ref="R80:R81"/>
    <mergeCell ref="Q80:Q81"/>
    <mergeCell ref="B78:D79"/>
    <mergeCell ref="E78:E79"/>
    <mergeCell ref="N78:N79"/>
    <mergeCell ref="O78:O79"/>
    <mergeCell ref="P78:P79"/>
    <mergeCell ref="R78:R79"/>
    <mergeCell ref="Q78:Q79"/>
    <mergeCell ref="B84:D85"/>
    <mergeCell ref="E84:E85"/>
    <mergeCell ref="N84:N85"/>
    <mergeCell ref="O84:O85"/>
    <mergeCell ref="P84:P85"/>
    <mergeCell ref="R84:R85"/>
    <mergeCell ref="Q84:Q85"/>
    <mergeCell ref="B82:D83"/>
    <mergeCell ref="E82:E83"/>
    <mergeCell ref="N82:N83"/>
    <mergeCell ref="O82:O83"/>
    <mergeCell ref="P82:P83"/>
    <mergeCell ref="R82:R83"/>
    <mergeCell ref="Q82:Q83"/>
    <mergeCell ref="B94:D95"/>
    <mergeCell ref="E94:E95"/>
    <mergeCell ref="N94:N95"/>
    <mergeCell ref="O94:O95"/>
    <mergeCell ref="P94:P95"/>
    <mergeCell ref="R94:R95"/>
    <mergeCell ref="E86:E87"/>
    <mergeCell ref="N86:N87"/>
    <mergeCell ref="O86:O87"/>
    <mergeCell ref="P86:P87"/>
    <mergeCell ref="R86:R87"/>
    <mergeCell ref="Q86:Q87"/>
    <mergeCell ref="Q94:Q95"/>
    <mergeCell ref="R88:R89"/>
    <mergeCell ref="B86:B87"/>
    <mergeCell ref="E88:E89"/>
    <mergeCell ref="E90:E91"/>
    <mergeCell ref="E92:E93"/>
    <mergeCell ref="B88:D89"/>
    <mergeCell ref="B90:D91"/>
    <mergeCell ref="B92:D93"/>
    <mergeCell ref="C86:C87"/>
    <mergeCell ref="N88:N89"/>
    <mergeCell ref="O88:O89"/>
    <mergeCell ref="B98:B99"/>
    <mergeCell ref="C98:C99"/>
    <mergeCell ref="E98:E99"/>
    <mergeCell ref="N98:N99"/>
    <mergeCell ref="O98:O99"/>
    <mergeCell ref="P98:P99"/>
    <mergeCell ref="R98:R99"/>
    <mergeCell ref="B96:B97"/>
    <mergeCell ref="C96:C97"/>
    <mergeCell ref="D96:D97"/>
    <mergeCell ref="E96:E97"/>
    <mergeCell ref="N96:N97"/>
    <mergeCell ref="O96:O97"/>
    <mergeCell ref="Q96:Q97"/>
    <mergeCell ref="Q98:Q99"/>
    <mergeCell ref="B102:D103"/>
    <mergeCell ref="E102:E103"/>
    <mergeCell ref="N102:N103"/>
    <mergeCell ref="O102:O103"/>
    <mergeCell ref="P102:P103"/>
    <mergeCell ref="R102:R103"/>
    <mergeCell ref="B100:D101"/>
    <mergeCell ref="E100:E101"/>
    <mergeCell ref="N100:N101"/>
    <mergeCell ref="O100:O101"/>
    <mergeCell ref="P100:P101"/>
    <mergeCell ref="R100:R101"/>
    <mergeCell ref="Q100:Q101"/>
    <mergeCell ref="Q102:Q103"/>
    <mergeCell ref="B106:D107"/>
    <mergeCell ref="E106:E107"/>
    <mergeCell ref="N106:N107"/>
    <mergeCell ref="O106:O107"/>
    <mergeCell ref="P106:P107"/>
    <mergeCell ref="R106:R107"/>
    <mergeCell ref="B104:D105"/>
    <mergeCell ref="E104:E105"/>
    <mergeCell ref="N104:N105"/>
    <mergeCell ref="O104:O105"/>
    <mergeCell ref="P104:P105"/>
    <mergeCell ref="R104:R105"/>
    <mergeCell ref="Q104:Q105"/>
    <mergeCell ref="Q106:Q107"/>
    <mergeCell ref="B112:D113"/>
    <mergeCell ref="E112:E113"/>
    <mergeCell ref="N112:N113"/>
    <mergeCell ref="O112:O113"/>
    <mergeCell ref="P112:P113"/>
    <mergeCell ref="R112:R113"/>
    <mergeCell ref="R108:R109"/>
    <mergeCell ref="B110:D111"/>
    <mergeCell ref="E110:E111"/>
    <mergeCell ref="N110:N111"/>
    <mergeCell ref="O110:O111"/>
    <mergeCell ref="P110:P111"/>
    <mergeCell ref="R110:R111"/>
    <mergeCell ref="B108:B109"/>
    <mergeCell ref="C108:C109"/>
    <mergeCell ref="E108:E109"/>
    <mergeCell ref="N108:N109"/>
    <mergeCell ref="O108:O109"/>
    <mergeCell ref="P108:P109"/>
    <mergeCell ref="Q108:Q109"/>
    <mergeCell ref="Q110:Q111"/>
    <mergeCell ref="Q112:Q113"/>
    <mergeCell ref="B116:D117"/>
    <mergeCell ref="E116:E117"/>
    <mergeCell ref="N116:N117"/>
    <mergeCell ref="O116:O117"/>
    <mergeCell ref="P116:P117"/>
    <mergeCell ref="R116:R117"/>
    <mergeCell ref="B114:D115"/>
    <mergeCell ref="E114:E115"/>
    <mergeCell ref="N114:N115"/>
    <mergeCell ref="O114:O115"/>
    <mergeCell ref="P114:P115"/>
    <mergeCell ref="R114:R115"/>
    <mergeCell ref="Q114:Q115"/>
    <mergeCell ref="Q116:Q117"/>
    <mergeCell ref="B122:D123"/>
    <mergeCell ref="E122:E123"/>
    <mergeCell ref="N122:N123"/>
    <mergeCell ref="O122:O123"/>
    <mergeCell ref="P122:P123"/>
    <mergeCell ref="R122:R123"/>
    <mergeCell ref="R118:R119"/>
    <mergeCell ref="B120:D121"/>
    <mergeCell ref="E120:E121"/>
    <mergeCell ref="N120:N121"/>
    <mergeCell ref="O120:O121"/>
    <mergeCell ref="P120:P121"/>
    <mergeCell ref="R120:R121"/>
    <mergeCell ref="B118:B119"/>
    <mergeCell ref="C118:C119"/>
    <mergeCell ref="E118:E119"/>
    <mergeCell ref="N118:N119"/>
    <mergeCell ref="O118:O119"/>
    <mergeCell ref="P118:P119"/>
    <mergeCell ref="Q118:Q119"/>
    <mergeCell ref="Q120:Q121"/>
    <mergeCell ref="Q122:Q123"/>
    <mergeCell ref="B126:D127"/>
    <mergeCell ref="E126:E127"/>
    <mergeCell ref="N126:N127"/>
    <mergeCell ref="O126:O127"/>
    <mergeCell ref="P126:P127"/>
    <mergeCell ref="R126:R127"/>
    <mergeCell ref="B124:D125"/>
    <mergeCell ref="E124:E125"/>
    <mergeCell ref="N124:N125"/>
    <mergeCell ref="O124:O125"/>
    <mergeCell ref="P124:P125"/>
    <mergeCell ref="R124:R125"/>
    <mergeCell ref="Q124:Q125"/>
    <mergeCell ref="Q126:Q127"/>
    <mergeCell ref="B130:D131"/>
    <mergeCell ref="E130:E131"/>
    <mergeCell ref="N130:N131"/>
    <mergeCell ref="O130:O131"/>
    <mergeCell ref="P130:P131"/>
    <mergeCell ref="R130:R131"/>
    <mergeCell ref="B128:D129"/>
    <mergeCell ref="E128:E129"/>
    <mergeCell ref="N128:N129"/>
    <mergeCell ref="O128:O129"/>
    <mergeCell ref="P128:P129"/>
    <mergeCell ref="R128:R129"/>
    <mergeCell ref="Q128:Q129"/>
    <mergeCell ref="Q130:Q131"/>
    <mergeCell ref="B134:D135"/>
    <mergeCell ref="E134:E135"/>
    <mergeCell ref="N134:N135"/>
    <mergeCell ref="O134:O135"/>
    <mergeCell ref="P134:P135"/>
    <mergeCell ref="R134:R135"/>
    <mergeCell ref="Q134:Q135"/>
    <mergeCell ref="B132:D133"/>
    <mergeCell ref="E132:E133"/>
    <mergeCell ref="N132:N133"/>
    <mergeCell ref="O132:O133"/>
    <mergeCell ref="P132:P133"/>
    <mergeCell ref="R132:R133"/>
    <mergeCell ref="Q132:Q133"/>
    <mergeCell ref="B138:D139"/>
    <mergeCell ref="E138:E139"/>
    <mergeCell ref="N138:N139"/>
    <mergeCell ref="O138:O139"/>
    <mergeCell ref="P138:P139"/>
    <mergeCell ref="R138:R139"/>
    <mergeCell ref="Q138:Q139"/>
    <mergeCell ref="B136:D137"/>
    <mergeCell ref="E136:E137"/>
    <mergeCell ref="N136:N137"/>
    <mergeCell ref="O136:O137"/>
    <mergeCell ref="P136:P137"/>
    <mergeCell ref="R136:R137"/>
    <mergeCell ref="Q136:Q137"/>
    <mergeCell ref="B148:D149"/>
    <mergeCell ref="E148:E149"/>
    <mergeCell ref="N148:N149"/>
    <mergeCell ref="B140:D141"/>
    <mergeCell ref="E140:E141"/>
    <mergeCell ref="N140:N141"/>
    <mergeCell ref="O140:O141"/>
    <mergeCell ref="P140:P141"/>
    <mergeCell ref="R140:R141"/>
    <mergeCell ref="Q140:Q141"/>
    <mergeCell ref="Q142:Q143"/>
    <mergeCell ref="Q148:Q149"/>
    <mergeCell ref="B144:D145"/>
    <mergeCell ref="E144:E145"/>
    <mergeCell ref="B146:D147"/>
    <mergeCell ref="E146:E147"/>
    <mergeCell ref="O148:O149"/>
    <mergeCell ref="P148:P149"/>
    <mergeCell ref="R148:R149"/>
    <mergeCell ref="B142:D143"/>
    <mergeCell ref="E142:E143"/>
    <mergeCell ref="N144:N145"/>
    <mergeCell ref="O144:O145"/>
    <mergeCell ref="N146:N147"/>
    <mergeCell ref="B165:P165"/>
    <mergeCell ref="B169:P169"/>
    <mergeCell ref="R150:R151"/>
    <mergeCell ref="B154:P154"/>
    <mergeCell ref="B159:P159"/>
    <mergeCell ref="K150:K151"/>
    <mergeCell ref="B150:E151"/>
    <mergeCell ref="F150:F151"/>
    <mergeCell ref="G150:G151"/>
    <mergeCell ref="H150:H151"/>
    <mergeCell ref="I150:I151"/>
    <mergeCell ref="J150:J151"/>
    <mergeCell ref="L150:L151"/>
    <mergeCell ref="M150:M151"/>
    <mergeCell ref="N150:N151"/>
    <mergeCell ref="O150:O151"/>
    <mergeCell ref="P150:P151"/>
    <mergeCell ref="B157:Q157"/>
    <mergeCell ref="B161:Q161"/>
    <mergeCell ref="B163:Q163"/>
    <mergeCell ref="V52:W52"/>
    <mergeCell ref="V56:V57"/>
    <mergeCell ref="W56:W57"/>
    <mergeCell ref="V58:V59"/>
    <mergeCell ref="W58:W59"/>
    <mergeCell ref="T144:T145"/>
    <mergeCell ref="V66:V67"/>
    <mergeCell ref="W66:W67"/>
    <mergeCell ref="V68:V69"/>
    <mergeCell ref="W68:W69"/>
    <mergeCell ref="V70:V71"/>
    <mergeCell ref="W70:W71"/>
    <mergeCell ref="V60:V61"/>
    <mergeCell ref="W60:W61"/>
    <mergeCell ref="V62:V63"/>
    <mergeCell ref="W62:W63"/>
    <mergeCell ref="V64:V65"/>
    <mergeCell ref="W64:W65"/>
    <mergeCell ref="V78:V79"/>
    <mergeCell ref="W78:W79"/>
    <mergeCell ref="V80:V81"/>
    <mergeCell ref="T68:T69"/>
    <mergeCell ref="T70:T71"/>
    <mergeCell ref="T72:T73"/>
    <mergeCell ref="S62:S63"/>
    <mergeCell ref="T62:T63"/>
    <mergeCell ref="S64:S65"/>
    <mergeCell ref="T64:T65"/>
    <mergeCell ref="S66:S67"/>
    <mergeCell ref="T66:T67"/>
    <mergeCell ref="N142:N143"/>
    <mergeCell ref="V54:V55"/>
    <mergeCell ref="W54:W55"/>
    <mergeCell ref="O142:O143"/>
    <mergeCell ref="P142:P143"/>
    <mergeCell ref="R142:R143"/>
    <mergeCell ref="P96:P97"/>
    <mergeCell ref="R96:R97"/>
    <mergeCell ref="S68:S69"/>
    <mergeCell ref="S70:S71"/>
    <mergeCell ref="S72:S73"/>
    <mergeCell ref="S74:S75"/>
    <mergeCell ref="T74:T75"/>
    <mergeCell ref="S76:S77"/>
    <mergeCell ref="T76:T77"/>
    <mergeCell ref="S78:S79"/>
    <mergeCell ref="T78:T79"/>
    <mergeCell ref="S80:S81"/>
    <mergeCell ref="S52:T52"/>
    <mergeCell ref="S54:S55"/>
    <mergeCell ref="T54:T55"/>
    <mergeCell ref="S56:S57"/>
    <mergeCell ref="T56:T57"/>
    <mergeCell ref="S58:S59"/>
    <mergeCell ref="T58:T59"/>
    <mergeCell ref="S60:S61"/>
    <mergeCell ref="T60:T61"/>
    <mergeCell ref="W80:W81"/>
    <mergeCell ref="V82:V83"/>
    <mergeCell ref="W82:W83"/>
    <mergeCell ref="V72:V73"/>
    <mergeCell ref="W72:W73"/>
    <mergeCell ref="V74:V75"/>
    <mergeCell ref="W74:W75"/>
    <mergeCell ref="V76:V77"/>
    <mergeCell ref="W76:W77"/>
    <mergeCell ref="V90:V91"/>
    <mergeCell ref="W90:W91"/>
    <mergeCell ref="V92:V93"/>
    <mergeCell ref="W92:W93"/>
    <mergeCell ref="V94:V95"/>
    <mergeCell ref="W94:W95"/>
    <mergeCell ref="V84:V85"/>
    <mergeCell ref="W84:W85"/>
    <mergeCell ref="V86:V87"/>
    <mergeCell ref="W86:W87"/>
    <mergeCell ref="V88:V89"/>
    <mergeCell ref="W88:W89"/>
    <mergeCell ref="V102:V103"/>
    <mergeCell ref="W102:W103"/>
    <mergeCell ref="V104:V105"/>
    <mergeCell ref="W104:W105"/>
    <mergeCell ref="V106:V107"/>
    <mergeCell ref="W106:W107"/>
    <mergeCell ref="V96:V97"/>
    <mergeCell ref="W96:W97"/>
    <mergeCell ref="V98:V99"/>
    <mergeCell ref="W98:W99"/>
    <mergeCell ref="V100:V101"/>
    <mergeCell ref="W100:W101"/>
    <mergeCell ref="V114:V115"/>
    <mergeCell ref="W114:W115"/>
    <mergeCell ref="V116:V117"/>
    <mergeCell ref="W116:W117"/>
    <mergeCell ref="V118:V119"/>
    <mergeCell ref="W118:W119"/>
    <mergeCell ref="V108:V109"/>
    <mergeCell ref="W108:W109"/>
    <mergeCell ref="V110:V111"/>
    <mergeCell ref="W110:W111"/>
    <mergeCell ref="V112:V113"/>
    <mergeCell ref="W112:W113"/>
    <mergeCell ref="V136:V137"/>
    <mergeCell ref="W136:W137"/>
    <mergeCell ref="V126:V127"/>
    <mergeCell ref="W126:W127"/>
    <mergeCell ref="V128:V129"/>
    <mergeCell ref="W128:W129"/>
    <mergeCell ref="V130:V131"/>
    <mergeCell ref="W130:W131"/>
    <mergeCell ref="V120:V121"/>
    <mergeCell ref="W120:W121"/>
    <mergeCell ref="V122:V123"/>
    <mergeCell ref="W122:W123"/>
    <mergeCell ref="V124:V125"/>
    <mergeCell ref="W124:W125"/>
    <mergeCell ref="AA54:AA55"/>
    <mergeCell ref="AA56:AA57"/>
    <mergeCell ref="AA58:AA59"/>
    <mergeCell ref="AA60:AA61"/>
    <mergeCell ref="AA62:AA63"/>
    <mergeCell ref="AA64:AA65"/>
    <mergeCell ref="V150:V151"/>
    <mergeCell ref="W150:W151"/>
    <mergeCell ref="V144:V145"/>
    <mergeCell ref="W144:W145"/>
    <mergeCell ref="V146:V147"/>
    <mergeCell ref="W146:W147"/>
    <mergeCell ref="V148:V149"/>
    <mergeCell ref="W148:W149"/>
    <mergeCell ref="V138:V139"/>
    <mergeCell ref="W138:W139"/>
    <mergeCell ref="V140:V141"/>
    <mergeCell ref="W140:W141"/>
    <mergeCell ref="V142:V143"/>
    <mergeCell ref="W142:W143"/>
    <mergeCell ref="V132:V133"/>
    <mergeCell ref="W132:W133"/>
    <mergeCell ref="V134:V135"/>
    <mergeCell ref="W134:W135"/>
    <mergeCell ref="AA78:AA79"/>
    <mergeCell ref="AA80:AA81"/>
    <mergeCell ref="AA82:AA83"/>
    <mergeCell ref="AA84:AA85"/>
    <mergeCell ref="AA86:AA87"/>
    <mergeCell ref="AA88:AA89"/>
    <mergeCell ref="AA66:AA67"/>
    <mergeCell ref="AA68:AA69"/>
    <mergeCell ref="AA70:AA71"/>
    <mergeCell ref="AA72:AA73"/>
    <mergeCell ref="AA74:AA75"/>
    <mergeCell ref="AA76:AA77"/>
    <mergeCell ref="AA102:AA103"/>
    <mergeCell ref="AA104:AA105"/>
    <mergeCell ref="AA106:AA107"/>
    <mergeCell ref="AA108:AA109"/>
    <mergeCell ref="AA110:AA111"/>
    <mergeCell ref="AA112:AA113"/>
    <mergeCell ref="AA90:AA91"/>
    <mergeCell ref="AA92:AA93"/>
    <mergeCell ref="AA94:AA95"/>
    <mergeCell ref="AA96:AA97"/>
    <mergeCell ref="AA98:AA99"/>
    <mergeCell ref="AA100:AA101"/>
    <mergeCell ref="AA138:AA139"/>
    <mergeCell ref="AA140:AA141"/>
    <mergeCell ref="AA142:AA143"/>
    <mergeCell ref="AA114:AA115"/>
    <mergeCell ref="AA116:AA117"/>
    <mergeCell ref="AA118:AA119"/>
    <mergeCell ref="AA120:AA121"/>
    <mergeCell ref="AA148:AA149"/>
    <mergeCell ref="AA126:AA127"/>
    <mergeCell ref="AA128:AA129"/>
    <mergeCell ref="AA130:AA131"/>
    <mergeCell ref="AA132:AA133"/>
    <mergeCell ref="AA134:AA135"/>
    <mergeCell ref="AA136:AA137"/>
    <mergeCell ref="AA122:AA123"/>
    <mergeCell ref="AA124:AA125"/>
    <mergeCell ref="AB54:AB55"/>
    <mergeCell ref="AB56:AB57"/>
    <mergeCell ref="AB58:AB59"/>
    <mergeCell ref="AB60:AB61"/>
    <mergeCell ref="AB62:AB63"/>
    <mergeCell ref="AB64:AB65"/>
    <mergeCell ref="AB66:AB67"/>
    <mergeCell ref="AB68:AB69"/>
    <mergeCell ref="AB70:AB71"/>
    <mergeCell ref="AB84:AB85"/>
    <mergeCell ref="AB86:AB87"/>
    <mergeCell ref="AB88:AB89"/>
    <mergeCell ref="AB90:AB91"/>
    <mergeCell ref="AB92:AB93"/>
    <mergeCell ref="AB94:AB95"/>
    <mergeCell ref="AB72:AB73"/>
    <mergeCell ref="AB74:AB75"/>
    <mergeCell ref="AB76:AB77"/>
    <mergeCell ref="AB78:AB79"/>
    <mergeCell ref="AB80:AB81"/>
    <mergeCell ref="AB82:AB83"/>
    <mergeCell ref="AB108:AB109"/>
    <mergeCell ref="AB110:AB111"/>
    <mergeCell ref="AB112:AB113"/>
    <mergeCell ref="AB114:AB115"/>
    <mergeCell ref="AB116:AB117"/>
    <mergeCell ref="AB118:AB119"/>
    <mergeCell ref="AB96:AB97"/>
    <mergeCell ref="AB98:AB99"/>
    <mergeCell ref="AB100:AB101"/>
    <mergeCell ref="AB102:AB103"/>
    <mergeCell ref="AB104:AB105"/>
    <mergeCell ref="AB106:AB107"/>
    <mergeCell ref="AB132:AB133"/>
    <mergeCell ref="AB134:AB135"/>
    <mergeCell ref="AB136:AB137"/>
    <mergeCell ref="AB138:AB139"/>
    <mergeCell ref="AB140:AB141"/>
    <mergeCell ref="AB142:AB143"/>
    <mergeCell ref="AB120:AB121"/>
    <mergeCell ref="AB122:AB123"/>
    <mergeCell ref="AB124:AB125"/>
    <mergeCell ref="AB126:AB127"/>
    <mergeCell ref="AB128:AB129"/>
    <mergeCell ref="AB130:AB131"/>
    <mergeCell ref="O146:O147"/>
    <mergeCell ref="P144:P145"/>
    <mergeCell ref="P146:P147"/>
    <mergeCell ref="Q150:Q151"/>
    <mergeCell ref="AB144:AB145"/>
    <mergeCell ref="AB146:AB147"/>
    <mergeCell ref="AB148:AB149"/>
    <mergeCell ref="AB150:AB151"/>
    <mergeCell ref="AA150:AA151"/>
    <mergeCell ref="AA144:AA145"/>
    <mergeCell ref="AA146:AA147"/>
    <mergeCell ref="Q144:Q145"/>
    <mergeCell ref="Q146:Q147"/>
    <mergeCell ref="R144:R145"/>
    <mergeCell ref="R146:R147"/>
    <mergeCell ref="S144:S145"/>
    <mergeCell ref="S146:S147"/>
    <mergeCell ref="T146:T147"/>
    <mergeCell ref="S148:S149"/>
    <mergeCell ref="T148:T149"/>
    <mergeCell ref="S150:S151"/>
    <mergeCell ref="T150:T151"/>
  </mergeCells>
  <conditionalFormatting sqref="W54:W151">
    <cfRule type="expression" dxfId="108" priority="9" stopIfTrue="1">
      <formula>IF(W54&gt;0,W54&lt;&gt;(M54+M55),FALSE)</formula>
    </cfRule>
  </conditionalFormatting>
  <conditionalFormatting sqref="S54:S151">
    <cfRule type="expression" dxfId="107" priority="8" stopIfTrue="1">
      <formula>IF(W54&gt;0,W54&lt;&gt;(M54+M55),FALSE)</formula>
    </cfRule>
  </conditionalFormatting>
  <conditionalFormatting sqref="T54:T151">
    <cfRule type="expression" dxfId="106" priority="7" stopIfTrue="1">
      <formula>IF(W54&gt;0,W54&lt;&gt;(M54+M55),FALSE)</formula>
    </cfRule>
  </conditionalFormatting>
  <conditionalFormatting sqref="N54:N151">
    <cfRule type="expression" dxfId="105" priority="6" stopIfTrue="1">
      <formula>IF(V54&gt;0,V54&lt;&gt;(M54+M55),FALSE)</formula>
    </cfRule>
  </conditionalFormatting>
  <conditionalFormatting sqref="O54:O151">
    <cfRule type="expression" dxfId="104" priority="5" stopIfTrue="1">
      <formula>IF(V54&gt;0,V54&lt;&gt;(M54+M55),FALSE)</formula>
    </cfRule>
  </conditionalFormatting>
  <conditionalFormatting sqref="P54:P151">
    <cfRule type="expression" dxfId="103" priority="4" stopIfTrue="1">
      <formula>IF(V54&gt;0,V54&lt;&gt;(M54+M55),FALSE)</formula>
    </cfRule>
  </conditionalFormatting>
  <conditionalFormatting sqref="Q54:Q151">
    <cfRule type="expression" dxfId="102" priority="3" stopIfTrue="1">
      <formula>IF(V54&gt;0,V54&lt;&gt;(M54+M55),FALSE)</formula>
    </cfRule>
  </conditionalFormatting>
  <conditionalFormatting sqref="R54:R151">
    <cfRule type="expression" dxfId="101" priority="2" stopIfTrue="1">
      <formula>IF(V54&gt;0,V54&lt;&gt;(M54+M55),FALSE)</formula>
    </cfRule>
  </conditionalFormatting>
  <conditionalFormatting sqref="V54:V151">
    <cfRule type="expression" dxfId="100" priority="1" stopIfTrue="1">
      <formula>IF(V54&gt;0,V54&lt;&gt;(M54+M55),FALSE)</formula>
    </cfRule>
  </conditionalFormatting>
  <dataValidations count="1">
    <dataValidation type="whole" allowBlank="1" showInputMessage="1" showErrorMessage="1" errorTitle="NON-NEGATIVE WHOLE NUMBER ONLY" error="Please enter a number between 0 and 99999" sqref="G54:L95 G100:L107 G110:L117 G120:L149 N110:T117 N120:T149 H20:J28 N100:T107 N54:T95 V54:W151">
      <formula1>0</formula1>
      <formula2>99999</formula2>
    </dataValidation>
  </dataValidations>
  <printOptions horizontalCentered="1"/>
  <pageMargins left="0.2" right="0.2" top="0.3" bottom="0.2" header="0.22" footer="0.24"/>
  <pageSetup scale="72" orientation="landscape" r:id="rId1"/>
  <headerFooter alignWithMargins="0"/>
  <rowBreaks count="3" manualBreakCount="3">
    <brk id="49" max="19" man="1"/>
    <brk id="99" max="16383" man="1"/>
    <brk id="151" max="1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SRAdult"/>
  <dimension ref="A1:AE835"/>
  <sheetViews>
    <sheetView showGridLines="0" topLeftCell="A38" zoomScaleNormal="100" zoomScaleSheetLayoutView="85" workbookViewId="0">
      <pane ySplit="1920" topLeftCell="A40" activePane="bottomLeft"/>
      <selection activeCell="G54" sqref="G54"/>
      <selection pane="bottomLeft" activeCell="E40" sqref="E40"/>
    </sheetView>
  </sheetViews>
  <sheetFormatPr defaultColWidth="9.109375" defaultRowHeight="13.2" x14ac:dyDescent="0.25"/>
  <cols>
    <col min="1" max="1" width="13.6640625" style="168" customWidth="1"/>
    <col min="2" max="2" width="9.6640625" style="168" customWidth="1"/>
    <col min="3" max="3" width="3.6640625" style="256" customWidth="1"/>
    <col min="4" max="4" width="6" style="209" customWidth="1"/>
    <col min="5" max="20" width="7.44140625" style="168" customWidth="1"/>
    <col min="21" max="23" width="7.88671875" style="168" customWidth="1"/>
    <col min="24" max="24" width="9.109375" style="168"/>
    <col min="25" max="25" width="7.88671875" style="168" customWidth="1"/>
    <col min="26" max="26" width="9.109375" style="168" customWidth="1"/>
    <col min="27" max="27" width="8.6640625" style="168" customWidth="1"/>
    <col min="28" max="28" width="8.5546875" style="168" customWidth="1"/>
    <col min="29" max="29" width="2.88671875" style="168" customWidth="1"/>
    <col min="30" max="16384" width="9.109375" style="168"/>
  </cols>
  <sheetData>
    <row r="1" spans="1:27" ht="17.399999999999999" x14ac:dyDescent="0.3">
      <c r="A1" s="257" t="s">
        <v>40051</v>
      </c>
      <c r="C1" s="168"/>
      <c r="D1" s="168"/>
      <c r="W1" s="168" t="s">
        <v>1589</v>
      </c>
    </row>
    <row r="2" spans="1:27" ht="30" customHeight="1" thickBot="1" x14ac:dyDescent="0.3">
      <c r="A2" s="216" t="s">
        <v>570</v>
      </c>
      <c r="C2" s="168"/>
      <c r="D2" s="168"/>
      <c r="W2" s="1961" t="s">
        <v>39541</v>
      </c>
      <c r="X2" s="1961"/>
      <c r="Y2" s="1961"/>
      <c r="Z2" s="1961"/>
    </row>
    <row r="3" spans="1:27" ht="63.75" customHeight="1" x14ac:dyDescent="0.25">
      <c r="A3" s="1923" t="s">
        <v>40068</v>
      </c>
      <c r="B3" s="1924"/>
      <c r="C3" s="1924"/>
      <c r="D3" s="1924"/>
      <c r="E3" s="1924"/>
      <c r="F3" s="1924"/>
      <c r="G3" s="1924"/>
      <c r="H3" s="1924"/>
      <c r="I3" s="1924"/>
      <c r="J3" s="1924"/>
      <c r="K3" s="1924"/>
      <c r="L3" s="1924"/>
      <c r="M3" s="1924"/>
      <c r="N3" s="1924"/>
      <c r="O3" s="1924"/>
      <c r="P3" s="1924"/>
      <c r="Q3" s="1924"/>
      <c r="R3" s="1924"/>
      <c r="S3" s="1924"/>
      <c r="T3" s="1924"/>
      <c r="U3" s="1924"/>
      <c r="V3" s="1924"/>
      <c r="W3" s="1924"/>
      <c r="X3" s="1924"/>
      <c r="Y3" s="1924"/>
      <c r="Z3" s="943"/>
    </row>
    <row r="4" spans="1:27" ht="51.75" customHeight="1" x14ac:dyDescent="0.3">
      <c r="A4" s="258" t="s">
        <v>572</v>
      </c>
      <c r="B4" s="1962" t="str">
        <f>IF('Agency Information'!B7="","",'Agency Information'!B7)</f>
        <v/>
      </c>
      <c r="C4" s="1962"/>
      <c r="D4" s="1962"/>
      <c r="E4" s="1962"/>
      <c r="F4" s="1962"/>
      <c r="G4" s="1962"/>
      <c r="H4" s="1962"/>
      <c r="I4" s="1962"/>
      <c r="J4" s="1962"/>
      <c r="K4" s="1962"/>
      <c r="L4" s="1962"/>
      <c r="M4" s="1962"/>
      <c r="N4" s="1962"/>
      <c r="O4" s="1962"/>
      <c r="P4" s="1962"/>
      <c r="Q4" s="1962"/>
      <c r="R4" s="1962"/>
      <c r="S4" s="1962"/>
      <c r="T4" s="1962"/>
      <c r="U4" s="1962"/>
      <c r="V4" s="1962"/>
      <c r="W4" s="1962"/>
      <c r="X4" s="195"/>
      <c r="Y4" s="195"/>
      <c r="Z4" s="259"/>
    </row>
    <row r="5" spans="1:27" ht="51" customHeight="1" x14ac:dyDescent="0.3">
      <c r="A5" s="260" t="s">
        <v>465</v>
      </c>
      <c r="B5" s="1962" t="str">
        <f>IF('Agency Information'!B8="","",'Agency Information'!B8)</f>
        <v/>
      </c>
      <c r="C5" s="1962"/>
      <c r="D5" s="1962"/>
      <c r="E5" s="1962"/>
      <c r="F5" s="1962"/>
      <c r="G5" s="1962"/>
      <c r="H5" s="1962"/>
      <c r="I5" s="1962"/>
      <c r="J5" s="1962"/>
      <c r="K5" s="1962"/>
      <c r="L5" s="1962"/>
      <c r="M5" s="1962"/>
      <c r="N5" s="1962"/>
      <c r="O5" s="1962"/>
      <c r="P5" s="1962"/>
      <c r="Q5" s="1962"/>
      <c r="R5" s="1962"/>
      <c r="S5" s="1962"/>
      <c r="T5" s="1962"/>
      <c r="U5" s="1962"/>
      <c r="V5" s="1962"/>
      <c r="W5" s="1962"/>
      <c r="X5" s="195"/>
      <c r="Y5" s="195"/>
      <c r="Z5" s="259"/>
    </row>
    <row r="6" spans="1:27" ht="49.65" customHeight="1" x14ac:dyDescent="0.3">
      <c r="A6" s="261" t="s">
        <v>573</v>
      </c>
      <c r="B6" s="1962" t="str">
        <f>IF('Agency Information'!B9="","",'Agency Information'!B9)</f>
        <v/>
      </c>
      <c r="C6" s="1962"/>
      <c r="D6" s="1962"/>
      <c r="E6" s="1962"/>
      <c r="F6" s="1962"/>
      <c r="G6" s="1962"/>
      <c r="H6" s="1962"/>
      <c r="I6" s="1962"/>
      <c r="J6" s="1962"/>
      <c r="K6" s="1962"/>
      <c r="L6" s="1962"/>
      <c r="M6" s="1962"/>
      <c r="N6" s="1962"/>
      <c r="O6" s="1962"/>
      <c r="P6" s="1962"/>
      <c r="Q6" s="1962"/>
      <c r="R6" s="1962"/>
      <c r="S6" s="1962"/>
      <c r="T6" s="1962"/>
      <c r="U6" s="1962"/>
      <c r="V6" s="1962"/>
      <c r="W6" s="1962"/>
      <c r="X6" s="195"/>
      <c r="Y6" s="195"/>
      <c r="Z6" s="259"/>
    </row>
    <row r="7" spans="1:27" ht="50.25" customHeight="1" x14ac:dyDescent="0.3">
      <c r="A7" s="261" t="s">
        <v>574</v>
      </c>
      <c r="B7" s="262"/>
      <c r="C7" s="195"/>
      <c r="D7" s="195"/>
      <c r="E7" s="1962" t="str">
        <f>" "&amp;'Agency Information'!B3&amp;" "&amp;'Agency Information'!B4</f>
        <v xml:space="preserve">  </v>
      </c>
      <c r="F7" s="1962"/>
      <c r="G7" s="1962"/>
      <c r="H7" s="1962"/>
      <c r="I7" s="1962"/>
      <c r="J7" s="1962"/>
      <c r="K7" s="1962"/>
      <c r="L7" s="1962"/>
      <c r="M7" s="1962"/>
      <c r="N7" s="1962"/>
      <c r="O7" s="1962"/>
      <c r="P7" s="1962"/>
      <c r="Q7" s="1962"/>
      <c r="R7" s="1962"/>
      <c r="S7" s="1962"/>
      <c r="T7" s="1962"/>
      <c r="U7" s="1962"/>
      <c r="V7" s="1962"/>
      <c r="W7" s="1962"/>
      <c r="X7" s="195"/>
      <c r="Y7" s="195"/>
      <c r="Z7" s="259"/>
    </row>
    <row r="8" spans="1:27" ht="37.5" customHeight="1" x14ac:dyDescent="0.3">
      <c r="A8" s="263"/>
      <c r="B8" s="1962" t="str">
        <f>IF('Agency Information'!B11="","",'Agency Information'!B11)</f>
        <v/>
      </c>
      <c r="C8" s="1962"/>
      <c r="D8" s="1962"/>
      <c r="E8" s="1962"/>
      <c r="F8" s="1962"/>
      <c r="G8" s="1962"/>
      <c r="H8" s="1962"/>
      <c r="I8" s="1962"/>
      <c r="J8" s="1962"/>
      <c r="K8" s="1962"/>
      <c r="L8" s="1962"/>
      <c r="M8" s="1962"/>
      <c r="N8" s="1962"/>
      <c r="O8" s="1964" t="str">
        <f>IF('Agency Information'!B12="","",'Agency Information'!B12)</f>
        <v/>
      </c>
      <c r="P8" s="1964"/>
      <c r="Q8" s="1964"/>
      <c r="R8" s="1964"/>
      <c r="S8" s="1964"/>
      <c r="T8" s="1964"/>
      <c r="U8" s="1964"/>
      <c r="V8" s="1964"/>
      <c r="W8" s="1964"/>
      <c r="X8" s="195"/>
      <c r="Y8" s="195"/>
      <c r="Z8" s="259"/>
    </row>
    <row r="9" spans="1:27" ht="16.5" customHeight="1" x14ac:dyDescent="0.25">
      <c r="A9" s="263"/>
      <c r="B9" s="1963" t="s">
        <v>40065</v>
      </c>
      <c r="C9" s="1963"/>
      <c r="D9" s="1963"/>
      <c r="E9" s="1963"/>
      <c r="F9" s="1963"/>
      <c r="G9" s="1963"/>
      <c r="H9" s="1963"/>
      <c r="I9" s="1963"/>
      <c r="J9" s="1963"/>
      <c r="K9" s="195"/>
      <c r="M9" s="195"/>
      <c r="N9" s="195"/>
      <c r="O9" s="216" t="s">
        <v>21</v>
      </c>
      <c r="P9" s="195"/>
      <c r="Q9" s="195"/>
      <c r="R9" s="195"/>
      <c r="S9" s="195"/>
      <c r="T9" s="216"/>
      <c r="U9" s="195"/>
      <c r="V9" s="195"/>
      <c r="W9" s="195"/>
      <c r="X9" s="195"/>
      <c r="Y9" s="195"/>
      <c r="Z9" s="259"/>
    </row>
    <row r="10" spans="1:27" ht="44.4" customHeight="1" x14ac:dyDescent="0.3">
      <c r="A10" s="263"/>
      <c r="B10" s="1962" t="str">
        <f>IF('Agency Information'!B15="","",'Agency Information'!B15)</f>
        <v/>
      </c>
      <c r="C10" s="1962"/>
      <c r="D10" s="1962"/>
      <c r="E10" s="1962"/>
      <c r="F10" s="1962"/>
      <c r="G10" s="1962"/>
      <c r="H10" s="1962"/>
      <c r="I10" s="1962"/>
      <c r="J10" s="1962"/>
      <c r="K10" s="1962"/>
      <c r="L10" s="1962"/>
      <c r="M10" s="1962"/>
      <c r="N10" s="1962"/>
      <c r="O10" s="1962"/>
      <c r="P10" s="1962"/>
      <c r="Q10" s="1962"/>
      <c r="R10" s="1962"/>
      <c r="S10" s="1962"/>
      <c r="T10" s="1962"/>
      <c r="U10" s="1962"/>
      <c r="V10" s="1962"/>
      <c r="W10" s="1962"/>
      <c r="X10" s="195"/>
      <c r="Y10" s="195"/>
      <c r="Z10" s="259"/>
    </row>
    <row r="11" spans="1:27" ht="15.75" customHeight="1" x14ac:dyDescent="0.25">
      <c r="A11" s="263"/>
      <c r="B11" s="216" t="s">
        <v>466</v>
      </c>
      <c r="C11" s="195"/>
      <c r="D11" s="195"/>
      <c r="E11" s="195"/>
      <c r="F11" s="195"/>
      <c r="G11" s="195"/>
      <c r="H11" s="195"/>
      <c r="I11" s="195"/>
      <c r="J11" s="195"/>
      <c r="K11" s="195"/>
      <c r="L11" s="195"/>
      <c r="M11" s="195"/>
      <c r="N11" s="195"/>
      <c r="O11" s="195"/>
      <c r="P11" s="195"/>
      <c r="Q11" s="195"/>
      <c r="R11" s="195"/>
      <c r="S11" s="195"/>
      <c r="T11" s="195"/>
      <c r="U11" s="195"/>
      <c r="V11" s="195"/>
      <c r="W11" s="195"/>
      <c r="X11" s="195"/>
      <c r="Y11" s="195"/>
      <c r="Z11" s="259"/>
    </row>
    <row r="12" spans="1:27" ht="43.5" customHeight="1" x14ac:dyDescent="0.3">
      <c r="A12" s="263"/>
      <c r="B12" s="1965" t="str">
        <f>IF('Agency Information'!B16="","",'Agency Information'!B16)</f>
        <v/>
      </c>
      <c r="C12" s="1962"/>
      <c r="D12" s="1962"/>
      <c r="E12" s="1962"/>
      <c r="F12" s="1962"/>
      <c r="G12" s="1962"/>
      <c r="H12" s="1962"/>
      <c r="I12" s="1962"/>
      <c r="J12" s="1962"/>
      <c r="K12" s="1962"/>
      <c r="L12" s="1962"/>
      <c r="M12" s="1962"/>
      <c r="N12" s="1962"/>
      <c r="O12" s="1962"/>
      <c r="P12" s="1962"/>
      <c r="Q12" s="1962"/>
      <c r="R12" s="1962"/>
      <c r="S12" s="1962"/>
      <c r="T12" s="1962"/>
      <c r="U12" s="1962"/>
      <c r="V12" s="1962"/>
      <c r="W12" s="1962"/>
      <c r="X12" s="195"/>
      <c r="Y12" s="195"/>
      <c r="Z12" s="259"/>
    </row>
    <row r="13" spans="1:27" ht="19.5" customHeight="1" thickBot="1" x14ac:dyDescent="0.3">
      <c r="A13" s="264"/>
      <c r="B13" s="265" t="s">
        <v>467</v>
      </c>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7"/>
    </row>
    <row r="14" spans="1:27" ht="9" customHeight="1" x14ac:dyDescent="0.25">
      <c r="A14" s="268"/>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row>
    <row r="15" spans="1:27" ht="3.9" customHeight="1" x14ac:dyDescent="0.3">
      <c r="A15" s="1601"/>
      <c r="B15" s="1601"/>
      <c r="C15" s="1601"/>
      <c r="D15" s="1601"/>
      <c r="E15" s="1601"/>
      <c r="F15" s="1601"/>
      <c r="G15" s="1601"/>
      <c r="H15" s="1601"/>
      <c r="I15" s="1601"/>
      <c r="J15" s="1601"/>
      <c r="K15" s="1601"/>
      <c r="L15" s="1601"/>
      <c r="M15" s="1601"/>
      <c r="N15" s="1601"/>
      <c r="O15" s="1601"/>
      <c r="P15" s="1601"/>
      <c r="Q15" s="1601"/>
      <c r="R15" s="1601"/>
      <c r="S15" s="1601"/>
      <c r="T15" s="1601"/>
      <c r="U15" s="1601"/>
      <c r="V15" s="1601"/>
      <c r="W15" s="1601"/>
      <c r="X15" s="1601"/>
      <c r="Y15" s="1601"/>
      <c r="Z15" s="1601"/>
      <c r="AA15" s="195"/>
    </row>
    <row r="16" spans="1:27" ht="3.9" customHeight="1" x14ac:dyDescent="0.3">
      <c r="A16" s="1601"/>
      <c r="B16" s="1601"/>
      <c r="C16" s="1601"/>
      <c r="D16" s="1601"/>
      <c r="E16" s="1601"/>
      <c r="F16" s="1601"/>
      <c r="G16" s="1601"/>
      <c r="H16" s="1601"/>
      <c r="I16" s="1601"/>
      <c r="J16" s="1601"/>
      <c r="K16" s="1601"/>
      <c r="L16" s="1601"/>
      <c r="M16" s="1601"/>
      <c r="N16" s="1601"/>
      <c r="O16" s="1601"/>
      <c r="P16" s="1601"/>
      <c r="Q16" s="1601"/>
      <c r="R16" s="1601"/>
      <c r="S16" s="1601"/>
      <c r="T16" s="1601"/>
      <c r="U16" s="1601"/>
      <c r="V16" s="1601"/>
      <c r="W16" s="1601"/>
      <c r="X16" s="1601"/>
      <c r="Y16" s="1601"/>
      <c r="Z16" s="1601"/>
      <c r="AA16" s="195"/>
    </row>
    <row r="17" spans="1:27" ht="3.9" customHeight="1" x14ac:dyDescent="0.25">
      <c r="A17" s="195"/>
      <c r="B17" s="1966"/>
      <c r="C17" s="1967"/>
      <c r="D17" s="1967"/>
      <c r="E17" s="1967"/>
      <c r="F17" s="1967"/>
      <c r="G17" s="1967"/>
      <c r="H17" s="195"/>
      <c r="I17" s="195"/>
      <c r="J17" s="1966"/>
      <c r="K17" s="1967"/>
      <c r="L17" s="1967"/>
      <c r="M17" s="1967"/>
      <c r="N17" s="1967"/>
      <c r="O17" s="1967"/>
      <c r="P17" s="195"/>
      <c r="Q17" s="195"/>
      <c r="R17" s="1968"/>
      <c r="S17" s="1967"/>
      <c r="T17" s="1967"/>
      <c r="U17" s="1967"/>
      <c r="V17" s="1967"/>
      <c r="W17" s="1967"/>
      <c r="X17" s="195"/>
      <c r="Y17" s="195"/>
      <c r="Z17" s="195"/>
      <c r="AA17" s="195"/>
    </row>
    <row r="18" spans="1:27" ht="3.9" customHeight="1" x14ac:dyDescent="0.25">
      <c r="A18" s="195"/>
      <c r="B18" s="1967"/>
      <c r="C18" s="1967"/>
      <c r="D18" s="1967"/>
      <c r="E18" s="1967"/>
      <c r="F18" s="1967"/>
      <c r="G18" s="1967"/>
      <c r="H18" s="195"/>
      <c r="I18" s="195"/>
      <c r="J18" s="1967"/>
      <c r="K18" s="1967"/>
      <c r="L18" s="1967"/>
      <c r="M18" s="1967"/>
      <c r="N18" s="1967"/>
      <c r="O18" s="1967"/>
      <c r="P18" s="195"/>
      <c r="Q18" s="195"/>
      <c r="R18" s="1967"/>
      <c r="S18" s="1967"/>
      <c r="T18" s="1967"/>
      <c r="U18" s="1967"/>
      <c r="V18" s="1967"/>
      <c r="W18" s="1967"/>
      <c r="X18" s="195"/>
      <c r="Y18" s="195"/>
      <c r="Z18" s="195"/>
      <c r="AA18" s="195"/>
    </row>
    <row r="19" spans="1:27" ht="3.9" customHeight="1" x14ac:dyDescent="0.3">
      <c r="A19" s="195"/>
      <c r="B19" s="1966"/>
      <c r="C19" s="1966"/>
      <c r="D19" s="1966"/>
      <c r="E19" s="1966"/>
      <c r="F19" s="1966"/>
      <c r="G19" s="1966"/>
      <c r="H19" s="195"/>
      <c r="I19" s="195"/>
      <c r="J19" s="1966"/>
      <c r="K19" s="1966"/>
      <c r="L19" s="1966"/>
      <c r="M19" s="1966"/>
      <c r="N19" s="1966"/>
      <c r="O19" s="1966"/>
      <c r="P19" s="195"/>
      <c r="Q19" s="226"/>
      <c r="R19" s="1966"/>
      <c r="S19" s="1966"/>
      <c r="T19" s="1966"/>
      <c r="U19" s="1966"/>
      <c r="V19" s="1966"/>
      <c r="W19" s="1966"/>
      <c r="X19" s="195"/>
      <c r="Y19" s="195"/>
      <c r="Z19" s="195"/>
      <c r="AA19" s="195"/>
    </row>
    <row r="20" spans="1:27" ht="3.9" customHeight="1" x14ac:dyDescent="0.25">
      <c r="A20" s="195"/>
      <c r="B20" s="195"/>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row>
    <row r="21" spans="1:27" ht="3.9" customHeight="1" x14ac:dyDescent="0.3">
      <c r="A21" s="195"/>
      <c r="B21" s="227"/>
      <c r="C21" s="195"/>
      <c r="D21" s="195"/>
      <c r="E21" s="195"/>
      <c r="F21" s="195"/>
      <c r="G21" s="195"/>
      <c r="H21" s="195"/>
      <c r="I21" s="195"/>
      <c r="J21" s="227"/>
      <c r="K21" s="195"/>
      <c r="L21" s="195"/>
      <c r="M21" s="195"/>
      <c r="N21" s="195"/>
      <c r="O21" s="195"/>
      <c r="P21" s="195"/>
      <c r="Q21" s="195"/>
      <c r="R21" s="195"/>
      <c r="S21" s="195"/>
      <c r="T21" s="195"/>
      <c r="U21" s="195"/>
      <c r="V21" s="195"/>
      <c r="W21" s="195"/>
      <c r="X21" s="195"/>
      <c r="Y21" s="195"/>
      <c r="Z21" s="195"/>
      <c r="AA21" s="195"/>
    </row>
    <row r="22" spans="1:27" ht="3.9" customHeight="1" x14ac:dyDescent="0.4">
      <c r="A22" s="195"/>
      <c r="B22" s="269"/>
      <c r="C22" s="195"/>
      <c r="D22" s="195"/>
      <c r="E22" s="195"/>
      <c r="F22" s="195"/>
      <c r="G22" s="195"/>
      <c r="H22" s="195"/>
      <c r="I22" s="195"/>
      <c r="J22" s="269"/>
      <c r="K22" s="195"/>
      <c r="L22" s="195"/>
      <c r="M22" s="195"/>
      <c r="N22" s="195"/>
      <c r="O22" s="195"/>
      <c r="P22" s="195"/>
      <c r="Q22" s="195"/>
      <c r="R22" s="195"/>
      <c r="S22" s="195"/>
      <c r="T22" s="195"/>
      <c r="U22" s="195"/>
      <c r="V22" s="195"/>
      <c r="W22" s="195"/>
      <c r="X22" s="195"/>
      <c r="Y22" s="195"/>
      <c r="Z22" s="195"/>
      <c r="AA22" s="195"/>
    </row>
    <row r="23" spans="1:27" ht="3.9" customHeight="1" x14ac:dyDescent="0.4">
      <c r="A23" s="195"/>
      <c r="B23" s="269"/>
      <c r="C23" s="195"/>
      <c r="D23" s="195"/>
      <c r="E23" s="195"/>
      <c r="F23" s="195"/>
      <c r="G23" s="195"/>
      <c r="H23" s="195"/>
      <c r="I23" s="195"/>
      <c r="J23" s="269"/>
      <c r="K23" s="195"/>
      <c r="L23" s="195"/>
      <c r="M23" s="195"/>
      <c r="N23" s="195"/>
      <c r="O23" s="195"/>
      <c r="P23" s="195"/>
      <c r="Q23" s="195"/>
      <c r="R23" s="195"/>
      <c r="S23" s="195"/>
      <c r="T23" s="195"/>
      <c r="U23" s="195"/>
      <c r="V23" s="195"/>
      <c r="W23" s="195"/>
      <c r="X23" s="195"/>
      <c r="Y23" s="195"/>
      <c r="Z23" s="195"/>
      <c r="AA23" s="195"/>
    </row>
    <row r="24" spans="1:27" ht="3.9" customHeight="1" x14ac:dyDescent="0.4">
      <c r="A24" s="195"/>
      <c r="B24" s="269"/>
      <c r="C24" s="195"/>
      <c r="D24" s="195"/>
      <c r="E24" s="195"/>
      <c r="F24" s="195"/>
      <c r="G24" s="195"/>
      <c r="H24" s="195"/>
      <c r="I24" s="195"/>
      <c r="J24" s="269"/>
      <c r="K24" s="195"/>
      <c r="L24" s="195"/>
      <c r="M24" s="195"/>
      <c r="N24" s="195"/>
      <c r="O24" s="195"/>
      <c r="P24" s="195"/>
      <c r="Q24" s="195"/>
      <c r="R24" s="195"/>
      <c r="S24" s="195"/>
      <c r="T24" s="195"/>
      <c r="U24" s="195"/>
      <c r="V24" s="195"/>
      <c r="W24" s="195"/>
      <c r="X24" s="195"/>
      <c r="Y24" s="195"/>
      <c r="Z24" s="195"/>
      <c r="AA24" s="195"/>
    </row>
    <row r="25" spans="1:27" ht="3.9" customHeight="1" x14ac:dyDescent="0.4">
      <c r="A25" s="195"/>
      <c r="B25" s="227"/>
      <c r="C25" s="195"/>
      <c r="D25" s="195"/>
      <c r="E25" s="195"/>
      <c r="F25" s="195"/>
      <c r="G25" s="195"/>
      <c r="H25" s="195"/>
      <c r="I25" s="195"/>
      <c r="J25" s="269"/>
      <c r="K25" s="195"/>
      <c r="L25" s="195"/>
      <c r="M25" s="195"/>
      <c r="N25" s="195"/>
      <c r="O25" s="195"/>
      <c r="P25" s="195"/>
      <c r="Q25" s="195"/>
      <c r="R25" s="195"/>
      <c r="S25" s="195"/>
      <c r="T25" s="195"/>
      <c r="U25" s="195"/>
      <c r="V25" s="195"/>
      <c r="W25" s="195"/>
      <c r="X25" s="195"/>
      <c r="Y25" s="195"/>
      <c r="Z25" s="195"/>
      <c r="AA25" s="195"/>
    </row>
    <row r="26" spans="1:27" ht="3.9" customHeight="1" x14ac:dyDescent="0.4">
      <c r="A26" s="195"/>
      <c r="B26" s="269"/>
      <c r="C26" s="195"/>
      <c r="D26" s="195"/>
      <c r="E26" s="195"/>
      <c r="F26" s="195"/>
      <c r="G26" s="195"/>
      <c r="H26" s="195"/>
      <c r="I26" s="195"/>
      <c r="J26" s="227"/>
      <c r="K26" s="195"/>
      <c r="L26" s="195"/>
      <c r="M26" s="195"/>
      <c r="N26" s="195"/>
      <c r="O26" s="195"/>
      <c r="P26" s="195"/>
      <c r="Q26" s="195"/>
      <c r="R26" s="195"/>
      <c r="S26" s="195"/>
      <c r="T26" s="195"/>
      <c r="U26" s="195"/>
      <c r="V26" s="195"/>
      <c r="W26" s="195"/>
      <c r="X26" s="195"/>
      <c r="Y26" s="195"/>
      <c r="Z26" s="195"/>
      <c r="AA26" s="195"/>
    </row>
    <row r="27" spans="1:27" ht="3.9" customHeight="1" x14ac:dyDescent="0.4">
      <c r="A27" s="195"/>
      <c r="B27" s="269"/>
      <c r="C27" s="195"/>
      <c r="D27" s="195"/>
      <c r="E27" s="195"/>
      <c r="F27" s="195"/>
      <c r="G27" s="195"/>
      <c r="H27" s="195"/>
      <c r="I27" s="195"/>
      <c r="J27" s="269"/>
      <c r="K27" s="195"/>
      <c r="L27" s="195"/>
      <c r="M27" s="195"/>
      <c r="N27" s="195"/>
      <c r="O27" s="195"/>
      <c r="P27" s="195"/>
      <c r="Q27" s="195"/>
      <c r="R27" s="195"/>
      <c r="S27" s="195"/>
      <c r="T27" s="195"/>
      <c r="U27" s="195"/>
      <c r="V27" s="195"/>
      <c r="W27" s="195"/>
      <c r="X27" s="195"/>
      <c r="Y27" s="195"/>
      <c r="Z27" s="195"/>
      <c r="AA27" s="195"/>
    </row>
    <row r="28" spans="1:27" ht="11.25" customHeight="1" x14ac:dyDescent="0.4">
      <c r="A28" s="195"/>
      <c r="B28" s="269"/>
      <c r="C28" s="195"/>
      <c r="D28" s="195"/>
      <c r="E28" s="195"/>
      <c r="F28" s="195"/>
      <c r="G28" s="195"/>
      <c r="H28" s="195"/>
      <c r="I28" s="195"/>
      <c r="J28" s="269"/>
      <c r="K28" s="195"/>
      <c r="L28" s="195"/>
      <c r="M28" s="195"/>
      <c r="N28" s="195"/>
      <c r="O28" s="195"/>
      <c r="P28" s="195"/>
      <c r="Q28" s="195"/>
      <c r="R28" s="195"/>
      <c r="S28" s="195"/>
      <c r="T28" s="195"/>
      <c r="U28" s="195"/>
      <c r="V28" s="195"/>
      <c r="W28" s="195"/>
      <c r="X28" s="195"/>
      <c r="Y28" s="195"/>
      <c r="Z28" s="195"/>
      <c r="AA28" s="195"/>
    </row>
    <row r="29" spans="1:27" ht="17.399999999999999" customHeight="1" x14ac:dyDescent="0.4">
      <c r="A29" s="195"/>
      <c r="B29" s="269"/>
      <c r="C29" s="195"/>
      <c r="D29" s="195"/>
      <c r="E29" s="195"/>
      <c r="F29" s="195"/>
      <c r="G29" s="195"/>
      <c r="H29" s="195"/>
      <c r="I29" s="195"/>
      <c r="J29" s="269"/>
      <c r="K29" s="195"/>
      <c r="L29" s="195"/>
      <c r="M29" s="195"/>
      <c r="N29" s="195"/>
      <c r="O29" s="195"/>
      <c r="P29" s="195"/>
      <c r="Q29" s="195"/>
      <c r="R29" s="195"/>
      <c r="S29" s="270" t="s">
        <v>24</v>
      </c>
      <c r="T29" s="271"/>
      <c r="U29" s="272"/>
      <c r="V29" s="273"/>
      <c r="W29" s="271"/>
      <c r="X29" s="195"/>
      <c r="Y29" s="195"/>
      <c r="Z29" s="195"/>
      <c r="AA29" s="195"/>
    </row>
    <row r="30" spans="1:27" ht="17.399999999999999" customHeight="1" x14ac:dyDescent="0.4">
      <c r="A30" s="195"/>
      <c r="B30" s="227"/>
      <c r="C30" s="195"/>
      <c r="D30" s="195"/>
      <c r="E30" s="195"/>
      <c r="F30" s="195"/>
      <c r="G30" s="195"/>
      <c r="H30" s="195"/>
      <c r="I30" s="195"/>
      <c r="J30" s="269"/>
      <c r="K30" s="195"/>
      <c r="L30" s="195"/>
      <c r="M30" s="195"/>
      <c r="N30" s="195"/>
      <c r="O30" s="195"/>
      <c r="P30" s="195"/>
      <c r="Q30" s="195"/>
      <c r="R30" s="195"/>
      <c r="S30" s="270" t="s">
        <v>25</v>
      </c>
      <c r="T30" s="271"/>
      <c r="U30" s="272"/>
      <c r="V30" s="273"/>
      <c r="W30" s="271"/>
      <c r="X30" s="195"/>
      <c r="Y30" s="195"/>
      <c r="Z30" s="195"/>
      <c r="AA30" s="195"/>
    </row>
    <row r="31" spans="1:27" ht="17.399999999999999" customHeight="1" x14ac:dyDescent="0.4">
      <c r="A31" s="195"/>
      <c r="B31" s="269"/>
      <c r="C31" s="195"/>
      <c r="D31" s="195"/>
      <c r="E31" s="195"/>
      <c r="F31" s="195"/>
      <c r="G31" s="195"/>
      <c r="H31" s="195"/>
      <c r="I31" s="195"/>
      <c r="J31" s="195"/>
      <c r="K31" s="195"/>
      <c r="L31" s="195"/>
      <c r="M31" s="195"/>
      <c r="N31" s="195"/>
      <c r="O31" s="195"/>
      <c r="P31" s="195"/>
      <c r="Q31" s="195"/>
      <c r="R31" s="195"/>
      <c r="S31" s="270" t="s">
        <v>36</v>
      </c>
      <c r="T31" s="271"/>
      <c r="U31" s="272"/>
      <c r="V31" s="273"/>
      <c r="W31" s="271"/>
      <c r="X31" s="195"/>
      <c r="Y31" s="195"/>
      <c r="Z31" s="195"/>
      <c r="AA31" s="195"/>
    </row>
    <row r="32" spans="1:27" ht="17.399999999999999" customHeight="1" x14ac:dyDescent="0.4">
      <c r="A32" s="195"/>
      <c r="B32" s="269"/>
      <c r="C32" s="195"/>
      <c r="D32" s="195"/>
      <c r="E32" s="195"/>
      <c r="F32" s="195"/>
      <c r="G32" s="195"/>
      <c r="H32" s="195"/>
      <c r="I32" s="195"/>
      <c r="J32" s="195"/>
      <c r="K32" s="195"/>
      <c r="L32" s="195"/>
      <c r="M32" s="195"/>
      <c r="N32" s="195"/>
      <c r="O32" s="195"/>
      <c r="P32" s="195"/>
      <c r="Q32" s="195"/>
      <c r="R32" s="195"/>
      <c r="S32" s="270" t="s">
        <v>27</v>
      </c>
      <c r="T32" s="271"/>
      <c r="U32" s="272"/>
      <c r="V32" s="273"/>
      <c r="W32" s="271"/>
      <c r="X32" s="195"/>
      <c r="Y32" s="195"/>
      <c r="Z32" s="195"/>
      <c r="AA32" s="195"/>
    </row>
    <row r="33" spans="1:31" ht="17.399999999999999" customHeight="1" x14ac:dyDescent="0.4">
      <c r="A33" s="195"/>
      <c r="B33" s="269"/>
      <c r="C33" s="195"/>
      <c r="D33" s="195"/>
      <c r="E33" s="195"/>
      <c r="F33" s="195"/>
      <c r="G33" s="195"/>
      <c r="H33" s="195"/>
      <c r="I33" s="195"/>
      <c r="J33" s="195"/>
      <c r="K33" s="195"/>
      <c r="L33" s="195"/>
      <c r="M33" s="195"/>
      <c r="N33" s="195"/>
      <c r="O33" s="195"/>
      <c r="P33" s="195"/>
      <c r="Q33" s="195"/>
      <c r="R33" s="195"/>
      <c r="S33" s="274" t="s">
        <v>497</v>
      </c>
      <c r="T33" s="275"/>
      <c r="U33" s="229"/>
      <c r="V33" s="185"/>
      <c r="W33" s="275"/>
      <c r="X33" s="195"/>
      <c r="Y33" s="195"/>
      <c r="Z33" s="195"/>
      <c r="AA33" s="195"/>
    </row>
    <row r="34" spans="1:31" ht="17.399999999999999" customHeight="1" x14ac:dyDescent="0.4">
      <c r="A34" s="195"/>
      <c r="B34" s="269"/>
      <c r="C34" s="195"/>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row>
    <row r="35" spans="1:31" ht="17.399999999999999" customHeight="1" x14ac:dyDescent="0.4">
      <c r="A35" s="195"/>
      <c r="B35" s="269"/>
      <c r="C35" s="195"/>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row>
    <row r="36" spans="1:31" ht="20.25" customHeight="1" x14ac:dyDescent="0.3">
      <c r="A36" s="1954" t="s">
        <v>40061</v>
      </c>
      <c r="B36" s="1890"/>
      <c r="C36" s="1890"/>
      <c r="D36" s="1890"/>
      <c r="E36" s="1890"/>
      <c r="F36" s="1890"/>
      <c r="G36" s="1890"/>
      <c r="H36" s="1890"/>
      <c r="I36" s="1890"/>
      <c r="J36" s="1890"/>
      <c r="K36" s="1890"/>
      <c r="L36" s="1890"/>
      <c r="M36" s="1890"/>
      <c r="N36" s="1890"/>
      <c r="O36" s="1890"/>
      <c r="P36" s="1890"/>
      <c r="Q36" s="1890"/>
      <c r="R36" s="1890"/>
      <c r="S36" s="1890"/>
      <c r="T36" s="1890"/>
      <c r="U36" s="1890"/>
      <c r="V36" s="1890"/>
      <c r="W36" s="1890"/>
      <c r="X36" s="1890"/>
      <c r="Y36" s="1890"/>
      <c r="Z36" s="1890"/>
    </row>
    <row r="37" spans="1:31" ht="18" customHeight="1" thickBot="1" x14ac:dyDescent="0.3">
      <c r="A37" s="1892" t="s">
        <v>501</v>
      </c>
      <c r="B37" s="1892"/>
      <c r="C37" s="1892"/>
      <c r="D37" s="1892"/>
      <c r="E37" s="1892"/>
      <c r="F37" s="1892"/>
      <c r="G37" s="1892"/>
      <c r="H37" s="1892"/>
      <c r="I37" s="1892"/>
      <c r="J37" s="1892"/>
      <c r="K37" s="1892"/>
      <c r="L37" s="1892"/>
      <c r="M37" s="1892"/>
      <c r="N37" s="1892"/>
      <c r="O37" s="1892"/>
      <c r="P37" s="1892"/>
      <c r="Q37" s="1892"/>
      <c r="R37" s="1892"/>
      <c r="S37" s="1892"/>
      <c r="T37" s="1892"/>
      <c r="U37" s="1892"/>
      <c r="V37" s="1892"/>
      <c r="W37" s="1892"/>
      <c r="X37" s="1892"/>
      <c r="Y37" s="1892"/>
      <c r="Z37" s="1892"/>
      <c r="AA37" s="195"/>
      <c r="AB37" s="195"/>
    </row>
    <row r="38" spans="1:31" ht="14.25" customHeight="1" x14ac:dyDescent="0.3">
      <c r="A38" s="1955" t="s">
        <v>592</v>
      </c>
      <c r="B38" s="1879"/>
      <c r="C38" s="1879"/>
      <c r="D38" s="1956" t="s">
        <v>502</v>
      </c>
      <c r="E38" s="1882" t="s">
        <v>503</v>
      </c>
      <c r="F38" s="1884"/>
      <c r="G38" s="1884"/>
      <c r="H38" s="1884"/>
      <c r="I38" s="1884"/>
      <c r="J38" s="1884"/>
      <c r="K38" s="1884"/>
      <c r="L38" s="1884"/>
      <c r="M38" s="1884"/>
      <c r="N38" s="1884"/>
      <c r="O38" s="1884"/>
      <c r="P38" s="1884"/>
      <c r="Q38" s="1884"/>
      <c r="R38" s="1884"/>
      <c r="S38" s="1884"/>
      <c r="T38" s="1958"/>
      <c r="U38" s="1959" t="s">
        <v>412</v>
      </c>
      <c r="V38" s="1882" t="s">
        <v>505</v>
      </c>
      <c r="W38" s="1884"/>
      <c r="X38" s="1884"/>
      <c r="Y38" s="1884"/>
      <c r="Z38" s="1884"/>
      <c r="AA38" s="1809" t="s">
        <v>1081</v>
      </c>
      <c r="AB38" s="1810"/>
      <c r="AD38" s="1926" t="s">
        <v>1461</v>
      </c>
      <c r="AE38" s="1810"/>
    </row>
    <row r="39" spans="1:31" ht="69" customHeight="1" x14ac:dyDescent="0.25">
      <c r="A39" s="1880"/>
      <c r="B39" s="1881"/>
      <c r="C39" s="1881"/>
      <c r="D39" s="1957"/>
      <c r="E39" s="277">
        <v>18</v>
      </c>
      <c r="F39" s="278" t="s">
        <v>593</v>
      </c>
      <c r="G39" s="279">
        <v>20</v>
      </c>
      <c r="H39" s="279">
        <v>21</v>
      </c>
      <c r="I39" s="279">
        <v>22</v>
      </c>
      <c r="J39" s="279">
        <v>23</v>
      </c>
      <c r="K39" s="280">
        <v>24</v>
      </c>
      <c r="L39" s="280" t="s">
        <v>594</v>
      </c>
      <c r="M39" s="280" t="s">
        <v>595</v>
      </c>
      <c r="N39" s="280" t="s">
        <v>596</v>
      </c>
      <c r="O39" s="280" t="s">
        <v>597</v>
      </c>
      <c r="P39" s="280" t="s">
        <v>598</v>
      </c>
      <c r="Q39" s="280" t="s">
        <v>599</v>
      </c>
      <c r="R39" s="280" t="s">
        <v>600</v>
      </c>
      <c r="S39" s="280" t="s">
        <v>601</v>
      </c>
      <c r="T39" s="281" t="s">
        <v>602</v>
      </c>
      <c r="U39" s="1960"/>
      <c r="V39" s="279" t="s">
        <v>509</v>
      </c>
      <c r="W39" s="279" t="s">
        <v>510</v>
      </c>
      <c r="X39" s="277" t="s">
        <v>511</v>
      </c>
      <c r="Y39" s="277" t="s">
        <v>1063</v>
      </c>
      <c r="Z39" s="277" t="s">
        <v>1065</v>
      </c>
      <c r="AA39" s="512" t="s">
        <v>1428</v>
      </c>
      <c r="AB39" s="513" t="s">
        <v>1429</v>
      </c>
      <c r="AD39" s="608" t="s">
        <v>5</v>
      </c>
      <c r="AE39" s="513" t="s">
        <v>6</v>
      </c>
    </row>
    <row r="40" spans="1:31" ht="23.25" customHeight="1" x14ac:dyDescent="0.25">
      <c r="A40" s="1846" t="s">
        <v>40055</v>
      </c>
      <c r="B40" s="1831"/>
      <c r="C40" s="1930" t="s">
        <v>513</v>
      </c>
      <c r="D40" s="394" t="s">
        <v>514</v>
      </c>
      <c r="E40" s="553"/>
      <c r="F40" s="553"/>
      <c r="G40" s="553"/>
      <c r="H40" s="553"/>
      <c r="I40" s="553"/>
      <c r="J40" s="553"/>
      <c r="K40" s="553"/>
      <c r="L40" s="553"/>
      <c r="M40" s="553"/>
      <c r="N40" s="553"/>
      <c r="O40" s="553"/>
      <c r="P40" s="553"/>
      <c r="Q40" s="553"/>
      <c r="R40" s="553"/>
      <c r="S40" s="553"/>
      <c r="T40" s="553"/>
      <c r="U40" s="519">
        <f>SUM(E40:T40)</f>
        <v>0</v>
      </c>
      <c r="V40" s="1799"/>
      <c r="W40" s="1799"/>
      <c r="X40" s="1799"/>
      <c r="Y40" s="1792"/>
      <c r="Z40" s="1799"/>
      <c r="AA40" s="1792"/>
      <c r="AB40" s="1800"/>
      <c r="AD40" s="1925">
        <f>SUM(V40:Z41)</f>
        <v>0</v>
      </c>
      <c r="AE40" s="1805">
        <f>SUM(AA40:AB41)</f>
        <v>0</v>
      </c>
    </row>
    <row r="41" spans="1:31" ht="23.25" customHeight="1" x14ac:dyDescent="0.25">
      <c r="A41" s="1832"/>
      <c r="B41" s="1833"/>
      <c r="C41" s="1931"/>
      <c r="D41" s="282" t="s">
        <v>515</v>
      </c>
      <c r="E41" s="1467"/>
      <c r="F41" s="1467"/>
      <c r="G41" s="1467"/>
      <c r="H41" s="1467"/>
      <c r="I41" s="1467"/>
      <c r="J41" s="1467"/>
      <c r="K41" s="1467"/>
      <c r="L41" s="1467"/>
      <c r="M41" s="1467"/>
      <c r="N41" s="1467"/>
      <c r="O41" s="1467"/>
      <c r="P41" s="1467"/>
      <c r="Q41" s="1467"/>
      <c r="R41" s="1467"/>
      <c r="S41" s="1467"/>
      <c r="T41" s="1467"/>
      <c r="U41" s="279">
        <f t="shared" ref="U41:U110" si="0">SUM(E41:T41)</f>
        <v>0</v>
      </c>
      <c r="V41" s="1799"/>
      <c r="W41" s="1799"/>
      <c r="X41" s="1799"/>
      <c r="Y41" s="1793"/>
      <c r="Z41" s="1799"/>
      <c r="AA41" s="1793"/>
      <c r="AB41" s="1800"/>
      <c r="AD41" s="1807"/>
      <c r="AE41" s="1805"/>
    </row>
    <row r="42" spans="1:31" ht="15" customHeight="1" x14ac:dyDescent="0.25">
      <c r="A42" s="1846" t="s">
        <v>604</v>
      </c>
      <c r="B42" s="1831"/>
      <c r="C42" s="1932" t="s">
        <v>517</v>
      </c>
      <c r="D42" s="394" t="s">
        <v>514</v>
      </c>
      <c r="E42" s="553"/>
      <c r="F42" s="553"/>
      <c r="G42" s="553"/>
      <c r="H42" s="553"/>
      <c r="I42" s="553"/>
      <c r="J42" s="553"/>
      <c r="K42" s="553"/>
      <c r="L42" s="553"/>
      <c r="M42" s="553"/>
      <c r="N42" s="553"/>
      <c r="O42" s="553"/>
      <c r="P42" s="553"/>
      <c r="Q42" s="553"/>
      <c r="R42" s="553"/>
      <c r="S42" s="553"/>
      <c r="T42" s="553"/>
      <c r="U42" s="519">
        <f t="shared" si="0"/>
        <v>0</v>
      </c>
      <c r="V42" s="1799"/>
      <c r="W42" s="1799"/>
      <c r="X42" s="1799"/>
      <c r="Y42" s="1792"/>
      <c r="Z42" s="1799"/>
      <c r="AA42" s="1792"/>
      <c r="AB42" s="1800"/>
      <c r="AD42" s="1925">
        <f>SUM(V42:Z43)</f>
        <v>0</v>
      </c>
      <c r="AE42" s="1805">
        <f>SUM(AA42:AB43)</f>
        <v>0</v>
      </c>
    </row>
    <row r="43" spans="1:31" ht="15" customHeight="1" x14ac:dyDescent="0.25">
      <c r="A43" s="1832"/>
      <c r="B43" s="1833"/>
      <c r="C43" s="1932"/>
      <c r="D43" s="282" t="s">
        <v>515</v>
      </c>
      <c r="E43" s="1467"/>
      <c r="F43" s="1467"/>
      <c r="G43" s="1467"/>
      <c r="H43" s="1467"/>
      <c r="I43" s="603"/>
      <c r="J43" s="1467"/>
      <c r="K43" s="1467"/>
      <c r="L43" s="1467"/>
      <c r="M43" s="1467"/>
      <c r="N43" s="1467"/>
      <c r="O43" s="1467"/>
      <c r="P43" s="1467"/>
      <c r="Q43" s="1467"/>
      <c r="R43" s="1467"/>
      <c r="S43" s="1467"/>
      <c r="T43" s="1467"/>
      <c r="U43" s="279">
        <f t="shared" si="0"/>
        <v>0</v>
      </c>
      <c r="V43" s="1799"/>
      <c r="W43" s="1799"/>
      <c r="X43" s="1799"/>
      <c r="Y43" s="1793"/>
      <c r="Z43" s="1799"/>
      <c r="AA43" s="1793"/>
      <c r="AB43" s="1800"/>
      <c r="AD43" s="1807"/>
      <c r="AE43" s="1805"/>
    </row>
    <row r="44" spans="1:31" ht="15" customHeight="1" x14ac:dyDescent="0.25">
      <c r="A44" s="1830" t="s">
        <v>1028</v>
      </c>
      <c r="B44" s="1831"/>
      <c r="C44" s="1949" t="s">
        <v>394</v>
      </c>
      <c r="D44" s="394" t="s">
        <v>514</v>
      </c>
      <c r="E44" s="553"/>
      <c r="F44" s="553"/>
      <c r="G44" s="553"/>
      <c r="H44" s="553"/>
      <c r="I44" s="553"/>
      <c r="J44" s="553"/>
      <c r="K44" s="553"/>
      <c r="L44" s="553"/>
      <c r="M44" s="553"/>
      <c r="N44" s="553"/>
      <c r="O44" s="553"/>
      <c r="P44" s="553"/>
      <c r="Q44" s="553"/>
      <c r="R44" s="553"/>
      <c r="S44" s="553"/>
      <c r="T44" s="553"/>
      <c r="U44" s="519">
        <f t="shared" si="0"/>
        <v>0</v>
      </c>
      <c r="V44" s="1799"/>
      <c r="W44" s="1799"/>
      <c r="X44" s="1799"/>
      <c r="Y44" s="1792"/>
      <c r="Z44" s="1799"/>
      <c r="AA44" s="1792"/>
      <c r="AB44" s="1800"/>
      <c r="AD44" s="1925">
        <f>SUM(V44:Z45)</f>
        <v>0</v>
      </c>
      <c r="AE44" s="1805">
        <f>SUM(AA44:AB45)</f>
        <v>0</v>
      </c>
    </row>
    <row r="45" spans="1:31" ht="15" customHeight="1" x14ac:dyDescent="0.25">
      <c r="A45" s="1832"/>
      <c r="B45" s="1833"/>
      <c r="C45" s="1950"/>
      <c r="D45" s="282" t="s">
        <v>515</v>
      </c>
      <c r="E45" s="1467"/>
      <c r="F45" s="1467"/>
      <c r="G45" s="1467"/>
      <c r="H45" s="1467"/>
      <c r="I45" s="1467"/>
      <c r="J45" s="1467"/>
      <c r="K45" s="1467"/>
      <c r="L45" s="1467"/>
      <c r="M45" s="1467"/>
      <c r="N45" s="1467"/>
      <c r="O45" s="1467"/>
      <c r="P45" s="1467"/>
      <c r="Q45" s="1467"/>
      <c r="R45" s="1467"/>
      <c r="S45" s="1467"/>
      <c r="T45" s="1467"/>
      <c r="U45" s="279">
        <f t="shared" si="0"/>
        <v>0</v>
      </c>
      <c r="V45" s="1799"/>
      <c r="W45" s="1799"/>
      <c r="X45" s="1799"/>
      <c r="Y45" s="1793"/>
      <c r="Z45" s="1799"/>
      <c r="AA45" s="1793"/>
      <c r="AB45" s="1800"/>
      <c r="AD45" s="1807"/>
      <c r="AE45" s="1805"/>
    </row>
    <row r="46" spans="1:31" ht="15" customHeight="1" x14ac:dyDescent="0.25">
      <c r="A46" s="1830" t="s">
        <v>605</v>
      </c>
      <c r="B46" s="1831"/>
      <c r="C46" s="1949" t="s">
        <v>396</v>
      </c>
      <c r="D46" s="394" t="s">
        <v>514</v>
      </c>
      <c r="E46" s="553"/>
      <c r="F46" s="553"/>
      <c r="G46" s="553"/>
      <c r="H46" s="553"/>
      <c r="I46" s="553"/>
      <c r="J46" s="553"/>
      <c r="K46" s="553"/>
      <c r="L46" s="553"/>
      <c r="M46" s="553"/>
      <c r="N46" s="553"/>
      <c r="O46" s="553"/>
      <c r="P46" s="553"/>
      <c r="Q46" s="553"/>
      <c r="R46" s="553"/>
      <c r="S46" s="553"/>
      <c r="T46" s="553"/>
      <c r="U46" s="519">
        <f t="shared" si="0"/>
        <v>0</v>
      </c>
      <c r="V46" s="1799"/>
      <c r="W46" s="1799"/>
      <c r="X46" s="1799"/>
      <c r="Y46" s="1792"/>
      <c r="Z46" s="1799"/>
      <c r="AA46" s="1792"/>
      <c r="AB46" s="1800"/>
      <c r="AD46" s="1925">
        <f>SUM(V46:Z47)</f>
        <v>0</v>
      </c>
      <c r="AE46" s="1805">
        <f>SUM(AA46:AB47)</f>
        <v>0</v>
      </c>
    </row>
    <row r="47" spans="1:31" ht="15" customHeight="1" x14ac:dyDescent="0.25">
      <c r="A47" s="1832"/>
      <c r="B47" s="1833"/>
      <c r="C47" s="1950"/>
      <c r="D47" s="282" t="s">
        <v>515</v>
      </c>
      <c r="E47" s="1467"/>
      <c r="F47" s="1467"/>
      <c r="G47" s="1467"/>
      <c r="H47" s="1467"/>
      <c r="I47" s="1467"/>
      <c r="J47" s="1467"/>
      <c r="K47" s="1467"/>
      <c r="L47" s="1467"/>
      <c r="M47" s="1467"/>
      <c r="N47" s="1467"/>
      <c r="O47" s="1467"/>
      <c r="P47" s="1467"/>
      <c r="Q47" s="1467"/>
      <c r="R47" s="1467"/>
      <c r="S47" s="1467"/>
      <c r="T47" s="1467"/>
      <c r="U47" s="279">
        <f t="shared" si="0"/>
        <v>0</v>
      </c>
      <c r="V47" s="1799"/>
      <c r="W47" s="1799"/>
      <c r="X47" s="1799"/>
      <c r="Y47" s="1793"/>
      <c r="Z47" s="1799"/>
      <c r="AA47" s="1793"/>
      <c r="AB47" s="1800"/>
      <c r="AD47" s="1807"/>
      <c r="AE47" s="1805"/>
    </row>
    <row r="48" spans="1:31" ht="15" customHeight="1" x14ac:dyDescent="0.25">
      <c r="A48" s="1846" t="s">
        <v>606</v>
      </c>
      <c r="B48" s="1831"/>
      <c r="C48" s="1949" t="s">
        <v>398</v>
      </c>
      <c r="D48" s="394" t="s">
        <v>514</v>
      </c>
      <c r="E48" s="553"/>
      <c r="F48" s="553"/>
      <c r="G48" s="553"/>
      <c r="H48" s="553"/>
      <c r="I48" s="553"/>
      <c r="J48" s="553"/>
      <c r="K48" s="553"/>
      <c r="L48" s="553"/>
      <c r="M48" s="553"/>
      <c r="N48" s="553"/>
      <c r="O48" s="553"/>
      <c r="P48" s="553"/>
      <c r="Q48" s="553"/>
      <c r="R48" s="553"/>
      <c r="S48" s="553"/>
      <c r="T48" s="553"/>
      <c r="U48" s="519">
        <f t="shared" si="0"/>
        <v>0</v>
      </c>
      <c r="V48" s="1799"/>
      <c r="W48" s="1799"/>
      <c r="X48" s="1799"/>
      <c r="Y48" s="1792"/>
      <c r="Z48" s="1799"/>
      <c r="AA48" s="1792"/>
      <c r="AB48" s="1800"/>
      <c r="AD48" s="1925">
        <f>SUM(V48:Z49)</f>
        <v>0</v>
      </c>
      <c r="AE48" s="1805">
        <f>SUM(AA48:AB49)</f>
        <v>0</v>
      </c>
    </row>
    <row r="49" spans="1:31" ht="15" customHeight="1" x14ac:dyDescent="0.25">
      <c r="A49" s="1832"/>
      <c r="B49" s="1833"/>
      <c r="C49" s="1950"/>
      <c r="D49" s="282" t="s">
        <v>515</v>
      </c>
      <c r="E49" s="1467"/>
      <c r="F49" s="1467"/>
      <c r="G49" s="1467"/>
      <c r="H49" s="1467"/>
      <c r="I49" s="1467"/>
      <c r="J49" s="1467"/>
      <c r="K49" s="1467"/>
      <c r="L49" s="1467"/>
      <c r="M49" s="1467"/>
      <c r="N49" s="1467"/>
      <c r="O49" s="1467"/>
      <c r="P49" s="1467"/>
      <c r="Q49" s="1467"/>
      <c r="R49" s="1467"/>
      <c r="S49" s="1467"/>
      <c r="T49" s="1467"/>
      <c r="U49" s="279">
        <f t="shared" si="0"/>
        <v>0</v>
      </c>
      <c r="V49" s="1799"/>
      <c r="W49" s="1799"/>
      <c r="X49" s="1799"/>
      <c r="Y49" s="1793"/>
      <c r="Z49" s="1799"/>
      <c r="AA49" s="1793"/>
      <c r="AB49" s="1800"/>
      <c r="AD49" s="1807"/>
      <c r="AE49" s="1805"/>
    </row>
    <row r="50" spans="1:31" ht="15" customHeight="1" x14ac:dyDescent="0.25">
      <c r="A50" s="1846" t="s">
        <v>607</v>
      </c>
      <c r="B50" s="1831"/>
      <c r="C50" s="1949" t="s">
        <v>400</v>
      </c>
      <c r="D50" s="394" t="s">
        <v>514</v>
      </c>
      <c r="E50" s="553"/>
      <c r="F50" s="553"/>
      <c r="G50" s="553"/>
      <c r="H50" s="553"/>
      <c r="I50" s="553"/>
      <c r="J50" s="553"/>
      <c r="K50" s="553"/>
      <c r="L50" s="553"/>
      <c r="M50" s="553"/>
      <c r="N50" s="553"/>
      <c r="O50" s="553"/>
      <c r="P50" s="553"/>
      <c r="Q50" s="553"/>
      <c r="R50" s="553"/>
      <c r="S50" s="553"/>
      <c r="T50" s="553"/>
      <c r="U50" s="519">
        <f t="shared" si="0"/>
        <v>0</v>
      </c>
      <c r="V50" s="1799"/>
      <c r="W50" s="1799"/>
      <c r="X50" s="1799"/>
      <c r="Y50" s="1792"/>
      <c r="Z50" s="1799"/>
      <c r="AA50" s="1792"/>
      <c r="AB50" s="1800"/>
      <c r="AD50" s="1925">
        <f>SUM(V50:Z51)</f>
        <v>0</v>
      </c>
      <c r="AE50" s="1805">
        <f>SUM(AA50:AB51)</f>
        <v>0</v>
      </c>
    </row>
    <row r="51" spans="1:31" ht="15" customHeight="1" x14ac:dyDescent="0.25">
      <c r="A51" s="1832"/>
      <c r="B51" s="1833"/>
      <c r="C51" s="1950"/>
      <c r="D51" s="282" t="s">
        <v>515</v>
      </c>
      <c r="E51" s="1467"/>
      <c r="F51" s="1467"/>
      <c r="G51" s="1467"/>
      <c r="H51" s="1467"/>
      <c r="I51" s="1467"/>
      <c r="J51" s="1467"/>
      <c r="K51" s="1467"/>
      <c r="L51" s="1467"/>
      <c r="M51" s="1467"/>
      <c r="N51" s="1467"/>
      <c r="O51" s="1467"/>
      <c r="P51" s="1467"/>
      <c r="Q51" s="1467"/>
      <c r="R51" s="1467"/>
      <c r="S51" s="1467"/>
      <c r="T51" s="1467"/>
      <c r="U51" s="279">
        <f t="shared" si="0"/>
        <v>0</v>
      </c>
      <c r="V51" s="1799"/>
      <c r="W51" s="1799"/>
      <c r="X51" s="1799"/>
      <c r="Y51" s="1793"/>
      <c r="Z51" s="1799"/>
      <c r="AA51" s="1793"/>
      <c r="AB51" s="1800"/>
      <c r="AD51" s="1807"/>
      <c r="AE51" s="1805"/>
    </row>
    <row r="52" spans="1:31" ht="15" customHeight="1" x14ac:dyDescent="0.25">
      <c r="A52" s="1846" t="s">
        <v>957</v>
      </c>
      <c r="B52" s="1951"/>
      <c r="C52" s="1949" t="s">
        <v>402</v>
      </c>
      <c r="D52" s="394" t="s">
        <v>514</v>
      </c>
      <c r="E52" s="553"/>
      <c r="F52" s="553"/>
      <c r="G52" s="553"/>
      <c r="H52" s="553"/>
      <c r="I52" s="553"/>
      <c r="J52" s="553"/>
      <c r="K52" s="553"/>
      <c r="L52" s="553"/>
      <c r="M52" s="553"/>
      <c r="N52" s="553"/>
      <c r="O52" s="553"/>
      <c r="P52" s="553"/>
      <c r="Q52" s="553"/>
      <c r="R52" s="553"/>
      <c r="S52" s="553"/>
      <c r="T52" s="553"/>
      <c r="U52" s="519">
        <f t="shared" si="0"/>
        <v>0</v>
      </c>
      <c r="V52" s="1799"/>
      <c r="W52" s="1799"/>
      <c r="X52" s="1799"/>
      <c r="Y52" s="1792"/>
      <c r="Z52" s="1799"/>
      <c r="AA52" s="1792"/>
      <c r="AB52" s="1800"/>
      <c r="AD52" s="1925">
        <f>SUM(V52:Z53)</f>
        <v>0</v>
      </c>
      <c r="AE52" s="1805">
        <f>SUM(AA52:AB53)</f>
        <v>0</v>
      </c>
    </row>
    <row r="53" spans="1:31" ht="15" customHeight="1" x14ac:dyDescent="0.25">
      <c r="A53" s="1952"/>
      <c r="B53" s="1953"/>
      <c r="C53" s="1950"/>
      <c r="D53" s="282" t="s">
        <v>515</v>
      </c>
      <c r="E53" s="1467"/>
      <c r="F53" s="1467"/>
      <c r="G53" s="1467"/>
      <c r="H53" s="1467"/>
      <c r="I53" s="1467"/>
      <c r="J53" s="1467"/>
      <c r="K53" s="1467"/>
      <c r="L53" s="1467"/>
      <c r="M53" s="1467"/>
      <c r="N53" s="1467"/>
      <c r="O53" s="1467"/>
      <c r="P53" s="1467"/>
      <c r="Q53" s="1467"/>
      <c r="R53" s="1467"/>
      <c r="S53" s="1467"/>
      <c r="T53" s="1467"/>
      <c r="U53" s="279">
        <f t="shared" si="0"/>
        <v>0</v>
      </c>
      <c r="V53" s="1799"/>
      <c r="W53" s="1799"/>
      <c r="X53" s="1799"/>
      <c r="Y53" s="1793"/>
      <c r="Z53" s="1799"/>
      <c r="AA53" s="1793"/>
      <c r="AB53" s="1800"/>
      <c r="AD53" s="1807"/>
      <c r="AE53" s="1805"/>
    </row>
    <row r="54" spans="1:31" ht="15" customHeight="1" x14ac:dyDescent="0.25">
      <c r="A54" s="1830" t="s">
        <v>608</v>
      </c>
      <c r="B54" s="1831"/>
      <c r="C54" s="1949" t="s">
        <v>404</v>
      </c>
      <c r="D54" s="394" t="s">
        <v>514</v>
      </c>
      <c r="E54" s="553"/>
      <c r="F54" s="553"/>
      <c r="G54" s="553"/>
      <c r="H54" s="553"/>
      <c r="I54" s="553"/>
      <c r="J54" s="553"/>
      <c r="K54" s="553"/>
      <c r="L54" s="553"/>
      <c r="M54" s="553"/>
      <c r="N54" s="553"/>
      <c r="O54" s="553"/>
      <c r="P54" s="553"/>
      <c r="Q54" s="553"/>
      <c r="R54" s="553"/>
      <c r="S54" s="553"/>
      <c r="T54" s="553"/>
      <c r="U54" s="519">
        <f t="shared" si="0"/>
        <v>0</v>
      </c>
      <c r="V54" s="1799"/>
      <c r="W54" s="1799"/>
      <c r="X54" s="1799"/>
      <c r="Y54" s="1792"/>
      <c r="Z54" s="1799"/>
      <c r="AA54" s="1792"/>
      <c r="AB54" s="1800"/>
      <c r="AD54" s="1925">
        <f>SUM(V54:Z55)</f>
        <v>0</v>
      </c>
      <c r="AE54" s="1805">
        <f>SUM(AA54:AB55)</f>
        <v>0</v>
      </c>
    </row>
    <row r="55" spans="1:31" ht="15" customHeight="1" x14ac:dyDescent="0.25">
      <c r="A55" s="1832"/>
      <c r="B55" s="1833"/>
      <c r="C55" s="1950"/>
      <c r="D55" s="282" t="s">
        <v>515</v>
      </c>
      <c r="E55" s="1467"/>
      <c r="F55" s="1467"/>
      <c r="G55" s="1467"/>
      <c r="H55" s="1467"/>
      <c r="I55" s="1467"/>
      <c r="J55" s="1467"/>
      <c r="K55" s="1467"/>
      <c r="L55" s="1467"/>
      <c r="M55" s="1467"/>
      <c r="N55" s="1467"/>
      <c r="O55" s="1467"/>
      <c r="P55" s="1467"/>
      <c r="Q55" s="1467"/>
      <c r="R55" s="1467"/>
      <c r="S55" s="1467"/>
      <c r="T55" s="1467"/>
      <c r="U55" s="279">
        <f t="shared" si="0"/>
        <v>0</v>
      </c>
      <c r="V55" s="1799"/>
      <c r="W55" s="1799"/>
      <c r="X55" s="1799"/>
      <c r="Y55" s="1793"/>
      <c r="Z55" s="1799"/>
      <c r="AA55" s="1793"/>
      <c r="AB55" s="1800"/>
      <c r="AD55" s="1807"/>
      <c r="AE55" s="1805"/>
    </row>
    <row r="56" spans="1:31" ht="15" customHeight="1" x14ac:dyDescent="0.25">
      <c r="A56" s="1846" t="s">
        <v>609</v>
      </c>
      <c r="B56" s="1831"/>
      <c r="C56" s="1949" t="s">
        <v>406</v>
      </c>
      <c r="D56" s="394" t="s">
        <v>514</v>
      </c>
      <c r="E56" s="553"/>
      <c r="F56" s="553"/>
      <c r="G56" s="553"/>
      <c r="H56" s="553"/>
      <c r="I56" s="553"/>
      <c r="J56" s="553"/>
      <c r="K56" s="553"/>
      <c r="L56" s="553"/>
      <c r="M56" s="553"/>
      <c r="N56" s="553"/>
      <c r="O56" s="553"/>
      <c r="P56" s="553"/>
      <c r="Q56" s="553"/>
      <c r="R56" s="553"/>
      <c r="S56" s="553"/>
      <c r="T56" s="553"/>
      <c r="U56" s="519">
        <f t="shared" si="0"/>
        <v>0</v>
      </c>
      <c r="V56" s="1799"/>
      <c r="W56" s="1799"/>
      <c r="X56" s="1799"/>
      <c r="Y56" s="1792"/>
      <c r="Z56" s="1799"/>
      <c r="AA56" s="1792"/>
      <c r="AB56" s="1800"/>
      <c r="AD56" s="1925">
        <f>SUM(V56:Z57)</f>
        <v>0</v>
      </c>
      <c r="AE56" s="1805">
        <f>SUM(AA56:AB57)</f>
        <v>0</v>
      </c>
    </row>
    <row r="57" spans="1:31" ht="15" customHeight="1" x14ac:dyDescent="0.25">
      <c r="A57" s="1832"/>
      <c r="B57" s="1833"/>
      <c r="C57" s="1950"/>
      <c r="D57" s="282" t="s">
        <v>515</v>
      </c>
      <c r="E57" s="1467"/>
      <c r="F57" s="1467"/>
      <c r="G57" s="1467"/>
      <c r="H57" s="1467"/>
      <c r="I57" s="1467"/>
      <c r="J57" s="1467"/>
      <c r="K57" s="1467"/>
      <c r="L57" s="1467"/>
      <c r="M57" s="1467"/>
      <c r="N57" s="1467"/>
      <c r="O57" s="1467"/>
      <c r="P57" s="1467"/>
      <c r="Q57" s="1467"/>
      <c r="R57" s="1467"/>
      <c r="S57" s="1467"/>
      <c r="T57" s="1467"/>
      <c r="U57" s="279">
        <f t="shared" si="0"/>
        <v>0</v>
      </c>
      <c r="V57" s="1799"/>
      <c r="W57" s="1799"/>
      <c r="X57" s="1799"/>
      <c r="Y57" s="1793"/>
      <c r="Z57" s="1799"/>
      <c r="AA57" s="1793"/>
      <c r="AB57" s="1800"/>
      <c r="AD57" s="1807"/>
      <c r="AE57" s="1805"/>
    </row>
    <row r="58" spans="1:31" ht="15" customHeight="1" x14ac:dyDescent="0.25">
      <c r="A58" s="1830" t="s">
        <v>610</v>
      </c>
      <c r="B58" s="1831"/>
      <c r="C58" s="1949" t="s">
        <v>408</v>
      </c>
      <c r="D58" s="394" t="s">
        <v>514</v>
      </c>
      <c r="E58" s="553"/>
      <c r="F58" s="553"/>
      <c r="G58" s="553"/>
      <c r="H58" s="553"/>
      <c r="I58" s="553"/>
      <c r="J58" s="553"/>
      <c r="K58" s="553"/>
      <c r="L58" s="553"/>
      <c r="M58" s="553"/>
      <c r="N58" s="553"/>
      <c r="O58" s="553"/>
      <c r="P58" s="553"/>
      <c r="Q58" s="553"/>
      <c r="R58" s="553"/>
      <c r="S58" s="553"/>
      <c r="T58" s="553"/>
      <c r="U58" s="519">
        <f t="shared" si="0"/>
        <v>0</v>
      </c>
      <c r="V58" s="1799"/>
      <c r="W58" s="1799"/>
      <c r="X58" s="1799"/>
      <c r="Y58" s="1792"/>
      <c r="Z58" s="1799"/>
      <c r="AA58" s="1792"/>
      <c r="AB58" s="1800"/>
      <c r="AD58" s="1925">
        <f>SUM(V58:Z59)</f>
        <v>0</v>
      </c>
      <c r="AE58" s="1805">
        <f>SUM(AA58:AB59)</f>
        <v>0</v>
      </c>
    </row>
    <row r="59" spans="1:31" ht="15" customHeight="1" x14ac:dyDescent="0.25">
      <c r="A59" s="1832"/>
      <c r="B59" s="1833"/>
      <c r="C59" s="1950"/>
      <c r="D59" s="282" t="s">
        <v>515</v>
      </c>
      <c r="E59" s="1467"/>
      <c r="F59" s="1467"/>
      <c r="G59" s="1467"/>
      <c r="H59" s="1467"/>
      <c r="I59" s="1467"/>
      <c r="J59" s="1467"/>
      <c r="K59" s="1467"/>
      <c r="L59" s="1467"/>
      <c r="M59" s="1467"/>
      <c r="N59" s="1467"/>
      <c r="O59" s="1467"/>
      <c r="P59" s="1467"/>
      <c r="Q59" s="1467"/>
      <c r="R59" s="1467"/>
      <c r="S59" s="1467"/>
      <c r="T59" s="1467"/>
      <c r="U59" s="279">
        <f t="shared" si="0"/>
        <v>0</v>
      </c>
      <c r="V59" s="1799"/>
      <c r="W59" s="1799"/>
      <c r="X59" s="1799"/>
      <c r="Y59" s="1793"/>
      <c r="Z59" s="1799"/>
      <c r="AA59" s="1793"/>
      <c r="AB59" s="1800"/>
      <c r="AD59" s="1807"/>
      <c r="AE59" s="1805"/>
    </row>
    <row r="60" spans="1:31" ht="15" customHeight="1" x14ac:dyDescent="0.25">
      <c r="A60" s="1846" t="s">
        <v>611</v>
      </c>
      <c r="B60" s="1831"/>
      <c r="C60" s="1930">
        <v>10</v>
      </c>
      <c r="D60" s="394" t="s">
        <v>514</v>
      </c>
      <c r="E60" s="553"/>
      <c r="F60" s="553"/>
      <c r="G60" s="553"/>
      <c r="H60" s="553"/>
      <c r="I60" s="553"/>
      <c r="J60" s="553"/>
      <c r="K60" s="553"/>
      <c r="L60" s="553"/>
      <c r="M60" s="553"/>
      <c r="N60" s="553"/>
      <c r="O60" s="553"/>
      <c r="P60" s="553"/>
      <c r="Q60" s="553"/>
      <c r="R60" s="553"/>
      <c r="S60" s="553"/>
      <c r="T60" s="553"/>
      <c r="U60" s="519">
        <f t="shared" si="0"/>
        <v>0</v>
      </c>
      <c r="V60" s="1799"/>
      <c r="W60" s="1799"/>
      <c r="X60" s="1799"/>
      <c r="Y60" s="1792"/>
      <c r="Z60" s="1799"/>
      <c r="AA60" s="1792"/>
      <c r="AB60" s="1800"/>
      <c r="AD60" s="1925">
        <f>SUM(V60:Z61)</f>
        <v>0</v>
      </c>
      <c r="AE60" s="1805">
        <f>SUM(AA60:AB61)</f>
        <v>0</v>
      </c>
    </row>
    <row r="61" spans="1:31" ht="15" customHeight="1" x14ac:dyDescent="0.25">
      <c r="A61" s="1832"/>
      <c r="B61" s="1833"/>
      <c r="C61" s="1931"/>
      <c r="D61" s="282" t="s">
        <v>515</v>
      </c>
      <c r="E61" s="1467"/>
      <c r="F61" s="1467"/>
      <c r="G61" s="1467"/>
      <c r="H61" s="1467"/>
      <c r="I61" s="1467"/>
      <c r="J61" s="1467"/>
      <c r="K61" s="1467"/>
      <c r="L61" s="1467"/>
      <c r="M61" s="1467"/>
      <c r="N61" s="1467"/>
      <c r="O61" s="1467"/>
      <c r="P61" s="1467"/>
      <c r="Q61" s="1467"/>
      <c r="R61" s="1467"/>
      <c r="S61" s="1467"/>
      <c r="T61" s="1467"/>
      <c r="U61" s="279">
        <f t="shared" si="0"/>
        <v>0</v>
      </c>
      <c r="V61" s="1799"/>
      <c r="W61" s="1799"/>
      <c r="X61" s="1799"/>
      <c r="Y61" s="1793"/>
      <c r="Z61" s="1799"/>
      <c r="AA61" s="1793"/>
      <c r="AB61" s="1800"/>
      <c r="AD61" s="1807"/>
      <c r="AE61" s="1805"/>
    </row>
    <row r="62" spans="1:31" ht="15" customHeight="1" x14ac:dyDescent="0.25">
      <c r="A62" s="1830" t="s">
        <v>612</v>
      </c>
      <c r="B62" s="1831"/>
      <c r="C62" s="1930">
        <v>11</v>
      </c>
      <c r="D62" s="394" t="s">
        <v>514</v>
      </c>
      <c r="E62" s="553"/>
      <c r="F62" s="553"/>
      <c r="G62" s="553"/>
      <c r="H62" s="553"/>
      <c r="I62" s="553"/>
      <c r="J62" s="553"/>
      <c r="K62" s="553"/>
      <c r="L62" s="553"/>
      <c r="M62" s="553"/>
      <c r="N62" s="553"/>
      <c r="O62" s="553"/>
      <c r="P62" s="553"/>
      <c r="Q62" s="553"/>
      <c r="R62" s="553"/>
      <c r="S62" s="553"/>
      <c r="T62" s="553"/>
      <c r="U62" s="519">
        <f t="shared" si="0"/>
        <v>0</v>
      </c>
      <c r="V62" s="1799"/>
      <c r="W62" s="1799"/>
      <c r="X62" s="1799"/>
      <c r="Y62" s="1792"/>
      <c r="Z62" s="1799"/>
      <c r="AA62" s="1792"/>
      <c r="AB62" s="1800"/>
      <c r="AD62" s="1925">
        <f>SUM(V62:Z63)</f>
        <v>0</v>
      </c>
      <c r="AE62" s="1805">
        <f>SUM(AA62:AB63)</f>
        <v>0</v>
      </c>
    </row>
    <row r="63" spans="1:31" ht="15" customHeight="1" x14ac:dyDescent="0.25">
      <c r="A63" s="1832"/>
      <c r="B63" s="1833"/>
      <c r="C63" s="1931"/>
      <c r="D63" s="282" t="s">
        <v>515</v>
      </c>
      <c r="E63" s="1467"/>
      <c r="F63" s="1467"/>
      <c r="G63" s="1467"/>
      <c r="H63" s="1467"/>
      <c r="I63" s="1467"/>
      <c r="J63" s="1467"/>
      <c r="K63" s="1467"/>
      <c r="L63" s="1467"/>
      <c r="M63" s="1467"/>
      <c r="N63" s="1467"/>
      <c r="O63" s="1467"/>
      <c r="P63" s="1467"/>
      <c r="Q63" s="1467"/>
      <c r="R63" s="1467"/>
      <c r="S63" s="1467"/>
      <c r="T63" s="1467"/>
      <c r="U63" s="279">
        <f t="shared" si="0"/>
        <v>0</v>
      </c>
      <c r="V63" s="1799"/>
      <c r="W63" s="1799"/>
      <c r="X63" s="1799"/>
      <c r="Y63" s="1793"/>
      <c r="Z63" s="1799"/>
      <c r="AA63" s="1793"/>
      <c r="AB63" s="1800"/>
      <c r="AD63" s="1807"/>
      <c r="AE63" s="1805"/>
    </row>
    <row r="64" spans="1:31" ht="15" customHeight="1" x14ac:dyDescent="0.25">
      <c r="A64" s="1830" t="s">
        <v>613</v>
      </c>
      <c r="B64" s="1831"/>
      <c r="C64" s="1930">
        <v>12</v>
      </c>
      <c r="D64" s="394" t="s">
        <v>514</v>
      </c>
      <c r="E64" s="553"/>
      <c r="F64" s="553"/>
      <c r="G64" s="553"/>
      <c r="H64" s="553"/>
      <c r="I64" s="553"/>
      <c r="J64" s="553"/>
      <c r="K64" s="553"/>
      <c r="L64" s="553"/>
      <c r="M64" s="553"/>
      <c r="N64" s="553"/>
      <c r="O64" s="553"/>
      <c r="P64" s="553"/>
      <c r="Q64" s="553"/>
      <c r="R64" s="553"/>
      <c r="S64" s="553"/>
      <c r="T64" s="553"/>
      <c r="U64" s="519">
        <f t="shared" si="0"/>
        <v>0</v>
      </c>
      <c r="V64" s="1799"/>
      <c r="W64" s="1799"/>
      <c r="X64" s="1799"/>
      <c r="Y64" s="1792"/>
      <c r="Z64" s="1799"/>
      <c r="AA64" s="1792"/>
      <c r="AB64" s="1800"/>
      <c r="AD64" s="1925">
        <f>SUM(V64:Z65)</f>
        <v>0</v>
      </c>
      <c r="AE64" s="1805">
        <f>SUM(AA64:AB65)</f>
        <v>0</v>
      </c>
    </row>
    <row r="65" spans="1:31" ht="15" customHeight="1" x14ac:dyDescent="0.25">
      <c r="A65" s="1832"/>
      <c r="B65" s="1833"/>
      <c r="C65" s="1931"/>
      <c r="D65" s="282" t="s">
        <v>515</v>
      </c>
      <c r="E65" s="1467"/>
      <c r="F65" s="1467"/>
      <c r="G65" s="1467"/>
      <c r="H65" s="1467"/>
      <c r="I65" s="1467"/>
      <c r="J65" s="1467"/>
      <c r="K65" s="1467"/>
      <c r="L65" s="1467"/>
      <c r="M65" s="1467"/>
      <c r="N65" s="1467"/>
      <c r="O65" s="1467"/>
      <c r="P65" s="1467"/>
      <c r="Q65" s="1467"/>
      <c r="R65" s="1467"/>
      <c r="S65" s="1467"/>
      <c r="T65" s="1467"/>
      <c r="U65" s="279">
        <f t="shared" si="0"/>
        <v>0</v>
      </c>
      <c r="V65" s="1799"/>
      <c r="W65" s="1799"/>
      <c r="X65" s="1799"/>
      <c r="Y65" s="1793"/>
      <c r="Z65" s="1799"/>
      <c r="AA65" s="1793"/>
      <c r="AB65" s="1800"/>
      <c r="AD65" s="1807"/>
      <c r="AE65" s="1805"/>
    </row>
    <row r="66" spans="1:31" ht="15" customHeight="1" x14ac:dyDescent="0.25">
      <c r="A66" s="1846" t="s">
        <v>614</v>
      </c>
      <c r="B66" s="1831"/>
      <c r="C66" s="1930">
        <v>13</v>
      </c>
      <c r="D66" s="394" t="s">
        <v>514</v>
      </c>
      <c r="E66" s="553"/>
      <c r="F66" s="553"/>
      <c r="G66" s="553"/>
      <c r="H66" s="553"/>
      <c r="I66" s="553"/>
      <c r="J66" s="553"/>
      <c r="K66" s="553"/>
      <c r="L66" s="553"/>
      <c r="M66" s="553"/>
      <c r="N66" s="553"/>
      <c r="O66" s="553"/>
      <c r="P66" s="553"/>
      <c r="Q66" s="553"/>
      <c r="R66" s="553"/>
      <c r="S66" s="553"/>
      <c r="T66" s="553"/>
      <c r="U66" s="519">
        <f t="shared" si="0"/>
        <v>0</v>
      </c>
      <c r="V66" s="1799"/>
      <c r="W66" s="1799"/>
      <c r="X66" s="1799"/>
      <c r="Y66" s="1792"/>
      <c r="Z66" s="1799"/>
      <c r="AA66" s="1792"/>
      <c r="AB66" s="1800"/>
      <c r="AD66" s="1925">
        <f>SUM(V66:Z67)</f>
        <v>0</v>
      </c>
      <c r="AE66" s="1805">
        <f>SUM(AA66:AB67)</f>
        <v>0</v>
      </c>
    </row>
    <row r="67" spans="1:31" ht="15" customHeight="1" x14ac:dyDescent="0.25">
      <c r="A67" s="1832"/>
      <c r="B67" s="1833"/>
      <c r="C67" s="1931"/>
      <c r="D67" s="282" t="s">
        <v>515</v>
      </c>
      <c r="E67" s="1467"/>
      <c r="F67" s="1467"/>
      <c r="G67" s="1467"/>
      <c r="H67" s="1467"/>
      <c r="I67" s="1467"/>
      <c r="J67" s="1467"/>
      <c r="K67" s="1467"/>
      <c r="L67" s="1467"/>
      <c r="M67" s="1467"/>
      <c r="N67" s="1467"/>
      <c r="O67" s="1467"/>
      <c r="P67" s="1467"/>
      <c r="Q67" s="1467"/>
      <c r="R67" s="1467"/>
      <c r="S67" s="1467"/>
      <c r="T67" s="1467"/>
      <c r="U67" s="279">
        <f t="shared" si="0"/>
        <v>0</v>
      </c>
      <c r="V67" s="1799"/>
      <c r="W67" s="1799"/>
      <c r="X67" s="1799"/>
      <c r="Y67" s="1793"/>
      <c r="Z67" s="1799"/>
      <c r="AA67" s="1793"/>
      <c r="AB67" s="1800"/>
      <c r="AD67" s="1807"/>
      <c r="AE67" s="1805"/>
    </row>
    <row r="68" spans="1:31" ht="15" customHeight="1" x14ac:dyDescent="0.25">
      <c r="A68" s="1830" t="s">
        <v>615</v>
      </c>
      <c r="B68" s="1831"/>
      <c r="C68" s="1930">
        <v>14</v>
      </c>
      <c r="D68" s="394" t="s">
        <v>514</v>
      </c>
      <c r="E68" s="553"/>
      <c r="F68" s="553"/>
      <c r="G68" s="553"/>
      <c r="H68" s="553"/>
      <c r="I68" s="553"/>
      <c r="J68" s="553"/>
      <c r="K68" s="553"/>
      <c r="L68" s="553"/>
      <c r="M68" s="553"/>
      <c r="N68" s="553"/>
      <c r="O68" s="553"/>
      <c r="P68" s="553"/>
      <c r="Q68" s="553"/>
      <c r="R68" s="553"/>
      <c r="S68" s="553"/>
      <c r="T68" s="553"/>
      <c r="U68" s="519">
        <f t="shared" si="0"/>
        <v>0</v>
      </c>
      <c r="V68" s="1799"/>
      <c r="W68" s="1799"/>
      <c r="X68" s="1799"/>
      <c r="Y68" s="1792"/>
      <c r="Z68" s="1799"/>
      <c r="AA68" s="1792"/>
      <c r="AB68" s="1800"/>
      <c r="AD68" s="1925">
        <f>SUM(V68:Z69)</f>
        <v>0</v>
      </c>
      <c r="AE68" s="1805">
        <f>SUM(AA68:AB69)</f>
        <v>0</v>
      </c>
    </row>
    <row r="69" spans="1:31" ht="15" customHeight="1" x14ac:dyDescent="0.25">
      <c r="A69" s="1832"/>
      <c r="B69" s="1833"/>
      <c r="C69" s="1931"/>
      <c r="D69" s="282" t="s">
        <v>515</v>
      </c>
      <c r="E69" s="1467"/>
      <c r="F69" s="1467"/>
      <c r="G69" s="1467"/>
      <c r="H69" s="1467"/>
      <c r="I69" s="1467"/>
      <c r="J69" s="1467"/>
      <c r="K69" s="1467"/>
      <c r="L69" s="1467"/>
      <c r="M69" s="1467"/>
      <c r="N69" s="1467"/>
      <c r="O69" s="1467"/>
      <c r="P69" s="1467"/>
      <c r="Q69" s="1467"/>
      <c r="R69" s="1467"/>
      <c r="S69" s="1467"/>
      <c r="T69" s="1467"/>
      <c r="U69" s="279">
        <f t="shared" si="0"/>
        <v>0</v>
      </c>
      <c r="V69" s="1799"/>
      <c r="W69" s="1799"/>
      <c r="X69" s="1799"/>
      <c r="Y69" s="1793"/>
      <c r="Z69" s="1799"/>
      <c r="AA69" s="1793"/>
      <c r="AB69" s="1800"/>
      <c r="AD69" s="1807"/>
      <c r="AE69" s="1805"/>
    </row>
    <row r="70" spans="1:31" ht="15" customHeight="1" x14ac:dyDescent="0.25">
      <c r="A70" s="1846" t="s">
        <v>616</v>
      </c>
      <c r="B70" s="1831"/>
      <c r="C70" s="1930">
        <v>15</v>
      </c>
      <c r="D70" s="394" t="s">
        <v>514</v>
      </c>
      <c r="E70" s="553"/>
      <c r="F70" s="553"/>
      <c r="G70" s="553"/>
      <c r="H70" s="553"/>
      <c r="I70" s="553"/>
      <c r="J70" s="553"/>
      <c r="K70" s="553"/>
      <c r="L70" s="553"/>
      <c r="M70" s="553"/>
      <c r="N70" s="553"/>
      <c r="O70" s="553"/>
      <c r="P70" s="553"/>
      <c r="Q70" s="553"/>
      <c r="R70" s="553"/>
      <c r="S70" s="553"/>
      <c r="T70" s="553"/>
      <c r="U70" s="519">
        <f t="shared" si="0"/>
        <v>0</v>
      </c>
      <c r="V70" s="1799"/>
      <c r="W70" s="1799"/>
      <c r="X70" s="1799"/>
      <c r="Y70" s="1792"/>
      <c r="Z70" s="1799"/>
      <c r="AA70" s="1792"/>
      <c r="AB70" s="1800"/>
      <c r="AD70" s="1925">
        <f>SUM(V70:Z71)</f>
        <v>0</v>
      </c>
      <c r="AE70" s="1805">
        <f>SUM(AA70:AB71)</f>
        <v>0</v>
      </c>
    </row>
    <row r="71" spans="1:31" ht="15" customHeight="1" thickBot="1" x14ac:dyDescent="0.3">
      <c r="A71" s="1837"/>
      <c r="B71" s="1838"/>
      <c r="C71" s="1932"/>
      <c r="D71" s="286" t="s">
        <v>515</v>
      </c>
      <c r="E71" s="1469"/>
      <c r="F71" s="1469"/>
      <c r="G71" s="1469"/>
      <c r="H71" s="1469"/>
      <c r="I71" s="1469"/>
      <c r="J71" s="1469"/>
      <c r="K71" s="1469"/>
      <c r="L71" s="1469"/>
      <c r="M71" s="1469"/>
      <c r="N71" s="1469"/>
      <c r="O71" s="1469"/>
      <c r="P71" s="1469"/>
      <c r="Q71" s="1469"/>
      <c r="R71" s="1469"/>
      <c r="S71" s="1469"/>
      <c r="T71" s="1469"/>
      <c r="U71" s="494">
        <f t="shared" si="0"/>
        <v>0</v>
      </c>
      <c r="V71" s="1792"/>
      <c r="W71" s="1792"/>
      <c r="X71" s="1792"/>
      <c r="Y71" s="1948"/>
      <c r="Z71" s="1792"/>
      <c r="AA71" s="1948"/>
      <c r="AB71" s="1797"/>
      <c r="AD71" s="1807"/>
      <c r="AE71" s="1805"/>
    </row>
    <row r="72" spans="1:31" ht="23.25" customHeight="1" x14ac:dyDescent="0.25">
      <c r="A72" s="1867" t="s">
        <v>1437</v>
      </c>
      <c r="B72" s="1945"/>
      <c r="C72" s="1934">
        <v>16</v>
      </c>
      <c r="D72" s="395" t="s">
        <v>514</v>
      </c>
      <c r="E72" s="504">
        <f>SUM(E74,E76,E78)</f>
        <v>0</v>
      </c>
      <c r="F72" s="504">
        <f t="shared" ref="F72:T72" si="1">SUM(F74,F76,F78)</f>
        <v>0</v>
      </c>
      <c r="G72" s="504">
        <f t="shared" si="1"/>
        <v>0</v>
      </c>
      <c r="H72" s="504">
        <f t="shared" si="1"/>
        <v>0</v>
      </c>
      <c r="I72" s="504">
        <f t="shared" si="1"/>
        <v>0</v>
      </c>
      <c r="J72" s="504">
        <f t="shared" si="1"/>
        <v>0</v>
      </c>
      <c r="K72" s="504">
        <f t="shared" si="1"/>
        <v>0</v>
      </c>
      <c r="L72" s="504">
        <f t="shared" si="1"/>
        <v>0</v>
      </c>
      <c r="M72" s="504">
        <f t="shared" si="1"/>
        <v>0</v>
      </c>
      <c r="N72" s="504">
        <f t="shared" si="1"/>
        <v>0</v>
      </c>
      <c r="O72" s="504">
        <f t="shared" si="1"/>
        <v>0</v>
      </c>
      <c r="P72" s="504">
        <f t="shared" si="1"/>
        <v>0</v>
      </c>
      <c r="Q72" s="504">
        <f t="shared" si="1"/>
        <v>0</v>
      </c>
      <c r="R72" s="504">
        <f t="shared" si="1"/>
        <v>0</v>
      </c>
      <c r="S72" s="504">
        <f t="shared" si="1"/>
        <v>0</v>
      </c>
      <c r="T72" s="504">
        <f t="shared" si="1"/>
        <v>0</v>
      </c>
      <c r="U72" s="527">
        <f t="shared" si="0"/>
        <v>0</v>
      </c>
      <c r="V72" s="1865">
        <f>SUM(V74:V79)</f>
        <v>0</v>
      </c>
      <c r="W72" s="1865">
        <f t="shared" ref="W72:AB72" si="2">SUM(W74:W79)</f>
        <v>0</v>
      </c>
      <c r="X72" s="1865">
        <f t="shared" si="2"/>
        <v>0</v>
      </c>
      <c r="Y72" s="1865">
        <f t="shared" si="2"/>
        <v>0</v>
      </c>
      <c r="Z72" s="1865">
        <f t="shared" si="2"/>
        <v>0</v>
      </c>
      <c r="AA72" s="1865">
        <f t="shared" si="2"/>
        <v>0</v>
      </c>
      <c r="AB72" s="1916">
        <f t="shared" si="2"/>
        <v>0</v>
      </c>
      <c r="AD72" s="1925">
        <f>SUM(V72:Z73)</f>
        <v>0</v>
      </c>
      <c r="AE72" s="1805">
        <f>SUM(AA72:AB73)</f>
        <v>0</v>
      </c>
    </row>
    <row r="73" spans="1:31" ht="23.25" customHeight="1" thickBot="1" x14ac:dyDescent="0.3">
      <c r="A73" s="1946"/>
      <c r="B73" s="1947"/>
      <c r="C73" s="1935"/>
      <c r="D73" s="283" t="s">
        <v>515</v>
      </c>
      <c r="E73" s="505">
        <f>SUM(E75,E77,E79)</f>
        <v>0</v>
      </c>
      <c r="F73" s="505">
        <f t="shared" ref="F73:T73" si="3">SUM(F75,F77,F79)</f>
        <v>0</v>
      </c>
      <c r="G73" s="505">
        <f t="shared" si="3"/>
        <v>0</v>
      </c>
      <c r="H73" s="505">
        <f t="shared" si="3"/>
        <v>0</v>
      </c>
      <c r="I73" s="505">
        <f t="shared" si="3"/>
        <v>0</v>
      </c>
      <c r="J73" s="505">
        <f t="shared" si="3"/>
        <v>0</v>
      </c>
      <c r="K73" s="505">
        <f t="shared" si="3"/>
        <v>0</v>
      </c>
      <c r="L73" s="505">
        <f t="shared" si="3"/>
        <v>0</v>
      </c>
      <c r="M73" s="505">
        <f t="shared" si="3"/>
        <v>0</v>
      </c>
      <c r="N73" s="505">
        <f t="shared" si="3"/>
        <v>0</v>
      </c>
      <c r="O73" s="505">
        <f t="shared" si="3"/>
        <v>0</v>
      </c>
      <c r="P73" s="505">
        <f t="shared" si="3"/>
        <v>0</v>
      </c>
      <c r="Q73" s="505">
        <f t="shared" si="3"/>
        <v>0</v>
      </c>
      <c r="R73" s="505">
        <f t="shared" si="3"/>
        <v>0</v>
      </c>
      <c r="S73" s="505">
        <f t="shared" si="3"/>
        <v>0</v>
      </c>
      <c r="T73" s="505">
        <f t="shared" si="3"/>
        <v>0</v>
      </c>
      <c r="U73" s="529">
        <f t="shared" si="0"/>
        <v>0</v>
      </c>
      <c r="V73" s="1866"/>
      <c r="W73" s="1866"/>
      <c r="X73" s="1866"/>
      <c r="Y73" s="1866"/>
      <c r="Z73" s="1866"/>
      <c r="AA73" s="1866"/>
      <c r="AB73" s="1917"/>
      <c r="AD73" s="1807"/>
      <c r="AE73" s="1805"/>
    </row>
    <row r="74" spans="1:31" ht="15" customHeight="1" x14ac:dyDescent="0.25">
      <c r="A74" s="1971" t="s">
        <v>1430</v>
      </c>
      <c r="B74" s="1972"/>
      <c r="C74" s="1932" t="s">
        <v>537</v>
      </c>
      <c r="D74" s="396" t="s">
        <v>514</v>
      </c>
      <c r="E74" s="554"/>
      <c r="F74" s="554"/>
      <c r="G74" s="554"/>
      <c r="H74" s="554"/>
      <c r="I74" s="554"/>
      <c r="J74" s="554"/>
      <c r="K74" s="554"/>
      <c r="L74" s="554"/>
      <c r="M74" s="554"/>
      <c r="N74" s="554"/>
      <c r="O74" s="554"/>
      <c r="P74" s="554"/>
      <c r="Q74" s="554"/>
      <c r="R74" s="554"/>
      <c r="S74" s="554"/>
      <c r="T74" s="554"/>
      <c r="U74" s="521">
        <f t="shared" si="0"/>
        <v>0</v>
      </c>
      <c r="V74" s="1933"/>
      <c r="W74" s="1933"/>
      <c r="X74" s="1933"/>
      <c r="Y74" s="1933"/>
      <c r="Z74" s="1933"/>
      <c r="AA74" s="1933"/>
      <c r="AB74" s="1970"/>
      <c r="AD74" s="1925">
        <f>SUM(V74:Z75)</f>
        <v>0</v>
      </c>
      <c r="AE74" s="1805">
        <f>SUM(AA74:AB75)</f>
        <v>0</v>
      </c>
    </row>
    <row r="75" spans="1:31" ht="15" customHeight="1" x14ac:dyDescent="0.25">
      <c r="A75" s="1973"/>
      <c r="B75" s="1974"/>
      <c r="C75" s="1931"/>
      <c r="D75" s="282" t="s">
        <v>515</v>
      </c>
      <c r="E75" s="1467"/>
      <c r="F75" s="1467"/>
      <c r="G75" s="1467"/>
      <c r="H75" s="1467"/>
      <c r="I75" s="1467"/>
      <c r="J75" s="1467"/>
      <c r="K75" s="1467"/>
      <c r="L75" s="1467"/>
      <c r="M75" s="1467"/>
      <c r="N75" s="1467"/>
      <c r="O75" s="1467"/>
      <c r="P75" s="1467"/>
      <c r="Q75" s="1467"/>
      <c r="R75" s="1467"/>
      <c r="S75" s="1467"/>
      <c r="T75" s="1467"/>
      <c r="U75" s="279">
        <f t="shared" si="0"/>
        <v>0</v>
      </c>
      <c r="V75" s="1793"/>
      <c r="W75" s="1793"/>
      <c r="X75" s="1793"/>
      <c r="Y75" s="1948"/>
      <c r="Z75" s="1948"/>
      <c r="AA75" s="1948"/>
      <c r="AB75" s="1798"/>
      <c r="AD75" s="1807"/>
      <c r="AE75" s="1805"/>
    </row>
    <row r="76" spans="1:31" ht="15" customHeight="1" x14ac:dyDescent="0.25">
      <c r="A76" s="1874" t="s">
        <v>1431</v>
      </c>
      <c r="B76" s="1974"/>
      <c r="C76" s="1932" t="s">
        <v>539</v>
      </c>
      <c r="D76" s="394" t="s">
        <v>514</v>
      </c>
      <c r="E76" s="553"/>
      <c r="F76" s="553"/>
      <c r="G76" s="553"/>
      <c r="H76" s="553"/>
      <c r="I76" s="553"/>
      <c r="J76" s="553"/>
      <c r="K76" s="553"/>
      <c r="L76" s="553"/>
      <c r="M76" s="553"/>
      <c r="N76" s="553"/>
      <c r="O76" s="553"/>
      <c r="P76" s="553"/>
      <c r="Q76" s="553"/>
      <c r="R76" s="553"/>
      <c r="S76" s="553"/>
      <c r="T76" s="553"/>
      <c r="U76" s="519">
        <f t="shared" si="0"/>
        <v>0</v>
      </c>
      <c r="V76" s="1792"/>
      <c r="W76" s="1792"/>
      <c r="X76" s="1792"/>
      <c r="Y76" s="1799"/>
      <c r="Z76" s="1799"/>
      <c r="AA76" s="1799"/>
      <c r="AB76" s="1797"/>
      <c r="AD76" s="1925">
        <f>SUM(V76:Z77)</f>
        <v>0</v>
      </c>
      <c r="AE76" s="1805">
        <f>SUM(AA76:AB77)</f>
        <v>0</v>
      </c>
    </row>
    <row r="77" spans="1:31" ht="15" customHeight="1" x14ac:dyDescent="0.25">
      <c r="A77" s="1973"/>
      <c r="B77" s="1974"/>
      <c r="C77" s="1931"/>
      <c r="D77" s="282" t="s">
        <v>515</v>
      </c>
      <c r="E77" s="1467"/>
      <c r="F77" s="1467"/>
      <c r="G77" s="1467"/>
      <c r="H77" s="1467"/>
      <c r="I77" s="1467"/>
      <c r="J77" s="1467"/>
      <c r="K77" s="1467"/>
      <c r="L77" s="1467"/>
      <c r="M77" s="1467"/>
      <c r="N77" s="1467"/>
      <c r="O77" s="1467"/>
      <c r="P77" s="1467"/>
      <c r="Q77" s="1467"/>
      <c r="R77" s="1467"/>
      <c r="S77" s="1467"/>
      <c r="T77" s="1467"/>
      <c r="U77" s="279">
        <f t="shared" si="0"/>
        <v>0</v>
      </c>
      <c r="V77" s="1793"/>
      <c r="W77" s="1793"/>
      <c r="X77" s="1793"/>
      <c r="Y77" s="1799"/>
      <c r="Z77" s="1799"/>
      <c r="AA77" s="1799"/>
      <c r="AB77" s="1798"/>
      <c r="AD77" s="1807"/>
      <c r="AE77" s="1805"/>
    </row>
    <row r="78" spans="1:31" ht="15" customHeight="1" x14ac:dyDescent="0.25">
      <c r="A78" s="1973" t="s">
        <v>1432</v>
      </c>
      <c r="B78" s="1974"/>
      <c r="C78" s="1932" t="s">
        <v>541</v>
      </c>
      <c r="D78" s="394" t="s">
        <v>514</v>
      </c>
      <c r="E78" s="553"/>
      <c r="F78" s="553"/>
      <c r="G78" s="553"/>
      <c r="H78" s="553"/>
      <c r="I78" s="553"/>
      <c r="J78" s="553"/>
      <c r="K78" s="553"/>
      <c r="L78" s="553"/>
      <c r="M78" s="553"/>
      <c r="N78" s="553"/>
      <c r="O78" s="553"/>
      <c r="P78" s="553"/>
      <c r="Q78" s="553"/>
      <c r="R78" s="553"/>
      <c r="S78" s="553"/>
      <c r="T78" s="553"/>
      <c r="U78" s="519">
        <f t="shared" si="0"/>
        <v>0</v>
      </c>
      <c r="V78" s="1792"/>
      <c r="W78" s="1792"/>
      <c r="X78" s="1792"/>
      <c r="Y78" s="1799"/>
      <c r="Z78" s="1799"/>
      <c r="AA78" s="1799"/>
      <c r="AB78" s="1797"/>
      <c r="AD78" s="1925">
        <f>SUM(V78:Z79)</f>
        <v>0</v>
      </c>
      <c r="AE78" s="1805">
        <f>SUM(AA78:AB79)</f>
        <v>0</v>
      </c>
    </row>
    <row r="79" spans="1:31" ht="15" customHeight="1" x14ac:dyDescent="0.25">
      <c r="A79" s="1973"/>
      <c r="B79" s="1974"/>
      <c r="C79" s="1931"/>
      <c r="D79" s="282" t="s">
        <v>515</v>
      </c>
      <c r="E79" s="1467"/>
      <c r="F79" s="1467"/>
      <c r="G79" s="1467"/>
      <c r="H79" s="1467"/>
      <c r="I79" s="1467"/>
      <c r="J79" s="1467"/>
      <c r="K79" s="1467"/>
      <c r="L79" s="1467"/>
      <c r="M79" s="1467"/>
      <c r="N79" s="1467"/>
      <c r="O79" s="1467"/>
      <c r="P79" s="1467"/>
      <c r="Q79" s="1467"/>
      <c r="R79" s="1467"/>
      <c r="S79" s="1467"/>
      <c r="T79" s="1467"/>
      <c r="U79" s="279">
        <f t="shared" si="0"/>
        <v>0</v>
      </c>
      <c r="V79" s="1793"/>
      <c r="W79" s="1793"/>
      <c r="X79" s="1793"/>
      <c r="Y79" s="1799"/>
      <c r="Z79" s="1799"/>
      <c r="AA79" s="1799"/>
      <c r="AB79" s="1798"/>
      <c r="AD79" s="1807"/>
      <c r="AE79" s="1805"/>
    </row>
    <row r="80" spans="1:31" ht="23.25" customHeight="1" x14ac:dyDescent="0.25">
      <c r="A80" s="1846" t="s">
        <v>617</v>
      </c>
      <c r="B80" s="1831"/>
      <c r="C80" s="1930">
        <v>17</v>
      </c>
      <c r="D80" s="394" t="s">
        <v>514</v>
      </c>
      <c r="E80" s="553"/>
      <c r="F80" s="553"/>
      <c r="G80" s="553"/>
      <c r="H80" s="553"/>
      <c r="I80" s="553"/>
      <c r="J80" s="553"/>
      <c r="K80" s="553"/>
      <c r="L80" s="553"/>
      <c r="M80" s="553"/>
      <c r="N80" s="553"/>
      <c r="O80" s="553"/>
      <c r="P80" s="553"/>
      <c r="Q80" s="553"/>
      <c r="R80" s="553"/>
      <c r="S80" s="553"/>
      <c r="T80" s="553"/>
      <c r="U80" s="519">
        <f t="shared" si="0"/>
        <v>0</v>
      </c>
      <c r="V80" s="1799"/>
      <c r="W80" s="1799"/>
      <c r="X80" s="1799"/>
      <c r="Y80" s="1792"/>
      <c r="Z80" s="1799"/>
      <c r="AA80" s="1792"/>
      <c r="AB80" s="1800"/>
      <c r="AD80" s="1925">
        <f>SUM(V80:Z81)</f>
        <v>0</v>
      </c>
      <c r="AE80" s="1805">
        <f>SUM(AA80:AB81)</f>
        <v>0</v>
      </c>
    </row>
    <row r="81" spans="1:31" ht="23.25" customHeight="1" thickBot="1" x14ac:dyDescent="0.3">
      <c r="A81" s="1975"/>
      <c r="B81" s="1976"/>
      <c r="C81" s="1935"/>
      <c r="D81" s="283" t="s">
        <v>515</v>
      </c>
      <c r="E81" s="1470"/>
      <c r="F81" s="1470"/>
      <c r="G81" s="1470"/>
      <c r="H81" s="1470"/>
      <c r="I81" s="1470"/>
      <c r="J81" s="1470"/>
      <c r="K81" s="1470"/>
      <c r="L81" s="1470"/>
      <c r="M81" s="1470"/>
      <c r="N81" s="1470"/>
      <c r="O81" s="1470"/>
      <c r="P81" s="1470"/>
      <c r="Q81" s="1470"/>
      <c r="R81" s="1470"/>
      <c r="S81" s="1470"/>
      <c r="T81" s="1470"/>
      <c r="U81" s="494">
        <f t="shared" si="0"/>
        <v>0</v>
      </c>
      <c r="V81" s="1864"/>
      <c r="W81" s="1864"/>
      <c r="X81" s="1864"/>
      <c r="Y81" s="1937"/>
      <c r="Z81" s="1864"/>
      <c r="AA81" s="1937"/>
      <c r="AB81" s="1969"/>
      <c r="AD81" s="1807"/>
      <c r="AE81" s="1805"/>
    </row>
    <row r="82" spans="1:31" ht="15" customHeight="1" x14ac:dyDescent="0.3">
      <c r="A82" s="1867" t="s">
        <v>618</v>
      </c>
      <c r="B82" s="1944"/>
      <c r="C82" s="1932">
        <v>18</v>
      </c>
      <c r="D82" s="395" t="s">
        <v>514</v>
      </c>
      <c r="E82" s="530">
        <f>SUM(E84,E94)</f>
        <v>0</v>
      </c>
      <c r="F82" s="530">
        <f t="shared" ref="F82:T83" si="4">SUM(F84,F94)</f>
        <v>0</v>
      </c>
      <c r="G82" s="530">
        <f t="shared" si="4"/>
        <v>0</v>
      </c>
      <c r="H82" s="530">
        <f t="shared" si="4"/>
        <v>0</v>
      </c>
      <c r="I82" s="530">
        <f t="shared" si="4"/>
        <v>0</v>
      </c>
      <c r="J82" s="530">
        <f t="shared" si="4"/>
        <v>0</v>
      </c>
      <c r="K82" s="530">
        <f t="shared" si="4"/>
        <v>0</v>
      </c>
      <c r="L82" s="530">
        <f t="shared" si="4"/>
        <v>0</v>
      </c>
      <c r="M82" s="530">
        <f t="shared" si="4"/>
        <v>0</v>
      </c>
      <c r="N82" s="530">
        <f t="shared" si="4"/>
        <v>0</v>
      </c>
      <c r="O82" s="530">
        <f t="shared" si="4"/>
        <v>0</v>
      </c>
      <c r="P82" s="530">
        <f t="shared" si="4"/>
        <v>0</v>
      </c>
      <c r="Q82" s="530">
        <f t="shared" si="4"/>
        <v>0</v>
      </c>
      <c r="R82" s="530">
        <f t="shared" si="4"/>
        <v>0</v>
      </c>
      <c r="S82" s="530">
        <f t="shared" si="4"/>
        <v>0</v>
      </c>
      <c r="T82" s="530">
        <f t="shared" si="4"/>
        <v>0</v>
      </c>
      <c r="U82" s="527">
        <f t="shared" si="0"/>
        <v>0</v>
      </c>
      <c r="V82" s="1815">
        <f t="shared" ref="V82:AB82" si="5">V84+V94</f>
        <v>0</v>
      </c>
      <c r="W82" s="1815">
        <f t="shared" si="5"/>
        <v>0</v>
      </c>
      <c r="X82" s="1815">
        <f t="shared" si="5"/>
        <v>0</v>
      </c>
      <c r="Y82" s="1815">
        <f t="shared" si="5"/>
        <v>0</v>
      </c>
      <c r="Z82" s="1815">
        <f t="shared" si="5"/>
        <v>0</v>
      </c>
      <c r="AA82" s="1815">
        <f t="shared" si="5"/>
        <v>0</v>
      </c>
      <c r="AB82" s="1918">
        <f t="shared" si="5"/>
        <v>0</v>
      </c>
      <c r="AD82" s="1925">
        <f>SUM(V82:Z83)</f>
        <v>0</v>
      </c>
      <c r="AE82" s="1805">
        <f>SUM(AA82:AB83)</f>
        <v>0</v>
      </c>
    </row>
    <row r="83" spans="1:31" ht="15" customHeight="1" thickBot="1" x14ac:dyDescent="0.35">
      <c r="A83" s="1977" t="s">
        <v>619</v>
      </c>
      <c r="B83" s="1861"/>
      <c r="C83" s="1935"/>
      <c r="D83" s="283" t="s">
        <v>515</v>
      </c>
      <c r="E83" s="529">
        <f>SUM(E85,E95)</f>
        <v>0</v>
      </c>
      <c r="F83" s="529">
        <f t="shared" si="4"/>
        <v>0</v>
      </c>
      <c r="G83" s="529">
        <f t="shared" si="4"/>
        <v>0</v>
      </c>
      <c r="H83" s="529">
        <f t="shared" si="4"/>
        <v>0</v>
      </c>
      <c r="I83" s="529">
        <f t="shared" si="4"/>
        <v>0</v>
      </c>
      <c r="J83" s="529">
        <f t="shared" si="4"/>
        <v>0</v>
      </c>
      <c r="K83" s="529">
        <f t="shared" si="4"/>
        <v>0</v>
      </c>
      <c r="L83" s="529">
        <f t="shared" si="4"/>
        <v>0</v>
      </c>
      <c r="M83" s="529">
        <f t="shared" si="4"/>
        <v>0</v>
      </c>
      <c r="N83" s="529">
        <f t="shared" si="4"/>
        <v>0</v>
      </c>
      <c r="O83" s="529">
        <f t="shared" si="4"/>
        <v>0</v>
      </c>
      <c r="P83" s="529">
        <f t="shared" si="4"/>
        <v>0</v>
      </c>
      <c r="Q83" s="529">
        <f t="shared" si="4"/>
        <v>0</v>
      </c>
      <c r="R83" s="529">
        <f t="shared" si="4"/>
        <v>0</v>
      </c>
      <c r="S83" s="529">
        <f t="shared" si="4"/>
        <v>0</v>
      </c>
      <c r="T83" s="529">
        <f t="shared" si="4"/>
        <v>0</v>
      </c>
      <c r="U83" s="529">
        <f t="shared" si="0"/>
        <v>0</v>
      </c>
      <c r="V83" s="1816"/>
      <c r="W83" s="1816"/>
      <c r="X83" s="1816"/>
      <c r="Y83" s="1816"/>
      <c r="Z83" s="1816"/>
      <c r="AA83" s="1816"/>
      <c r="AB83" s="1919"/>
      <c r="AD83" s="1807"/>
      <c r="AE83" s="1805"/>
    </row>
    <row r="84" spans="1:31" ht="15" customHeight="1" x14ac:dyDescent="0.3">
      <c r="A84" s="1942" t="s">
        <v>958</v>
      </c>
      <c r="B84" s="1943"/>
      <c r="C84" s="1932">
        <v>180</v>
      </c>
      <c r="D84" s="396" t="s">
        <v>514</v>
      </c>
      <c r="E84" s="531">
        <f>SUM(E86,E88,E90,E92)</f>
        <v>0</v>
      </c>
      <c r="F84" s="531">
        <f t="shared" ref="F84:T85" si="6">SUM(F86,F88,F90,F92)</f>
        <v>0</v>
      </c>
      <c r="G84" s="531">
        <f t="shared" si="6"/>
        <v>0</v>
      </c>
      <c r="H84" s="531">
        <f t="shared" si="6"/>
        <v>0</v>
      </c>
      <c r="I84" s="531">
        <f t="shared" si="6"/>
        <v>0</v>
      </c>
      <c r="J84" s="531">
        <f t="shared" si="6"/>
        <v>0</v>
      </c>
      <c r="K84" s="531">
        <f t="shared" si="6"/>
        <v>0</v>
      </c>
      <c r="L84" s="531">
        <f t="shared" si="6"/>
        <v>0</v>
      </c>
      <c r="M84" s="531">
        <f t="shared" si="6"/>
        <v>0</v>
      </c>
      <c r="N84" s="531">
        <f t="shared" si="6"/>
        <v>0</v>
      </c>
      <c r="O84" s="531">
        <f t="shared" si="6"/>
        <v>0</v>
      </c>
      <c r="P84" s="531">
        <f t="shared" si="6"/>
        <v>0</v>
      </c>
      <c r="Q84" s="531">
        <f t="shared" si="6"/>
        <v>0</v>
      </c>
      <c r="R84" s="531">
        <f t="shared" si="6"/>
        <v>0</v>
      </c>
      <c r="S84" s="531">
        <f t="shared" si="6"/>
        <v>0</v>
      </c>
      <c r="T84" s="531">
        <f t="shared" si="6"/>
        <v>0</v>
      </c>
      <c r="U84" s="523">
        <f t="shared" si="0"/>
        <v>0</v>
      </c>
      <c r="V84" s="1857">
        <f t="shared" ref="V84:AB84" si="7">SUM(V86:V93)</f>
        <v>0</v>
      </c>
      <c r="W84" s="1857">
        <f t="shared" si="7"/>
        <v>0</v>
      </c>
      <c r="X84" s="1857">
        <f t="shared" si="7"/>
        <v>0</v>
      </c>
      <c r="Y84" s="1857">
        <f t="shared" si="7"/>
        <v>0</v>
      </c>
      <c r="Z84" s="1857">
        <f t="shared" si="7"/>
        <v>0</v>
      </c>
      <c r="AA84" s="1857">
        <f t="shared" si="7"/>
        <v>0</v>
      </c>
      <c r="AB84" s="1920">
        <f t="shared" si="7"/>
        <v>0</v>
      </c>
      <c r="AD84" s="1925">
        <f>SUM(V84:Z85)</f>
        <v>0</v>
      </c>
      <c r="AE84" s="1805">
        <f>SUM(AA84:AB85)</f>
        <v>0</v>
      </c>
    </row>
    <row r="85" spans="1:31" ht="15" customHeight="1" x14ac:dyDescent="0.3">
      <c r="A85" s="284"/>
      <c r="B85" s="247" t="s">
        <v>535</v>
      </c>
      <c r="C85" s="1931"/>
      <c r="D85" s="282" t="s">
        <v>515</v>
      </c>
      <c r="E85" s="531">
        <f>SUM(E87,E89,E91,E93)</f>
        <v>0</v>
      </c>
      <c r="F85" s="531">
        <f t="shared" si="6"/>
        <v>0</v>
      </c>
      <c r="G85" s="531">
        <f t="shared" si="6"/>
        <v>0</v>
      </c>
      <c r="H85" s="531">
        <f t="shared" si="6"/>
        <v>0</v>
      </c>
      <c r="I85" s="531">
        <f t="shared" si="6"/>
        <v>0</v>
      </c>
      <c r="J85" s="531">
        <f t="shared" si="6"/>
        <v>0</v>
      </c>
      <c r="K85" s="531">
        <f t="shared" si="6"/>
        <v>0</v>
      </c>
      <c r="L85" s="531">
        <f t="shared" si="6"/>
        <v>0</v>
      </c>
      <c r="M85" s="531">
        <f t="shared" si="6"/>
        <v>0</v>
      </c>
      <c r="N85" s="531">
        <f t="shared" si="6"/>
        <v>0</v>
      </c>
      <c r="O85" s="531">
        <f t="shared" si="6"/>
        <v>0</v>
      </c>
      <c r="P85" s="531">
        <f t="shared" si="6"/>
        <v>0</v>
      </c>
      <c r="Q85" s="531">
        <f t="shared" si="6"/>
        <v>0</v>
      </c>
      <c r="R85" s="531">
        <f t="shared" si="6"/>
        <v>0</v>
      </c>
      <c r="S85" s="531">
        <f t="shared" si="6"/>
        <v>0</v>
      </c>
      <c r="T85" s="531">
        <f t="shared" si="6"/>
        <v>0</v>
      </c>
      <c r="U85" s="524">
        <f t="shared" si="0"/>
        <v>0</v>
      </c>
      <c r="V85" s="1850"/>
      <c r="W85" s="1850"/>
      <c r="X85" s="1850"/>
      <c r="Y85" s="1850"/>
      <c r="Z85" s="1850"/>
      <c r="AA85" s="1850"/>
      <c r="AB85" s="1921"/>
      <c r="AD85" s="1807"/>
      <c r="AE85" s="1805"/>
    </row>
    <row r="86" spans="1:31" ht="31.65" customHeight="1" x14ac:dyDescent="0.25">
      <c r="A86" s="1846" t="s">
        <v>620</v>
      </c>
      <c r="B86" s="1831"/>
      <c r="C86" s="1930" t="s">
        <v>537</v>
      </c>
      <c r="D86" s="394" t="s">
        <v>514</v>
      </c>
      <c r="E86" s="553"/>
      <c r="F86" s="553"/>
      <c r="G86" s="553"/>
      <c r="H86" s="553"/>
      <c r="I86" s="553"/>
      <c r="J86" s="553"/>
      <c r="K86" s="553"/>
      <c r="L86" s="553"/>
      <c r="M86" s="553"/>
      <c r="N86" s="553"/>
      <c r="O86" s="553"/>
      <c r="P86" s="553"/>
      <c r="Q86" s="553"/>
      <c r="R86" s="553"/>
      <c r="S86" s="553"/>
      <c r="T86" s="553"/>
      <c r="U86" s="519">
        <f t="shared" si="0"/>
        <v>0</v>
      </c>
      <c r="V86" s="1799"/>
      <c r="W86" s="1799"/>
      <c r="X86" s="1799"/>
      <c r="Y86" s="1792"/>
      <c r="Z86" s="1799"/>
      <c r="AA86" s="1792"/>
      <c r="AB86" s="1800"/>
      <c r="AD86" s="1925">
        <f>SUM(V86:Z87)</f>
        <v>0</v>
      </c>
      <c r="AE86" s="1805">
        <f>SUM(AA86:AB87)</f>
        <v>0</v>
      </c>
    </row>
    <row r="87" spans="1:31" ht="31.65" customHeight="1" x14ac:dyDescent="0.25">
      <c r="A87" s="1832"/>
      <c r="B87" s="1833"/>
      <c r="C87" s="1931"/>
      <c r="D87" s="282" t="s">
        <v>515</v>
      </c>
      <c r="E87" s="1467"/>
      <c r="F87" s="1467"/>
      <c r="G87" s="1467"/>
      <c r="H87" s="1467"/>
      <c r="I87" s="1467"/>
      <c r="J87" s="1467"/>
      <c r="K87" s="1467"/>
      <c r="L87" s="1467"/>
      <c r="M87" s="1467"/>
      <c r="N87" s="1467"/>
      <c r="O87" s="1467"/>
      <c r="P87" s="1467"/>
      <c r="Q87" s="1467"/>
      <c r="R87" s="1467"/>
      <c r="S87" s="1467"/>
      <c r="T87" s="1467"/>
      <c r="U87" s="279">
        <f t="shared" si="0"/>
        <v>0</v>
      </c>
      <c r="V87" s="1799"/>
      <c r="W87" s="1799"/>
      <c r="X87" s="1799"/>
      <c r="Y87" s="1793"/>
      <c r="Z87" s="1799"/>
      <c r="AA87" s="1793"/>
      <c r="AB87" s="1800"/>
      <c r="AD87" s="1807"/>
      <c r="AE87" s="1805"/>
    </row>
    <row r="88" spans="1:31" ht="15" customHeight="1" x14ac:dyDescent="0.25">
      <c r="A88" s="1830" t="s">
        <v>621</v>
      </c>
      <c r="B88" s="1831"/>
      <c r="C88" s="1930" t="s">
        <v>539</v>
      </c>
      <c r="D88" s="394" t="s">
        <v>514</v>
      </c>
      <c r="E88" s="553"/>
      <c r="F88" s="553"/>
      <c r="G88" s="553"/>
      <c r="H88" s="553"/>
      <c r="I88" s="553"/>
      <c r="J88" s="553"/>
      <c r="K88" s="553"/>
      <c r="L88" s="553"/>
      <c r="M88" s="553"/>
      <c r="N88" s="553"/>
      <c r="O88" s="553"/>
      <c r="P88" s="553"/>
      <c r="Q88" s="553"/>
      <c r="R88" s="553"/>
      <c r="S88" s="553"/>
      <c r="T88" s="553"/>
      <c r="U88" s="519">
        <f t="shared" si="0"/>
        <v>0</v>
      </c>
      <c r="V88" s="1799"/>
      <c r="W88" s="1799"/>
      <c r="X88" s="1799"/>
      <c r="Y88" s="1792"/>
      <c r="Z88" s="1799"/>
      <c r="AA88" s="1792"/>
      <c r="AB88" s="1800"/>
      <c r="AD88" s="1925">
        <f>SUM(V88:Z89)</f>
        <v>0</v>
      </c>
      <c r="AE88" s="1805">
        <f>SUM(AA88:AB89)</f>
        <v>0</v>
      </c>
    </row>
    <row r="89" spans="1:31" ht="15" customHeight="1" x14ac:dyDescent="0.25">
      <c r="A89" s="1832"/>
      <c r="B89" s="1833"/>
      <c r="C89" s="1931"/>
      <c r="D89" s="282" t="s">
        <v>515</v>
      </c>
      <c r="E89" s="1467"/>
      <c r="F89" s="1467"/>
      <c r="G89" s="1467"/>
      <c r="H89" s="1467"/>
      <c r="I89" s="1467"/>
      <c r="J89" s="1467"/>
      <c r="K89" s="1467"/>
      <c r="L89" s="1467"/>
      <c r="M89" s="1467"/>
      <c r="N89" s="1467"/>
      <c r="O89" s="1467"/>
      <c r="P89" s="1467"/>
      <c r="Q89" s="1467"/>
      <c r="R89" s="1467"/>
      <c r="S89" s="1467"/>
      <c r="T89" s="1467"/>
      <c r="U89" s="279">
        <f t="shared" si="0"/>
        <v>0</v>
      </c>
      <c r="V89" s="1799"/>
      <c r="W89" s="1799"/>
      <c r="X89" s="1799"/>
      <c r="Y89" s="1793"/>
      <c r="Z89" s="1799"/>
      <c r="AA89" s="1793"/>
      <c r="AB89" s="1800"/>
      <c r="AD89" s="1807"/>
      <c r="AE89" s="1805"/>
    </row>
    <row r="90" spans="1:31" ht="39" customHeight="1" x14ac:dyDescent="0.25">
      <c r="A90" s="1846" t="s">
        <v>622</v>
      </c>
      <c r="B90" s="1938"/>
      <c r="C90" s="1930" t="s">
        <v>541</v>
      </c>
      <c r="D90" s="394" t="s">
        <v>514</v>
      </c>
      <c r="E90" s="553"/>
      <c r="F90" s="553"/>
      <c r="G90" s="553"/>
      <c r="H90" s="553"/>
      <c r="I90" s="553"/>
      <c r="J90" s="553"/>
      <c r="K90" s="553"/>
      <c r="L90" s="553"/>
      <c r="M90" s="553"/>
      <c r="N90" s="553"/>
      <c r="O90" s="553"/>
      <c r="P90" s="553"/>
      <c r="Q90" s="553"/>
      <c r="R90" s="553"/>
      <c r="S90" s="553"/>
      <c r="T90" s="553"/>
      <c r="U90" s="519">
        <f t="shared" si="0"/>
        <v>0</v>
      </c>
      <c r="V90" s="1799"/>
      <c r="W90" s="1799"/>
      <c r="X90" s="1799"/>
      <c r="Y90" s="1792"/>
      <c r="Z90" s="1799"/>
      <c r="AA90" s="1792"/>
      <c r="AB90" s="1800"/>
      <c r="AD90" s="1925">
        <f>SUM(V90:Z91)</f>
        <v>0</v>
      </c>
      <c r="AE90" s="1805">
        <f>SUM(AA90:AB91)</f>
        <v>0</v>
      </c>
    </row>
    <row r="91" spans="1:31" ht="39" customHeight="1" x14ac:dyDescent="0.25">
      <c r="A91" s="1939"/>
      <c r="B91" s="1940"/>
      <c r="C91" s="1941"/>
      <c r="D91" s="282" t="s">
        <v>515</v>
      </c>
      <c r="E91" s="1467"/>
      <c r="F91" s="1467"/>
      <c r="G91" s="1467"/>
      <c r="H91" s="1467"/>
      <c r="I91" s="1467"/>
      <c r="J91" s="1467"/>
      <c r="K91" s="1467"/>
      <c r="L91" s="1467"/>
      <c r="M91" s="1467"/>
      <c r="N91" s="1467"/>
      <c r="O91" s="1467"/>
      <c r="P91" s="1467"/>
      <c r="Q91" s="1467"/>
      <c r="R91" s="1467"/>
      <c r="S91" s="1467"/>
      <c r="T91" s="1467"/>
      <c r="U91" s="279">
        <f t="shared" si="0"/>
        <v>0</v>
      </c>
      <c r="V91" s="1799"/>
      <c r="W91" s="1799"/>
      <c r="X91" s="1799"/>
      <c r="Y91" s="1793"/>
      <c r="Z91" s="1799"/>
      <c r="AA91" s="1793"/>
      <c r="AB91" s="1800"/>
      <c r="AD91" s="1807"/>
      <c r="AE91" s="1805"/>
    </row>
    <row r="92" spans="1:31" ht="30.75" customHeight="1" x14ac:dyDescent="0.25">
      <c r="A92" s="1846" t="s">
        <v>623</v>
      </c>
      <c r="B92" s="1831"/>
      <c r="C92" s="1930" t="s">
        <v>543</v>
      </c>
      <c r="D92" s="394" t="s">
        <v>514</v>
      </c>
      <c r="E92" s="553"/>
      <c r="F92" s="553"/>
      <c r="G92" s="553"/>
      <c r="H92" s="553"/>
      <c r="I92" s="553"/>
      <c r="J92" s="553"/>
      <c r="K92" s="553"/>
      <c r="L92" s="553"/>
      <c r="M92" s="553"/>
      <c r="N92" s="553"/>
      <c r="O92" s="553"/>
      <c r="P92" s="553"/>
      <c r="Q92" s="553"/>
      <c r="R92" s="553"/>
      <c r="S92" s="553"/>
      <c r="T92" s="553"/>
      <c r="U92" s="519">
        <f t="shared" si="0"/>
        <v>0</v>
      </c>
      <c r="V92" s="1799"/>
      <c r="W92" s="1799"/>
      <c r="X92" s="1799"/>
      <c r="Y92" s="1792"/>
      <c r="Z92" s="1799"/>
      <c r="AA92" s="1792"/>
      <c r="AB92" s="1800"/>
      <c r="AD92" s="1925">
        <f>SUM(V92:Z93)</f>
        <v>0</v>
      </c>
      <c r="AE92" s="1805">
        <f>SUM(AA92:AB93)</f>
        <v>0</v>
      </c>
    </row>
    <row r="93" spans="1:31" ht="30.75" customHeight="1" x14ac:dyDescent="0.25">
      <c r="A93" s="1832"/>
      <c r="B93" s="1833"/>
      <c r="C93" s="1931"/>
      <c r="D93" s="282" t="s">
        <v>515</v>
      </c>
      <c r="E93" s="1467"/>
      <c r="F93" s="1467"/>
      <c r="G93" s="1467"/>
      <c r="H93" s="1467"/>
      <c r="I93" s="1467"/>
      <c r="J93" s="1467"/>
      <c r="K93" s="1467"/>
      <c r="L93" s="1467"/>
      <c r="M93" s="1467"/>
      <c r="N93" s="1467"/>
      <c r="O93" s="1467"/>
      <c r="P93" s="1467"/>
      <c r="Q93" s="1467"/>
      <c r="R93" s="1467"/>
      <c r="S93" s="1467"/>
      <c r="T93" s="1467"/>
      <c r="U93" s="279">
        <f t="shared" si="0"/>
        <v>0</v>
      </c>
      <c r="V93" s="1799"/>
      <c r="W93" s="1799"/>
      <c r="X93" s="1799"/>
      <c r="Y93" s="1793"/>
      <c r="Z93" s="1799"/>
      <c r="AA93" s="1793"/>
      <c r="AB93" s="1800"/>
      <c r="AD93" s="1807"/>
      <c r="AE93" s="1805"/>
    </row>
    <row r="94" spans="1:31" ht="15" customHeight="1" x14ac:dyDescent="0.3">
      <c r="A94" s="240" t="s">
        <v>624</v>
      </c>
      <c r="B94" s="285"/>
      <c r="C94" s="1930">
        <v>185</v>
      </c>
      <c r="D94" s="394" t="s">
        <v>514</v>
      </c>
      <c r="E94" s="524">
        <f>SUM(E96,E98,E100,E102)</f>
        <v>0</v>
      </c>
      <c r="F94" s="524">
        <f t="shared" ref="F94:T95" si="8">SUM(F96,F98,F100,F102)</f>
        <v>0</v>
      </c>
      <c r="G94" s="524">
        <f t="shared" si="8"/>
        <v>0</v>
      </c>
      <c r="H94" s="524">
        <f t="shared" si="8"/>
        <v>0</v>
      </c>
      <c r="I94" s="524">
        <f t="shared" si="8"/>
        <v>0</v>
      </c>
      <c r="J94" s="524">
        <f t="shared" si="8"/>
        <v>0</v>
      </c>
      <c r="K94" s="524">
        <f t="shared" si="8"/>
        <v>0</v>
      </c>
      <c r="L94" s="524">
        <f t="shared" si="8"/>
        <v>0</v>
      </c>
      <c r="M94" s="524">
        <f t="shared" si="8"/>
        <v>0</v>
      </c>
      <c r="N94" s="524">
        <f t="shared" si="8"/>
        <v>0</v>
      </c>
      <c r="O94" s="524">
        <f t="shared" si="8"/>
        <v>0</v>
      </c>
      <c r="P94" s="524">
        <f t="shared" si="8"/>
        <v>0</v>
      </c>
      <c r="Q94" s="524">
        <f t="shared" si="8"/>
        <v>0</v>
      </c>
      <c r="R94" s="524">
        <f t="shared" si="8"/>
        <v>0</v>
      </c>
      <c r="S94" s="524">
        <f t="shared" si="8"/>
        <v>0</v>
      </c>
      <c r="T94" s="524">
        <f t="shared" si="8"/>
        <v>0</v>
      </c>
      <c r="U94" s="525">
        <f t="shared" si="0"/>
        <v>0</v>
      </c>
      <c r="V94" s="1850">
        <f t="shared" ref="V94:AB94" si="9">SUM(V96:V103)</f>
        <v>0</v>
      </c>
      <c r="W94" s="1850">
        <f t="shared" si="9"/>
        <v>0</v>
      </c>
      <c r="X94" s="1850">
        <f t="shared" si="9"/>
        <v>0</v>
      </c>
      <c r="Y94" s="1850">
        <f t="shared" si="9"/>
        <v>0</v>
      </c>
      <c r="Z94" s="1850">
        <f t="shared" si="9"/>
        <v>0</v>
      </c>
      <c r="AA94" s="1850">
        <f t="shared" si="9"/>
        <v>0</v>
      </c>
      <c r="AB94" s="1921">
        <f t="shared" si="9"/>
        <v>0</v>
      </c>
      <c r="AD94" s="1925">
        <f>SUM(V94:Z95)</f>
        <v>0</v>
      </c>
      <c r="AE94" s="1805">
        <f>SUM(AA94:AB95)</f>
        <v>0</v>
      </c>
    </row>
    <row r="95" spans="1:31" ht="15" customHeight="1" x14ac:dyDescent="0.3">
      <c r="A95" s="242"/>
      <c r="B95" s="243" t="s">
        <v>535</v>
      </c>
      <c r="C95" s="1931"/>
      <c r="D95" s="282" t="s">
        <v>515</v>
      </c>
      <c r="E95" s="524">
        <f>SUM(E97,E99,E101,E103)</f>
        <v>0</v>
      </c>
      <c r="F95" s="524">
        <f t="shared" si="8"/>
        <v>0</v>
      </c>
      <c r="G95" s="524">
        <f t="shared" si="8"/>
        <v>0</v>
      </c>
      <c r="H95" s="524">
        <f t="shared" si="8"/>
        <v>0</v>
      </c>
      <c r="I95" s="524">
        <f t="shared" si="8"/>
        <v>0</v>
      </c>
      <c r="J95" s="524">
        <f t="shared" si="8"/>
        <v>0</v>
      </c>
      <c r="K95" s="524">
        <f t="shared" si="8"/>
        <v>0</v>
      </c>
      <c r="L95" s="524">
        <f t="shared" si="8"/>
        <v>0</v>
      </c>
      <c r="M95" s="524">
        <f t="shared" si="8"/>
        <v>0</v>
      </c>
      <c r="N95" s="524">
        <f t="shared" si="8"/>
        <v>0</v>
      </c>
      <c r="O95" s="524">
        <f t="shared" si="8"/>
        <v>0</v>
      </c>
      <c r="P95" s="524">
        <f t="shared" si="8"/>
        <v>0</v>
      </c>
      <c r="Q95" s="524">
        <f t="shared" si="8"/>
        <v>0</v>
      </c>
      <c r="R95" s="524">
        <f t="shared" si="8"/>
        <v>0</v>
      </c>
      <c r="S95" s="524">
        <f t="shared" si="8"/>
        <v>0</v>
      </c>
      <c r="T95" s="524">
        <f t="shared" si="8"/>
        <v>0</v>
      </c>
      <c r="U95" s="524">
        <f t="shared" si="0"/>
        <v>0</v>
      </c>
      <c r="V95" s="1850"/>
      <c r="W95" s="1850"/>
      <c r="X95" s="1850"/>
      <c r="Y95" s="1850"/>
      <c r="Z95" s="1850"/>
      <c r="AA95" s="1850"/>
      <c r="AB95" s="1921"/>
      <c r="AD95" s="1807"/>
      <c r="AE95" s="1805"/>
    </row>
    <row r="96" spans="1:31" ht="30.75" customHeight="1" x14ac:dyDescent="0.25">
      <c r="A96" s="1846" t="s">
        <v>625</v>
      </c>
      <c r="B96" s="1831"/>
      <c r="C96" s="1930" t="s">
        <v>545</v>
      </c>
      <c r="D96" s="394" t="s">
        <v>514</v>
      </c>
      <c r="E96" s="553"/>
      <c r="F96" s="553"/>
      <c r="G96" s="553"/>
      <c r="H96" s="553"/>
      <c r="I96" s="553"/>
      <c r="J96" s="553"/>
      <c r="K96" s="553"/>
      <c r="L96" s="553"/>
      <c r="M96" s="553"/>
      <c r="N96" s="553"/>
      <c r="O96" s="553"/>
      <c r="P96" s="553"/>
      <c r="Q96" s="553"/>
      <c r="R96" s="553"/>
      <c r="S96" s="553"/>
      <c r="T96" s="553"/>
      <c r="U96" s="519">
        <f t="shared" si="0"/>
        <v>0</v>
      </c>
      <c r="V96" s="1799"/>
      <c r="W96" s="1799"/>
      <c r="X96" s="1799"/>
      <c r="Y96" s="1792"/>
      <c r="Z96" s="1799"/>
      <c r="AA96" s="1792"/>
      <c r="AB96" s="1800"/>
      <c r="AD96" s="1925">
        <f>SUM(V96:Z97)</f>
        <v>0</v>
      </c>
      <c r="AE96" s="1805">
        <f>SUM(AA96:AB97)</f>
        <v>0</v>
      </c>
    </row>
    <row r="97" spans="1:31" ht="30.75" customHeight="1" x14ac:dyDescent="0.25">
      <c r="A97" s="1832"/>
      <c r="B97" s="1833"/>
      <c r="C97" s="1931"/>
      <c r="D97" s="282" t="s">
        <v>515</v>
      </c>
      <c r="E97" s="1467"/>
      <c r="F97" s="1467"/>
      <c r="G97" s="1467"/>
      <c r="H97" s="1467"/>
      <c r="I97" s="1467"/>
      <c r="J97" s="1467"/>
      <c r="K97" s="1467"/>
      <c r="L97" s="1467"/>
      <c r="M97" s="1467"/>
      <c r="N97" s="1467"/>
      <c r="O97" s="1467"/>
      <c r="P97" s="1467"/>
      <c r="Q97" s="1467"/>
      <c r="R97" s="1467"/>
      <c r="S97" s="1467"/>
      <c r="T97" s="1467"/>
      <c r="U97" s="279">
        <f t="shared" si="0"/>
        <v>0</v>
      </c>
      <c r="V97" s="1799"/>
      <c r="W97" s="1799"/>
      <c r="X97" s="1799"/>
      <c r="Y97" s="1793"/>
      <c r="Z97" s="1799"/>
      <c r="AA97" s="1793"/>
      <c r="AB97" s="1800"/>
      <c r="AD97" s="1807"/>
      <c r="AE97" s="1805"/>
    </row>
    <row r="98" spans="1:31" ht="15" customHeight="1" x14ac:dyDescent="0.25">
      <c r="A98" s="1830" t="s">
        <v>621</v>
      </c>
      <c r="B98" s="1831"/>
      <c r="C98" s="1930" t="s">
        <v>546</v>
      </c>
      <c r="D98" s="394" t="s">
        <v>514</v>
      </c>
      <c r="E98" s="553"/>
      <c r="F98" s="553"/>
      <c r="G98" s="553"/>
      <c r="H98" s="553"/>
      <c r="I98" s="553"/>
      <c r="J98" s="553"/>
      <c r="K98" s="553"/>
      <c r="L98" s="553"/>
      <c r="M98" s="553"/>
      <c r="N98" s="553"/>
      <c r="O98" s="553"/>
      <c r="P98" s="553"/>
      <c r="Q98" s="553"/>
      <c r="R98" s="553"/>
      <c r="S98" s="553"/>
      <c r="T98" s="553"/>
      <c r="U98" s="519">
        <f t="shared" si="0"/>
        <v>0</v>
      </c>
      <c r="V98" s="1799"/>
      <c r="W98" s="1799"/>
      <c r="X98" s="1799"/>
      <c r="Y98" s="1792"/>
      <c r="Z98" s="1799"/>
      <c r="AA98" s="1792"/>
      <c r="AB98" s="1800"/>
      <c r="AD98" s="1925">
        <f>SUM(V98:Z99)</f>
        <v>0</v>
      </c>
      <c r="AE98" s="1805">
        <f>SUM(AA98:AB99)</f>
        <v>0</v>
      </c>
    </row>
    <row r="99" spans="1:31" ht="15" customHeight="1" x14ac:dyDescent="0.25">
      <c r="A99" s="1832"/>
      <c r="B99" s="1833"/>
      <c r="C99" s="1931"/>
      <c r="D99" s="282" t="s">
        <v>515</v>
      </c>
      <c r="E99" s="1467"/>
      <c r="F99" s="1467"/>
      <c r="G99" s="1467"/>
      <c r="H99" s="1467"/>
      <c r="I99" s="1467"/>
      <c r="J99" s="1467"/>
      <c r="K99" s="1467"/>
      <c r="L99" s="1467"/>
      <c r="M99" s="1467"/>
      <c r="N99" s="1467"/>
      <c r="O99" s="1467"/>
      <c r="P99" s="1467"/>
      <c r="Q99" s="1467"/>
      <c r="R99" s="1467"/>
      <c r="S99" s="1467"/>
      <c r="T99" s="1467"/>
      <c r="U99" s="279">
        <f t="shared" si="0"/>
        <v>0</v>
      </c>
      <c r="V99" s="1799"/>
      <c r="W99" s="1799"/>
      <c r="X99" s="1799"/>
      <c r="Y99" s="1793"/>
      <c r="Z99" s="1799"/>
      <c r="AA99" s="1793"/>
      <c r="AB99" s="1800"/>
      <c r="AD99" s="1807"/>
      <c r="AE99" s="1805"/>
    </row>
    <row r="100" spans="1:31" ht="39" customHeight="1" x14ac:dyDescent="0.25">
      <c r="A100" s="1846" t="s">
        <v>626</v>
      </c>
      <c r="B100" s="1938"/>
      <c r="C100" s="1930" t="s">
        <v>547</v>
      </c>
      <c r="D100" s="394" t="s">
        <v>514</v>
      </c>
      <c r="E100" s="553"/>
      <c r="F100" s="553"/>
      <c r="G100" s="553"/>
      <c r="H100" s="553"/>
      <c r="I100" s="553"/>
      <c r="J100" s="553"/>
      <c r="K100" s="553"/>
      <c r="L100" s="553"/>
      <c r="M100" s="553"/>
      <c r="N100" s="553"/>
      <c r="O100" s="553"/>
      <c r="P100" s="553"/>
      <c r="Q100" s="553"/>
      <c r="R100" s="553"/>
      <c r="S100" s="553"/>
      <c r="T100" s="553"/>
      <c r="U100" s="519">
        <f t="shared" si="0"/>
        <v>0</v>
      </c>
      <c r="V100" s="1799"/>
      <c r="W100" s="1799"/>
      <c r="X100" s="1799"/>
      <c r="Y100" s="1792"/>
      <c r="Z100" s="1799"/>
      <c r="AA100" s="1792"/>
      <c r="AB100" s="1800"/>
      <c r="AD100" s="1925">
        <f>SUM(V100:Z101)</f>
        <v>0</v>
      </c>
      <c r="AE100" s="1805">
        <f>SUM(AA100:AB101)</f>
        <v>0</v>
      </c>
    </row>
    <row r="101" spans="1:31" ht="39" customHeight="1" x14ac:dyDescent="0.25">
      <c r="A101" s="1939"/>
      <c r="B101" s="1940"/>
      <c r="C101" s="1931"/>
      <c r="D101" s="282" t="s">
        <v>515</v>
      </c>
      <c r="E101" s="1467"/>
      <c r="F101" s="1467"/>
      <c r="G101" s="1467"/>
      <c r="H101" s="1467"/>
      <c r="I101" s="1467"/>
      <c r="J101" s="1467"/>
      <c r="K101" s="1467"/>
      <c r="L101" s="1467"/>
      <c r="M101" s="1467"/>
      <c r="N101" s="1467"/>
      <c r="O101" s="1467"/>
      <c r="P101" s="1467"/>
      <c r="Q101" s="1467"/>
      <c r="R101" s="1467"/>
      <c r="S101" s="1467"/>
      <c r="T101" s="1467"/>
      <c r="U101" s="279">
        <f t="shared" si="0"/>
        <v>0</v>
      </c>
      <c r="V101" s="1799"/>
      <c r="W101" s="1799"/>
      <c r="X101" s="1799"/>
      <c r="Y101" s="1793"/>
      <c r="Z101" s="1799"/>
      <c r="AA101" s="1793"/>
      <c r="AB101" s="1800"/>
      <c r="AD101" s="1807"/>
      <c r="AE101" s="1805"/>
    </row>
    <row r="102" spans="1:31" ht="30.75" customHeight="1" x14ac:dyDescent="0.25">
      <c r="A102" s="1846" t="s">
        <v>40056</v>
      </c>
      <c r="B102" s="1847"/>
      <c r="C102" s="1930" t="s">
        <v>548</v>
      </c>
      <c r="D102" s="394" t="s">
        <v>514</v>
      </c>
      <c r="E102" s="553"/>
      <c r="F102" s="553"/>
      <c r="G102" s="553"/>
      <c r="H102" s="553"/>
      <c r="I102" s="553"/>
      <c r="J102" s="553"/>
      <c r="K102" s="553"/>
      <c r="L102" s="553"/>
      <c r="M102" s="553"/>
      <c r="N102" s="553"/>
      <c r="O102" s="553"/>
      <c r="P102" s="553"/>
      <c r="Q102" s="553"/>
      <c r="R102" s="553"/>
      <c r="S102" s="553"/>
      <c r="T102" s="553"/>
      <c r="U102" s="519">
        <f t="shared" si="0"/>
        <v>0</v>
      </c>
      <c r="V102" s="1799"/>
      <c r="W102" s="1799"/>
      <c r="X102" s="1799"/>
      <c r="Y102" s="1792"/>
      <c r="Z102" s="1799"/>
      <c r="AA102" s="1792"/>
      <c r="AB102" s="1800"/>
      <c r="AD102" s="1925">
        <f>SUM(V102:Z103)</f>
        <v>0</v>
      </c>
      <c r="AE102" s="1805">
        <f>SUM(AA102:AB103)</f>
        <v>0</v>
      </c>
    </row>
    <row r="103" spans="1:31" ht="30.75" customHeight="1" thickBot="1" x14ac:dyDescent="0.3">
      <c r="A103" s="1868"/>
      <c r="B103" s="1936"/>
      <c r="C103" s="1932"/>
      <c r="D103" s="286" t="s">
        <v>515</v>
      </c>
      <c r="E103" s="1469"/>
      <c r="F103" s="1469"/>
      <c r="G103" s="1469"/>
      <c r="H103" s="1469"/>
      <c r="I103" s="1469"/>
      <c r="J103" s="1469"/>
      <c r="K103" s="1469"/>
      <c r="L103" s="1469"/>
      <c r="M103" s="1469"/>
      <c r="N103" s="1469"/>
      <c r="O103" s="1469"/>
      <c r="P103" s="1469"/>
      <c r="Q103" s="1469"/>
      <c r="R103" s="1469"/>
      <c r="S103" s="1469"/>
      <c r="T103" s="1469"/>
      <c r="U103" s="494">
        <f t="shared" si="0"/>
        <v>0</v>
      </c>
      <c r="V103" s="1792"/>
      <c r="W103" s="1792"/>
      <c r="X103" s="1792"/>
      <c r="Y103" s="1937"/>
      <c r="Z103" s="1792"/>
      <c r="AA103" s="1937"/>
      <c r="AB103" s="1797"/>
      <c r="AD103" s="1807"/>
      <c r="AE103" s="1805"/>
    </row>
    <row r="104" spans="1:31" ht="19.5" customHeight="1" x14ac:dyDescent="0.3">
      <c r="A104" s="1840" t="s">
        <v>628</v>
      </c>
      <c r="B104" s="285"/>
      <c r="C104" s="1934">
        <v>19</v>
      </c>
      <c r="D104" s="395" t="s">
        <v>514</v>
      </c>
      <c r="E104" s="504">
        <f>SUM(E106,E108,E110)</f>
        <v>0</v>
      </c>
      <c r="F104" s="504">
        <f t="shared" ref="F104:T105" si="10">SUM(F106,F108,F110)</f>
        <v>0</v>
      </c>
      <c r="G104" s="504">
        <f t="shared" si="10"/>
        <v>0</v>
      </c>
      <c r="H104" s="504">
        <f t="shared" si="10"/>
        <v>0</v>
      </c>
      <c r="I104" s="504">
        <f t="shared" si="10"/>
        <v>0</v>
      </c>
      <c r="J104" s="504">
        <f t="shared" si="10"/>
        <v>0</v>
      </c>
      <c r="K104" s="504">
        <f t="shared" si="10"/>
        <v>0</v>
      </c>
      <c r="L104" s="504">
        <f t="shared" si="10"/>
        <v>0</v>
      </c>
      <c r="M104" s="504">
        <f t="shared" si="10"/>
        <v>0</v>
      </c>
      <c r="N104" s="504">
        <f t="shared" si="10"/>
        <v>0</v>
      </c>
      <c r="O104" s="504">
        <f t="shared" si="10"/>
        <v>0</v>
      </c>
      <c r="P104" s="504">
        <f t="shared" si="10"/>
        <v>0</v>
      </c>
      <c r="Q104" s="504">
        <f t="shared" si="10"/>
        <v>0</v>
      </c>
      <c r="R104" s="504">
        <f t="shared" si="10"/>
        <v>0</v>
      </c>
      <c r="S104" s="504">
        <f t="shared" si="10"/>
        <v>0</v>
      </c>
      <c r="T104" s="504">
        <f t="shared" si="10"/>
        <v>0</v>
      </c>
      <c r="U104" s="532">
        <f t="shared" si="0"/>
        <v>0</v>
      </c>
      <c r="V104" s="1815">
        <f t="shared" ref="V104:AB104" si="11">SUM(V106:V111)</f>
        <v>0</v>
      </c>
      <c r="W104" s="1815">
        <f t="shared" si="11"/>
        <v>0</v>
      </c>
      <c r="X104" s="1815">
        <f t="shared" si="11"/>
        <v>0</v>
      </c>
      <c r="Y104" s="1815">
        <f t="shared" si="11"/>
        <v>0</v>
      </c>
      <c r="Z104" s="1815">
        <f t="shared" si="11"/>
        <v>0</v>
      </c>
      <c r="AA104" s="1815">
        <f t="shared" si="11"/>
        <v>0</v>
      </c>
      <c r="AB104" s="1918">
        <f t="shared" si="11"/>
        <v>0</v>
      </c>
      <c r="AD104" s="1925">
        <f>SUM(V104:Z105)</f>
        <v>0</v>
      </c>
      <c r="AE104" s="1805">
        <f>SUM(AA104:AB105)</f>
        <v>0</v>
      </c>
    </row>
    <row r="105" spans="1:31" ht="19.5" customHeight="1" thickBot="1" x14ac:dyDescent="0.35">
      <c r="A105" s="1841"/>
      <c r="B105" s="508" t="s">
        <v>470</v>
      </c>
      <c r="C105" s="1935"/>
      <c r="D105" s="283" t="s">
        <v>515</v>
      </c>
      <c r="E105" s="505">
        <f>SUM(E107,E109,E111)</f>
        <v>0</v>
      </c>
      <c r="F105" s="505">
        <f t="shared" si="10"/>
        <v>0</v>
      </c>
      <c r="G105" s="505">
        <f t="shared" si="10"/>
        <v>0</v>
      </c>
      <c r="H105" s="505">
        <f t="shared" si="10"/>
        <v>0</v>
      </c>
      <c r="I105" s="505">
        <f t="shared" si="10"/>
        <v>0</v>
      </c>
      <c r="J105" s="505">
        <f t="shared" si="10"/>
        <v>0</v>
      </c>
      <c r="K105" s="505">
        <f t="shared" si="10"/>
        <v>0</v>
      </c>
      <c r="L105" s="505">
        <f t="shared" si="10"/>
        <v>0</v>
      </c>
      <c r="M105" s="505">
        <f t="shared" si="10"/>
        <v>0</v>
      </c>
      <c r="N105" s="505">
        <f t="shared" si="10"/>
        <v>0</v>
      </c>
      <c r="O105" s="505">
        <f t="shared" si="10"/>
        <v>0</v>
      </c>
      <c r="P105" s="505">
        <f t="shared" si="10"/>
        <v>0</v>
      </c>
      <c r="Q105" s="505">
        <f t="shared" si="10"/>
        <v>0</v>
      </c>
      <c r="R105" s="505">
        <f t="shared" si="10"/>
        <v>0</v>
      </c>
      <c r="S105" s="505">
        <f t="shared" si="10"/>
        <v>0</v>
      </c>
      <c r="T105" s="505">
        <f t="shared" si="10"/>
        <v>0</v>
      </c>
      <c r="U105" s="505">
        <f t="shared" si="0"/>
        <v>0</v>
      </c>
      <c r="V105" s="1816"/>
      <c r="W105" s="1816"/>
      <c r="X105" s="1816"/>
      <c r="Y105" s="1816"/>
      <c r="Z105" s="1816"/>
      <c r="AA105" s="1816"/>
      <c r="AB105" s="1919"/>
      <c r="AD105" s="1807"/>
      <c r="AE105" s="1805"/>
    </row>
    <row r="106" spans="1:31" ht="15" customHeight="1" x14ac:dyDescent="0.25">
      <c r="A106" s="1848" t="s">
        <v>629</v>
      </c>
      <c r="B106" s="1838"/>
      <c r="C106" s="1932" t="s">
        <v>537</v>
      </c>
      <c r="D106" s="396" t="s">
        <v>514</v>
      </c>
      <c r="E106" s="554"/>
      <c r="F106" s="554"/>
      <c r="G106" s="554"/>
      <c r="H106" s="554"/>
      <c r="I106" s="554"/>
      <c r="J106" s="554"/>
      <c r="K106" s="554"/>
      <c r="L106" s="554"/>
      <c r="M106" s="554"/>
      <c r="N106" s="554"/>
      <c r="O106" s="554"/>
      <c r="P106" s="554"/>
      <c r="Q106" s="554"/>
      <c r="R106" s="554"/>
      <c r="S106" s="554"/>
      <c r="T106" s="554"/>
      <c r="U106" s="521">
        <f t="shared" si="0"/>
        <v>0</v>
      </c>
      <c r="V106" s="1793"/>
      <c r="W106" s="1793"/>
      <c r="X106" s="1793"/>
      <c r="Y106" s="1933"/>
      <c r="Z106" s="1793"/>
      <c r="AA106" s="1933"/>
      <c r="AB106" s="1798"/>
      <c r="AD106" s="1925">
        <f>SUM(V106:Z107)</f>
        <v>0</v>
      </c>
      <c r="AE106" s="1805">
        <f>SUM(AA106:AB107)</f>
        <v>0</v>
      </c>
    </row>
    <row r="107" spans="1:31" ht="15" customHeight="1" x14ac:dyDescent="0.25">
      <c r="A107" s="1832"/>
      <c r="B107" s="1833"/>
      <c r="C107" s="1931"/>
      <c r="D107" s="282" t="s">
        <v>515</v>
      </c>
      <c r="E107" s="1467"/>
      <c r="F107" s="1467"/>
      <c r="G107" s="1467"/>
      <c r="H107" s="1467"/>
      <c r="I107" s="1467"/>
      <c r="J107" s="1467"/>
      <c r="K107" s="1467"/>
      <c r="L107" s="1467"/>
      <c r="M107" s="1467"/>
      <c r="N107" s="1467"/>
      <c r="O107" s="1467"/>
      <c r="P107" s="1467"/>
      <c r="Q107" s="1467"/>
      <c r="R107" s="1467"/>
      <c r="S107" s="1467"/>
      <c r="T107" s="1467"/>
      <c r="U107" s="279">
        <f t="shared" si="0"/>
        <v>0</v>
      </c>
      <c r="V107" s="1799"/>
      <c r="W107" s="1799"/>
      <c r="X107" s="1799"/>
      <c r="Y107" s="1793"/>
      <c r="Z107" s="1799"/>
      <c r="AA107" s="1793"/>
      <c r="AB107" s="1800"/>
      <c r="AD107" s="1807"/>
      <c r="AE107" s="1805"/>
    </row>
    <row r="108" spans="1:31" ht="15" customHeight="1" x14ac:dyDescent="0.25">
      <c r="A108" s="1830" t="s">
        <v>630</v>
      </c>
      <c r="B108" s="1831"/>
      <c r="C108" s="1930" t="s">
        <v>539</v>
      </c>
      <c r="D108" s="394" t="s">
        <v>514</v>
      </c>
      <c r="E108" s="553"/>
      <c r="F108" s="553"/>
      <c r="G108" s="553"/>
      <c r="H108" s="553"/>
      <c r="I108" s="553"/>
      <c r="J108" s="553"/>
      <c r="K108" s="553"/>
      <c r="L108" s="553"/>
      <c r="M108" s="553"/>
      <c r="N108" s="553"/>
      <c r="O108" s="553"/>
      <c r="P108" s="553"/>
      <c r="Q108" s="553"/>
      <c r="R108" s="553"/>
      <c r="S108" s="553"/>
      <c r="T108" s="553"/>
      <c r="U108" s="519">
        <f t="shared" si="0"/>
        <v>0</v>
      </c>
      <c r="V108" s="1799"/>
      <c r="W108" s="1799"/>
      <c r="X108" s="1799"/>
      <c r="Y108" s="1792"/>
      <c r="Z108" s="1799"/>
      <c r="AA108" s="1792"/>
      <c r="AB108" s="1800"/>
      <c r="AD108" s="1925">
        <f>SUM(V108:Z109)</f>
        <v>0</v>
      </c>
      <c r="AE108" s="1805">
        <f>SUM(AA108:AB109)</f>
        <v>0</v>
      </c>
    </row>
    <row r="109" spans="1:31" ht="15" customHeight="1" x14ac:dyDescent="0.25">
      <c r="A109" s="1832"/>
      <c r="B109" s="1833"/>
      <c r="C109" s="1931"/>
      <c r="D109" s="282" t="s">
        <v>515</v>
      </c>
      <c r="E109" s="1467"/>
      <c r="F109" s="1467"/>
      <c r="G109" s="1467"/>
      <c r="H109" s="1467"/>
      <c r="I109" s="1467"/>
      <c r="J109" s="1467"/>
      <c r="K109" s="1467"/>
      <c r="L109" s="1467"/>
      <c r="M109" s="1467"/>
      <c r="N109" s="1467"/>
      <c r="O109" s="1467"/>
      <c r="P109" s="1467"/>
      <c r="Q109" s="1467"/>
      <c r="R109" s="1467"/>
      <c r="S109" s="1467"/>
      <c r="T109" s="1467"/>
      <c r="U109" s="279">
        <f t="shared" si="0"/>
        <v>0</v>
      </c>
      <c r="V109" s="1799"/>
      <c r="W109" s="1799"/>
      <c r="X109" s="1799"/>
      <c r="Y109" s="1793"/>
      <c r="Z109" s="1799"/>
      <c r="AA109" s="1793"/>
      <c r="AB109" s="1800"/>
      <c r="AD109" s="1807"/>
      <c r="AE109" s="1805"/>
    </row>
    <row r="110" spans="1:31" ht="15" customHeight="1" x14ac:dyDescent="0.25">
      <c r="A110" s="1830" t="s">
        <v>631</v>
      </c>
      <c r="B110" s="1831"/>
      <c r="C110" s="1930" t="s">
        <v>541</v>
      </c>
      <c r="D110" s="394" t="s">
        <v>514</v>
      </c>
      <c r="E110" s="553"/>
      <c r="F110" s="553"/>
      <c r="G110" s="553"/>
      <c r="H110" s="553"/>
      <c r="I110" s="553"/>
      <c r="J110" s="553"/>
      <c r="K110" s="553"/>
      <c r="L110" s="553"/>
      <c r="M110" s="553"/>
      <c r="N110" s="553"/>
      <c r="O110" s="553"/>
      <c r="P110" s="553"/>
      <c r="Q110" s="553"/>
      <c r="R110" s="553"/>
      <c r="S110" s="553"/>
      <c r="T110" s="553"/>
      <c r="U110" s="519">
        <f t="shared" si="0"/>
        <v>0</v>
      </c>
      <c r="V110" s="1799"/>
      <c r="W110" s="1799"/>
      <c r="X110" s="1799"/>
      <c r="Y110" s="1792"/>
      <c r="Z110" s="1799"/>
      <c r="AA110" s="1792"/>
      <c r="AB110" s="1800"/>
      <c r="AD110" s="1925">
        <f>SUM(V110:Z111)</f>
        <v>0</v>
      </c>
      <c r="AE110" s="1805">
        <f>SUM(AA110:AB111)</f>
        <v>0</v>
      </c>
    </row>
    <row r="111" spans="1:31" ht="15" customHeight="1" x14ac:dyDescent="0.25">
      <c r="A111" s="1832"/>
      <c r="B111" s="1833"/>
      <c r="C111" s="1931"/>
      <c r="D111" s="282" t="s">
        <v>515</v>
      </c>
      <c r="E111" s="1467"/>
      <c r="F111" s="1467"/>
      <c r="G111" s="1467"/>
      <c r="H111" s="1467"/>
      <c r="I111" s="1467"/>
      <c r="J111" s="1467"/>
      <c r="K111" s="1467"/>
      <c r="L111" s="1467"/>
      <c r="M111" s="1467"/>
      <c r="N111" s="1467"/>
      <c r="O111" s="1467"/>
      <c r="P111" s="1467"/>
      <c r="Q111" s="1467"/>
      <c r="R111" s="1467"/>
      <c r="S111" s="1467"/>
      <c r="T111" s="1467"/>
      <c r="U111" s="279">
        <f t="shared" ref="U111:U131" si="12">SUM(E111:T111)</f>
        <v>0</v>
      </c>
      <c r="V111" s="1799"/>
      <c r="W111" s="1799"/>
      <c r="X111" s="1799"/>
      <c r="Y111" s="1793"/>
      <c r="Z111" s="1799"/>
      <c r="AA111" s="1793"/>
      <c r="AB111" s="1800"/>
      <c r="AD111" s="1807"/>
      <c r="AE111" s="1805"/>
    </row>
    <row r="112" spans="1:31" ht="15" customHeight="1" x14ac:dyDescent="0.25">
      <c r="A112" s="1846" t="s">
        <v>632</v>
      </c>
      <c r="B112" s="1831"/>
      <c r="C112" s="1930">
        <v>20</v>
      </c>
      <c r="D112" s="394" t="s">
        <v>514</v>
      </c>
      <c r="E112" s="553"/>
      <c r="F112" s="553"/>
      <c r="G112" s="553"/>
      <c r="H112" s="553"/>
      <c r="I112" s="553"/>
      <c r="J112" s="553"/>
      <c r="K112" s="553"/>
      <c r="L112" s="553"/>
      <c r="M112" s="553"/>
      <c r="N112" s="553"/>
      <c r="O112" s="553"/>
      <c r="P112" s="553"/>
      <c r="Q112" s="553"/>
      <c r="R112" s="553"/>
      <c r="S112" s="553"/>
      <c r="T112" s="553"/>
      <c r="U112" s="519">
        <f t="shared" si="12"/>
        <v>0</v>
      </c>
      <c r="V112" s="1799"/>
      <c r="W112" s="1799"/>
      <c r="X112" s="1799"/>
      <c r="Y112" s="1792"/>
      <c r="Z112" s="1799"/>
      <c r="AA112" s="1792"/>
      <c r="AB112" s="1800"/>
      <c r="AD112" s="1925">
        <f>SUM(V112:Z113)</f>
        <v>0</v>
      </c>
      <c r="AE112" s="1805">
        <f>SUM(AA112:AB113)</f>
        <v>0</v>
      </c>
    </row>
    <row r="113" spans="1:31" ht="15" customHeight="1" x14ac:dyDescent="0.25">
      <c r="A113" s="1832"/>
      <c r="B113" s="1833"/>
      <c r="C113" s="1931"/>
      <c r="D113" s="282" t="s">
        <v>515</v>
      </c>
      <c r="E113" s="1467"/>
      <c r="F113" s="1467"/>
      <c r="G113" s="1467"/>
      <c r="H113" s="1467"/>
      <c r="I113" s="1467"/>
      <c r="J113" s="1467"/>
      <c r="K113" s="1467"/>
      <c r="L113" s="1467"/>
      <c r="M113" s="1467"/>
      <c r="N113" s="1467"/>
      <c r="O113" s="1467"/>
      <c r="P113" s="1467"/>
      <c r="Q113" s="1467"/>
      <c r="R113" s="1467"/>
      <c r="S113" s="1467"/>
      <c r="T113" s="1467"/>
      <c r="U113" s="279">
        <f t="shared" si="12"/>
        <v>0</v>
      </c>
      <c r="V113" s="1799"/>
      <c r="W113" s="1799"/>
      <c r="X113" s="1799"/>
      <c r="Y113" s="1793"/>
      <c r="Z113" s="1799"/>
      <c r="AA113" s="1793"/>
      <c r="AB113" s="1800"/>
      <c r="AD113" s="1807"/>
      <c r="AE113" s="1805"/>
    </row>
    <row r="114" spans="1:31" ht="15" customHeight="1" x14ac:dyDescent="0.25">
      <c r="A114" s="1846" t="s">
        <v>633</v>
      </c>
      <c r="B114" s="1831"/>
      <c r="C114" s="1930">
        <v>21</v>
      </c>
      <c r="D114" s="394" t="s">
        <v>514</v>
      </c>
      <c r="E114" s="553"/>
      <c r="F114" s="553"/>
      <c r="G114" s="553"/>
      <c r="H114" s="553"/>
      <c r="I114" s="553"/>
      <c r="J114" s="553"/>
      <c r="K114" s="553"/>
      <c r="L114" s="553"/>
      <c r="M114" s="553"/>
      <c r="N114" s="553"/>
      <c r="O114" s="553"/>
      <c r="P114" s="553"/>
      <c r="Q114" s="553"/>
      <c r="R114" s="553"/>
      <c r="S114" s="553"/>
      <c r="T114" s="553"/>
      <c r="U114" s="519">
        <f t="shared" si="12"/>
        <v>0</v>
      </c>
      <c r="V114" s="1799"/>
      <c r="W114" s="1799"/>
      <c r="X114" s="1799"/>
      <c r="Y114" s="1792"/>
      <c r="Z114" s="1799"/>
      <c r="AA114" s="1792"/>
      <c r="AB114" s="1800"/>
      <c r="AD114" s="1925">
        <f>SUM(V114:Z115)</f>
        <v>0</v>
      </c>
      <c r="AE114" s="1805">
        <f>SUM(AA114:AB115)</f>
        <v>0</v>
      </c>
    </row>
    <row r="115" spans="1:31" ht="15" customHeight="1" x14ac:dyDescent="0.25">
      <c r="A115" s="1832"/>
      <c r="B115" s="1833"/>
      <c r="C115" s="1931"/>
      <c r="D115" s="282" t="s">
        <v>515</v>
      </c>
      <c r="E115" s="1467"/>
      <c r="F115" s="1467"/>
      <c r="G115" s="1467"/>
      <c r="H115" s="1467"/>
      <c r="I115" s="1467"/>
      <c r="J115" s="1467"/>
      <c r="K115" s="1467"/>
      <c r="L115" s="1467"/>
      <c r="M115" s="1467"/>
      <c r="N115" s="1467"/>
      <c r="O115" s="1467"/>
      <c r="P115" s="1467"/>
      <c r="Q115" s="1467"/>
      <c r="R115" s="1467"/>
      <c r="S115" s="1467"/>
      <c r="T115" s="1467"/>
      <c r="U115" s="279">
        <f t="shared" si="12"/>
        <v>0</v>
      </c>
      <c r="V115" s="1799"/>
      <c r="W115" s="1799"/>
      <c r="X115" s="1799"/>
      <c r="Y115" s="1793"/>
      <c r="Z115" s="1799"/>
      <c r="AA115" s="1793"/>
      <c r="AB115" s="1800"/>
      <c r="AD115" s="1807"/>
      <c r="AE115" s="1805"/>
    </row>
    <row r="116" spans="1:31" ht="15" customHeight="1" x14ac:dyDescent="0.25">
      <c r="A116" s="1830" t="s">
        <v>634</v>
      </c>
      <c r="B116" s="1831"/>
      <c r="C116" s="1930">
        <v>22</v>
      </c>
      <c r="D116" s="394" t="s">
        <v>514</v>
      </c>
      <c r="E116" s="553"/>
      <c r="F116" s="553"/>
      <c r="G116" s="553"/>
      <c r="H116" s="553"/>
      <c r="I116" s="553"/>
      <c r="J116" s="553"/>
      <c r="K116" s="553"/>
      <c r="L116" s="553"/>
      <c r="M116" s="553"/>
      <c r="N116" s="553"/>
      <c r="O116" s="553"/>
      <c r="P116" s="553"/>
      <c r="Q116" s="553"/>
      <c r="R116" s="553"/>
      <c r="S116" s="553"/>
      <c r="T116" s="553"/>
      <c r="U116" s="519">
        <f t="shared" si="12"/>
        <v>0</v>
      </c>
      <c r="V116" s="1799"/>
      <c r="W116" s="1799"/>
      <c r="X116" s="1799"/>
      <c r="Y116" s="1792"/>
      <c r="Z116" s="1799"/>
      <c r="AA116" s="1792"/>
      <c r="AB116" s="1800"/>
      <c r="AD116" s="1925">
        <f>SUM(V116:Z117)</f>
        <v>0</v>
      </c>
      <c r="AE116" s="1805">
        <f>SUM(AA116:AB117)</f>
        <v>0</v>
      </c>
    </row>
    <row r="117" spans="1:31" ht="15" customHeight="1" x14ac:dyDescent="0.25">
      <c r="A117" s="1832"/>
      <c r="B117" s="1833"/>
      <c r="C117" s="1931"/>
      <c r="D117" s="282" t="s">
        <v>515</v>
      </c>
      <c r="E117" s="1467"/>
      <c r="F117" s="1467"/>
      <c r="G117" s="1467"/>
      <c r="H117" s="1467"/>
      <c r="I117" s="1467"/>
      <c r="J117" s="1467"/>
      <c r="K117" s="1467"/>
      <c r="L117" s="1467"/>
      <c r="M117" s="1467"/>
      <c r="N117" s="1467"/>
      <c r="O117" s="1467"/>
      <c r="P117" s="1467"/>
      <c r="Q117" s="1467"/>
      <c r="R117" s="1467"/>
      <c r="S117" s="1467"/>
      <c r="T117" s="1467"/>
      <c r="U117" s="279">
        <f t="shared" si="12"/>
        <v>0</v>
      </c>
      <c r="V117" s="1799"/>
      <c r="W117" s="1799"/>
      <c r="X117" s="1799"/>
      <c r="Y117" s="1793"/>
      <c r="Z117" s="1799"/>
      <c r="AA117" s="1793"/>
      <c r="AB117" s="1800"/>
      <c r="AD117" s="1807"/>
      <c r="AE117" s="1805"/>
    </row>
    <row r="118" spans="1:31" ht="15" customHeight="1" x14ac:dyDescent="0.25">
      <c r="A118" s="1830" t="s">
        <v>635</v>
      </c>
      <c r="B118" s="1831"/>
      <c r="C118" s="1930">
        <v>23</v>
      </c>
      <c r="D118" s="394" t="s">
        <v>514</v>
      </c>
      <c r="E118" s="553"/>
      <c r="F118" s="553"/>
      <c r="G118" s="553"/>
      <c r="H118" s="553"/>
      <c r="I118" s="553"/>
      <c r="J118" s="553"/>
      <c r="K118" s="553"/>
      <c r="L118" s="553"/>
      <c r="M118" s="553"/>
      <c r="N118" s="553"/>
      <c r="O118" s="553"/>
      <c r="P118" s="553"/>
      <c r="Q118" s="553"/>
      <c r="R118" s="553"/>
      <c r="S118" s="553"/>
      <c r="T118" s="553"/>
      <c r="U118" s="519">
        <f t="shared" si="12"/>
        <v>0</v>
      </c>
      <c r="V118" s="1799"/>
      <c r="W118" s="1799"/>
      <c r="X118" s="1799"/>
      <c r="Y118" s="1792"/>
      <c r="Z118" s="1799"/>
      <c r="AA118" s="1792"/>
      <c r="AB118" s="1800"/>
      <c r="AD118" s="1925">
        <f>SUM(V118:Z119)</f>
        <v>0</v>
      </c>
      <c r="AE118" s="1805">
        <f>SUM(AA118:AB119)</f>
        <v>0</v>
      </c>
    </row>
    <row r="119" spans="1:31" ht="15" customHeight="1" x14ac:dyDescent="0.25">
      <c r="A119" s="1832"/>
      <c r="B119" s="1833"/>
      <c r="C119" s="1931"/>
      <c r="D119" s="282" t="s">
        <v>515</v>
      </c>
      <c r="E119" s="1467"/>
      <c r="F119" s="1467"/>
      <c r="G119" s="1467"/>
      <c r="H119" s="1467"/>
      <c r="I119" s="1467"/>
      <c r="J119" s="1467"/>
      <c r="K119" s="1467"/>
      <c r="L119" s="1467"/>
      <c r="M119" s="1467"/>
      <c r="N119" s="1467"/>
      <c r="O119" s="1467"/>
      <c r="P119" s="1467"/>
      <c r="Q119" s="1467"/>
      <c r="R119" s="1467"/>
      <c r="S119" s="1467"/>
      <c r="T119" s="1467"/>
      <c r="U119" s="279">
        <f t="shared" si="12"/>
        <v>0</v>
      </c>
      <c r="V119" s="1799"/>
      <c r="W119" s="1799"/>
      <c r="X119" s="1799"/>
      <c r="Y119" s="1793"/>
      <c r="Z119" s="1799"/>
      <c r="AA119" s="1793"/>
      <c r="AB119" s="1800"/>
      <c r="AD119" s="1807"/>
      <c r="AE119" s="1805"/>
    </row>
    <row r="120" spans="1:31" ht="15" customHeight="1" x14ac:dyDescent="0.25">
      <c r="A120" s="1830" t="s">
        <v>636</v>
      </c>
      <c r="B120" s="1831"/>
      <c r="C120" s="1930">
        <v>24</v>
      </c>
      <c r="D120" s="394" t="s">
        <v>514</v>
      </c>
      <c r="E120" s="553"/>
      <c r="F120" s="553"/>
      <c r="G120" s="553"/>
      <c r="H120" s="553"/>
      <c r="I120" s="553"/>
      <c r="J120" s="553"/>
      <c r="K120" s="553"/>
      <c r="L120" s="553"/>
      <c r="M120" s="553"/>
      <c r="N120" s="553"/>
      <c r="O120" s="553"/>
      <c r="P120" s="553"/>
      <c r="Q120" s="553"/>
      <c r="R120" s="553"/>
      <c r="S120" s="553"/>
      <c r="T120" s="553"/>
      <c r="U120" s="519">
        <f t="shared" si="12"/>
        <v>0</v>
      </c>
      <c r="V120" s="1799"/>
      <c r="W120" s="1799"/>
      <c r="X120" s="1799"/>
      <c r="Y120" s="1792"/>
      <c r="Z120" s="1799"/>
      <c r="AA120" s="1792"/>
      <c r="AB120" s="1800"/>
      <c r="AD120" s="1925">
        <f>SUM(V120:Z121)</f>
        <v>0</v>
      </c>
      <c r="AE120" s="1805">
        <f>SUM(AA120:AB121)</f>
        <v>0</v>
      </c>
    </row>
    <row r="121" spans="1:31" ht="15" customHeight="1" x14ac:dyDescent="0.25">
      <c r="A121" s="1832"/>
      <c r="B121" s="1833"/>
      <c r="C121" s="1931"/>
      <c r="D121" s="282" t="s">
        <v>515</v>
      </c>
      <c r="E121" s="1467"/>
      <c r="F121" s="1467"/>
      <c r="G121" s="1467"/>
      <c r="H121" s="1467"/>
      <c r="I121" s="1467"/>
      <c r="J121" s="1467"/>
      <c r="K121" s="1467"/>
      <c r="L121" s="1467"/>
      <c r="M121" s="1467"/>
      <c r="N121" s="1467"/>
      <c r="O121" s="1467"/>
      <c r="P121" s="1467"/>
      <c r="Q121" s="1467"/>
      <c r="R121" s="1467"/>
      <c r="S121" s="1467"/>
      <c r="T121" s="1467"/>
      <c r="U121" s="279">
        <f t="shared" si="12"/>
        <v>0</v>
      </c>
      <c r="V121" s="1799"/>
      <c r="W121" s="1799"/>
      <c r="X121" s="1799"/>
      <c r="Y121" s="1793"/>
      <c r="Z121" s="1799"/>
      <c r="AA121" s="1793"/>
      <c r="AB121" s="1800"/>
      <c r="AD121" s="1807"/>
      <c r="AE121" s="1805"/>
    </row>
    <row r="122" spans="1:31" ht="15" customHeight="1" x14ac:dyDescent="0.25">
      <c r="A122" s="1830" t="s">
        <v>637</v>
      </c>
      <c r="B122" s="1831"/>
      <c r="C122" s="1930">
        <v>25</v>
      </c>
      <c r="D122" s="394" t="s">
        <v>514</v>
      </c>
      <c r="E122" s="553"/>
      <c r="F122" s="553"/>
      <c r="G122" s="553"/>
      <c r="H122" s="553"/>
      <c r="I122" s="553"/>
      <c r="J122" s="553"/>
      <c r="K122" s="553"/>
      <c r="L122" s="553"/>
      <c r="M122" s="553"/>
      <c r="N122" s="553"/>
      <c r="O122" s="553"/>
      <c r="P122" s="553"/>
      <c r="Q122" s="553"/>
      <c r="R122" s="553"/>
      <c r="S122" s="553"/>
      <c r="T122" s="553"/>
      <c r="U122" s="519">
        <f t="shared" si="12"/>
        <v>0</v>
      </c>
      <c r="V122" s="1799"/>
      <c r="W122" s="1799"/>
      <c r="X122" s="1799"/>
      <c r="Y122" s="1792"/>
      <c r="Z122" s="1799"/>
      <c r="AA122" s="1792"/>
      <c r="AB122" s="1800"/>
      <c r="AD122" s="1925">
        <f>SUM(V122:Z123)</f>
        <v>0</v>
      </c>
      <c r="AE122" s="1805">
        <f>SUM(AA122:AB123)</f>
        <v>0</v>
      </c>
    </row>
    <row r="123" spans="1:31" ht="15" customHeight="1" x14ac:dyDescent="0.25">
      <c r="A123" s="1832"/>
      <c r="B123" s="1833"/>
      <c r="C123" s="1931"/>
      <c r="D123" s="282" t="s">
        <v>515</v>
      </c>
      <c r="E123" s="1467"/>
      <c r="F123" s="1467"/>
      <c r="G123" s="1467"/>
      <c r="H123" s="1467"/>
      <c r="I123" s="1467"/>
      <c r="J123" s="1467"/>
      <c r="K123" s="1467"/>
      <c r="L123" s="1467"/>
      <c r="M123" s="1467"/>
      <c r="N123" s="1467"/>
      <c r="O123" s="1467"/>
      <c r="P123" s="1467"/>
      <c r="Q123" s="1467"/>
      <c r="R123" s="1467"/>
      <c r="S123" s="1467"/>
      <c r="T123" s="1467"/>
      <c r="U123" s="279">
        <f t="shared" si="12"/>
        <v>0</v>
      </c>
      <c r="V123" s="1799"/>
      <c r="W123" s="1799"/>
      <c r="X123" s="1799"/>
      <c r="Y123" s="1793"/>
      <c r="Z123" s="1799"/>
      <c r="AA123" s="1793"/>
      <c r="AB123" s="1800"/>
      <c r="AD123" s="1807"/>
      <c r="AE123" s="1805"/>
    </row>
    <row r="124" spans="1:31" ht="15" customHeight="1" x14ac:dyDescent="0.25">
      <c r="A124" s="1846" t="s">
        <v>638</v>
      </c>
      <c r="B124" s="1831"/>
      <c r="C124" s="1930">
        <v>26</v>
      </c>
      <c r="D124" s="394" t="s">
        <v>514</v>
      </c>
      <c r="E124" s="553"/>
      <c r="F124" s="553"/>
      <c r="G124" s="553"/>
      <c r="H124" s="553"/>
      <c r="I124" s="553"/>
      <c r="J124" s="553"/>
      <c r="K124" s="553"/>
      <c r="L124" s="553"/>
      <c r="M124" s="553"/>
      <c r="N124" s="553"/>
      <c r="O124" s="553"/>
      <c r="P124" s="553"/>
      <c r="Q124" s="553"/>
      <c r="R124" s="553"/>
      <c r="S124" s="553"/>
      <c r="T124" s="553"/>
      <c r="U124" s="519">
        <f t="shared" si="12"/>
        <v>0</v>
      </c>
      <c r="V124" s="1799"/>
      <c r="W124" s="1799"/>
      <c r="X124" s="1799"/>
      <c r="Y124" s="1792"/>
      <c r="Z124" s="1799"/>
      <c r="AA124" s="1792"/>
      <c r="AB124" s="1800"/>
      <c r="AD124" s="1925">
        <f>SUM(V124:Z125)</f>
        <v>0</v>
      </c>
      <c r="AE124" s="1805">
        <f>SUM(AA124:AB125)</f>
        <v>0</v>
      </c>
    </row>
    <row r="125" spans="1:31" ht="15" customHeight="1" x14ac:dyDescent="0.25">
      <c r="A125" s="1832"/>
      <c r="B125" s="1833"/>
      <c r="C125" s="1931"/>
      <c r="D125" s="282" t="s">
        <v>515</v>
      </c>
      <c r="E125" s="1467"/>
      <c r="F125" s="1467"/>
      <c r="G125" s="1467"/>
      <c r="H125" s="1467"/>
      <c r="I125" s="1467"/>
      <c r="J125" s="1467"/>
      <c r="K125" s="1467"/>
      <c r="L125" s="1467"/>
      <c r="M125" s="1467"/>
      <c r="N125" s="1467"/>
      <c r="O125" s="1467"/>
      <c r="P125" s="1467"/>
      <c r="Q125" s="1467"/>
      <c r="R125" s="1467"/>
      <c r="S125" s="1467"/>
      <c r="T125" s="1467"/>
      <c r="U125" s="279">
        <f t="shared" si="12"/>
        <v>0</v>
      </c>
      <c r="V125" s="1799"/>
      <c r="W125" s="1799"/>
      <c r="X125" s="1799"/>
      <c r="Y125" s="1793"/>
      <c r="Z125" s="1799"/>
      <c r="AA125" s="1793"/>
      <c r="AB125" s="1800"/>
      <c r="AD125" s="1807"/>
      <c r="AE125" s="1805"/>
    </row>
    <row r="126" spans="1:31" ht="15" customHeight="1" x14ac:dyDescent="0.25">
      <c r="A126" s="1830" t="s">
        <v>639</v>
      </c>
      <c r="B126" s="1831"/>
      <c r="C126" s="1930">
        <v>27</v>
      </c>
      <c r="D126" s="394" t="s">
        <v>514</v>
      </c>
      <c r="E126" s="553"/>
      <c r="F126" s="553"/>
      <c r="G126" s="553"/>
      <c r="H126" s="553"/>
      <c r="I126" s="553"/>
      <c r="J126" s="553"/>
      <c r="K126" s="553"/>
      <c r="L126" s="553"/>
      <c r="M126" s="553"/>
      <c r="N126" s="553"/>
      <c r="O126" s="553"/>
      <c r="P126" s="553"/>
      <c r="Q126" s="553"/>
      <c r="R126" s="553"/>
      <c r="S126" s="553"/>
      <c r="T126" s="553"/>
      <c r="U126" s="519">
        <f t="shared" si="12"/>
        <v>0</v>
      </c>
      <c r="V126" s="1792"/>
      <c r="W126" s="1792"/>
      <c r="X126" s="1792"/>
      <c r="Y126" s="1792"/>
      <c r="Z126" s="1792"/>
      <c r="AA126" s="1792"/>
      <c r="AB126" s="1797"/>
      <c r="AD126" s="1925">
        <f>SUM(V126:Z127)</f>
        <v>0</v>
      </c>
      <c r="AE126" s="1805">
        <f>SUM(AA126:AB127)</f>
        <v>0</v>
      </c>
    </row>
    <row r="127" spans="1:31" ht="15" customHeight="1" x14ac:dyDescent="0.25">
      <c r="A127" s="1832"/>
      <c r="B127" s="1833"/>
      <c r="C127" s="1931"/>
      <c r="D127" s="282" t="s">
        <v>515</v>
      </c>
      <c r="E127" s="1467"/>
      <c r="F127" s="1467"/>
      <c r="G127" s="1467"/>
      <c r="H127" s="1467"/>
      <c r="I127" s="1467"/>
      <c r="J127" s="1467"/>
      <c r="K127" s="1467"/>
      <c r="L127" s="1467"/>
      <c r="M127" s="1467"/>
      <c r="N127" s="1467"/>
      <c r="O127" s="1467"/>
      <c r="P127" s="1467"/>
      <c r="Q127" s="1467"/>
      <c r="R127" s="1467"/>
      <c r="S127" s="1467"/>
      <c r="T127" s="1467"/>
      <c r="U127" s="279">
        <f t="shared" si="12"/>
        <v>0</v>
      </c>
      <c r="V127" s="1793"/>
      <c r="W127" s="1793"/>
      <c r="X127" s="1793"/>
      <c r="Y127" s="1793"/>
      <c r="Z127" s="1793"/>
      <c r="AA127" s="1793"/>
      <c r="AB127" s="1798"/>
      <c r="AD127" s="1807"/>
      <c r="AE127" s="1805"/>
    </row>
    <row r="128" spans="1:31" ht="15" customHeight="1" x14ac:dyDescent="0.25">
      <c r="A128" s="1846" t="s">
        <v>1433</v>
      </c>
      <c r="B128" s="1847"/>
      <c r="C128" s="1930">
        <v>30</v>
      </c>
      <c r="D128" s="394" t="s">
        <v>514</v>
      </c>
      <c r="E128" s="553"/>
      <c r="F128" s="553"/>
      <c r="G128" s="553"/>
      <c r="H128" s="553"/>
      <c r="I128" s="553"/>
      <c r="J128" s="553"/>
      <c r="K128" s="553"/>
      <c r="L128" s="553"/>
      <c r="M128" s="553"/>
      <c r="N128" s="553"/>
      <c r="O128" s="553"/>
      <c r="P128" s="553"/>
      <c r="Q128" s="553"/>
      <c r="R128" s="553"/>
      <c r="S128" s="553"/>
      <c r="T128" s="553"/>
      <c r="U128" s="519">
        <f t="shared" si="12"/>
        <v>0</v>
      </c>
      <c r="V128" s="1792"/>
      <c r="W128" s="1792"/>
      <c r="X128" s="1792"/>
      <c r="Y128" s="1792"/>
      <c r="Z128" s="1792"/>
      <c r="AA128" s="1792"/>
      <c r="AB128" s="1797"/>
      <c r="AD128" s="1925">
        <f>SUM(V128:Z129)</f>
        <v>0</v>
      </c>
      <c r="AE128" s="1805">
        <f>SUM(AA128:AB129)</f>
        <v>0</v>
      </c>
    </row>
    <row r="129" spans="1:31" ht="15" customHeight="1" x14ac:dyDescent="0.25">
      <c r="A129" s="1853"/>
      <c r="B129" s="1854"/>
      <c r="C129" s="1931"/>
      <c r="D129" s="282" t="s">
        <v>515</v>
      </c>
      <c r="E129" s="1467"/>
      <c r="F129" s="1467"/>
      <c r="G129" s="1467"/>
      <c r="H129" s="1467"/>
      <c r="I129" s="1467"/>
      <c r="J129" s="1467"/>
      <c r="K129" s="1467"/>
      <c r="L129" s="1467"/>
      <c r="M129" s="1467"/>
      <c r="N129" s="1467"/>
      <c r="O129" s="1467"/>
      <c r="P129" s="1467"/>
      <c r="Q129" s="1467"/>
      <c r="R129" s="1467"/>
      <c r="S129" s="1467"/>
      <c r="T129" s="1467"/>
      <c r="U129" s="279">
        <f t="shared" si="12"/>
        <v>0</v>
      </c>
      <c r="V129" s="1793"/>
      <c r="W129" s="1793"/>
      <c r="X129" s="1793"/>
      <c r="Y129" s="1793"/>
      <c r="Z129" s="1793"/>
      <c r="AA129" s="1793"/>
      <c r="AB129" s="1798"/>
      <c r="AD129" s="1807"/>
      <c r="AE129" s="1805"/>
    </row>
    <row r="130" spans="1:31" ht="15" customHeight="1" x14ac:dyDescent="0.25">
      <c r="A130" s="1846" t="s">
        <v>1434</v>
      </c>
      <c r="B130" s="1847"/>
      <c r="C130" s="1930">
        <v>31</v>
      </c>
      <c r="D130" s="394" t="s">
        <v>514</v>
      </c>
      <c r="E130" s="553"/>
      <c r="F130" s="553"/>
      <c r="G130" s="553"/>
      <c r="H130" s="553"/>
      <c r="I130" s="553"/>
      <c r="J130" s="553"/>
      <c r="K130" s="553"/>
      <c r="L130" s="553"/>
      <c r="M130" s="553"/>
      <c r="N130" s="553"/>
      <c r="O130" s="553"/>
      <c r="P130" s="553"/>
      <c r="Q130" s="553"/>
      <c r="R130" s="553"/>
      <c r="S130" s="553"/>
      <c r="T130" s="553"/>
      <c r="U130" s="519">
        <f t="shared" si="12"/>
        <v>0</v>
      </c>
      <c r="V130" s="1799"/>
      <c r="W130" s="1799"/>
      <c r="X130" s="1799"/>
      <c r="Y130" s="1792"/>
      <c r="Z130" s="1799"/>
      <c r="AA130" s="1792"/>
      <c r="AB130" s="1800"/>
      <c r="AD130" s="1925">
        <f>SUM(V130:Z131)</f>
        <v>0</v>
      </c>
      <c r="AE130" s="1805">
        <f>SUM(AA130:AB131)</f>
        <v>0</v>
      </c>
    </row>
    <row r="131" spans="1:31" ht="15" customHeight="1" x14ac:dyDescent="0.25">
      <c r="A131" s="1853"/>
      <c r="B131" s="1854"/>
      <c r="C131" s="1931"/>
      <c r="D131" s="282" t="s">
        <v>515</v>
      </c>
      <c r="E131" s="1467"/>
      <c r="F131" s="1467"/>
      <c r="G131" s="1467"/>
      <c r="H131" s="1467"/>
      <c r="I131" s="1467"/>
      <c r="J131" s="1467"/>
      <c r="K131" s="1467"/>
      <c r="L131" s="1467"/>
      <c r="M131" s="1468"/>
      <c r="N131" s="1467"/>
      <c r="O131" s="1467"/>
      <c r="P131" s="1467"/>
      <c r="Q131" s="1467"/>
      <c r="R131" s="1467"/>
      <c r="S131" s="1467"/>
      <c r="T131" s="1467"/>
      <c r="U131" s="279">
        <f t="shared" si="12"/>
        <v>0</v>
      </c>
      <c r="V131" s="1799"/>
      <c r="W131" s="1799"/>
      <c r="X131" s="1799"/>
      <c r="Y131" s="1793"/>
      <c r="Z131" s="1799"/>
      <c r="AA131" s="1793"/>
      <c r="AB131" s="1800"/>
      <c r="AD131" s="1807"/>
      <c r="AE131" s="1805"/>
    </row>
    <row r="132" spans="1:31" ht="23.25" customHeight="1" thickBot="1" x14ac:dyDescent="0.35">
      <c r="A132" s="287"/>
      <c r="B132" s="1927" t="s">
        <v>470</v>
      </c>
      <c r="C132" s="1928"/>
      <c r="D132" s="288"/>
      <c r="E132" s="533">
        <f>SUM(E40:E73)+SUM(E80:E83)+SUM(E104:E105)+SUM(E112:E131)</f>
        <v>0</v>
      </c>
      <c r="F132" s="533">
        <f t="shared" ref="F132:T132" si="13">SUM(F40:F73)+SUM(F80:F83)+SUM(F104:F105)+SUM(F112:F131)</f>
        <v>0</v>
      </c>
      <c r="G132" s="533">
        <f t="shared" si="13"/>
        <v>0</v>
      </c>
      <c r="H132" s="533">
        <f t="shared" si="13"/>
        <v>0</v>
      </c>
      <c r="I132" s="533">
        <f t="shared" si="13"/>
        <v>0</v>
      </c>
      <c r="J132" s="533">
        <f t="shared" si="13"/>
        <v>0</v>
      </c>
      <c r="K132" s="533">
        <f t="shared" si="13"/>
        <v>0</v>
      </c>
      <c r="L132" s="533">
        <f t="shared" si="13"/>
        <v>0</v>
      </c>
      <c r="M132" s="533">
        <f t="shared" si="13"/>
        <v>0</v>
      </c>
      <c r="N132" s="533">
        <f t="shared" si="13"/>
        <v>0</v>
      </c>
      <c r="O132" s="533">
        <f t="shared" si="13"/>
        <v>0</v>
      </c>
      <c r="P132" s="533">
        <f t="shared" si="13"/>
        <v>0</v>
      </c>
      <c r="Q132" s="533">
        <f t="shared" si="13"/>
        <v>0</v>
      </c>
      <c r="R132" s="533">
        <f t="shared" si="13"/>
        <v>0</v>
      </c>
      <c r="S132" s="533">
        <f t="shared" si="13"/>
        <v>0</v>
      </c>
      <c r="T132" s="533">
        <f t="shared" si="13"/>
        <v>0</v>
      </c>
      <c r="U132" s="533">
        <f>SUM(U40:U73)+SUM(U80:U83)+SUM(U104:U105)+SUM(U112:U131)</f>
        <v>0</v>
      </c>
      <c r="V132" s="533">
        <f>SUM(V40:V73)+SUM(V80:V83)+SUM(V104:V105)+SUM(V112:V131)</f>
        <v>0</v>
      </c>
      <c r="W132" s="533">
        <f t="shared" ref="W132:AB132" si="14">SUM(W40:W73)+SUM(W80:W83)+SUM(W104:W105)+SUM(W112:W131)</f>
        <v>0</v>
      </c>
      <c r="X132" s="533">
        <f t="shared" si="14"/>
        <v>0</v>
      </c>
      <c r="Y132" s="533">
        <f t="shared" si="14"/>
        <v>0</v>
      </c>
      <c r="Z132" s="533">
        <f t="shared" si="14"/>
        <v>0</v>
      </c>
      <c r="AA132" s="533">
        <f t="shared" si="14"/>
        <v>0</v>
      </c>
      <c r="AB132" s="551">
        <f t="shared" si="14"/>
        <v>0</v>
      </c>
      <c r="AD132" s="613">
        <f>SUM(V132:Z132)</f>
        <v>0</v>
      </c>
      <c r="AE132" s="614">
        <f>SUM(AA132:AB132)</f>
        <v>0</v>
      </c>
    </row>
    <row r="133" spans="1:31" x14ac:dyDescent="0.25">
      <c r="A133" s="184"/>
      <c r="B133" s="184"/>
      <c r="C133" s="289"/>
      <c r="D133" s="290"/>
      <c r="E133" s="184"/>
      <c r="F133" s="184"/>
      <c r="G133" s="184"/>
      <c r="H133" s="184"/>
      <c r="I133" s="184"/>
      <c r="J133" s="184"/>
      <c r="K133" s="184"/>
      <c r="L133" s="184"/>
      <c r="M133" s="184"/>
      <c r="N133" s="184"/>
      <c r="O133" s="184"/>
      <c r="P133" s="184"/>
      <c r="Q133" s="184"/>
      <c r="R133" s="184"/>
      <c r="S133" s="184"/>
      <c r="T133" s="184"/>
      <c r="U133" s="184"/>
      <c r="V133" s="184"/>
      <c r="W133" s="184"/>
      <c r="X133" s="184"/>
      <c r="Y133" s="184"/>
      <c r="Z133" s="184"/>
      <c r="AD133" s="609"/>
      <c r="AE133" s="609"/>
    </row>
    <row r="134" spans="1:31" x14ac:dyDescent="0.25">
      <c r="A134" s="184"/>
      <c r="B134" s="184"/>
      <c r="C134" s="289"/>
      <c r="D134" s="290"/>
      <c r="E134" s="184"/>
      <c r="F134" s="184"/>
      <c r="G134" s="184"/>
      <c r="H134" s="184"/>
      <c r="I134" s="184"/>
      <c r="J134" s="184"/>
      <c r="K134" s="184"/>
      <c r="L134" s="184"/>
      <c r="M134" s="184"/>
      <c r="N134" s="184"/>
      <c r="O134" s="184"/>
      <c r="P134" s="184"/>
      <c r="Q134" s="184"/>
      <c r="R134" s="184"/>
      <c r="S134" s="184"/>
      <c r="T134" s="184"/>
      <c r="U134" s="184"/>
      <c r="V134" s="184"/>
      <c r="W134" s="184"/>
      <c r="X134" s="184"/>
      <c r="Y134" s="184"/>
      <c r="Z134" s="184"/>
    </row>
    <row r="135" spans="1:31" ht="15.6" x14ac:dyDescent="0.3">
      <c r="A135" s="1929" t="s">
        <v>563</v>
      </c>
      <c r="B135" s="1929"/>
      <c r="C135" s="1929"/>
      <c r="D135" s="1929"/>
      <c r="E135" s="1929"/>
      <c r="F135" s="1929"/>
      <c r="G135" s="1929"/>
      <c r="H135" s="1929"/>
      <c r="I135" s="1929"/>
      <c r="J135" s="1929"/>
      <c r="K135" s="1929"/>
      <c r="L135" s="1929"/>
      <c r="M135" s="1929"/>
      <c r="N135" s="1929"/>
      <c r="O135" s="1929"/>
      <c r="P135" s="1929"/>
      <c r="Q135" s="1929"/>
      <c r="R135" s="1929"/>
      <c r="S135" s="1929"/>
      <c r="T135" s="1929"/>
      <c r="U135" s="1929"/>
      <c r="V135" s="1929"/>
      <c r="W135" s="1929"/>
      <c r="X135" s="1929"/>
      <c r="Y135" s="1929"/>
      <c r="Z135" s="1929"/>
    </row>
    <row r="136" spans="1:31" x14ac:dyDescent="0.25">
      <c r="A136" s="184"/>
      <c r="B136" s="184"/>
      <c r="C136" s="289"/>
      <c r="D136" s="290"/>
      <c r="E136" s="184"/>
      <c r="F136" s="184"/>
      <c r="G136" s="184"/>
      <c r="H136" s="184"/>
      <c r="I136" s="184"/>
      <c r="J136" s="184"/>
      <c r="K136" s="184"/>
      <c r="L136" s="184"/>
      <c r="M136" s="184"/>
      <c r="N136" s="184"/>
      <c r="O136" s="184"/>
      <c r="P136" s="184"/>
      <c r="Q136" s="184"/>
      <c r="R136" s="184"/>
      <c r="S136" s="184"/>
      <c r="T136" s="184"/>
      <c r="U136" s="184"/>
      <c r="V136" s="184"/>
      <c r="W136" s="184"/>
      <c r="X136" s="184"/>
      <c r="Y136" s="184"/>
      <c r="Z136" s="184"/>
    </row>
    <row r="137" spans="1:31" s="178" customFormat="1" ht="30.75" customHeight="1" x14ac:dyDescent="0.3">
      <c r="A137" s="1922" t="s">
        <v>640</v>
      </c>
      <c r="B137" s="1922"/>
      <c r="C137" s="1922"/>
      <c r="D137" s="1922"/>
      <c r="E137" s="1922"/>
      <c r="F137" s="1922"/>
      <c r="G137" s="1922"/>
      <c r="H137" s="1922"/>
      <c r="I137" s="1922"/>
      <c r="J137" s="1922"/>
      <c r="K137" s="1922"/>
      <c r="L137" s="1922"/>
      <c r="M137" s="1922"/>
      <c r="N137" s="1922"/>
      <c r="O137" s="1922"/>
      <c r="P137" s="1922"/>
      <c r="Q137" s="1922"/>
      <c r="R137" s="1922"/>
      <c r="S137" s="1922"/>
      <c r="T137" s="1922"/>
      <c r="U137" s="1922"/>
      <c r="V137" s="1922"/>
      <c r="W137" s="1922"/>
      <c r="X137" s="1922"/>
      <c r="Y137" s="1922"/>
      <c r="Z137" s="719"/>
    </row>
    <row r="138" spans="1:31" s="178" customFormat="1" ht="15.6" x14ac:dyDescent="0.3">
      <c r="A138" s="480"/>
      <c r="B138" s="480"/>
      <c r="C138" s="604"/>
      <c r="D138" s="285"/>
      <c r="E138" s="480"/>
      <c r="F138" s="480"/>
      <c r="G138" s="480"/>
      <c r="H138" s="480"/>
      <c r="I138" s="480"/>
      <c r="J138" s="480"/>
      <c r="K138" s="480"/>
      <c r="L138" s="480"/>
      <c r="M138" s="480"/>
      <c r="N138" s="480"/>
      <c r="O138" s="480"/>
      <c r="P138" s="480"/>
      <c r="Q138" s="480"/>
      <c r="R138" s="480"/>
      <c r="S138" s="480"/>
      <c r="T138" s="480"/>
      <c r="U138" s="480"/>
      <c r="V138" s="480"/>
      <c r="W138" s="480"/>
      <c r="X138" s="480"/>
      <c r="Y138" s="480"/>
      <c r="Z138" s="480"/>
    </row>
    <row r="139" spans="1:31" s="178" customFormat="1" ht="15.6" x14ac:dyDescent="0.3">
      <c r="A139" s="480" t="s">
        <v>40057</v>
      </c>
      <c r="B139" s="480"/>
      <c r="C139" s="604"/>
      <c r="D139" s="285"/>
      <c r="E139" s="480"/>
      <c r="F139" s="480"/>
      <c r="G139" s="480"/>
      <c r="H139" s="480"/>
      <c r="I139" s="480"/>
      <c r="J139" s="480"/>
      <c r="K139" s="480"/>
      <c r="L139" s="480"/>
      <c r="M139" s="480"/>
      <c r="N139" s="480"/>
      <c r="O139" s="480"/>
      <c r="P139" s="480"/>
      <c r="Q139" s="480"/>
      <c r="R139" s="480"/>
      <c r="S139" s="480"/>
      <c r="T139" s="480"/>
      <c r="U139" s="480"/>
      <c r="V139" s="480"/>
      <c r="W139" s="480"/>
      <c r="X139" s="480"/>
      <c r="Y139" s="480"/>
      <c r="Z139" s="480"/>
    </row>
    <row r="140" spans="1:31" s="178" customFormat="1" ht="15.6" x14ac:dyDescent="0.3">
      <c r="A140" s="480"/>
      <c r="B140" s="480"/>
      <c r="C140" s="604"/>
      <c r="D140" s="285"/>
      <c r="E140" s="480"/>
      <c r="F140" s="480"/>
      <c r="G140" s="480"/>
      <c r="H140" s="480"/>
      <c r="I140" s="480"/>
      <c r="J140" s="480"/>
      <c r="K140" s="480"/>
      <c r="L140" s="480"/>
      <c r="M140" s="480"/>
      <c r="N140" s="480"/>
      <c r="O140" s="480"/>
      <c r="P140" s="480"/>
      <c r="Q140" s="480"/>
      <c r="R140" s="480"/>
      <c r="S140" s="480"/>
      <c r="T140" s="480"/>
      <c r="U140" s="480"/>
      <c r="V140" s="480"/>
      <c r="W140" s="480"/>
      <c r="X140" s="480"/>
      <c r="Y140" s="480"/>
      <c r="Z140" s="480"/>
    </row>
    <row r="141" spans="1:31" s="178" customFormat="1" ht="15.6" x14ac:dyDescent="0.3">
      <c r="A141" s="480" t="s">
        <v>40058</v>
      </c>
      <c r="B141" s="480"/>
      <c r="C141" s="604"/>
      <c r="D141" s="285"/>
      <c r="E141" s="480"/>
      <c r="F141" s="480"/>
      <c r="G141" s="480"/>
      <c r="H141" s="480"/>
      <c r="I141" s="480"/>
      <c r="J141" s="480"/>
      <c r="K141" s="480"/>
      <c r="L141" s="480"/>
      <c r="M141" s="480"/>
      <c r="N141" s="480"/>
      <c r="O141" s="480"/>
      <c r="P141" s="480"/>
      <c r="Q141" s="480"/>
      <c r="R141" s="480"/>
      <c r="S141" s="480"/>
      <c r="T141" s="480"/>
      <c r="U141" s="480"/>
      <c r="V141" s="480"/>
      <c r="W141" s="480"/>
      <c r="X141" s="480"/>
      <c r="Y141" s="480"/>
      <c r="Z141" s="480"/>
    </row>
    <row r="142" spans="1:31" s="178" customFormat="1" ht="15.6" x14ac:dyDescent="0.3">
      <c r="A142" s="480" t="s">
        <v>40059</v>
      </c>
      <c r="B142" s="480"/>
      <c r="C142" s="604"/>
      <c r="D142" s="285"/>
      <c r="E142" s="480"/>
      <c r="F142" s="480"/>
      <c r="G142" s="480"/>
      <c r="H142" s="480"/>
      <c r="I142" s="480"/>
      <c r="J142" s="480"/>
      <c r="K142" s="480"/>
      <c r="L142" s="480"/>
      <c r="M142" s="480"/>
      <c r="N142" s="480"/>
      <c r="O142" s="480"/>
      <c r="P142" s="480"/>
      <c r="Q142" s="480"/>
      <c r="R142" s="480"/>
      <c r="S142" s="480"/>
      <c r="T142" s="480"/>
      <c r="U142" s="480"/>
      <c r="V142" s="480"/>
      <c r="W142" s="480"/>
      <c r="X142" s="480"/>
      <c r="Y142" s="480"/>
      <c r="Z142" s="480"/>
    </row>
    <row r="143" spans="1:31" s="178" customFormat="1" ht="15.6" x14ac:dyDescent="0.3">
      <c r="A143" s="605"/>
      <c r="B143" s="480"/>
      <c r="C143" s="604"/>
      <c r="D143" s="285"/>
      <c r="E143" s="480"/>
      <c r="F143" s="480"/>
      <c r="G143" s="480"/>
      <c r="H143" s="480"/>
      <c r="I143" s="480"/>
      <c r="J143" s="480"/>
      <c r="K143" s="480"/>
      <c r="L143" s="480"/>
      <c r="M143" s="480"/>
      <c r="N143" s="480"/>
      <c r="O143" s="480"/>
      <c r="P143" s="480"/>
      <c r="Q143" s="480"/>
      <c r="R143" s="480"/>
      <c r="S143" s="480"/>
      <c r="T143" s="480"/>
      <c r="U143" s="480"/>
      <c r="V143" s="480"/>
      <c r="W143" s="480"/>
      <c r="X143" s="480"/>
      <c r="Y143" s="480"/>
      <c r="Z143" s="480"/>
    </row>
    <row r="144" spans="1:31" s="178" customFormat="1" ht="15.6" x14ac:dyDescent="0.3">
      <c r="A144" s="480" t="s">
        <v>40060</v>
      </c>
      <c r="B144" s="480"/>
      <c r="C144" s="604"/>
      <c r="D144" s="285"/>
      <c r="E144" s="480"/>
      <c r="F144" s="480"/>
      <c r="G144" s="480"/>
      <c r="H144" s="480"/>
      <c r="I144" s="480"/>
      <c r="J144" s="480"/>
      <c r="K144" s="480"/>
      <c r="L144" s="480"/>
      <c r="M144" s="480"/>
      <c r="N144" s="480"/>
      <c r="O144" s="480"/>
      <c r="P144" s="480"/>
      <c r="Q144" s="480"/>
      <c r="R144" s="480"/>
      <c r="S144" s="480"/>
      <c r="T144" s="480"/>
      <c r="U144" s="480"/>
      <c r="V144" s="480"/>
      <c r="W144" s="480"/>
      <c r="X144" s="480"/>
      <c r="Y144" s="480"/>
      <c r="Z144" s="480"/>
    </row>
    <row r="145" spans="1:26" s="178" customFormat="1" ht="15.6" x14ac:dyDescent="0.3">
      <c r="A145" s="480"/>
      <c r="B145" s="480"/>
      <c r="C145" s="604"/>
      <c r="D145" s="285"/>
      <c r="E145" s="480"/>
      <c r="F145" s="480"/>
      <c r="G145" s="480"/>
      <c r="H145" s="480"/>
      <c r="I145" s="480"/>
      <c r="J145" s="480"/>
      <c r="K145" s="480"/>
      <c r="L145" s="480"/>
      <c r="M145" s="480"/>
      <c r="N145" s="480"/>
      <c r="O145" s="480"/>
      <c r="P145" s="480"/>
      <c r="Q145" s="480"/>
      <c r="R145" s="480"/>
      <c r="S145" s="480"/>
      <c r="T145" s="480"/>
      <c r="U145" s="480"/>
      <c r="V145" s="480"/>
      <c r="W145" s="480"/>
      <c r="X145" s="480"/>
      <c r="Y145" s="480"/>
      <c r="Z145" s="480"/>
    </row>
    <row r="146" spans="1:26" s="178" customFormat="1" ht="15.6" x14ac:dyDescent="0.3">
      <c r="A146" s="480" t="s">
        <v>568</v>
      </c>
      <c r="B146" s="480"/>
      <c r="C146" s="604"/>
      <c r="D146" s="285"/>
      <c r="E146" s="480"/>
      <c r="F146" s="480"/>
      <c r="G146" s="480"/>
      <c r="H146" s="480"/>
      <c r="I146" s="480"/>
      <c r="J146" s="480"/>
      <c r="K146" s="480"/>
      <c r="L146" s="480"/>
      <c r="M146" s="480"/>
      <c r="N146" s="480"/>
      <c r="O146" s="480"/>
      <c r="P146" s="480"/>
      <c r="Q146" s="480"/>
      <c r="R146" s="480"/>
      <c r="S146" s="480"/>
      <c r="T146" s="480"/>
      <c r="U146" s="480"/>
      <c r="V146" s="480"/>
      <c r="W146" s="480"/>
      <c r="X146" s="480"/>
      <c r="Y146" s="480"/>
      <c r="Z146" s="480"/>
    </row>
    <row r="147" spans="1:26" s="178" customFormat="1" ht="15.6" x14ac:dyDescent="0.3">
      <c r="A147" s="480"/>
      <c r="B147" s="480"/>
      <c r="C147" s="604"/>
      <c r="D147" s="285"/>
      <c r="E147" s="480"/>
      <c r="F147" s="480"/>
      <c r="G147" s="480"/>
      <c r="H147" s="480"/>
      <c r="I147" s="480"/>
      <c r="J147" s="480"/>
      <c r="K147" s="480"/>
      <c r="L147" s="480"/>
      <c r="M147" s="480"/>
      <c r="N147" s="480"/>
      <c r="O147" s="480"/>
      <c r="P147" s="480"/>
      <c r="Q147" s="480"/>
      <c r="R147" s="480"/>
      <c r="S147" s="480"/>
      <c r="T147" s="480"/>
      <c r="U147" s="480"/>
      <c r="V147" s="480"/>
      <c r="W147" s="480"/>
      <c r="X147" s="480"/>
      <c r="Y147" s="480"/>
      <c r="Z147" s="480"/>
    </row>
    <row r="148" spans="1:26" s="178" customFormat="1" ht="15.6" x14ac:dyDescent="0.3">
      <c r="A148" s="480" t="s">
        <v>569</v>
      </c>
      <c r="B148" s="480"/>
      <c r="C148" s="604"/>
      <c r="D148" s="285"/>
      <c r="E148" s="480"/>
      <c r="F148" s="480"/>
      <c r="G148" s="480"/>
      <c r="H148" s="480"/>
      <c r="I148" s="480"/>
      <c r="J148" s="480"/>
      <c r="K148" s="480"/>
      <c r="L148" s="480"/>
      <c r="M148" s="480"/>
      <c r="N148" s="480"/>
      <c r="O148" s="480"/>
      <c r="P148" s="480"/>
      <c r="Q148" s="480"/>
      <c r="R148" s="480"/>
      <c r="S148" s="480"/>
      <c r="T148" s="480"/>
      <c r="U148" s="480"/>
      <c r="V148" s="480"/>
      <c r="W148" s="480"/>
      <c r="X148" s="480"/>
      <c r="Y148" s="480"/>
      <c r="Z148" s="480"/>
    </row>
    <row r="149" spans="1:26" s="178" customFormat="1" ht="15.6" x14ac:dyDescent="0.3">
      <c r="A149" s="480"/>
      <c r="B149" s="480"/>
      <c r="C149" s="604"/>
      <c r="D149" s="285"/>
      <c r="E149" s="480"/>
      <c r="F149" s="480"/>
      <c r="G149" s="480"/>
      <c r="H149" s="480"/>
      <c r="I149" s="480"/>
      <c r="J149" s="480"/>
      <c r="K149" s="480"/>
      <c r="L149" s="480"/>
      <c r="M149" s="480"/>
      <c r="N149" s="480"/>
      <c r="O149" s="480"/>
      <c r="P149" s="480"/>
      <c r="Q149" s="480"/>
      <c r="R149" s="480"/>
      <c r="S149" s="480"/>
      <c r="T149" s="480"/>
      <c r="U149" s="480"/>
      <c r="V149" s="480"/>
      <c r="W149" s="480"/>
      <c r="X149" s="480"/>
      <c r="Y149" s="480"/>
      <c r="Z149" s="480"/>
    </row>
    <row r="150" spans="1:26" x14ac:dyDescent="0.25">
      <c r="A150" s="184"/>
      <c r="B150" s="184"/>
      <c r="C150" s="289"/>
      <c r="D150" s="290"/>
      <c r="E150" s="184"/>
      <c r="F150" s="184"/>
      <c r="G150" s="184"/>
      <c r="H150" s="184"/>
      <c r="I150" s="184"/>
      <c r="J150" s="184"/>
      <c r="K150" s="184"/>
      <c r="L150" s="184"/>
      <c r="M150" s="184"/>
      <c r="N150" s="184"/>
      <c r="O150" s="184"/>
      <c r="P150" s="184"/>
      <c r="Q150" s="184"/>
      <c r="R150" s="184"/>
      <c r="S150" s="184"/>
      <c r="T150" s="184"/>
      <c r="U150" s="184"/>
      <c r="V150" s="184"/>
      <c r="W150" s="184"/>
      <c r="X150" s="184"/>
      <c r="Y150" s="184"/>
      <c r="Z150" s="184"/>
    </row>
    <row r="151" spans="1:26" x14ac:dyDescent="0.25">
      <c r="A151" s="184"/>
      <c r="B151" s="184"/>
      <c r="C151" s="289"/>
      <c r="D151" s="290"/>
      <c r="E151" s="184"/>
      <c r="F151" s="184"/>
      <c r="G151" s="184"/>
      <c r="H151" s="184"/>
      <c r="I151" s="184"/>
      <c r="J151" s="184"/>
      <c r="K151" s="184"/>
      <c r="L151" s="184"/>
      <c r="M151" s="184"/>
      <c r="N151" s="184"/>
      <c r="O151" s="184"/>
      <c r="P151" s="184"/>
      <c r="Q151" s="184"/>
      <c r="R151" s="184"/>
      <c r="S151" s="184"/>
      <c r="T151" s="184"/>
      <c r="U151" s="184"/>
      <c r="V151" s="184"/>
      <c r="W151" s="184"/>
      <c r="X151" s="184"/>
      <c r="Y151" s="184"/>
      <c r="Z151" s="184"/>
    </row>
    <row r="152" spans="1:26" x14ac:dyDescent="0.25">
      <c r="A152" s="184"/>
      <c r="B152" s="184"/>
      <c r="C152" s="289"/>
      <c r="D152" s="290"/>
      <c r="E152" s="184"/>
      <c r="F152" s="184"/>
      <c r="G152" s="184"/>
      <c r="H152" s="184"/>
      <c r="I152" s="184"/>
      <c r="J152" s="184"/>
      <c r="K152" s="184"/>
      <c r="L152" s="184"/>
      <c r="M152" s="184"/>
      <c r="N152" s="184"/>
      <c r="O152" s="184"/>
      <c r="P152" s="184"/>
      <c r="Q152" s="184"/>
      <c r="R152" s="184"/>
      <c r="S152" s="184"/>
      <c r="T152" s="184"/>
      <c r="U152" s="184"/>
      <c r="V152" s="184"/>
      <c r="W152" s="184"/>
      <c r="X152" s="184"/>
      <c r="Y152" s="184"/>
      <c r="Z152" s="184"/>
    </row>
    <row r="153" spans="1:26" x14ac:dyDescent="0.25">
      <c r="A153" s="184"/>
      <c r="B153" s="184"/>
      <c r="C153" s="289"/>
      <c r="D153" s="290"/>
      <c r="E153" s="184"/>
      <c r="F153" s="184"/>
      <c r="G153" s="184"/>
      <c r="H153" s="184"/>
      <c r="I153" s="184"/>
      <c r="J153" s="184"/>
      <c r="K153" s="184"/>
      <c r="L153" s="184"/>
      <c r="M153" s="184"/>
      <c r="N153" s="184"/>
      <c r="O153" s="184"/>
      <c r="P153" s="184"/>
      <c r="Q153" s="184"/>
      <c r="R153" s="184"/>
      <c r="S153" s="184"/>
      <c r="T153" s="184"/>
      <c r="U153" s="184"/>
      <c r="V153" s="184"/>
      <c r="W153" s="184"/>
      <c r="X153" s="184"/>
      <c r="Y153" s="184"/>
      <c r="Z153" s="184"/>
    </row>
    <row r="154" spans="1:26" x14ac:dyDescent="0.25">
      <c r="A154" s="184"/>
      <c r="B154" s="184"/>
      <c r="C154" s="289"/>
      <c r="D154" s="290"/>
      <c r="E154" s="184"/>
      <c r="F154" s="184"/>
      <c r="G154" s="184"/>
      <c r="H154" s="184"/>
      <c r="I154" s="184"/>
      <c r="J154" s="184"/>
      <c r="K154" s="184"/>
      <c r="L154" s="184"/>
      <c r="M154" s="184"/>
      <c r="N154" s="184"/>
      <c r="O154" s="184"/>
      <c r="P154" s="184"/>
      <c r="Q154" s="184"/>
      <c r="R154" s="184"/>
      <c r="S154" s="184"/>
      <c r="T154" s="184"/>
      <c r="U154" s="184"/>
      <c r="V154" s="184"/>
      <c r="W154" s="184"/>
      <c r="X154" s="184"/>
      <c r="Y154" s="184"/>
      <c r="Z154" s="184"/>
    </row>
    <row r="155" spans="1:26" x14ac:dyDescent="0.25">
      <c r="A155" s="184"/>
      <c r="B155" s="184"/>
      <c r="C155" s="289"/>
      <c r="D155" s="290"/>
      <c r="E155" s="184"/>
      <c r="F155" s="184"/>
      <c r="G155" s="184"/>
      <c r="H155" s="184"/>
      <c r="I155" s="184"/>
      <c r="J155" s="184"/>
      <c r="K155" s="184"/>
      <c r="L155" s="184"/>
      <c r="M155" s="184"/>
      <c r="N155" s="184"/>
      <c r="O155" s="184"/>
      <c r="P155" s="184"/>
      <c r="Q155" s="184"/>
      <c r="R155" s="184"/>
      <c r="S155" s="184"/>
      <c r="T155" s="184"/>
      <c r="U155" s="184"/>
      <c r="V155" s="184"/>
      <c r="W155" s="184"/>
      <c r="X155" s="184"/>
      <c r="Y155" s="184"/>
      <c r="Z155" s="184"/>
    </row>
    <row r="156" spans="1:26" ht="12.15" customHeight="1" x14ac:dyDescent="0.25">
      <c r="A156" s="184"/>
      <c r="B156" s="184"/>
      <c r="C156" s="289"/>
      <c r="D156" s="290"/>
      <c r="E156" s="184"/>
      <c r="F156" s="184"/>
      <c r="G156" s="184"/>
      <c r="H156" s="184"/>
      <c r="I156" s="184"/>
      <c r="J156" s="184"/>
      <c r="K156" s="184"/>
      <c r="L156" s="184"/>
      <c r="M156" s="184"/>
      <c r="N156" s="184"/>
      <c r="O156" s="184"/>
      <c r="P156" s="184"/>
      <c r="Q156" s="184"/>
      <c r="R156" s="184"/>
      <c r="S156" s="184"/>
      <c r="T156" s="184"/>
      <c r="U156" s="184"/>
      <c r="V156" s="184"/>
      <c r="W156" s="184"/>
      <c r="X156" s="184"/>
      <c r="Y156" s="184"/>
      <c r="Z156" s="184"/>
    </row>
    <row r="157" spans="1:26" x14ac:dyDescent="0.25">
      <c r="A157" s="184"/>
      <c r="B157" s="184"/>
      <c r="C157" s="289"/>
      <c r="D157" s="290"/>
      <c r="E157" s="184"/>
      <c r="F157" s="184"/>
      <c r="G157" s="184"/>
      <c r="H157" s="184"/>
      <c r="I157" s="184"/>
      <c r="J157" s="184"/>
      <c r="K157" s="184"/>
      <c r="L157" s="184"/>
      <c r="M157" s="184"/>
      <c r="N157" s="184"/>
      <c r="O157" s="184"/>
      <c r="P157" s="184"/>
      <c r="Q157" s="184"/>
      <c r="R157" s="184"/>
      <c r="S157" s="184"/>
      <c r="T157" s="184"/>
      <c r="U157" s="184"/>
      <c r="V157" s="184"/>
      <c r="W157" s="184"/>
      <c r="X157" s="184"/>
      <c r="Y157" s="184"/>
      <c r="Z157" s="184"/>
    </row>
    <row r="158" spans="1:26" x14ac:dyDescent="0.25">
      <c r="A158" s="184"/>
      <c r="B158" s="184"/>
      <c r="C158" s="289"/>
      <c r="D158" s="290"/>
      <c r="E158" s="184"/>
      <c r="F158" s="184"/>
      <c r="G158" s="184"/>
      <c r="H158" s="184"/>
      <c r="I158" s="184"/>
      <c r="J158" s="184"/>
      <c r="K158" s="184"/>
      <c r="L158" s="184"/>
      <c r="M158" s="184"/>
      <c r="N158" s="184"/>
      <c r="O158" s="184"/>
      <c r="P158" s="184"/>
      <c r="Q158" s="184"/>
      <c r="R158" s="184"/>
      <c r="S158" s="184"/>
      <c r="T158" s="184"/>
      <c r="U158" s="184"/>
      <c r="V158" s="184"/>
      <c r="W158" s="184"/>
      <c r="X158" s="184"/>
      <c r="Y158" s="184"/>
      <c r="Z158" s="184"/>
    </row>
    <row r="159" spans="1:26" x14ac:dyDescent="0.25">
      <c r="A159" s="184"/>
      <c r="B159" s="184"/>
      <c r="C159" s="289"/>
      <c r="D159" s="290"/>
      <c r="E159" s="184"/>
      <c r="F159" s="184"/>
      <c r="G159" s="184"/>
      <c r="H159" s="184"/>
      <c r="I159" s="184"/>
      <c r="J159" s="184"/>
      <c r="K159" s="184"/>
      <c r="L159" s="184"/>
      <c r="M159" s="184"/>
      <c r="N159" s="184"/>
      <c r="O159" s="184"/>
      <c r="P159" s="184"/>
      <c r="Q159" s="184"/>
      <c r="R159" s="184"/>
      <c r="S159" s="184"/>
      <c r="T159" s="184"/>
      <c r="U159" s="184"/>
      <c r="V159" s="184"/>
      <c r="W159" s="184"/>
      <c r="X159" s="184"/>
      <c r="Y159" s="184"/>
      <c r="Z159" s="184"/>
    </row>
    <row r="160" spans="1:26" x14ac:dyDescent="0.25">
      <c r="A160" s="184"/>
      <c r="B160" s="184"/>
      <c r="C160" s="289"/>
      <c r="D160" s="290"/>
      <c r="E160" s="184"/>
      <c r="F160" s="184"/>
      <c r="G160" s="184"/>
      <c r="H160" s="184"/>
      <c r="I160" s="184"/>
      <c r="J160" s="184"/>
      <c r="K160" s="184"/>
      <c r="L160" s="184"/>
      <c r="M160" s="184"/>
      <c r="N160" s="184"/>
      <c r="O160" s="184"/>
      <c r="P160" s="184"/>
      <c r="Q160" s="184"/>
      <c r="R160" s="184"/>
      <c r="S160" s="184"/>
      <c r="T160" s="184"/>
      <c r="U160" s="184"/>
      <c r="V160" s="184"/>
      <c r="W160" s="184"/>
      <c r="X160" s="184"/>
      <c r="Y160" s="184"/>
      <c r="Z160" s="184"/>
    </row>
    <row r="161" spans="1:26" x14ac:dyDescent="0.25">
      <c r="A161" s="184"/>
      <c r="B161" s="184"/>
      <c r="C161" s="289"/>
      <c r="D161" s="290"/>
      <c r="E161" s="184"/>
      <c r="F161" s="184"/>
      <c r="G161" s="184"/>
      <c r="H161" s="184"/>
      <c r="I161" s="184"/>
      <c r="J161" s="184"/>
      <c r="K161" s="184"/>
      <c r="L161" s="184"/>
      <c r="M161" s="184"/>
      <c r="N161" s="184"/>
      <c r="O161" s="184"/>
      <c r="P161" s="184"/>
      <c r="Q161" s="184"/>
      <c r="R161" s="184"/>
      <c r="S161" s="184"/>
      <c r="T161" s="184"/>
      <c r="U161" s="184"/>
      <c r="V161" s="184"/>
      <c r="W161" s="184"/>
      <c r="X161" s="184"/>
      <c r="Y161" s="184"/>
      <c r="Z161" s="184"/>
    </row>
    <row r="162" spans="1:26" x14ac:dyDescent="0.25">
      <c r="A162" s="184"/>
      <c r="B162" s="184"/>
      <c r="C162" s="289"/>
      <c r="D162" s="290"/>
      <c r="E162" s="184"/>
      <c r="F162" s="184"/>
      <c r="G162" s="184"/>
      <c r="H162" s="184"/>
      <c r="I162" s="184"/>
      <c r="J162" s="184"/>
      <c r="K162" s="184"/>
      <c r="L162" s="184"/>
      <c r="M162" s="184"/>
      <c r="N162" s="184"/>
      <c r="O162" s="184"/>
      <c r="P162" s="184"/>
      <c r="Q162" s="184"/>
      <c r="R162" s="184"/>
      <c r="S162" s="184"/>
      <c r="T162" s="184"/>
      <c r="U162" s="184"/>
      <c r="V162" s="184"/>
      <c r="W162" s="184"/>
      <c r="X162" s="184"/>
      <c r="Y162" s="184"/>
      <c r="Z162" s="184"/>
    </row>
    <row r="163" spans="1:26" x14ac:dyDescent="0.25">
      <c r="A163" s="184"/>
      <c r="B163" s="184"/>
      <c r="C163" s="289"/>
      <c r="D163" s="290"/>
      <c r="E163" s="184"/>
      <c r="F163" s="184"/>
      <c r="G163" s="184"/>
      <c r="H163" s="184"/>
      <c r="I163" s="184"/>
      <c r="J163" s="184"/>
      <c r="K163" s="184"/>
      <c r="L163" s="184"/>
      <c r="M163" s="184"/>
      <c r="N163" s="184"/>
      <c r="O163" s="184"/>
      <c r="P163" s="184"/>
      <c r="Q163" s="184"/>
      <c r="R163" s="184"/>
      <c r="S163" s="184"/>
      <c r="T163" s="184"/>
      <c r="U163" s="184"/>
      <c r="V163" s="184"/>
      <c r="W163" s="184"/>
      <c r="X163" s="184"/>
      <c r="Y163" s="184"/>
      <c r="Z163" s="184"/>
    </row>
    <row r="164" spans="1:26" x14ac:dyDescent="0.25">
      <c r="A164" s="184"/>
      <c r="B164" s="184"/>
      <c r="C164" s="289"/>
      <c r="D164" s="290"/>
      <c r="E164" s="184"/>
      <c r="F164" s="184"/>
      <c r="G164" s="184"/>
      <c r="H164" s="184"/>
      <c r="I164" s="184"/>
      <c r="J164" s="184"/>
      <c r="K164" s="184"/>
      <c r="L164" s="184"/>
      <c r="M164" s="184"/>
      <c r="N164" s="184"/>
      <c r="O164" s="184"/>
      <c r="P164" s="184"/>
      <c r="Q164" s="184"/>
      <c r="R164" s="184"/>
      <c r="S164" s="184"/>
      <c r="T164" s="184"/>
      <c r="U164" s="184"/>
      <c r="V164" s="184"/>
      <c r="W164" s="184"/>
      <c r="X164" s="184"/>
      <c r="Y164" s="184"/>
      <c r="Z164" s="184"/>
    </row>
    <row r="165" spans="1:26" x14ac:dyDescent="0.25">
      <c r="A165" s="184"/>
      <c r="B165" s="184"/>
      <c r="C165" s="289"/>
      <c r="D165" s="290"/>
      <c r="E165" s="184"/>
      <c r="F165" s="184"/>
      <c r="G165" s="184"/>
      <c r="H165" s="184"/>
      <c r="I165" s="184"/>
      <c r="J165" s="184"/>
      <c r="K165" s="184"/>
      <c r="L165" s="184"/>
      <c r="M165" s="184"/>
      <c r="N165" s="184"/>
      <c r="O165" s="184"/>
      <c r="P165" s="184"/>
      <c r="Q165" s="184"/>
      <c r="R165" s="184"/>
      <c r="S165" s="184"/>
      <c r="T165" s="184"/>
      <c r="U165" s="184"/>
      <c r="V165" s="184"/>
      <c r="W165" s="184"/>
      <c r="X165" s="184"/>
      <c r="Y165" s="184"/>
      <c r="Z165" s="184"/>
    </row>
    <row r="166" spans="1:26" x14ac:dyDescent="0.25">
      <c r="A166" s="184"/>
      <c r="B166" s="184"/>
      <c r="C166" s="289"/>
      <c r="D166" s="290"/>
      <c r="E166" s="184"/>
      <c r="F166" s="184"/>
      <c r="G166" s="184"/>
      <c r="H166" s="184"/>
      <c r="I166" s="184"/>
      <c r="J166" s="184"/>
      <c r="K166" s="184"/>
      <c r="L166" s="184"/>
      <c r="M166" s="184"/>
      <c r="N166" s="184"/>
      <c r="O166" s="184"/>
      <c r="P166" s="184"/>
      <c r="Q166" s="184"/>
      <c r="R166" s="184"/>
      <c r="S166" s="184"/>
      <c r="T166" s="184"/>
      <c r="U166" s="184"/>
      <c r="V166" s="184"/>
      <c r="W166" s="184"/>
      <c r="X166" s="184"/>
      <c r="Y166" s="184"/>
      <c r="Z166" s="184"/>
    </row>
    <row r="167" spans="1:26" x14ac:dyDescent="0.25">
      <c r="A167" s="184"/>
      <c r="B167" s="184"/>
      <c r="C167" s="289"/>
      <c r="D167" s="290"/>
      <c r="E167" s="184"/>
      <c r="F167" s="184"/>
      <c r="G167" s="184"/>
      <c r="H167" s="184"/>
      <c r="I167" s="184"/>
      <c r="J167" s="184"/>
      <c r="K167" s="184"/>
      <c r="L167" s="184"/>
      <c r="M167" s="184"/>
      <c r="N167" s="184"/>
      <c r="O167" s="184"/>
      <c r="P167" s="184"/>
      <c r="Q167" s="184"/>
      <c r="R167" s="184"/>
      <c r="S167" s="184"/>
      <c r="T167" s="184"/>
      <c r="U167" s="184"/>
      <c r="V167" s="184"/>
      <c r="W167" s="184"/>
      <c r="X167" s="184"/>
      <c r="Y167" s="184"/>
      <c r="Z167" s="184"/>
    </row>
    <row r="168" spans="1:26" x14ac:dyDescent="0.25">
      <c r="A168" s="184"/>
      <c r="B168" s="184"/>
      <c r="C168" s="289"/>
      <c r="D168" s="290"/>
      <c r="E168" s="184"/>
      <c r="F168" s="184"/>
      <c r="G168" s="184"/>
      <c r="H168" s="184"/>
      <c r="I168" s="184"/>
      <c r="J168" s="184"/>
      <c r="K168" s="184"/>
      <c r="L168" s="184"/>
      <c r="M168" s="184"/>
      <c r="N168" s="184"/>
      <c r="O168" s="184"/>
      <c r="P168" s="184"/>
      <c r="Q168" s="184"/>
      <c r="R168" s="184"/>
      <c r="S168" s="184"/>
      <c r="T168" s="184"/>
      <c r="U168" s="184"/>
      <c r="V168" s="184"/>
      <c r="W168" s="184"/>
      <c r="X168" s="184"/>
      <c r="Y168" s="184"/>
      <c r="Z168" s="184"/>
    </row>
    <row r="169" spans="1:26" x14ac:dyDescent="0.25">
      <c r="A169" s="184"/>
      <c r="B169" s="184"/>
      <c r="C169" s="289"/>
      <c r="D169" s="290"/>
      <c r="E169" s="184"/>
      <c r="F169" s="184"/>
      <c r="G169" s="184"/>
      <c r="H169" s="184"/>
      <c r="I169" s="184"/>
      <c r="J169" s="184"/>
      <c r="K169" s="184"/>
      <c r="L169" s="184"/>
      <c r="M169" s="184"/>
      <c r="N169" s="184"/>
      <c r="O169" s="184"/>
      <c r="P169" s="184"/>
      <c r="Q169" s="184"/>
      <c r="R169" s="184"/>
      <c r="S169" s="184"/>
      <c r="T169" s="184"/>
      <c r="U169" s="184"/>
      <c r="V169" s="184"/>
      <c r="W169" s="184"/>
      <c r="X169" s="184"/>
      <c r="Y169" s="184"/>
      <c r="Z169" s="184"/>
    </row>
    <row r="170" spans="1:26" x14ac:dyDescent="0.25">
      <c r="A170" s="184"/>
      <c r="B170" s="184"/>
      <c r="C170" s="289"/>
      <c r="D170" s="290"/>
      <c r="E170" s="184"/>
      <c r="F170" s="184"/>
      <c r="G170" s="184"/>
      <c r="H170" s="184"/>
      <c r="I170" s="184"/>
      <c r="J170" s="184"/>
      <c r="K170" s="184"/>
      <c r="L170" s="184"/>
      <c r="M170" s="184"/>
      <c r="N170" s="184"/>
      <c r="O170" s="184"/>
      <c r="P170" s="184"/>
      <c r="Q170" s="184"/>
      <c r="R170" s="184"/>
      <c r="S170" s="184"/>
      <c r="T170" s="184"/>
      <c r="U170" s="184"/>
      <c r="V170" s="184"/>
      <c r="W170" s="184"/>
      <c r="X170" s="184"/>
      <c r="Y170" s="184"/>
      <c r="Z170" s="184"/>
    </row>
    <row r="171" spans="1:26" x14ac:dyDescent="0.25">
      <c r="A171" s="184"/>
      <c r="B171" s="184"/>
      <c r="C171" s="289"/>
      <c r="D171" s="290"/>
      <c r="E171" s="184"/>
      <c r="F171" s="184"/>
      <c r="G171" s="184"/>
      <c r="H171" s="184"/>
      <c r="I171" s="184"/>
      <c r="J171" s="184"/>
      <c r="K171" s="184"/>
      <c r="L171" s="184"/>
      <c r="M171" s="184"/>
      <c r="N171" s="184"/>
      <c r="O171" s="184"/>
      <c r="P171" s="184"/>
      <c r="Q171" s="184"/>
      <c r="R171" s="184"/>
      <c r="S171" s="184"/>
      <c r="T171" s="184"/>
      <c r="U171" s="184"/>
      <c r="V171" s="184"/>
      <c r="W171" s="184"/>
      <c r="X171" s="184"/>
      <c r="Y171" s="184"/>
      <c r="Z171" s="184"/>
    </row>
    <row r="172" spans="1:26" x14ac:dyDescent="0.25">
      <c r="A172" s="184"/>
      <c r="B172" s="184"/>
      <c r="C172" s="289"/>
      <c r="D172" s="290"/>
      <c r="E172" s="184"/>
      <c r="F172" s="184"/>
      <c r="G172" s="184"/>
      <c r="H172" s="184"/>
      <c r="I172" s="184"/>
      <c r="J172" s="184"/>
      <c r="K172" s="184"/>
      <c r="L172" s="184"/>
      <c r="M172" s="184"/>
      <c r="N172" s="184"/>
      <c r="O172" s="184"/>
      <c r="P172" s="184"/>
      <c r="Q172" s="184"/>
      <c r="R172" s="184"/>
      <c r="S172" s="184"/>
      <c r="T172" s="184"/>
      <c r="U172" s="184"/>
      <c r="V172" s="184"/>
      <c r="W172" s="184"/>
      <c r="X172" s="184"/>
      <c r="Y172" s="184"/>
      <c r="Z172" s="184"/>
    </row>
    <row r="173" spans="1:26" x14ac:dyDescent="0.25">
      <c r="A173" s="184"/>
      <c r="B173" s="184"/>
      <c r="C173" s="289"/>
      <c r="D173" s="290"/>
      <c r="E173" s="184"/>
      <c r="F173" s="184"/>
      <c r="G173" s="184"/>
      <c r="H173" s="184"/>
      <c r="I173" s="184"/>
      <c r="J173" s="184"/>
      <c r="K173" s="184"/>
      <c r="L173" s="184"/>
      <c r="M173" s="184"/>
      <c r="N173" s="184"/>
      <c r="O173" s="184"/>
      <c r="P173" s="184"/>
      <c r="Q173" s="184"/>
      <c r="R173" s="184"/>
      <c r="S173" s="184"/>
      <c r="T173" s="184"/>
      <c r="U173" s="184"/>
      <c r="V173" s="184"/>
      <c r="W173" s="184"/>
      <c r="X173" s="184"/>
      <c r="Y173" s="184"/>
      <c r="Z173" s="184"/>
    </row>
    <row r="174" spans="1:26" x14ac:dyDescent="0.25">
      <c r="A174" s="184"/>
      <c r="B174" s="184"/>
      <c r="C174" s="289"/>
      <c r="D174" s="290"/>
      <c r="E174" s="184"/>
      <c r="F174" s="184"/>
      <c r="G174" s="184"/>
      <c r="H174" s="184"/>
      <c r="I174" s="184"/>
      <c r="J174" s="184"/>
      <c r="K174" s="184"/>
      <c r="L174" s="184"/>
      <c r="M174" s="184"/>
      <c r="N174" s="184"/>
      <c r="O174" s="184"/>
      <c r="P174" s="184"/>
      <c r="Q174" s="184"/>
      <c r="R174" s="184"/>
      <c r="S174" s="184"/>
      <c r="T174" s="184"/>
      <c r="U174" s="184"/>
      <c r="V174" s="184"/>
      <c r="W174" s="184"/>
      <c r="X174" s="184"/>
      <c r="Y174" s="184"/>
      <c r="Z174" s="184"/>
    </row>
    <row r="175" spans="1:26" x14ac:dyDescent="0.25">
      <c r="A175" s="184"/>
      <c r="B175" s="184"/>
      <c r="C175" s="289"/>
      <c r="D175" s="290"/>
      <c r="E175" s="184"/>
      <c r="F175" s="184"/>
      <c r="G175" s="184"/>
      <c r="H175" s="184"/>
      <c r="I175" s="184"/>
      <c r="J175" s="184"/>
      <c r="K175" s="184"/>
      <c r="L175" s="184"/>
      <c r="M175" s="184"/>
      <c r="N175" s="184"/>
      <c r="O175" s="184"/>
      <c r="P175" s="184"/>
      <c r="Q175" s="184"/>
      <c r="R175" s="184"/>
      <c r="S175" s="184"/>
      <c r="T175" s="184"/>
      <c r="U175" s="184"/>
      <c r="V175" s="184"/>
      <c r="W175" s="184"/>
      <c r="X175" s="184"/>
      <c r="Y175" s="184"/>
      <c r="Z175" s="184"/>
    </row>
    <row r="176" spans="1:26" x14ac:dyDescent="0.25">
      <c r="A176" s="184"/>
      <c r="B176" s="184"/>
      <c r="C176" s="289"/>
      <c r="D176" s="290"/>
      <c r="E176" s="184"/>
      <c r="F176" s="184"/>
      <c r="G176" s="184"/>
      <c r="H176" s="184"/>
      <c r="I176" s="184"/>
      <c r="J176" s="184"/>
      <c r="K176" s="184"/>
      <c r="L176" s="184"/>
      <c r="M176" s="184"/>
      <c r="N176" s="184"/>
      <c r="O176" s="184"/>
      <c r="P176" s="184"/>
      <c r="Q176" s="184"/>
      <c r="R176" s="184"/>
      <c r="S176" s="184"/>
      <c r="T176" s="184"/>
      <c r="U176" s="184"/>
      <c r="V176" s="184"/>
      <c r="W176" s="184"/>
      <c r="X176" s="184"/>
      <c r="Y176" s="184"/>
      <c r="Z176" s="184"/>
    </row>
    <row r="177" spans="1:26" x14ac:dyDescent="0.25">
      <c r="A177" s="184"/>
      <c r="B177" s="184"/>
      <c r="C177" s="289"/>
      <c r="D177" s="290"/>
      <c r="E177" s="184"/>
      <c r="F177" s="184"/>
      <c r="G177" s="184"/>
      <c r="H177" s="184"/>
      <c r="I177" s="184"/>
      <c r="J177" s="184"/>
      <c r="K177" s="184"/>
      <c r="L177" s="184"/>
      <c r="M177" s="184"/>
      <c r="N177" s="184"/>
      <c r="O177" s="184"/>
      <c r="P177" s="184"/>
      <c r="Q177" s="184"/>
      <c r="R177" s="184"/>
      <c r="S177" s="184"/>
      <c r="T177" s="184"/>
      <c r="U177" s="184"/>
      <c r="V177" s="184"/>
      <c r="W177" s="184"/>
      <c r="X177" s="184"/>
      <c r="Y177" s="184"/>
      <c r="Z177" s="184"/>
    </row>
    <row r="178" spans="1:26" x14ac:dyDescent="0.25">
      <c r="A178" s="184"/>
      <c r="B178" s="184"/>
      <c r="C178" s="289"/>
      <c r="D178" s="290"/>
      <c r="E178" s="184"/>
      <c r="F178" s="184"/>
      <c r="G178" s="184"/>
      <c r="H178" s="184"/>
      <c r="I178" s="184"/>
      <c r="J178" s="184"/>
      <c r="K178" s="184"/>
      <c r="L178" s="184"/>
      <c r="M178" s="184"/>
      <c r="N178" s="184"/>
      <c r="O178" s="184"/>
      <c r="P178" s="184"/>
      <c r="Q178" s="184"/>
      <c r="R178" s="184"/>
      <c r="S178" s="184"/>
      <c r="T178" s="184"/>
      <c r="U178" s="184"/>
      <c r="V178" s="184"/>
      <c r="W178" s="184"/>
      <c r="X178" s="184"/>
      <c r="Y178" s="184"/>
      <c r="Z178" s="184"/>
    </row>
    <row r="179" spans="1:26" x14ac:dyDescent="0.25">
      <c r="A179" s="184"/>
      <c r="B179" s="184"/>
      <c r="C179" s="289"/>
      <c r="D179" s="290"/>
      <c r="E179" s="184"/>
      <c r="F179" s="184"/>
      <c r="G179" s="184"/>
      <c r="H179" s="184"/>
      <c r="I179" s="184"/>
      <c r="J179" s="184"/>
      <c r="K179" s="184"/>
      <c r="L179" s="184"/>
      <c r="M179" s="184"/>
      <c r="N179" s="184"/>
      <c r="O179" s="184"/>
      <c r="P179" s="184"/>
      <c r="Q179" s="184"/>
      <c r="R179" s="184"/>
      <c r="S179" s="184"/>
      <c r="T179" s="184"/>
      <c r="U179" s="184"/>
      <c r="V179" s="184"/>
      <c r="W179" s="184"/>
      <c r="X179" s="184"/>
      <c r="Y179" s="184"/>
      <c r="Z179" s="184"/>
    </row>
    <row r="180" spans="1:26" x14ac:dyDescent="0.25">
      <c r="A180" s="184"/>
      <c r="B180" s="184"/>
      <c r="C180" s="289"/>
      <c r="D180" s="290"/>
      <c r="E180" s="184"/>
      <c r="F180" s="184"/>
      <c r="G180" s="184"/>
      <c r="H180" s="184"/>
      <c r="I180" s="184"/>
      <c r="J180" s="184"/>
      <c r="K180" s="184"/>
      <c r="L180" s="184"/>
      <c r="M180" s="184"/>
      <c r="N180" s="184"/>
      <c r="O180" s="184"/>
      <c r="P180" s="184"/>
      <c r="Q180" s="184"/>
      <c r="R180" s="184"/>
      <c r="S180" s="184"/>
      <c r="T180" s="184"/>
      <c r="U180" s="184"/>
      <c r="V180" s="184"/>
      <c r="W180" s="184"/>
      <c r="X180" s="184"/>
      <c r="Y180" s="184"/>
      <c r="Z180" s="184"/>
    </row>
    <row r="181" spans="1:26" x14ac:dyDescent="0.25">
      <c r="A181" s="184"/>
      <c r="B181" s="184"/>
      <c r="C181" s="289"/>
      <c r="D181" s="290"/>
      <c r="E181" s="184"/>
      <c r="F181" s="184"/>
      <c r="G181" s="184"/>
      <c r="H181" s="184"/>
      <c r="I181" s="184"/>
      <c r="J181" s="184"/>
      <c r="K181" s="184"/>
      <c r="L181" s="184"/>
      <c r="M181" s="184"/>
      <c r="N181" s="184"/>
      <c r="O181" s="184"/>
      <c r="P181" s="184"/>
      <c r="Q181" s="184"/>
      <c r="R181" s="184"/>
      <c r="S181" s="184"/>
      <c r="T181" s="184"/>
      <c r="U181" s="184"/>
      <c r="V181" s="184"/>
      <c r="W181" s="184"/>
      <c r="X181" s="184"/>
      <c r="Y181" s="184"/>
      <c r="Z181" s="184"/>
    </row>
    <row r="182" spans="1:26" x14ac:dyDescent="0.25">
      <c r="A182" s="184"/>
      <c r="B182" s="184"/>
      <c r="C182" s="289"/>
      <c r="D182" s="290"/>
      <c r="E182" s="184"/>
      <c r="F182" s="184"/>
      <c r="G182" s="184"/>
      <c r="H182" s="184"/>
      <c r="I182" s="184"/>
      <c r="J182" s="184"/>
      <c r="K182" s="184"/>
      <c r="L182" s="184"/>
      <c r="M182" s="184"/>
      <c r="N182" s="184"/>
      <c r="O182" s="184"/>
      <c r="P182" s="184"/>
      <c r="Q182" s="184"/>
      <c r="R182" s="184"/>
      <c r="S182" s="184"/>
      <c r="T182" s="184"/>
      <c r="U182" s="184"/>
      <c r="V182" s="184"/>
      <c r="W182" s="184"/>
      <c r="X182" s="184"/>
      <c r="Y182" s="184"/>
      <c r="Z182" s="184"/>
    </row>
    <row r="183" spans="1:26" x14ac:dyDescent="0.25">
      <c r="A183" s="184"/>
      <c r="B183" s="184"/>
      <c r="C183" s="289"/>
      <c r="D183" s="290"/>
      <c r="E183" s="184"/>
      <c r="F183" s="184"/>
      <c r="G183" s="184"/>
      <c r="H183" s="184"/>
      <c r="I183" s="184"/>
      <c r="J183" s="184"/>
      <c r="K183" s="184"/>
      <c r="L183" s="184"/>
      <c r="M183" s="184"/>
      <c r="N183" s="184"/>
      <c r="O183" s="184"/>
      <c r="P183" s="184"/>
      <c r="Q183" s="184"/>
      <c r="R183" s="184"/>
      <c r="S183" s="184"/>
      <c r="T183" s="184"/>
      <c r="U183" s="184"/>
      <c r="V183" s="184"/>
      <c r="W183" s="184"/>
      <c r="X183" s="184"/>
      <c r="Y183" s="184"/>
      <c r="Z183" s="184"/>
    </row>
    <row r="184" spans="1:26" x14ac:dyDescent="0.25">
      <c r="A184" s="184"/>
      <c r="B184" s="184"/>
      <c r="C184" s="289"/>
      <c r="D184" s="290"/>
      <c r="E184" s="184"/>
      <c r="F184" s="184"/>
      <c r="G184" s="184"/>
      <c r="H184" s="184"/>
      <c r="I184" s="184"/>
      <c r="J184" s="184"/>
      <c r="K184" s="184"/>
      <c r="L184" s="184"/>
      <c r="M184" s="184"/>
      <c r="N184" s="184"/>
      <c r="O184" s="184"/>
      <c r="P184" s="184"/>
      <c r="Q184" s="184"/>
      <c r="R184" s="184"/>
      <c r="S184" s="184"/>
      <c r="T184" s="184"/>
      <c r="U184" s="184"/>
      <c r="V184" s="184"/>
      <c r="W184" s="184"/>
      <c r="X184" s="184"/>
      <c r="Y184" s="184"/>
      <c r="Z184" s="184"/>
    </row>
    <row r="185" spans="1:26" x14ac:dyDescent="0.25">
      <c r="A185" s="184"/>
      <c r="B185" s="184"/>
      <c r="C185" s="289"/>
      <c r="D185" s="290"/>
      <c r="E185" s="184"/>
      <c r="F185" s="184"/>
      <c r="G185" s="184"/>
      <c r="H185" s="184"/>
      <c r="I185" s="184"/>
      <c r="J185" s="184"/>
      <c r="K185" s="184"/>
      <c r="L185" s="184"/>
      <c r="M185" s="184"/>
      <c r="N185" s="184"/>
      <c r="O185" s="184"/>
      <c r="P185" s="184"/>
      <c r="Q185" s="184"/>
      <c r="R185" s="184"/>
      <c r="S185" s="184"/>
      <c r="T185" s="184"/>
      <c r="U185" s="184"/>
      <c r="V185" s="184"/>
      <c r="W185" s="184"/>
      <c r="X185" s="184"/>
      <c r="Y185" s="184"/>
      <c r="Z185" s="184"/>
    </row>
    <row r="186" spans="1:26" x14ac:dyDescent="0.25">
      <c r="A186" s="184"/>
      <c r="B186" s="184"/>
      <c r="C186" s="289"/>
      <c r="D186" s="290"/>
      <c r="E186" s="184"/>
      <c r="F186" s="184"/>
      <c r="G186" s="184"/>
      <c r="H186" s="184"/>
      <c r="I186" s="184"/>
      <c r="J186" s="184"/>
      <c r="K186" s="184"/>
      <c r="L186" s="184"/>
      <c r="M186" s="184"/>
      <c r="N186" s="184"/>
      <c r="O186" s="184"/>
      <c r="P186" s="184"/>
      <c r="Q186" s="184"/>
      <c r="R186" s="184"/>
      <c r="S186" s="184"/>
      <c r="T186" s="184"/>
      <c r="U186" s="184"/>
      <c r="V186" s="184"/>
      <c r="W186" s="184"/>
      <c r="X186" s="184"/>
      <c r="Y186" s="184"/>
      <c r="Z186" s="184"/>
    </row>
    <row r="187" spans="1:26" x14ac:dyDescent="0.25">
      <c r="A187" s="184"/>
      <c r="B187" s="184"/>
      <c r="C187" s="289"/>
      <c r="D187" s="290"/>
      <c r="E187" s="184"/>
      <c r="F187" s="184"/>
      <c r="G187" s="184"/>
      <c r="H187" s="184"/>
      <c r="I187" s="184"/>
      <c r="J187" s="184"/>
      <c r="K187" s="184"/>
      <c r="L187" s="184"/>
      <c r="M187" s="184"/>
      <c r="N187" s="184"/>
      <c r="O187" s="184"/>
      <c r="P187" s="184"/>
      <c r="Q187" s="184"/>
      <c r="R187" s="184"/>
      <c r="S187" s="184"/>
      <c r="T187" s="184"/>
      <c r="U187" s="184"/>
      <c r="V187" s="184"/>
      <c r="W187" s="184"/>
      <c r="X187" s="184"/>
      <c r="Y187" s="184"/>
      <c r="Z187" s="184"/>
    </row>
    <row r="188" spans="1:26" x14ac:dyDescent="0.25">
      <c r="A188" s="184"/>
      <c r="B188" s="184"/>
      <c r="C188" s="289"/>
      <c r="D188" s="290"/>
      <c r="E188" s="184"/>
      <c r="F188" s="184"/>
      <c r="G188" s="184"/>
      <c r="H188" s="184"/>
      <c r="I188" s="184"/>
      <c r="J188" s="184"/>
      <c r="K188" s="184"/>
      <c r="L188" s="184"/>
      <c r="M188" s="184"/>
      <c r="N188" s="184"/>
      <c r="O188" s="184"/>
      <c r="P188" s="184"/>
      <c r="Q188" s="184"/>
      <c r="R188" s="184"/>
      <c r="S188" s="184"/>
      <c r="T188" s="184"/>
      <c r="U188" s="184"/>
      <c r="V188" s="184"/>
      <c r="W188" s="184"/>
      <c r="X188" s="184"/>
      <c r="Y188" s="184"/>
      <c r="Z188" s="184"/>
    </row>
    <row r="189" spans="1:26" x14ac:dyDescent="0.25">
      <c r="A189" s="184"/>
      <c r="B189" s="184"/>
      <c r="C189" s="289"/>
      <c r="D189" s="290"/>
      <c r="E189" s="184"/>
      <c r="F189" s="184"/>
      <c r="G189" s="184"/>
      <c r="H189" s="184"/>
      <c r="I189" s="184"/>
      <c r="J189" s="184"/>
      <c r="K189" s="184"/>
      <c r="L189" s="184"/>
      <c r="M189" s="184"/>
      <c r="N189" s="184"/>
      <c r="O189" s="184"/>
      <c r="P189" s="184"/>
      <c r="Q189" s="184"/>
      <c r="R189" s="184"/>
      <c r="S189" s="184"/>
      <c r="T189" s="184"/>
      <c r="U189" s="184"/>
      <c r="V189" s="184"/>
      <c r="W189" s="184"/>
      <c r="X189" s="184"/>
      <c r="Y189" s="184"/>
      <c r="Z189" s="184"/>
    </row>
    <row r="190" spans="1:26" x14ac:dyDescent="0.25">
      <c r="A190" s="184"/>
      <c r="B190" s="184"/>
      <c r="C190" s="289"/>
      <c r="D190" s="290"/>
      <c r="E190" s="184"/>
      <c r="F190" s="184"/>
      <c r="G190" s="184"/>
      <c r="H190" s="184"/>
      <c r="I190" s="184"/>
      <c r="J190" s="184"/>
      <c r="K190" s="184"/>
      <c r="L190" s="184"/>
      <c r="M190" s="184"/>
      <c r="N190" s="184"/>
      <c r="O190" s="184"/>
      <c r="P190" s="184"/>
      <c r="Q190" s="184"/>
      <c r="R190" s="184"/>
      <c r="S190" s="184"/>
      <c r="T190" s="184"/>
      <c r="U190" s="184"/>
      <c r="V190" s="184"/>
      <c r="W190" s="184"/>
      <c r="X190" s="184"/>
      <c r="Y190" s="184"/>
      <c r="Z190" s="184"/>
    </row>
    <row r="191" spans="1:26" x14ac:dyDescent="0.25">
      <c r="A191" s="184"/>
      <c r="B191" s="184"/>
      <c r="C191" s="289"/>
      <c r="D191" s="290"/>
      <c r="E191" s="184"/>
      <c r="F191" s="184"/>
      <c r="G191" s="184"/>
      <c r="H191" s="184"/>
      <c r="I191" s="184"/>
      <c r="J191" s="184"/>
      <c r="K191" s="184"/>
      <c r="L191" s="184"/>
      <c r="M191" s="184"/>
      <c r="N191" s="184"/>
      <c r="O191" s="184"/>
      <c r="P191" s="184"/>
      <c r="Q191" s="184"/>
      <c r="R191" s="184"/>
      <c r="S191" s="184"/>
      <c r="T191" s="184"/>
      <c r="U191" s="184"/>
      <c r="V191" s="184"/>
      <c r="W191" s="184"/>
      <c r="X191" s="184"/>
      <c r="Y191" s="184"/>
      <c r="Z191" s="184"/>
    </row>
    <row r="192" spans="1:26" x14ac:dyDescent="0.25">
      <c r="A192" s="184"/>
      <c r="B192" s="184"/>
      <c r="C192" s="289"/>
      <c r="D192" s="290"/>
      <c r="E192" s="184"/>
      <c r="F192" s="184"/>
      <c r="G192" s="184"/>
      <c r="H192" s="184"/>
      <c r="I192" s="184"/>
      <c r="J192" s="184"/>
      <c r="K192" s="184"/>
      <c r="L192" s="184"/>
      <c r="M192" s="184"/>
      <c r="N192" s="184"/>
      <c r="O192" s="184"/>
      <c r="P192" s="184"/>
      <c r="Q192" s="184"/>
      <c r="R192" s="184"/>
      <c r="S192" s="184"/>
      <c r="T192" s="184"/>
      <c r="U192" s="184"/>
      <c r="V192" s="184"/>
      <c r="W192" s="184"/>
      <c r="X192" s="184"/>
      <c r="Y192" s="184"/>
      <c r="Z192" s="184"/>
    </row>
    <row r="193" spans="1:26" x14ac:dyDescent="0.25">
      <c r="A193" s="184"/>
      <c r="B193" s="184"/>
      <c r="C193" s="289"/>
      <c r="D193" s="290"/>
      <c r="E193" s="184"/>
      <c r="F193" s="184"/>
      <c r="G193" s="184"/>
      <c r="H193" s="184"/>
      <c r="I193" s="184"/>
      <c r="J193" s="184"/>
      <c r="K193" s="184"/>
      <c r="L193" s="184"/>
      <c r="M193" s="184"/>
      <c r="N193" s="184"/>
      <c r="O193" s="184"/>
      <c r="P193" s="184"/>
      <c r="Q193" s="184"/>
      <c r="R193" s="184"/>
      <c r="S193" s="184"/>
      <c r="T193" s="184"/>
      <c r="U193" s="184"/>
      <c r="V193" s="184"/>
      <c r="W193" s="184"/>
      <c r="X193" s="184"/>
      <c r="Y193" s="184"/>
      <c r="Z193" s="184"/>
    </row>
    <row r="194" spans="1:26" x14ac:dyDescent="0.25">
      <c r="A194" s="184"/>
      <c r="B194" s="184"/>
      <c r="C194" s="289"/>
      <c r="D194" s="290"/>
      <c r="E194" s="184"/>
      <c r="F194" s="184"/>
      <c r="G194" s="184"/>
      <c r="H194" s="184"/>
      <c r="I194" s="184"/>
      <c r="J194" s="184"/>
      <c r="K194" s="184"/>
      <c r="L194" s="184"/>
      <c r="M194" s="184"/>
      <c r="N194" s="184"/>
      <c r="O194" s="184"/>
      <c r="P194" s="184"/>
      <c r="Q194" s="184"/>
      <c r="R194" s="184"/>
      <c r="S194" s="184"/>
      <c r="T194" s="184"/>
      <c r="U194" s="184"/>
      <c r="V194" s="184"/>
      <c r="W194" s="184"/>
      <c r="X194" s="184"/>
      <c r="Y194" s="184"/>
      <c r="Z194" s="184"/>
    </row>
    <row r="195" spans="1:26" x14ac:dyDescent="0.25">
      <c r="A195" s="184"/>
      <c r="B195" s="184"/>
      <c r="C195" s="289"/>
      <c r="D195" s="290"/>
      <c r="E195" s="184"/>
      <c r="F195" s="184"/>
      <c r="G195" s="184"/>
      <c r="H195" s="184"/>
      <c r="I195" s="184"/>
      <c r="J195" s="184"/>
      <c r="K195" s="184"/>
      <c r="L195" s="184"/>
      <c r="M195" s="184"/>
      <c r="N195" s="184"/>
      <c r="O195" s="184"/>
      <c r="P195" s="184"/>
      <c r="Q195" s="184"/>
      <c r="R195" s="184"/>
      <c r="S195" s="184"/>
      <c r="T195" s="184"/>
      <c r="U195" s="184"/>
      <c r="V195" s="184"/>
      <c r="W195" s="184"/>
      <c r="X195" s="184"/>
      <c r="Y195" s="184"/>
      <c r="Z195" s="184"/>
    </row>
    <row r="196" spans="1:26" x14ac:dyDescent="0.25">
      <c r="A196" s="184"/>
      <c r="B196" s="184"/>
      <c r="C196" s="289"/>
      <c r="D196" s="290"/>
      <c r="E196" s="184"/>
      <c r="F196" s="184"/>
      <c r="G196" s="184"/>
      <c r="H196" s="184"/>
      <c r="I196" s="184"/>
      <c r="J196" s="184"/>
      <c r="K196" s="184"/>
      <c r="L196" s="184"/>
      <c r="M196" s="184"/>
      <c r="N196" s="184"/>
      <c r="O196" s="184"/>
      <c r="P196" s="184"/>
      <c r="Q196" s="184"/>
      <c r="R196" s="184"/>
      <c r="S196" s="184"/>
      <c r="T196" s="184"/>
      <c r="U196" s="184"/>
      <c r="V196" s="184"/>
      <c r="W196" s="184"/>
      <c r="X196" s="184"/>
      <c r="Y196" s="184"/>
      <c r="Z196" s="184"/>
    </row>
    <row r="197" spans="1:26" x14ac:dyDescent="0.25">
      <c r="A197" s="184"/>
      <c r="B197" s="184"/>
      <c r="C197" s="289"/>
      <c r="D197" s="290"/>
      <c r="E197" s="184"/>
      <c r="F197" s="184"/>
      <c r="G197" s="184"/>
      <c r="H197" s="184"/>
      <c r="I197" s="184"/>
      <c r="J197" s="184"/>
      <c r="K197" s="184"/>
      <c r="L197" s="184"/>
      <c r="M197" s="184"/>
      <c r="N197" s="184"/>
      <c r="O197" s="184"/>
      <c r="P197" s="184"/>
      <c r="Q197" s="184"/>
      <c r="R197" s="184"/>
      <c r="S197" s="184"/>
      <c r="T197" s="184"/>
      <c r="U197" s="184"/>
      <c r="V197" s="184"/>
      <c r="W197" s="184"/>
      <c r="X197" s="184"/>
      <c r="Y197" s="184"/>
      <c r="Z197" s="184"/>
    </row>
    <row r="198" spans="1:26" x14ac:dyDescent="0.25">
      <c r="A198" s="184"/>
      <c r="B198" s="184"/>
      <c r="C198" s="289"/>
      <c r="D198" s="290"/>
      <c r="E198" s="184"/>
      <c r="F198" s="184"/>
      <c r="G198" s="184"/>
      <c r="H198" s="184"/>
      <c r="I198" s="184"/>
      <c r="J198" s="184"/>
      <c r="K198" s="184"/>
      <c r="L198" s="184"/>
      <c r="M198" s="184"/>
      <c r="N198" s="184"/>
      <c r="O198" s="184"/>
      <c r="P198" s="184"/>
      <c r="Q198" s="184"/>
      <c r="R198" s="184"/>
      <c r="S198" s="184"/>
      <c r="T198" s="184"/>
      <c r="U198" s="184"/>
      <c r="V198" s="184"/>
      <c r="W198" s="184"/>
      <c r="X198" s="184"/>
      <c r="Y198" s="184"/>
      <c r="Z198" s="184"/>
    </row>
    <row r="199" spans="1:26" x14ac:dyDescent="0.25">
      <c r="A199" s="184"/>
      <c r="B199" s="184"/>
      <c r="C199" s="289"/>
      <c r="D199" s="290"/>
      <c r="E199" s="184"/>
      <c r="F199" s="184"/>
      <c r="G199" s="184"/>
      <c r="H199" s="184"/>
      <c r="I199" s="184"/>
      <c r="J199" s="184"/>
      <c r="K199" s="184"/>
      <c r="L199" s="184"/>
      <c r="M199" s="184"/>
      <c r="N199" s="184"/>
      <c r="O199" s="184"/>
      <c r="P199" s="184"/>
      <c r="Q199" s="184"/>
      <c r="R199" s="184"/>
      <c r="S199" s="184"/>
      <c r="T199" s="184"/>
      <c r="U199" s="184"/>
      <c r="V199" s="184"/>
      <c r="W199" s="184"/>
      <c r="X199" s="184"/>
      <c r="Y199" s="184"/>
      <c r="Z199" s="184"/>
    </row>
    <row r="200" spans="1:26" x14ac:dyDescent="0.25">
      <c r="A200" s="184"/>
      <c r="B200" s="184"/>
      <c r="C200" s="289"/>
      <c r="D200" s="290"/>
      <c r="E200" s="184"/>
      <c r="F200" s="184"/>
      <c r="G200" s="184"/>
      <c r="H200" s="184"/>
      <c r="I200" s="184"/>
      <c r="J200" s="184"/>
      <c r="K200" s="184"/>
      <c r="L200" s="184"/>
      <c r="M200" s="184"/>
      <c r="N200" s="184"/>
      <c r="O200" s="184"/>
      <c r="P200" s="184"/>
      <c r="Q200" s="184"/>
      <c r="R200" s="184"/>
      <c r="S200" s="184"/>
      <c r="T200" s="184"/>
      <c r="U200" s="184"/>
      <c r="V200" s="184"/>
      <c r="W200" s="184"/>
      <c r="X200" s="184"/>
      <c r="Y200" s="184"/>
      <c r="Z200" s="184"/>
    </row>
    <row r="201" spans="1:26" x14ac:dyDescent="0.25">
      <c r="A201" s="184"/>
      <c r="B201" s="184"/>
      <c r="C201" s="289"/>
      <c r="D201" s="290"/>
      <c r="E201" s="184"/>
      <c r="F201" s="184"/>
      <c r="G201" s="184"/>
      <c r="H201" s="184"/>
      <c r="I201" s="184"/>
      <c r="J201" s="184"/>
      <c r="K201" s="184"/>
      <c r="L201" s="184"/>
      <c r="M201" s="184"/>
      <c r="N201" s="184"/>
      <c r="O201" s="184"/>
      <c r="P201" s="184"/>
      <c r="Q201" s="184"/>
      <c r="R201" s="184"/>
      <c r="S201" s="184"/>
      <c r="T201" s="184"/>
      <c r="U201" s="184"/>
      <c r="V201" s="184"/>
      <c r="W201" s="184"/>
      <c r="X201" s="184"/>
      <c r="Y201" s="184"/>
      <c r="Z201" s="184"/>
    </row>
    <row r="202" spans="1:26" x14ac:dyDescent="0.25">
      <c r="A202" s="184"/>
      <c r="B202" s="184"/>
      <c r="C202" s="289"/>
      <c r="D202" s="290"/>
      <c r="E202" s="184"/>
      <c r="F202" s="184"/>
      <c r="G202" s="184"/>
      <c r="H202" s="184"/>
      <c r="I202" s="184"/>
      <c r="J202" s="184"/>
      <c r="K202" s="184"/>
      <c r="L202" s="184"/>
      <c r="M202" s="184"/>
      <c r="N202" s="184"/>
      <c r="O202" s="184"/>
      <c r="P202" s="184"/>
      <c r="Q202" s="184"/>
      <c r="R202" s="184"/>
      <c r="S202" s="184"/>
      <c r="T202" s="184"/>
      <c r="U202" s="184"/>
      <c r="V202" s="184"/>
      <c r="W202" s="184"/>
      <c r="X202" s="184"/>
      <c r="Y202" s="184"/>
      <c r="Z202" s="184"/>
    </row>
    <row r="203" spans="1:26" x14ac:dyDescent="0.25">
      <c r="A203" s="184"/>
      <c r="B203" s="184"/>
      <c r="C203" s="289"/>
      <c r="D203" s="290"/>
      <c r="E203" s="184"/>
      <c r="F203" s="184"/>
      <c r="G203" s="184"/>
      <c r="H203" s="184"/>
      <c r="I203" s="184"/>
      <c r="J203" s="184"/>
      <c r="K203" s="184"/>
      <c r="L203" s="184"/>
      <c r="M203" s="184"/>
      <c r="N203" s="184"/>
      <c r="O203" s="184"/>
      <c r="P203" s="184"/>
      <c r="Q203" s="184"/>
      <c r="R203" s="184"/>
      <c r="S203" s="184"/>
      <c r="T203" s="184"/>
      <c r="U203" s="184"/>
      <c r="V203" s="184"/>
      <c r="W203" s="184"/>
      <c r="X203" s="184"/>
      <c r="Y203" s="184"/>
      <c r="Z203" s="184"/>
    </row>
    <row r="204" spans="1:26" x14ac:dyDescent="0.25">
      <c r="A204" s="184"/>
      <c r="B204" s="184"/>
      <c r="C204" s="289"/>
      <c r="D204" s="290"/>
      <c r="E204" s="184"/>
      <c r="F204" s="184"/>
      <c r="G204" s="184"/>
      <c r="H204" s="184"/>
      <c r="I204" s="184"/>
      <c r="J204" s="184"/>
      <c r="K204" s="184"/>
      <c r="L204" s="184"/>
      <c r="M204" s="184"/>
      <c r="N204" s="184"/>
      <c r="O204" s="184"/>
      <c r="P204" s="184"/>
      <c r="Q204" s="184"/>
      <c r="R204" s="184"/>
      <c r="S204" s="184"/>
      <c r="T204" s="184"/>
      <c r="U204" s="184"/>
      <c r="V204" s="184"/>
      <c r="W204" s="184"/>
      <c r="X204" s="184"/>
      <c r="Y204" s="184"/>
      <c r="Z204" s="184"/>
    </row>
    <row r="205" spans="1:26" x14ac:dyDescent="0.25">
      <c r="A205" s="184"/>
      <c r="B205" s="184"/>
      <c r="C205" s="289"/>
      <c r="D205" s="290"/>
      <c r="E205" s="184"/>
      <c r="F205" s="184"/>
      <c r="G205" s="184"/>
      <c r="H205" s="184"/>
      <c r="I205" s="184"/>
      <c r="J205" s="184"/>
      <c r="K205" s="184"/>
      <c r="L205" s="184"/>
      <c r="M205" s="184"/>
      <c r="N205" s="184"/>
      <c r="O205" s="184"/>
      <c r="P205" s="184"/>
      <c r="Q205" s="184"/>
      <c r="R205" s="184"/>
      <c r="S205" s="184"/>
      <c r="T205" s="184"/>
      <c r="U205" s="184"/>
      <c r="V205" s="184"/>
      <c r="W205" s="184"/>
      <c r="X205" s="184"/>
      <c r="Y205" s="184"/>
      <c r="Z205" s="184"/>
    </row>
    <row r="206" spans="1:26" x14ac:dyDescent="0.25">
      <c r="A206" s="184"/>
      <c r="B206" s="184"/>
      <c r="C206" s="289"/>
      <c r="D206" s="290"/>
      <c r="E206" s="184"/>
      <c r="F206" s="184"/>
      <c r="G206" s="184"/>
      <c r="H206" s="184"/>
      <c r="I206" s="184"/>
      <c r="J206" s="184"/>
      <c r="K206" s="184"/>
      <c r="L206" s="184"/>
      <c r="M206" s="184"/>
      <c r="N206" s="184"/>
      <c r="O206" s="184"/>
      <c r="P206" s="184"/>
      <c r="Q206" s="184"/>
      <c r="R206" s="184"/>
      <c r="S206" s="184"/>
      <c r="T206" s="184"/>
      <c r="U206" s="184"/>
      <c r="V206" s="184"/>
      <c r="W206" s="184"/>
      <c r="X206" s="184"/>
      <c r="Y206" s="184"/>
      <c r="Z206" s="184"/>
    </row>
    <row r="207" spans="1:26" x14ac:dyDescent="0.25">
      <c r="A207" s="184"/>
      <c r="B207" s="184"/>
      <c r="C207" s="289"/>
      <c r="D207" s="290"/>
      <c r="E207" s="184"/>
      <c r="F207" s="184"/>
      <c r="G207" s="184"/>
      <c r="H207" s="184"/>
      <c r="I207" s="184"/>
      <c r="J207" s="184"/>
      <c r="K207" s="184"/>
      <c r="L207" s="184"/>
      <c r="M207" s="184"/>
      <c r="N207" s="184"/>
      <c r="O207" s="184"/>
      <c r="P207" s="184"/>
      <c r="Q207" s="184"/>
      <c r="R207" s="184"/>
      <c r="S207" s="184"/>
      <c r="T207" s="184"/>
      <c r="U207" s="184"/>
      <c r="V207" s="184"/>
      <c r="W207" s="184"/>
      <c r="X207" s="184"/>
      <c r="Y207" s="184"/>
      <c r="Z207" s="184"/>
    </row>
    <row r="208" spans="1:26" x14ac:dyDescent="0.25">
      <c r="A208" s="184"/>
      <c r="B208" s="184"/>
      <c r="C208" s="289"/>
      <c r="D208" s="290"/>
      <c r="E208" s="184"/>
      <c r="F208" s="184"/>
      <c r="G208" s="184"/>
      <c r="H208" s="184"/>
      <c r="I208" s="184"/>
      <c r="J208" s="184"/>
      <c r="K208" s="184"/>
      <c r="L208" s="184"/>
      <c r="M208" s="184"/>
      <c r="N208" s="184"/>
      <c r="O208" s="184"/>
      <c r="P208" s="184"/>
      <c r="Q208" s="184"/>
      <c r="R208" s="184"/>
      <c r="S208" s="184"/>
      <c r="T208" s="184"/>
      <c r="U208" s="184"/>
      <c r="V208" s="184"/>
      <c r="W208" s="184"/>
      <c r="X208" s="184"/>
      <c r="Y208" s="184"/>
      <c r="Z208" s="184"/>
    </row>
    <row r="209" spans="1:26" x14ac:dyDescent="0.25">
      <c r="A209" s="184"/>
      <c r="B209" s="184"/>
      <c r="C209" s="289"/>
      <c r="D209" s="290"/>
      <c r="E209" s="184"/>
      <c r="F209" s="184"/>
      <c r="G209" s="184"/>
      <c r="H209" s="184"/>
      <c r="I209" s="184"/>
      <c r="J209" s="184"/>
      <c r="K209" s="184"/>
      <c r="L209" s="184"/>
      <c r="M209" s="184"/>
      <c r="N209" s="184"/>
      <c r="O209" s="184"/>
      <c r="P209" s="184"/>
      <c r="Q209" s="184"/>
      <c r="R209" s="184"/>
      <c r="S209" s="184"/>
      <c r="T209" s="184"/>
      <c r="U209" s="184"/>
      <c r="V209" s="184"/>
      <c r="W209" s="184"/>
      <c r="X209" s="184"/>
      <c r="Y209" s="184"/>
      <c r="Z209" s="184"/>
    </row>
    <row r="210" spans="1:26" x14ac:dyDescent="0.25">
      <c r="A210" s="184"/>
      <c r="B210" s="184"/>
      <c r="C210" s="289"/>
      <c r="D210" s="290"/>
      <c r="E210" s="184"/>
      <c r="F210" s="184"/>
      <c r="G210" s="184"/>
      <c r="H210" s="184"/>
      <c r="I210" s="184"/>
      <c r="J210" s="184"/>
      <c r="K210" s="184"/>
      <c r="L210" s="184"/>
      <c r="M210" s="184"/>
      <c r="N210" s="184"/>
      <c r="O210" s="184"/>
      <c r="P210" s="184"/>
      <c r="Q210" s="184"/>
      <c r="R210" s="184"/>
      <c r="S210" s="184"/>
      <c r="T210" s="184"/>
      <c r="U210" s="184"/>
      <c r="V210" s="184"/>
      <c r="W210" s="184"/>
      <c r="X210" s="184"/>
      <c r="Y210" s="184"/>
      <c r="Z210" s="184"/>
    </row>
    <row r="211" spans="1:26" x14ac:dyDescent="0.25">
      <c r="A211" s="184"/>
      <c r="B211" s="184"/>
      <c r="C211" s="289"/>
      <c r="D211" s="290"/>
      <c r="E211" s="184"/>
      <c r="F211" s="184"/>
      <c r="G211" s="184"/>
      <c r="H211" s="184"/>
      <c r="I211" s="184"/>
      <c r="J211" s="184"/>
      <c r="K211" s="184"/>
      <c r="L211" s="184"/>
      <c r="M211" s="184"/>
      <c r="N211" s="184"/>
      <c r="O211" s="184"/>
      <c r="P211" s="184"/>
      <c r="Q211" s="184"/>
      <c r="R211" s="184"/>
      <c r="S211" s="184"/>
      <c r="T211" s="184"/>
      <c r="U211" s="184"/>
      <c r="V211" s="184"/>
      <c r="W211" s="184"/>
      <c r="X211" s="184"/>
      <c r="Y211" s="184"/>
      <c r="Z211" s="184"/>
    </row>
    <row r="212" spans="1:26" x14ac:dyDescent="0.25">
      <c r="A212" s="184"/>
      <c r="B212" s="184"/>
      <c r="C212" s="289"/>
      <c r="D212" s="290"/>
      <c r="E212" s="184"/>
      <c r="F212" s="184"/>
      <c r="G212" s="184"/>
      <c r="H212" s="184"/>
      <c r="I212" s="184"/>
      <c r="J212" s="184"/>
      <c r="K212" s="184"/>
      <c r="L212" s="184"/>
      <c r="M212" s="184"/>
      <c r="N212" s="184"/>
      <c r="O212" s="184"/>
      <c r="P212" s="184"/>
      <c r="Q212" s="184"/>
      <c r="R212" s="184"/>
      <c r="S212" s="184"/>
      <c r="T212" s="184"/>
      <c r="U212" s="184"/>
      <c r="V212" s="184"/>
      <c r="W212" s="184"/>
      <c r="X212" s="184"/>
      <c r="Y212" s="184"/>
      <c r="Z212" s="184"/>
    </row>
    <row r="213" spans="1:26" x14ac:dyDescent="0.25">
      <c r="A213" s="184"/>
      <c r="B213" s="184"/>
      <c r="C213" s="289"/>
      <c r="D213" s="290"/>
      <c r="E213" s="184"/>
      <c r="F213" s="184"/>
      <c r="G213" s="184"/>
      <c r="H213" s="184"/>
      <c r="I213" s="184"/>
      <c r="J213" s="184"/>
      <c r="K213" s="184"/>
      <c r="L213" s="184"/>
      <c r="M213" s="184"/>
      <c r="N213" s="184"/>
      <c r="O213" s="184"/>
      <c r="P213" s="184"/>
      <c r="Q213" s="184"/>
      <c r="R213" s="184"/>
      <c r="S213" s="184"/>
      <c r="T213" s="184"/>
      <c r="U213" s="184"/>
      <c r="V213" s="184"/>
      <c r="W213" s="184"/>
      <c r="X213" s="184"/>
      <c r="Y213" s="184"/>
      <c r="Z213" s="184"/>
    </row>
    <row r="214" spans="1:26" x14ac:dyDescent="0.25">
      <c r="A214" s="184"/>
      <c r="B214" s="184"/>
      <c r="C214" s="289"/>
      <c r="D214" s="290"/>
      <c r="E214" s="184"/>
      <c r="F214" s="184"/>
      <c r="G214" s="184"/>
      <c r="H214" s="184"/>
      <c r="I214" s="184"/>
      <c r="J214" s="184"/>
      <c r="K214" s="184"/>
      <c r="L214" s="184"/>
      <c r="M214" s="184"/>
      <c r="N214" s="184"/>
      <c r="O214" s="184"/>
      <c r="P214" s="184"/>
      <c r="Q214" s="184"/>
      <c r="R214" s="184"/>
      <c r="S214" s="184"/>
      <c r="T214" s="184"/>
      <c r="U214" s="184"/>
      <c r="V214" s="184"/>
      <c r="W214" s="184"/>
      <c r="X214" s="184"/>
      <c r="Y214" s="184"/>
      <c r="Z214" s="184"/>
    </row>
    <row r="215" spans="1:26" x14ac:dyDescent="0.25">
      <c r="A215" s="184"/>
      <c r="B215" s="184"/>
      <c r="C215" s="289"/>
      <c r="D215" s="290"/>
      <c r="E215" s="184"/>
      <c r="F215" s="184"/>
      <c r="G215" s="184"/>
      <c r="H215" s="184"/>
      <c r="I215" s="184"/>
      <c r="J215" s="184"/>
      <c r="K215" s="184"/>
      <c r="L215" s="184"/>
      <c r="M215" s="184"/>
      <c r="N215" s="184"/>
      <c r="O215" s="184"/>
      <c r="P215" s="184"/>
      <c r="Q215" s="184"/>
      <c r="R215" s="184"/>
      <c r="S215" s="184"/>
      <c r="T215" s="184"/>
      <c r="U215" s="184"/>
      <c r="V215" s="184"/>
      <c r="W215" s="184"/>
      <c r="X215" s="184"/>
      <c r="Y215" s="184"/>
      <c r="Z215" s="184"/>
    </row>
    <row r="216" spans="1:26" x14ac:dyDescent="0.25">
      <c r="A216" s="184"/>
      <c r="B216" s="184"/>
      <c r="C216" s="289"/>
      <c r="D216" s="290"/>
      <c r="E216" s="184"/>
      <c r="F216" s="184"/>
      <c r="G216" s="184"/>
      <c r="H216" s="184"/>
      <c r="I216" s="184"/>
      <c r="J216" s="184"/>
      <c r="K216" s="184"/>
      <c r="L216" s="184"/>
      <c r="M216" s="184"/>
      <c r="N216" s="184"/>
      <c r="O216" s="184"/>
      <c r="P216" s="184"/>
      <c r="Q216" s="184"/>
      <c r="R216" s="184"/>
      <c r="S216" s="184"/>
      <c r="T216" s="184"/>
      <c r="U216" s="184"/>
      <c r="V216" s="184"/>
      <c r="W216" s="184"/>
      <c r="X216" s="184"/>
      <c r="Y216" s="184"/>
      <c r="Z216" s="184"/>
    </row>
    <row r="217" spans="1:26" x14ac:dyDescent="0.25">
      <c r="A217" s="184"/>
      <c r="B217" s="184"/>
      <c r="C217" s="289"/>
      <c r="D217" s="290"/>
      <c r="E217" s="184"/>
      <c r="F217" s="184"/>
      <c r="G217" s="184"/>
      <c r="H217" s="184"/>
      <c r="I217" s="184"/>
      <c r="J217" s="184"/>
      <c r="K217" s="184"/>
      <c r="L217" s="184"/>
      <c r="M217" s="184"/>
      <c r="N217" s="184"/>
      <c r="O217" s="184"/>
      <c r="P217" s="184"/>
      <c r="Q217" s="184"/>
      <c r="R217" s="184"/>
      <c r="S217" s="184"/>
      <c r="T217" s="184"/>
      <c r="U217" s="184"/>
      <c r="V217" s="184"/>
      <c r="W217" s="184"/>
      <c r="X217" s="184"/>
      <c r="Y217" s="184"/>
      <c r="Z217" s="184"/>
    </row>
    <row r="218" spans="1:26" x14ac:dyDescent="0.25">
      <c r="A218" s="184"/>
      <c r="B218" s="184"/>
      <c r="C218" s="289"/>
      <c r="D218" s="290"/>
      <c r="E218" s="184"/>
      <c r="F218" s="184"/>
      <c r="G218" s="184"/>
      <c r="H218" s="184"/>
      <c r="I218" s="184"/>
      <c r="J218" s="184"/>
      <c r="K218" s="184"/>
      <c r="L218" s="184"/>
      <c r="M218" s="184"/>
      <c r="N218" s="184"/>
      <c r="O218" s="184"/>
      <c r="P218" s="184"/>
      <c r="Q218" s="184"/>
      <c r="R218" s="184"/>
      <c r="S218" s="184"/>
      <c r="T218" s="184"/>
      <c r="U218" s="184"/>
      <c r="V218" s="184"/>
      <c r="W218" s="184"/>
      <c r="X218" s="184"/>
      <c r="Y218" s="184"/>
      <c r="Z218" s="184"/>
    </row>
    <row r="219" spans="1:26" x14ac:dyDescent="0.25">
      <c r="A219" s="184"/>
      <c r="B219" s="184"/>
      <c r="C219" s="289"/>
      <c r="D219" s="290"/>
      <c r="E219" s="184"/>
      <c r="F219" s="184"/>
      <c r="G219" s="184"/>
      <c r="H219" s="184"/>
      <c r="I219" s="184"/>
      <c r="J219" s="184"/>
      <c r="K219" s="184"/>
      <c r="L219" s="184"/>
      <c r="M219" s="184"/>
      <c r="N219" s="184"/>
      <c r="O219" s="184"/>
      <c r="P219" s="184"/>
      <c r="Q219" s="184"/>
      <c r="R219" s="184"/>
      <c r="S219" s="184"/>
      <c r="T219" s="184"/>
      <c r="U219" s="184"/>
      <c r="V219" s="184"/>
      <c r="W219" s="184"/>
      <c r="X219" s="184"/>
      <c r="Y219" s="184"/>
      <c r="Z219" s="184"/>
    </row>
    <row r="220" spans="1:26" x14ac:dyDescent="0.25">
      <c r="A220" s="184"/>
      <c r="B220" s="184"/>
      <c r="C220" s="289"/>
      <c r="D220" s="290"/>
      <c r="E220" s="184"/>
      <c r="F220" s="184"/>
      <c r="G220" s="184"/>
      <c r="H220" s="184"/>
      <c r="I220" s="184"/>
      <c r="J220" s="184"/>
      <c r="K220" s="184"/>
      <c r="L220" s="184"/>
      <c r="M220" s="184"/>
      <c r="N220" s="184"/>
      <c r="O220" s="184"/>
      <c r="P220" s="184"/>
      <c r="Q220" s="184"/>
      <c r="R220" s="184"/>
      <c r="S220" s="184"/>
      <c r="T220" s="184"/>
      <c r="U220" s="184"/>
      <c r="V220" s="184"/>
      <c r="W220" s="184"/>
      <c r="X220" s="184"/>
      <c r="Y220" s="184"/>
      <c r="Z220" s="184"/>
    </row>
    <row r="221" spans="1:26" x14ac:dyDescent="0.25">
      <c r="A221" s="184"/>
      <c r="B221" s="184"/>
      <c r="C221" s="289"/>
      <c r="D221" s="290"/>
      <c r="E221" s="184"/>
      <c r="F221" s="184"/>
      <c r="G221" s="184"/>
      <c r="H221" s="184"/>
      <c r="I221" s="184"/>
      <c r="J221" s="184"/>
      <c r="K221" s="184"/>
      <c r="L221" s="184"/>
      <c r="M221" s="184"/>
      <c r="N221" s="184"/>
      <c r="O221" s="184"/>
      <c r="P221" s="184"/>
      <c r="Q221" s="184"/>
      <c r="R221" s="184"/>
      <c r="S221" s="184"/>
      <c r="T221" s="184"/>
      <c r="U221" s="184"/>
      <c r="V221" s="184"/>
      <c r="W221" s="184"/>
      <c r="X221" s="184"/>
      <c r="Y221" s="184"/>
      <c r="Z221" s="184"/>
    </row>
    <row r="222" spans="1:26" x14ac:dyDescent="0.25">
      <c r="A222" s="184"/>
      <c r="B222" s="184"/>
      <c r="C222" s="289"/>
      <c r="D222" s="290"/>
      <c r="E222" s="184"/>
      <c r="F222" s="184"/>
      <c r="G222" s="184"/>
      <c r="H222" s="184"/>
      <c r="I222" s="184"/>
      <c r="J222" s="184"/>
      <c r="K222" s="184"/>
      <c r="L222" s="184"/>
      <c r="M222" s="184"/>
      <c r="N222" s="184"/>
      <c r="O222" s="184"/>
      <c r="P222" s="184"/>
      <c r="Q222" s="184"/>
      <c r="R222" s="184"/>
      <c r="S222" s="184"/>
      <c r="T222" s="184"/>
      <c r="U222" s="184"/>
      <c r="V222" s="184"/>
      <c r="W222" s="184"/>
      <c r="X222" s="184"/>
      <c r="Y222" s="184"/>
      <c r="Z222" s="184"/>
    </row>
    <row r="223" spans="1:26" x14ac:dyDescent="0.25">
      <c r="A223" s="184"/>
      <c r="B223" s="184"/>
      <c r="C223" s="289"/>
      <c r="D223" s="290"/>
      <c r="E223" s="184"/>
      <c r="F223" s="184"/>
      <c r="G223" s="184"/>
      <c r="H223" s="184"/>
      <c r="I223" s="184"/>
      <c r="J223" s="184"/>
      <c r="K223" s="184"/>
      <c r="L223" s="184"/>
      <c r="M223" s="184"/>
      <c r="N223" s="184"/>
      <c r="O223" s="184"/>
      <c r="P223" s="184"/>
      <c r="Q223" s="184"/>
      <c r="R223" s="184"/>
      <c r="S223" s="184"/>
      <c r="T223" s="184"/>
      <c r="U223" s="184"/>
      <c r="V223" s="184"/>
      <c r="W223" s="184"/>
      <c r="X223" s="184"/>
      <c r="Y223" s="184"/>
      <c r="Z223" s="184"/>
    </row>
    <row r="224" spans="1:26" x14ac:dyDescent="0.25">
      <c r="A224" s="184"/>
      <c r="B224" s="184"/>
      <c r="C224" s="289"/>
      <c r="D224" s="290"/>
      <c r="E224" s="184"/>
      <c r="F224" s="184"/>
      <c r="G224" s="184"/>
      <c r="H224" s="184"/>
      <c r="I224" s="184"/>
      <c r="J224" s="184"/>
      <c r="K224" s="184"/>
      <c r="L224" s="184"/>
      <c r="M224" s="184"/>
      <c r="N224" s="184"/>
      <c r="O224" s="184"/>
      <c r="P224" s="184"/>
      <c r="Q224" s="184"/>
      <c r="R224" s="184"/>
      <c r="S224" s="184"/>
      <c r="T224" s="184"/>
      <c r="U224" s="184"/>
      <c r="V224" s="184"/>
      <c r="W224" s="184"/>
      <c r="X224" s="184"/>
      <c r="Y224" s="184"/>
      <c r="Z224" s="184"/>
    </row>
    <row r="225" spans="1:26" x14ac:dyDescent="0.25">
      <c r="A225" s="184"/>
      <c r="B225" s="184"/>
      <c r="C225" s="289"/>
      <c r="D225" s="290"/>
      <c r="E225" s="184"/>
      <c r="F225" s="184"/>
      <c r="G225" s="184"/>
      <c r="H225" s="184"/>
      <c r="I225" s="184"/>
      <c r="J225" s="184"/>
      <c r="K225" s="184"/>
      <c r="L225" s="184"/>
      <c r="M225" s="184"/>
      <c r="N225" s="184"/>
      <c r="O225" s="184"/>
      <c r="P225" s="184"/>
      <c r="Q225" s="184"/>
      <c r="R225" s="184"/>
      <c r="S225" s="184"/>
      <c r="T225" s="184"/>
      <c r="U225" s="184"/>
      <c r="V225" s="184"/>
      <c r="W225" s="184"/>
      <c r="X225" s="184"/>
      <c r="Y225" s="184"/>
      <c r="Z225" s="184"/>
    </row>
    <row r="226" spans="1:26" x14ac:dyDescent="0.25">
      <c r="A226" s="184"/>
      <c r="B226" s="184"/>
      <c r="C226" s="289"/>
      <c r="D226" s="290"/>
      <c r="E226" s="184"/>
      <c r="F226" s="184"/>
      <c r="G226" s="184"/>
      <c r="H226" s="184"/>
      <c r="I226" s="184"/>
      <c r="J226" s="184"/>
      <c r="K226" s="184"/>
      <c r="L226" s="184"/>
      <c r="M226" s="184"/>
      <c r="N226" s="184"/>
      <c r="O226" s="184"/>
      <c r="P226" s="184"/>
      <c r="Q226" s="184"/>
      <c r="R226" s="184"/>
      <c r="S226" s="184"/>
      <c r="T226" s="184"/>
      <c r="U226" s="184"/>
      <c r="V226" s="184"/>
      <c r="W226" s="184"/>
      <c r="X226" s="184"/>
      <c r="Y226" s="184"/>
      <c r="Z226" s="184"/>
    </row>
    <row r="227" spans="1:26" x14ac:dyDescent="0.25">
      <c r="A227" s="184"/>
      <c r="B227" s="184"/>
      <c r="C227" s="289"/>
      <c r="D227" s="290"/>
      <c r="E227" s="184"/>
      <c r="F227" s="184"/>
      <c r="G227" s="184"/>
      <c r="H227" s="184"/>
      <c r="I227" s="184"/>
      <c r="J227" s="184"/>
      <c r="K227" s="184"/>
      <c r="L227" s="184"/>
      <c r="M227" s="184"/>
      <c r="N227" s="184"/>
      <c r="O227" s="184"/>
      <c r="P227" s="184"/>
      <c r="Q227" s="184"/>
      <c r="R227" s="184"/>
      <c r="S227" s="184"/>
      <c r="T227" s="184"/>
      <c r="U227" s="184"/>
      <c r="V227" s="184"/>
      <c r="W227" s="184"/>
      <c r="X227" s="184"/>
      <c r="Y227" s="184"/>
      <c r="Z227" s="184"/>
    </row>
    <row r="228" spans="1:26" x14ac:dyDescent="0.25">
      <c r="A228" s="184"/>
      <c r="B228" s="184"/>
      <c r="C228" s="289"/>
      <c r="D228" s="290"/>
      <c r="E228" s="184"/>
      <c r="F228" s="184"/>
      <c r="G228" s="184"/>
      <c r="H228" s="184"/>
      <c r="I228" s="184"/>
      <c r="J228" s="184"/>
      <c r="K228" s="184"/>
      <c r="L228" s="184"/>
      <c r="M228" s="184"/>
      <c r="N228" s="184"/>
      <c r="O228" s="184"/>
      <c r="P228" s="184"/>
      <c r="Q228" s="184"/>
      <c r="R228" s="184"/>
      <c r="S228" s="184"/>
      <c r="T228" s="184"/>
      <c r="U228" s="184"/>
      <c r="V228" s="184"/>
      <c r="W228" s="184"/>
      <c r="X228" s="184"/>
      <c r="Y228" s="184"/>
      <c r="Z228" s="184"/>
    </row>
    <row r="229" spans="1:26" x14ac:dyDescent="0.25">
      <c r="A229" s="184"/>
      <c r="B229" s="184"/>
      <c r="C229" s="289"/>
      <c r="D229" s="290"/>
      <c r="E229" s="184"/>
      <c r="F229" s="184"/>
      <c r="G229" s="184"/>
      <c r="H229" s="184"/>
      <c r="I229" s="184"/>
      <c r="J229" s="184"/>
      <c r="K229" s="184"/>
      <c r="L229" s="184"/>
      <c r="M229" s="184"/>
      <c r="N229" s="184"/>
      <c r="O229" s="184"/>
      <c r="P229" s="184"/>
      <c r="Q229" s="184"/>
      <c r="R229" s="184"/>
      <c r="S229" s="184"/>
      <c r="T229" s="184"/>
      <c r="U229" s="184"/>
      <c r="V229" s="184"/>
      <c r="W229" s="184"/>
      <c r="X229" s="184"/>
      <c r="Y229" s="184"/>
      <c r="Z229" s="184"/>
    </row>
    <row r="230" spans="1:26" x14ac:dyDescent="0.25">
      <c r="A230" s="184"/>
      <c r="B230" s="184"/>
      <c r="C230" s="289"/>
      <c r="D230" s="290"/>
      <c r="E230" s="184"/>
      <c r="F230" s="184"/>
      <c r="G230" s="184"/>
      <c r="H230" s="184"/>
      <c r="I230" s="184"/>
      <c r="J230" s="184"/>
      <c r="K230" s="184"/>
      <c r="L230" s="184"/>
      <c r="M230" s="184"/>
      <c r="N230" s="184"/>
      <c r="O230" s="184"/>
      <c r="P230" s="184"/>
      <c r="Q230" s="184"/>
      <c r="R230" s="184"/>
      <c r="S230" s="184"/>
      <c r="T230" s="184"/>
      <c r="U230" s="184"/>
      <c r="V230" s="184"/>
      <c r="W230" s="184"/>
      <c r="X230" s="184"/>
      <c r="Y230" s="184"/>
      <c r="Z230" s="184"/>
    </row>
    <row r="231" spans="1:26" x14ac:dyDescent="0.25">
      <c r="A231" s="184"/>
      <c r="B231" s="184"/>
      <c r="C231" s="289"/>
      <c r="D231" s="290"/>
      <c r="E231" s="184"/>
      <c r="F231" s="184"/>
      <c r="G231" s="184"/>
      <c r="H231" s="184"/>
      <c r="I231" s="184"/>
      <c r="J231" s="184"/>
      <c r="K231" s="184"/>
      <c r="L231" s="184"/>
      <c r="M231" s="184"/>
      <c r="N231" s="184"/>
      <c r="O231" s="184"/>
      <c r="P231" s="184"/>
      <c r="Q231" s="184"/>
      <c r="R231" s="184"/>
      <c r="S231" s="184"/>
      <c r="T231" s="184"/>
      <c r="U231" s="184"/>
      <c r="V231" s="184"/>
      <c r="W231" s="184"/>
      <c r="X231" s="184"/>
      <c r="Y231" s="184"/>
      <c r="Z231" s="184"/>
    </row>
    <row r="232" spans="1:26" x14ac:dyDescent="0.25">
      <c r="A232" s="184"/>
      <c r="B232" s="184"/>
      <c r="C232" s="289"/>
      <c r="D232" s="290"/>
      <c r="E232" s="184"/>
      <c r="F232" s="184"/>
      <c r="G232" s="184"/>
      <c r="H232" s="184"/>
      <c r="I232" s="184"/>
      <c r="J232" s="184"/>
      <c r="K232" s="184"/>
      <c r="L232" s="184"/>
      <c r="M232" s="184"/>
      <c r="N232" s="184"/>
      <c r="O232" s="184"/>
      <c r="P232" s="184"/>
      <c r="Q232" s="184"/>
      <c r="R232" s="184"/>
      <c r="S232" s="184"/>
      <c r="T232" s="184"/>
      <c r="U232" s="184"/>
      <c r="V232" s="184"/>
      <c r="W232" s="184"/>
      <c r="X232" s="184"/>
      <c r="Y232" s="184"/>
      <c r="Z232" s="184"/>
    </row>
    <row r="233" spans="1:26" x14ac:dyDescent="0.25">
      <c r="A233" s="184"/>
      <c r="B233" s="184"/>
      <c r="C233" s="289"/>
      <c r="D233" s="290"/>
      <c r="E233" s="184"/>
      <c r="F233" s="184"/>
      <c r="G233" s="184"/>
      <c r="H233" s="184"/>
      <c r="I233" s="184"/>
      <c r="J233" s="184"/>
      <c r="K233" s="184"/>
      <c r="L233" s="184"/>
      <c r="M233" s="184"/>
      <c r="N233" s="184"/>
      <c r="O233" s="184"/>
      <c r="P233" s="184"/>
      <c r="Q233" s="184"/>
      <c r="R233" s="184"/>
      <c r="S233" s="184"/>
      <c r="T233" s="184"/>
      <c r="U233" s="184"/>
      <c r="V233" s="184"/>
      <c r="W233" s="184"/>
      <c r="X233" s="184"/>
      <c r="Y233" s="184"/>
      <c r="Z233" s="184"/>
    </row>
    <row r="234" spans="1:26" x14ac:dyDescent="0.25">
      <c r="A234" s="184"/>
      <c r="B234" s="184"/>
      <c r="C234" s="289"/>
      <c r="D234" s="290"/>
      <c r="E234" s="184"/>
      <c r="F234" s="184"/>
      <c r="G234" s="184"/>
      <c r="H234" s="184"/>
      <c r="I234" s="184"/>
      <c r="J234" s="184"/>
      <c r="K234" s="184"/>
      <c r="L234" s="184"/>
      <c r="M234" s="184"/>
      <c r="N234" s="184"/>
      <c r="O234" s="184"/>
      <c r="P234" s="184"/>
      <c r="Q234" s="184"/>
      <c r="R234" s="184"/>
      <c r="S234" s="184"/>
      <c r="T234" s="184"/>
      <c r="U234" s="184"/>
      <c r="V234" s="184"/>
      <c r="W234" s="184"/>
      <c r="X234" s="184"/>
      <c r="Y234" s="184"/>
      <c r="Z234" s="184"/>
    </row>
    <row r="235" spans="1:26" x14ac:dyDescent="0.25">
      <c r="A235" s="184"/>
      <c r="B235" s="184"/>
      <c r="C235" s="289"/>
      <c r="D235" s="290"/>
      <c r="E235" s="184"/>
      <c r="F235" s="184"/>
      <c r="G235" s="184"/>
      <c r="H235" s="184"/>
      <c r="I235" s="184"/>
      <c r="J235" s="184"/>
      <c r="K235" s="184"/>
      <c r="L235" s="184"/>
      <c r="M235" s="184"/>
      <c r="N235" s="184"/>
      <c r="O235" s="184"/>
      <c r="P235" s="184"/>
      <c r="Q235" s="184"/>
      <c r="R235" s="184"/>
      <c r="S235" s="184"/>
      <c r="T235" s="184"/>
      <c r="U235" s="184"/>
      <c r="V235" s="184"/>
      <c r="W235" s="184"/>
      <c r="X235" s="184"/>
      <c r="Y235" s="184"/>
      <c r="Z235" s="184"/>
    </row>
    <row r="236" spans="1:26" x14ac:dyDescent="0.25">
      <c r="A236" s="184"/>
      <c r="B236" s="184"/>
      <c r="C236" s="289"/>
      <c r="D236" s="290"/>
      <c r="E236" s="184"/>
      <c r="F236" s="184"/>
      <c r="G236" s="184"/>
      <c r="H236" s="184"/>
      <c r="I236" s="184"/>
      <c r="J236" s="184"/>
      <c r="K236" s="184"/>
      <c r="L236" s="184"/>
      <c r="M236" s="184"/>
      <c r="N236" s="184"/>
      <c r="O236" s="184"/>
      <c r="P236" s="184"/>
      <c r="Q236" s="184"/>
      <c r="R236" s="184"/>
      <c r="S236" s="184"/>
      <c r="T236" s="184"/>
      <c r="U236" s="184"/>
      <c r="V236" s="184"/>
      <c r="W236" s="184"/>
      <c r="X236" s="184"/>
      <c r="Y236" s="184"/>
      <c r="Z236" s="184"/>
    </row>
    <row r="237" spans="1:26" x14ac:dyDescent="0.25">
      <c r="A237" s="184"/>
      <c r="B237" s="184"/>
      <c r="C237" s="289"/>
      <c r="D237" s="290"/>
      <c r="E237" s="184"/>
      <c r="F237" s="184"/>
      <c r="G237" s="184"/>
      <c r="H237" s="184"/>
      <c r="I237" s="184"/>
      <c r="J237" s="184"/>
      <c r="K237" s="184"/>
      <c r="L237" s="184"/>
      <c r="M237" s="184"/>
      <c r="N237" s="184"/>
      <c r="O237" s="184"/>
      <c r="P237" s="184"/>
      <c r="Q237" s="184"/>
      <c r="R237" s="184"/>
      <c r="S237" s="184"/>
      <c r="T237" s="184"/>
      <c r="U237" s="184"/>
      <c r="V237" s="184"/>
      <c r="W237" s="184"/>
      <c r="X237" s="184"/>
      <c r="Y237" s="184"/>
      <c r="Z237" s="184"/>
    </row>
    <row r="238" spans="1:26" x14ac:dyDescent="0.25">
      <c r="A238" s="184"/>
      <c r="B238" s="184"/>
      <c r="C238" s="289"/>
      <c r="D238" s="290"/>
      <c r="E238" s="184"/>
      <c r="F238" s="184"/>
      <c r="G238" s="184"/>
      <c r="H238" s="184"/>
      <c r="I238" s="184"/>
      <c r="J238" s="184"/>
      <c r="K238" s="184"/>
      <c r="L238" s="184"/>
      <c r="M238" s="184"/>
      <c r="N238" s="184"/>
      <c r="O238" s="184"/>
      <c r="P238" s="184"/>
      <c r="Q238" s="184"/>
      <c r="R238" s="184"/>
      <c r="S238" s="184"/>
      <c r="T238" s="184"/>
      <c r="U238" s="184"/>
      <c r="V238" s="184"/>
      <c r="W238" s="184"/>
      <c r="X238" s="184"/>
      <c r="Y238" s="184"/>
      <c r="Z238" s="184"/>
    </row>
    <row r="239" spans="1:26" x14ac:dyDescent="0.25">
      <c r="A239" s="184"/>
      <c r="B239" s="184"/>
      <c r="C239" s="289"/>
      <c r="D239" s="290"/>
      <c r="E239" s="184"/>
      <c r="F239" s="184"/>
      <c r="G239" s="184"/>
      <c r="H239" s="184"/>
      <c r="I239" s="184"/>
      <c r="J239" s="184"/>
      <c r="K239" s="184"/>
      <c r="L239" s="184"/>
      <c r="M239" s="184"/>
      <c r="N239" s="184"/>
      <c r="O239" s="184"/>
      <c r="P239" s="184"/>
      <c r="Q239" s="184"/>
      <c r="R239" s="184"/>
      <c r="S239" s="184"/>
      <c r="T239" s="184"/>
      <c r="U239" s="184"/>
      <c r="V239" s="184"/>
      <c r="W239" s="184"/>
      <c r="X239" s="184"/>
      <c r="Y239" s="184"/>
      <c r="Z239" s="184"/>
    </row>
    <row r="240" spans="1:26" x14ac:dyDescent="0.25">
      <c r="A240" s="184"/>
      <c r="B240" s="184"/>
      <c r="C240" s="289"/>
      <c r="D240" s="290"/>
      <c r="E240" s="184"/>
      <c r="F240" s="184"/>
      <c r="G240" s="184"/>
      <c r="H240" s="184"/>
      <c r="I240" s="184"/>
      <c r="J240" s="184"/>
      <c r="K240" s="184"/>
      <c r="L240" s="184"/>
      <c r="M240" s="184"/>
      <c r="N240" s="184"/>
      <c r="O240" s="184"/>
      <c r="P240" s="184"/>
      <c r="Q240" s="184"/>
      <c r="R240" s="184"/>
      <c r="S240" s="184"/>
      <c r="T240" s="184"/>
      <c r="U240" s="184"/>
      <c r="V240" s="184"/>
      <c r="W240" s="184"/>
      <c r="X240" s="184"/>
      <c r="Y240" s="184"/>
      <c r="Z240" s="184"/>
    </row>
    <row r="241" spans="1:26" x14ac:dyDescent="0.25">
      <c r="A241" s="184"/>
      <c r="B241" s="184"/>
      <c r="C241" s="289"/>
      <c r="D241" s="290"/>
      <c r="E241" s="184"/>
      <c r="F241" s="184"/>
      <c r="G241" s="184"/>
      <c r="H241" s="184"/>
      <c r="I241" s="184"/>
      <c r="J241" s="184"/>
      <c r="K241" s="184"/>
      <c r="L241" s="184"/>
      <c r="M241" s="184"/>
      <c r="N241" s="184"/>
      <c r="O241" s="184"/>
      <c r="P241" s="184"/>
      <c r="Q241" s="184"/>
      <c r="R241" s="184"/>
      <c r="S241" s="184"/>
      <c r="T241" s="184"/>
      <c r="U241" s="184"/>
      <c r="V241" s="184"/>
      <c r="W241" s="184"/>
      <c r="X241" s="184"/>
      <c r="Y241" s="184"/>
      <c r="Z241" s="184"/>
    </row>
    <row r="242" spans="1:26" x14ac:dyDescent="0.25">
      <c r="A242" s="184"/>
      <c r="B242" s="184"/>
      <c r="C242" s="289"/>
      <c r="D242" s="290"/>
      <c r="E242" s="184"/>
      <c r="F242" s="184"/>
      <c r="G242" s="184"/>
      <c r="H242" s="184"/>
      <c r="I242" s="184"/>
      <c r="J242" s="184"/>
      <c r="K242" s="184"/>
      <c r="L242" s="184"/>
      <c r="M242" s="184"/>
      <c r="N242" s="184"/>
      <c r="O242" s="184"/>
      <c r="P242" s="184"/>
      <c r="Q242" s="184"/>
      <c r="R242" s="184"/>
      <c r="S242" s="184"/>
      <c r="T242" s="184"/>
      <c r="U242" s="184"/>
      <c r="V242" s="184"/>
      <c r="W242" s="184"/>
      <c r="X242" s="184"/>
      <c r="Y242" s="184"/>
      <c r="Z242" s="184"/>
    </row>
    <row r="243" spans="1:26" x14ac:dyDescent="0.25">
      <c r="A243" s="184"/>
      <c r="B243" s="184"/>
      <c r="C243" s="289"/>
      <c r="D243" s="290"/>
      <c r="E243" s="184"/>
      <c r="F243" s="184"/>
      <c r="G243" s="184"/>
      <c r="H243" s="184"/>
      <c r="I243" s="184"/>
      <c r="J243" s="184"/>
      <c r="K243" s="184"/>
      <c r="L243" s="184"/>
      <c r="M243" s="184"/>
      <c r="N243" s="184"/>
      <c r="O243" s="184"/>
      <c r="P243" s="184"/>
      <c r="Q243" s="184"/>
      <c r="R243" s="184"/>
      <c r="S243" s="184"/>
      <c r="T243" s="184"/>
      <c r="U243" s="184"/>
      <c r="V243" s="184"/>
      <c r="W243" s="184"/>
      <c r="X243" s="184"/>
      <c r="Y243" s="184"/>
      <c r="Z243" s="184"/>
    </row>
    <row r="244" spans="1:26" x14ac:dyDescent="0.25">
      <c r="A244" s="184"/>
      <c r="B244" s="184"/>
      <c r="C244" s="289"/>
      <c r="D244" s="290"/>
      <c r="E244" s="184"/>
      <c r="F244" s="184"/>
      <c r="G244" s="184"/>
      <c r="H244" s="184"/>
      <c r="I244" s="184"/>
      <c r="J244" s="184"/>
      <c r="K244" s="184"/>
      <c r="L244" s="184"/>
      <c r="M244" s="184"/>
      <c r="N244" s="184"/>
      <c r="O244" s="184"/>
      <c r="P244" s="184"/>
      <c r="Q244" s="184"/>
      <c r="R244" s="184"/>
      <c r="S244" s="184"/>
      <c r="T244" s="184"/>
      <c r="U244" s="184"/>
      <c r="V244" s="184"/>
      <c r="W244" s="184"/>
      <c r="X244" s="184"/>
      <c r="Y244" s="184"/>
      <c r="Z244" s="184"/>
    </row>
    <row r="245" spans="1:26" x14ac:dyDescent="0.25">
      <c r="A245" s="184"/>
      <c r="B245" s="184"/>
      <c r="C245" s="289"/>
      <c r="D245" s="290"/>
      <c r="E245" s="184"/>
      <c r="F245" s="184"/>
      <c r="G245" s="184"/>
      <c r="H245" s="184"/>
      <c r="I245" s="184"/>
      <c r="J245" s="184"/>
      <c r="K245" s="184"/>
      <c r="L245" s="184"/>
      <c r="M245" s="184"/>
      <c r="N245" s="184"/>
      <c r="O245" s="184"/>
      <c r="P245" s="184"/>
      <c r="Q245" s="184"/>
      <c r="R245" s="184"/>
      <c r="S245" s="184"/>
      <c r="T245" s="184"/>
      <c r="U245" s="184"/>
      <c r="V245" s="184"/>
      <c r="W245" s="184"/>
      <c r="X245" s="184"/>
      <c r="Y245" s="184"/>
      <c r="Z245" s="184"/>
    </row>
    <row r="246" spans="1:26" x14ac:dyDescent="0.25">
      <c r="A246" s="184"/>
      <c r="B246" s="184"/>
      <c r="C246" s="289"/>
      <c r="D246" s="290"/>
      <c r="E246" s="184"/>
      <c r="F246" s="184"/>
      <c r="G246" s="184"/>
      <c r="H246" s="184"/>
      <c r="I246" s="184"/>
      <c r="J246" s="184"/>
      <c r="K246" s="184"/>
      <c r="L246" s="184"/>
      <c r="M246" s="184"/>
      <c r="N246" s="184"/>
      <c r="O246" s="184"/>
      <c r="P246" s="184"/>
      <c r="Q246" s="184"/>
      <c r="R246" s="184"/>
      <c r="S246" s="184"/>
      <c r="T246" s="184"/>
      <c r="U246" s="184"/>
      <c r="V246" s="184"/>
      <c r="W246" s="184"/>
      <c r="X246" s="184"/>
      <c r="Y246" s="184"/>
      <c r="Z246" s="184"/>
    </row>
    <row r="247" spans="1:26" x14ac:dyDescent="0.25">
      <c r="A247" s="184"/>
      <c r="B247" s="184"/>
      <c r="C247" s="289"/>
      <c r="D247" s="290"/>
      <c r="E247" s="184"/>
      <c r="F247" s="184"/>
      <c r="G247" s="184"/>
      <c r="H247" s="184"/>
      <c r="I247" s="184"/>
      <c r="J247" s="184"/>
      <c r="K247" s="184"/>
      <c r="L247" s="184"/>
      <c r="M247" s="184"/>
      <c r="N247" s="184"/>
      <c r="O247" s="184"/>
      <c r="P247" s="184"/>
      <c r="Q247" s="184"/>
      <c r="R247" s="184"/>
      <c r="S247" s="184"/>
      <c r="T247" s="184"/>
      <c r="U247" s="184"/>
      <c r="V247" s="184"/>
      <c r="W247" s="184"/>
      <c r="X247" s="184"/>
      <c r="Y247" s="184"/>
      <c r="Z247" s="184"/>
    </row>
    <row r="248" spans="1:26" x14ac:dyDescent="0.25">
      <c r="A248" s="184"/>
      <c r="B248" s="184"/>
      <c r="C248" s="289"/>
      <c r="D248" s="290"/>
      <c r="E248" s="184"/>
      <c r="F248" s="184"/>
      <c r="G248" s="184"/>
      <c r="H248" s="184"/>
      <c r="I248" s="184"/>
      <c r="J248" s="184"/>
      <c r="K248" s="184"/>
      <c r="L248" s="184"/>
      <c r="M248" s="184"/>
      <c r="N248" s="184"/>
      <c r="O248" s="184"/>
      <c r="P248" s="184"/>
      <c r="Q248" s="184"/>
      <c r="R248" s="184"/>
      <c r="S248" s="184"/>
      <c r="T248" s="184"/>
      <c r="U248" s="184"/>
      <c r="V248" s="184"/>
      <c r="W248" s="184"/>
      <c r="X248" s="184"/>
      <c r="Y248" s="184"/>
      <c r="Z248" s="184"/>
    </row>
    <row r="249" spans="1:26" x14ac:dyDescent="0.25">
      <c r="A249" s="184"/>
      <c r="B249" s="184"/>
      <c r="C249" s="289"/>
      <c r="D249" s="290"/>
      <c r="E249" s="184"/>
      <c r="F249" s="184"/>
      <c r="G249" s="184"/>
      <c r="H249" s="184"/>
      <c r="I249" s="184"/>
      <c r="J249" s="184"/>
      <c r="K249" s="184"/>
      <c r="L249" s="184"/>
      <c r="M249" s="184"/>
      <c r="N249" s="184"/>
      <c r="O249" s="184"/>
      <c r="P249" s="184"/>
      <c r="Q249" s="184"/>
      <c r="R249" s="184"/>
      <c r="S249" s="184"/>
      <c r="T249" s="184"/>
      <c r="U249" s="184"/>
      <c r="V249" s="184"/>
      <c r="W249" s="184"/>
      <c r="X249" s="184"/>
      <c r="Y249" s="184"/>
      <c r="Z249" s="184"/>
    </row>
    <row r="250" spans="1:26" x14ac:dyDescent="0.25">
      <c r="A250" s="184"/>
      <c r="B250" s="184"/>
      <c r="C250" s="289"/>
      <c r="D250" s="290"/>
      <c r="E250" s="184"/>
      <c r="F250" s="184"/>
      <c r="G250" s="184"/>
      <c r="H250" s="184"/>
      <c r="I250" s="184"/>
      <c r="J250" s="184"/>
      <c r="K250" s="184"/>
      <c r="L250" s="184"/>
      <c r="M250" s="184"/>
      <c r="N250" s="184"/>
      <c r="O250" s="184"/>
      <c r="P250" s="184"/>
      <c r="Q250" s="184"/>
      <c r="R250" s="184"/>
      <c r="S250" s="184"/>
      <c r="T250" s="184"/>
      <c r="U250" s="184"/>
      <c r="V250" s="184"/>
      <c r="W250" s="184"/>
      <c r="X250" s="184"/>
      <c r="Y250" s="184"/>
      <c r="Z250" s="184"/>
    </row>
    <row r="251" spans="1:26" x14ac:dyDescent="0.25">
      <c r="A251" s="184"/>
      <c r="B251" s="184"/>
      <c r="C251" s="289"/>
      <c r="D251" s="290"/>
      <c r="E251" s="184"/>
      <c r="F251" s="184"/>
      <c r="G251" s="184"/>
      <c r="H251" s="184"/>
      <c r="I251" s="184"/>
      <c r="J251" s="184"/>
      <c r="K251" s="184"/>
      <c r="L251" s="184"/>
      <c r="M251" s="184"/>
      <c r="N251" s="184"/>
      <c r="O251" s="184"/>
      <c r="P251" s="184"/>
      <c r="Q251" s="184"/>
      <c r="R251" s="184"/>
      <c r="S251" s="184"/>
      <c r="T251" s="184"/>
      <c r="U251" s="184"/>
      <c r="V251" s="184"/>
      <c r="W251" s="184"/>
      <c r="X251" s="184"/>
      <c r="Y251" s="184"/>
      <c r="Z251" s="184"/>
    </row>
    <row r="252" spans="1:26" x14ac:dyDescent="0.25">
      <c r="A252" s="184"/>
      <c r="B252" s="184"/>
      <c r="C252" s="289"/>
      <c r="D252" s="290"/>
      <c r="E252" s="184"/>
      <c r="F252" s="184"/>
      <c r="G252" s="184"/>
      <c r="H252" s="184"/>
      <c r="I252" s="184"/>
      <c r="J252" s="184"/>
      <c r="K252" s="184"/>
      <c r="L252" s="184"/>
      <c r="M252" s="184"/>
      <c r="N252" s="184"/>
      <c r="O252" s="184"/>
      <c r="P252" s="184"/>
      <c r="Q252" s="184"/>
      <c r="R252" s="184"/>
      <c r="S252" s="184"/>
      <c r="T252" s="184"/>
      <c r="U252" s="184"/>
      <c r="V252" s="184"/>
      <c r="W252" s="184"/>
      <c r="X252" s="184"/>
      <c r="Y252" s="184"/>
      <c r="Z252" s="184"/>
    </row>
    <row r="253" spans="1:26" x14ac:dyDescent="0.25">
      <c r="A253" s="184"/>
      <c r="B253" s="184"/>
      <c r="C253" s="289"/>
      <c r="D253" s="290"/>
      <c r="E253" s="184"/>
      <c r="F253" s="184"/>
      <c r="G253" s="184"/>
      <c r="H253" s="184"/>
      <c r="I253" s="184"/>
      <c r="J253" s="184"/>
      <c r="K253" s="184"/>
      <c r="L253" s="184"/>
      <c r="M253" s="184"/>
      <c r="N253" s="184"/>
      <c r="O253" s="184"/>
      <c r="P253" s="184"/>
      <c r="Q253" s="184"/>
      <c r="R253" s="184"/>
      <c r="S253" s="184"/>
      <c r="T253" s="184"/>
      <c r="U253" s="184"/>
      <c r="V253" s="184"/>
      <c r="W253" s="184"/>
      <c r="X253" s="184"/>
      <c r="Y253" s="184"/>
      <c r="Z253" s="184"/>
    </row>
    <row r="254" spans="1:26" x14ac:dyDescent="0.25">
      <c r="A254" s="184"/>
      <c r="B254" s="184"/>
      <c r="C254" s="289"/>
      <c r="D254" s="290"/>
      <c r="E254" s="184"/>
      <c r="F254" s="184"/>
      <c r="G254" s="184"/>
      <c r="H254" s="184"/>
      <c r="I254" s="184"/>
      <c r="J254" s="184"/>
      <c r="K254" s="184"/>
      <c r="L254" s="184"/>
      <c r="M254" s="184"/>
      <c r="N254" s="184"/>
      <c r="O254" s="184"/>
      <c r="P254" s="184"/>
      <c r="Q254" s="184"/>
      <c r="R254" s="184"/>
      <c r="S254" s="184"/>
      <c r="T254" s="184"/>
      <c r="U254" s="184"/>
      <c r="V254" s="184"/>
      <c r="W254" s="184"/>
      <c r="X254" s="184"/>
      <c r="Y254" s="184"/>
      <c r="Z254" s="184"/>
    </row>
    <row r="255" spans="1:26" x14ac:dyDescent="0.25">
      <c r="A255" s="184"/>
      <c r="B255" s="184"/>
      <c r="C255" s="289"/>
      <c r="D255" s="290"/>
      <c r="E255" s="184"/>
      <c r="F255" s="184"/>
      <c r="G255" s="184"/>
      <c r="H255" s="184"/>
      <c r="I255" s="184"/>
      <c r="J255" s="184"/>
      <c r="K255" s="184"/>
      <c r="L255" s="184"/>
      <c r="M255" s="184"/>
      <c r="N255" s="184"/>
      <c r="O255" s="184"/>
      <c r="P255" s="184"/>
      <c r="Q255" s="184"/>
      <c r="R255" s="184"/>
      <c r="S255" s="184"/>
      <c r="T255" s="184"/>
      <c r="U255" s="184"/>
      <c r="V255" s="184"/>
      <c r="W255" s="184"/>
      <c r="X255" s="184"/>
      <c r="Y255" s="184"/>
      <c r="Z255" s="184"/>
    </row>
    <row r="256" spans="1:26" x14ac:dyDescent="0.25">
      <c r="A256" s="184"/>
      <c r="B256" s="184"/>
      <c r="C256" s="289"/>
      <c r="D256" s="290"/>
      <c r="E256" s="184"/>
      <c r="F256" s="184"/>
      <c r="G256" s="184"/>
      <c r="H256" s="184"/>
      <c r="I256" s="184"/>
      <c r="J256" s="184"/>
      <c r="K256" s="184"/>
      <c r="L256" s="184"/>
      <c r="M256" s="184"/>
      <c r="N256" s="184"/>
      <c r="O256" s="184"/>
      <c r="P256" s="184"/>
      <c r="Q256" s="184"/>
      <c r="R256" s="184"/>
      <c r="S256" s="184"/>
      <c r="T256" s="184"/>
      <c r="U256" s="184"/>
      <c r="V256" s="184"/>
      <c r="W256" s="184"/>
      <c r="X256" s="184"/>
      <c r="Y256" s="184"/>
      <c r="Z256" s="184"/>
    </row>
    <row r="257" spans="1:26" x14ac:dyDescent="0.25">
      <c r="A257" s="184"/>
      <c r="B257" s="184"/>
      <c r="C257" s="289"/>
      <c r="D257" s="290"/>
      <c r="E257" s="184"/>
      <c r="F257" s="184"/>
      <c r="G257" s="184"/>
      <c r="H257" s="184"/>
      <c r="I257" s="184"/>
      <c r="J257" s="184"/>
      <c r="K257" s="184"/>
      <c r="L257" s="184"/>
      <c r="M257" s="184"/>
      <c r="N257" s="184"/>
      <c r="O257" s="184"/>
      <c r="P257" s="184"/>
      <c r="Q257" s="184"/>
      <c r="R257" s="184"/>
      <c r="S257" s="184"/>
      <c r="T257" s="184"/>
      <c r="U257" s="184"/>
      <c r="V257" s="184"/>
      <c r="W257" s="184"/>
      <c r="X257" s="184"/>
      <c r="Y257" s="184"/>
      <c r="Z257" s="184"/>
    </row>
    <row r="258" spans="1:26" x14ac:dyDescent="0.25">
      <c r="A258" s="184"/>
      <c r="B258" s="184"/>
      <c r="C258" s="289"/>
      <c r="D258" s="290"/>
      <c r="E258" s="184"/>
      <c r="F258" s="184"/>
      <c r="G258" s="184"/>
      <c r="H258" s="184"/>
      <c r="I258" s="184"/>
      <c r="J258" s="184"/>
      <c r="K258" s="184"/>
      <c r="L258" s="184"/>
      <c r="M258" s="184"/>
      <c r="N258" s="184"/>
      <c r="O258" s="184"/>
      <c r="P258" s="184"/>
      <c r="Q258" s="184"/>
      <c r="R258" s="184"/>
      <c r="S258" s="184"/>
      <c r="T258" s="184"/>
      <c r="U258" s="184"/>
      <c r="V258" s="184"/>
      <c r="W258" s="184"/>
      <c r="X258" s="184"/>
      <c r="Y258" s="184"/>
      <c r="Z258" s="184"/>
    </row>
    <row r="259" spans="1:26" x14ac:dyDescent="0.25">
      <c r="A259" s="184"/>
      <c r="B259" s="184"/>
      <c r="C259" s="289"/>
      <c r="D259" s="290"/>
      <c r="E259" s="184"/>
      <c r="F259" s="184"/>
      <c r="G259" s="184"/>
      <c r="H259" s="184"/>
      <c r="I259" s="184"/>
      <c r="J259" s="184"/>
      <c r="K259" s="184"/>
      <c r="L259" s="184"/>
      <c r="M259" s="184"/>
      <c r="N259" s="184"/>
      <c r="O259" s="184"/>
      <c r="P259" s="184"/>
      <c r="Q259" s="184"/>
      <c r="R259" s="184"/>
      <c r="S259" s="184"/>
      <c r="T259" s="184"/>
      <c r="U259" s="184"/>
      <c r="V259" s="184"/>
      <c r="W259" s="184"/>
      <c r="X259" s="184"/>
      <c r="Y259" s="184"/>
      <c r="Z259" s="184"/>
    </row>
    <row r="260" spans="1:26" x14ac:dyDescent="0.25">
      <c r="A260" s="184"/>
      <c r="B260" s="184"/>
      <c r="C260" s="289"/>
      <c r="D260" s="290"/>
      <c r="E260" s="184"/>
      <c r="F260" s="184"/>
      <c r="G260" s="184"/>
      <c r="H260" s="184"/>
      <c r="I260" s="184"/>
      <c r="J260" s="184"/>
      <c r="K260" s="184"/>
      <c r="L260" s="184"/>
      <c r="M260" s="184"/>
      <c r="N260" s="184"/>
      <c r="O260" s="184"/>
      <c r="P260" s="184"/>
      <c r="Q260" s="184"/>
      <c r="R260" s="184"/>
      <c r="S260" s="184"/>
      <c r="T260" s="184"/>
      <c r="U260" s="184"/>
      <c r="V260" s="184"/>
      <c r="W260" s="184"/>
      <c r="X260" s="184"/>
      <c r="Y260" s="184"/>
      <c r="Z260" s="184"/>
    </row>
    <row r="261" spans="1:26" x14ac:dyDescent="0.25">
      <c r="A261" s="184"/>
      <c r="B261" s="184"/>
      <c r="C261" s="289"/>
      <c r="D261" s="290"/>
      <c r="E261" s="184"/>
      <c r="F261" s="184"/>
      <c r="G261" s="184"/>
      <c r="H261" s="184"/>
      <c r="I261" s="184"/>
      <c r="J261" s="184"/>
      <c r="K261" s="184"/>
      <c r="L261" s="184"/>
      <c r="M261" s="184"/>
      <c r="N261" s="184"/>
      <c r="O261" s="184"/>
      <c r="P261" s="184"/>
      <c r="Q261" s="184"/>
      <c r="R261" s="184"/>
      <c r="S261" s="184"/>
      <c r="T261" s="184"/>
      <c r="U261" s="184"/>
      <c r="V261" s="184"/>
      <c r="W261" s="184"/>
      <c r="X261" s="184"/>
      <c r="Y261" s="184"/>
      <c r="Z261" s="184"/>
    </row>
    <row r="262" spans="1:26" x14ac:dyDescent="0.25">
      <c r="A262" s="184"/>
      <c r="B262" s="184"/>
      <c r="C262" s="289"/>
      <c r="D262" s="290"/>
      <c r="E262" s="184"/>
      <c r="F262" s="184"/>
      <c r="G262" s="184"/>
      <c r="H262" s="184"/>
      <c r="I262" s="184"/>
      <c r="J262" s="184"/>
      <c r="K262" s="184"/>
      <c r="L262" s="184"/>
      <c r="M262" s="184"/>
      <c r="N262" s="184"/>
      <c r="O262" s="184"/>
      <c r="P262" s="184"/>
      <c r="Q262" s="184"/>
      <c r="R262" s="184"/>
      <c r="S262" s="184"/>
      <c r="T262" s="184"/>
      <c r="U262" s="184"/>
      <c r="V262" s="184"/>
      <c r="W262" s="184"/>
      <c r="X262" s="184"/>
      <c r="Y262" s="184"/>
      <c r="Z262" s="184"/>
    </row>
    <row r="263" spans="1:26" x14ac:dyDescent="0.25">
      <c r="A263" s="184"/>
      <c r="B263" s="184"/>
      <c r="C263" s="289"/>
      <c r="D263" s="290"/>
      <c r="E263" s="184"/>
      <c r="F263" s="184"/>
      <c r="G263" s="184"/>
      <c r="H263" s="184"/>
      <c r="I263" s="184"/>
      <c r="J263" s="184"/>
      <c r="K263" s="184"/>
      <c r="L263" s="184"/>
      <c r="M263" s="184"/>
      <c r="N263" s="184"/>
      <c r="O263" s="184"/>
      <c r="P263" s="184"/>
      <c r="Q263" s="184"/>
      <c r="R263" s="184"/>
      <c r="S263" s="184"/>
      <c r="T263" s="184"/>
      <c r="U263" s="184"/>
      <c r="V263" s="184"/>
      <c r="W263" s="184"/>
      <c r="X263" s="184"/>
      <c r="Y263" s="184"/>
      <c r="Z263" s="184"/>
    </row>
    <row r="264" spans="1:26" x14ac:dyDescent="0.25">
      <c r="A264" s="184"/>
      <c r="B264" s="184"/>
      <c r="C264" s="289"/>
      <c r="D264" s="290"/>
      <c r="E264" s="184"/>
      <c r="F264" s="184"/>
      <c r="G264" s="184"/>
      <c r="H264" s="184"/>
      <c r="I264" s="184"/>
      <c r="J264" s="184"/>
      <c r="K264" s="184"/>
      <c r="L264" s="184"/>
      <c r="M264" s="184"/>
      <c r="N264" s="184"/>
      <c r="O264" s="184"/>
      <c r="P264" s="184"/>
      <c r="Q264" s="184"/>
      <c r="R264" s="184"/>
      <c r="S264" s="184"/>
      <c r="T264" s="184"/>
      <c r="U264" s="184"/>
      <c r="V264" s="184"/>
      <c r="W264" s="184"/>
      <c r="X264" s="184"/>
      <c r="Y264" s="184"/>
      <c r="Z264" s="184"/>
    </row>
    <row r="265" spans="1:26" x14ac:dyDescent="0.25">
      <c r="A265" s="184"/>
      <c r="B265" s="184"/>
      <c r="C265" s="289"/>
      <c r="D265" s="290"/>
      <c r="E265" s="184"/>
      <c r="F265" s="184"/>
      <c r="G265" s="184"/>
      <c r="H265" s="184"/>
      <c r="I265" s="184"/>
      <c r="J265" s="184"/>
      <c r="K265" s="184"/>
      <c r="L265" s="184"/>
      <c r="M265" s="184"/>
      <c r="N265" s="184"/>
      <c r="O265" s="184"/>
      <c r="P265" s="184"/>
      <c r="Q265" s="184"/>
      <c r="R265" s="184"/>
      <c r="S265" s="184"/>
      <c r="T265" s="184"/>
      <c r="U265" s="184"/>
      <c r="V265" s="184"/>
      <c r="W265" s="184"/>
      <c r="X265" s="184"/>
      <c r="Y265" s="184"/>
      <c r="Z265" s="184"/>
    </row>
    <row r="266" spans="1:26" x14ac:dyDescent="0.25">
      <c r="A266" s="184"/>
      <c r="B266" s="184"/>
      <c r="C266" s="289"/>
      <c r="D266" s="290"/>
      <c r="E266" s="184"/>
      <c r="F266" s="184"/>
      <c r="G266" s="184"/>
      <c r="H266" s="184"/>
      <c r="I266" s="184"/>
      <c r="J266" s="184"/>
      <c r="K266" s="184"/>
      <c r="L266" s="184"/>
      <c r="M266" s="184"/>
      <c r="N266" s="184"/>
      <c r="O266" s="184"/>
      <c r="P266" s="184"/>
      <c r="Q266" s="184"/>
      <c r="R266" s="184"/>
      <c r="S266" s="184"/>
      <c r="T266" s="184"/>
      <c r="U266" s="184"/>
      <c r="V266" s="184"/>
      <c r="W266" s="184"/>
      <c r="X266" s="184"/>
      <c r="Y266" s="184"/>
      <c r="Z266" s="184"/>
    </row>
    <row r="267" spans="1:26" x14ac:dyDescent="0.25">
      <c r="A267" s="184"/>
      <c r="B267" s="184"/>
      <c r="C267" s="289"/>
      <c r="D267" s="290"/>
      <c r="E267" s="184"/>
      <c r="F267" s="184"/>
      <c r="G267" s="184"/>
      <c r="H267" s="184"/>
      <c r="I267" s="184"/>
      <c r="J267" s="184"/>
      <c r="K267" s="184"/>
      <c r="L267" s="184"/>
      <c r="M267" s="184"/>
      <c r="N267" s="184"/>
      <c r="O267" s="184"/>
      <c r="P267" s="184"/>
      <c r="Q267" s="184"/>
      <c r="R267" s="184"/>
      <c r="S267" s="184"/>
      <c r="T267" s="184"/>
      <c r="U267" s="184"/>
      <c r="V267" s="184"/>
      <c r="W267" s="184"/>
      <c r="X267" s="184"/>
      <c r="Y267" s="184"/>
      <c r="Z267" s="184"/>
    </row>
    <row r="268" spans="1:26" x14ac:dyDescent="0.25">
      <c r="A268" s="184"/>
      <c r="B268" s="184"/>
      <c r="C268" s="289"/>
      <c r="D268" s="290"/>
      <c r="E268" s="184"/>
      <c r="F268" s="184"/>
      <c r="G268" s="184"/>
      <c r="H268" s="184"/>
      <c r="I268" s="184"/>
      <c r="J268" s="184"/>
      <c r="K268" s="184"/>
      <c r="L268" s="184"/>
      <c r="M268" s="184"/>
      <c r="N268" s="184"/>
      <c r="O268" s="184"/>
      <c r="P268" s="184"/>
      <c r="Q268" s="184"/>
      <c r="R268" s="184"/>
      <c r="S268" s="184"/>
      <c r="T268" s="184"/>
      <c r="U268" s="184"/>
      <c r="V268" s="184"/>
      <c r="W268" s="184"/>
      <c r="X268" s="184"/>
      <c r="Y268" s="184"/>
      <c r="Z268" s="184"/>
    </row>
    <row r="269" spans="1:26" x14ac:dyDescent="0.25">
      <c r="A269" s="184"/>
      <c r="B269" s="184"/>
      <c r="C269" s="289"/>
      <c r="D269" s="290"/>
      <c r="E269" s="184"/>
      <c r="F269" s="184"/>
      <c r="G269" s="184"/>
      <c r="H269" s="184"/>
      <c r="I269" s="184"/>
      <c r="J269" s="184"/>
      <c r="K269" s="184"/>
      <c r="L269" s="184"/>
      <c r="M269" s="184"/>
      <c r="N269" s="184"/>
      <c r="O269" s="184"/>
      <c r="P269" s="184"/>
      <c r="Q269" s="184"/>
      <c r="R269" s="184"/>
      <c r="S269" s="184"/>
      <c r="T269" s="184"/>
      <c r="U269" s="184"/>
      <c r="V269" s="184"/>
      <c r="W269" s="184"/>
      <c r="X269" s="184"/>
      <c r="Y269" s="184"/>
      <c r="Z269" s="184"/>
    </row>
    <row r="270" spans="1:26" x14ac:dyDescent="0.25">
      <c r="A270" s="184"/>
      <c r="B270" s="184"/>
      <c r="C270" s="289"/>
      <c r="D270" s="290"/>
      <c r="E270" s="184"/>
      <c r="F270" s="184"/>
      <c r="G270" s="184"/>
      <c r="H270" s="184"/>
      <c r="I270" s="184"/>
      <c r="J270" s="184"/>
      <c r="K270" s="184"/>
      <c r="L270" s="184"/>
      <c r="M270" s="184"/>
      <c r="N270" s="184"/>
      <c r="O270" s="184"/>
      <c r="P270" s="184"/>
      <c r="Q270" s="184"/>
      <c r="R270" s="184"/>
      <c r="S270" s="184"/>
      <c r="T270" s="184"/>
      <c r="U270" s="184"/>
      <c r="V270" s="184"/>
      <c r="W270" s="184"/>
      <c r="X270" s="184"/>
      <c r="Y270" s="184"/>
      <c r="Z270" s="184"/>
    </row>
    <row r="271" spans="1:26" x14ac:dyDescent="0.25">
      <c r="A271" s="184"/>
      <c r="B271" s="184"/>
      <c r="C271" s="289"/>
      <c r="D271" s="290"/>
      <c r="E271" s="184"/>
      <c r="F271" s="184"/>
      <c r="G271" s="184"/>
      <c r="H271" s="184"/>
      <c r="I271" s="184"/>
      <c r="J271" s="184"/>
      <c r="K271" s="184"/>
      <c r="L271" s="184"/>
      <c r="M271" s="184"/>
      <c r="N271" s="184"/>
      <c r="O271" s="184"/>
      <c r="P271" s="184"/>
      <c r="Q271" s="184"/>
      <c r="R271" s="184"/>
      <c r="S271" s="184"/>
      <c r="T271" s="184"/>
      <c r="U271" s="184"/>
      <c r="V271" s="184"/>
      <c r="W271" s="184"/>
      <c r="X271" s="184"/>
      <c r="Y271" s="184"/>
      <c r="Z271" s="184"/>
    </row>
    <row r="272" spans="1:26" x14ac:dyDescent="0.25">
      <c r="A272" s="184"/>
      <c r="B272" s="184"/>
      <c r="C272" s="289"/>
      <c r="D272" s="290"/>
      <c r="E272" s="184"/>
      <c r="F272" s="184"/>
      <c r="G272" s="184"/>
      <c r="H272" s="184"/>
      <c r="I272" s="184"/>
      <c r="J272" s="184"/>
      <c r="K272" s="184"/>
      <c r="L272" s="184"/>
      <c r="M272" s="184"/>
      <c r="N272" s="184"/>
      <c r="O272" s="184"/>
      <c r="P272" s="184"/>
      <c r="Q272" s="184"/>
      <c r="R272" s="184"/>
      <c r="S272" s="184"/>
      <c r="T272" s="184"/>
      <c r="U272" s="184"/>
      <c r="V272" s="184"/>
      <c r="W272" s="184"/>
      <c r="X272" s="184"/>
      <c r="Y272" s="184"/>
      <c r="Z272" s="184"/>
    </row>
    <row r="273" spans="1:26" x14ac:dyDescent="0.25">
      <c r="A273" s="184"/>
      <c r="B273" s="184"/>
      <c r="C273" s="289"/>
      <c r="D273" s="290"/>
      <c r="E273" s="184"/>
      <c r="F273" s="184"/>
      <c r="G273" s="184"/>
      <c r="H273" s="184"/>
      <c r="I273" s="184"/>
      <c r="J273" s="184"/>
      <c r="K273" s="184"/>
      <c r="L273" s="184"/>
      <c r="M273" s="184"/>
      <c r="N273" s="184"/>
      <c r="O273" s="184"/>
      <c r="P273" s="184"/>
      <c r="Q273" s="184"/>
      <c r="R273" s="184"/>
      <c r="S273" s="184"/>
      <c r="T273" s="184"/>
      <c r="U273" s="184"/>
      <c r="V273" s="184"/>
      <c r="W273" s="184"/>
      <c r="X273" s="184"/>
      <c r="Y273" s="184"/>
      <c r="Z273" s="184"/>
    </row>
    <row r="274" spans="1:26" x14ac:dyDescent="0.25">
      <c r="A274" s="184"/>
      <c r="B274" s="184"/>
      <c r="C274" s="289"/>
      <c r="D274" s="290"/>
      <c r="E274" s="184"/>
      <c r="F274" s="184"/>
      <c r="G274" s="184"/>
      <c r="H274" s="184"/>
      <c r="I274" s="184"/>
      <c r="J274" s="184"/>
      <c r="K274" s="184"/>
      <c r="L274" s="184"/>
      <c r="M274" s="184"/>
      <c r="N274" s="184"/>
      <c r="O274" s="184"/>
      <c r="P274" s="184"/>
      <c r="Q274" s="184"/>
      <c r="R274" s="184"/>
      <c r="S274" s="184"/>
      <c r="T274" s="184"/>
      <c r="U274" s="184"/>
      <c r="V274" s="184"/>
      <c r="W274" s="184"/>
      <c r="X274" s="184"/>
      <c r="Y274" s="184"/>
      <c r="Z274" s="184"/>
    </row>
    <row r="275" spans="1:26" x14ac:dyDescent="0.25">
      <c r="A275" s="184"/>
      <c r="B275" s="184"/>
      <c r="C275" s="289"/>
      <c r="D275" s="290"/>
      <c r="E275" s="184"/>
      <c r="F275" s="184"/>
      <c r="G275" s="184"/>
      <c r="H275" s="184"/>
      <c r="I275" s="184"/>
      <c r="J275" s="184"/>
      <c r="K275" s="184"/>
      <c r="L275" s="184"/>
      <c r="M275" s="184"/>
      <c r="N275" s="184"/>
      <c r="O275" s="184"/>
      <c r="P275" s="184"/>
      <c r="Q275" s="184"/>
      <c r="R275" s="184"/>
      <c r="S275" s="184"/>
      <c r="T275" s="184"/>
      <c r="U275" s="184"/>
      <c r="V275" s="184"/>
      <c r="W275" s="184"/>
      <c r="X275" s="184"/>
      <c r="Y275" s="184"/>
      <c r="Z275" s="184"/>
    </row>
    <row r="276" spans="1:26" x14ac:dyDescent="0.25">
      <c r="A276" s="184"/>
      <c r="B276" s="184"/>
      <c r="C276" s="289"/>
      <c r="D276" s="290"/>
      <c r="E276" s="184"/>
      <c r="F276" s="184"/>
      <c r="G276" s="184"/>
      <c r="H276" s="184"/>
      <c r="I276" s="184"/>
      <c r="J276" s="184"/>
      <c r="K276" s="184"/>
      <c r="L276" s="184"/>
      <c r="M276" s="184"/>
      <c r="N276" s="184"/>
      <c r="O276" s="184"/>
      <c r="P276" s="184"/>
      <c r="Q276" s="184"/>
      <c r="R276" s="184"/>
      <c r="S276" s="184"/>
      <c r="T276" s="184"/>
      <c r="U276" s="184"/>
      <c r="V276" s="184"/>
      <c r="W276" s="184"/>
      <c r="X276" s="184"/>
      <c r="Y276" s="184"/>
      <c r="Z276" s="184"/>
    </row>
    <row r="277" spans="1:26" x14ac:dyDescent="0.25">
      <c r="A277" s="184"/>
      <c r="B277" s="184"/>
      <c r="C277" s="289"/>
      <c r="D277" s="290"/>
      <c r="E277" s="184"/>
      <c r="F277" s="184"/>
      <c r="G277" s="184"/>
      <c r="H277" s="184"/>
      <c r="I277" s="184"/>
      <c r="J277" s="184"/>
      <c r="K277" s="184"/>
      <c r="L277" s="184"/>
      <c r="M277" s="184"/>
      <c r="N277" s="184"/>
      <c r="O277" s="184"/>
      <c r="P277" s="184"/>
      <c r="Q277" s="184"/>
      <c r="R277" s="184"/>
      <c r="S277" s="184"/>
      <c r="T277" s="184"/>
      <c r="U277" s="184"/>
      <c r="V277" s="184"/>
      <c r="W277" s="184"/>
      <c r="X277" s="184"/>
      <c r="Y277" s="184"/>
      <c r="Z277" s="184"/>
    </row>
    <row r="278" spans="1:26" x14ac:dyDescent="0.25">
      <c r="A278" s="184"/>
      <c r="B278" s="184"/>
      <c r="C278" s="289"/>
      <c r="D278" s="290"/>
      <c r="E278" s="184"/>
      <c r="F278" s="184"/>
      <c r="G278" s="184"/>
      <c r="H278" s="184"/>
      <c r="I278" s="184"/>
      <c r="J278" s="184"/>
      <c r="K278" s="184"/>
      <c r="L278" s="184"/>
      <c r="M278" s="184"/>
      <c r="N278" s="184"/>
      <c r="O278" s="184"/>
      <c r="P278" s="184"/>
      <c r="Q278" s="184"/>
      <c r="R278" s="184"/>
      <c r="S278" s="184"/>
      <c r="T278" s="184"/>
      <c r="U278" s="184"/>
      <c r="V278" s="184"/>
      <c r="W278" s="184"/>
      <c r="X278" s="184"/>
      <c r="Y278" s="184"/>
      <c r="Z278" s="184"/>
    </row>
    <row r="279" spans="1:26" x14ac:dyDescent="0.25">
      <c r="A279" s="184"/>
      <c r="B279" s="184"/>
      <c r="C279" s="289"/>
      <c r="D279" s="290"/>
      <c r="E279" s="184"/>
      <c r="F279" s="184"/>
      <c r="G279" s="184"/>
      <c r="H279" s="184"/>
      <c r="I279" s="184"/>
      <c r="J279" s="184"/>
      <c r="K279" s="184"/>
      <c r="L279" s="184"/>
      <c r="M279" s="184"/>
      <c r="N279" s="184"/>
      <c r="O279" s="184"/>
      <c r="P279" s="184"/>
      <c r="Q279" s="184"/>
      <c r="R279" s="184"/>
      <c r="S279" s="184"/>
      <c r="T279" s="184"/>
      <c r="U279" s="184"/>
      <c r="V279" s="184"/>
      <c r="W279" s="184"/>
      <c r="X279" s="184"/>
      <c r="Y279" s="184"/>
      <c r="Z279" s="184"/>
    </row>
    <row r="280" spans="1:26" x14ac:dyDescent="0.25">
      <c r="A280" s="184"/>
      <c r="B280" s="184"/>
      <c r="C280" s="289"/>
      <c r="D280" s="290"/>
      <c r="E280" s="184"/>
      <c r="F280" s="184"/>
      <c r="G280" s="184"/>
      <c r="H280" s="184"/>
      <c r="I280" s="184"/>
      <c r="J280" s="184"/>
      <c r="K280" s="184"/>
      <c r="L280" s="184"/>
      <c r="M280" s="184"/>
      <c r="N280" s="184"/>
      <c r="O280" s="184"/>
      <c r="P280" s="184"/>
      <c r="Q280" s="184"/>
      <c r="R280" s="184"/>
      <c r="S280" s="184"/>
      <c r="T280" s="184"/>
      <c r="U280" s="184"/>
      <c r="V280" s="184"/>
      <c r="W280" s="184"/>
      <c r="X280" s="184"/>
      <c r="Y280" s="184"/>
      <c r="Z280" s="184"/>
    </row>
    <row r="281" spans="1:26" x14ac:dyDescent="0.25">
      <c r="A281" s="184"/>
      <c r="B281" s="184"/>
      <c r="C281" s="289"/>
      <c r="D281" s="290"/>
      <c r="E281" s="184"/>
      <c r="F281" s="184"/>
      <c r="G281" s="184"/>
      <c r="H281" s="184"/>
      <c r="I281" s="184"/>
      <c r="J281" s="184"/>
      <c r="K281" s="184"/>
      <c r="L281" s="184"/>
      <c r="M281" s="184"/>
      <c r="N281" s="184"/>
      <c r="O281" s="184"/>
      <c r="P281" s="184"/>
      <c r="Q281" s="184"/>
      <c r="R281" s="184"/>
      <c r="S281" s="184"/>
      <c r="T281" s="184"/>
      <c r="U281" s="184"/>
      <c r="V281" s="184"/>
      <c r="W281" s="184"/>
      <c r="X281" s="184"/>
      <c r="Y281" s="184"/>
      <c r="Z281" s="184"/>
    </row>
    <row r="282" spans="1:26" x14ac:dyDescent="0.25">
      <c r="A282" s="184"/>
      <c r="B282" s="184"/>
      <c r="C282" s="289"/>
      <c r="D282" s="290"/>
      <c r="E282" s="184"/>
      <c r="F282" s="184"/>
      <c r="G282" s="184"/>
      <c r="H282" s="184"/>
      <c r="I282" s="184"/>
      <c r="J282" s="184"/>
      <c r="K282" s="184"/>
      <c r="L282" s="184"/>
      <c r="M282" s="184"/>
      <c r="N282" s="184"/>
      <c r="O282" s="184"/>
      <c r="P282" s="184"/>
      <c r="Q282" s="184"/>
      <c r="R282" s="184"/>
      <c r="S282" s="184"/>
      <c r="T282" s="184"/>
      <c r="U282" s="184"/>
      <c r="V282" s="184"/>
      <c r="W282" s="184"/>
      <c r="X282" s="184"/>
      <c r="Y282" s="184"/>
      <c r="Z282" s="184"/>
    </row>
    <row r="283" spans="1:26" x14ac:dyDescent="0.25">
      <c r="A283" s="184"/>
      <c r="B283" s="184"/>
      <c r="C283" s="289"/>
      <c r="D283" s="290"/>
      <c r="E283" s="184"/>
      <c r="F283" s="184"/>
      <c r="G283" s="184"/>
      <c r="H283" s="184"/>
      <c r="I283" s="184"/>
      <c r="J283" s="184"/>
      <c r="K283" s="184"/>
      <c r="L283" s="184"/>
      <c r="M283" s="184"/>
      <c r="N283" s="184"/>
      <c r="O283" s="184"/>
      <c r="P283" s="184"/>
      <c r="Q283" s="184"/>
      <c r="R283" s="184"/>
      <c r="S283" s="184"/>
      <c r="T283" s="184"/>
      <c r="U283" s="184"/>
      <c r="V283" s="184"/>
      <c r="W283" s="184"/>
      <c r="X283" s="184"/>
      <c r="Y283" s="184"/>
      <c r="Z283" s="184"/>
    </row>
    <row r="284" spans="1:26" x14ac:dyDescent="0.25">
      <c r="A284" s="184"/>
      <c r="B284" s="184"/>
      <c r="C284" s="289"/>
      <c r="D284" s="290"/>
      <c r="E284" s="184"/>
      <c r="F284" s="184"/>
      <c r="G284" s="184"/>
      <c r="H284" s="184"/>
      <c r="I284" s="184"/>
      <c r="J284" s="184"/>
      <c r="K284" s="184"/>
      <c r="L284" s="184"/>
      <c r="M284" s="184"/>
      <c r="N284" s="184"/>
      <c r="O284" s="184"/>
      <c r="P284" s="184"/>
      <c r="Q284" s="184"/>
      <c r="R284" s="184"/>
      <c r="S284" s="184"/>
      <c r="T284" s="184"/>
      <c r="U284" s="184"/>
      <c r="V284" s="184"/>
      <c r="W284" s="184"/>
      <c r="X284" s="184"/>
      <c r="Y284" s="184"/>
      <c r="Z284" s="184"/>
    </row>
    <row r="285" spans="1:26" x14ac:dyDescent="0.25">
      <c r="A285" s="184"/>
      <c r="B285" s="184"/>
      <c r="C285" s="289"/>
      <c r="D285" s="290"/>
      <c r="E285" s="184"/>
      <c r="F285" s="184"/>
      <c r="G285" s="184"/>
      <c r="H285" s="184"/>
      <c r="I285" s="184"/>
      <c r="J285" s="184"/>
      <c r="K285" s="184"/>
      <c r="L285" s="184"/>
      <c r="M285" s="184"/>
      <c r="N285" s="184"/>
      <c r="O285" s="184"/>
      <c r="P285" s="184"/>
      <c r="Q285" s="184"/>
      <c r="R285" s="184"/>
      <c r="S285" s="184"/>
      <c r="T285" s="184"/>
      <c r="U285" s="184"/>
      <c r="V285" s="184"/>
      <c r="W285" s="184"/>
      <c r="X285" s="184"/>
      <c r="Y285" s="184"/>
      <c r="Z285" s="184"/>
    </row>
    <row r="286" spans="1:26" x14ac:dyDescent="0.25">
      <c r="A286" s="184"/>
      <c r="B286" s="184"/>
      <c r="C286" s="289"/>
      <c r="D286" s="290"/>
      <c r="E286" s="184"/>
      <c r="F286" s="184"/>
      <c r="G286" s="184"/>
      <c r="H286" s="184"/>
      <c r="I286" s="184"/>
      <c r="J286" s="184"/>
      <c r="K286" s="184"/>
      <c r="L286" s="184"/>
      <c r="M286" s="184"/>
      <c r="N286" s="184"/>
      <c r="O286" s="184"/>
      <c r="P286" s="184"/>
      <c r="Q286" s="184"/>
      <c r="R286" s="184"/>
      <c r="S286" s="184"/>
      <c r="T286" s="184"/>
      <c r="U286" s="184"/>
      <c r="V286" s="184"/>
      <c r="W286" s="184"/>
      <c r="X286" s="184"/>
      <c r="Y286" s="184"/>
      <c r="Z286" s="184"/>
    </row>
    <row r="287" spans="1:26" x14ac:dyDescent="0.25">
      <c r="A287" s="184"/>
      <c r="B287" s="184"/>
      <c r="C287" s="289"/>
      <c r="D287" s="290"/>
      <c r="E287" s="184"/>
      <c r="F287" s="184"/>
      <c r="G287" s="184"/>
      <c r="H287" s="184"/>
      <c r="I287" s="184"/>
      <c r="J287" s="184"/>
      <c r="K287" s="184"/>
      <c r="L287" s="184"/>
      <c r="M287" s="184"/>
      <c r="N287" s="184"/>
      <c r="O287" s="184"/>
      <c r="P287" s="184"/>
      <c r="Q287" s="184"/>
      <c r="R287" s="184"/>
      <c r="S287" s="184"/>
      <c r="T287" s="184"/>
      <c r="U287" s="184"/>
      <c r="V287" s="184"/>
      <c r="W287" s="184"/>
      <c r="X287" s="184"/>
      <c r="Y287" s="184"/>
      <c r="Z287" s="184"/>
    </row>
    <row r="288" spans="1:26" x14ac:dyDescent="0.25">
      <c r="A288" s="184"/>
      <c r="B288" s="184"/>
      <c r="C288" s="289"/>
      <c r="D288" s="290"/>
      <c r="E288" s="184"/>
      <c r="F288" s="184"/>
      <c r="G288" s="184"/>
      <c r="H288" s="184"/>
      <c r="I288" s="184"/>
      <c r="J288" s="184"/>
      <c r="K288" s="184"/>
      <c r="L288" s="184"/>
      <c r="M288" s="184"/>
      <c r="N288" s="184"/>
      <c r="O288" s="184"/>
      <c r="P288" s="184"/>
      <c r="Q288" s="184"/>
      <c r="R288" s="184"/>
      <c r="S288" s="184"/>
      <c r="T288" s="184"/>
      <c r="U288" s="184"/>
      <c r="V288" s="184"/>
      <c r="W288" s="184"/>
      <c r="X288" s="184"/>
      <c r="Y288" s="184"/>
      <c r="Z288" s="184"/>
    </row>
    <row r="289" spans="1:26" x14ac:dyDescent="0.25">
      <c r="A289" s="184"/>
      <c r="B289" s="184"/>
      <c r="C289" s="289"/>
      <c r="D289" s="290"/>
      <c r="E289" s="184"/>
      <c r="F289" s="184"/>
      <c r="G289" s="184"/>
      <c r="H289" s="184"/>
      <c r="I289" s="184"/>
      <c r="J289" s="184"/>
      <c r="K289" s="184"/>
      <c r="L289" s="184"/>
      <c r="M289" s="184"/>
      <c r="N289" s="184"/>
      <c r="O289" s="184"/>
      <c r="P289" s="184"/>
      <c r="Q289" s="184"/>
      <c r="R289" s="184"/>
      <c r="S289" s="184"/>
      <c r="T289" s="184"/>
      <c r="U289" s="184"/>
      <c r="V289" s="184"/>
      <c r="W289" s="184"/>
      <c r="X289" s="184"/>
      <c r="Y289" s="184"/>
      <c r="Z289" s="184"/>
    </row>
    <row r="290" spans="1:26" x14ac:dyDescent="0.25">
      <c r="A290" s="184"/>
      <c r="B290" s="184"/>
      <c r="C290" s="289"/>
      <c r="D290" s="290"/>
      <c r="E290" s="184"/>
      <c r="F290" s="184"/>
      <c r="G290" s="184"/>
      <c r="H290" s="184"/>
      <c r="I290" s="184"/>
      <c r="J290" s="184"/>
      <c r="K290" s="184"/>
      <c r="L290" s="184"/>
      <c r="M290" s="184"/>
      <c r="N290" s="184"/>
      <c r="O290" s="184"/>
      <c r="P290" s="184"/>
      <c r="Q290" s="184"/>
      <c r="R290" s="184"/>
      <c r="S290" s="184"/>
      <c r="T290" s="184"/>
      <c r="U290" s="184"/>
      <c r="V290" s="184"/>
      <c r="W290" s="184"/>
      <c r="X290" s="184"/>
      <c r="Y290" s="184"/>
      <c r="Z290" s="184"/>
    </row>
    <row r="291" spans="1:26" x14ac:dyDescent="0.25">
      <c r="A291" s="184"/>
      <c r="B291" s="184"/>
      <c r="C291" s="289"/>
      <c r="D291" s="290"/>
      <c r="E291" s="184"/>
      <c r="F291" s="184"/>
      <c r="G291" s="184"/>
      <c r="H291" s="184"/>
      <c r="I291" s="184"/>
      <c r="J291" s="184"/>
      <c r="K291" s="184"/>
      <c r="L291" s="184"/>
      <c r="M291" s="184"/>
      <c r="N291" s="184"/>
      <c r="O291" s="184"/>
      <c r="P291" s="184"/>
      <c r="Q291" s="184"/>
      <c r="R291" s="184"/>
      <c r="S291" s="184"/>
      <c r="T291" s="184"/>
      <c r="U291" s="184"/>
      <c r="V291" s="184"/>
      <c r="W291" s="184"/>
      <c r="X291" s="184"/>
      <c r="Y291" s="184"/>
      <c r="Z291" s="184"/>
    </row>
    <row r="292" spans="1:26" x14ac:dyDescent="0.25">
      <c r="A292" s="184"/>
      <c r="B292" s="184"/>
      <c r="C292" s="289"/>
      <c r="D292" s="290"/>
      <c r="E292" s="184"/>
      <c r="F292" s="184"/>
      <c r="G292" s="184"/>
      <c r="H292" s="184"/>
      <c r="I292" s="184"/>
      <c r="J292" s="184"/>
      <c r="K292" s="184"/>
      <c r="L292" s="184"/>
      <c r="M292" s="184"/>
      <c r="N292" s="184"/>
      <c r="O292" s="184"/>
      <c r="P292" s="184"/>
      <c r="Q292" s="184"/>
      <c r="R292" s="184"/>
      <c r="S292" s="184"/>
      <c r="T292" s="184"/>
      <c r="U292" s="184"/>
      <c r="V292" s="184"/>
      <c r="W292" s="184"/>
      <c r="X292" s="184"/>
      <c r="Y292" s="184"/>
      <c r="Z292" s="184"/>
    </row>
    <row r="293" spans="1:26" x14ac:dyDescent="0.25">
      <c r="A293" s="184"/>
      <c r="B293" s="184"/>
      <c r="C293" s="289"/>
      <c r="D293" s="290"/>
      <c r="E293" s="184"/>
      <c r="F293" s="184"/>
      <c r="G293" s="184"/>
      <c r="H293" s="184"/>
      <c r="I293" s="184"/>
      <c r="J293" s="184"/>
      <c r="K293" s="184"/>
      <c r="L293" s="184"/>
      <c r="M293" s="184"/>
      <c r="N293" s="184"/>
      <c r="O293" s="184"/>
      <c r="P293" s="184"/>
      <c r="Q293" s="184"/>
      <c r="R293" s="184"/>
      <c r="S293" s="184"/>
      <c r="T293" s="184"/>
      <c r="U293" s="184"/>
      <c r="V293" s="184"/>
      <c r="W293" s="184"/>
      <c r="X293" s="184"/>
      <c r="Y293" s="184"/>
      <c r="Z293" s="184"/>
    </row>
    <row r="294" spans="1:26" x14ac:dyDescent="0.25">
      <c r="A294" s="184"/>
      <c r="B294" s="184"/>
      <c r="C294" s="289"/>
      <c r="D294" s="290"/>
      <c r="E294" s="184"/>
      <c r="F294" s="184"/>
      <c r="G294" s="184"/>
      <c r="H294" s="184"/>
      <c r="I294" s="184"/>
      <c r="J294" s="184"/>
      <c r="K294" s="184"/>
      <c r="L294" s="184"/>
      <c r="M294" s="184"/>
      <c r="N294" s="184"/>
      <c r="O294" s="184"/>
      <c r="P294" s="184"/>
      <c r="Q294" s="184"/>
      <c r="R294" s="184"/>
      <c r="S294" s="184"/>
      <c r="T294" s="184"/>
      <c r="U294" s="184"/>
      <c r="V294" s="184"/>
      <c r="W294" s="184"/>
      <c r="X294" s="184"/>
      <c r="Y294" s="184"/>
      <c r="Z294" s="184"/>
    </row>
    <row r="295" spans="1:26" x14ac:dyDescent="0.25">
      <c r="A295" s="184"/>
      <c r="B295" s="184"/>
      <c r="C295" s="289"/>
      <c r="D295" s="290"/>
      <c r="E295" s="184"/>
      <c r="F295" s="184"/>
      <c r="G295" s="184"/>
      <c r="H295" s="184"/>
      <c r="I295" s="184"/>
      <c r="J295" s="184"/>
      <c r="K295" s="184"/>
      <c r="L295" s="184"/>
      <c r="M295" s="184"/>
      <c r="N295" s="184"/>
      <c r="O295" s="184"/>
      <c r="P295" s="184"/>
      <c r="Q295" s="184"/>
      <c r="R295" s="184"/>
      <c r="S295" s="184"/>
      <c r="T295" s="184"/>
      <c r="U295" s="184"/>
      <c r="V295" s="184"/>
      <c r="W295" s="184"/>
      <c r="X295" s="184"/>
      <c r="Y295" s="184"/>
      <c r="Z295" s="184"/>
    </row>
    <row r="296" spans="1:26" x14ac:dyDescent="0.25">
      <c r="A296" s="184"/>
      <c r="B296" s="184"/>
      <c r="C296" s="289"/>
      <c r="D296" s="290"/>
      <c r="E296" s="184"/>
      <c r="F296" s="184"/>
      <c r="G296" s="184"/>
      <c r="H296" s="184"/>
      <c r="I296" s="184"/>
      <c r="J296" s="184"/>
      <c r="K296" s="184"/>
      <c r="L296" s="184"/>
      <c r="M296" s="184"/>
      <c r="N296" s="184"/>
      <c r="O296" s="184"/>
      <c r="P296" s="184"/>
      <c r="Q296" s="184"/>
      <c r="R296" s="184"/>
      <c r="S296" s="184"/>
      <c r="T296" s="184"/>
      <c r="U296" s="184"/>
      <c r="V296" s="184"/>
      <c r="W296" s="184"/>
      <c r="X296" s="184"/>
      <c r="Y296" s="184"/>
      <c r="Z296" s="184"/>
    </row>
    <row r="297" spans="1:26" x14ac:dyDescent="0.25">
      <c r="A297" s="184"/>
      <c r="B297" s="184"/>
      <c r="C297" s="289"/>
      <c r="D297" s="290"/>
      <c r="E297" s="184"/>
      <c r="F297" s="184"/>
      <c r="G297" s="184"/>
      <c r="H297" s="184"/>
      <c r="I297" s="184"/>
      <c r="J297" s="184"/>
      <c r="K297" s="184"/>
      <c r="L297" s="184"/>
      <c r="M297" s="184"/>
      <c r="N297" s="184"/>
      <c r="O297" s="184"/>
      <c r="P297" s="184"/>
      <c r="Q297" s="184"/>
      <c r="R297" s="184"/>
      <c r="S297" s="184"/>
      <c r="T297" s="184"/>
      <c r="U297" s="184"/>
      <c r="V297" s="184"/>
      <c r="W297" s="184"/>
      <c r="X297" s="184"/>
      <c r="Y297" s="184"/>
      <c r="Z297" s="184"/>
    </row>
    <row r="298" spans="1:26" x14ac:dyDescent="0.25">
      <c r="A298" s="184"/>
      <c r="B298" s="184"/>
      <c r="C298" s="289"/>
      <c r="D298" s="290"/>
      <c r="E298" s="184"/>
      <c r="F298" s="184"/>
      <c r="G298" s="184"/>
      <c r="H298" s="184"/>
      <c r="I298" s="184"/>
      <c r="J298" s="184"/>
      <c r="K298" s="184"/>
      <c r="L298" s="184"/>
      <c r="M298" s="184"/>
      <c r="N298" s="184"/>
      <c r="O298" s="184"/>
      <c r="P298" s="184"/>
      <c r="Q298" s="184"/>
      <c r="R298" s="184"/>
      <c r="S298" s="184"/>
      <c r="T298" s="184"/>
      <c r="U298" s="184"/>
      <c r="V298" s="184"/>
      <c r="W298" s="184"/>
      <c r="X298" s="184"/>
      <c r="Y298" s="184"/>
      <c r="Z298" s="184"/>
    </row>
    <row r="299" spans="1:26" x14ac:dyDescent="0.25">
      <c r="A299" s="184"/>
      <c r="B299" s="184"/>
      <c r="C299" s="289"/>
      <c r="D299" s="290"/>
      <c r="E299" s="184"/>
      <c r="F299" s="184"/>
      <c r="G299" s="184"/>
      <c r="H299" s="184"/>
      <c r="I299" s="184"/>
      <c r="J299" s="184"/>
      <c r="K299" s="184"/>
      <c r="L299" s="184"/>
      <c r="M299" s="184"/>
      <c r="N299" s="184"/>
      <c r="O299" s="184"/>
      <c r="P299" s="184"/>
      <c r="Q299" s="184"/>
      <c r="R299" s="184"/>
      <c r="S299" s="184"/>
      <c r="T299" s="184"/>
      <c r="U299" s="184"/>
      <c r="V299" s="184"/>
      <c r="W299" s="184"/>
      <c r="X299" s="184"/>
      <c r="Y299" s="184"/>
      <c r="Z299" s="184"/>
    </row>
    <row r="300" spans="1:26" x14ac:dyDescent="0.25">
      <c r="A300" s="184"/>
      <c r="B300" s="184"/>
      <c r="C300" s="289"/>
      <c r="D300" s="290"/>
      <c r="E300" s="184"/>
      <c r="F300" s="184"/>
      <c r="G300" s="184"/>
      <c r="H300" s="184"/>
      <c r="I300" s="184"/>
      <c r="J300" s="184"/>
      <c r="K300" s="184"/>
      <c r="L300" s="184"/>
      <c r="M300" s="184"/>
      <c r="N300" s="184"/>
      <c r="O300" s="184"/>
      <c r="P300" s="184"/>
      <c r="Q300" s="184"/>
      <c r="R300" s="184"/>
      <c r="S300" s="184"/>
      <c r="T300" s="184"/>
      <c r="U300" s="184"/>
      <c r="V300" s="184"/>
      <c r="W300" s="184"/>
      <c r="X300" s="184"/>
      <c r="Y300" s="184"/>
      <c r="Z300" s="184"/>
    </row>
    <row r="301" spans="1:26" x14ac:dyDescent="0.25">
      <c r="A301" s="184"/>
      <c r="B301" s="184"/>
      <c r="C301" s="289"/>
      <c r="D301" s="290"/>
      <c r="E301" s="184"/>
      <c r="F301" s="184"/>
      <c r="G301" s="184"/>
      <c r="H301" s="184"/>
      <c r="I301" s="184"/>
      <c r="J301" s="184"/>
      <c r="K301" s="184"/>
      <c r="L301" s="184"/>
      <c r="M301" s="184"/>
      <c r="N301" s="184"/>
      <c r="O301" s="184"/>
      <c r="P301" s="184"/>
      <c r="Q301" s="184"/>
      <c r="R301" s="184"/>
      <c r="S301" s="184"/>
      <c r="T301" s="184"/>
      <c r="U301" s="184"/>
      <c r="V301" s="184"/>
      <c r="W301" s="184"/>
      <c r="X301" s="184"/>
      <c r="Y301" s="184"/>
      <c r="Z301" s="184"/>
    </row>
    <row r="302" spans="1:26" x14ac:dyDescent="0.25">
      <c r="A302" s="184"/>
      <c r="B302" s="184"/>
      <c r="C302" s="289"/>
      <c r="D302" s="290"/>
      <c r="E302" s="184"/>
      <c r="F302" s="184"/>
      <c r="G302" s="184"/>
      <c r="H302" s="184"/>
      <c r="I302" s="184"/>
      <c r="J302" s="184"/>
      <c r="K302" s="184"/>
      <c r="L302" s="184"/>
      <c r="M302" s="184"/>
      <c r="N302" s="184"/>
      <c r="O302" s="184"/>
      <c r="P302" s="184"/>
      <c r="Q302" s="184"/>
      <c r="R302" s="184"/>
      <c r="S302" s="184"/>
      <c r="T302" s="184"/>
      <c r="U302" s="184"/>
      <c r="V302" s="184"/>
      <c r="W302" s="184"/>
      <c r="X302" s="184"/>
      <c r="Y302" s="184"/>
      <c r="Z302" s="184"/>
    </row>
    <row r="303" spans="1:26" x14ac:dyDescent="0.25">
      <c r="A303" s="184"/>
      <c r="B303" s="184"/>
      <c r="C303" s="289"/>
      <c r="D303" s="290"/>
      <c r="E303" s="184"/>
      <c r="F303" s="184"/>
      <c r="G303" s="184"/>
      <c r="H303" s="184"/>
      <c r="I303" s="184"/>
      <c r="J303" s="184"/>
      <c r="K303" s="184"/>
      <c r="L303" s="184"/>
      <c r="M303" s="184"/>
      <c r="N303" s="184"/>
      <c r="O303" s="184"/>
      <c r="P303" s="184"/>
      <c r="Q303" s="184"/>
      <c r="R303" s="184"/>
      <c r="S303" s="184"/>
      <c r="T303" s="184"/>
      <c r="U303" s="184"/>
      <c r="V303" s="184"/>
      <c r="W303" s="184"/>
      <c r="X303" s="184"/>
      <c r="Y303" s="184"/>
      <c r="Z303" s="184"/>
    </row>
    <row r="304" spans="1:26" x14ac:dyDescent="0.25">
      <c r="A304" s="184"/>
      <c r="B304" s="184"/>
      <c r="C304" s="289"/>
      <c r="D304" s="290"/>
      <c r="E304" s="184"/>
      <c r="F304" s="184"/>
      <c r="G304" s="184"/>
      <c r="H304" s="184"/>
      <c r="I304" s="184"/>
      <c r="J304" s="184"/>
      <c r="K304" s="184"/>
      <c r="L304" s="184"/>
      <c r="M304" s="184"/>
      <c r="N304" s="184"/>
      <c r="O304" s="184"/>
      <c r="P304" s="184"/>
      <c r="Q304" s="184"/>
      <c r="R304" s="184"/>
      <c r="S304" s="184"/>
      <c r="T304" s="184"/>
      <c r="U304" s="184"/>
      <c r="V304" s="184"/>
      <c r="W304" s="184"/>
      <c r="X304" s="184"/>
      <c r="Y304" s="184"/>
      <c r="Z304" s="184"/>
    </row>
    <row r="305" spans="1:26" x14ac:dyDescent="0.25">
      <c r="A305" s="184"/>
      <c r="B305" s="184"/>
      <c r="C305" s="289"/>
      <c r="D305" s="290"/>
      <c r="E305" s="184"/>
      <c r="F305" s="184"/>
      <c r="G305" s="184"/>
      <c r="H305" s="184"/>
      <c r="I305" s="184"/>
      <c r="J305" s="184"/>
      <c r="K305" s="184"/>
      <c r="L305" s="184"/>
      <c r="M305" s="184"/>
      <c r="N305" s="184"/>
      <c r="O305" s="184"/>
      <c r="P305" s="184"/>
      <c r="Q305" s="184"/>
      <c r="R305" s="184"/>
      <c r="S305" s="184"/>
      <c r="T305" s="184"/>
      <c r="U305" s="184"/>
      <c r="V305" s="184"/>
      <c r="W305" s="184"/>
      <c r="X305" s="184"/>
      <c r="Y305" s="184"/>
      <c r="Z305" s="184"/>
    </row>
    <row r="306" spans="1:26" x14ac:dyDescent="0.25">
      <c r="A306" s="184"/>
      <c r="B306" s="184"/>
      <c r="C306" s="289"/>
      <c r="D306" s="290"/>
      <c r="E306" s="184"/>
      <c r="F306" s="184"/>
      <c r="G306" s="184"/>
      <c r="H306" s="184"/>
      <c r="I306" s="184"/>
      <c r="J306" s="184"/>
      <c r="K306" s="184"/>
      <c r="L306" s="184"/>
      <c r="M306" s="184"/>
      <c r="N306" s="184"/>
      <c r="O306" s="184"/>
      <c r="P306" s="184"/>
      <c r="Q306" s="184"/>
      <c r="R306" s="184"/>
      <c r="S306" s="184"/>
      <c r="T306" s="184"/>
      <c r="U306" s="184"/>
      <c r="V306" s="184"/>
      <c r="W306" s="184"/>
      <c r="X306" s="184"/>
      <c r="Y306" s="184"/>
      <c r="Z306" s="184"/>
    </row>
    <row r="307" spans="1:26" x14ac:dyDescent="0.25">
      <c r="A307" s="184"/>
      <c r="B307" s="184"/>
      <c r="C307" s="289"/>
      <c r="D307" s="290"/>
      <c r="E307" s="184"/>
      <c r="F307" s="184"/>
      <c r="G307" s="184"/>
      <c r="H307" s="184"/>
      <c r="I307" s="184"/>
      <c r="J307" s="184"/>
      <c r="K307" s="184"/>
      <c r="L307" s="184"/>
      <c r="M307" s="184"/>
      <c r="N307" s="184"/>
      <c r="O307" s="184"/>
      <c r="P307" s="184"/>
      <c r="Q307" s="184"/>
      <c r="R307" s="184"/>
      <c r="S307" s="184"/>
      <c r="T307" s="184"/>
      <c r="U307" s="184"/>
      <c r="V307" s="184"/>
      <c r="W307" s="184"/>
      <c r="X307" s="184"/>
      <c r="Y307" s="184"/>
      <c r="Z307" s="184"/>
    </row>
    <row r="308" spans="1:26" x14ac:dyDescent="0.25">
      <c r="A308" s="184"/>
      <c r="B308" s="184"/>
      <c r="C308" s="289"/>
      <c r="D308" s="290"/>
      <c r="E308" s="184"/>
      <c r="F308" s="184"/>
      <c r="G308" s="184"/>
      <c r="H308" s="184"/>
      <c r="I308" s="184"/>
      <c r="J308" s="184"/>
      <c r="K308" s="184"/>
      <c r="L308" s="184"/>
      <c r="M308" s="184"/>
      <c r="N308" s="184"/>
      <c r="O308" s="184"/>
      <c r="P308" s="184"/>
      <c r="Q308" s="184"/>
      <c r="R308" s="184"/>
      <c r="S308" s="184"/>
      <c r="T308" s="184"/>
      <c r="U308" s="184"/>
      <c r="V308" s="184"/>
      <c r="W308" s="184"/>
      <c r="X308" s="184"/>
      <c r="Y308" s="184"/>
      <c r="Z308" s="184"/>
    </row>
    <row r="309" spans="1:26" x14ac:dyDescent="0.25">
      <c r="A309" s="184"/>
      <c r="B309" s="184"/>
      <c r="C309" s="289"/>
      <c r="D309" s="290"/>
      <c r="E309" s="184"/>
      <c r="F309" s="184"/>
      <c r="G309" s="184"/>
      <c r="H309" s="184"/>
      <c r="I309" s="184"/>
      <c r="J309" s="184"/>
      <c r="K309" s="184"/>
      <c r="L309" s="184"/>
      <c r="M309" s="184"/>
      <c r="N309" s="184"/>
      <c r="O309" s="184"/>
      <c r="P309" s="184"/>
      <c r="Q309" s="184"/>
      <c r="R309" s="184"/>
      <c r="S309" s="184"/>
      <c r="T309" s="184"/>
      <c r="U309" s="184"/>
      <c r="V309" s="184"/>
      <c r="W309" s="184"/>
      <c r="X309" s="184"/>
      <c r="Y309" s="184"/>
      <c r="Z309" s="184"/>
    </row>
    <row r="310" spans="1:26" x14ac:dyDescent="0.25">
      <c r="A310" s="184"/>
      <c r="B310" s="184"/>
      <c r="C310" s="289"/>
      <c r="D310" s="290"/>
      <c r="E310" s="184"/>
      <c r="F310" s="184"/>
      <c r="G310" s="184"/>
      <c r="H310" s="184"/>
      <c r="I310" s="184"/>
      <c r="J310" s="184"/>
      <c r="K310" s="184"/>
      <c r="L310" s="184"/>
      <c r="M310" s="184"/>
      <c r="N310" s="184"/>
      <c r="O310" s="184"/>
      <c r="P310" s="184"/>
      <c r="Q310" s="184"/>
      <c r="R310" s="184"/>
      <c r="S310" s="184"/>
      <c r="T310" s="184"/>
      <c r="U310" s="184"/>
      <c r="V310" s="184"/>
      <c r="W310" s="184"/>
      <c r="X310" s="184"/>
      <c r="Y310" s="184"/>
      <c r="Z310" s="184"/>
    </row>
    <row r="311" spans="1:26" x14ac:dyDescent="0.25">
      <c r="A311" s="184"/>
      <c r="B311" s="184"/>
      <c r="C311" s="289"/>
      <c r="D311" s="290"/>
      <c r="E311" s="184"/>
      <c r="F311" s="184"/>
      <c r="G311" s="184"/>
      <c r="H311" s="184"/>
      <c r="I311" s="184"/>
      <c r="J311" s="184"/>
      <c r="K311" s="184"/>
      <c r="L311" s="184"/>
      <c r="M311" s="184"/>
      <c r="N311" s="184"/>
      <c r="O311" s="184"/>
      <c r="P311" s="184"/>
      <c r="Q311" s="184"/>
      <c r="R311" s="184"/>
      <c r="S311" s="184"/>
      <c r="T311" s="184"/>
      <c r="U311" s="184"/>
      <c r="V311" s="184"/>
      <c r="W311" s="184"/>
      <c r="X311" s="184"/>
      <c r="Y311" s="184"/>
      <c r="Z311" s="184"/>
    </row>
    <row r="312" spans="1:26" x14ac:dyDescent="0.25">
      <c r="A312" s="184"/>
      <c r="B312" s="184"/>
      <c r="C312" s="289"/>
      <c r="D312" s="290"/>
      <c r="E312" s="184"/>
      <c r="F312" s="184"/>
      <c r="G312" s="184"/>
      <c r="H312" s="184"/>
      <c r="I312" s="184"/>
      <c r="J312" s="184"/>
      <c r="K312" s="184"/>
      <c r="L312" s="184"/>
      <c r="M312" s="184"/>
      <c r="N312" s="184"/>
      <c r="O312" s="184"/>
      <c r="P312" s="184"/>
      <c r="Q312" s="184"/>
      <c r="R312" s="184"/>
      <c r="S312" s="184"/>
      <c r="T312" s="184"/>
      <c r="U312" s="184"/>
      <c r="V312" s="184"/>
      <c r="W312" s="184"/>
      <c r="X312" s="184"/>
      <c r="Y312" s="184"/>
      <c r="Z312" s="184"/>
    </row>
    <row r="313" spans="1:26" x14ac:dyDescent="0.25">
      <c r="A313" s="184"/>
      <c r="B313" s="184"/>
      <c r="C313" s="289"/>
      <c r="D313" s="290"/>
      <c r="E313" s="184"/>
      <c r="F313" s="184"/>
      <c r="G313" s="184"/>
      <c r="H313" s="184"/>
      <c r="I313" s="184"/>
      <c r="J313" s="184"/>
      <c r="K313" s="184"/>
      <c r="L313" s="184"/>
      <c r="M313" s="184"/>
      <c r="N313" s="184"/>
      <c r="O313" s="184"/>
      <c r="P313" s="184"/>
      <c r="Q313" s="184"/>
      <c r="R313" s="184"/>
      <c r="S313" s="184"/>
      <c r="T313" s="184"/>
      <c r="U313" s="184"/>
      <c r="V313" s="184"/>
      <c r="W313" s="184"/>
      <c r="X313" s="184"/>
      <c r="Y313" s="184"/>
      <c r="Z313" s="184"/>
    </row>
    <row r="314" spans="1:26" x14ac:dyDescent="0.25">
      <c r="A314" s="184"/>
      <c r="B314" s="184"/>
      <c r="C314" s="289"/>
      <c r="D314" s="290"/>
      <c r="E314" s="184"/>
      <c r="F314" s="184"/>
      <c r="G314" s="184"/>
      <c r="H314" s="184"/>
      <c r="I314" s="184"/>
      <c r="J314" s="184"/>
      <c r="K314" s="184"/>
      <c r="L314" s="184"/>
      <c r="M314" s="184"/>
      <c r="N314" s="184"/>
      <c r="O314" s="184"/>
      <c r="P314" s="184"/>
      <c r="Q314" s="184"/>
      <c r="R314" s="184"/>
      <c r="S314" s="184"/>
      <c r="T314" s="184"/>
      <c r="U314" s="184"/>
      <c r="V314" s="184"/>
      <c r="W314" s="184"/>
      <c r="X314" s="184"/>
      <c r="Y314" s="184"/>
      <c r="Z314" s="184"/>
    </row>
    <row r="315" spans="1:26" x14ac:dyDescent="0.25">
      <c r="A315" s="184"/>
      <c r="B315" s="184"/>
      <c r="C315" s="289"/>
      <c r="D315" s="290"/>
      <c r="E315" s="184"/>
      <c r="F315" s="184"/>
      <c r="G315" s="184"/>
      <c r="H315" s="184"/>
      <c r="I315" s="184"/>
      <c r="J315" s="184"/>
      <c r="K315" s="184"/>
      <c r="L315" s="184"/>
      <c r="M315" s="184"/>
      <c r="N315" s="184"/>
      <c r="O315" s="184"/>
      <c r="P315" s="184"/>
      <c r="Q315" s="184"/>
      <c r="R315" s="184"/>
      <c r="S315" s="184"/>
      <c r="T315" s="184"/>
      <c r="U315" s="184"/>
      <c r="V315" s="184"/>
      <c r="W315" s="184"/>
      <c r="X315" s="184"/>
      <c r="Y315" s="184"/>
      <c r="Z315" s="184"/>
    </row>
    <row r="316" spans="1:26" x14ac:dyDescent="0.25">
      <c r="A316" s="184"/>
      <c r="B316" s="184"/>
      <c r="C316" s="289"/>
      <c r="D316" s="290"/>
      <c r="E316" s="184"/>
      <c r="F316" s="184"/>
      <c r="G316" s="184"/>
      <c r="H316" s="184"/>
      <c r="I316" s="184"/>
      <c r="J316" s="184"/>
      <c r="K316" s="184"/>
      <c r="L316" s="184"/>
      <c r="M316" s="184"/>
      <c r="N316" s="184"/>
      <c r="O316" s="184"/>
      <c r="P316" s="184"/>
      <c r="Q316" s="184"/>
      <c r="R316" s="184"/>
      <c r="S316" s="184"/>
      <c r="T316" s="184"/>
      <c r="U316" s="184"/>
      <c r="V316" s="184"/>
      <c r="W316" s="184"/>
      <c r="X316" s="184"/>
      <c r="Y316" s="184"/>
      <c r="Z316" s="184"/>
    </row>
    <row r="317" spans="1:26" x14ac:dyDescent="0.25">
      <c r="A317" s="184"/>
      <c r="B317" s="184"/>
      <c r="C317" s="289"/>
      <c r="D317" s="290"/>
      <c r="E317" s="184"/>
      <c r="F317" s="184"/>
      <c r="G317" s="184"/>
      <c r="H317" s="184"/>
      <c r="I317" s="184"/>
      <c r="J317" s="184"/>
      <c r="K317" s="184"/>
      <c r="L317" s="184"/>
      <c r="M317" s="184"/>
      <c r="N317" s="184"/>
      <c r="O317" s="184"/>
      <c r="P317" s="184"/>
      <c r="Q317" s="184"/>
      <c r="R317" s="184"/>
      <c r="S317" s="184"/>
      <c r="T317" s="184"/>
      <c r="U317" s="184"/>
      <c r="V317" s="184"/>
      <c r="W317" s="184"/>
      <c r="X317" s="184"/>
      <c r="Y317" s="184"/>
      <c r="Z317" s="184"/>
    </row>
    <row r="318" spans="1:26" x14ac:dyDescent="0.25">
      <c r="A318" s="184"/>
      <c r="B318" s="184"/>
      <c r="C318" s="289"/>
      <c r="D318" s="290"/>
      <c r="E318" s="184"/>
      <c r="F318" s="184"/>
      <c r="G318" s="184"/>
      <c r="H318" s="184"/>
      <c r="I318" s="184"/>
      <c r="J318" s="184"/>
      <c r="K318" s="184"/>
      <c r="L318" s="184"/>
      <c r="M318" s="184"/>
      <c r="N318" s="184"/>
      <c r="O318" s="184"/>
      <c r="P318" s="184"/>
      <c r="Q318" s="184"/>
      <c r="R318" s="184"/>
      <c r="S318" s="184"/>
      <c r="T318" s="184"/>
      <c r="U318" s="184"/>
      <c r="V318" s="184"/>
      <c r="W318" s="184"/>
      <c r="X318" s="184"/>
      <c r="Y318" s="184"/>
      <c r="Z318" s="184"/>
    </row>
    <row r="319" spans="1:26" x14ac:dyDescent="0.25">
      <c r="A319" s="184"/>
      <c r="B319" s="184"/>
      <c r="C319" s="289"/>
      <c r="D319" s="290"/>
      <c r="E319" s="184"/>
      <c r="F319" s="184"/>
      <c r="G319" s="184"/>
      <c r="H319" s="184"/>
      <c r="I319" s="184"/>
      <c r="J319" s="184"/>
      <c r="K319" s="184"/>
      <c r="L319" s="184"/>
      <c r="M319" s="184"/>
      <c r="N319" s="184"/>
      <c r="O319" s="184"/>
      <c r="P319" s="184"/>
      <c r="Q319" s="184"/>
      <c r="R319" s="184"/>
      <c r="S319" s="184"/>
      <c r="T319" s="184"/>
      <c r="U319" s="184"/>
      <c r="V319" s="184"/>
      <c r="W319" s="184"/>
      <c r="X319" s="184"/>
      <c r="Y319" s="184"/>
      <c r="Z319" s="184"/>
    </row>
    <row r="320" spans="1:26" x14ac:dyDescent="0.25">
      <c r="A320" s="184"/>
      <c r="B320" s="184"/>
      <c r="C320" s="289"/>
      <c r="D320" s="290"/>
      <c r="E320" s="184"/>
      <c r="F320" s="184"/>
      <c r="G320" s="184"/>
      <c r="H320" s="184"/>
      <c r="I320" s="184"/>
      <c r="J320" s="184"/>
      <c r="K320" s="184"/>
      <c r="L320" s="184"/>
      <c r="M320" s="184"/>
      <c r="N320" s="184"/>
      <c r="O320" s="184"/>
      <c r="P320" s="184"/>
      <c r="Q320" s="184"/>
      <c r="R320" s="184"/>
      <c r="S320" s="184"/>
      <c r="T320" s="184"/>
      <c r="U320" s="184"/>
      <c r="V320" s="184"/>
      <c r="W320" s="184"/>
      <c r="X320" s="184"/>
      <c r="Y320" s="184"/>
      <c r="Z320" s="184"/>
    </row>
    <row r="321" spans="1:26" x14ac:dyDescent="0.25">
      <c r="A321" s="184"/>
      <c r="B321" s="184"/>
      <c r="C321" s="289"/>
      <c r="D321" s="290"/>
      <c r="E321" s="184"/>
      <c r="F321" s="184"/>
      <c r="G321" s="184"/>
      <c r="H321" s="184"/>
      <c r="I321" s="184"/>
      <c r="J321" s="184"/>
      <c r="K321" s="184"/>
      <c r="L321" s="184"/>
      <c r="M321" s="184"/>
      <c r="N321" s="184"/>
      <c r="O321" s="184"/>
      <c r="P321" s="184"/>
      <c r="Q321" s="184"/>
      <c r="R321" s="184"/>
      <c r="S321" s="184"/>
      <c r="T321" s="184"/>
      <c r="U321" s="184"/>
      <c r="V321" s="184"/>
      <c r="W321" s="184"/>
      <c r="X321" s="184"/>
      <c r="Y321" s="184"/>
      <c r="Z321" s="184"/>
    </row>
    <row r="322" spans="1:26" x14ac:dyDescent="0.25">
      <c r="A322" s="184"/>
      <c r="B322" s="184"/>
      <c r="C322" s="289"/>
      <c r="D322" s="290"/>
      <c r="E322" s="184"/>
      <c r="F322" s="184"/>
      <c r="G322" s="184"/>
      <c r="H322" s="184"/>
      <c r="I322" s="184"/>
      <c r="J322" s="184"/>
      <c r="K322" s="184"/>
      <c r="L322" s="184"/>
      <c r="M322" s="184"/>
      <c r="N322" s="184"/>
      <c r="O322" s="184"/>
      <c r="P322" s="184"/>
      <c r="Q322" s="184"/>
      <c r="R322" s="184"/>
      <c r="S322" s="184"/>
      <c r="T322" s="184"/>
      <c r="U322" s="184"/>
      <c r="V322" s="184"/>
      <c r="W322" s="184"/>
      <c r="X322" s="184"/>
      <c r="Y322" s="184"/>
      <c r="Z322" s="184"/>
    </row>
    <row r="323" spans="1:26" x14ac:dyDescent="0.25">
      <c r="A323" s="184"/>
      <c r="B323" s="184"/>
      <c r="C323" s="289"/>
      <c r="D323" s="290"/>
      <c r="E323" s="184"/>
      <c r="F323" s="184"/>
      <c r="G323" s="184"/>
      <c r="H323" s="184"/>
      <c r="I323" s="184"/>
      <c r="J323" s="184"/>
      <c r="K323" s="184"/>
      <c r="L323" s="184"/>
      <c r="M323" s="184"/>
      <c r="N323" s="184"/>
      <c r="O323" s="184"/>
      <c r="P323" s="184"/>
      <c r="Q323" s="184"/>
      <c r="R323" s="184"/>
      <c r="S323" s="184"/>
      <c r="T323" s="184"/>
      <c r="U323" s="184"/>
      <c r="V323" s="184"/>
      <c r="W323" s="184"/>
      <c r="X323" s="184"/>
      <c r="Y323" s="184"/>
      <c r="Z323" s="184"/>
    </row>
    <row r="324" spans="1:26" x14ac:dyDescent="0.25">
      <c r="A324" s="184"/>
      <c r="B324" s="184"/>
      <c r="C324" s="289"/>
      <c r="D324" s="290"/>
      <c r="E324" s="184"/>
      <c r="F324" s="184"/>
      <c r="G324" s="184"/>
      <c r="H324" s="184"/>
      <c r="I324" s="184"/>
      <c r="J324" s="184"/>
      <c r="K324" s="184"/>
      <c r="L324" s="184"/>
      <c r="M324" s="184"/>
      <c r="N324" s="184"/>
      <c r="O324" s="184"/>
      <c r="P324" s="184"/>
      <c r="Q324" s="184"/>
      <c r="R324" s="184"/>
      <c r="S324" s="184"/>
      <c r="T324" s="184"/>
      <c r="U324" s="184"/>
      <c r="V324" s="184"/>
      <c r="W324" s="184"/>
      <c r="X324" s="184"/>
      <c r="Y324" s="184"/>
      <c r="Z324" s="184"/>
    </row>
    <row r="325" spans="1:26" x14ac:dyDescent="0.25">
      <c r="A325" s="184"/>
      <c r="B325" s="184"/>
      <c r="C325" s="289"/>
      <c r="D325" s="290"/>
      <c r="E325" s="184"/>
      <c r="F325" s="184"/>
      <c r="G325" s="184"/>
      <c r="H325" s="184"/>
      <c r="I325" s="184"/>
      <c r="J325" s="184"/>
      <c r="K325" s="184"/>
      <c r="L325" s="184"/>
      <c r="M325" s="184"/>
      <c r="N325" s="184"/>
      <c r="O325" s="184"/>
      <c r="P325" s="184"/>
      <c r="Q325" s="184"/>
      <c r="R325" s="184"/>
      <c r="S325" s="184"/>
      <c r="T325" s="184"/>
      <c r="U325" s="184"/>
      <c r="V325" s="184"/>
      <c r="W325" s="184"/>
      <c r="X325" s="184"/>
      <c r="Y325" s="184"/>
      <c r="Z325" s="184"/>
    </row>
    <row r="326" spans="1:26" x14ac:dyDescent="0.25">
      <c r="A326" s="184"/>
      <c r="B326" s="184"/>
      <c r="C326" s="289"/>
      <c r="D326" s="290"/>
      <c r="E326" s="184"/>
      <c r="F326" s="184"/>
      <c r="G326" s="184"/>
      <c r="H326" s="184"/>
      <c r="I326" s="184"/>
      <c r="J326" s="184"/>
      <c r="K326" s="184"/>
      <c r="L326" s="184"/>
      <c r="M326" s="184"/>
      <c r="N326" s="184"/>
      <c r="O326" s="184"/>
      <c r="P326" s="184"/>
      <c r="Q326" s="184"/>
      <c r="R326" s="184"/>
      <c r="S326" s="184"/>
      <c r="T326" s="184"/>
      <c r="U326" s="184"/>
      <c r="V326" s="184"/>
      <c r="W326" s="184"/>
      <c r="X326" s="184"/>
      <c r="Y326" s="184"/>
      <c r="Z326" s="184"/>
    </row>
    <row r="327" spans="1:26" x14ac:dyDescent="0.25">
      <c r="A327" s="184"/>
      <c r="B327" s="184"/>
      <c r="C327" s="289"/>
      <c r="D327" s="290"/>
      <c r="E327" s="184"/>
      <c r="F327" s="184"/>
      <c r="G327" s="184"/>
      <c r="H327" s="184"/>
      <c r="I327" s="184"/>
      <c r="J327" s="184"/>
      <c r="K327" s="184"/>
      <c r="L327" s="184"/>
      <c r="M327" s="184"/>
      <c r="N327" s="184"/>
      <c r="O327" s="184"/>
      <c r="P327" s="184"/>
      <c r="Q327" s="184"/>
      <c r="R327" s="184"/>
      <c r="S327" s="184"/>
      <c r="T327" s="184"/>
      <c r="U327" s="184"/>
      <c r="V327" s="184"/>
      <c r="W327" s="184"/>
      <c r="X327" s="184"/>
      <c r="Y327" s="184"/>
      <c r="Z327" s="184"/>
    </row>
    <row r="328" spans="1:26" x14ac:dyDescent="0.25">
      <c r="A328" s="184"/>
      <c r="B328" s="184"/>
      <c r="C328" s="289"/>
      <c r="D328" s="290"/>
      <c r="E328" s="184"/>
      <c r="F328" s="184"/>
      <c r="G328" s="184"/>
      <c r="H328" s="184"/>
      <c r="I328" s="184"/>
      <c r="J328" s="184"/>
      <c r="K328" s="184"/>
      <c r="L328" s="184"/>
      <c r="M328" s="184"/>
      <c r="N328" s="184"/>
      <c r="O328" s="184"/>
      <c r="P328" s="184"/>
      <c r="Q328" s="184"/>
      <c r="R328" s="184"/>
      <c r="S328" s="184"/>
      <c r="T328" s="184"/>
      <c r="U328" s="184"/>
      <c r="V328" s="184"/>
      <c r="W328" s="184"/>
      <c r="X328" s="184"/>
      <c r="Y328" s="184"/>
      <c r="Z328" s="184"/>
    </row>
    <row r="329" spans="1:26" x14ac:dyDescent="0.25">
      <c r="A329" s="184"/>
      <c r="B329" s="184"/>
      <c r="C329" s="289"/>
      <c r="D329" s="290"/>
      <c r="E329" s="184"/>
      <c r="F329" s="184"/>
      <c r="G329" s="184"/>
      <c r="H329" s="184"/>
      <c r="I329" s="184"/>
      <c r="J329" s="184"/>
      <c r="K329" s="184"/>
      <c r="L329" s="184"/>
      <c r="M329" s="184"/>
      <c r="N329" s="184"/>
      <c r="O329" s="184"/>
      <c r="P329" s="184"/>
      <c r="Q329" s="184"/>
      <c r="R329" s="184"/>
      <c r="S329" s="184"/>
      <c r="T329" s="184"/>
      <c r="U329" s="184"/>
      <c r="V329" s="184"/>
      <c r="W329" s="184"/>
      <c r="X329" s="184"/>
      <c r="Y329" s="184"/>
      <c r="Z329" s="184"/>
    </row>
    <row r="330" spans="1:26" x14ac:dyDescent="0.25">
      <c r="A330" s="184"/>
      <c r="B330" s="184"/>
      <c r="C330" s="289"/>
      <c r="D330" s="290"/>
      <c r="E330" s="184"/>
      <c r="F330" s="184"/>
      <c r="G330" s="184"/>
      <c r="H330" s="184"/>
      <c r="I330" s="184"/>
      <c r="J330" s="184"/>
      <c r="K330" s="184"/>
      <c r="L330" s="184"/>
      <c r="M330" s="184"/>
      <c r="N330" s="184"/>
      <c r="O330" s="184"/>
      <c r="P330" s="184"/>
      <c r="Q330" s="184"/>
      <c r="R330" s="184"/>
      <c r="S330" s="184"/>
      <c r="T330" s="184"/>
      <c r="U330" s="184"/>
      <c r="V330" s="184"/>
      <c r="W330" s="184"/>
      <c r="X330" s="184"/>
      <c r="Y330" s="184"/>
      <c r="Z330" s="184"/>
    </row>
    <row r="331" spans="1:26" x14ac:dyDescent="0.25">
      <c r="A331" s="184"/>
      <c r="B331" s="184"/>
      <c r="C331" s="289"/>
      <c r="D331" s="290"/>
      <c r="E331" s="184"/>
      <c r="F331" s="184"/>
      <c r="G331" s="184"/>
      <c r="H331" s="184"/>
      <c r="I331" s="184"/>
      <c r="J331" s="184"/>
      <c r="K331" s="184"/>
      <c r="L331" s="184"/>
      <c r="M331" s="184"/>
      <c r="N331" s="184"/>
      <c r="O331" s="184"/>
      <c r="P331" s="184"/>
      <c r="Q331" s="184"/>
      <c r="R331" s="184"/>
      <c r="S331" s="184"/>
      <c r="T331" s="184"/>
      <c r="U331" s="184"/>
      <c r="V331" s="184"/>
      <c r="W331" s="184"/>
      <c r="X331" s="184"/>
      <c r="Y331" s="184"/>
      <c r="Z331" s="184"/>
    </row>
    <row r="332" spans="1:26" x14ac:dyDescent="0.25">
      <c r="A332" s="184"/>
      <c r="B332" s="184"/>
      <c r="C332" s="289"/>
      <c r="D332" s="290"/>
      <c r="E332" s="184"/>
      <c r="F332" s="184"/>
      <c r="G332" s="184"/>
      <c r="H332" s="184"/>
      <c r="I332" s="184"/>
      <c r="J332" s="184"/>
      <c r="K332" s="184"/>
      <c r="L332" s="184"/>
      <c r="M332" s="184"/>
      <c r="N332" s="184"/>
      <c r="O332" s="184"/>
      <c r="P332" s="184"/>
      <c r="Q332" s="184"/>
      <c r="R332" s="184"/>
      <c r="S332" s="184"/>
      <c r="T332" s="184"/>
      <c r="U332" s="184"/>
      <c r="V332" s="184"/>
      <c r="W332" s="184"/>
      <c r="X332" s="184"/>
      <c r="Y332" s="184"/>
      <c r="Z332" s="184"/>
    </row>
    <row r="333" spans="1:26" x14ac:dyDescent="0.25">
      <c r="A333" s="184"/>
      <c r="B333" s="184"/>
      <c r="C333" s="289"/>
      <c r="D333" s="290"/>
      <c r="E333" s="184"/>
      <c r="F333" s="184"/>
      <c r="G333" s="184"/>
      <c r="H333" s="184"/>
      <c r="I333" s="184"/>
      <c r="J333" s="184"/>
      <c r="K333" s="184"/>
      <c r="L333" s="184"/>
      <c r="M333" s="184"/>
      <c r="N333" s="184"/>
      <c r="O333" s="184"/>
      <c r="P333" s="184"/>
      <c r="Q333" s="184"/>
      <c r="R333" s="184"/>
      <c r="S333" s="184"/>
      <c r="T333" s="184"/>
      <c r="U333" s="184"/>
      <c r="V333" s="184"/>
      <c r="W333" s="184"/>
      <c r="X333" s="184"/>
      <c r="Y333" s="184"/>
      <c r="Z333" s="184"/>
    </row>
    <row r="334" spans="1:26" x14ac:dyDescent="0.25">
      <c r="A334" s="184"/>
      <c r="B334" s="184"/>
      <c r="C334" s="289"/>
      <c r="D334" s="290"/>
      <c r="E334" s="184"/>
      <c r="F334" s="184"/>
      <c r="G334" s="184"/>
      <c r="H334" s="184"/>
      <c r="I334" s="184"/>
      <c r="J334" s="184"/>
      <c r="K334" s="184"/>
      <c r="L334" s="184"/>
      <c r="M334" s="184"/>
      <c r="N334" s="184"/>
      <c r="O334" s="184"/>
      <c r="P334" s="184"/>
      <c r="Q334" s="184"/>
      <c r="R334" s="184"/>
      <c r="S334" s="184"/>
      <c r="T334" s="184"/>
      <c r="U334" s="184"/>
      <c r="V334" s="184"/>
      <c r="W334" s="184"/>
      <c r="X334" s="184"/>
      <c r="Y334" s="184"/>
      <c r="Z334" s="184"/>
    </row>
    <row r="335" spans="1:26" x14ac:dyDescent="0.25">
      <c r="A335" s="184"/>
      <c r="B335" s="184"/>
      <c r="C335" s="289"/>
      <c r="D335" s="290"/>
      <c r="E335" s="184"/>
      <c r="F335" s="184"/>
      <c r="G335" s="184"/>
      <c r="H335" s="184"/>
      <c r="I335" s="184"/>
      <c r="J335" s="184"/>
      <c r="K335" s="184"/>
      <c r="L335" s="184"/>
      <c r="M335" s="184"/>
      <c r="N335" s="184"/>
      <c r="O335" s="184"/>
      <c r="P335" s="184"/>
      <c r="Q335" s="184"/>
      <c r="R335" s="184"/>
      <c r="S335" s="184"/>
      <c r="T335" s="184"/>
      <c r="U335" s="184"/>
      <c r="V335" s="184"/>
      <c r="W335" s="184"/>
      <c r="X335" s="184"/>
      <c r="Y335" s="184"/>
      <c r="Z335" s="184"/>
    </row>
    <row r="336" spans="1:26" x14ac:dyDescent="0.25">
      <c r="A336" s="184"/>
      <c r="B336" s="184"/>
      <c r="C336" s="289"/>
      <c r="D336" s="290"/>
      <c r="E336" s="184"/>
      <c r="F336" s="184"/>
      <c r="G336" s="184"/>
      <c r="H336" s="184"/>
      <c r="I336" s="184"/>
      <c r="J336" s="184"/>
      <c r="K336" s="184"/>
      <c r="L336" s="184"/>
      <c r="M336" s="184"/>
      <c r="N336" s="184"/>
      <c r="O336" s="184"/>
      <c r="P336" s="184"/>
      <c r="Q336" s="184"/>
      <c r="R336" s="184"/>
      <c r="S336" s="184"/>
      <c r="T336" s="184"/>
      <c r="U336" s="184"/>
      <c r="V336" s="184"/>
      <c r="W336" s="184"/>
      <c r="X336" s="184"/>
      <c r="Y336" s="184"/>
      <c r="Z336" s="184"/>
    </row>
    <row r="337" spans="1:26" x14ac:dyDescent="0.25">
      <c r="A337" s="184"/>
      <c r="B337" s="184"/>
      <c r="C337" s="289"/>
      <c r="D337" s="290"/>
      <c r="E337" s="184"/>
      <c r="F337" s="184"/>
      <c r="G337" s="184"/>
      <c r="H337" s="184"/>
      <c r="I337" s="184"/>
      <c r="J337" s="184"/>
      <c r="K337" s="184"/>
      <c r="L337" s="184"/>
      <c r="M337" s="184"/>
      <c r="N337" s="184"/>
      <c r="O337" s="184"/>
      <c r="P337" s="184"/>
      <c r="Q337" s="184"/>
      <c r="R337" s="184"/>
      <c r="S337" s="184"/>
      <c r="T337" s="184"/>
      <c r="U337" s="184"/>
      <c r="V337" s="184"/>
      <c r="W337" s="184"/>
      <c r="X337" s="184"/>
      <c r="Y337" s="184"/>
      <c r="Z337" s="184"/>
    </row>
    <row r="338" spans="1:26" x14ac:dyDescent="0.25">
      <c r="A338" s="184"/>
      <c r="B338" s="184"/>
      <c r="C338" s="289"/>
      <c r="D338" s="290"/>
      <c r="E338" s="184"/>
      <c r="F338" s="184"/>
      <c r="G338" s="184"/>
      <c r="H338" s="184"/>
      <c r="I338" s="184"/>
      <c r="J338" s="184"/>
      <c r="K338" s="184"/>
      <c r="L338" s="184"/>
      <c r="M338" s="184"/>
      <c r="N338" s="184"/>
      <c r="O338" s="184"/>
      <c r="P338" s="184"/>
      <c r="Q338" s="184"/>
      <c r="R338" s="184"/>
      <c r="S338" s="184"/>
      <c r="T338" s="184"/>
      <c r="U338" s="184"/>
      <c r="V338" s="184"/>
      <c r="W338" s="184"/>
      <c r="X338" s="184"/>
      <c r="Y338" s="184"/>
      <c r="Z338" s="184"/>
    </row>
    <row r="339" spans="1:26" x14ac:dyDescent="0.25">
      <c r="A339" s="184"/>
      <c r="B339" s="184"/>
      <c r="C339" s="289"/>
      <c r="D339" s="290"/>
      <c r="E339" s="184"/>
      <c r="F339" s="184"/>
      <c r="G339" s="184"/>
      <c r="H339" s="184"/>
      <c r="I339" s="184"/>
      <c r="J339" s="184"/>
      <c r="K339" s="184"/>
      <c r="L339" s="184"/>
      <c r="M339" s="184"/>
      <c r="N339" s="184"/>
      <c r="O339" s="184"/>
      <c r="P339" s="184"/>
      <c r="Q339" s="184"/>
      <c r="R339" s="184"/>
      <c r="S339" s="184"/>
      <c r="T339" s="184"/>
      <c r="U339" s="184"/>
      <c r="V339" s="184"/>
      <c r="W339" s="184"/>
      <c r="X339" s="184"/>
      <c r="Y339" s="184"/>
      <c r="Z339" s="184"/>
    </row>
    <row r="340" spans="1:26" x14ac:dyDescent="0.25">
      <c r="A340" s="184"/>
      <c r="B340" s="184"/>
      <c r="C340" s="289"/>
      <c r="D340" s="290"/>
      <c r="E340" s="184"/>
      <c r="F340" s="184"/>
      <c r="G340" s="184"/>
      <c r="H340" s="184"/>
      <c r="I340" s="184"/>
      <c r="J340" s="184"/>
      <c r="K340" s="184"/>
      <c r="L340" s="184"/>
      <c r="M340" s="184"/>
      <c r="N340" s="184"/>
      <c r="O340" s="184"/>
      <c r="P340" s="184"/>
      <c r="Q340" s="184"/>
      <c r="R340" s="184"/>
      <c r="S340" s="184"/>
      <c r="T340" s="184"/>
      <c r="U340" s="184"/>
      <c r="V340" s="184"/>
      <c r="W340" s="184"/>
      <c r="X340" s="184"/>
      <c r="Y340" s="184"/>
      <c r="Z340" s="184"/>
    </row>
    <row r="341" spans="1:26" x14ac:dyDescent="0.25">
      <c r="A341" s="184"/>
      <c r="B341" s="184"/>
      <c r="C341" s="289"/>
      <c r="D341" s="290"/>
      <c r="E341" s="184"/>
      <c r="F341" s="184"/>
      <c r="G341" s="184"/>
      <c r="H341" s="184"/>
      <c r="I341" s="184"/>
      <c r="J341" s="184"/>
      <c r="K341" s="184"/>
      <c r="L341" s="184"/>
      <c r="M341" s="184"/>
      <c r="N341" s="184"/>
      <c r="O341" s="184"/>
      <c r="P341" s="184"/>
      <c r="Q341" s="184"/>
      <c r="R341" s="184"/>
      <c r="S341" s="184"/>
      <c r="T341" s="184"/>
      <c r="U341" s="184"/>
      <c r="V341" s="184"/>
      <c r="W341" s="184"/>
      <c r="X341" s="184"/>
      <c r="Y341" s="184"/>
      <c r="Z341" s="184"/>
    </row>
    <row r="342" spans="1:26" x14ac:dyDescent="0.25">
      <c r="A342" s="184"/>
      <c r="B342" s="184"/>
      <c r="C342" s="289"/>
      <c r="D342" s="290"/>
      <c r="E342" s="184"/>
      <c r="F342" s="184"/>
      <c r="G342" s="184"/>
      <c r="H342" s="184"/>
      <c r="I342" s="184"/>
      <c r="J342" s="184"/>
      <c r="K342" s="184"/>
      <c r="L342" s="184"/>
      <c r="M342" s="184"/>
      <c r="N342" s="184"/>
      <c r="O342" s="184"/>
      <c r="P342" s="184"/>
      <c r="Q342" s="184"/>
      <c r="R342" s="184"/>
      <c r="S342" s="184"/>
      <c r="T342" s="184"/>
      <c r="U342" s="184"/>
      <c r="V342" s="184"/>
      <c r="W342" s="184"/>
      <c r="X342" s="184"/>
      <c r="Y342" s="184"/>
      <c r="Z342" s="184"/>
    </row>
    <row r="343" spans="1:26" x14ac:dyDescent="0.25">
      <c r="A343" s="184"/>
      <c r="B343" s="184"/>
      <c r="C343" s="289"/>
      <c r="D343" s="290"/>
      <c r="E343" s="184"/>
      <c r="F343" s="184"/>
      <c r="G343" s="184"/>
      <c r="H343" s="184"/>
      <c r="I343" s="184"/>
      <c r="J343" s="184"/>
      <c r="K343" s="184"/>
      <c r="L343" s="184"/>
      <c r="M343" s="184"/>
      <c r="N343" s="184"/>
      <c r="O343" s="184"/>
      <c r="P343" s="184"/>
      <c r="Q343" s="184"/>
      <c r="R343" s="184"/>
      <c r="S343" s="184"/>
      <c r="T343" s="184"/>
      <c r="U343" s="184"/>
      <c r="V343" s="184"/>
      <c r="W343" s="184"/>
      <c r="X343" s="184"/>
      <c r="Y343" s="184"/>
      <c r="Z343" s="184"/>
    </row>
    <row r="344" spans="1:26" x14ac:dyDescent="0.25">
      <c r="A344" s="184"/>
      <c r="B344" s="184"/>
      <c r="C344" s="289"/>
      <c r="D344" s="290"/>
      <c r="E344" s="184"/>
      <c r="F344" s="184"/>
      <c r="G344" s="184"/>
      <c r="H344" s="184"/>
      <c r="I344" s="184"/>
      <c r="J344" s="184"/>
      <c r="K344" s="184"/>
      <c r="L344" s="184"/>
      <c r="M344" s="184"/>
      <c r="N344" s="184"/>
      <c r="O344" s="184"/>
      <c r="P344" s="184"/>
      <c r="Q344" s="184"/>
      <c r="R344" s="184"/>
      <c r="S344" s="184"/>
      <c r="T344" s="184"/>
      <c r="U344" s="184"/>
      <c r="V344" s="184"/>
      <c r="W344" s="184"/>
      <c r="X344" s="184"/>
      <c r="Y344" s="184"/>
      <c r="Z344" s="184"/>
    </row>
    <row r="345" spans="1:26" x14ac:dyDescent="0.25">
      <c r="A345" s="184"/>
      <c r="B345" s="184"/>
      <c r="C345" s="289"/>
      <c r="D345" s="290"/>
      <c r="E345" s="184"/>
      <c r="F345" s="184"/>
      <c r="G345" s="184"/>
      <c r="H345" s="184"/>
      <c r="I345" s="184"/>
      <c r="J345" s="184"/>
      <c r="K345" s="184"/>
      <c r="L345" s="184"/>
      <c r="M345" s="184"/>
      <c r="N345" s="184"/>
      <c r="O345" s="184"/>
      <c r="P345" s="184"/>
      <c r="Q345" s="184"/>
      <c r="R345" s="184"/>
      <c r="S345" s="184"/>
      <c r="T345" s="184"/>
      <c r="U345" s="184"/>
      <c r="V345" s="184"/>
      <c r="W345" s="184"/>
      <c r="X345" s="184"/>
      <c r="Y345" s="184"/>
      <c r="Z345" s="184"/>
    </row>
    <row r="346" spans="1:26" x14ac:dyDescent="0.25">
      <c r="A346" s="184"/>
      <c r="B346" s="184"/>
      <c r="C346" s="289"/>
      <c r="D346" s="290"/>
      <c r="E346" s="184"/>
      <c r="F346" s="184"/>
      <c r="G346" s="184"/>
      <c r="H346" s="184"/>
      <c r="I346" s="184"/>
      <c r="J346" s="184"/>
      <c r="K346" s="184"/>
      <c r="L346" s="184"/>
      <c r="M346" s="184"/>
      <c r="N346" s="184"/>
      <c r="O346" s="184"/>
      <c r="P346" s="184"/>
      <c r="Q346" s="184"/>
      <c r="R346" s="184"/>
      <c r="S346" s="184"/>
      <c r="T346" s="184"/>
      <c r="U346" s="184"/>
      <c r="V346" s="184"/>
      <c r="W346" s="184"/>
      <c r="X346" s="184"/>
      <c r="Y346" s="184"/>
      <c r="Z346" s="184"/>
    </row>
    <row r="347" spans="1:26" x14ac:dyDescent="0.25">
      <c r="A347" s="184"/>
      <c r="B347" s="184"/>
      <c r="C347" s="289"/>
      <c r="D347" s="290"/>
      <c r="E347" s="184"/>
      <c r="F347" s="184"/>
      <c r="G347" s="184"/>
      <c r="H347" s="184"/>
      <c r="I347" s="184"/>
      <c r="J347" s="184"/>
      <c r="K347" s="184"/>
      <c r="L347" s="184"/>
      <c r="M347" s="184"/>
      <c r="N347" s="184"/>
      <c r="O347" s="184"/>
      <c r="P347" s="184"/>
      <c r="Q347" s="184"/>
      <c r="R347" s="184"/>
      <c r="S347" s="184"/>
      <c r="T347" s="184"/>
      <c r="U347" s="184"/>
      <c r="V347" s="184"/>
      <c r="W347" s="184"/>
      <c r="X347" s="184"/>
      <c r="Y347" s="184"/>
      <c r="Z347" s="184"/>
    </row>
    <row r="348" spans="1:26" x14ac:dyDescent="0.25">
      <c r="A348" s="184"/>
      <c r="B348" s="184"/>
      <c r="C348" s="289"/>
      <c r="D348" s="290"/>
      <c r="E348" s="184"/>
      <c r="F348" s="184"/>
      <c r="G348" s="184"/>
      <c r="H348" s="184"/>
      <c r="I348" s="184"/>
      <c r="J348" s="184"/>
      <c r="K348" s="184"/>
      <c r="L348" s="184"/>
      <c r="M348" s="184"/>
      <c r="N348" s="184"/>
      <c r="O348" s="184"/>
      <c r="P348" s="184"/>
      <c r="Q348" s="184"/>
      <c r="R348" s="184"/>
      <c r="S348" s="184"/>
      <c r="T348" s="184"/>
      <c r="U348" s="184"/>
      <c r="V348" s="184"/>
      <c r="W348" s="184"/>
      <c r="X348" s="184"/>
      <c r="Y348" s="184"/>
      <c r="Z348" s="184"/>
    </row>
    <row r="349" spans="1:26" x14ac:dyDescent="0.25">
      <c r="A349" s="184"/>
      <c r="B349" s="184"/>
      <c r="C349" s="289"/>
      <c r="D349" s="290"/>
      <c r="E349" s="184"/>
      <c r="F349" s="184"/>
      <c r="G349" s="184"/>
      <c r="H349" s="184"/>
      <c r="I349" s="184"/>
      <c r="J349" s="184"/>
      <c r="K349" s="184"/>
      <c r="L349" s="184"/>
      <c r="M349" s="184"/>
      <c r="N349" s="184"/>
      <c r="O349" s="184"/>
      <c r="P349" s="184"/>
      <c r="Q349" s="184"/>
      <c r="R349" s="184"/>
      <c r="S349" s="184"/>
      <c r="T349" s="184"/>
      <c r="U349" s="184"/>
      <c r="V349" s="184"/>
      <c r="W349" s="184"/>
      <c r="X349" s="184"/>
      <c r="Y349" s="184"/>
      <c r="Z349" s="184"/>
    </row>
    <row r="350" spans="1:26" x14ac:dyDescent="0.25">
      <c r="A350" s="184"/>
      <c r="B350" s="184"/>
      <c r="C350" s="289"/>
      <c r="D350" s="290"/>
      <c r="E350" s="184"/>
      <c r="F350" s="184"/>
      <c r="G350" s="184"/>
      <c r="H350" s="184"/>
      <c r="I350" s="184"/>
      <c r="J350" s="184"/>
      <c r="K350" s="184"/>
      <c r="L350" s="184"/>
      <c r="M350" s="184"/>
      <c r="N350" s="184"/>
      <c r="O350" s="184"/>
      <c r="P350" s="184"/>
      <c r="Q350" s="184"/>
      <c r="R350" s="184"/>
      <c r="S350" s="184"/>
      <c r="T350" s="184"/>
      <c r="U350" s="184"/>
      <c r="V350" s="184"/>
      <c r="W350" s="184"/>
      <c r="X350" s="184"/>
      <c r="Y350" s="184"/>
      <c r="Z350" s="184"/>
    </row>
    <row r="351" spans="1:26" x14ac:dyDescent="0.25">
      <c r="A351" s="184"/>
      <c r="B351" s="184"/>
      <c r="C351" s="289"/>
      <c r="D351" s="290"/>
      <c r="E351" s="184"/>
      <c r="F351" s="184"/>
      <c r="G351" s="184"/>
      <c r="H351" s="184"/>
      <c r="I351" s="184"/>
      <c r="J351" s="184"/>
      <c r="K351" s="184"/>
      <c r="L351" s="184"/>
      <c r="M351" s="184"/>
      <c r="N351" s="184"/>
      <c r="O351" s="184"/>
      <c r="P351" s="184"/>
      <c r="Q351" s="184"/>
      <c r="R351" s="184"/>
      <c r="S351" s="184"/>
      <c r="T351" s="184"/>
      <c r="U351" s="184"/>
      <c r="V351" s="184"/>
      <c r="W351" s="184"/>
      <c r="X351" s="184"/>
      <c r="Y351" s="184"/>
      <c r="Z351" s="184"/>
    </row>
    <row r="352" spans="1:26" x14ac:dyDescent="0.25">
      <c r="A352" s="184"/>
      <c r="B352" s="184"/>
      <c r="C352" s="289"/>
      <c r="D352" s="290"/>
      <c r="E352" s="184"/>
      <c r="F352" s="184"/>
      <c r="G352" s="184"/>
      <c r="H352" s="184"/>
      <c r="I352" s="184"/>
      <c r="J352" s="184"/>
      <c r="K352" s="184"/>
      <c r="L352" s="184"/>
      <c r="M352" s="184"/>
      <c r="N352" s="184"/>
      <c r="O352" s="184"/>
      <c r="P352" s="184"/>
      <c r="Q352" s="184"/>
      <c r="R352" s="184"/>
      <c r="S352" s="184"/>
      <c r="T352" s="184"/>
      <c r="U352" s="184"/>
      <c r="V352" s="184"/>
      <c r="W352" s="184"/>
      <c r="X352" s="184"/>
      <c r="Y352" s="184"/>
      <c r="Z352" s="184"/>
    </row>
    <row r="353" spans="1:26" x14ac:dyDescent="0.25">
      <c r="A353" s="184"/>
      <c r="B353" s="184"/>
      <c r="C353" s="289"/>
      <c r="D353" s="290"/>
      <c r="E353" s="184"/>
      <c r="F353" s="184"/>
      <c r="G353" s="184"/>
      <c r="H353" s="184"/>
      <c r="I353" s="184"/>
      <c r="J353" s="184"/>
      <c r="K353" s="184"/>
      <c r="L353" s="184"/>
      <c r="M353" s="184"/>
      <c r="N353" s="184"/>
      <c r="O353" s="184"/>
      <c r="P353" s="184"/>
      <c r="Q353" s="184"/>
      <c r="R353" s="184"/>
      <c r="S353" s="184"/>
      <c r="T353" s="184"/>
      <c r="U353" s="184"/>
      <c r="V353" s="184"/>
      <c r="W353" s="184"/>
      <c r="X353" s="184"/>
      <c r="Y353" s="184"/>
      <c r="Z353" s="184"/>
    </row>
    <row r="354" spans="1:26" x14ac:dyDescent="0.25">
      <c r="A354" s="184"/>
      <c r="B354" s="184"/>
      <c r="C354" s="289"/>
      <c r="D354" s="290"/>
      <c r="E354" s="184"/>
      <c r="F354" s="184"/>
      <c r="G354" s="184"/>
      <c r="H354" s="184"/>
      <c r="I354" s="184"/>
      <c r="J354" s="184"/>
      <c r="K354" s="184"/>
      <c r="L354" s="184"/>
      <c r="M354" s="184"/>
      <c r="N354" s="184"/>
      <c r="O354" s="184"/>
      <c r="P354" s="184"/>
      <c r="Q354" s="184"/>
      <c r="R354" s="184"/>
      <c r="S354" s="184"/>
      <c r="T354" s="184"/>
      <c r="U354" s="184"/>
      <c r="V354" s="184"/>
      <c r="W354" s="184"/>
      <c r="X354" s="184"/>
      <c r="Y354" s="184"/>
      <c r="Z354" s="184"/>
    </row>
    <row r="355" spans="1:26" x14ac:dyDescent="0.25">
      <c r="A355" s="184"/>
      <c r="B355" s="184"/>
      <c r="C355" s="289"/>
      <c r="D355" s="290"/>
      <c r="E355" s="184"/>
      <c r="F355" s="184"/>
      <c r="G355" s="184"/>
      <c r="H355" s="184"/>
      <c r="I355" s="184"/>
      <c r="J355" s="184"/>
      <c r="K355" s="184"/>
      <c r="L355" s="184"/>
      <c r="M355" s="184"/>
      <c r="N355" s="184"/>
      <c r="O355" s="184"/>
      <c r="P355" s="184"/>
      <c r="Q355" s="184"/>
      <c r="R355" s="184"/>
      <c r="S355" s="184"/>
      <c r="T355" s="184"/>
      <c r="U355" s="184"/>
      <c r="V355" s="184"/>
      <c r="W355" s="184"/>
      <c r="X355" s="184"/>
      <c r="Y355" s="184"/>
      <c r="Z355" s="184"/>
    </row>
    <row r="356" spans="1:26" x14ac:dyDescent="0.25">
      <c r="A356" s="184"/>
      <c r="B356" s="184"/>
      <c r="C356" s="289"/>
      <c r="D356" s="290"/>
      <c r="E356" s="184"/>
      <c r="F356" s="184"/>
      <c r="G356" s="184"/>
      <c r="H356" s="184"/>
      <c r="I356" s="184"/>
      <c r="J356" s="184"/>
      <c r="K356" s="184"/>
      <c r="L356" s="184"/>
      <c r="M356" s="184"/>
      <c r="N356" s="184"/>
      <c r="O356" s="184"/>
      <c r="P356" s="184"/>
      <c r="Q356" s="184"/>
      <c r="R356" s="184"/>
      <c r="S356" s="184"/>
      <c r="T356" s="184"/>
      <c r="U356" s="184"/>
      <c r="V356" s="184"/>
      <c r="W356" s="184"/>
      <c r="X356" s="184"/>
      <c r="Y356" s="184"/>
      <c r="Z356" s="184"/>
    </row>
    <row r="357" spans="1:26" x14ac:dyDescent="0.25">
      <c r="A357" s="184"/>
      <c r="B357" s="184"/>
      <c r="C357" s="289"/>
      <c r="D357" s="290"/>
      <c r="E357" s="184"/>
      <c r="F357" s="184"/>
      <c r="G357" s="184"/>
      <c r="H357" s="184"/>
      <c r="I357" s="184"/>
      <c r="J357" s="184"/>
      <c r="K357" s="184"/>
      <c r="L357" s="184"/>
      <c r="M357" s="184"/>
      <c r="N357" s="184"/>
      <c r="O357" s="184"/>
      <c r="P357" s="184"/>
      <c r="Q357" s="184"/>
      <c r="R357" s="184"/>
      <c r="S357" s="184"/>
      <c r="T357" s="184"/>
      <c r="U357" s="184"/>
      <c r="V357" s="184"/>
      <c r="W357" s="184"/>
      <c r="X357" s="184"/>
      <c r="Y357" s="184"/>
      <c r="Z357" s="184"/>
    </row>
    <row r="358" spans="1:26" x14ac:dyDescent="0.25">
      <c r="A358" s="184"/>
      <c r="B358" s="184"/>
      <c r="C358" s="289"/>
      <c r="D358" s="290"/>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row>
    <row r="359" spans="1:26" x14ac:dyDescent="0.25">
      <c r="A359" s="184"/>
      <c r="B359" s="184"/>
      <c r="C359" s="289"/>
      <c r="D359" s="290"/>
      <c r="E359" s="184"/>
      <c r="F359" s="184"/>
      <c r="G359" s="184"/>
      <c r="H359" s="184"/>
      <c r="I359" s="184"/>
      <c r="J359" s="184"/>
      <c r="K359" s="184"/>
      <c r="L359" s="184"/>
      <c r="M359" s="184"/>
      <c r="N359" s="184"/>
      <c r="O359" s="184"/>
      <c r="P359" s="184"/>
      <c r="Q359" s="184"/>
      <c r="R359" s="184"/>
      <c r="S359" s="184"/>
      <c r="T359" s="184"/>
      <c r="U359" s="184"/>
      <c r="V359" s="184"/>
      <c r="W359" s="184"/>
      <c r="X359" s="184"/>
      <c r="Y359" s="184"/>
      <c r="Z359" s="184"/>
    </row>
    <row r="360" spans="1:26" x14ac:dyDescent="0.25">
      <c r="A360" s="184"/>
      <c r="B360" s="184"/>
      <c r="C360" s="289"/>
      <c r="D360" s="290"/>
      <c r="E360" s="184"/>
      <c r="F360" s="184"/>
      <c r="G360" s="184"/>
      <c r="H360" s="184"/>
      <c r="I360" s="184"/>
      <c r="J360" s="184"/>
      <c r="K360" s="184"/>
      <c r="L360" s="184"/>
      <c r="M360" s="184"/>
      <c r="N360" s="184"/>
      <c r="O360" s="184"/>
      <c r="P360" s="184"/>
      <c r="Q360" s="184"/>
      <c r="R360" s="184"/>
      <c r="S360" s="184"/>
      <c r="T360" s="184"/>
      <c r="U360" s="184"/>
      <c r="V360" s="184"/>
      <c r="W360" s="184"/>
      <c r="X360" s="184"/>
      <c r="Y360" s="184"/>
      <c r="Z360" s="184"/>
    </row>
    <row r="361" spans="1:26" x14ac:dyDescent="0.25">
      <c r="A361" s="184"/>
      <c r="B361" s="184"/>
      <c r="C361" s="289"/>
      <c r="D361" s="290"/>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row>
    <row r="362" spans="1:26" x14ac:dyDescent="0.25">
      <c r="A362" s="184"/>
      <c r="B362" s="184"/>
      <c r="C362" s="289"/>
      <c r="D362" s="290"/>
      <c r="E362" s="184"/>
      <c r="F362" s="184"/>
      <c r="G362" s="184"/>
      <c r="H362" s="184"/>
      <c r="I362" s="184"/>
      <c r="J362" s="184"/>
      <c r="K362" s="184"/>
      <c r="L362" s="184"/>
      <c r="M362" s="184"/>
      <c r="N362" s="184"/>
      <c r="O362" s="184"/>
      <c r="P362" s="184"/>
      <c r="Q362" s="184"/>
      <c r="R362" s="184"/>
      <c r="S362" s="184"/>
      <c r="T362" s="184"/>
      <c r="U362" s="184"/>
      <c r="V362" s="184"/>
      <c r="W362" s="184"/>
      <c r="X362" s="184"/>
      <c r="Y362" s="184"/>
      <c r="Z362" s="184"/>
    </row>
    <row r="363" spans="1:26" x14ac:dyDescent="0.25">
      <c r="A363" s="184"/>
      <c r="B363" s="184"/>
      <c r="C363" s="289"/>
      <c r="D363" s="290"/>
      <c r="E363" s="184"/>
      <c r="F363" s="184"/>
      <c r="G363" s="184"/>
      <c r="H363" s="184"/>
      <c r="I363" s="184"/>
      <c r="J363" s="184"/>
      <c r="K363" s="184"/>
      <c r="L363" s="184"/>
      <c r="M363" s="184"/>
      <c r="N363" s="184"/>
      <c r="O363" s="184"/>
      <c r="P363" s="184"/>
      <c r="Q363" s="184"/>
      <c r="R363" s="184"/>
      <c r="S363" s="184"/>
      <c r="T363" s="184"/>
      <c r="U363" s="184"/>
      <c r="V363" s="184"/>
      <c r="W363" s="184"/>
      <c r="X363" s="184"/>
      <c r="Y363" s="184"/>
      <c r="Z363" s="184"/>
    </row>
    <row r="364" spans="1:26" x14ac:dyDescent="0.25">
      <c r="A364" s="184"/>
      <c r="B364" s="184"/>
      <c r="C364" s="289"/>
      <c r="D364" s="290"/>
      <c r="E364" s="184"/>
      <c r="F364" s="184"/>
      <c r="G364" s="184"/>
      <c r="H364" s="184"/>
      <c r="I364" s="184"/>
      <c r="J364" s="184"/>
      <c r="K364" s="184"/>
      <c r="L364" s="184"/>
      <c r="M364" s="184"/>
      <c r="N364" s="184"/>
      <c r="O364" s="184"/>
      <c r="P364" s="184"/>
      <c r="Q364" s="184"/>
      <c r="R364" s="184"/>
      <c r="S364" s="184"/>
      <c r="T364" s="184"/>
      <c r="U364" s="184"/>
      <c r="V364" s="184"/>
      <c r="W364" s="184"/>
      <c r="X364" s="184"/>
      <c r="Y364" s="184"/>
      <c r="Z364" s="184"/>
    </row>
    <row r="365" spans="1:26" x14ac:dyDescent="0.25">
      <c r="A365" s="184"/>
      <c r="B365" s="184"/>
      <c r="C365" s="289"/>
      <c r="D365" s="290"/>
      <c r="E365" s="184"/>
      <c r="F365" s="184"/>
      <c r="G365" s="184"/>
      <c r="H365" s="184"/>
      <c r="I365" s="184"/>
      <c r="J365" s="184"/>
      <c r="K365" s="184"/>
      <c r="L365" s="184"/>
      <c r="M365" s="184"/>
      <c r="N365" s="184"/>
      <c r="O365" s="184"/>
      <c r="P365" s="184"/>
      <c r="Q365" s="184"/>
      <c r="R365" s="184"/>
      <c r="S365" s="184"/>
      <c r="T365" s="184"/>
      <c r="U365" s="184"/>
      <c r="V365" s="184"/>
      <c r="W365" s="184"/>
      <c r="X365" s="184"/>
      <c r="Y365" s="184"/>
      <c r="Z365" s="184"/>
    </row>
    <row r="366" spans="1:26" x14ac:dyDescent="0.25">
      <c r="A366" s="184"/>
      <c r="B366" s="184"/>
      <c r="C366" s="289"/>
      <c r="D366" s="290"/>
      <c r="E366" s="184"/>
      <c r="F366" s="184"/>
      <c r="G366" s="184"/>
      <c r="H366" s="184"/>
      <c r="I366" s="184"/>
      <c r="J366" s="184"/>
      <c r="K366" s="184"/>
      <c r="L366" s="184"/>
      <c r="M366" s="184"/>
      <c r="N366" s="184"/>
      <c r="O366" s="184"/>
      <c r="P366" s="184"/>
      <c r="Q366" s="184"/>
      <c r="R366" s="184"/>
      <c r="S366" s="184"/>
      <c r="T366" s="184"/>
      <c r="U366" s="184"/>
      <c r="V366" s="184"/>
      <c r="W366" s="184"/>
      <c r="X366" s="184"/>
      <c r="Y366" s="184"/>
      <c r="Z366" s="184"/>
    </row>
    <row r="367" spans="1:26" x14ac:dyDescent="0.25">
      <c r="A367" s="184"/>
      <c r="B367" s="184"/>
      <c r="C367" s="289"/>
      <c r="D367" s="290"/>
      <c r="E367" s="184"/>
      <c r="F367" s="184"/>
      <c r="G367" s="184"/>
      <c r="H367" s="184"/>
      <c r="I367" s="184"/>
      <c r="J367" s="184"/>
      <c r="K367" s="184"/>
      <c r="L367" s="184"/>
      <c r="M367" s="184"/>
      <c r="N367" s="184"/>
      <c r="O367" s="184"/>
      <c r="P367" s="184"/>
      <c r="Q367" s="184"/>
      <c r="R367" s="184"/>
      <c r="S367" s="184"/>
      <c r="T367" s="184"/>
      <c r="U367" s="184"/>
      <c r="V367" s="184"/>
      <c r="W367" s="184"/>
      <c r="X367" s="184"/>
      <c r="Y367" s="184"/>
      <c r="Z367" s="184"/>
    </row>
    <row r="368" spans="1:26" x14ac:dyDescent="0.25">
      <c r="A368" s="184"/>
      <c r="B368" s="184"/>
      <c r="C368" s="289"/>
      <c r="D368" s="290"/>
      <c r="E368" s="184"/>
      <c r="F368" s="184"/>
      <c r="G368" s="184"/>
      <c r="H368" s="184"/>
      <c r="I368" s="184"/>
      <c r="J368" s="184"/>
      <c r="K368" s="184"/>
      <c r="L368" s="184"/>
      <c r="M368" s="184"/>
      <c r="N368" s="184"/>
      <c r="O368" s="184"/>
      <c r="P368" s="184"/>
      <c r="Q368" s="184"/>
      <c r="R368" s="184"/>
      <c r="S368" s="184"/>
      <c r="T368" s="184"/>
      <c r="U368" s="184"/>
      <c r="V368" s="184"/>
      <c r="W368" s="184"/>
      <c r="X368" s="184"/>
      <c r="Y368" s="184"/>
      <c r="Z368" s="184"/>
    </row>
    <row r="369" spans="1:26" x14ac:dyDescent="0.25">
      <c r="A369" s="184"/>
      <c r="B369" s="184"/>
      <c r="C369" s="289"/>
      <c r="D369" s="290"/>
      <c r="E369" s="184"/>
      <c r="F369" s="184"/>
      <c r="G369" s="184"/>
      <c r="H369" s="184"/>
      <c r="I369" s="184"/>
      <c r="J369" s="184"/>
      <c r="K369" s="184"/>
      <c r="L369" s="184"/>
      <c r="M369" s="184"/>
      <c r="N369" s="184"/>
      <c r="O369" s="184"/>
      <c r="P369" s="184"/>
      <c r="Q369" s="184"/>
      <c r="R369" s="184"/>
      <c r="S369" s="184"/>
      <c r="T369" s="184"/>
      <c r="U369" s="184"/>
      <c r="V369" s="184"/>
      <c r="W369" s="184"/>
      <c r="X369" s="184"/>
      <c r="Y369" s="184"/>
      <c r="Z369" s="184"/>
    </row>
    <row r="370" spans="1:26" x14ac:dyDescent="0.25">
      <c r="A370" s="184"/>
      <c r="B370" s="184"/>
      <c r="C370" s="289"/>
      <c r="D370" s="290"/>
      <c r="E370" s="184"/>
      <c r="F370" s="184"/>
      <c r="G370" s="184"/>
      <c r="H370" s="184"/>
      <c r="I370" s="184"/>
      <c r="J370" s="184"/>
      <c r="K370" s="184"/>
      <c r="L370" s="184"/>
      <c r="M370" s="184"/>
      <c r="N370" s="184"/>
      <c r="O370" s="184"/>
      <c r="P370" s="184"/>
      <c r="Q370" s="184"/>
      <c r="R370" s="184"/>
      <c r="S370" s="184"/>
      <c r="T370" s="184"/>
      <c r="U370" s="184"/>
      <c r="V370" s="184"/>
      <c r="W370" s="184"/>
      <c r="X370" s="184"/>
      <c r="Y370" s="184"/>
      <c r="Z370" s="184"/>
    </row>
    <row r="371" spans="1:26" x14ac:dyDescent="0.25">
      <c r="A371" s="184"/>
      <c r="B371" s="184"/>
      <c r="C371" s="289"/>
      <c r="D371" s="290"/>
      <c r="E371" s="184"/>
      <c r="F371" s="184"/>
      <c r="G371" s="184"/>
      <c r="H371" s="184"/>
      <c r="I371" s="184"/>
      <c r="J371" s="184"/>
      <c r="K371" s="184"/>
      <c r="L371" s="184"/>
      <c r="M371" s="184"/>
      <c r="N371" s="184"/>
      <c r="O371" s="184"/>
      <c r="P371" s="184"/>
      <c r="Q371" s="184"/>
      <c r="R371" s="184"/>
      <c r="S371" s="184"/>
      <c r="T371" s="184"/>
      <c r="U371" s="184"/>
      <c r="V371" s="184"/>
      <c r="W371" s="184"/>
      <c r="X371" s="184"/>
      <c r="Y371" s="184"/>
      <c r="Z371" s="184"/>
    </row>
    <row r="372" spans="1:26" x14ac:dyDescent="0.25">
      <c r="A372" s="184"/>
      <c r="B372" s="184"/>
      <c r="C372" s="289"/>
      <c r="D372" s="290"/>
      <c r="E372" s="184"/>
      <c r="F372" s="184"/>
      <c r="G372" s="184"/>
      <c r="H372" s="184"/>
      <c r="I372" s="184"/>
      <c r="J372" s="184"/>
      <c r="K372" s="184"/>
      <c r="L372" s="184"/>
      <c r="M372" s="184"/>
      <c r="N372" s="184"/>
      <c r="O372" s="184"/>
      <c r="P372" s="184"/>
      <c r="Q372" s="184"/>
      <c r="R372" s="184"/>
      <c r="S372" s="184"/>
      <c r="T372" s="184"/>
      <c r="U372" s="184"/>
      <c r="V372" s="184"/>
      <c r="W372" s="184"/>
      <c r="X372" s="184"/>
      <c r="Y372" s="184"/>
      <c r="Z372" s="184"/>
    </row>
    <row r="373" spans="1:26" x14ac:dyDescent="0.25">
      <c r="A373" s="184"/>
      <c r="B373" s="184"/>
      <c r="C373" s="289"/>
      <c r="D373" s="290"/>
      <c r="E373" s="184"/>
      <c r="F373" s="184"/>
      <c r="G373" s="184"/>
      <c r="H373" s="184"/>
      <c r="I373" s="184"/>
      <c r="J373" s="184"/>
      <c r="K373" s="184"/>
      <c r="L373" s="184"/>
      <c r="M373" s="184"/>
      <c r="N373" s="184"/>
      <c r="O373" s="184"/>
      <c r="P373" s="184"/>
      <c r="Q373" s="184"/>
      <c r="R373" s="184"/>
      <c r="S373" s="184"/>
      <c r="T373" s="184"/>
      <c r="U373" s="184"/>
      <c r="V373" s="184"/>
      <c r="W373" s="184"/>
      <c r="X373" s="184"/>
      <c r="Y373" s="184"/>
      <c r="Z373" s="184"/>
    </row>
    <row r="374" spans="1:26" x14ac:dyDescent="0.25">
      <c r="A374" s="184"/>
      <c r="B374" s="184"/>
      <c r="C374" s="289"/>
      <c r="D374" s="290"/>
      <c r="E374" s="184"/>
      <c r="F374" s="184"/>
      <c r="G374" s="184"/>
      <c r="H374" s="184"/>
      <c r="I374" s="184"/>
      <c r="J374" s="184"/>
      <c r="K374" s="184"/>
      <c r="L374" s="184"/>
      <c r="M374" s="184"/>
      <c r="N374" s="184"/>
      <c r="O374" s="184"/>
      <c r="P374" s="184"/>
      <c r="Q374" s="184"/>
      <c r="R374" s="184"/>
      <c r="S374" s="184"/>
      <c r="T374" s="184"/>
      <c r="U374" s="184"/>
      <c r="V374" s="184"/>
      <c r="W374" s="184"/>
      <c r="X374" s="184"/>
      <c r="Y374" s="184"/>
      <c r="Z374" s="184"/>
    </row>
    <row r="375" spans="1:26" x14ac:dyDescent="0.25">
      <c r="A375" s="184"/>
      <c r="B375" s="184"/>
      <c r="C375" s="289"/>
      <c r="D375" s="290"/>
      <c r="E375" s="184"/>
      <c r="F375" s="184"/>
      <c r="G375" s="184"/>
      <c r="H375" s="184"/>
      <c r="I375" s="184"/>
      <c r="J375" s="184"/>
      <c r="K375" s="184"/>
      <c r="L375" s="184"/>
      <c r="M375" s="184"/>
      <c r="N375" s="184"/>
      <c r="O375" s="184"/>
      <c r="P375" s="184"/>
      <c r="Q375" s="184"/>
      <c r="R375" s="184"/>
      <c r="S375" s="184"/>
      <c r="T375" s="184"/>
      <c r="U375" s="184"/>
      <c r="V375" s="184"/>
      <c r="W375" s="184"/>
      <c r="X375" s="184"/>
      <c r="Y375" s="184"/>
      <c r="Z375" s="184"/>
    </row>
    <row r="376" spans="1:26" x14ac:dyDescent="0.25">
      <c r="A376" s="184"/>
      <c r="B376" s="184"/>
      <c r="C376" s="289"/>
      <c r="D376" s="290"/>
      <c r="E376" s="184"/>
      <c r="F376" s="184"/>
      <c r="G376" s="184"/>
      <c r="H376" s="184"/>
      <c r="I376" s="184"/>
      <c r="J376" s="184"/>
      <c r="K376" s="184"/>
      <c r="L376" s="184"/>
      <c r="M376" s="184"/>
      <c r="N376" s="184"/>
      <c r="O376" s="184"/>
      <c r="P376" s="184"/>
      <c r="Q376" s="184"/>
      <c r="R376" s="184"/>
      <c r="S376" s="184"/>
      <c r="T376" s="184"/>
      <c r="U376" s="184"/>
      <c r="V376" s="184"/>
      <c r="W376" s="184"/>
      <c r="X376" s="184"/>
      <c r="Y376" s="184"/>
      <c r="Z376" s="184"/>
    </row>
    <row r="377" spans="1:26" x14ac:dyDescent="0.25">
      <c r="A377" s="184"/>
      <c r="B377" s="184"/>
      <c r="C377" s="289"/>
      <c r="D377" s="290"/>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row>
    <row r="378" spans="1:26" x14ac:dyDescent="0.25">
      <c r="A378" s="184"/>
      <c r="B378" s="184"/>
      <c r="C378" s="289"/>
      <c r="D378" s="290"/>
      <c r="E378" s="184"/>
      <c r="F378" s="184"/>
      <c r="G378" s="184"/>
      <c r="H378" s="184"/>
      <c r="I378" s="184"/>
      <c r="J378" s="184"/>
      <c r="K378" s="184"/>
      <c r="L378" s="184"/>
      <c r="M378" s="184"/>
      <c r="N378" s="184"/>
      <c r="O378" s="184"/>
      <c r="P378" s="184"/>
      <c r="Q378" s="184"/>
      <c r="R378" s="184"/>
      <c r="S378" s="184"/>
      <c r="T378" s="184"/>
      <c r="U378" s="184"/>
      <c r="V378" s="184"/>
      <c r="W378" s="184"/>
      <c r="X378" s="184"/>
      <c r="Y378" s="184"/>
      <c r="Z378" s="184"/>
    </row>
    <row r="379" spans="1:26" x14ac:dyDescent="0.25">
      <c r="A379" s="184"/>
      <c r="B379" s="184"/>
      <c r="C379" s="289"/>
      <c r="D379" s="290"/>
      <c r="E379" s="184"/>
      <c r="F379" s="184"/>
      <c r="G379" s="184"/>
      <c r="H379" s="184"/>
      <c r="I379" s="184"/>
      <c r="J379" s="184"/>
      <c r="K379" s="184"/>
      <c r="L379" s="184"/>
      <c r="M379" s="184"/>
      <c r="N379" s="184"/>
      <c r="O379" s="184"/>
      <c r="P379" s="184"/>
      <c r="Q379" s="184"/>
      <c r="R379" s="184"/>
      <c r="S379" s="184"/>
      <c r="T379" s="184"/>
      <c r="U379" s="184"/>
      <c r="V379" s="184"/>
      <c r="W379" s="184"/>
      <c r="X379" s="184"/>
      <c r="Y379" s="184"/>
      <c r="Z379" s="184"/>
    </row>
    <row r="380" spans="1:26" x14ac:dyDescent="0.25">
      <c r="A380" s="184"/>
      <c r="B380" s="184"/>
      <c r="C380" s="289"/>
      <c r="D380" s="290"/>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row>
    <row r="381" spans="1:26" x14ac:dyDescent="0.25">
      <c r="A381" s="184"/>
      <c r="B381" s="184"/>
      <c r="C381" s="289"/>
      <c r="D381" s="290"/>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row>
    <row r="382" spans="1:26" x14ac:dyDescent="0.25">
      <c r="A382" s="184"/>
      <c r="B382" s="184"/>
      <c r="C382" s="289"/>
      <c r="D382" s="290"/>
      <c r="E382" s="184"/>
      <c r="F382" s="184"/>
      <c r="G382" s="184"/>
      <c r="H382" s="184"/>
      <c r="I382" s="184"/>
      <c r="J382" s="184"/>
      <c r="K382" s="184"/>
      <c r="L382" s="184"/>
      <c r="M382" s="184"/>
      <c r="N382" s="184"/>
      <c r="O382" s="184"/>
      <c r="P382" s="184"/>
      <c r="Q382" s="184"/>
      <c r="R382" s="184"/>
      <c r="S382" s="184"/>
      <c r="T382" s="184"/>
      <c r="U382" s="184"/>
      <c r="V382" s="184"/>
      <c r="W382" s="184"/>
      <c r="X382" s="184"/>
      <c r="Y382" s="184"/>
      <c r="Z382" s="184"/>
    </row>
    <row r="383" spans="1:26" x14ac:dyDescent="0.25">
      <c r="A383" s="184"/>
      <c r="B383" s="184"/>
      <c r="C383" s="289"/>
      <c r="D383" s="290"/>
      <c r="E383" s="184"/>
      <c r="F383" s="184"/>
      <c r="G383" s="184"/>
      <c r="H383" s="184"/>
      <c r="I383" s="184"/>
      <c r="J383" s="184"/>
      <c r="K383" s="184"/>
      <c r="L383" s="184"/>
      <c r="M383" s="184"/>
      <c r="N383" s="184"/>
      <c r="O383" s="184"/>
      <c r="P383" s="184"/>
      <c r="Q383" s="184"/>
      <c r="R383" s="184"/>
      <c r="S383" s="184"/>
      <c r="T383" s="184"/>
      <c r="U383" s="184"/>
      <c r="V383" s="184"/>
      <c r="W383" s="184"/>
      <c r="X383" s="184"/>
      <c r="Y383" s="184"/>
      <c r="Z383" s="184"/>
    </row>
    <row r="384" spans="1:26" x14ac:dyDescent="0.25">
      <c r="A384" s="184"/>
      <c r="B384" s="184"/>
      <c r="C384" s="289"/>
      <c r="D384" s="290"/>
      <c r="E384" s="184"/>
      <c r="F384" s="184"/>
      <c r="G384" s="184"/>
      <c r="H384" s="184"/>
      <c r="I384" s="184"/>
      <c r="J384" s="184"/>
      <c r="K384" s="184"/>
      <c r="L384" s="184"/>
      <c r="M384" s="184"/>
      <c r="N384" s="184"/>
      <c r="O384" s="184"/>
      <c r="P384" s="184"/>
      <c r="Q384" s="184"/>
      <c r="R384" s="184"/>
      <c r="S384" s="184"/>
      <c r="T384" s="184"/>
      <c r="U384" s="184"/>
      <c r="V384" s="184"/>
      <c r="W384" s="184"/>
      <c r="X384" s="184"/>
      <c r="Y384" s="184"/>
      <c r="Z384" s="184"/>
    </row>
    <row r="385" spans="1:26" x14ac:dyDescent="0.25">
      <c r="A385" s="184"/>
      <c r="B385" s="184"/>
      <c r="C385" s="289"/>
      <c r="D385" s="290"/>
      <c r="E385" s="184"/>
      <c r="F385" s="184"/>
      <c r="G385" s="184"/>
      <c r="H385" s="184"/>
      <c r="I385" s="184"/>
      <c r="J385" s="184"/>
      <c r="K385" s="184"/>
      <c r="L385" s="184"/>
      <c r="M385" s="184"/>
      <c r="N385" s="184"/>
      <c r="O385" s="184"/>
      <c r="P385" s="184"/>
      <c r="Q385" s="184"/>
      <c r="R385" s="184"/>
      <c r="S385" s="184"/>
      <c r="T385" s="184"/>
      <c r="U385" s="184"/>
      <c r="V385" s="184"/>
      <c r="W385" s="184"/>
      <c r="X385" s="184"/>
      <c r="Y385" s="184"/>
      <c r="Z385" s="184"/>
    </row>
    <row r="386" spans="1:26" x14ac:dyDescent="0.25">
      <c r="A386" s="184"/>
      <c r="B386" s="184"/>
      <c r="C386" s="289"/>
      <c r="D386" s="290"/>
      <c r="E386" s="184"/>
      <c r="F386" s="184"/>
      <c r="G386" s="184"/>
      <c r="H386" s="184"/>
      <c r="I386" s="184"/>
      <c r="J386" s="184"/>
      <c r="K386" s="184"/>
      <c r="L386" s="184"/>
      <c r="M386" s="184"/>
      <c r="N386" s="184"/>
      <c r="O386" s="184"/>
      <c r="P386" s="184"/>
      <c r="Q386" s="184"/>
      <c r="R386" s="184"/>
      <c r="S386" s="184"/>
      <c r="T386" s="184"/>
      <c r="U386" s="184"/>
      <c r="V386" s="184"/>
      <c r="W386" s="184"/>
      <c r="X386" s="184"/>
      <c r="Y386" s="184"/>
      <c r="Z386" s="184"/>
    </row>
    <row r="387" spans="1:26" x14ac:dyDescent="0.25">
      <c r="A387" s="184"/>
      <c r="B387" s="184"/>
      <c r="C387" s="289"/>
      <c r="D387" s="290"/>
      <c r="E387" s="184"/>
      <c r="F387" s="184"/>
      <c r="G387" s="184"/>
      <c r="H387" s="184"/>
      <c r="I387" s="184"/>
      <c r="J387" s="184"/>
      <c r="K387" s="184"/>
      <c r="L387" s="184"/>
      <c r="M387" s="184"/>
      <c r="N387" s="184"/>
      <c r="O387" s="184"/>
      <c r="P387" s="184"/>
      <c r="Q387" s="184"/>
      <c r="R387" s="184"/>
      <c r="S387" s="184"/>
      <c r="T387" s="184"/>
      <c r="U387" s="184"/>
      <c r="V387" s="184"/>
      <c r="W387" s="184"/>
      <c r="X387" s="184"/>
      <c r="Y387" s="184"/>
      <c r="Z387" s="184"/>
    </row>
    <row r="388" spans="1:26" x14ac:dyDescent="0.25">
      <c r="A388" s="184"/>
      <c r="B388" s="184"/>
      <c r="C388" s="289"/>
      <c r="D388" s="290"/>
      <c r="E388" s="184"/>
      <c r="F388" s="184"/>
      <c r="G388" s="184"/>
      <c r="H388" s="184"/>
      <c r="I388" s="184"/>
      <c r="J388" s="184"/>
      <c r="K388" s="184"/>
      <c r="L388" s="184"/>
      <c r="M388" s="184"/>
      <c r="N388" s="184"/>
      <c r="O388" s="184"/>
      <c r="P388" s="184"/>
      <c r="Q388" s="184"/>
      <c r="R388" s="184"/>
      <c r="S388" s="184"/>
      <c r="T388" s="184"/>
      <c r="U388" s="184"/>
      <c r="V388" s="184"/>
      <c r="W388" s="184"/>
      <c r="X388" s="184"/>
      <c r="Y388" s="184"/>
      <c r="Z388" s="184"/>
    </row>
    <row r="389" spans="1:26" x14ac:dyDescent="0.25">
      <c r="A389" s="184"/>
      <c r="B389" s="184"/>
      <c r="C389" s="289"/>
      <c r="D389" s="290"/>
      <c r="E389" s="184"/>
      <c r="F389" s="184"/>
      <c r="G389" s="184"/>
      <c r="H389" s="184"/>
      <c r="I389" s="184"/>
      <c r="J389" s="184"/>
      <c r="K389" s="184"/>
      <c r="L389" s="184"/>
      <c r="M389" s="184"/>
      <c r="N389" s="184"/>
      <c r="O389" s="184"/>
      <c r="P389" s="184"/>
      <c r="Q389" s="184"/>
      <c r="R389" s="184"/>
      <c r="S389" s="184"/>
      <c r="T389" s="184"/>
      <c r="U389" s="184"/>
      <c r="V389" s="184"/>
      <c r="W389" s="184"/>
      <c r="X389" s="184"/>
      <c r="Y389" s="184"/>
      <c r="Z389" s="184"/>
    </row>
    <row r="390" spans="1:26" x14ac:dyDescent="0.25">
      <c r="A390" s="184"/>
      <c r="B390" s="184"/>
      <c r="C390" s="289"/>
      <c r="D390" s="290"/>
      <c r="E390" s="184"/>
      <c r="F390" s="184"/>
      <c r="G390" s="184"/>
      <c r="H390" s="184"/>
      <c r="I390" s="184"/>
      <c r="J390" s="184"/>
      <c r="K390" s="184"/>
      <c r="L390" s="184"/>
      <c r="M390" s="184"/>
      <c r="N390" s="184"/>
      <c r="O390" s="184"/>
      <c r="P390" s="184"/>
      <c r="Q390" s="184"/>
      <c r="R390" s="184"/>
      <c r="S390" s="184"/>
      <c r="T390" s="184"/>
      <c r="U390" s="184"/>
      <c r="V390" s="184"/>
      <c r="W390" s="184"/>
      <c r="X390" s="184"/>
      <c r="Y390" s="184"/>
      <c r="Z390" s="184"/>
    </row>
    <row r="391" spans="1:26" x14ac:dyDescent="0.25">
      <c r="A391" s="184"/>
      <c r="B391" s="184"/>
      <c r="C391" s="289"/>
      <c r="D391" s="290"/>
      <c r="E391" s="184"/>
      <c r="F391" s="184"/>
      <c r="G391" s="184"/>
      <c r="H391" s="184"/>
      <c r="I391" s="184"/>
      <c r="J391" s="184"/>
      <c r="K391" s="184"/>
      <c r="L391" s="184"/>
      <c r="M391" s="184"/>
      <c r="N391" s="184"/>
      <c r="O391" s="184"/>
      <c r="P391" s="184"/>
      <c r="Q391" s="184"/>
      <c r="R391" s="184"/>
      <c r="S391" s="184"/>
      <c r="T391" s="184"/>
      <c r="U391" s="184"/>
      <c r="V391" s="184"/>
      <c r="W391" s="184"/>
      <c r="X391" s="184"/>
      <c r="Y391" s="184"/>
      <c r="Z391" s="184"/>
    </row>
    <row r="392" spans="1:26" x14ac:dyDescent="0.25">
      <c r="A392" s="184"/>
      <c r="B392" s="184"/>
      <c r="C392" s="289"/>
      <c r="D392" s="290"/>
      <c r="E392" s="184"/>
      <c r="F392" s="184"/>
      <c r="G392" s="184"/>
      <c r="H392" s="184"/>
      <c r="I392" s="184"/>
      <c r="J392" s="184"/>
      <c r="K392" s="184"/>
      <c r="L392" s="184"/>
      <c r="M392" s="184"/>
      <c r="N392" s="184"/>
      <c r="O392" s="184"/>
      <c r="P392" s="184"/>
      <c r="Q392" s="184"/>
      <c r="R392" s="184"/>
      <c r="S392" s="184"/>
      <c r="T392" s="184"/>
      <c r="U392" s="184"/>
      <c r="V392" s="184"/>
      <c r="W392" s="184"/>
      <c r="X392" s="184"/>
      <c r="Y392" s="184"/>
      <c r="Z392" s="184"/>
    </row>
    <row r="393" spans="1:26" x14ac:dyDescent="0.25">
      <c r="A393" s="184"/>
      <c r="B393" s="184"/>
      <c r="C393" s="289"/>
      <c r="D393" s="290"/>
      <c r="E393" s="184"/>
      <c r="F393" s="184"/>
      <c r="G393" s="184"/>
      <c r="H393" s="184"/>
      <c r="I393" s="184"/>
      <c r="J393" s="184"/>
      <c r="K393" s="184"/>
      <c r="L393" s="184"/>
      <c r="M393" s="184"/>
      <c r="N393" s="184"/>
      <c r="O393" s="184"/>
      <c r="P393" s="184"/>
      <c r="Q393" s="184"/>
      <c r="R393" s="184"/>
      <c r="S393" s="184"/>
      <c r="T393" s="184"/>
      <c r="U393" s="184"/>
      <c r="V393" s="184"/>
      <c r="W393" s="184"/>
      <c r="X393" s="184"/>
      <c r="Y393" s="184"/>
      <c r="Z393" s="184"/>
    </row>
    <row r="394" spans="1:26" x14ac:dyDescent="0.25">
      <c r="A394" s="184"/>
      <c r="B394" s="184"/>
      <c r="C394" s="289"/>
      <c r="D394" s="290"/>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row>
    <row r="395" spans="1:26" x14ac:dyDescent="0.25">
      <c r="A395" s="184"/>
      <c r="B395" s="184"/>
      <c r="C395" s="289"/>
      <c r="D395" s="290"/>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row>
    <row r="396" spans="1:26" x14ac:dyDescent="0.25">
      <c r="A396" s="184"/>
      <c r="B396" s="184"/>
      <c r="C396" s="289"/>
      <c r="D396" s="290"/>
      <c r="E396" s="184"/>
      <c r="F396" s="184"/>
      <c r="G396" s="184"/>
      <c r="H396" s="184"/>
      <c r="I396" s="184"/>
      <c r="J396" s="184"/>
      <c r="K396" s="184"/>
      <c r="L396" s="184"/>
      <c r="M396" s="184"/>
      <c r="N396" s="184"/>
      <c r="O396" s="184"/>
      <c r="P396" s="184"/>
      <c r="Q396" s="184"/>
      <c r="R396" s="184"/>
      <c r="S396" s="184"/>
      <c r="T396" s="184"/>
      <c r="U396" s="184"/>
      <c r="V396" s="184"/>
      <c r="W396" s="184"/>
      <c r="X396" s="184"/>
      <c r="Y396" s="184"/>
      <c r="Z396" s="184"/>
    </row>
    <row r="397" spans="1:26" x14ac:dyDescent="0.25">
      <c r="A397" s="184"/>
      <c r="B397" s="184"/>
      <c r="C397" s="289"/>
      <c r="D397" s="290"/>
      <c r="E397" s="184"/>
      <c r="F397" s="184"/>
      <c r="G397" s="184"/>
      <c r="H397" s="184"/>
      <c r="I397" s="184"/>
      <c r="J397" s="184"/>
      <c r="K397" s="184"/>
      <c r="L397" s="184"/>
      <c r="M397" s="184"/>
      <c r="N397" s="184"/>
      <c r="O397" s="184"/>
      <c r="P397" s="184"/>
      <c r="Q397" s="184"/>
      <c r="R397" s="184"/>
      <c r="S397" s="184"/>
      <c r="T397" s="184"/>
      <c r="U397" s="184"/>
      <c r="V397" s="184"/>
      <c r="W397" s="184"/>
      <c r="X397" s="184"/>
      <c r="Y397" s="184"/>
      <c r="Z397" s="184"/>
    </row>
    <row r="398" spans="1:26" x14ac:dyDescent="0.25">
      <c r="A398" s="184"/>
      <c r="B398" s="184"/>
      <c r="C398" s="289"/>
      <c r="D398" s="290"/>
      <c r="E398" s="184"/>
      <c r="F398" s="184"/>
      <c r="G398" s="184"/>
      <c r="H398" s="184"/>
      <c r="I398" s="184"/>
      <c r="J398" s="184"/>
      <c r="K398" s="184"/>
      <c r="L398" s="184"/>
      <c r="M398" s="184"/>
      <c r="N398" s="184"/>
      <c r="O398" s="184"/>
      <c r="P398" s="184"/>
      <c r="Q398" s="184"/>
      <c r="R398" s="184"/>
      <c r="S398" s="184"/>
      <c r="T398" s="184"/>
      <c r="U398" s="184"/>
      <c r="V398" s="184"/>
      <c r="W398" s="184"/>
      <c r="X398" s="184"/>
      <c r="Y398" s="184"/>
      <c r="Z398" s="184"/>
    </row>
    <row r="399" spans="1:26" x14ac:dyDescent="0.25">
      <c r="A399" s="184"/>
      <c r="B399" s="184"/>
      <c r="C399" s="289"/>
      <c r="D399" s="290"/>
      <c r="E399" s="184"/>
      <c r="F399" s="184"/>
      <c r="G399" s="184"/>
      <c r="H399" s="184"/>
      <c r="I399" s="184"/>
      <c r="J399" s="184"/>
      <c r="K399" s="184"/>
      <c r="L399" s="184"/>
      <c r="M399" s="184"/>
      <c r="N399" s="184"/>
      <c r="O399" s="184"/>
      <c r="P399" s="184"/>
      <c r="Q399" s="184"/>
      <c r="R399" s="184"/>
      <c r="S399" s="184"/>
      <c r="T399" s="184"/>
      <c r="U399" s="184"/>
      <c r="V399" s="184"/>
      <c r="W399" s="184"/>
      <c r="X399" s="184"/>
      <c r="Y399" s="184"/>
      <c r="Z399" s="184"/>
    </row>
    <row r="400" spans="1:26" x14ac:dyDescent="0.25">
      <c r="A400" s="184"/>
      <c r="B400" s="184"/>
      <c r="C400" s="289"/>
      <c r="D400" s="290"/>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row>
    <row r="401" spans="1:26" x14ac:dyDescent="0.25">
      <c r="A401" s="184"/>
      <c r="B401" s="184"/>
      <c r="C401" s="289"/>
      <c r="D401" s="290"/>
      <c r="E401" s="184"/>
      <c r="F401" s="184"/>
      <c r="G401" s="184"/>
      <c r="H401" s="184"/>
      <c r="I401" s="184"/>
      <c r="J401" s="184"/>
      <c r="K401" s="184"/>
      <c r="L401" s="184"/>
      <c r="M401" s="184"/>
      <c r="N401" s="184"/>
      <c r="O401" s="184"/>
      <c r="P401" s="184"/>
      <c r="Q401" s="184"/>
      <c r="R401" s="184"/>
      <c r="S401" s="184"/>
      <c r="T401" s="184"/>
      <c r="U401" s="184"/>
      <c r="V401" s="184"/>
      <c r="W401" s="184"/>
      <c r="X401" s="184"/>
      <c r="Y401" s="184"/>
      <c r="Z401" s="184"/>
    </row>
    <row r="402" spans="1:26" x14ac:dyDescent="0.25">
      <c r="A402" s="184"/>
      <c r="B402" s="184"/>
      <c r="C402" s="289"/>
      <c r="D402" s="290"/>
      <c r="E402" s="184"/>
      <c r="F402" s="184"/>
      <c r="G402" s="184"/>
      <c r="H402" s="184"/>
      <c r="I402" s="184"/>
      <c r="J402" s="184"/>
      <c r="K402" s="184"/>
      <c r="L402" s="184"/>
      <c r="M402" s="184"/>
      <c r="N402" s="184"/>
      <c r="O402" s="184"/>
      <c r="P402" s="184"/>
      <c r="Q402" s="184"/>
      <c r="R402" s="184"/>
      <c r="S402" s="184"/>
      <c r="T402" s="184"/>
      <c r="U402" s="184"/>
      <c r="V402" s="184"/>
      <c r="W402" s="184"/>
      <c r="X402" s="184"/>
      <c r="Y402" s="184"/>
      <c r="Z402" s="184"/>
    </row>
    <row r="403" spans="1:26" x14ac:dyDescent="0.25">
      <c r="A403" s="184"/>
      <c r="B403" s="184"/>
      <c r="C403" s="289"/>
      <c r="D403" s="290"/>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row>
    <row r="404" spans="1:26" x14ac:dyDescent="0.25">
      <c r="A404" s="184"/>
      <c r="B404" s="184"/>
      <c r="C404" s="289"/>
      <c r="D404" s="290"/>
      <c r="E404" s="184"/>
      <c r="F404" s="184"/>
      <c r="G404" s="184"/>
      <c r="H404" s="184"/>
      <c r="I404" s="184"/>
      <c r="J404" s="184"/>
      <c r="K404" s="184"/>
      <c r="L404" s="184"/>
      <c r="M404" s="184"/>
      <c r="N404" s="184"/>
      <c r="O404" s="184"/>
      <c r="P404" s="184"/>
      <c r="Q404" s="184"/>
      <c r="R404" s="184"/>
      <c r="S404" s="184"/>
      <c r="T404" s="184"/>
      <c r="U404" s="184"/>
      <c r="V404" s="184"/>
      <c r="W404" s="184"/>
      <c r="X404" s="184"/>
      <c r="Y404" s="184"/>
      <c r="Z404" s="184"/>
    </row>
    <row r="405" spans="1:26" x14ac:dyDescent="0.25">
      <c r="A405" s="184"/>
      <c r="B405" s="184"/>
      <c r="C405" s="289"/>
      <c r="D405" s="290"/>
      <c r="E405" s="184"/>
      <c r="F405" s="184"/>
      <c r="G405" s="184"/>
      <c r="H405" s="184"/>
      <c r="I405" s="184"/>
      <c r="J405" s="184"/>
      <c r="K405" s="184"/>
      <c r="L405" s="184"/>
      <c r="M405" s="184"/>
      <c r="N405" s="184"/>
      <c r="O405" s="184"/>
      <c r="P405" s="184"/>
      <c r="Q405" s="184"/>
      <c r="R405" s="184"/>
      <c r="S405" s="184"/>
      <c r="T405" s="184"/>
      <c r="U405" s="184"/>
      <c r="V405" s="184"/>
      <c r="W405" s="184"/>
      <c r="X405" s="184"/>
      <c r="Y405" s="184"/>
      <c r="Z405" s="184"/>
    </row>
    <row r="406" spans="1:26" x14ac:dyDescent="0.25">
      <c r="A406" s="184"/>
      <c r="B406" s="184"/>
      <c r="C406" s="289"/>
      <c r="D406" s="290"/>
      <c r="E406" s="184"/>
      <c r="F406" s="184"/>
      <c r="G406" s="184"/>
      <c r="H406" s="184"/>
      <c r="I406" s="184"/>
      <c r="J406" s="184"/>
      <c r="K406" s="184"/>
      <c r="L406" s="184"/>
      <c r="M406" s="184"/>
      <c r="N406" s="184"/>
      <c r="O406" s="184"/>
      <c r="P406" s="184"/>
      <c r="Q406" s="184"/>
      <c r="R406" s="184"/>
      <c r="S406" s="184"/>
      <c r="T406" s="184"/>
      <c r="U406" s="184"/>
      <c r="V406" s="184"/>
      <c r="W406" s="184"/>
      <c r="X406" s="184"/>
      <c r="Y406" s="184"/>
      <c r="Z406" s="184"/>
    </row>
    <row r="407" spans="1:26" x14ac:dyDescent="0.25">
      <c r="A407" s="184"/>
      <c r="B407" s="184"/>
      <c r="C407" s="289"/>
      <c r="D407" s="290"/>
      <c r="E407" s="184"/>
      <c r="F407" s="184"/>
      <c r="G407" s="184"/>
      <c r="H407" s="184"/>
      <c r="I407" s="184"/>
      <c r="J407" s="184"/>
      <c r="K407" s="184"/>
      <c r="L407" s="184"/>
      <c r="M407" s="184"/>
      <c r="N407" s="184"/>
      <c r="O407" s="184"/>
      <c r="P407" s="184"/>
      <c r="Q407" s="184"/>
      <c r="R407" s="184"/>
      <c r="S407" s="184"/>
      <c r="T407" s="184"/>
      <c r="U407" s="184"/>
      <c r="V407" s="184"/>
      <c r="W407" s="184"/>
      <c r="X407" s="184"/>
      <c r="Y407" s="184"/>
      <c r="Z407" s="184"/>
    </row>
    <row r="408" spans="1:26" x14ac:dyDescent="0.25">
      <c r="A408" s="184"/>
      <c r="B408" s="184"/>
      <c r="C408" s="289"/>
      <c r="D408" s="290"/>
      <c r="E408" s="184"/>
      <c r="F408" s="184"/>
      <c r="G408" s="184"/>
      <c r="H408" s="184"/>
      <c r="I408" s="184"/>
      <c r="J408" s="184"/>
      <c r="K408" s="184"/>
      <c r="L408" s="184"/>
      <c r="M408" s="184"/>
      <c r="N408" s="184"/>
      <c r="O408" s="184"/>
      <c r="P408" s="184"/>
      <c r="Q408" s="184"/>
      <c r="R408" s="184"/>
      <c r="S408" s="184"/>
      <c r="T408" s="184"/>
      <c r="U408" s="184"/>
      <c r="V408" s="184"/>
      <c r="W408" s="184"/>
      <c r="X408" s="184"/>
      <c r="Y408" s="184"/>
      <c r="Z408" s="184"/>
    </row>
    <row r="409" spans="1:26" x14ac:dyDescent="0.25">
      <c r="A409" s="184"/>
      <c r="B409" s="184"/>
      <c r="C409" s="289"/>
      <c r="D409" s="290"/>
      <c r="E409" s="184"/>
      <c r="F409" s="184"/>
      <c r="G409" s="184"/>
      <c r="H409" s="184"/>
      <c r="I409" s="184"/>
      <c r="J409" s="184"/>
      <c r="K409" s="184"/>
      <c r="L409" s="184"/>
      <c r="M409" s="184"/>
      <c r="N409" s="184"/>
      <c r="O409" s="184"/>
      <c r="P409" s="184"/>
      <c r="Q409" s="184"/>
      <c r="R409" s="184"/>
      <c r="S409" s="184"/>
      <c r="T409" s="184"/>
      <c r="U409" s="184"/>
      <c r="V409" s="184"/>
      <c r="W409" s="184"/>
      <c r="X409" s="184"/>
      <c r="Y409" s="184"/>
      <c r="Z409" s="184"/>
    </row>
    <row r="410" spans="1:26" x14ac:dyDescent="0.25">
      <c r="A410" s="184"/>
      <c r="B410" s="184"/>
      <c r="C410" s="289"/>
      <c r="D410" s="290"/>
      <c r="E410" s="184"/>
      <c r="F410" s="184"/>
      <c r="G410" s="184"/>
      <c r="H410" s="184"/>
      <c r="I410" s="184"/>
      <c r="J410" s="184"/>
      <c r="K410" s="184"/>
      <c r="L410" s="184"/>
      <c r="M410" s="184"/>
      <c r="N410" s="184"/>
      <c r="O410" s="184"/>
      <c r="P410" s="184"/>
      <c r="Q410" s="184"/>
      <c r="R410" s="184"/>
      <c r="S410" s="184"/>
      <c r="T410" s="184"/>
      <c r="U410" s="184"/>
      <c r="V410" s="184"/>
      <c r="W410" s="184"/>
      <c r="X410" s="184"/>
      <c r="Y410" s="184"/>
      <c r="Z410" s="184"/>
    </row>
    <row r="411" spans="1:26" x14ac:dyDescent="0.25">
      <c r="A411" s="184"/>
      <c r="B411" s="184"/>
      <c r="C411" s="289"/>
      <c r="D411" s="290"/>
      <c r="E411" s="184"/>
      <c r="F411" s="184"/>
      <c r="G411" s="184"/>
      <c r="H411" s="184"/>
      <c r="I411" s="184"/>
      <c r="J411" s="184"/>
      <c r="K411" s="184"/>
      <c r="L411" s="184"/>
      <c r="M411" s="184"/>
      <c r="N411" s="184"/>
      <c r="O411" s="184"/>
      <c r="P411" s="184"/>
      <c r="Q411" s="184"/>
      <c r="R411" s="184"/>
      <c r="S411" s="184"/>
      <c r="T411" s="184"/>
      <c r="U411" s="184"/>
      <c r="V411" s="184"/>
      <c r="W411" s="184"/>
      <c r="X411" s="184"/>
      <c r="Y411" s="184"/>
      <c r="Z411" s="184"/>
    </row>
    <row r="412" spans="1:26" x14ac:dyDescent="0.25">
      <c r="A412" s="184"/>
      <c r="B412" s="184"/>
      <c r="C412" s="289"/>
      <c r="D412" s="290"/>
      <c r="E412" s="184"/>
      <c r="F412" s="184"/>
      <c r="G412" s="184"/>
      <c r="H412" s="184"/>
      <c r="I412" s="184"/>
      <c r="J412" s="184"/>
      <c r="K412" s="184"/>
      <c r="L412" s="184"/>
      <c r="M412" s="184"/>
      <c r="N412" s="184"/>
      <c r="O412" s="184"/>
      <c r="P412" s="184"/>
      <c r="Q412" s="184"/>
      <c r="R412" s="184"/>
      <c r="S412" s="184"/>
      <c r="T412" s="184"/>
      <c r="U412" s="184"/>
      <c r="V412" s="184"/>
      <c r="W412" s="184"/>
      <c r="X412" s="184"/>
      <c r="Y412" s="184"/>
      <c r="Z412" s="184"/>
    </row>
    <row r="413" spans="1:26" x14ac:dyDescent="0.25">
      <c r="A413" s="184"/>
      <c r="B413" s="184"/>
      <c r="C413" s="289"/>
      <c r="D413" s="290"/>
      <c r="E413" s="184"/>
      <c r="F413" s="184"/>
      <c r="G413" s="184"/>
      <c r="H413" s="184"/>
      <c r="I413" s="184"/>
      <c r="J413" s="184"/>
      <c r="K413" s="184"/>
      <c r="L413" s="184"/>
      <c r="M413" s="184"/>
      <c r="N413" s="184"/>
      <c r="O413" s="184"/>
      <c r="P413" s="184"/>
      <c r="Q413" s="184"/>
      <c r="R413" s="184"/>
      <c r="S413" s="184"/>
      <c r="T413" s="184"/>
      <c r="U413" s="184"/>
      <c r="V413" s="184"/>
      <c r="W413" s="184"/>
      <c r="X413" s="184"/>
      <c r="Y413" s="184"/>
      <c r="Z413" s="184"/>
    </row>
    <row r="414" spans="1:26" x14ac:dyDescent="0.25">
      <c r="A414" s="184"/>
      <c r="B414" s="184"/>
      <c r="C414" s="289"/>
      <c r="D414" s="290"/>
      <c r="E414" s="184"/>
      <c r="F414" s="184"/>
      <c r="G414" s="184"/>
      <c r="H414" s="184"/>
      <c r="I414" s="184"/>
      <c r="J414" s="184"/>
      <c r="K414" s="184"/>
      <c r="L414" s="184"/>
      <c r="M414" s="184"/>
      <c r="N414" s="184"/>
      <c r="O414" s="184"/>
      <c r="P414" s="184"/>
      <c r="Q414" s="184"/>
      <c r="R414" s="184"/>
      <c r="S414" s="184"/>
      <c r="T414" s="184"/>
      <c r="U414" s="184"/>
      <c r="V414" s="184"/>
      <c r="W414" s="184"/>
      <c r="X414" s="184"/>
      <c r="Y414" s="184"/>
      <c r="Z414" s="184"/>
    </row>
    <row r="415" spans="1:26" x14ac:dyDescent="0.25">
      <c r="A415" s="184"/>
      <c r="B415" s="184"/>
      <c r="C415" s="289"/>
      <c r="D415" s="290"/>
      <c r="E415" s="184"/>
      <c r="F415" s="184"/>
      <c r="G415" s="184"/>
      <c r="H415" s="184"/>
      <c r="I415" s="184"/>
      <c r="J415" s="184"/>
      <c r="K415" s="184"/>
      <c r="L415" s="184"/>
      <c r="M415" s="184"/>
      <c r="N415" s="184"/>
      <c r="O415" s="184"/>
      <c r="P415" s="184"/>
      <c r="Q415" s="184"/>
      <c r="R415" s="184"/>
      <c r="S415" s="184"/>
      <c r="T415" s="184"/>
      <c r="U415" s="184"/>
      <c r="V415" s="184"/>
      <c r="W415" s="184"/>
      <c r="X415" s="184"/>
      <c r="Y415" s="184"/>
      <c r="Z415" s="184"/>
    </row>
    <row r="416" spans="1:26" x14ac:dyDescent="0.25">
      <c r="A416" s="184"/>
      <c r="B416" s="184"/>
      <c r="C416" s="289"/>
      <c r="D416" s="290"/>
      <c r="E416" s="184"/>
      <c r="F416" s="184"/>
      <c r="G416" s="184"/>
      <c r="H416" s="184"/>
      <c r="I416" s="184"/>
      <c r="J416" s="184"/>
      <c r="K416" s="184"/>
      <c r="L416" s="184"/>
      <c r="M416" s="184"/>
      <c r="N416" s="184"/>
      <c r="O416" s="184"/>
      <c r="P416" s="184"/>
      <c r="Q416" s="184"/>
      <c r="R416" s="184"/>
      <c r="S416" s="184"/>
      <c r="T416" s="184"/>
      <c r="U416" s="184"/>
      <c r="V416" s="184"/>
      <c r="W416" s="184"/>
      <c r="X416" s="184"/>
      <c r="Y416" s="184"/>
      <c r="Z416" s="184"/>
    </row>
    <row r="417" spans="1:26" x14ac:dyDescent="0.25">
      <c r="A417" s="184"/>
      <c r="B417" s="184"/>
      <c r="C417" s="289"/>
      <c r="D417" s="290"/>
      <c r="E417" s="184"/>
      <c r="F417" s="184"/>
      <c r="G417" s="184"/>
      <c r="H417" s="184"/>
      <c r="I417" s="184"/>
      <c r="J417" s="184"/>
      <c r="K417" s="184"/>
      <c r="L417" s="184"/>
      <c r="M417" s="184"/>
      <c r="N417" s="184"/>
      <c r="O417" s="184"/>
      <c r="P417" s="184"/>
      <c r="Q417" s="184"/>
      <c r="R417" s="184"/>
      <c r="S417" s="184"/>
      <c r="T417" s="184"/>
      <c r="U417" s="184"/>
      <c r="V417" s="184"/>
      <c r="W417" s="184"/>
      <c r="X417" s="184"/>
      <c r="Y417" s="184"/>
      <c r="Z417" s="184"/>
    </row>
    <row r="418" spans="1:26" x14ac:dyDescent="0.25">
      <c r="A418" s="184"/>
      <c r="B418" s="184"/>
      <c r="C418" s="289"/>
      <c r="D418" s="290"/>
      <c r="E418" s="184"/>
      <c r="F418" s="184"/>
      <c r="G418" s="184"/>
      <c r="H418" s="184"/>
      <c r="I418" s="184"/>
      <c r="J418" s="184"/>
      <c r="K418" s="184"/>
      <c r="L418" s="184"/>
      <c r="M418" s="184"/>
      <c r="N418" s="184"/>
      <c r="O418" s="184"/>
      <c r="P418" s="184"/>
      <c r="Q418" s="184"/>
      <c r="R418" s="184"/>
      <c r="S418" s="184"/>
      <c r="T418" s="184"/>
      <c r="U418" s="184"/>
      <c r="V418" s="184"/>
      <c r="W418" s="184"/>
      <c r="X418" s="184"/>
      <c r="Y418" s="184"/>
      <c r="Z418" s="184"/>
    </row>
    <row r="419" spans="1:26" x14ac:dyDescent="0.25">
      <c r="A419" s="184"/>
      <c r="B419" s="184"/>
      <c r="C419" s="289"/>
      <c r="D419" s="290"/>
      <c r="E419" s="184"/>
      <c r="F419" s="184"/>
      <c r="G419" s="184"/>
      <c r="H419" s="184"/>
      <c r="I419" s="184"/>
      <c r="J419" s="184"/>
      <c r="K419" s="184"/>
      <c r="L419" s="184"/>
      <c r="M419" s="184"/>
      <c r="N419" s="184"/>
      <c r="O419" s="184"/>
      <c r="P419" s="184"/>
      <c r="Q419" s="184"/>
      <c r="R419" s="184"/>
      <c r="S419" s="184"/>
      <c r="T419" s="184"/>
      <c r="U419" s="184"/>
      <c r="V419" s="184"/>
      <c r="W419" s="184"/>
      <c r="X419" s="184"/>
      <c r="Y419" s="184"/>
      <c r="Z419" s="184"/>
    </row>
    <row r="420" spans="1:26" x14ac:dyDescent="0.25">
      <c r="A420" s="184"/>
      <c r="B420" s="184"/>
      <c r="C420" s="289"/>
      <c r="D420" s="290"/>
      <c r="E420" s="184"/>
      <c r="F420" s="184"/>
      <c r="G420" s="184"/>
      <c r="H420" s="184"/>
      <c r="I420" s="184"/>
      <c r="J420" s="184"/>
      <c r="K420" s="184"/>
      <c r="L420" s="184"/>
      <c r="M420" s="184"/>
      <c r="N420" s="184"/>
      <c r="O420" s="184"/>
      <c r="P420" s="184"/>
      <c r="Q420" s="184"/>
      <c r="R420" s="184"/>
      <c r="S420" s="184"/>
      <c r="T420" s="184"/>
      <c r="U420" s="184"/>
      <c r="V420" s="184"/>
      <c r="W420" s="184"/>
      <c r="X420" s="184"/>
      <c r="Y420" s="184"/>
      <c r="Z420" s="184"/>
    </row>
    <row r="421" spans="1:26" x14ac:dyDescent="0.25">
      <c r="A421" s="184"/>
      <c r="B421" s="184"/>
      <c r="C421" s="289"/>
      <c r="D421" s="290"/>
      <c r="E421" s="184"/>
      <c r="F421" s="184"/>
      <c r="G421" s="184"/>
      <c r="H421" s="184"/>
      <c r="I421" s="184"/>
      <c r="J421" s="184"/>
      <c r="K421" s="184"/>
      <c r="L421" s="184"/>
      <c r="M421" s="184"/>
      <c r="N421" s="184"/>
      <c r="O421" s="184"/>
      <c r="P421" s="184"/>
      <c r="Q421" s="184"/>
      <c r="R421" s="184"/>
      <c r="S421" s="184"/>
      <c r="T421" s="184"/>
      <c r="U421" s="184"/>
      <c r="V421" s="184"/>
      <c r="W421" s="184"/>
      <c r="X421" s="184"/>
      <c r="Y421" s="184"/>
      <c r="Z421" s="184"/>
    </row>
    <row r="422" spans="1:26" x14ac:dyDescent="0.25">
      <c r="A422" s="184"/>
      <c r="B422" s="184"/>
      <c r="C422" s="289"/>
      <c r="D422" s="290"/>
      <c r="E422" s="184"/>
      <c r="F422" s="184"/>
      <c r="G422" s="184"/>
      <c r="H422" s="184"/>
      <c r="I422" s="184"/>
      <c r="J422" s="184"/>
      <c r="K422" s="184"/>
      <c r="L422" s="184"/>
      <c r="M422" s="184"/>
      <c r="N422" s="184"/>
      <c r="O422" s="184"/>
      <c r="P422" s="184"/>
      <c r="Q422" s="184"/>
      <c r="R422" s="184"/>
      <c r="S422" s="184"/>
      <c r="T422" s="184"/>
      <c r="U422" s="184"/>
      <c r="V422" s="184"/>
      <c r="W422" s="184"/>
      <c r="X422" s="184"/>
      <c r="Y422" s="184"/>
      <c r="Z422" s="184"/>
    </row>
    <row r="423" spans="1:26" x14ac:dyDescent="0.25">
      <c r="A423" s="184"/>
      <c r="B423" s="184"/>
      <c r="C423" s="289"/>
      <c r="D423" s="290"/>
      <c r="E423" s="184"/>
      <c r="F423" s="184"/>
      <c r="G423" s="184"/>
      <c r="H423" s="184"/>
      <c r="I423" s="184"/>
      <c r="J423" s="184"/>
      <c r="K423" s="184"/>
      <c r="L423" s="184"/>
      <c r="M423" s="184"/>
      <c r="N423" s="184"/>
      <c r="O423" s="184"/>
      <c r="P423" s="184"/>
      <c r="Q423" s="184"/>
      <c r="R423" s="184"/>
      <c r="S423" s="184"/>
      <c r="T423" s="184"/>
      <c r="U423" s="184"/>
      <c r="V423" s="184"/>
      <c r="W423" s="184"/>
      <c r="X423" s="184"/>
      <c r="Y423" s="184"/>
      <c r="Z423" s="184"/>
    </row>
    <row r="424" spans="1:26" x14ac:dyDescent="0.25">
      <c r="A424" s="184"/>
      <c r="B424" s="184"/>
      <c r="C424" s="289"/>
      <c r="D424" s="290"/>
      <c r="E424" s="184"/>
      <c r="F424" s="184"/>
      <c r="G424" s="184"/>
      <c r="H424" s="184"/>
      <c r="I424" s="184"/>
      <c r="J424" s="184"/>
      <c r="K424" s="184"/>
      <c r="L424" s="184"/>
      <c r="M424" s="184"/>
      <c r="N424" s="184"/>
      <c r="O424" s="184"/>
      <c r="P424" s="184"/>
      <c r="Q424" s="184"/>
      <c r="R424" s="184"/>
      <c r="S424" s="184"/>
      <c r="T424" s="184"/>
      <c r="U424" s="184"/>
      <c r="V424" s="184"/>
      <c r="W424" s="184"/>
      <c r="X424" s="184"/>
      <c r="Y424" s="184"/>
      <c r="Z424" s="184"/>
    </row>
    <row r="425" spans="1:26" x14ac:dyDescent="0.25">
      <c r="A425" s="184"/>
      <c r="B425" s="184"/>
      <c r="C425" s="289"/>
      <c r="D425" s="290"/>
      <c r="E425" s="184"/>
      <c r="F425" s="184"/>
      <c r="G425" s="184"/>
      <c r="H425" s="184"/>
      <c r="I425" s="184"/>
      <c r="J425" s="184"/>
      <c r="K425" s="184"/>
      <c r="L425" s="184"/>
      <c r="M425" s="184"/>
      <c r="N425" s="184"/>
      <c r="O425" s="184"/>
      <c r="P425" s="184"/>
      <c r="Q425" s="184"/>
      <c r="R425" s="184"/>
      <c r="S425" s="184"/>
      <c r="T425" s="184"/>
      <c r="U425" s="184"/>
      <c r="V425" s="184"/>
      <c r="W425" s="184"/>
      <c r="X425" s="184"/>
      <c r="Y425" s="184"/>
      <c r="Z425" s="184"/>
    </row>
    <row r="426" spans="1:26" x14ac:dyDescent="0.25">
      <c r="A426" s="184"/>
      <c r="B426" s="184"/>
      <c r="C426" s="289"/>
      <c r="D426" s="290"/>
      <c r="E426" s="184"/>
      <c r="F426" s="184"/>
      <c r="G426" s="184"/>
      <c r="H426" s="184"/>
      <c r="I426" s="184"/>
      <c r="J426" s="184"/>
      <c r="K426" s="184"/>
      <c r="L426" s="184"/>
      <c r="M426" s="184"/>
      <c r="N426" s="184"/>
      <c r="O426" s="184"/>
      <c r="P426" s="184"/>
      <c r="Q426" s="184"/>
      <c r="R426" s="184"/>
      <c r="S426" s="184"/>
      <c r="T426" s="184"/>
      <c r="U426" s="184"/>
      <c r="V426" s="184"/>
      <c r="W426" s="184"/>
      <c r="X426" s="184"/>
      <c r="Y426" s="184"/>
      <c r="Z426" s="184"/>
    </row>
    <row r="427" spans="1:26" x14ac:dyDescent="0.25">
      <c r="A427" s="184"/>
      <c r="B427" s="184"/>
      <c r="C427" s="289"/>
      <c r="D427" s="290"/>
      <c r="E427" s="184"/>
      <c r="F427" s="184"/>
      <c r="G427" s="184"/>
      <c r="H427" s="184"/>
      <c r="I427" s="184"/>
      <c r="J427" s="184"/>
      <c r="K427" s="184"/>
      <c r="L427" s="184"/>
      <c r="M427" s="184"/>
      <c r="N427" s="184"/>
      <c r="O427" s="184"/>
      <c r="P427" s="184"/>
      <c r="Q427" s="184"/>
      <c r="R427" s="184"/>
      <c r="S427" s="184"/>
      <c r="T427" s="184"/>
      <c r="U427" s="184"/>
      <c r="V427" s="184"/>
      <c r="W427" s="184"/>
      <c r="X427" s="184"/>
      <c r="Y427" s="184"/>
      <c r="Z427" s="184"/>
    </row>
    <row r="428" spans="1:26" x14ac:dyDescent="0.25">
      <c r="A428" s="184"/>
      <c r="B428" s="184"/>
      <c r="C428" s="289"/>
      <c r="D428" s="290"/>
      <c r="E428" s="184"/>
      <c r="F428" s="184"/>
      <c r="G428" s="184"/>
      <c r="H428" s="184"/>
      <c r="I428" s="184"/>
      <c r="J428" s="184"/>
      <c r="K428" s="184"/>
      <c r="L428" s="184"/>
      <c r="M428" s="184"/>
      <c r="N428" s="184"/>
      <c r="O428" s="184"/>
      <c r="P428" s="184"/>
      <c r="Q428" s="184"/>
      <c r="R428" s="184"/>
      <c r="S428" s="184"/>
      <c r="T428" s="184"/>
      <c r="U428" s="184"/>
      <c r="V428" s="184"/>
      <c r="W428" s="184"/>
      <c r="X428" s="184"/>
      <c r="Y428" s="184"/>
      <c r="Z428" s="184"/>
    </row>
    <row r="429" spans="1:26" x14ac:dyDescent="0.25">
      <c r="A429" s="184"/>
      <c r="B429" s="184"/>
      <c r="C429" s="289"/>
      <c r="D429" s="290"/>
      <c r="E429" s="184"/>
      <c r="F429" s="184"/>
      <c r="G429" s="184"/>
      <c r="H429" s="184"/>
      <c r="I429" s="184"/>
      <c r="J429" s="184"/>
      <c r="K429" s="184"/>
      <c r="L429" s="184"/>
      <c r="M429" s="184"/>
      <c r="N429" s="184"/>
      <c r="O429" s="184"/>
      <c r="P429" s="184"/>
      <c r="Q429" s="184"/>
      <c r="R429" s="184"/>
      <c r="S429" s="184"/>
      <c r="T429" s="184"/>
      <c r="U429" s="184"/>
      <c r="V429" s="184"/>
      <c r="W429" s="184"/>
      <c r="X429" s="184"/>
      <c r="Y429" s="184"/>
      <c r="Z429" s="184"/>
    </row>
    <row r="430" spans="1:26" x14ac:dyDescent="0.25">
      <c r="A430" s="184"/>
      <c r="B430" s="184"/>
      <c r="C430" s="289"/>
      <c r="D430" s="290"/>
      <c r="E430" s="184"/>
      <c r="F430" s="184"/>
      <c r="G430" s="184"/>
      <c r="H430" s="184"/>
      <c r="I430" s="184"/>
      <c r="J430" s="184"/>
      <c r="K430" s="184"/>
      <c r="L430" s="184"/>
      <c r="M430" s="184"/>
      <c r="N430" s="184"/>
      <c r="O430" s="184"/>
      <c r="P430" s="184"/>
      <c r="Q430" s="184"/>
      <c r="R430" s="184"/>
      <c r="S430" s="184"/>
      <c r="T430" s="184"/>
      <c r="U430" s="184"/>
      <c r="V430" s="184"/>
      <c r="W430" s="184"/>
      <c r="X430" s="184"/>
      <c r="Y430" s="184"/>
      <c r="Z430" s="184"/>
    </row>
    <row r="431" spans="1:26" x14ac:dyDescent="0.25">
      <c r="A431" s="184"/>
      <c r="B431" s="184"/>
      <c r="C431" s="289"/>
      <c r="D431" s="290"/>
      <c r="E431" s="184"/>
      <c r="F431" s="184"/>
      <c r="G431" s="184"/>
      <c r="H431" s="184"/>
      <c r="I431" s="184"/>
      <c r="J431" s="184"/>
      <c r="K431" s="184"/>
      <c r="L431" s="184"/>
      <c r="M431" s="184"/>
      <c r="N431" s="184"/>
      <c r="O431" s="184"/>
      <c r="P431" s="184"/>
      <c r="Q431" s="184"/>
      <c r="R431" s="184"/>
      <c r="S431" s="184"/>
      <c r="T431" s="184"/>
      <c r="U431" s="184"/>
      <c r="V431" s="184"/>
      <c r="W431" s="184"/>
      <c r="X431" s="184"/>
      <c r="Y431" s="184"/>
      <c r="Z431" s="184"/>
    </row>
    <row r="432" spans="1:26" x14ac:dyDescent="0.25">
      <c r="A432" s="184"/>
      <c r="B432" s="184"/>
      <c r="C432" s="289"/>
      <c r="D432" s="290"/>
      <c r="E432" s="184"/>
      <c r="F432" s="184"/>
      <c r="G432" s="184"/>
      <c r="H432" s="184"/>
      <c r="I432" s="184"/>
      <c r="J432" s="184"/>
      <c r="K432" s="184"/>
      <c r="L432" s="184"/>
      <c r="M432" s="184"/>
      <c r="N432" s="184"/>
      <c r="O432" s="184"/>
      <c r="P432" s="184"/>
      <c r="Q432" s="184"/>
      <c r="R432" s="184"/>
      <c r="S432" s="184"/>
      <c r="T432" s="184"/>
      <c r="U432" s="184"/>
      <c r="V432" s="184"/>
      <c r="W432" s="184"/>
      <c r="X432" s="184"/>
      <c r="Y432" s="184"/>
      <c r="Z432" s="184"/>
    </row>
    <row r="433" spans="1:26" x14ac:dyDescent="0.25">
      <c r="A433" s="184"/>
      <c r="B433" s="184"/>
      <c r="C433" s="289"/>
      <c r="D433" s="290"/>
      <c r="E433" s="184"/>
      <c r="F433" s="184"/>
      <c r="G433" s="184"/>
      <c r="H433" s="184"/>
      <c r="I433" s="184"/>
      <c r="J433" s="184"/>
      <c r="K433" s="184"/>
      <c r="L433" s="184"/>
      <c r="M433" s="184"/>
      <c r="N433" s="184"/>
      <c r="O433" s="184"/>
      <c r="P433" s="184"/>
      <c r="Q433" s="184"/>
      <c r="R433" s="184"/>
      <c r="S433" s="184"/>
      <c r="T433" s="184"/>
      <c r="U433" s="184"/>
      <c r="V433" s="184"/>
      <c r="W433" s="184"/>
      <c r="X433" s="184"/>
      <c r="Y433" s="184"/>
      <c r="Z433" s="184"/>
    </row>
    <row r="434" spans="1:26" x14ac:dyDescent="0.25">
      <c r="A434" s="184"/>
      <c r="B434" s="184"/>
      <c r="C434" s="289"/>
      <c r="D434" s="290"/>
      <c r="E434" s="184"/>
      <c r="F434" s="184"/>
      <c r="G434" s="184"/>
      <c r="H434" s="184"/>
      <c r="I434" s="184"/>
      <c r="J434" s="184"/>
      <c r="K434" s="184"/>
      <c r="L434" s="184"/>
      <c r="M434" s="184"/>
      <c r="N434" s="184"/>
      <c r="O434" s="184"/>
      <c r="P434" s="184"/>
      <c r="Q434" s="184"/>
      <c r="R434" s="184"/>
      <c r="S434" s="184"/>
      <c r="T434" s="184"/>
      <c r="U434" s="184"/>
      <c r="V434" s="184"/>
      <c r="W434" s="184"/>
      <c r="X434" s="184"/>
      <c r="Y434" s="184"/>
      <c r="Z434" s="184"/>
    </row>
    <row r="435" spans="1:26" x14ac:dyDescent="0.25">
      <c r="A435" s="184"/>
      <c r="B435" s="184"/>
      <c r="C435" s="289"/>
      <c r="D435" s="290"/>
      <c r="E435" s="184"/>
      <c r="F435" s="184"/>
      <c r="G435" s="184"/>
      <c r="H435" s="184"/>
      <c r="I435" s="184"/>
      <c r="J435" s="184"/>
      <c r="K435" s="184"/>
      <c r="L435" s="184"/>
      <c r="M435" s="184"/>
      <c r="N435" s="184"/>
      <c r="O435" s="184"/>
      <c r="P435" s="184"/>
      <c r="Q435" s="184"/>
      <c r="R435" s="184"/>
      <c r="S435" s="184"/>
      <c r="T435" s="184"/>
      <c r="U435" s="184"/>
      <c r="V435" s="184"/>
      <c r="W435" s="184"/>
      <c r="X435" s="184"/>
      <c r="Y435" s="184"/>
      <c r="Z435" s="184"/>
    </row>
    <row r="436" spans="1:26" x14ac:dyDescent="0.25">
      <c r="A436" s="184"/>
      <c r="B436" s="184"/>
      <c r="C436" s="289"/>
      <c r="D436" s="290"/>
      <c r="E436" s="184"/>
      <c r="F436" s="184"/>
      <c r="G436" s="184"/>
      <c r="H436" s="184"/>
      <c r="I436" s="184"/>
      <c r="J436" s="184"/>
      <c r="K436" s="184"/>
      <c r="L436" s="184"/>
      <c r="M436" s="184"/>
      <c r="N436" s="184"/>
      <c r="O436" s="184"/>
      <c r="P436" s="184"/>
      <c r="Q436" s="184"/>
      <c r="R436" s="184"/>
      <c r="S436" s="184"/>
      <c r="T436" s="184"/>
      <c r="U436" s="184"/>
      <c r="V436" s="184"/>
      <c r="W436" s="184"/>
      <c r="X436" s="184"/>
      <c r="Y436" s="184"/>
      <c r="Z436" s="184"/>
    </row>
    <row r="437" spans="1:26" x14ac:dyDescent="0.25">
      <c r="A437" s="184"/>
      <c r="B437" s="184"/>
      <c r="C437" s="289"/>
      <c r="D437" s="290"/>
      <c r="E437" s="184"/>
      <c r="F437" s="184"/>
      <c r="G437" s="184"/>
      <c r="H437" s="184"/>
      <c r="I437" s="184"/>
      <c r="J437" s="184"/>
      <c r="K437" s="184"/>
      <c r="L437" s="184"/>
      <c r="M437" s="184"/>
      <c r="N437" s="184"/>
      <c r="O437" s="184"/>
      <c r="P437" s="184"/>
      <c r="Q437" s="184"/>
      <c r="R437" s="184"/>
      <c r="S437" s="184"/>
      <c r="T437" s="184"/>
      <c r="U437" s="184"/>
      <c r="V437" s="184"/>
      <c r="W437" s="184"/>
      <c r="X437" s="184"/>
      <c r="Y437" s="184"/>
      <c r="Z437" s="184"/>
    </row>
    <row r="438" spans="1:26" x14ac:dyDescent="0.25">
      <c r="A438" s="184"/>
      <c r="B438" s="184"/>
      <c r="C438" s="289"/>
      <c r="D438" s="290"/>
      <c r="E438" s="184"/>
      <c r="F438" s="184"/>
      <c r="G438" s="184"/>
      <c r="H438" s="184"/>
      <c r="I438" s="184"/>
      <c r="J438" s="184"/>
      <c r="K438" s="184"/>
      <c r="L438" s="184"/>
      <c r="M438" s="184"/>
      <c r="N438" s="184"/>
      <c r="O438" s="184"/>
      <c r="P438" s="184"/>
      <c r="Q438" s="184"/>
      <c r="R438" s="184"/>
      <c r="S438" s="184"/>
      <c r="T438" s="184"/>
      <c r="U438" s="184"/>
      <c r="V438" s="184"/>
      <c r="W438" s="184"/>
      <c r="X438" s="184"/>
      <c r="Y438" s="184"/>
      <c r="Z438" s="184"/>
    </row>
    <row r="439" spans="1:26" x14ac:dyDescent="0.25">
      <c r="A439" s="184"/>
      <c r="B439" s="184"/>
      <c r="C439" s="289"/>
      <c r="D439" s="290"/>
      <c r="E439" s="184"/>
      <c r="F439" s="184"/>
      <c r="G439" s="184"/>
      <c r="H439" s="184"/>
      <c r="I439" s="184"/>
      <c r="J439" s="184"/>
      <c r="K439" s="184"/>
      <c r="L439" s="184"/>
      <c r="M439" s="184"/>
      <c r="N439" s="184"/>
      <c r="O439" s="184"/>
      <c r="P439" s="184"/>
      <c r="Q439" s="184"/>
      <c r="R439" s="184"/>
      <c r="S439" s="184"/>
      <c r="T439" s="184"/>
      <c r="U439" s="184"/>
      <c r="V439" s="184"/>
      <c r="W439" s="184"/>
      <c r="X439" s="184"/>
      <c r="Y439" s="184"/>
      <c r="Z439" s="184"/>
    </row>
    <row r="440" spans="1:26" x14ac:dyDescent="0.25">
      <c r="A440" s="184"/>
      <c r="B440" s="184"/>
      <c r="C440" s="289"/>
      <c r="D440" s="290"/>
      <c r="E440" s="184"/>
      <c r="F440" s="184"/>
      <c r="G440" s="184"/>
      <c r="H440" s="184"/>
      <c r="I440" s="184"/>
      <c r="J440" s="184"/>
      <c r="K440" s="184"/>
      <c r="L440" s="184"/>
      <c r="M440" s="184"/>
      <c r="N440" s="184"/>
      <c r="O440" s="184"/>
      <c r="P440" s="184"/>
      <c r="Q440" s="184"/>
      <c r="R440" s="184"/>
      <c r="S440" s="184"/>
      <c r="T440" s="184"/>
      <c r="U440" s="184"/>
      <c r="V440" s="184"/>
      <c r="W440" s="184"/>
      <c r="X440" s="184"/>
      <c r="Y440" s="184"/>
      <c r="Z440" s="184"/>
    </row>
    <row r="441" spans="1:26" x14ac:dyDescent="0.25">
      <c r="A441" s="184"/>
      <c r="B441" s="184"/>
      <c r="C441" s="289"/>
      <c r="D441" s="290"/>
      <c r="E441" s="184"/>
      <c r="F441" s="184"/>
      <c r="G441" s="184"/>
      <c r="H441" s="184"/>
      <c r="I441" s="184"/>
      <c r="J441" s="184"/>
      <c r="K441" s="184"/>
      <c r="L441" s="184"/>
      <c r="M441" s="184"/>
      <c r="N441" s="184"/>
      <c r="O441" s="184"/>
      <c r="P441" s="184"/>
      <c r="Q441" s="184"/>
      <c r="R441" s="184"/>
      <c r="S441" s="184"/>
      <c r="T441" s="184"/>
      <c r="U441" s="184"/>
      <c r="V441" s="184"/>
      <c r="W441" s="184"/>
      <c r="X441" s="184"/>
      <c r="Y441" s="184"/>
      <c r="Z441" s="184"/>
    </row>
    <row r="442" spans="1:26" x14ac:dyDescent="0.25">
      <c r="A442" s="184"/>
      <c r="B442" s="184"/>
      <c r="C442" s="289"/>
      <c r="D442" s="290"/>
      <c r="E442" s="184"/>
      <c r="F442" s="184"/>
      <c r="G442" s="184"/>
      <c r="H442" s="184"/>
      <c r="I442" s="184"/>
      <c r="J442" s="184"/>
      <c r="K442" s="184"/>
      <c r="L442" s="184"/>
      <c r="M442" s="184"/>
      <c r="N442" s="184"/>
      <c r="O442" s="184"/>
      <c r="P442" s="184"/>
      <c r="Q442" s="184"/>
      <c r="R442" s="184"/>
      <c r="S442" s="184"/>
      <c r="T442" s="184"/>
      <c r="U442" s="184"/>
      <c r="V442" s="184"/>
      <c r="W442" s="184"/>
      <c r="X442" s="184"/>
      <c r="Y442" s="184"/>
      <c r="Z442" s="184"/>
    </row>
    <row r="443" spans="1:26" x14ac:dyDescent="0.25">
      <c r="A443" s="184"/>
      <c r="B443" s="184"/>
      <c r="C443" s="289"/>
      <c r="D443" s="290"/>
      <c r="E443" s="184"/>
      <c r="F443" s="184"/>
      <c r="G443" s="184"/>
      <c r="H443" s="184"/>
      <c r="I443" s="184"/>
      <c r="J443" s="184"/>
      <c r="K443" s="184"/>
      <c r="L443" s="184"/>
      <c r="M443" s="184"/>
      <c r="N443" s="184"/>
      <c r="O443" s="184"/>
      <c r="P443" s="184"/>
      <c r="Q443" s="184"/>
      <c r="R443" s="184"/>
      <c r="S443" s="184"/>
      <c r="T443" s="184"/>
      <c r="U443" s="184"/>
      <c r="V443" s="184"/>
      <c r="W443" s="184"/>
      <c r="X443" s="184"/>
      <c r="Y443" s="184"/>
      <c r="Z443" s="184"/>
    </row>
    <row r="444" spans="1:26" x14ac:dyDescent="0.25">
      <c r="A444" s="184"/>
      <c r="B444" s="184"/>
      <c r="C444" s="289"/>
      <c r="D444" s="290"/>
      <c r="E444" s="184"/>
      <c r="F444" s="184"/>
      <c r="G444" s="184"/>
      <c r="H444" s="184"/>
      <c r="I444" s="184"/>
      <c r="J444" s="184"/>
      <c r="K444" s="184"/>
      <c r="L444" s="184"/>
      <c r="M444" s="184"/>
      <c r="N444" s="184"/>
      <c r="O444" s="184"/>
      <c r="P444" s="184"/>
      <c r="Q444" s="184"/>
      <c r="R444" s="184"/>
      <c r="S444" s="184"/>
      <c r="T444" s="184"/>
      <c r="U444" s="184"/>
      <c r="V444" s="184"/>
      <c r="W444" s="184"/>
      <c r="X444" s="184"/>
      <c r="Y444" s="184"/>
      <c r="Z444" s="184"/>
    </row>
    <row r="445" spans="1:26" x14ac:dyDescent="0.25">
      <c r="A445" s="184"/>
      <c r="B445" s="184"/>
      <c r="C445" s="289"/>
      <c r="D445" s="290"/>
      <c r="E445" s="184"/>
      <c r="F445" s="184"/>
      <c r="G445" s="184"/>
      <c r="H445" s="184"/>
      <c r="I445" s="184"/>
      <c r="J445" s="184"/>
      <c r="K445" s="184"/>
      <c r="L445" s="184"/>
      <c r="M445" s="184"/>
      <c r="N445" s="184"/>
      <c r="O445" s="184"/>
      <c r="P445" s="184"/>
      <c r="Q445" s="184"/>
      <c r="R445" s="184"/>
      <c r="S445" s="184"/>
      <c r="T445" s="184"/>
      <c r="U445" s="184"/>
      <c r="V445" s="184"/>
      <c r="W445" s="184"/>
      <c r="X445" s="184"/>
      <c r="Y445" s="184"/>
      <c r="Z445" s="184"/>
    </row>
    <row r="446" spans="1:26" x14ac:dyDescent="0.25">
      <c r="A446" s="184"/>
      <c r="B446" s="184"/>
      <c r="C446" s="289"/>
      <c r="D446" s="290"/>
      <c r="E446" s="184"/>
      <c r="F446" s="184"/>
      <c r="G446" s="184"/>
      <c r="H446" s="184"/>
      <c r="I446" s="184"/>
      <c r="J446" s="184"/>
      <c r="K446" s="184"/>
      <c r="L446" s="184"/>
      <c r="M446" s="184"/>
      <c r="N446" s="184"/>
      <c r="O446" s="184"/>
      <c r="P446" s="184"/>
      <c r="Q446" s="184"/>
      <c r="R446" s="184"/>
      <c r="S446" s="184"/>
      <c r="T446" s="184"/>
      <c r="U446" s="184"/>
      <c r="V446" s="184"/>
      <c r="W446" s="184"/>
      <c r="X446" s="184"/>
      <c r="Y446" s="184"/>
      <c r="Z446" s="184"/>
    </row>
    <row r="447" spans="1:26" x14ac:dyDescent="0.25">
      <c r="A447" s="184"/>
      <c r="B447" s="184"/>
      <c r="C447" s="289"/>
      <c r="D447" s="290"/>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row>
    <row r="448" spans="1:26" x14ac:dyDescent="0.25">
      <c r="A448" s="184"/>
      <c r="B448" s="184"/>
      <c r="C448" s="289"/>
      <c r="D448" s="290"/>
      <c r="E448" s="184"/>
      <c r="F448" s="184"/>
      <c r="G448" s="184"/>
      <c r="H448" s="184"/>
      <c r="I448" s="184"/>
      <c r="J448" s="184"/>
      <c r="K448" s="184"/>
      <c r="L448" s="184"/>
      <c r="M448" s="184"/>
      <c r="N448" s="184"/>
      <c r="O448" s="184"/>
      <c r="P448" s="184"/>
      <c r="Q448" s="184"/>
      <c r="R448" s="184"/>
      <c r="S448" s="184"/>
      <c r="T448" s="184"/>
      <c r="U448" s="184"/>
      <c r="V448" s="184"/>
      <c r="W448" s="184"/>
      <c r="X448" s="184"/>
      <c r="Y448" s="184"/>
      <c r="Z448" s="184"/>
    </row>
    <row r="449" spans="1:26" x14ac:dyDescent="0.25">
      <c r="A449" s="184"/>
      <c r="B449" s="184"/>
      <c r="C449" s="289"/>
      <c r="D449" s="290"/>
      <c r="E449" s="184"/>
      <c r="F449" s="184"/>
      <c r="G449" s="184"/>
      <c r="H449" s="184"/>
      <c r="I449" s="184"/>
      <c r="J449" s="184"/>
      <c r="K449" s="184"/>
      <c r="L449" s="184"/>
      <c r="M449" s="184"/>
      <c r="N449" s="184"/>
      <c r="O449" s="184"/>
      <c r="P449" s="184"/>
      <c r="Q449" s="184"/>
      <c r="R449" s="184"/>
      <c r="S449" s="184"/>
      <c r="T449" s="184"/>
      <c r="U449" s="184"/>
      <c r="V449" s="184"/>
      <c r="W449" s="184"/>
      <c r="X449" s="184"/>
      <c r="Y449" s="184"/>
      <c r="Z449" s="184"/>
    </row>
    <row r="450" spans="1:26" x14ac:dyDescent="0.25">
      <c r="A450" s="184"/>
      <c r="B450" s="184"/>
      <c r="C450" s="289"/>
      <c r="D450" s="290"/>
      <c r="E450" s="184"/>
      <c r="F450" s="184"/>
      <c r="G450" s="184"/>
      <c r="H450" s="184"/>
      <c r="I450" s="184"/>
      <c r="J450" s="184"/>
      <c r="K450" s="184"/>
      <c r="L450" s="184"/>
      <c r="M450" s="184"/>
      <c r="N450" s="184"/>
      <c r="O450" s="184"/>
      <c r="P450" s="184"/>
      <c r="Q450" s="184"/>
      <c r="R450" s="184"/>
      <c r="S450" s="184"/>
      <c r="T450" s="184"/>
      <c r="U450" s="184"/>
      <c r="V450" s="184"/>
      <c r="W450" s="184"/>
      <c r="X450" s="184"/>
      <c r="Y450" s="184"/>
      <c r="Z450" s="184"/>
    </row>
    <row r="451" spans="1:26" x14ac:dyDescent="0.25">
      <c r="A451" s="184"/>
      <c r="B451" s="184"/>
      <c r="C451" s="289"/>
      <c r="D451" s="290"/>
      <c r="E451" s="184"/>
      <c r="F451" s="184"/>
      <c r="G451" s="184"/>
      <c r="H451" s="184"/>
      <c r="I451" s="184"/>
      <c r="J451" s="184"/>
      <c r="K451" s="184"/>
      <c r="L451" s="184"/>
      <c r="M451" s="184"/>
      <c r="N451" s="184"/>
      <c r="O451" s="184"/>
      <c r="P451" s="184"/>
      <c r="Q451" s="184"/>
      <c r="R451" s="184"/>
      <c r="S451" s="184"/>
      <c r="T451" s="184"/>
      <c r="U451" s="184"/>
      <c r="V451" s="184"/>
      <c r="W451" s="184"/>
      <c r="X451" s="184"/>
      <c r="Y451" s="184"/>
      <c r="Z451" s="184"/>
    </row>
    <row r="452" spans="1:26" x14ac:dyDescent="0.25">
      <c r="A452" s="184"/>
      <c r="B452" s="184"/>
      <c r="C452" s="289"/>
      <c r="D452" s="290"/>
      <c r="E452" s="184"/>
      <c r="F452" s="184"/>
      <c r="G452" s="184"/>
      <c r="H452" s="184"/>
      <c r="I452" s="184"/>
      <c r="J452" s="184"/>
      <c r="K452" s="184"/>
      <c r="L452" s="184"/>
      <c r="M452" s="184"/>
      <c r="N452" s="184"/>
      <c r="O452" s="184"/>
      <c r="P452" s="184"/>
      <c r="Q452" s="184"/>
      <c r="R452" s="184"/>
      <c r="S452" s="184"/>
      <c r="T452" s="184"/>
      <c r="U452" s="184"/>
      <c r="V452" s="184"/>
      <c r="W452" s="184"/>
      <c r="X452" s="184"/>
      <c r="Y452" s="184"/>
      <c r="Z452" s="184"/>
    </row>
    <row r="453" spans="1:26" x14ac:dyDescent="0.25">
      <c r="A453" s="184"/>
      <c r="B453" s="184"/>
      <c r="C453" s="289"/>
      <c r="D453" s="290"/>
      <c r="E453" s="184"/>
      <c r="F453" s="184"/>
      <c r="G453" s="184"/>
      <c r="H453" s="184"/>
      <c r="I453" s="184"/>
      <c r="J453" s="184"/>
      <c r="K453" s="184"/>
      <c r="L453" s="184"/>
      <c r="M453" s="184"/>
      <c r="N453" s="184"/>
      <c r="O453" s="184"/>
      <c r="P453" s="184"/>
      <c r="Q453" s="184"/>
      <c r="R453" s="184"/>
      <c r="S453" s="184"/>
      <c r="T453" s="184"/>
      <c r="U453" s="184"/>
      <c r="V453" s="184"/>
      <c r="W453" s="184"/>
      <c r="X453" s="184"/>
      <c r="Y453" s="184"/>
      <c r="Z453" s="184"/>
    </row>
    <row r="454" spans="1:26" x14ac:dyDescent="0.25">
      <c r="A454" s="184"/>
      <c r="B454" s="184"/>
      <c r="C454" s="289"/>
      <c r="D454" s="290"/>
      <c r="E454" s="184"/>
      <c r="F454" s="184"/>
      <c r="G454" s="184"/>
      <c r="H454" s="184"/>
      <c r="I454" s="184"/>
      <c r="J454" s="184"/>
      <c r="K454" s="184"/>
      <c r="L454" s="184"/>
      <c r="M454" s="184"/>
      <c r="N454" s="184"/>
      <c r="O454" s="184"/>
      <c r="P454" s="184"/>
      <c r="Q454" s="184"/>
      <c r="R454" s="184"/>
      <c r="S454" s="184"/>
      <c r="T454" s="184"/>
      <c r="U454" s="184"/>
      <c r="V454" s="184"/>
      <c r="W454" s="184"/>
      <c r="X454" s="184"/>
      <c r="Y454" s="184"/>
      <c r="Z454" s="184"/>
    </row>
    <row r="455" spans="1:26" x14ac:dyDescent="0.25">
      <c r="A455" s="184"/>
      <c r="B455" s="184"/>
      <c r="C455" s="289"/>
      <c r="D455" s="290"/>
      <c r="E455" s="184"/>
      <c r="F455" s="184"/>
      <c r="G455" s="184"/>
      <c r="H455" s="184"/>
      <c r="I455" s="184"/>
      <c r="J455" s="184"/>
      <c r="K455" s="184"/>
      <c r="L455" s="184"/>
      <c r="M455" s="184"/>
      <c r="N455" s="184"/>
      <c r="O455" s="184"/>
      <c r="P455" s="184"/>
      <c r="Q455" s="184"/>
      <c r="R455" s="184"/>
      <c r="S455" s="184"/>
      <c r="T455" s="184"/>
      <c r="U455" s="184"/>
      <c r="V455" s="184"/>
      <c r="W455" s="184"/>
      <c r="X455" s="184"/>
      <c r="Y455" s="184"/>
      <c r="Z455" s="184"/>
    </row>
    <row r="456" spans="1:26" x14ac:dyDescent="0.25">
      <c r="A456" s="184"/>
      <c r="B456" s="184"/>
      <c r="C456" s="289"/>
      <c r="D456" s="290"/>
      <c r="E456" s="184"/>
      <c r="F456" s="184"/>
      <c r="G456" s="184"/>
      <c r="H456" s="184"/>
      <c r="I456" s="184"/>
      <c r="J456" s="184"/>
      <c r="K456" s="184"/>
      <c r="L456" s="184"/>
      <c r="M456" s="184"/>
      <c r="N456" s="184"/>
      <c r="O456" s="184"/>
      <c r="P456" s="184"/>
      <c r="Q456" s="184"/>
      <c r="R456" s="184"/>
      <c r="S456" s="184"/>
      <c r="T456" s="184"/>
      <c r="U456" s="184"/>
      <c r="V456" s="184"/>
      <c r="W456" s="184"/>
      <c r="X456" s="184"/>
      <c r="Y456" s="184"/>
      <c r="Z456" s="184"/>
    </row>
    <row r="457" spans="1:26" x14ac:dyDescent="0.25">
      <c r="A457" s="184"/>
      <c r="B457" s="184"/>
      <c r="C457" s="289"/>
      <c r="D457" s="290"/>
      <c r="E457" s="184"/>
      <c r="F457" s="184"/>
      <c r="G457" s="184"/>
      <c r="H457" s="184"/>
      <c r="I457" s="184"/>
      <c r="J457" s="184"/>
      <c r="K457" s="184"/>
      <c r="L457" s="184"/>
      <c r="M457" s="184"/>
      <c r="N457" s="184"/>
      <c r="O457" s="184"/>
      <c r="P457" s="184"/>
      <c r="Q457" s="184"/>
      <c r="R457" s="184"/>
      <c r="S457" s="184"/>
      <c r="T457" s="184"/>
      <c r="U457" s="184"/>
      <c r="V457" s="184"/>
      <c r="W457" s="184"/>
      <c r="X457" s="184"/>
      <c r="Y457" s="184"/>
      <c r="Z457" s="184"/>
    </row>
    <row r="458" spans="1:26" x14ac:dyDescent="0.25">
      <c r="A458" s="184"/>
      <c r="B458" s="184"/>
      <c r="C458" s="289"/>
      <c r="D458" s="290"/>
      <c r="E458" s="184"/>
      <c r="F458" s="184"/>
      <c r="G458" s="184"/>
      <c r="H458" s="184"/>
      <c r="I458" s="184"/>
      <c r="J458" s="184"/>
      <c r="K458" s="184"/>
      <c r="L458" s="184"/>
      <c r="M458" s="184"/>
      <c r="N458" s="184"/>
      <c r="O458" s="184"/>
      <c r="P458" s="184"/>
      <c r="Q458" s="184"/>
      <c r="R458" s="184"/>
      <c r="S458" s="184"/>
      <c r="T458" s="184"/>
      <c r="U458" s="184"/>
      <c r="V458" s="184"/>
      <c r="W458" s="184"/>
      <c r="X458" s="184"/>
      <c r="Y458" s="184"/>
      <c r="Z458" s="184"/>
    </row>
    <row r="459" spans="1:26" x14ac:dyDescent="0.25">
      <c r="A459" s="184"/>
      <c r="B459" s="184"/>
      <c r="C459" s="289"/>
      <c r="D459" s="290"/>
      <c r="E459" s="184"/>
      <c r="F459" s="184"/>
      <c r="G459" s="184"/>
      <c r="H459" s="184"/>
      <c r="I459" s="184"/>
      <c r="J459" s="184"/>
      <c r="K459" s="184"/>
      <c r="L459" s="184"/>
      <c r="M459" s="184"/>
      <c r="N459" s="184"/>
      <c r="O459" s="184"/>
      <c r="P459" s="184"/>
      <c r="Q459" s="184"/>
      <c r="R459" s="184"/>
      <c r="S459" s="184"/>
      <c r="T459" s="184"/>
      <c r="U459" s="184"/>
      <c r="V459" s="184"/>
      <c r="W459" s="184"/>
      <c r="X459" s="184"/>
      <c r="Y459" s="184"/>
      <c r="Z459" s="184"/>
    </row>
    <row r="460" spans="1:26" x14ac:dyDescent="0.25">
      <c r="A460" s="184"/>
      <c r="B460" s="184"/>
      <c r="C460" s="289"/>
      <c r="D460" s="290"/>
      <c r="E460" s="184"/>
      <c r="F460" s="184"/>
      <c r="G460" s="184"/>
      <c r="H460" s="184"/>
      <c r="I460" s="184"/>
      <c r="J460" s="184"/>
      <c r="K460" s="184"/>
      <c r="L460" s="184"/>
      <c r="M460" s="184"/>
      <c r="N460" s="184"/>
      <c r="O460" s="184"/>
      <c r="P460" s="184"/>
      <c r="Q460" s="184"/>
      <c r="R460" s="184"/>
      <c r="S460" s="184"/>
      <c r="T460" s="184"/>
      <c r="U460" s="184"/>
      <c r="V460" s="184"/>
      <c r="W460" s="184"/>
      <c r="X460" s="184"/>
      <c r="Y460" s="184"/>
      <c r="Z460" s="184"/>
    </row>
    <row r="461" spans="1:26" x14ac:dyDescent="0.25">
      <c r="A461" s="184"/>
      <c r="B461" s="184"/>
      <c r="C461" s="289"/>
      <c r="D461" s="290"/>
      <c r="E461" s="184"/>
      <c r="F461" s="184"/>
      <c r="G461" s="184"/>
      <c r="H461" s="184"/>
      <c r="I461" s="184"/>
      <c r="J461" s="184"/>
      <c r="K461" s="184"/>
      <c r="L461" s="184"/>
      <c r="M461" s="184"/>
      <c r="N461" s="184"/>
      <c r="O461" s="184"/>
      <c r="P461" s="184"/>
      <c r="Q461" s="184"/>
      <c r="R461" s="184"/>
      <c r="S461" s="184"/>
      <c r="T461" s="184"/>
      <c r="U461" s="184"/>
      <c r="V461" s="184"/>
      <c r="W461" s="184"/>
      <c r="X461" s="184"/>
      <c r="Y461" s="184"/>
      <c r="Z461" s="184"/>
    </row>
    <row r="462" spans="1:26" x14ac:dyDescent="0.25">
      <c r="A462" s="184"/>
      <c r="B462" s="184"/>
      <c r="C462" s="289"/>
      <c r="D462" s="290"/>
      <c r="E462" s="184"/>
      <c r="F462" s="184"/>
      <c r="G462" s="184"/>
      <c r="H462" s="184"/>
      <c r="I462" s="184"/>
      <c r="J462" s="184"/>
      <c r="K462" s="184"/>
      <c r="L462" s="184"/>
      <c r="M462" s="184"/>
      <c r="N462" s="184"/>
      <c r="O462" s="184"/>
      <c r="P462" s="184"/>
      <c r="Q462" s="184"/>
      <c r="R462" s="184"/>
      <c r="S462" s="184"/>
      <c r="T462" s="184"/>
      <c r="U462" s="184"/>
      <c r="V462" s="184"/>
      <c r="W462" s="184"/>
      <c r="X462" s="184"/>
      <c r="Y462" s="184"/>
      <c r="Z462" s="184"/>
    </row>
    <row r="463" spans="1:26" x14ac:dyDescent="0.25">
      <c r="A463" s="184"/>
      <c r="B463" s="184"/>
      <c r="C463" s="289"/>
      <c r="D463" s="290"/>
      <c r="E463" s="184"/>
      <c r="F463" s="184"/>
      <c r="G463" s="184"/>
      <c r="H463" s="184"/>
      <c r="I463" s="184"/>
      <c r="J463" s="184"/>
      <c r="K463" s="184"/>
      <c r="L463" s="184"/>
      <c r="M463" s="184"/>
      <c r="N463" s="184"/>
      <c r="O463" s="184"/>
      <c r="P463" s="184"/>
      <c r="Q463" s="184"/>
      <c r="R463" s="184"/>
      <c r="S463" s="184"/>
      <c r="T463" s="184"/>
      <c r="U463" s="184"/>
      <c r="V463" s="184"/>
      <c r="W463" s="184"/>
      <c r="X463" s="184"/>
      <c r="Y463" s="184"/>
      <c r="Z463" s="184"/>
    </row>
    <row r="464" spans="1:26" x14ac:dyDescent="0.25">
      <c r="A464" s="184"/>
      <c r="B464" s="184"/>
      <c r="C464" s="289"/>
      <c r="D464" s="290"/>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row>
    <row r="465" spans="1:26" x14ac:dyDescent="0.25">
      <c r="A465" s="184"/>
      <c r="B465" s="184"/>
      <c r="C465" s="289"/>
      <c r="D465" s="290"/>
      <c r="E465" s="184"/>
      <c r="F465" s="184"/>
      <c r="G465" s="184"/>
      <c r="H465" s="184"/>
      <c r="I465" s="184"/>
      <c r="J465" s="184"/>
      <c r="K465" s="184"/>
      <c r="L465" s="184"/>
      <c r="M465" s="184"/>
      <c r="N465" s="184"/>
      <c r="O465" s="184"/>
      <c r="P465" s="184"/>
      <c r="Q465" s="184"/>
      <c r="R465" s="184"/>
      <c r="S465" s="184"/>
      <c r="T465" s="184"/>
      <c r="U465" s="184"/>
      <c r="V465" s="184"/>
      <c r="W465" s="184"/>
      <c r="X465" s="184"/>
      <c r="Y465" s="184"/>
      <c r="Z465" s="184"/>
    </row>
    <row r="466" spans="1:26" x14ac:dyDescent="0.25">
      <c r="A466" s="184"/>
      <c r="B466" s="184"/>
      <c r="C466" s="289"/>
      <c r="D466" s="290"/>
      <c r="E466" s="184"/>
      <c r="F466" s="184"/>
      <c r="G466" s="184"/>
      <c r="H466" s="184"/>
      <c r="I466" s="184"/>
      <c r="J466" s="184"/>
      <c r="K466" s="184"/>
      <c r="L466" s="184"/>
      <c r="M466" s="184"/>
      <c r="N466" s="184"/>
      <c r="O466" s="184"/>
      <c r="P466" s="184"/>
      <c r="Q466" s="184"/>
      <c r="R466" s="184"/>
      <c r="S466" s="184"/>
      <c r="T466" s="184"/>
      <c r="U466" s="184"/>
      <c r="V466" s="184"/>
      <c r="W466" s="184"/>
      <c r="X466" s="184"/>
      <c r="Y466" s="184"/>
      <c r="Z466" s="184"/>
    </row>
    <row r="467" spans="1:26" x14ac:dyDescent="0.25">
      <c r="A467" s="184"/>
      <c r="B467" s="184"/>
      <c r="C467" s="289"/>
      <c r="D467" s="290"/>
      <c r="E467" s="184"/>
      <c r="F467" s="184"/>
      <c r="G467" s="184"/>
      <c r="H467" s="184"/>
      <c r="I467" s="184"/>
      <c r="J467" s="184"/>
      <c r="K467" s="184"/>
      <c r="L467" s="184"/>
      <c r="M467" s="184"/>
      <c r="N467" s="184"/>
      <c r="O467" s="184"/>
      <c r="P467" s="184"/>
      <c r="Q467" s="184"/>
      <c r="R467" s="184"/>
      <c r="S467" s="184"/>
      <c r="T467" s="184"/>
      <c r="U467" s="184"/>
      <c r="V467" s="184"/>
      <c r="W467" s="184"/>
      <c r="X467" s="184"/>
      <c r="Y467" s="184"/>
      <c r="Z467" s="184"/>
    </row>
    <row r="468" spans="1:26" x14ac:dyDescent="0.25">
      <c r="A468" s="184"/>
      <c r="B468" s="184"/>
      <c r="C468" s="289"/>
      <c r="D468" s="290"/>
      <c r="E468" s="184"/>
      <c r="F468" s="184"/>
      <c r="G468" s="184"/>
      <c r="H468" s="184"/>
      <c r="I468" s="184"/>
      <c r="J468" s="184"/>
      <c r="K468" s="184"/>
      <c r="L468" s="184"/>
      <c r="M468" s="184"/>
      <c r="N468" s="184"/>
      <c r="O468" s="184"/>
      <c r="P468" s="184"/>
      <c r="Q468" s="184"/>
      <c r="R468" s="184"/>
      <c r="S468" s="184"/>
      <c r="T468" s="184"/>
      <c r="U468" s="184"/>
      <c r="V468" s="184"/>
      <c r="W468" s="184"/>
      <c r="X468" s="184"/>
      <c r="Y468" s="184"/>
      <c r="Z468" s="184"/>
    </row>
    <row r="469" spans="1:26" x14ac:dyDescent="0.25">
      <c r="A469" s="184"/>
      <c r="B469" s="184"/>
      <c r="C469" s="289"/>
      <c r="D469" s="290"/>
      <c r="E469" s="184"/>
      <c r="F469" s="184"/>
      <c r="G469" s="184"/>
      <c r="H469" s="184"/>
      <c r="I469" s="184"/>
      <c r="J469" s="184"/>
      <c r="K469" s="184"/>
      <c r="L469" s="184"/>
      <c r="M469" s="184"/>
      <c r="N469" s="184"/>
      <c r="O469" s="184"/>
      <c r="P469" s="184"/>
      <c r="Q469" s="184"/>
      <c r="R469" s="184"/>
      <c r="S469" s="184"/>
      <c r="T469" s="184"/>
      <c r="U469" s="184"/>
      <c r="V469" s="184"/>
      <c r="W469" s="184"/>
      <c r="X469" s="184"/>
      <c r="Y469" s="184"/>
      <c r="Z469" s="184"/>
    </row>
    <row r="470" spans="1:26" x14ac:dyDescent="0.25">
      <c r="A470" s="184"/>
      <c r="B470" s="184"/>
      <c r="C470" s="289"/>
      <c r="D470" s="290"/>
      <c r="E470" s="184"/>
      <c r="F470" s="184"/>
      <c r="G470" s="184"/>
      <c r="H470" s="184"/>
      <c r="I470" s="184"/>
      <c r="J470" s="184"/>
      <c r="K470" s="184"/>
      <c r="L470" s="184"/>
      <c r="M470" s="184"/>
      <c r="N470" s="184"/>
      <c r="O470" s="184"/>
      <c r="P470" s="184"/>
      <c r="Q470" s="184"/>
      <c r="R470" s="184"/>
      <c r="S470" s="184"/>
      <c r="T470" s="184"/>
      <c r="U470" s="184"/>
      <c r="V470" s="184"/>
      <c r="W470" s="184"/>
      <c r="X470" s="184"/>
      <c r="Y470" s="184"/>
      <c r="Z470" s="184"/>
    </row>
    <row r="471" spans="1:26" x14ac:dyDescent="0.25">
      <c r="A471" s="184"/>
      <c r="B471" s="184"/>
      <c r="C471" s="289"/>
      <c r="D471" s="290"/>
      <c r="E471" s="184"/>
      <c r="F471" s="184"/>
      <c r="G471" s="184"/>
      <c r="H471" s="184"/>
      <c r="I471" s="184"/>
      <c r="J471" s="184"/>
      <c r="K471" s="184"/>
      <c r="L471" s="184"/>
      <c r="M471" s="184"/>
      <c r="N471" s="184"/>
      <c r="O471" s="184"/>
      <c r="P471" s="184"/>
      <c r="Q471" s="184"/>
      <c r="R471" s="184"/>
      <c r="S471" s="184"/>
      <c r="T471" s="184"/>
      <c r="U471" s="184"/>
      <c r="V471" s="184"/>
      <c r="W471" s="184"/>
      <c r="X471" s="184"/>
      <c r="Y471" s="184"/>
      <c r="Z471" s="184"/>
    </row>
    <row r="472" spans="1:26" x14ac:dyDescent="0.25">
      <c r="A472" s="184"/>
      <c r="B472" s="184"/>
      <c r="C472" s="289"/>
      <c r="D472" s="290"/>
      <c r="E472" s="184"/>
      <c r="F472" s="184"/>
      <c r="G472" s="184"/>
      <c r="H472" s="184"/>
      <c r="I472" s="184"/>
      <c r="J472" s="184"/>
      <c r="K472" s="184"/>
      <c r="L472" s="184"/>
      <c r="M472" s="184"/>
      <c r="N472" s="184"/>
      <c r="O472" s="184"/>
      <c r="P472" s="184"/>
      <c r="Q472" s="184"/>
      <c r="R472" s="184"/>
      <c r="S472" s="184"/>
      <c r="T472" s="184"/>
      <c r="U472" s="184"/>
      <c r="V472" s="184"/>
      <c r="W472" s="184"/>
      <c r="X472" s="184"/>
      <c r="Y472" s="184"/>
      <c r="Z472" s="184"/>
    </row>
    <row r="473" spans="1:26" x14ac:dyDescent="0.25">
      <c r="A473" s="184"/>
      <c r="B473" s="184"/>
      <c r="C473" s="289"/>
      <c r="D473" s="290"/>
      <c r="E473" s="184"/>
      <c r="F473" s="184"/>
      <c r="G473" s="184"/>
      <c r="H473" s="184"/>
      <c r="I473" s="184"/>
      <c r="J473" s="184"/>
      <c r="K473" s="184"/>
      <c r="L473" s="184"/>
      <c r="M473" s="184"/>
      <c r="N473" s="184"/>
      <c r="O473" s="184"/>
      <c r="P473" s="184"/>
      <c r="Q473" s="184"/>
      <c r="R473" s="184"/>
      <c r="S473" s="184"/>
      <c r="T473" s="184"/>
      <c r="U473" s="184"/>
      <c r="V473" s="184"/>
      <c r="W473" s="184"/>
      <c r="X473" s="184"/>
      <c r="Y473" s="184"/>
      <c r="Z473" s="184"/>
    </row>
    <row r="474" spans="1:26" x14ac:dyDescent="0.25">
      <c r="A474" s="184"/>
      <c r="B474" s="184"/>
      <c r="C474" s="289"/>
      <c r="D474" s="290"/>
      <c r="E474" s="184"/>
      <c r="F474" s="184"/>
      <c r="G474" s="184"/>
      <c r="H474" s="184"/>
      <c r="I474" s="184"/>
      <c r="J474" s="184"/>
      <c r="K474" s="184"/>
      <c r="L474" s="184"/>
      <c r="M474" s="184"/>
      <c r="N474" s="184"/>
      <c r="O474" s="184"/>
      <c r="P474" s="184"/>
      <c r="Q474" s="184"/>
      <c r="R474" s="184"/>
      <c r="S474" s="184"/>
      <c r="T474" s="184"/>
      <c r="U474" s="184"/>
      <c r="V474" s="184"/>
      <c r="W474" s="184"/>
      <c r="X474" s="184"/>
      <c r="Y474" s="184"/>
      <c r="Z474" s="184"/>
    </row>
    <row r="475" spans="1:26" x14ac:dyDescent="0.25">
      <c r="A475" s="184"/>
      <c r="B475" s="184"/>
      <c r="C475" s="289"/>
      <c r="D475" s="290"/>
      <c r="E475" s="184"/>
      <c r="F475" s="184"/>
      <c r="G475" s="184"/>
      <c r="H475" s="184"/>
      <c r="I475" s="184"/>
      <c r="J475" s="184"/>
      <c r="K475" s="184"/>
      <c r="L475" s="184"/>
      <c r="M475" s="184"/>
      <c r="N475" s="184"/>
      <c r="O475" s="184"/>
      <c r="P475" s="184"/>
      <c r="Q475" s="184"/>
      <c r="R475" s="184"/>
      <c r="S475" s="184"/>
      <c r="T475" s="184"/>
      <c r="U475" s="184"/>
      <c r="V475" s="184"/>
      <c r="W475" s="184"/>
      <c r="X475" s="184"/>
      <c r="Y475" s="184"/>
      <c r="Z475" s="184"/>
    </row>
    <row r="476" spans="1:26" x14ac:dyDescent="0.25">
      <c r="A476" s="184"/>
      <c r="B476" s="184"/>
      <c r="C476" s="289"/>
      <c r="D476" s="290"/>
      <c r="E476" s="184"/>
      <c r="F476" s="184"/>
      <c r="G476" s="184"/>
      <c r="H476" s="184"/>
      <c r="I476" s="184"/>
      <c r="J476" s="184"/>
      <c r="K476" s="184"/>
      <c r="L476" s="184"/>
      <c r="M476" s="184"/>
      <c r="N476" s="184"/>
      <c r="O476" s="184"/>
      <c r="P476" s="184"/>
      <c r="Q476" s="184"/>
      <c r="R476" s="184"/>
      <c r="S476" s="184"/>
      <c r="T476" s="184"/>
      <c r="U476" s="184"/>
      <c r="V476" s="184"/>
      <c r="W476" s="184"/>
      <c r="X476" s="184"/>
      <c r="Y476" s="184"/>
      <c r="Z476" s="184"/>
    </row>
    <row r="477" spans="1:26" x14ac:dyDescent="0.25">
      <c r="A477" s="184"/>
      <c r="B477" s="184"/>
      <c r="C477" s="289"/>
      <c r="D477" s="290"/>
      <c r="E477" s="184"/>
      <c r="F477" s="184"/>
      <c r="G477" s="184"/>
      <c r="H477" s="184"/>
      <c r="I477" s="184"/>
      <c r="J477" s="184"/>
      <c r="K477" s="184"/>
      <c r="L477" s="184"/>
      <c r="M477" s="184"/>
      <c r="N477" s="184"/>
      <c r="O477" s="184"/>
      <c r="P477" s="184"/>
      <c r="Q477" s="184"/>
      <c r="R477" s="184"/>
      <c r="S477" s="184"/>
      <c r="T477" s="184"/>
      <c r="U477" s="184"/>
      <c r="V477" s="184"/>
      <c r="W477" s="184"/>
      <c r="X477" s="184"/>
      <c r="Y477" s="184"/>
      <c r="Z477" s="184"/>
    </row>
    <row r="478" spans="1:26" x14ac:dyDescent="0.25">
      <c r="A478" s="184"/>
      <c r="B478" s="184"/>
      <c r="C478" s="289"/>
      <c r="D478" s="290"/>
      <c r="E478" s="184"/>
      <c r="F478" s="184"/>
      <c r="G478" s="184"/>
      <c r="H478" s="184"/>
      <c r="I478" s="184"/>
      <c r="J478" s="184"/>
      <c r="K478" s="184"/>
      <c r="L478" s="184"/>
      <c r="M478" s="184"/>
      <c r="N478" s="184"/>
      <c r="O478" s="184"/>
      <c r="P478" s="184"/>
      <c r="Q478" s="184"/>
      <c r="R478" s="184"/>
      <c r="S478" s="184"/>
      <c r="T478" s="184"/>
      <c r="U478" s="184"/>
      <c r="V478" s="184"/>
      <c r="W478" s="184"/>
      <c r="X478" s="184"/>
      <c r="Y478" s="184"/>
      <c r="Z478" s="184"/>
    </row>
    <row r="479" spans="1:26" x14ac:dyDescent="0.25">
      <c r="A479" s="184"/>
      <c r="B479" s="184"/>
      <c r="C479" s="289"/>
      <c r="D479" s="290"/>
      <c r="E479" s="184"/>
      <c r="F479" s="184"/>
      <c r="G479" s="184"/>
      <c r="H479" s="184"/>
      <c r="I479" s="184"/>
      <c r="J479" s="184"/>
      <c r="K479" s="184"/>
      <c r="L479" s="184"/>
      <c r="M479" s="184"/>
      <c r="N479" s="184"/>
      <c r="O479" s="184"/>
      <c r="P479" s="184"/>
      <c r="Q479" s="184"/>
      <c r="R479" s="184"/>
      <c r="S479" s="184"/>
      <c r="T479" s="184"/>
      <c r="U479" s="184"/>
      <c r="V479" s="184"/>
      <c r="W479" s="184"/>
      <c r="X479" s="184"/>
      <c r="Y479" s="184"/>
      <c r="Z479" s="184"/>
    </row>
    <row r="480" spans="1:26" x14ac:dyDescent="0.25">
      <c r="A480" s="184"/>
      <c r="B480" s="184"/>
      <c r="C480" s="289"/>
      <c r="D480" s="290"/>
      <c r="E480" s="184"/>
      <c r="F480" s="184"/>
      <c r="G480" s="184"/>
      <c r="H480" s="184"/>
      <c r="I480" s="184"/>
      <c r="J480" s="184"/>
      <c r="K480" s="184"/>
      <c r="L480" s="184"/>
      <c r="M480" s="184"/>
      <c r="N480" s="184"/>
      <c r="O480" s="184"/>
      <c r="P480" s="184"/>
      <c r="Q480" s="184"/>
      <c r="R480" s="184"/>
      <c r="S480" s="184"/>
      <c r="T480" s="184"/>
      <c r="U480" s="184"/>
      <c r="V480" s="184"/>
      <c r="W480" s="184"/>
      <c r="X480" s="184"/>
      <c r="Y480" s="184"/>
      <c r="Z480" s="184"/>
    </row>
    <row r="481" spans="1:26" x14ac:dyDescent="0.25">
      <c r="A481" s="184"/>
      <c r="B481" s="184"/>
      <c r="C481" s="289"/>
      <c r="D481" s="290"/>
      <c r="E481" s="184"/>
      <c r="F481" s="184"/>
      <c r="G481" s="184"/>
      <c r="H481" s="184"/>
      <c r="I481" s="184"/>
      <c r="J481" s="184"/>
      <c r="K481" s="184"/>
      <c r="L481" s="184"/>
      <c r="M481" s="184"/>
      <c r="N481" s="184"/>
      <c r="O481" s="184"/>
      <c r="P481" s="184"/>
      <c r="Q481" s="184"/>
      <c r="R481" s="184"/>
      <c r="S481" s="184"/>
      <c r="T481" s="184"/>
      <c r="U481" s="184"/>
      <c r="V481" s="184"/>
      <c r="W481" s="184"/>
      <c r="X481" s="184"/>
      <c r="Y481" s="184"/>
      <c r="Z481" s="184"/>
    </row>
    <row r="482" spans="1:26" x14ac:dyDescent="0.25">
      <c r="A482" s="184"/>
      <c r="B482" s="184"/>
      <c r="C482" s="289"/>
      <c r="D482" s="290"/>
      <c r="E482" s="184"/>
      <c r="F482" s="184"/>
      <c r="G482" s="184"/>
      <c r="H482" s="184"/>
      <c r="I482" s="184"/>
      <c r="J482" s="184"/>
      <c r="K482" s="184"/>
      <c r="L482" s="184"/>
      <c r="M482" s="184"/>
      <c r="N482" s="184"/>
      <c r="O482" s="184"/>
      <c r="P482" s="184"/>
      <c r="Q482" s="184"/>
      <c r="R482" s="184"/>
      <c r="S482" s="184"/>
      <c r="T482" s="184"/>
      <c r="U482" s="184"/>
      <c r="V482" s="184"/>
      <c r="W482" s="184"/>
      <c r="X482" s="184"/>
      <c r="Y482" s="184"/>
      <c r="Z482" s="184"/>
    </row>
    <row r="483" spans="1:26" x14ac:dyDescent="0.25">
      <c r="A483" s="184"/>
      <c r="B483" s="184"/>
      <c r="C483" s="289"/>
      <c r="D483" s="290"/>
      <c r="E483" s="184"/>
      <c r="F483" s="184"/>
      <c r="G483" s="184"/>
      <c r="H483" s="184"/>
      <c r="I483" s="184"/>
      <c r="J483" s="184"/>
      <c r="K483" s="184"/>
      <c r="L483" s="184"/>
      <c r="M483" s="184"/>
      <c r="N483" s="184"/>
      <c r="O483" s="184"/>
      <c r="P483" s="184"/>
      <c r="Q483" s="184"/>
      <c r="R483" s="184"/>
      <c r="S483" s="184"/>
      <c r="T483" s="184"/>
      <c r="U483" s="184"/>
      <c r="V483" s="184"/>
      <c r="W483" s="184"/>
      <c r="X483" s="184"/>
      <c r="Y483" s="184"/>
      <c r="Z483" s="184"/>
    </row>
    <row r="484" spans="1:26" x14ac:dyDescent="0.25">
      <c r="A484" s="184"/>
      <c r="B484" s="184"/>
      <c r="C484" s="289"/>
      <c r="D484" s="290"/>
      <c r="E484" s="184"/>
      <c r="F484" s="184"/>
      <c r="G484" s="184"/>
      <c r="H484" s="184"/>
      <c r="I484" s="184"/>
      <c r="J484" s="184"/>
      <c r="K484" s="184"/>
      <c r="L484" s="184"/>
      <c r="M484" s="184"/>
      <c r="N484" s="184"/>
      <c r="O484" s="184"/>
      <c r="P484" s="184"/>
      <c r="Q484" s="184"/>
      <c r="R484" s="184"/>
      <c r="S484" s="184"/>
      <c r="T484" s="184"/>
      <c r="U484" s="184"/>
      <c r="V484" s="184"/>
      <c r="W484" s="184"/>
      <c r="X484" s="184"/>
      <c r="Y484" s="184"/>
      <c r="Z484" s="184"/>
    </row>
    <row r="485" spans="1:26" x14ac:dyDescent="0.25">
      <c r="A485" s="184"/>
      <c r="B485" s="184"/>
      <c r="C485" s="289"/>
      <c r="D485" s="290"/>
      <c r="E485" s="184"/>
      <c r="F485" s="184"/>
      <c r="G485" s="184"/>
      <c r="H485" s="184"/>
      <c r="I485" s="184"/>
      <c r="J485" s="184"/>
      <c r="K485" s="184"/>
      <c r="L485" s="184"/>
      <c r="M485" s="184"/>
      <c r="N485" s="184"/>
      <c r="O485" s="184"/>
      <c r="P485" s="184"/>
      <c r="Q485" s="184"/>
      <c r="R485" s="184"/>
      <c r="S485" s="184"/>
      <c r="T485" s="184"/>
      <c r="U485" s="184"/>
      <c r="V485" s="184"/>
      <c r="W485" s="184"/>
      <c r="X485" s="184"/>
      <c r="Y485" s="184"/>
      <c r="Z485" s="184"/>
    </row>
    <row r="486" spans="1:26" x14ac:dyDescent="0.25">
      <c r="A486" s="184"/>
      <c r="B486" s="184"/>
      <c r="C486" s="289"/>
      <c r="D486" s="290"/>
      <c r="E486" s="184"/>
      <c r="F486" s="184"/>
      <c r="G486" s="184"/>
      <c r="H486" s="184"/>
      <c r="I486" s="184"/>
      <c r="J486" s="184"/>
      <c r="K486" s="184"/>
      <c r="L486" s="184"/>
      <c r="M486" s="184"/>
      <c r="N486" s="184"/>
      <c r="O486" s="184"/>
      <c r="P486" s="184"/>
      <c r="Q486" s="184"/>
      <c r="R486" s="184"/>
      <c r="S486" s="184"/>
      <c r="T486" s="184"/>
      <c r="U486" s="184"/>
      <c r="V486" s="184"/>
      <c r="W486" s="184"/>
      <c r="X486" s="184"/>
      <c r="Y486" s="184"/>
      <c r="Z486" s="184"/>
    </row>
    <row r="487" spans="1:26" x14ac:dyDescent="0.25">
      <c r="A487" s="184"/>
      <c r="B487" s="184"/>
      <c r="C487" s="289"/>
      <c r="D487" s="290"/>
      <c r="E487" s="184"/>
      <c r="F487" s="184"/>
      <c r="G487" s="184"/>
      <c r="H487" s="184"/>
      <c r="I487" s="184"/>
      <c r="J487" s="184"/>
      <c r="K487" s="184"/>
      <c r="L487" s="184"/>
      <c r="M487" s="184"/>
      <c r="N487" s="184"/>
      <c r="O487" s="184"/>
      <c r="P487" s="184"/>
      <c r="Q487" s="184"/>
      <c r="R487" s="184"/>
      <c r="S487" s="184"/>
      <c r="T487" s="184"/>
      <c r="U487" s="184"/>
      <c r="V487" s="184"/>
      <c r="W487" s="184"/>
      <c r="X487" s="184"/>
      <c r="Y487" s="184"/>
      <c r="Z487" s="184"/>
    </row>
    <row r="488" spans="1:26" x14ac:dyDescent="0.25">
      <c r="A488" s="184"/>
      <c r="B488" s="184"/>
      <c r="C488" s="289"/>
      <c r="D488" s="290"/>
      <c r="E488" s="184"/>
      <c r="F488" s="184"/>
      <c r="G488" s="184"/>
      <c r="H488" s="184"/>
      <c r="I488" s="184"/>
      <c r="J488" s="184"/>
      <c r="K488" s="184"/>
      <c r="L488" s="184"/>
      <c r="M488" s="184"/>
      <c r="N488" s="184"/>
      <c r="O488" s="184"/>
      <c r="P488" s="184"/>
      <c r="Q488" s="184"/>
      <c r="R488" s="184"/>
      <c r="S488" s="184"/>
      <c r="T488" s="184"/>
      <c r="U488" s="184"/>
      <c r="V488" s="184"/>
      <c r="W488" s="184"/>
      <c r="X488" s="184"/>
      <c r="Y488" s="184"/>
      <c r="Z488" s="184"/>
    </row>
    <row r="489" spans="1:26" x14ac:dyDescent="0.25">
      <c r="A489" s="184"/>
      <c r="B489" s="184"/>
      <c r="C489" s="289"/>
      <c r="D489" s="290"/>
      <c r="E489" s="184"/>
      <c r="F489" s="184"/>
      <c r="G489" s="184"/>
      <c r="H489" s="184"/>
      <c r="I489" s="184"/>
      <c r="J489" s="184"/>
      <c r="K489" s="184"/>
      <c r="L489" s="184"/>
      <c r="M489" s="184"/>
      <c r="N489" s="184"/>
      <c r="O489" s="184"/>
      <c r="P489" s="184"/>
      <c r="Q489" s="184"/>
      <c r="R489" s="184"/>
      <c r="S489" s="184"/>
      <c r="T489" s="184"/>
      <c r="U489" s="184"/>
      <c r="V489" s="184"/>
      <c r="W489" s="184"/>
      <c r="X489" s="184"/>
      <c r="Y489" s="184"/>
      <c r="Z489" s="184"/>
    </row>
    <row r="490" spans="1:26" x14ac:dyDescent="0.25">
      <c r="A490" s="184"/>
      <c r="B490" s="184"/>
      <c r="C490" s="289"/>
      <c r="D490" s="290"/>
      <c r="E490" s="184"/>
      <c r="F490" s="184"/>
      <c r="G490" s="184"/>
      <c r="H490" s="184"/>
      <c r="I490" s="184"/>
      <c r="J490" s="184"/>
      <c r="K490" s="184"/>
      <c r="L490" s="184"/>
      <c r="M490" s="184"/>
      <c r="N490" s="184"/>
      <c r="O490" s="184"/>
      <c r="P490" s="184"/>
      <c r="Q490" s="184"/>
      <c r="R490" s="184"/>
      <c r="S490" s="184"/>
      <c r="T490" s="184"/>
      <c r="U490" s="184"/>
      <c r="V490" s="184"/>
      <c r="W490" s="184"/>
      <c r="X490" s="184"/>
      <c r="Y490" s="184"/>
      <c r="Z490" s="184"/>
    </row>
    <row r="491" spans="1:26" x14ac:dyDescent="0.25">
      <c r="A491" s="184"/>
      <c r="B491" s="184"/>
      <c r="C491" s="289"/>
      <c r="D491" s="290"/>
      <c r="E491" s="184"/>
      <c r="F491" s="184"/>
      <c r="G491" s="184"/>
      <c r="H491" s="184"/>
      <c r="I491" s="184"/>
      <c r="J491" s="184"/>
      <c r="K491" s="184"/>
      <c r="L491" s="184"/>
      <c r="M491" s="184"/>
      <c r="N491" s="184"/>
      <c r="O491" s="184"/>
      <c r="P491" s="184"/>
      <c r="Q491" s="184"/>
      <c r="R491" s="184"/>
      <c r="S491" s="184"/>
      <c r="T491" s="184"/>
      <c r="U491" s="184"/>
      <c r="V491" s="184"/>
      <c r="W491" s="184"/>
      <c r="X491" s="184"/>
      <c r="Y491" s="184"/>
      <c r="Z491" s="184"/>
    </row>
    <row r="492" spans="1:26" x14ac:dyDescent="0.25">
      <c r="A492" s="184"/>
      <c r="B492" s="184"/>
      <c r="C492" s="289"/>
      <c r="D492" s="290"/>
      <c r="E492" s="184"/>
      <c r="F492" s="184"/>
      <c r="G492" s="184"/>
      <c r="H492" s="184"/>
      <c r="I492" s="184"/>
      <c r="J492" s="184"/>
      <c r="K492" s="184"/>
      <c r="L492" s="184"/>
      <c r="M492" s="184"/>
      <c r="N492" s="184"/>
      <c r="O492" s="184"/>
      <c r="P492" s="184"/>
      <c r="Q492" s="184"/>
      <c r="R492" s="184"/>
      <c r="S492" s="184"/>
      <c r="T492" s="184"/>
      <c r="U492" s="184"/>
      <c r="V492" s="184"/>
      <c r="W492" s="184"/>
      <c r="X492" s="184"/>
      <c r="Y492" s="184"/>
      <c r="Z492" s="184"/>
    </row>
    <row r="493" spans="1:26" x14ac:dyDescent="0.25">
      <c r="A493" s="184"/>
      <c r="B493" s="184"/>
      <c r="C493" s="289"/>
      <c r="D493" s="290"/>
      <c r="E493" s="184"/>
      <c r="F493" s="184"/>
      <c r="G493" s="184"/>
      <c r="H493" s="184"/>
      <c r="I493" s="184"/>
      <c r="J493" s="184"/>
      <c r="K493" s="184"/>
      <c r="L493" s="184"/>
      <c r="M493" s="184"/>
      <c r="N493" s="184"/>
      <c r="O493" s="184"/>
      <c r="P493" s="184"/>
      <c r="Q493" s="184"/>
      <c r="R493" s="184"/>
      <c r="S493" s="184"/>
      <c r="T493" s="184"/>
      <c r="U493" s="184"/>
      <c r="V493" s="184"/>
      <c r="W493" s="184"/>
      <c r="X493" s="184"/>
      <c r="Y493" s="184"/>
      <c r="Z493" s="184"/>
    </row>
    <row r="494" spans="1:26" x14ac:dyDescent="0.25">
      <c r="A494" s="184"/>
      <c r="B494" s="184"/>
      <c r="C494" s="289"/>
      <c r="D494" s="290"/>
      <c r="E494" s="184"/>
      <c r="F494" s="184"/>
      <c r="G494" s="184"/>
      <c r="H494" s="184"/>
      <c r="I494" s="184"/>
      <c r="J494" s="184"/>
      <c r="K494" s="184"/>
      <c r="L494" s="184"/>
      <c r="M494" s="184"/>
      <c r="N494" s="184"/>
      <c r="O494" s="184"/>
      <c r="P494" s="184"/>
      <c r="Q494" s="184"/>
      <c r="R494" s="184"/>
      <c r="S494" s="184"/>
      <c r="T494" s="184"/>
      <c r="U494" s="184"/>
      <c r="V494" s="184"/>
      <c r="W494" s="184"/>
      <c r="X494" s="184"/>
      <c r="Y494" s="184"/>
      <c r="Z494" s="184"/>
    </row>
    <row r="495" spans="1:26" x14ac:dyDescent="0.25">
      <c r="A495" s="184"/>
      <c r="B495" s="184"/>
      <c r="C495" s="289"/>
      <c r="D495" s="290"/>
      <c r="E495" s="184"/>
      <c r="F495" s="184"/>
      <c r="G495" s="184"/>
      <c r="H495" s="184"/>
      <c r="I495" s="184"/>
      <c r="J495" s="184"/>
      <c r="K495" s="184"/>
      <c r="L495" s="184"/>
      <c r="M495" s="184"/>
      <c r="N495" s="184"/>
      <c r="O495" s="184"/>
      <c r="P495" s="184"/>
      <c r="Q495" s="184"/>
      <c r="R495" s="184"/>
      <c r="S495" s="184"/>
      <c r="T495" s="184"/>
      <c r="U495" s="184"/>
      <c r="V495" s="184"/>
      <c r="W495" s="184"/>
      <c r="X495" s="184"/>
      <c r="Y495" s="184"/>
      <c r="Z495" s="184"/>
    </row>
    <row r="496" spans="1:26" x14ac:dyDescent="0.25">
      <c r="A496" s="184"/>
      <c r="B496" s="184"/>
      <c r="C496" s="289"/>
      <c r="D496" s="290"/>
      <c r="E496" s="184"/>
      <c r="F496" s="184"/>
      <c r="G496" s="184"/>
      <c r="H496" s="184"/>
      <c r="I496" s="184"/>
      <c r="J496" s="184"/>
      <c r="K496" s="184"/>
      <c r="L496" s="184"/>
      <c r="M496" s="184"/>
      <c r="N496" s="184"/>
      <c r="O496" s="184"/>
      <c r="P496" s="184"/>
      <c r="Q496" s="184"/>
      <c r="R496" s="184"/>
      <c r="S496" s="184"/>
      <c r="T496" s="184"/>
      <c r="U496" s="184"/>
      <c r="V496" s="184"/>
      <c r="W496" s="184"/>
      <c r="X496" s="184"/>
      <c r="Y496" s="184"/>
      <c r="Z496" s="184"/>
    </row>
    <row r="497" spans="1:26" x14ac:dyDescent="0.25">
      <c r="A497" s="184"/>
      <c r="B497" s="184"/>
      <c r="C497" s="289"/>
      <c r="D497" s="290"/>
      <c r="E497" s="184"/>
      <c r="F497" s="184"/>
      <c r="G497" s="184"/>
      <c r="H497" s="184"/>
      <c r="I497" s="184"/>
      <c r="J497" s="184"/>
      <c r="K497" s="184"/>
      <c r="L497" s="184"/>
      <c r="M497" s="184"/>
      <c r="N497" s="184"/>
      <c r="O497" s="184"/>
      <c r="P497" s="184"/>
      <c r="Q497" s="184"/>
      <c r="R497" s="184"/>
      <c r="S497" s="184"/>
      <c r="T497" s="184"/>
      <c r="U497" s="184"/>
      <c r="V497" s="184"/>
      <c r="W497" s="184"/>
      <c r="X497" s="184"/>
      <c r="Y497" s="184"/>
      <c r="Z497" s="184"/>
    </row>
    <row r="498" spans="1:26" x14ac:dyDescent="0.25">
      <c r="A498" s="184"/>
      <c r="B498" s="184"/>
      <c r="C498" s="289"/>
      <c r="D498" s="290"/>
      <c r="E498" s="184"/>
      <c r="F498" s="184"/>
      <c r="G498" s="184"/>
      <c r="H498" s="184"/>
      <c r="I498" s="184"/>
      <c r="J498" s="184"/>
      <c r="K498" s="184"/>
      <c r="L498" s="184"/>
      <c r="M498" s="184"/>
      <c r="N498" s="184"/>
      <c r="O498" s="184"/>
      <c r="P498" s="184"/>
      <c r="Q498" s="184"/>
      <c r="R498" s="184"/>
      <c r="S498" s="184"/>
      <c r="T498" s="184"/>
      <c r="U498" s="184"/>
      <c r="V498" s="184"/>
      <c r="W498" s="184"/>
      <c r="X498" s="184"/>
      <c r="Y498" s="184"/>
      <c r="Z498" s="184"/>
    </row>
    <row r="499" spans="1:26" x14ac:dyDescent="0.25">
      <c r="A499" s="184"/>
      <c r="B499" s="184"/>
      <c r="C499" s="289"/>
      <c r="D499" s="290"/>
      <c r="E499" s="184"/>
      <c r="F499" s="184"/>
      <c r="G499" s="184"/>
      <c r="H499" s="184"/>
      <c r="I499" s="184"/>
      <c r="J499" s="184"/>
      <c r="K499" s="184"/>
      <c r="L499" s="184"/>
      <c r="M499" s="184"/>
      <c r="N499" s="184"/>
      <c r="O499" s="184"/>
      <c r="P499" s="184"/>
      <c r="Q499" s="184"/>
      <c r="R499" s="184"/>
      <c r="S499" s="184"/>
      <c r="T499" s="184"/>
      <c r="U499" s="184"/>
      <c r="V499" s="184"/>
      <c r="W499" s="184"/>
      <c r="X499" s="184"/>
      <c r="Y499" s="184"/>
      <c r="Z499" s="184"/>
    </row>
    <row r="500" spans="1:26" x14ac:dyDescent="0.25">
      <c r="A500" s="184"/>
      <c r="B500" s="184"/>
      <c r="C500" s="289"/>
      <c r="D500" s="290"/>
      <c r="E500" s="184"/>
      <c r="F500" s="184"/>
      <c r="G500" s="184"/>
      <c r="H500" s="184"/>
      <c r="I500" s="184"/>
      <c r="J500" s="184"/>
      <c r="K500" s="184"/>
      <c r="L500" s="184"/>
      <c r="M500" s="184"/>
      <c r="N500" s="184"/>
      <c r="O500" s="184"/>
      <c r="P500" s="184"/>
      <c r="Q500" s="184"/>
      <c r="R500" s="184"/>
      <c r="S500" s="184"/>
      <c r="T500" s="184"/>
      <c r="U500" s="184"/>
      <c r="V500" s="184"/>
      <c r="W500" s="184"/>
      <c r="X500" s="184"/>
      <c r="Y500" s="184"/>
      <c r="Z500" s="184"/>
    </row>
    <row r="501" spans="1:26" x14ac:dyDescent="0.25">
      <c r="A501" s="184"/>
      <c r="B501" s="184"/>
      <c r="C501" s="289"/>
      <c r="D501" s="290"/>
      <c r="E501" s="184"/>
      <c r="F501" s="184"/>
      <c r="G501" s="184"/>
      <c r="H501" s="184"/>
      <c r="I501" s="184"/>
      <c r="J501" s="184"/>
      <c r="K501" s="184"/>
      <c r="L501" s="184"/>
      <c r="M501" s="184"/>
      <c r="N501" s="184"/>
      <c r="O501" s="184"/>
      <c r="P501" s="184"/>
      <c r="Q501" s="184"/>
      <c r="R501" s="184"/>
      <c r="S501" s="184"/>
      <c r="T501" s="184"/>
      <c r="U501" s="184"/>
      <c r="V501" s="184"/>
      <c r="W501" s="184"/>
      <c r="X501" s="184"/>
      <c r="Y501" s="184"/>
      <c r="Z501" s="184"/>
    </row>
    <row r="502" spans="1:26" x14ac:dyDescent="0.25">
      <c r="A502" s="184"/>
      <c r="B502" s="184"/>
      <c r="C502" s="289"/>
      <c r="D502" s="290"/>
      <c r="E502" s="184"/>
      <c r="F502" s="184"/>
      <c r="G502" s="184"/>
      <c r="H502" s="184"/>
      <c r="I502" s="184"/>
      <c r="J502" s="184"/>
      <c r="K502" s="184"/>
      <c r="L502" s="184"/>
      <c r="M502" s="184"/>
      <c r="N502" s="184"/>
      <c r="O502" s="184"/>
      <c r="P502" s="184"/>
      <c r="Q502" s="184"/>
      <c r="R502" s="184"/>
      <c r="S502" s="184"/>
      <c r="T502" s="184"/>
      <c r="U502" s="184"/>
      <c r="V502" s="184"/>
      <c r="W502" s="184"/>
      <c r="X502" s="184"/>
      <c r="Y502" s="184"/>
      <c r="Z502" s="184"/>
    </row>
    <row r="503" spans="1:26" x14ac:dyDescent="0.25">
      <c r="A503" s="184"/>
      <c r="B503" s="184"/>
      <c r="C503" s="289"/>
      <c r="D503" s="290"/>
      <c r="E503" s="184"/>
      <c r="F503" s="184"/>
      <c r="G503" s="184"/>
      <c r="H503" s="184"/>
      <c r="I503" s="184"/>
      <c r="J503" s="184"/>
      <c r="K503" s="184"/>
      <c r="L503" s="184"/>
      <c r="M503" s="184"/>
      <c r="N503" s="184"/>
      <c r="O503" s="184"/>
      <c r="P503" s="184"/>
      <c r="Q503" s="184"/>
      <c r="R503" s="184"/>
      <c r="S503" s="184"/>
      <c r="T503" s="184"/>
      <c r="U503" s="184"/>
      <c r="V503" s="184"/>
      <c r="W503" s="184"/>
      <c r="X503" s="184"/>
      <c r="Y503" s="184"/>
      <c r="Z503" s="184"/>
    </row>
    <row r="504" spans="1:26" x14ac:dyDescent="0.25">
      <c r="A504" s="184"/>
      <c r="B504" s="184"/>
      <c r="C504" s="289"/>
      <c r="D504" s="290"/>
      <c r="E504" s="184"/>
      <c r="F504" s="184"/>
      <c r="G504" s="184"/>
      <c r="H504" s="184"/>
      <c r="I504" s="184"/>
      <c r="J504" s="184"/>
      <c r="K504" s="184"/>
      <c r="L504" s="184"/>
      <c r="M504" s="184"/>
      <c r="N504" s="184"/>
      <c r="O504" s="184"/>
      <c r="P504" s="184"/>
      <c r="Q504" s="184"/>
      <c r="R504" s="184"/>
      <c r="S504" s="184"/>
      <c r="T504" s="184"/>
      <c r="U504" s="184"/>
      <c r="V504" s="184"/>
      <c r="W504" s="184"/>
      <c r="X504" s="184"/>
      <c r="Y504" s="184"/>
      <c r="Z504" s="184"/>
    </row>
    <row r="505" spans="1:26" x14ac:dyDescent="0.25">
      <c r="A505" s="184"/>
      <c r="B505" s="184"/>
      <c r="C505" s="289"/>
      <c r="D505" s="290"/>
      <c r="E505" s="184"/>
      <c r="F505" s="184"/>
      <c r="G505" s="184"/>
      <c r="H505" s="184"/>
      <c r="I505" s="184"/>
      <c r="J505" s="184"/>
      <c r="K505" s="184"/>
      <c r="L505" s="184"/>
      <c r="M505" s="184"/>
      <c r="N505" s="184"/>
      <c r="O505" s="184"/>
      <c r="P505" s="184"/>
      <c r="Q505" s="184"/>
      <c r="R505" s="184"/>
      <c r="S505" s="184"/>
      <c r="T505" s="184"/>
      <c r="U505" s="184"/>
      <c r="V505" s="184"/>
      <c r="W505" s="184"/>
      <c r="X505" s="184"/>
      <c r="Y505" s="184"/>
      <c r="Z505" s="184"/>
    </row>
    <row r="506" spans="1:26" x14ac:dyDescent="0.25">
      <c r="A506" s="184"/>
      <c r="B506" s="184"/>
      <c r="C506" s="289"/>
      <c r="D506" s="290"/>
      <c r="E506" s="184"/>
      <c r="F506" s="184"/>
      <c r="G506" s="184"/>
      <c r="H506" s="184"/>
      <c r="I506" s="184"/>
      <c r="J506" s="184"/>
      <c r="K506" s="184"/>
      <c r="L506" s="184"/>
      <c r="M506" s="184"/>
      <c r="N506" s="184"/>
      <c r="O506" s="184"/>
      <c r="P506" s="184"/>
      <c r="Q506" s="184"/>
      <c r="R506" s="184"/>
      <c r="S506" s="184"/>
      <c r="T506" s="184"/>
      <c r="U506" s="184"/>
      <c r="V506" s="184"/>
      <c r="W506" s="184"/>
      <c r="X506" s="184"/>
      <c r="Y506" s="184"/>
      <c r="Z506" s="184"/>
    </row>
    <row r="507" spans="1:26" x14ac:dyDescent="0.25">
      <c r="A507" s="184"/>
      <c r="B507" s="184"/>
      <c r="C507" s="289"/>
      <c r="D507" s="290"/>
      <c r="E507" s="184"/>
      <c r="F507" s="184"/>
      <c r="G507" s="184"/>
      <c r="H507" s="184"/>
      <c r="I507" s="184"/>
      <c r="J507" s="184"/>
      <c r="K507" s="184"/>
      <c r="L507" s="184"/>
      <c r="M507" s="184"/>
      <c r="N507" s="184"/>
      <c r="O507" s="184"/>
      <c r="P507" s="184"/>
      <c r="Q507" s="184"/>
      <c r="R507" s="184"/>
      <c r="S507" s="184"/>
      <c r="T507" s="184"/>
      <c r="U507" s="184"/>
      <c r="V507" s="184"/>
      <c r="W507" s="184"/>
      <c r="X507" s="184"/>
      <c r="Y507" s="184"/>
      <c r="Z507" s="184"/>
    </row>
    <row r="508" spans="1:26" x14ac:dyDescent="0.25">
      <c r="A508" s="184"/>
      <c r="B508" s="184"/>
      <c r="C508" s="289"/>
      <c r="D508" s="290"/>
      <c r="E508" s="184"/>
      <c r="F508" s="184"/>
      <c r="G508" s="184"/>
      <c r="H508" s="184"/>
      <c r="I508" s="184"/>
      <c r="J508" s="184"/>
      <c r="K508" s="184"/>
      <c r="L508" s="184"/>
      <c r="M508" s="184"/>
      <c r="N508" s="184"/>
      <c r="O508" s="184"/>
      <c r="P508" s="184"/>
      <c r="Q508" s="184"/>
      <c r="R508" s="184"/>
      <c r="S508" s="184"/>
      <c r="T508" s="184"/>
      <c r="U508" s="184"/>
      <c r="V508" s="184"/>
      <c r="W508" s="184"/>
      <c r="X508" s="184"/>
      <c r="Y508" s="184"/>
      <c r="Z508" s="184"/>
    </row>
    <row r="509" spans="1:26" x14ac:dyDescent="0.25">
      <c r="A509" s="184"/>
      <c r="B509" s="184"/>
      <c r="C509" s="289"/>
      <c r="D509" s="290"/>
      <c r="E509" s="184"/>
      <c r="F509" s="184"/>
      <c r="G509" s="184"/>
      <c r="H509" s="184"/>
      <c r="I509" s="184"/>
      <c r="J509" s="184"/>
      <c r="K509" s="184"/>
      <c r="L509" s="184"/>
      <c r="M509" s="184"/>
      <c r="N509" s="184"/>
      <c r="O509" s="184"/>
      <c r="P509" s="184"/>
      <c r="Q509" s="184"/>
      <c r="R509" s="184"/>
      <c r="S509" s="184"/>
      <c r="T509" s="184"/>
      <c r="U509" s="184"/>
      <c r="V509" s="184"/>
      <c r="W509" s="184"/>
      <c r="X509" s="184"/>
      <c r="Y509" s="184"/>
      <c r="Z509" s="184"/>
    </row>
    <row r="510" spans="1:26" x14ac:dyDescent="0.25">
      <c r="A510" s="184"/>
      <c r="B510" s="184"/>
      <c r="C510" s="289"/>
      <c r="D510" s="290"/>
      <c r="E510" s="184"/>
      <c r="F510" s="184"/>
      <c r="G510" s="184"/>
      <c r="H510" s="184"/>
      <c r="I510" s="184"/>
      <c r="J510" s="184"/>
      <c r="K510" s="184"/>
      <c r="L510" s="184"/>
      <c r="M510" s="184"/>
      <c r="N510" s="184"/>
      <c r="O510" s="184"/>
      <c r="P510" s="184"/>
      <c r="Q510" s="184"/>
      <c r="R510" s="184"/>
      <c r="S510" s="184"/>
      <c r="T510" s="184"/>
      <c r="U510" s="184"/>
      <c r="V510" s="184"/>
      <c r="W510" s="184"/>
      <c r="X510" s="184"/>
      <c r="Y510" s="184"/>
      <c r="Z510" s="184"/>
    </row>
    <row r="511" spans="1:26" x14ac:dyDescent="0.25">
      <c r="A511" s="184"/>
      <c r="B511" s="184"/>
      <c r="C511" s="289"/>
      <c r="D511" s="290"/>
      <c r="E511" s="184"/>
      <c r="F511" s="184"/>
      <c r="G511" s="184"/>
      <c r="H511" s="184"/>
      <c r="I511" s="184"/>
      <c r="J511" s="184"/>
      <c r="K511" s="184"/>
      <c r="L511" s="184"/>
      <c r="M511" s="184"/>
      <c r="N511" s="184"/>
      <c r="O511" s="184"/>
      <c r="P511" s="184"/>
      <c r="Q511" s="184"/>
      <c r="R511" s="184"/>
      <c r="S511" s="184"/>
      <c r="T511" s="184"/>
      <c r="U511" s="184"/>
      <c r="V511" s="184"/>
      <c r="W511" s="184"/>
      <c r="X511" s="184"/>
      <c r="Y511" s="184"/>
      <c r="Z511" s="184"/>
    </row>
    <row r="512" spans="1:26" x14ac:dyDescent="0.25">
      <c r="A512" s="184"/>
      <c r="B512" s="184"/>
      <c r="C512" s="289"/>
      <c r="D512" s="290"/>
      <c r="E512" s="184"/>
      <c r="F512" s="184"/>
      <c r="G512" s="184"/>
      <c r="H512" s="184"/>
      <c r="I512" s="184"/>
      <c r="J512" s="184"/>
      <c r="K512" s="184"/>
      <c r="L512" s="184"/>
      <c r="M512" s="184"/>
      <c r="N512" s="184"/>
      <c r="O512" s="184"/>
      <c r="P512" s="184"/>
      <c r="Q512" s="184"/>
      <c r="R512" s="184"/>
      <c r="S512" s="184"/>
      <c r="T512" s="184"/>
      <c r="U512" s="184"/>
      <c r="V512" s="184"/>
      <c r="W512" s="184"/>
      <c r="X512" s="184"/>
      <c r="Y512" s="184"/>
      <c r="Z512" s="184"/>
    </row>
    <row r="513" spans="1:26" x14ac:dyDescent="0.25">
      <c r="A513" s="184"/>
      <c r="B513" s="184"/>
      <c r="C513" s="289"/>
      <c r="D513" s="290"/>
      <c r="E513" s="184"/>
      <c r="F513" s="184"/>
      <c r="G513" s="184"/>
      <c r="H513" s="184"/>
      <c r="I513" s="184"/>
      <c r="J513" s="184"/>
      <c r="K513" s="184"/>
      <c r="L513" s="184"/>
      <c r="M513" s="184"/>
      <c r="N513" s="184"/>
      <c r="O513" s="184"/>
      <c r="P513" s="184"/>
      <c r="Q513" s="184"/>
      <c r="R513" s="184"/>
      <c r="S513" s="184"/>
      <c r="T513" s="184"/>
      <c r="U513" s="184"/>
      <c r="V513" s="184"/>
      <c r="W513" s="184"/>
      <c r="X513" s="184"/>
      <c r="Y513" s="184"/>
      <c r="Z513" s="184"/>
    </row>
    <row r="514" spans="1:26" x14ac:dyDescent="0.25">
      <c r="A514" s="184"/>
      <c r="B514" s="184"/>
      <c r="C514" s="289"/>
      <c r="D514" s="290"/>
      <c r="E514" s="184"/>
      <c r="F514" s="184"/>
      <c r="G514" s="184"/>
      <c r="H514" s="184"/>
      <c r="I514" s="184"/>
      <c r="J514" s="184"/>
      <c r="K514" s="184"/>
      <c r="L514" s="184"/>
      <c r="M514" s="184"/>
      <c r="N514" s="184"/>
      <c r="O514" s="184"/>
      <c r="P514" s="184"/>
      <c r="Q514" s="184"/>
      <c r="R514" s="184"/>
      <c r="S514" s="184"/>
      <c r="T514" s="184"/>
      <c r="U514" s="184"/>
      <c r="V514" s="184"/>
      <c r="W514" s="184"/>
      <c r="X514" s="184"/>
      <c r="Y514" s="184"/>
      <c r="Z514" s="184"/>
    </row>
    <row r="515" spans="1:26" x14ac:dyDescent="0.25">
      <c r="A515" s="184"/>
      <c r="B515" s="184"/>
      <c r="C515" s="289"/>
      <c r="D515" s="290"/>
      <c r="E515" s="184"/>
      <c r="F515" s="184"/>
      <c r="G515" s="184"/>
      <c r="H515" s="184"/>
      <c r="I515" s="184"/>
      <c r="J515" s="184"/>
      <c r="K515" s="184"/>
      <c r="L515" s="184"/>
      <c r="M515" s="184"/>
      <c r="N515" s="184"/>
      <c r="O515" s="184"/>
      <c r="P515" s="184"/>
      <c r="Q515" s="184"/>
      <c r="R515" s="184"/>
      <c r="S515" s="184"/>
      <c r="T515" s="184"/>
      <c r="U515" s="184"/>
      <c r="V515" s="184"/>
      <c r="W515" s="184"/>
      <c r="X515" s="184"/>
      <c r="Y515" s="184"/>
      <c r="Z515" s="184"/>
    </row>
    <row r="516" spans="1:26" x14ac:dyDescent="0.25">
      <c r="A516" s="184"/>
      <c r="B516" s="184"/>
      <c r="C516" s="289"/>
      <c r="D516" s="290"/>
      <c r="E516" s="184"/>
      <c r="F516" s="184"/>
      <c r="G516" s="184"/>
      <c r="H516" s="184"/>
      <c r="I516" s="184"/>
      <c r="J516" s="184"/>
      <c r="K516" s="184"/>
      <c r="L516" s="184"/>
      <c r="M516" s="184"/>
      <c r="N516" s="184"/>
      <c r="O516" s="184"/>
      <c r="P516" s="184"/>
      <c r="Q516" s="184"/>
      <c r="R516" s="184"/>
      <c r="S516" s="184"/>
      <c r="T516" s="184"/>
      <c r="U516" s="184"/>
      <c r="V516" s="184"/>
      <c r="W516" s="184"/>
      <c r="X516" s="184"/>
      <c r="Y516" s="184"/>
      <c r="Z516" s="184"/>
    </row>
    <row r="517" spans="1:26" x14ac:dyDescent="0.25">
      <c r="A517" s="184"/>
      <c r="B517" s="184"/>
      <c r="C517" s="289"/>
      <c r="D517" s="290"/>
      <c r="E517" s="184"/>
      <c r="F517" s="184"/>
      <c r="G517" s="184"/>
      <c r="H517" s="184"/>
      <c r="I517" s="184"/>
      <c r="J517" s="184"/>
      <c r="K517" s="184"/>
      <c r="L517" s="184"/>
      <c r="M517" s="184"/>
      <c r="N517" s="184"/>
      <c r="O517" s="184"/>
      <c r="P517" s="184"/>
      <c r="Q517" s="184"/>
      <c r="R517" s="184"/>
      <c r="S517" s="184"/>
      <c r="T517" s="184"/>
      <c r="U517" s="184"/>
      <c r="V517" s="184"/>
      <c r="W517" s="184"/>
      <c r="X517" s="184"/>
      <c r="Y517" s="184"/>
      <c r="Z517" s="184"/>
    </row>
    <row r="518" spans="1:26" x14ac:dyDescent="0.25">
      <c r="A518" s="184"/>
      <c r="B518" s="184"/>
      <c r="C518" s="289"/>
      <c r="D518" s="290"/>
      <c r="E518" s="184"/>
      <c r="F518" s="184"/>
      <c r="G518" s="184"/>
      <c r="H518" s="184"/>
      <c r="I518" s="184"/>
      <c r="J518" s="184"/>
      <c r="K518" s="184"/>
      <c r="L518" s="184"/>
      <c r="M518" s="184"/>
      <c r="N518" s="184"/>
      <c r="O518" s="184"/>
      <c r="P518" s="184"/>
      <c r="Q518" s="184"/>
      <c r="R518" s="184"/>
      <c r="S518" s="184"/>
      <c r="T518" s="184"/>
      <c r="U518" s="184"/>
      <c r="V518" s="184"/>
      <c r="W518" s="184"/>
      <c r="X518" s="184"/>
      <c r="Y518" s="184"/>
      <c r="Z518" s="184"/>
    </row>
    <row r="519" spans="1:26" x14ac:dyDescent="0.25">
      <c r="A519" s="184"/>
      <c r="B519" s="184"/>
      <c r="C519" s="289"/>
      <c r="D519" s="290"/>
      <c r="E519" s="184"/>
      <c r="F519" s="184"/>
      <c r="G519" s="184"/>
      <c r="H519" s="184"/>
      <c r="I519" s="184"/>
      <c r="J519" s="184"/>
      <c r="K519" s="184"/>
      <c r="L519" s="184"/>
      <c r="M519" s="184"/>
      <c r="N519" s="184"/>
      <c r="O519" s="184"/>
      <c r="P519" s="184"/>
      <c r="Q519" s="184"/>
      <c r="R519" s="184"/>
      <c r="S519" s="184"/>
      <c r="T519" s="184"/>
      <c r="U519" s="184"/>
      <c r="V519" s="184"/>
      <c r="W519" s="184"/>
      <c r="X519" s="184"/>
      <c r="Y519" s="184"/>
      <c r="Z519" s="184"/>
    </row>
    <row r="520" spans="1:26" x14ac:dyDescent="0.25">
      <c r="A520" s="184"/>
      <c r="B520" s="184"/>
      <c r="C520" s="289"/>
      <c r="D520" s="290"/>
      <c r="E520" s="184"/>
      <c r="F520" s="184"/>
      <c r="G520" s="184"/>
      <c r="H520" s="184"/>
      <c r="I520" s="184"/>
      <c r="J520" s="184"/>
      <c r="K520" s="184"/>
      <c r="L520" s="184"/>
      <c r="M520" s="184"/>
      <c r="N520" s="184"/>
      <c r="O520" s="184"/>
      <c r="P520" s="184"/>
      <c r="Q520" s="184"/>
      <c r="R520" s="184"/>
      <c r="S520" s="184"/>
      <c r="T520" s="184"/>
      <c r="U520" s="184"/>
      <c r="V520" s="184"/>
      <c r="W520" s="184"/>
      <c r="X520" s="184"/>
      <c r="Y520" s="184"/>
      <c r="Z520" s="184"/>
    </row>
    <row r="521" spans="1:26" x14ac:dyDescent="0.25">
      <c r="A521" s="184"/>
      <c r="B521" s="184"/>
      <c r="C521" s="289"/>
      <c r="D521" s="290"/>
      <c r="E521" s="184"/>
      <c r="F521" s="184"/>
      <c r="G521" s="184"/>
      <c r="H521" s="184"/>
      <c r="I521" s="184"/>
      <c r="J521" s="184"/>
      <c r="K521" s="184"/>
      <c r="L521" s="184"/>
      <c r="M521" s="184"/>
      <c r="N521" s="184"/>
      <c r="O521" s="184"/>
      <c r="P521" s="184"/>
      <c r="Q521" s="184"/>
      <c r="R521" s="184"/>
      <c r="S521" s="184"/>
      <c r="T521" s="184"/>
      <c r="U521" s="184"/>
      <c r="V521" s="184"/>
      <c r="W521" s="184"/>
      <c r="X521" s="184"/>
      <c r="Y521" s="184"/>
      <c r="Z521" s="184"/>
    </row>
    <row r="522" spans="1:26" x14ac:dyDescent="0.25">
      <c r="A522" s="184"/>
      <c r="B522" s="184"/>
      <c r="C522" s="289"/>
      <c r="D522" s="290"/>
      <c r="E522" s="184"/>
      <c r="F522" s="184"/>
      <c r="G522" s="184"/>
      <c r="H522" s="184"/>
      <c r="I522" s="184"/>
      <c r="J522" s="184"/>
      <c r="K522" s="184"/>
      <c r="L522" s="184"/>
      <c r="M522" s="184"/>
      <c r="N522" s="184"/>
      <c r="O522" s="184"/>
      <c r="P522" s="184"/>
      <c r="Q522" s="184"/>
      <c r="R522" s="184"/>
      <c r="S522" s="184"/>
      <c r="T522" s="184"/>
      <c r="U522" s="184"/>
      <c r="V522" s="184"/>
      <c r="W522" s="184"/>
      <c r="X522" s="184"/>
      <c r="Y522" s="184"/>
      <c r="Z522" s="184"/>
    </row>
    <row r="523" spans="1:26" x14ac:dyDescent="0.25">
      <c r="A523" s="184"/>
      <c r="B523" s="184"/>
      <c r="C523" s="289"/>
      <c r="D523" s="290"/>
      <c r="E523" s="184"/>
      <c r="F523" s="184"/>
      <c r="G523" s="184"/>
      <c r="H523" s="184"/>
      <c r="I523" s="184"/>
      <c r="J523" s="184"/>
      <c r="K523" s="184"/>
      <c r="L523" s="184"/>
      <c r="M523" s="184"/>
      <c r="N523" s="184"/>
      <c r="O523" s="184"/>
      <c r="P523" s="184"/>
      <c r="Q523" s="184"/>
      <c r="R523" s="184"/>
      <c r="S523" s="184"/>
      <c r="T523" s="184"/>
      <c r="U523" s="184"/>
      <c r="V523" s="184"/>
      <c r="W523" s="184"/>
      <c r="X523" s="184"/>
      <c r="Y523" s="184"/>
      <c r="Z523" s="184"/>
    </row>
    <row r="524" spans="1:26" x14ac:dyDescent="0.25">
      <c r="A524" s="184"/>
      <c r="B524" s="184"/>
      <c r="C524" s="289"/>
      <c r="D524" s="290"/>
      <c r="E524" s="184"/>
      <c r="F524" s="184"/>
      <c r="G524" s="184"/>
      <c r="H524" s="184"/>
      <c r="I524" s="184"/>
      <c r="J524" s="184"/>
      <c r="K524" s="184"/>
      <c r="L524" s="184"/>
      <c r="M524" s="184"/>
      <c r="N524" s="184"/>
      <c r="O524" s="184"/>
      <c r="P524" s="184"/>
      <c r="Q524" s="184"/>
      <c r="R524" s="184"/>
      <c r="S524" s="184"/>
      <c r="T524" s="184"/>
      <c r="U524" s="184"/>
      <c r="V524" s="184"/>
      <c r="W524" s="184"/>
      <c r="X524" s="184"/>
      <c r="Y524" s="184"/>
      <c r="Z524" s="184"/>
    </row>
    <row r="525" spans="1:26" x14ac:dyDescent="0.25">
      <c r="A525" s="184"/>
      <c r="B525" s="184"/>
      <c r="C525" s="289"/>
      <c r="D525" s="290"/>
      <c r="E525" s="184"/>
      <c r="F525" s="184"/>
      <c r="G525" s="184"/>
      <c r="H525" s="184"/>
      <c r="I525" s="184"/>
      <c r="J525" s="184"/>
      <c r="K525" s="184"/>
      <c r="L525" s="184"/>
      <c r="M525" s="184"/>
      <c r="N525" s="184"/>
      <c r="O525" s="184"/>
      <c r="P525" s="184"/>
      <c r="Q525" s="184"/>
      <c r="R525" s="184"/>
      <c r="S525" s="184"/>
      <c r="T525" s="184"/>
      <c r="U525" s="184"/>
      <c r="V525" s="184"/>
      <c r="W525" s="184"/>
      <c r="X525" s="184"/>
      <c r="Y525" s="184"/>
      <c r="Z525" s="184"/>
    </row>
    <row r="526" spans="1:26" x14ac:dyDescent="0.25">
      <c r="A526" s="184"/>
      <c r="B526" s="184"/>
      <c r="C526" s="289"/>
      <c r="D526" s="290"/>
      <c r="E526" s="184"/>
      <c r="F526" s="184"/>
      <c r="G526" s="184"/>
      <c r="H526" s="184"/>
      <c r="I526" s="184"/>
      <c r="J526" s="184"/>
      <c r="K526" s="184"/>
      <c r="L526" s="184"/>
      <c r="M526" s="184"/>
      <c r="N526" s="184"/>
      <c r="O526" s="184"/>
      <c r="P526" s="184"/>
      <c r="Q526" s="184"/>
      <c r="R526" s="184"/>
      <c r="S526" s="184"/>
      <c r="T526" s="184"/>
      <c r="U526" s="184"/>
      <c r="V526" s="184"/>
      <c r="W526" s="184"/>
      <c r="X526" s="184"/>
      <c r="Y526" s="184"/>
      <c r="Z526" s="184"/>
    </row>
    <row r="527" spans="1:26" x14ac:dyDescent="0.25">
      <c r="A527" s="184"/>
      <c r="B527" s="184"/>
      <c r="C527" s="289"/>
      <c r="D527" s="290"/>
      <c r="E527" s="184"/>
      <c r="F527" s="184"/>
      <c r="G527" s="184"/>
      <c r="H527" s="184"/>
      <c r="I527" s="184"/>
      <c r="J527" s="184"/>
      <c r="K527" s="184"/>
      <c r="L527" s="184"/>
      <c r="M527" s="184"/>
      <c r="N527" s="184"/>
      <c r="O527" s="184"/>
      <c r="P527" s="184"/>
      <c r="Q527" s="184"/>
      <c r="R527" s="184"/>
      <c r="S527" s="184"/>
      <c r="T527" s="184"/>
      <c r="U527" s="184"/>
      <c r="V527" s="184"/>
      <c r="W527" s="184"/>
      <c r="X527" s="184"/>
      <c r="Y527" s="184"/>
      <c r="Z527" s="184"/>
    </row>
    <row r="528" spans="1:26" x14ac:dyDescent="0.25">
      <c r="A528" s="184"/>
      <c r="B528" s="184"/>
      <c r="C528" s="289"/>
      <c r="D528" s="290"/>
      <c r="E528" s="184"/>
      <c r="F528" s="184"/>
      <c r="G528" s="184"/>
      <c r="H528" s="184"/>
      <c r="I528" s="184"/>
      <c r="J528" s="184"/>
      <c r="K528" s="184"/>
      <c r="L528" s="184"/>
      <c r="M528" s="184"/>
      <c r="N528" s="184"/>
      <c r="O528" s="184"/>
      <c r="P528" s="184"/>
      <c r="Q528" s="184"/>
      <c r="R528" s="184"/>
      <c r="S528" s="184"/>
      <c r="T528" s="184"/>
      <c r="U528" s="184"/>
      <c r="V528" s="184"/>
      <c r="W528" s="184"/>
      <c r="X528" s="184"/>
      <c r="Y528" s="184"/>
      <c r="Z528" s="184"/>
    </row>
    <row r="529" spans="1:26" x14ac:dyDescent="0.25">
      <c r="A529" s="184"/>
      <c r="B529" s="184"/>
      <c r="C529" s="289"/>
      <c r="D529" s="290"/>
      <c r="E529" s="184"/>
      <c r="F529" s="184"/>
      <c r="G529" s="184"/>
      <c r="H529" s="184"/>
      <c r="I529" s="184"/>
      <c r="J529" s="184"/>
      <c r="K529" s="184"/>
      <c r="L529" s="184"/>
      <c r="M529" s="184"/>
      <c r="N529" s="184"/>
      <c r="O529" s="184"/>
      <c r="P529" s="184"/>
      <c r="Q529" s="184"/>
      <c r="R529" s="184"/>
      <c r="S529" s="184"/>
      <c r="T529" s="184"/>
      <c r="U529" s="184"/>
      <c r="V529" s="184"/>
      <c r="W529" s="184"/>
      <c r="X529" s="184"/>
      <c r="Y529" s="184"/>
      <c r="Z529" s="184"/>
    </row>
    <row r="530" spans="1:26" x14ac:dyDescent="0.25">
      <c r="A530" s="184"/>
      <c r="B530" s="184"/>
      <c r="C530" s="289"/>
      <c r="D530" s="290"/>
      <c r="E530" s="184"/>
      <c r="F530" s="184"/>
      <c r="G530" s="184"/>
      <c r="H530" s="184"/>
      <c r="I530" s="184"/>
      <c r="J530" s="184"/>
      <c r="K530" s="184"/>
      <c r="L530" s="184"/>
      <c r="M530" s="184"/>
      <c r="N530" s="184"/>
      <c r="O530" s="184"/>
      <c r="P530" s="184"/>
      <c r="Q530" s="184"/>
      <c r="R530" s="184"/>
      <c r="S530" s="184"/>
      <c r="T530" s="184"/>
      <c r="U530" s="184"/>
      <c r="V530" s="184"/>
      <c r="W530" s="184"/>
      <c r="X530" s="184"/>
      <c r="Y530" s="184"/>
      <c r="Z530" s="184"/>
    </row>
    <row r="531" spans="1:26" x14ac:dyDescent="0.25">
      <c r="A531" s="184"/>
      <c r="B531" s="184"/>
      <c r="C531" s="289"/>
      <c r="D531" s="290"/>
      <c r="E531" s="184"/>
      <c r="F531" s="184"/>
      <c r="G531" s="184"/>
      <c r="H531" s="184"/>
      <c r="I531" s="184"/>
      <c r="J531" s="184"/>
      <c r="K531" s="184"/>
      <c r="L531" s="184"/>
      <c r="M531" s="184"/>
      <c r="N531" s="184"/>
      <c r="O531" s="184"/>
      <c r="P531" s="184"/>
      <c r="Q531" s="184"/>
      <c r="R531" s="184"/>
      <c r="S531" s="184"/>
      <c r="T531" s="184"/>
      <c r="U531" s="184"/>
      <c r="V531" s="184"/>
      <c r="W531" s="184"/>
      <c r="X531" s="184"/>
      <c r="Y531" s="184"/>
      <c r="Z531" s="184"/>
    </row>
    <row r="532" spans="1:26" x14ac:dyDescent="0.25">
      <c r="A532" s="184"/>
      <c r="B532" s="184"/>
      <c r="C532" s="289"/>
      <c r="D532" s="290"/>
      <c r="E532" s="184"/>
      <c r="F532" s="184"/>
      <c r="G532" s="184"/>
      <c r="H532" s="184"/>
      <c r="I532" s="184"/>
      <c r="J532" s="184"/>
      <c r="K532" s="184"/>
      <c r="L532" s="184"/>
      <c r="M532" s="184"/>
      <c r="N532" s="184"/>
      <c r="O532" s="184"/>
      <c r="P532" s="184"/>
      <c r="Q532" s="184"/>
      <c r="R532" s="184"/>
      <c r="S532" s="184"/>
      <c r="T532" s="184"/>
      <c r="U532" s="184"/>
      <c r="V532" s="184"/>
      <c r="W532" s="184"/>
      <c r="X532" s="184"/>
      <c r="Y532" s="184"/>
      <c r="Z532" s="184"/>
    </row>
    <row r="533" spans="1:26" x14ac:dyDescent="0.25">
      <c r="A533" s="184"/>
      <c r="B533" s="184"/>
      <c r="C533" s="289"/>
      <c r="D533" s="290"/>
      <c r="E533" s="184"/>
      <c r="F533" s="184"/>
      <c r="G533" s="184"/>
      <c r="H533" s="184"/>
      <c r="I533" s="184"/>
      <c r="J533" s="184"/>
      <c r="K533" s="184"/>
      <c r="L533" s="184"/>
      <c r="M533" s="184"/>
      <c r="N533" s="184"/>
      <c r="O533" s="184"/>
      <c r="P533" s="184"/>
      <c r="Q533" s="184"/>
      <c r="R533" s="184"/>
      <c r="S533" s="184"/>
      <c r="T533" s="184"/>
      <c r="U533" s="184"/>
      <c r="V533" s="184"/>
      <c r="W533" s="184"/>
      <c r="X533" s="184"/>
      <c r="Y533" s="184"/>
      <c r="Z533" s="184"/>
    </row>
    <row r="534" spans="1:26" x14ac:dyDescent="0.25">
      <c r="A534" s="184"/>
      <c r="B534" s="184"/>
      <c r="C534" s="289"/>
      <c r="D534" s="290"/>
      <c r="E534" s="184"/>
      <c r="F534" s="184"/>
      <c r="G534" s="184"/>
      <c r="H534" s="184"/>
      <c r="I534" s="184"/>
      <c r="J534" s="184"/>
      <c r="K534" s="184"/>
      <c r="L534" s="184"/>
      <c r="M534" s="184"/>
      <c r="N534" s="184"/>
      <c r="O534" s="184"/>
      <c r="P534" s="184"/>
      <c r="Q534" s="184"/>
      <c r="R534" s="184"/>
      <c r="S534" s="184"/>
      <c r="T534" s="184"/>
      <c r="U534" s="184"/>
      <c r="V534" s="184"/>
      <c r="W534" s="184"/>
      <c r="X534" s="184"/>
      <c r="Y534" s="184"/>
      <c r="Z534" s="184"/>
    </row>
    <row r="535" spans="1:26" x14ac:dyDescent="0.25">
      <c r="A535" s="184"/>
      <c r="B535" s="184"/>
      <c r="C535" s="289"/>
      <c r="D535" s="290"/>
      <c r="E535" s="184"/>
      <c r="F535" s="184"/>
      <c r="G535" s="184"/>
      <c r="H535" s="184"/>
      <c r="I535" s="184"/>
      <c r="J535" s="184"/>
      <c r="K535" s="184"/>
      <c r="L535" s="184"/>
      <c r="M535" s="184"/>
      <c r="N535" s="184"/>
      <c r="O535" s="184"/>
      <c r="P535" s="184"/>
      <c r="Q535" s="184"/>
      <c r="R535" s="184"/>
      <c r="S535" s="184"/>
      <c r="T535" s="184"/>
      <c r="U535" s="184"/>
      <c r="V535" s="184"/>
      <c r="W535" s="184"/>
      <c r="X535" s="184"/>
      <c r="Y535" s="184"/>
      <c r="Z535" s="184"/>
    </row>
    <row r="536" spans="1:26" x14ac:dyDescent="0.25">
      <c r="A536" s="184"/>
      <c r="B536" s="184"/>
      <c r="C536" s="289"/>
      <c r="D536" s="290"/>
      <c r="E536" s="184"/>
      <c r="F536" s="184"/>
      <c r="G536" s="184"/>
      <c r="H536" s="184"/>
      <c r="I536" s="184"/>
      <c r="J536" s="184"/>
      <c r="K536" s="184"/>
      <c r="L536" s="184"/>
      <c r="M536" s="184"/>
      <c r="N536" s="184"/>
      <c r="O536" s="184"/>
      <c r="P536" s="184"/>
      <c r="Q536" s="184"/>
      <c r="R536" s="184"/>
      <c r="S536" s="184"/>
      <c r="T536" s="184"/>
      <c r="U536" s="184"/>
      <c r="V536" s="184"/>
      <c r="W536" s="184"/>
      <c r="X536" s="184"/>
      <c r="Y536" s="184"/>
      <c r="Z536" s="184"/>
    </row>
    <row r="537" spans="1:26" x14ac:dyDescent="0.25">
      <c r="A537" s="184"/>
      <c r="B537" s="184"/>
      <c r="C537" s="289"/>
      <c r="D537" s="290"/>
      <c r="E537" s="184"/>
      <c r="F537" s="184"/>
      <c r="G537" s="184"/>
      <c r="H537" s="184"/>
      <c r="I537" s="184"/>
      <c r="J537" s="184"/>
      <c r="K537" s="184"/>
      <c r="L537" s="184"/>
      <c r="M537" s="184"/>
      <c r="N537" s="184"/>
      <c r="O537" s="184"/>
      <c r="P537" s="184"/>
      <c r="Q537" s="184"/>
      <c r="R537" s="184"/>
      <c r="S537" s="184"/>
      <c r="T537" s="184"/>
      <c r="U537" s="184"/>
      <c r="V537" s="184"/>
      <c r="W537" s="184"/>
      <c r="X537" s="184"/>
      <c r="Y537" s="184"/>
      <c r="Z537" s="184"/>
    </row>
    <row r="538" spans="1:26" x14ac:dyDescent="0.25">
      <c r="A538" s="184"/>
      <c r="B538" s="184"/>
      <c r="C538" s="289"/>
      <c r="D538" s="290"/>
      <c r="E538" s="184"/>
      <c r="F538" s="184"/>
      <c r="G538" s="184"/>
      <c r="H538" s="184"/>
      <c r="I538" s="184"/>
      <c r="J538" s="184"/>
      <c r="K538" s="184"/>
      <c r="L538" s="184"/>
      <c r="M538" s="184"/>
      <c r="N538" s="184"/>
      <c r="O538" s="184"/>
      <c r="P538" s="184"/>
      <c r="Q538" s="184"/>
      <c r="R538" s="184"/>
      <c r="S538" s="184"/>
      <c r="T538" s="184"/>
      <c r="U538" s="184"/>
      <c r="V538" s="184"/>
      <c r="W538" s="184"/>
      <c r="X538" s="184"/>
      <c r="Y538" s="184"/>
      <c r="Z538" s="184"/>
    </row>
    <row r="539" spans="1:26" x14ac:dyDescent="0.25">
      <c r="A539" s="184"/>
      <c r="B539" s="184"/>
      <c r="C539" s="289"/>
      <c r="D539" s="290"/>
      <c r="E539" s="184"/>
      <c r="F539" s="184"/>
      <c r="G539" s="184"/>
      <c r="H539" s="184"/>
      <c r="I539" s="184"/>
      <c r="J539" s="184"/>
      <c r="K539" s="184"/>
      <c r="L539" s="184"/>
      <c r="M539" s="184"/>
      <c r="N539" s="184"/>
      <c r="O539" s="184"/>
      <c r="P539" s="184"/>
      <c r="Q539" s="184"/>
      <c r="R539" s="184"/>
      <c r="S539" s="184"/>
      <c r="T539" s="184"/>
      <c r="U539" s="184"/>
      <c r="V539" s="184"/>
      <c r="W539" s="184"/>
      <c r="X539" s="184"/>
      <c r="Y539" s="184"/>
      <c r="Z539" s="184"/>
    </row>
    <row r="540" spans="1:26" x14ac:dyDescent="0.25">
      <c r="A540" s="184"/>
      <c r="B540" s="184"/>
      <c r="C540" s="289"/>
      <c r="D540" s="290"/>
      <c r="E540" s="184"/>
      <c r="F540" s="184"/>
      <c r="G540" s="184"/>
      <c r="H540" s="184"/>
      <c r="I540" s="184"/>
      <c r="J540" s="184"/>
      <c r="K540" s="184"/>
      <c r="L540" s="184"/>
      <c r="M540" s="184"/>
      <c r="N540" s="184"/>
      <c r="O540" s="184"/>
      <c r="P540" s="184"/>
      <c r="Q540" s="184"/>
      <c r="R540" s="184"/>
      <c r="S540" s="184"/>
      <c r="T540" s="184"/>
      <c r="U540" s="184"/>
      <c r="V540" s="184"/>
      <c r="W540" s="184"/>
      <c r="X540" s="184"/>
      <c r="Y540" s="184"/>
      <c r="Z540" s="184"/>
    </row>
    <row r="541" spans="1:26" x14ac:dyDescent="0.25">
      <c r="A541" s="184"/>
      <c r="B541" s="184"/>
      <c r="C541" s="289"/>
      <c r="D541" s="290"/>
      <c r="E541" s="184"/>
      <c r="F541" s="184"/>
      <c r="G541" s="184"/>
      <c r="H541" s="184"/>
      <c r="I541" s="184"/>
      <c r="J541" s="184"/>
      <c r="K541" s="184"/>
      <c r="L541" s="184"/>
      <c r="M541" s="184"/>
      <c r="N541" s="184"/>
      <c r="O541" s="184"/>
      <c r="P541" s="184"/>
      <c r="Q541" s="184"/>
      <c r="R541" s="184"/>
      <c r="S541" s="184"/>
      <c r="T541" s="184"/>
      <c r="U541" s="184"/>
      <c r="V541" s="184"/>
      <c r="W541" s="184"/>
      <c r="X541" s="184"/>
      <c r="Y541" s="184"/>
      <c r="Z541" s="184"/>
    </row>
    <row r="542" spans="1:26" x14ac:dyDescent="0.25">
      <c r="A542" s="184"/>
      <c r="B542" s="184"/>
      <c r="C542" s="289"/>
      <c r="D542" s="290"/>
      <c r="E542" s="184"/>
      <c r="F542" s="184"/>
      <c r="G542" s="184"/>
      <c r="H542" s="184"/>
      <c r="I542" s="184"/>
      <c r="J542" s="184"/>
      <c r="K542" s="184"/>
      <c r="L542" s="184"/>
      <c r="M542" s="184"/>
      <c r="N542" s="184"/>
      <c r="O542" s="184"/>
      <c r="P542" s="184"/>
      <c r="Q542" s="184"/>
      <c r="R542" s="184"/>
      <c r="S542" s="184"/>
      <c r="T542" s="184"/>
      <c r="U542" s="184"/>
      <c r="V542" s="184"/>
      <c r="W542" s="184"/>
      <c r="X542" s="184"/>
      <c r="Y542" s="184"/>
      <c r="Z542" s="184"/>
    </row>
    <row r="543" spans="1:26" x14ac:dyDescent="0.25">
      <c r="A543" s="184"/>
      <c r="B543" s="184"/>
      <c r="C543" s="289"/>
      <c r="D543" s="290"/>
      <c r="E543" s="184"/>
      <c r="F543" s="184"/>
      <c r="G543" s="184"/>
      <c r="H543" s="184"/>
      <c r="I543" s="184"/>
      <c r="J543" s="184"/>
      <c r="K543" s="184"/>
      <c r="L543" s="184"/>
      <c r="M543" s="184"/>
      <c r="N543" s="184"/>
      <c r="O543" s="184"/>
      <c r="P543" s="184"/>
      <c r="Q543" s="184"/>
      <c r="R543" s="184"/>
      <c r="S543" s="184"/>
      <c r="T543" s="184"/>
      <c r="U543" s="184"/>
      <c r="V543" s="184"/>
      <c r="W543" s="184"/>
      <c r="X543" s="184"/>
      <c r="Y543" s="184"/>
      <c r="Z543" s="184"/>
    </row>
    <row r="544" spans="1:26" x14ac:dyDescent="0.25">
      <c r="A544" s="184"/>
      <c r="B544" s="184"/>
      <c r="C544" s="289"/>
      <c r="D544" s="290"/>
      <c r="E544" s="184"/>
      <c r="F544" s="184"/>
      <c r="G544" s="184"/>
      <c r="H544" s="184"/>
      <c r="I544" s="184"/>
      <c r="J544" s="184"/>
      <c r="K544" s="184"/>
      <c r="L544" s="184"/>
      <c r="M544" s="184"/>
      <c r="N544" s="184"/>
      <c r="O544" s="184"/>
      <c r="P544" s="184"/>
      <c r="Q544" s="184"/>
      <c r="R544" s="184"/>
      <c r="S544" s="184"/>
      <c r="T544" s="184"/>
      <c r="U544" s="184"/>
      <c r="V544" s="184"/>
      <c r="W544" s="184"/>
      <c r="X544" s="184"/>
      <c r="Y544" s="184"/>
      <c r="Z544" s="184"/>
    </row>
    <row r="545" spans="1:26" x14ac:dyDescent="0.25">
      <c r="A545" s="184"/>
      <c r="B545" s="184"/>
      <c r="C545" s="289"/>
      <c r="D545" s="290"/>
      <c r="E545" s="184"/>
      <c r="F545" s="184"/>
      <c r="G545" s="184"/>
      <c r="H545" s="184"/>
      <c r="I545" s="184"/>
      <c r="J545" s="184"/>
      <c r="K545" s="184"/>
      <c r="L545" s="184"/>
      <c r="M545" s="184"/>
      <c r="N545" s="184"/>
      <c r="O545" s="184"/>
      <c r="P545" s="184"/>
      <c r="Q545" s="184"/>
      <c r="R545" s="184"/>
      <c r="S545" s="184"/>
      <c r="T545" s="184"/>
      <c r="U545" s="184"/>
      <c r="V545" s="184"/>
      <c r="W545" s="184"/>
      <c r="X545" s="184"/>
      <c r="Y545" s="184"/>
      <c r="Z545" s="184"/>
    </row>
    <row r="546" spans="1:26" x14ac:dyDescent="0.25">
      <c r="A546" s="184"/>
      <c r="B546" s="184"/>
      <c r="C546" s="289"/>
      <c r="D546" s="290"/>
      <c r="E546" s="184"/>
      <c r="F546" s="184"/>
      <c r="G546" s="184"/>
      <c r="H546" s="184"/>
      <c r="I546" s="184"/>
      <c r="J546" s="184"/>
      <c r="K546" s="184"/>
      <c r="L546" s="184"/>
      <c r="M546" s="184"/>
      <c r="N546" s="184"/>
      <c r="O546" s="184"/>
      <c r="P546" s="184"/>
      <c r="Q546" s="184"/>
      <c r="R546" s="184"/>
      <c r="S546" s="184"/>
      <c r="T546" s="184"/>
      <c r="U546" s="184"/>
      <c r="V546" s="184"/>
      <c r="W546" s="184"/>
      <c r="X546" s="184"/>
      <c r="Y546" s="184"/>
      <c r="Z546" s="184"/>
    </row>
    <row r="547" spans="1:26" x14ac:dyDescent="0.25">
      <c r="A547" s="184"/>
      <c r="B547" s="184"/>
      <c r="C547" s="289"/>
      <c r="D547" s="290"/>
      <c r="E547" s="184"/>
      <c r="F547" s="184"/>
      <c r="G547" s="184"/>
      <c r="H547" s="184"/>
      <c r="I547" s="184"/>
      <c r="J547" s="184"/>
      <c r="K547" s="184"/>
      <c r="L547" s="184"/>
      <c r="M547" s="184"/>
      <c r="N547" s="184"/>
      <c r="O547" s="184"/>
      <c r="P547" s="184"/>
      <c r="Q547" s="184"/>
      <c r="R547" s="184"/>
      <c r="S547" s="184"/>
      <c r="T547" s="184"/>
      <c r="U547" s="184"/>
      <c r="V547" s="184"/>
      <c r="W547" s="184"/>
      <c r="X547" s="184"/>
      <c r="Y547" s="184"/>
      <c r="Z547" s="184"/>
    </row>
    <row r="548" spans="1:26" x14ac:dyDescent="0.25">
      <c r="A548" s="184"/>
      <c r="B548" s="184"/>
      <c r="C548" s="289"/>
      <c r="D548" s="290"/>
      <c r="E548" s="184"/>
      <c r="F548" s="184"/>
      <c r="G548" s="184"/>
      <c r="H548" s="184"/>
      <c r="I548" s="184"/>
      <c r="J548" s="184"/>
      <c r="K548" s="184"/>
      <c r="L548" s="184"/>
      <c r="M548" s="184"/>
      <c r="N548" s="184"/>
      <c r="O548" s="184"/>
      <c r="P548" s="184"/>
      <c r="Q548" s="184"/>
      <c r="R548" s="184"/>
      <c r="S548" s="184"/>
      <c r="T548" s="184"/>
      <c r="U548" s="184"/>
      <c r="V548" s="184"/>
      <c r="W548" s="184"/>
      <c r="X548" s="184"/>
      <c r="Y548" s="184"/>
      <c r="Z548" s="184"/>
    </row>
    <row r="549" spans="1:26" x14ac:dyDescent="0.25">
      <c r="A549" s="184"/>
      <c r="B549" s="184"/>
      <c r="C549" s="289"/>
      <c r="D549" s="290"/>
      <c r="E549" s="184"/>
      <c r="F549" s="184"/>
      <c r="G549" s="184"/>
      <c r="H549" s="184"/>
      <c r="I549" s="184"/>
      <c r="J549" s="184"/>
      <c r="K549" s="184"/>
      <c r="L549" s="184"/>
      <c r="M549" s="184"/>
      <c r="N549" s="184"/>
      <c r="O549" s="184"/>
      <c r="P549" s="184"/>
      <c r="Q549" s="184"/>
      <c r="R549" s="184"/>
      <c r="S549" s="184"/>
      <c r="T549" s="184"/>
      <c r="U549" s="184"/>
      <c r="V549" s="184"/>
      <c r="W549" s="184"/>
      <c r="X549" s="184"/>
      <c r="Y549" s="184"/>
      <c r="Z549" s="184"/>
    </row>
    <row r="550" spans="1:26" x14ac:dyDescent="0.25">
      <c r="A550" s="184"/>
      <c r="B550" s="184"/>
      <c r="C550" s="289"/>
      <c r="D550" s="290"/>
      <c r="E550" s="184"/>
      <c r="F550" s="184"/>
      <c r="G550" s="184"/>
      <c r="H550" s="184"/>
      <c r="I550" s="184"/>
      <c r="J550" s="184"/>
      <c r="K550" s="184"/>
      <c r="L550" s="184"/>
      <c r="M550" s="184"/>
      <c r="N550" s="184"/>
      <c r="O550" s="184"/>
      <c r="P550" s="184"/>
      <c r="Q550" s="184"/>
      <c r="R550" s="184"/>
      <c r="S550" s="184"/>
      <c r="T550" s="184"/>
      <c r="U550" s="184"/>
      <c r="V550" s="184"/>
      <c r="W550" s="184"/>
      <c r="X550" s="184"/>
      <c r="Y550" s="184"/>
      <c r="Z550" s="184"/>
    </row>
    <row r="551" spans="1:26" x14ac:dyDescent="0.25">
      <c r="A551" s="184"/>
      <c r="B551" s="184"/>
      <c r="C551" s="289"/>
      <c r="D551" s="290"/>
      <c r="E551" s="184"/>
      <c r="F551" s="184"/>
      <c r="G551" s="184"/>
      <c r="H551" s="184"/>
      <c r="I551" s="184"/>
      <c r="J551" s="184"/>
      <c r="K551" s="184"/>
      <c r="L551" s="184"/>
      <c r="M551" s="184"/>
      <c r="N551" s="184"/>
      <c r="O551" s="184"/>
      <c r="P551" s="184"/>
      <c r="Q551" s="184"/>
      <c r="R551" s="184"/>
      <c r="S551" s="184"/>
      <c r="T551" s="184"/>
      <c r="U551" s="184"/>
      <c r="V551" s="184"/>
      <c r="W551" s="184"/>
      <c r="X551" s="184"/>
      <c r="Y551" s="184"/>
      <c r="Z551" s="184"/>
    </row>
    <row r="552" spans="1:26" x14ac:dyDescent="0.25">
      <c r="A552" s="184"/>
      <c r="B552" s="184"/>
      <c r="C552" s="289"/>
      <c r="D552" s="290"/>
      <c r="E552" s="184"/>
      <c r="F552" s="184"/>
      <c r="G552" s="184"/>
      <c r="H552" s="184"/>
      <c r="I552" s="184"/>
      <c r="J552" s="184"/>
      <c r="K552" s="184"/>
      <c r="L552" s="184"/>
      <c r="M552" s="184"/>
      <c r="N552" s="184"/>
      <c r="O552" s="184"/>
      <c r="P552" s="184"/>
      <c r="Q552" s="184"/>
      <c r="R552" s="184"/>
      <c r="S552" s="184"/>
      <c r="T552" s="184"/>
      <c r="U552" s="184"/>
      <c r="V552" s="184"/>
      <c r="W552" s="184"/>
      <c r="X552" s="184"/>
      <c r="Y552" s="184"/>
      <c r="Z552" s="184"/>
    </row>
    <row r="553" spans="1:26" x14ac:dyDescent="0.25">
      <c r="A553" s="184"/>
      <c r="B553" s="184"/>
      <c r="C553" s="289"/>
      <c r="D553" s="290"/>
      <c r="E553" s="184"/>
      <c r="F553" s="184"/>
      <c r="G553" s="184"/>
      <c r="H553" s="184"/>
      <c r="I553" s="184"/>
      <c r="J553" s="184"/>
      <c r="K553" s="184"/>
      <c r="L553" s="184"/>
      <c r="M553" s="184"/>
      <c r="N553" s="184"/>
      <c r="O553" s="184"/>
      <c r="P553" s="184"/>
      <c r="Q553" s="184"/>
      <c r="R553" s="184"/>
      <c r="S553" s="184"/>
      <c r="T553" s="184"/>
      <c r="U553" s="184"/>
      <c r="V553" s="184"/>
      <c r="W553" s="184"/>
      <c r="X553" s="184"/>
      <c r="Y553" s="184"/>
      <c r="Z553" s="184"/>
    </row>
    <row r="554" spans="1:26" x14ac:dyDescent="0.25">
      <c r="A554" s="184"/>
      <c r="B554" s="184"/>
      <c r="C554" s="289"/>
      <c r="D554" s="290"/>
      <c r="E554" s="184"/>
      <c r="F554" s="184"/>
      <c r="G554" s="184"/>
      <c r="H554" s="184"/>
      <c r="I554" s="184"/>
      <c r="J554" s="184"/>
      <c r="K554" s="184"/>
      <c r="L554" s="184"/>
      <c r="M554" s="184"/>
      <c r="N554" s="184"/>
      <c r="O554" s="184"/>
      <c r="P554" s="184"/>
      <c r="Q554" s="184"/>
      <c r="R554" s="184"/>
      <c r="S554" s="184"/>
      <c r="T554" s="184"/>
      <c r="U554" s="184"/>
      <c r="V554" s="184"/>
      <c r="W554" s="184"/>
      <c r="X554" s="184"/>
      <c r="Y554" s="184"/>
      <c r="Z554" s="184"/>
    </row>
    <row r="555" spans="1:26" x14ac:dyDescent="0.25">
      <c r="A555" s="184"/>
      <c r="B555" s="184"/>
      <c r="C555" s="289"/>
      <c r="D555" s="290"/>
      <c r="E555" s="184"/>
      <c r="F555" s="184"/>
      <c r="G555" s="184"/>
      <c r="H555" s="184"/>
      <c r="I555" s="184"/>
      <c r="J555" s="184"/>
      <c r="K555" s="184"/>
      <c r="L555" s="184"/>
      <c r="M555" s="184"/>
      <c r="N555" s="184"/>
      <c r="O555" s="184"/>
      <c r="P555" s="184"/>
      <c r="Q555" s="184"/>
      <c r="R555" s="184"/>
      <c r="S555" s="184"/>
      <c r="T555" s="184"/>
      <c r="U555" s="184"/>
      <c r="V555" s="184"/>
      <c r="W555" s="184"/>
      <c r="X555" s="184"/>
      <c r="Y555" s="184"/>
      <c r="Z555" s="184"/>
    </row>
    <row r="556" spans="1:26" x14ac:dyDescent="0.25">
      <c r="A556" s="184"/>
      <c r="B556" s="184"/>
      <c r="C556" s="289"/>
      <c r="D556" s="290"/>
      <c r="E556" s="184"/>
      <c r="F556" s="184"/>
      <c r="G556" s="184"/>
      <c r="H556" s="184"/>
      <c r="I556" s="184"/>
      <c r="J556" s="184"/>
      <c r="K556" s="184"/>
      <c r="L556" s="184"/>
      <c r="M556" s="184"/>
      <c r="N556" s="184"/>
      <c r="O556" s="184"/>
      <c r="P556" s="184"/>
      <c r="Q556" s="184"/>
      <c r="R556" s="184"/>
      <c r="S556" s="184"/>
      <c r="T556" s="184"/>
      <c r="U556" s="184"/>
      <c r="V556" s="184"/>
      <c r="W556" s="184"/>
      <c r="X556" s="184"/>
      <c r="Y556" s="184"/>
      <c r="Z556" s="184"/>
    </row>
    <row r="557" spans="1:26" x14ac:dyDescent="0.25">
      <c r="A557" s="184"/>
      <c r="B557" s="184"/>
      <c r="C557" s="289"/>
      <c r="D557" s="290"/>
      <c r="E557" s="184"/>
      <c r="F557" s="184"/>
      <c r="G557" s="184"/>
      <c r="H557" s="184"/>
      <c r="I557" s="184"/>
      <c r="J557" s="184"/>
      <c r="K557" s="184"/>
      <c r="L557" s="184"/>
      <c r="M557" s="184"/>
      <c r="N557" s="184"/>
      <c r="O557" s="184"/>
      <c r="P557" s="184"/>
      <c r="Q557" s="184"/>
      <c r="R557" s="184"/>
      <c r="S557" s="184"/>
      <c r="T557" s="184"/>
      <c r="U557" s="184"/>
      <c r="V557" s="184"/>
      <c r="W557" s="184"/>
      <c r="X557" s="184"/>
      <c r="Y557" s="184"/>
      <c r="Z557" s="184"/>
    </row>
    <row r="558" spans="1:26" x14ac:dyDescent="0.25">
      <c r="A558" s="184"/>
      <c r="B558" s="184"/>
      <c r="C558" s="289"/>
      <c r="D558" s="290"/>
      <c r="E558" s="184"/>
      <c r="F558" s="184"/>
      <c r="G558" s="184"/>
      <c r="H558" s="184"/>
      <c r="I558" s="184"/>
      <c r="J558" s="184"/>
      <c r="K558" s="184"/>
      <c r="L558" s="184"/>
      <c r="M558" s="184"/>
      <c r="N558" s="184"/>
      <c r="O558" s="184"/>
      <c r="P558" s="184"/>
      <c r="Q558" s="184"/>
      <c r="R558" s="184"/>
      <c r="S558" s="184"/>
      <c r="T558" s="184"/>
      <c r="U558" s="184"/>
      <c r="V558" s="184"/>
      <c r="W558" s="184"/>
      <c r="X558" s="184"/>
      <c r="Y558" s="184"/>
      <c r="Z558" s="184"/>
    </row>
    <row r="559" spans="1:26" x14ac:dyDescent="0.25">
      <c r="A559" s="184"/>
      <c r="B559" s="184"/>
      <c r="C559" s="289"/>
      <c r="D559" s="290"/>
      <c r="E559" s="184"/>
      <c r="F559" s="184"/>
      <c r="G559" s="184"/>
      <c r="H559" s="184"/>
      <c r="I559" s="184"/>
      <c r="J559" s="184"/>
      <c r="K559" s="184"/>
      <c r="L559" s="184"/>
      <c r="M559" s="184"/>
      <c r="N559" s="184"/>
      <c r="O559" s="184"/>
      <c r="P559" s="184"/>
      <c r="Q559" s="184"/>
      <c r="R559" s="184"/>
      <c r="S559" s="184"/>
      <c r="T559" s="184"/>
      <c r="U559" s="184"/>
      <c r="V559" s="184"/>
      <c r="W559" s="184"/>
      <c r="X559" s="184"/>
      <c r="Y559" s="184"/>
      <c r="Z559" s="184"/>
    </row>
    <row r="560" spans="1:26" x14ac:dyDescent="0.25">
      <c r="A560" s="184"/>
      <c r="B560" s="184"/>
      <c r="C560" s="289"/>
      <c r="D560" s="290"/>
      <c r="E560" s="184"/>
      <c r="F560" s="184"/>
      <c r="G560" s="184"/>
      <c r="H560" s="184"/>
      <c r="I560" s="184"/>
      <c r="J560" s="184"/>
      <c r="K560" s="184"/>
      <c r="L560" s="184"/>
      <c r="M560" s="184"/>
      <c r="N560" s="184"/>
      <c r="O560" s="184"/>
      <c r="P560" s="184"/>
      <c r="Q560" s="184"/>
      <c r="R560" s="184"/>
      <c r="S560" s="184"/>
      <c r="T560" s="184"/>
      <c r="U560" s="184"/>
      <c r="V560" s="184"/>
      <c r="W560" s="184"/>
      <c r="X560" s="184"/>
      <c r="Y560" s="184"/>
      <c r="Z560" s="184"/>
    </row>
    <row r="561" spans="1:26" x14ac:dyDescent="0.25">
      <c r="A561" s="184"/>
      <c r="B561" s="184"/>
      <c r="C561" s="289"/>
      <c r="D561" s="290"/>
      <c r="E561" s="184"/>
      <c r="F561" s="184"/>
      <c r="G561" s="184"/>
      <c r="H561" s="184"/>
      <c r="I561" s="184"/>
      <c r="J561" s="184"/>
      <c r="K561" s="184"/>
      <c r="L561" s="184"/>
      <c r="M561" s="184"/>
      <c r="N561" s="184"/>
      <c r="O561" s="184"/>
      <c r="P561" s="184"/>
      <c r="Q561" s="184"/>
      <c r="R561" s="184"/>
      <c r="S561" s="184"/>
      <c r="T561" s="184"/>
      <c r="U561" s="184"/>
      <c r="V561" s="184"/>
      <c r="W561" s="184"/>
      <c r="X561" s="184"/>
      <c r="Y561" s="184"/>
      <c r="Z561" s="184"/>
    </row>
    <row r="562" spans="1:26" x14ac:dyDescent="0.25">
      <c r="A562" s="184"/>
      <c r="B562" s="184"/>
      <c r="C562" s="289"/>
      <c r="D562" s="290"/>
      <c r="E562" s="184"/>
      <c r="F562" s="184"/>
      <c r="G562" s="184"/>
      <c r="H562" s="184"/>
      <c r="I562" s="184"/>
      <c r="J562" s="184"/>
      <c r="K562" s="184"/>
      <c r="L562" s="184"/>
      <c r="M562" s="184"/>
      <c r="N562" s="184"/>
      <c r="O562" s="184"/>
      <c r="P562" s="184"/>
      <c r="Q562" s="184"/>
      <c r="R562" s="184"/>
      <c r="S562" s="184"/>
      <c r="T562" s="184"/>
      <c r="U562" s="184"/>
      <c r="V562" s="184"/>
      <c r="W562" s="184"/>
      <c r="X562" s="184"/>
      <c r="Y562" s="184"/>
      <c r="Z562" s="184"/>
    </row>
    <row r="563" spans="1:26" x14ac:dyDescent="0.25">
      <c r="A563" s="184"/>
      <c r="B563" s="184"/>
      <c r="C563" s="289"/>
      <c r="D563" s="290"/>
      <c r="E563" s="184"/>
      <c r="F563" s="184"/>
      <c r="G563" s="184"/>
      <c r="H563" s="184"/>
      <c r="I563" s="184"/>
      <c r="J563" s="184"/>
      <c r="K563" s="184"/>
      <c r="L563" s="184"/>
      <c r="M563" s="184"/>
      <c r="N563" s="184"/>
      <c r="O563" s="184"/>
      <c r="P563" s="184"/>
      <c r="Q563" s="184"/>
      <c r="R563" s="184"/>
      <c r="S563" s="184"/>
      <c r="T563" s="184"/>
      <c r="U563" s="184"/>
      <c r="V563" s="184"/>
      <c r="W563" s="184"/>
      <c r="X563" s="184"/>
      <c r="Y563" s="184"/>
      <c r="Z563" s="184"/>
    </row>
    <row r="564" spans="1:26" x14ac:dyDescent="0.25">
      <c r="A564" s="184"/>
      <c r="B564" s="184"/>
      <c r="C564" s="289"/>
      <c r="D564" s="290"/>
      <c r="E564" s="184"/>
      <c r="F564" s="184"/>
      <c r="G564" s="184"/>
      <c r="H564" s="184"/>
      <c r="I564" s="184"/>
      <c r="J564" s="184"/>
      <c r="K564" s="184"/>
      <c r="L564" s="184"/>
      <c r="M564" s="184"/>
      <c r="N564" s="184"/>
      <c r="O564" s="184"/>
      <c r="P564" s="184"/>
      <c r="Q564" s="184"/>
      <c r="R564" s="184"/>
      <c r="S564" s="184"/>
      <c r="T564" s="184"/>
      <c r="U564" s="184"/>
      <c r="V564" s="184"/>
      <c r="W564" s="184"/>
      <c r="X564" s="184"/>
      <c r="Y564" s="184"/>
      <c r="Z564" s="184"/>
    </row>
    <row r="565" spans="1:26" x14ac:dyDescent="0.25">
      <c r="A565" s="184"/>
      <c r="B565" s="184"/>
      <c r="C565" s="289"/>
      <c r="D565" s="290"/>
      <c r="E565" s="184"/>
      <c r="F565" s="184"/>
      <c r="G565" s="184"/>
      <c r="H565" s="184"/>
      <c r="I565" s="184"/>
      <c r="J565" s="184"/>
      <c r="K565" s="184"/>
      <c r="L565" s="184"/>
      <c r="M565" s="184"/>
      <c r="N565" s="184"/>
      <c r="O565" s="184"/>
      <c r="P565" s="184"/>
      <c r="Q565" s="184"/>
      <c r="R565" s="184"/>
      <c r="S565" s="184"/>
      <c r="T565" s="184"/>
      <c r="U565" s="184"/>
      <c r="V565" s="184"/>
      <c r="W565" s="184"/>
      <c r="X565" s="184"/>
      <c r="Y565" s="184"/>
      <c r="Z565" s="184"/>
    </row>
    <row r="566" spans="1:26" x14ac:dyDescent="0.25">
      <c r="A566" s="184"/>
      <c r="B566" s="184"/>
      <c r="C566" s="289"/>
      <c r="D566" s="290"/>
      <c r="E566" s="184"/>
      <c r="F566" s="184"/>
      <c r="G566" s="184"/>
      <c r="H566" s="184"/>
      <c r="I566" s="184"/>
      <c r="J566" s="184"/>
      <c r="K566" s="184"/>
      <c r="L566" s="184"/>
      <c r="M566" s="184"/>
      <c r="N566" s="184"/>
      <c r="O566" s="184"/>
      <c r="P566" s="184"/>
      <c r="Q566" s="184"/>
      <c r="R566" s="184"/>
      <c r="S566" s="184"/>
      <c r="T566" s="184"/>
      <c r="U566" s="184"/>
      <c r="V566" s="184"/>
      <c r="W566" s="184"/>
      <c r="X566" s="184"/>
      <c r="Y566" s="184"/>
      <c r="Z566" s="184"/>
    </row>
    <row r="567" spans="1:26" x14ac:dyDescent="0.25">
      <c r="A567" s="184"/>
      <c r="B567" s="184"/>
      <c r="C567" s="289"/>
      <c r="D567" s="290"/>
      <c r="E567" s="184"/>
      <c r="F567" s="184"/>
      <c r="G567" s="184"/>
      <c r="H567" s="184"/>
      <c r="I567" s="184"/>
      <c r="J567" s="184"/>
      <c r="K567" s="184"/>
      <c r="L567" s="184"/>
      <c r="M567" s="184"/>
      <c r="N567" s="184"/>
      <c r="O567" s="184"/>
      <c r="P567" s="184"/>
      <c r="Q567" s="184"/>
      <c r="R567" s="184"/>
      <c r="S567" s="184"/>
      <c r="T567" s="184"/>
      <c r="U567" s="184"/>
      <c r="V567" s="184"/>
      <c r="W567" s="184"/>
      <c r="X567" s="184"/>
      <c r="Y567" s="184"/>
      <c r="Z567" s="184"/>
    </row>
    <row r="568" spans="1:26" x14ac:dyDescent="0.25">
      <c r="A568" s="184"/>
      <c r="B568" s="184"/>
      <c r="C568" s="289"/>
      <c r="D568" s="290"/>
      <c r="E568" s="184"/>
      <c r="F568" s="184"/>
      <c r="G568" s="184"/>
      <c r="H568" s="184"/>
      <c r="I568" s="184"/>
      <c r="J568" s="184"/>
      <c r="K568" s="184"/>
      <c r="L568" s="184"/>
      <c r="M568" s="184"/>
      <c r="N568" s="184"/>
      <c r="O568" s="184"/>
      <c r="P568" s="184"/>
      <c r="Q568" s="184"/>
      <c r="R568" s="184"/>
      <c r="S568" s="184"/>
      <c r="T568" s="184"/>
      <c r="U568" s="184"/>
      <c r="V568" s="184"/>
      <c r="W568" s="184"/>
      <c r="X568" s="184"/>
      <c r="Y568" s="184"/>
      <c r="Z568" s="184"/>
    </row>
    <row r="569" spans="1:26" x14ac:dyDescent="0.25">
      <c r="A569" s="184"/>
      <c r="B569" s="184"/>
      <c r="C569" s="289"/>
      <c r="D569" s="290"/>
      <c r="E569" s="184"/>
      <c r="F569" s="184"/>
      <c r="G569" s="184"/>
      <c r="H569" s="184"/>
      <c r="I569" s="184"/>
      <c r="J569" s="184"/>
      <c r="K569" s="184"/>
      <c r="L569" s="184"/>
      <c r="M569" s="184"/>
      <c r="N569" s="184"/>
      <c r="O569" s="184"/>
      <c r="P569" s="184"/>
      <c r="Q569" s="184"/>
      <c r="R569" s="184"/>
      <c r="S569" s="184"/>
      <c r="T569" s="184"/>
      <c r="U569" s="184"/>
      <c r="V569" s="184"/>
      <c r="W569" s="184"/>
      <c r="X569" s="184"/>
      <c r="Y569" s="184"/>
      <c r="Z569" s="184"/>
    </row>
    <row r="570" spans="1:26" x14ac:dyDescent="0.25">
      <c r="A570" s="184"/>
      <c r="B570" s="184"/>
      <c r="C570" s="289"/>
      <c r="D570" s="290"/>
      <c r="E570" s="184"/>
      <c r="F570" s="184"/>
      <c r="G570" s="184"/>
      <c r="H570" s="184"/>
      <c r="I570" s="184"/>
      <c r="J570" s="184"/>
      <c r="K570" s="184"/>
      <c r="L570" s="184"/>
      <c r="M570" s="184"/>
      <c r="N570" s="184"/>
      <c r="O570" s="184"/>
      <c r="P570" s="184"/>
      <c r="Q570" s="184"/>
      <c r="R570" s="184"/>
      <c r="S570" s="184"/>
      <c r="T570" s="184"/>
      <c r="U570" s="184"/>
      <c r="V570" s="184"/>
      <c r="W570" s="184"/>
      <c r="X570" s="184"/>
      <c r="Y570" s="184"/>
      <c r="Z570" s="184"/>
    </row>
    <row r="571" spans="1:26" x14ac:dyDescent="0.25">
      <c r="A571" s="184"/>
      <c r="B571" s="184"/>
      <c r="C571" s="289"/>
      <c r="D571" s="290"/>
      <c r="E571" s="184"/>
      <c r="F571" s="184"/>
      <c r="G571" s="184"/>
      <c r="H571" s="184"/>
      <c r="I571" s="184"/>
      <c r="J571" s="184"/>
      <c r="K571" s="184"/>
      <c r="L571" s="184"/>
      <c r="M571" s="184"/>
      <c r="N571" s="184"/>
      <c r="O571" s="184"/>
      <c r="P571" s="184"/>
      <c r="Q571" s="184"/>
      <c r="R571" s="184"/>
      <c r="S571" s="184"/>
      <c r="T571" s="184"/>
      <c r="U571" s="184"/>
      <c r="V571" s="184"/>
      <c r="W571" s="184"/>
      <c r="X571" s="184"/>
      <c r="Y571" s="184"/>
      <c r="Z571" s="184"/>
    </row>
    <row r="572" spans="1:26" x14ac:dyDescent="0.25">
      <c r="A572" s="184"/>
      <c r="B572" s="184"/>
      <c r="C572" s="289"/>
      <c r="D572" s="290"/>
      <c r="E572" s="184"/>
      <c r="F572" s="184"/>
      <c r="G572" s="184"/>
      <c r="H572" s="184"/>
      <c r="I572" s="184"/>
      <c r="J572" s="184"/>
      <c r="K572" s="184"/>
      <c r="L572" s="184"/>
      <c r="M572" s="184"/>
      <c r="N572" s="184"/>
      <c r="O572" s="184"/>
      <c r="P572" s="184"/>
      <c r="Q572" s="184"/>
      <c r="R572" s="184"/>
      <c r="S572" s="184"/>
      <c r="T572" s="184"/>
      <c r="U572" s="184"/>
      <c r="V572" s="184"/>
      <c r="W572" s="184"/>
      <c r="X572" s="184"/>
      <c r="Y572" s="184"/>
      <c r="Z572" s="184"/>
    </row>
    <row r="573" spans="1:26" x14ac:dyDescent="0.25">
      <c r="A573" s="184"/>
      <c r="B573" s="184"/>
      <c r="C573" s="289"/>
      <c r="D573" s="290"/>
      <c r="E573" s="184"/>
      <c r="F573" s="184"/>
      <c r="G573" s="184"/>
      <c r="H573" s="184"/>
      <c r="I573" s="184"/>
      <c r="J573" s="184"/>
      <c r="K573" s="184"/>
      <c r="L573" s="184"/>
      <c r="M573" s="184"/>
      <c r="N573" s="184"/>
      <c r="O573" s="184"/>
      <c r="P573" s="184"/>
      <c r="Q573" s="184"/>
      <c r="R573" s="184"/>
      <c r="S573" s="184"/>
      <c r="T573" s="184"/>
      <c r="U573" s="184"/>
      <c r="V573" s="184"/>
      <c r="W573" s="184"/>
      <c r="X573" s="184"/>
      <c r="Y573" s="184"/>
      <c r="Z573" s="184"/>
    </row>
    <row r="574" spans="1:26" x14ac:dyDescent="0.25">
      <c r="A574" s="184"/>
      <c r="B574" s="184"/>
      <c r="C574" s="289"/>
      <c r="D574" s="290"/>
      <c r="E574" s="184"/>
      <c r="F574" s="184"/>
      <c r="G574" s="184"/>
      <c r="H574" s="184"/>
      <c r="I574" s="184"/>
      <c r="J574" s="184"/>
      <c r="K574" s="184"/>
      <c r="L574" s="184"/>
      <c r="M574" s="184"/>
      <c r="N574" s="184"/>
      <c r="O574" s="184"/>
      <c r="P574" s="184"/>
      <c r="Q574" s="184"/>
      <c r="R574" s="184"/>
      <c r="S574" s="184"/>
      <c r="T574" s="184"/>
      <c r="U574" s="184"/>
      <c r="V574" s="184"/>
      <c r="W574" s="184"/>
      <c r="X574" s="184"/>
      <c r="Y574" s="184"/>
      <c r="Z574" s="184"/>
    </row>
    <row r="575" spans="1:26" x14ac:dyDescent="0.25">
      <c r="A575" s="184"/>
      <c r="B575" s="184"/>
      <c r="C575" s="289"/>
      <c r="D575" s="290"/>
      <c r="E575" s="184"/>
      <c r="F575" s="184"/>
      <c r="G575" s="184"/>
      <c r="H575" s="184"/>
      <c r="I575" s="184"/>
      <c r="J575" s="184"/>
      <c r="K575" s="184"/>
      <c r="L575" s="184"/>
      <c r="M575" s="184"/>
      <c r="N575" s="184"/>
      <c r="O575" s="184"/>
      <c r="P575" s="184"/>
      <c r="Q575" s="184"/>
      <c r="R575" s="184"/>
      <c r="S575" s="184"/>
      <c r="T575" s="184"/>
      <c r="U575" s="184"/>
      <c r="V575" s="184"/>
      <c r="W575" s="184"/>
      <c r="X575" s="184"/>
      <c r="Y575" s="184"/>
      <c r="Z575" s="184"/>
    </row>
    <row r="576" spans="1:26" x14ac:dyDescent="0.25">
      <c r="A576" s="184"/>
      <c r="B576" s="184"/>
      <c r="C576" s="289"/>
      <c r="D576" s="290"/>
      <c r="E576" s="184"/>
      <c r="F576" s="184"/>
      <c r="G576" s="184"/>
      <c r="H576" s="184"/>
      <c r="I576" s="184"/>
      <c r="J576" s="184"/>
      <c r="K576" s="184"/>
      <c r="L576" s="184"/>
      <c r="M576" s="184"/>
      <c r="N576" s="184"/>
      <c r="O576" s="184"/>
      <c r="P576" s="184"/>
      <c r="Q576" s="184"/>
      <c r="R576" s="184"/>
      <c r="S576" s="184"/>
      <c r="T576" s="184"/>
      <c r="U576" s="184"/>
      <c r="V576" s="184"/>
      <c r="W576" s="184"/>
      <c r="X576" s="184"/>
      <c r="Y576" s="184"/>
      <c r="Z576" s="184"/>
    </row>
    <row r="577" spans="1:26" x14ac:dyDescent="0.25">
      <c r="A577" s="184"/>
      <c r="B577" s="184"/>
      <c r="C577" s="289"/>
      <c r="D577" s="290"/>
      <c r="E577" s="184"/>
      <c r="F577" s="184"/>
      <c r="G577" s="184"/>
      <c r="H577" s="184"/>
      <c r="I577" s="184"/>
      <c r="J577" s="184"/>
      <c r="K577" s="184"/>
      <c r="L577" s="184"/>
      <c r="M577" s="184"/>
      <c r="N577" s="184"/>
      <c r="O577" s="184"/>
      <c r="P577" s="184"/>
      <c r="Q577" s="184"/>
      <c r="R577" s="184"/>
      <c r="S577" s="184"/>
      <c r="T577" s="184"/>
      <c r="U577" s="184"/>
      <c r="V577" s="184"/>
      <c r="W577" s="184"/>
      <c r="X577" s="184"/>
      <c r="Y577" s="184"/>
      <c r="Z577" s="184"/>
    </row>
    <row r="578" spans="1:26" x14ac:dyDescent="0.25">
      <c r="A578" s="184"/>
      <c r="B578" s="184"/>
      <c r="C578" s="289"/>
      <c r="D578" s="290"/>
      <c r="E578" s="184"/>
      <c r="F578" s="184"/>
      <c r="G578" s="184"/>
      <c r="H578" s="184"/>
      <c r="I578" s="184"/>
      <c r="J578" s="184"/>
      <c r="K578" s="184"/>
      <c r="L578" s="184"/>
      <c r="M578" s="184"/>
      <c r="N578" s="184"/>
      <c r="O578" s="184"/>
      <c r="P578" s="184"/>
      <c r="Q578" s="184"/>
      <c r="R578" s="184"/>
      <c r="S578" s="184"/>
      <c r="T578" s="184"/>
      <c r="U578" s="184"/>
      <c r="V578" s="184"/>
      <c r="W578" s="184"/>
      <c r="X578" s="184"/>
      <c r="Y578" s="184"/>
      <c r="Z578" s="184"/>
    </row>
    <row r="579" spans="1:26" x14ac:dyDescent="0.25">
      <c r="A579" s="184"/>
      <c r="B579" s="184"/>
      <c r="C579" s="289"/>
      <c r="D579" s="290"/>
      <c r="E579" s="184"/>
      <c r="F579" s="184"/>
      <c r="G579" s="184"/>
      <c r="H579" s="184"/>
      <c r="I579" s="184"/>
      <c r="J579" s="184"/>
      <c r="K579" s="184"/>
      <c r="L579" s="184"/>
      <c r="M579" s="184"/>
      <c r="N579" s="184"/>
      <c r="O579" s="184"/>
      <c r="P579" s="184"/>
      <c r="Q579" s="184"/>
      <c r="R579" s="184"/>
      <c r="S579" s="184"/>
      <c r="T579" s="184"/>
      <c r="U579" s="184"/>
      <c r="V579" s="184"/>
      <c r="W579" s="184"/>
      <c r="X579" s="184"/>
      <c r="Y579" s="184"/>
      <c r="Z579" s="184"/>
    </row>
    <row r="580" spans="1:26" x14ac:dyDescent="0.25">
      <c r="A580" s="184"/>
      <c r="B580" s="184"/>
      <c r="C580" s="289"/>
      <c r="D580" s="290"/>
      <c r="E580" s="184"/>
      <c r="F580" s="184"/>
      <c r="G580" s="184"/>
      <c r="H580" s="184"/>
      <c r="I580" s="184"/>
      <c r="J580" s="184"/>
      <c r="K580" s="184"/>
      <c r="L580" s="184"/>
      <c r="M580" s="184"/>
      <c r="N580" s="184"/>
      <c r="O580" s="184"/>
      <c r="P580" s="184"/>
      <c r="Q580" s="184"/>
      <c r="R580" s="184"/>
      <c r="S580" s="184"/>
      <c r="T580" s="184"/>
      <c r="U580" s="184"/>
      <c r="V580" s="184"/>
      <c r="W580" s="184"/>
      <c r="X580" s="184"/>
      <c r="Y580" s="184"/>
      <c r="Z580" s="184"/>
    </row>
    <row r="581" spans="1:26" x14ac:dyDescent="0.25">
      <c r="A581" s="184"/>
      <c r="B581" s="184"/>
      <c r="C581" s="289"/>
      <c r="D581" s="290"/>
      <c r="E581" s="184"/>
      <c r="F581" s="184"/>
      <c r="G581" s="184"/>
      <c r="H581" s="184"/>
      <c r="I581" s="184"/>
      <c r="J581" s="184"/>
      <c r="K581" s="184"/>
      <c r="L581" s="184"/>
      <c r="M581" s="184"/>
      <c r="N581" s="184"/>
      <c r="O581" s="184"/>
      <c r="P581" s="184"/>
      <c r="Q581" s="184"/>
      <c r="R581" s="184"/>
      <c r="S581" s="184"/>
      <c r="T581" s="184"/>
      <c r="U581" s="184"/>
      <c r="V581" s="184"/>
      <c r="W581" s="184"/>
      <c r="X581" s="184"/>
      <c r="Y581" s="184"/>
      <c r="Z581" s="184"/>
    </row>
    <row r="582" spans="1:26" x14ac:dyDescent="0.25">
      <c r="A582" s="184"/>
      <c r="B582" s="184"/>
      <c r="C582" s="289"/>
      <c r="D582" s="290"/>
      <c r="E582" s="184"/>
      <c r="F582" s="184"/>
      <c r="G582" s="184"/>
      <c r="H582" s="184"/>
      <c r="I582" s="184"/>
      <c r="J582" s="184"/>
      <c r="K582" s="184"/>
      <c r="L582" s="184"/>
      <c r="M582" s="184"/>
      <c r="N582" s="184"/>
      <c r="O582" s="184"/>
      <c r="P582" s="184"/>
      <c r="Q582" s="184"/>
      <c r="R582" s="184"/>
      <c r="S582" s="184"/>
      <c r="T582" s="184"/>
      <c r="U582" s="184"/>
      <c r="V582" s="184"/>
      <c r="W582" s="184"/>
      <c r="X582" s="184"/>
      <c r="Y582" s="184"/>
      <c r="Z582" s="184"/>
    </row>
    <row r="583" spans="1:26" x14ac:dyDescent="0.25">
      <c r="A583" s="184"/>
      <c r="B583" s="184"/>
      <c r="C583" s="289"/>
      <c r="D583" s="290"/>
      <c r="E583" s="184"/>
      <c r="F583" s="184"/>
      <c r="G583" s="184"/>
      <c r="H583" s="184"/>
      <c r="I583" s="184"/>
      <c r="J583" s="184"/>
      <c r="K583" s="184"/>
      <c r="L583" s="184"/>
      <c r="M583" s="184"/>
      <c r="N583" s="184"/>
      <c r="O583" s="184"/>
      <c r="P583" s="184"/>
      <c r="Q583" s="184"/>
      <c r="R583" s="184"/>
      <c r="S583" s="184"/>
      <c r="T583" s="184"/>
      <c r="U583" s="184"/>
      <c r="V583" s="184"/>
      <c r="W583" s="184"/>
      <c r="X583" s="184"/>
      <c r="Y583" s="184"/>
      <c r="Z583" s="184"/>
    </row>
    <row r="584" spans="1:26" x14ac:dyDescent="0.25">
      <c r="A584" s="184"/>
      <c r="B584" s="184"/>
      <c r="C584" s="289"/>
      <c r="D584" s="290"/>
      <c r="E584" s="184"/>
      <c r="F584" s="184"/>
      <c r="G584" s="184"/>
      <c r="H584" s="184"/>
      <c r="I584" s="184"/>
      <c r="J584" s="184"/>
      <c r="K584" s="184"/>
      <c r="L584" s="184"/>
      <c r="M584" s="184"/>
      <c r="N584" s="184"/>
      <c r="O584" s="184"/>
      <c r="P584" s="184"/>
      <c r="Q584" s="184"/>
      <c r="R584" s="184"/>
      <c r="S584" s="184"/>
      <c r="T584" s="184"/>
      <c r="U584" s="184"/>
      <c r="V584" s="184"/>
      <c r="W584" s="184"/>
      <c r="X584" s="184"/>
      <c r="Y584" s="184"/>
      <c r="Z584" s="184"/>
    </row>
    <row r="585" spans="1:26" x14ac:dyDescent="0.25">
      <c r="A585" s="184"/>
      <c r="B585" s="184"/>
      <c r="C585" s="289"/>
      <c r="D585" s="290"/>
      <c r="E585" s="184"/>
      <c r="F585" s="184"/>
      <c r="G585" s="184"/>
      <c r="H585" s="184"/>
      <c r="I585" s="184"/>
      <c r="J585" s="184"/>
      <c r="K585" s="184"/>
      <c r="L585" s="184"/>
      <c r="M585" s="184"/>
      <c r="N585" s="184"/>
      <c r="O585" s="184"/>
      <c r="P585" s="184"/>
      <c r="Q585" s="184"/>
      <c r="R585" s="184"/>
      <c r="S585" s="184"/>
      <c r="T585" s="184"/>
      <c r="U585" s="184"/>
      <c r="V585" s="184"/>
      <c r="W585" s="184"/>
      <c r="X585" s="184"/>
      <c r="Y585" s="184"/>
      <c r="Z585" s="184"/>
    </row>
    <row r="586" spans="1:26" x14ac:dyDescent="0.25">
      <c r="A586" s="184"/>
      <c r="B586" s="184"/>
      <c r="C586" s="289"/>
      <c r="D586" s="290"/>
      <c r="E586" s="184"/>
      <c r="F586" s="184"/>
      <c r="G586" s="184"/>
      <c r="H586" s="184"/>
      <c r="I586" s="184"/>
      <c r="J586" s="184"/>
      <c r="K586" s="184"/>
      <c r="L586" s="184"/>
      <c r="M586" s="184"/>
      <c r="N586" s="184"/>
      <c r="O586" s="184"/>
      <c r="P586" s="184"/>
      <c r="Q586" s="184"/>
      <c r="R586" s="184"/>
      <c r="S586" s="184"/>
      <c r="T586" s="184"/>
      <c r="U586" s="184"/>
      <c r="V586" s="184"/>
      <c r="W586" s="184"/>
      <c r="X586" s="184"/>
      <c r="Y586" s="184"/>
      <c r="Z586" s="184"/>
    </row>
    <row r="587" spans="1:26" x14ac:dyDescent="0.25">
      <c r="A587" s="184"/>
      <c r="B587" s="184"/>
      <c r="C587" s="289"/>
      <c r="D587" s="290"/>
      <c r="E587" s="184"/>
      <c r="F587" s="184"/>
      <c r="G587" s="184"/>
      <c r="H587" s="184"/>
      <c r="I587" s="184"/>
      <c r="J587" s="184"/>
      <c r="K587" s="184"/>
      <c r="L587" s="184"/>
      <c r="M587" s="184"/>
      <c r="N587" s="184"/>
      <c r="O587" s="184"/>
      <c r="P587" s="184"/>
      <c r="Q587" s="184"/>
      <c r="R587" s="184"/>
      <c r="S587" s="184"/>
      <c r="T587" s="184"/>
      <c r="U587" s="184"/>
      <c r="V587" s="184"/>
      <c r="W587" s="184"/>
      <c r="X587" s="184"/>
      <c r="Y587" s="184"/>
      <c r="Z587" s="184"/>
    </row>
    <row r="588" spans="1:26" x14ac:dyDescent="0.25">
      <c r="A588" s="184"/>
      <c r="B588" s="184"/>
      <c r="C588" s="289"/>
      <c r="D588" s="290"/>
      <c r="E588" s="184"/>
      <c r="F588" s="184"/>
      <c r="G588" s="184"/>
      <c r="H588" s="184"/>
      <c r="I588" s="184"/>
      <c r="J588" s="184"/>
      <c r="K588" s="184"/>
      <c r="L588" s="184"/>
      <c r="M588" s="184"/>
      <c r="N588" s="184"/>
      <c r="O588" s="184"/>
      <c r="P588" s="184"/>
      <c r="Q588" s="184"/>
      <c r="R588" s="184"/>
      <c r="S588" s="184"/>
      <c r="T588" s="184"/>
      <c r="U588" s="184"/>
      <c r="V588" s="184"/>
      <c r="W588" s="184"/>
      <c r="X588" s="184"/>
      <c r="Y588" s="184"/>
      <c r="Z588" s="184"/>
    </row>
    <row r="589" spans="1:26" x14ac:dyDescent="0.25">
      <c r="A589" s="184"/>
      <c r="B589" s="184"/>
      <c r="C589" s="289"/>
      <c r="D589" s="290"/>
      <c r="E589" s="184"/>
      <c r="F589" s="184"/>
      <c r="G589" s="184"/>
      <c r="H589" s="184"/>
      <c r="I589" s="184"/>
      <c r="J589" s="184"/>
      <c r="K589" s="184"/>
      <c r="L589" s="184"/>
      <c r="M589" s="184"/>
      <c r="N589" s="184"/>
      <c r="O589" s="184"/>
      <c r="P589" s="184"/>
      <c r="Q589" s="184"/>
      <c r="R589" s="184"/>
      <c r="S589" s="184"/>
      <c r="T589" s="184"/>
      <c r="U589" s="184"/>
      <c r="V589" s="184"/>
      <c r="W589" s="184"/>
      <c r="X589" s="184"/>
      <c r="Y589" s="184"/>
      <c r="Z589" s="184"/>
    </row>
    <row r="590" spans="1:26" x14ac:dyDescent="0.25">
      <c r="A590" s="184"/>
      <c r="B590" s="184"/>
      <c r="C590" s="289"/>
      <c r="D590" s="290"/>
      <c r="E590" s="184"/>
      <c r="F590" s="184"/>
      <c r="G590" s="184"/>
      <c r="H590" s="184"/>
      <c r="I590" s="184"/>
      <c r="J590" s="184"/>
      <c r="K590" s="184"/>
      <c r="L590" s="184"/>
      <c r="M590" s="184"/>
      <c r="N590" s="184"/>
      <c r="O590" s="184"/>
      <c r="P590" s="184"/>
      <c r="Q590" s="184"/>
      <c r="R590" s="184"/>
      <c r="S590" s="184"/>
      <c r="T590" s="184"/>
      <c r="U590" s="184"/>
      <c r="V590" s="184"/>
      <c r="W590" s="184"/>
      <c r="X590" s="184"/>
      <c r="Y590" s="184"/>
      <c r="Z590" s="184"/>
    </row>
    <row r="591" spans="1:26" x14ac:dyDescent="0.25">
      <c r="A591" s="184"/>
      <c r="B591" s="184"/>
      <c r="C591" s="289"/>
      <c r="D591" s="290"/>
      <c r="E591" s="184"/>
      <c r="F591" s="184"/>
      <c r="G591" s="184"/>
      <c r="H591" s="184"/>
      <c r="I591" s="184"/>
      <c r="J591" s="184"/>
      <c r="K591" s="184"/>
      <c r="L591" s="184"/>
      <c r="M591" s="184"/>
      <c r="N591" s="184"/>
      <c r="O591" s="184"/>
      <c r="P591" s="184"/>
      <c r="Q591" s="184"/>
      <c r="R591" s="184"/>
      <c r="S591" s="184"/>
      <c r="T591" s="184"/>
      <c r="U591" s="184"/>
      <c r="V591" s="184"/>
      <c r="W591" s="184"/>
      <c r="X591" s="184"/>
      <c r="Y591" s="184"/>
      <c r="Z591" s="184"/>
    </row>
    <row r="592" spans="1:26" x14ac:dyDescent="0.25">
      <c r="A592" s="184"/>
      <c r="B592" s="184"/>
      <c r="C592" s="289"/>
      <c r="D592" s="290"/>
      <c r="E592" s="184"/>
      <c r="F592" s="184"/>
      <c r="G592" s="184"/>
      <c r="H592" s="184"/>
      <c r="I592" s="184"/>
      <c r="J592" s="184"/>
      <c r="K592" s="184"/>
      <c r="L592" s="184"/>
      <c r="M592" s="184"/>
      <c r="N592" s="184"/>
      <c r="O592" s="184"/>
      <c r="P592" s="184"/>
      <c r="Q592" s="184"/>
      <c r="R592" s="184"/>
      <c r="S592" s="184"/>
      <c r="T592" s="184"/>
      <c r="U592" s="184"/>
      <c r="V592" s="184"/>
      <c r="W592" s="184"/>
      <c r="X592" s="184"/>
      <c r="Y592" s="184"/>
      <c r="Z592" s="184"/>
    </row>
    <row r="593" spans="1:26" x14ac:dyDescent="0.25">
      <c r="A593" s="184"/>
      <c r="B593" s="184"/>
      <c r="C593" s="289"/>
      <c r="D593" s="290"/>
      <c r="E593" s="184"/>
      <c r="F593" s="184"/>
      <c r="G593" s="184"/>
      <c r="H593" s="184"/>
      <c r="I593" s="184"/>
      <c r="J593" s="184"/>
      <c r="K593" s="184"/>
      <c r="L593" s="184"/>
      <c r="M593" s="184"/>
      <c r="N593" s="184"/>
      <c r="O593" s="184"/>
      <c r="P593" s="184"/>
      <c r="Q593" s="184"/>
      <c r="R593" s="184"/>
      <c r="S593" s="184"/>
      <c r="T593" s="184"/>
      <c r="U593" s="184"/>
      <c r="V593" s="184"/>
      <c r="W593" s="184"/>
      <c r="X593" s="184"/>
      <c r="Y593" s="184"/>
      <c r="Z593" s="184"/>
    </row>
    <row r="594" spans="1:26" x14ac:dyDescent="0.25">
      <c r="A594" s="184"/>
      <c r="B594" s="184"/>
      <c r="C594" s="289"/>
      <c r="D594" s="290"/>
      <c r="E594" s="184"/>
      <c r="F594" s="184"/>
      <c r="G594" s="184"/>
      <c r="H594" s="184"/>
      <c r="I594" s="184"/>
      <c r="J594" s="184"/>
      <c r="K594" s="184"/>
      <c r="L594" s="184"/>
      <c r="M594" s="184"/>
      <c r="N594" s="184"/>
      <c r="O594" s="184"/>
      <c r="P594" s="184"/>
      <c r="Q594" s="184"/>
      <c r="R594" s="184"/>
      <c r="S594" s="184"/>
      <c r="T594" s="184"/>
      <c r="U594" s="184"/>
      <c r="V594" s="184"/>
      <c r="W594" s="184"/>
      <c r="X594" s="184"/>
      <c r="Y594" s="184"/>
      <c r="Z594" s="184"/>
    </row>
    <row r="595" spans="1:26" x14ac:dyDescent="0.25">
      <c r="A595" s="184"/>
      <c r="B595" s="184"/>
      <c r="C595" s="289"/>
      <c r="D595" s="290"/>
      <c r="E595" s="184"/>
      <c r="F595" s="184"/>
      <c r="G595" s="184"/>
      <c r="H595" s="184"/>
      <c r="I595" s="184"/>
      <c r="J595" s="184"/>
      <c r="K595" s="184"/>
      <c r="L595" s="184"/>
      <c r="M595" s="184"/>
      <c r="N595" s="184"/>
      <c r="O595" s="184"/>
      <c r="P595" s="184"/>
      <c r="Q595" s="184"/>
      <c r="R595" s="184"/>
      <c r="S595" s="184"/>
      <c r="T595" s="184"/>
      <c r="U595" s="184"/>
      <c r="V595" s="184"/>
      <c r="W595" s="184"/>
      <c r="X595" s="184"/>
      <c r="Y595" s="184"/>
      <c r="Z595" s="184"/>
    </row>
    <row r="596" spans="1:26" x14ac:dyDescent="0.25">
      <c r="A596" s="184"/>
      <c r="B596" s="184"/>
      <c r="C596" s="289"/>
      <c r="D596" s="290"/>
      <c r="E596" s="184"/>
      <c r="F596" s="184"/>
      <c r="G596" s="184"/>
      <c r="H596" s="184"/>
      <c r="I596" s="184"/>
      <c r="J596" s="184"/>
      <c r="K596" s="184"/>
      <c r="L596" s="184"/>
      <c r="M596" s="184"/>
      <c r="N596" s="184"/>
      <c r="O596" s="184"/>
      <c r="P596" s="184"/>
      <c r="Q596" s="184"/>
      <c r="R596" s="184"/>
      <c r="S596" s="184"/>
      <c r="T596" s="184"/>
      <c r="U596" s="184"/>
      <c r="V596" s="184"/>
      <c r="W596" s="184"/>
      <c r="X596" s="184"/>
      <c r="Y596" s="184"/>
      <c r="Z596" s="184"/>
    </row>
    <row r="597" spans="1:26" x14ac:dyDescent="0.25">
      <c r="A597" s="184"/>
      <c r="B597" s="184"/>
      <c r="C597" s="289"/>
      <c r="D597" s="290"/>
      <c r="E597" s="184"/>
      <c r="F597" s="184"/>
      <c r="G597" s="184"/>
      <c r="H597" s="184"/>
      <c r="I597" s="184"/>
      <c r="J597" s="184"/>
      <c r="K597" s="184"/>
      <c r="L597" s="184"/>
      <c r="M597" s="184"/>
      <c r="N597" s="184"/>
      <c r="O597" s="184"/>
      <c r="P597" s="184"/>
      <c r="Q597" s="184"/>
      <c r="R597" s="184"/>
      <c r="S597" s="184"/>
      <c r="T597" s="184"/>
      <c r="U597" s="184"/>
      <c r="V597" s="184"/>
      <c r="W597" s="184"/>
      <c r="X597" s="184"/>
      <c r="Y597" s="184"/>
      <c r="Z597" s="184"/>
    </row>
    <row r="598" spans="1:26" x14ac:dyDescent="0.25">
      <c r="A598" s="184"/>
      <c r="B598" s="184"/>
      <c r="C598" s="289"/>
      <c r="D598" s="290"/>
      <c r="E598" s="184"/>
      <c r="F598" s="184"/>
      <c r="G598" s="184"/>
      <c r="H598" s="184"/>
      <c r="I598" s="184"/>
      <c r="J598" s="184"/>
      <c r="K598" s="184"/>
      <c r="L598" s="184"/>
      <c r="M598" s="184"/>
      <c r="N598" s="184"/>
      <c r="O598" s="184"/>
      <c r="P598" s="184"/>
      <c r="Q598" s="184"/>
      <c r="R598" s="184"/>
      <c r="S598" s="184"/>
      <c r="T598" s="184"/>
      <c r="U598" s="184"/>
      <c r="V598" s="184"/>
      <c r="W598" s="184"/>
      <c r="X598" s="184"/>
      <c r="Y598" s="184"/>
      <c r="Z598" s="184"/>
    </row>
    <row r="599" spans="1:26" x14ac:dyDescent="0.25">
      <c r="A599" s="184"/>
      <c r="B599" s="184"/>
      <c r="C599" s="289"/>
      <c r="D599" s="290"/>
      <c r="E599" s="184"/>
      <c r="F599" s="184"/>
      <c r="G599" s="184"/>
      <c r="H599" s="184"/>
      <c r="I599" s="184"/>
      <c r="J599" s="184"/>
      <c r="K599" s="184"/>
      <c r="L599" s="184"/>
      <c r="M599" s="184"/>
      <c r="N599" s="184"/>
      <c r="O599" s="184"/>
      <c r="P599" s="184"/>
      <c r="Q599" s="184"/>
      <c r="R599" s="184"/>
      <c r="S599" s="184"/>
      <c r="T599" s="184"/>
      <c r="U599" s="184"/>
      <c r="V599" s="184"/>
      <c r="W599" s="184"/>
      <c r="X599" s="184"/>
      <c r="Y599" s="184"/>
      <c r="Z599" s="184"/>
    </row>
    <row r="600" spans="1:26" x14ac:dyDescent="0.25">
      <c r="A600" s="184"/>
      <c r="B600" s="184"/>
      <c r="C600" s="289"/>
      <c r="D600" s="290"/>
      <c r="E600" s="184"/>
      <c r="F600" s="184"/>
      <c r="G600" s="184"/>
      <c r="H600" s="184"/>
      <c r="I600" s="184"/>
      <c r="J600" s="184"/>
      <c r="K600" s="184"/>
      <c r="L600" s="184"/>
      <c r="M600" s="184"/>
      <c r="N600" s="184"/>
      <c r="O600" s="184"/>
      <c r="P600" s="184"/>
      <c r="Q600" s="184"/>
      <c r="R600" s="184"/>
      <c r="S600" s="184"/>
      <c r="T600" s="184"/>
      <c r="U600" s="184"/>
      <c r="V600" s="184"/>
      <c r="W600" s="184"/>
      <c r="X600" s="184"/>
      <c r="Y600" s="184"/>
      <c r="Z600" s="184"/>
    </row>
    <row r="601" spans="1:26" x14ac:dyDescent="0.25">
      <c r="A601" s="184"/>
      <c r="B601" s="184"/>
      <c r="C601" s="289"/>
      <c r="D601" s="290"/>
      <c r="E601" s="184"/>
      <c r="F601" s="184"/>
      <c r="G601" s="184"/>
      <c r="H601" s="184"/>
      <c r="I601" s="184"/>
      <c r="J601" s="184"/>
      <c r="K601" s="184"/>
      <c r="L601" s="184"/>
      <c r="M601" s="184"/>
      <c r="N601" s="184"/>
      <c r="O601" s="184"/>
      <c r="P601" s="184"/>
      <c r="Q601" s="184"/>
      <c r="R601" s="184"/>
      <c r="S601" s="184"/>
      <c r="T601" s="184"/>
      <c r="U601" s="184"/>
      <c r="V601" s="184"/>
      <c r="W601" s="184"/>
      <c r="X601" s="184"/>
      <c r="Y601" s="184"/>
      <c r="Z601" s="184"/>
    </row>
    <row r="602" spans="1:26" x14ac:dyDescent="0.25">
      <c r="A602" s="184"/>
      <c r="B602" s="184"/>
      <c r="C602" s="289"/>
      <c r="D602" s="290"/>
      <c r="E602" s="184"/>
      <c r="F602" s="184"/>
      <c r="G602" s="184"/>
      <c r="H602" s="184"/>
      <c r="I602" s="184"/>
      <c r="J602" s="184"/>
      <c r="K602" s="184"/>
      <c r="L602" s="184"/>
      <c r="M602" s="184"/>
      <c r="N602" s="184"/>
      <c r="O602" s="184"/>
      <c r="P602" s="184"/>
      <c r="Q602" s="184"/>
      <c r="R602" s="184"/>
      <c r="S602" s="184"/>
      <c r="T602" s="184"/>
      <c r="U602" s="184"/>
      <c r="V602" s="184"/>
      <c r="W602" s="184"/>
      <c r="X602" s="184"/>
      <c r="Y602" s="184"/>
      <c r="Z602" s="184"/>
    </row>
    <row r="603" spans="1:26" x14ac:dyDescent="0.25">
      <c r="A603" s="184"/>
      <c r="B603" s="184"/>
      <c r="C603" s="289"/>
      <c r="D603" s="290"/>
      <c r="E603" s="184"/>
      <c r="F603" s="184"/>
      <c r="G603" s="184"/>
      <c r="H603" s="184"/>
      <c r="I603" s="184"/>
      <c r="J603" s="184"/>
      <c r="K603" s="184"/>
      <c r="L603" s="184"/>
      <c r="M603" s="184"/>
      <c r="N603" s="184"/>
      <c r="O603" s="184"/>
      <c r="P603" s="184"/>
      <c r="Q603" s="184"/>
      <c r="R603" s="184"/>
      <c r="S603" s="184"/>
      <c r="T603" s="184"/>
      <c r="U603" s="184"/>
      <c r="V603" s="184"/>
      <c r="W603" s="184"/>
      <c r="X603" s="184"/>
      <c r="Y603" s="184"/>
      <c r="Z603" s="184"/>
    </row>
    <row r="604" spans="1:26" x14ac:dyDescent="0.25">
      <c r="A604" s="184"/>
      <c r="B604" s="184"/>
      <c r="C604" s="289"/>
      <c r="D604" s="290"/>
      <c r="E604" s="184"/>
      <c r="F604" s="184"/>
      <c r="G604" s="184"/>
      <c r="H604" s="184"/>
      <c r="I604" s="184"/>
      <c r="J604" s="184"/>
      <c r="K604" s="184"/>
      <c r="L604" s="184"/>
      <c r="M604" s="184"/>
      <c r="N604" s="184"/>
      <c r="O604" s="184"/>
      <c r="P604" s="184"/>
      <c r="Q604" s="184"/>
      <c r="R604" s="184"/>
      <c r="S604" s="184"/>
      <c r="T604" s="184"/>
      <c r="U604" s="184"/>
      <c r="V604" s="184"/>
      <c r="W604" s="184"/>
      <c r="X604" s="184"/>
      <c r="Y604" s="184"/>
      <c r="Z604" s="184"/>
    </row>
    <row r="605" spans="1:26" x14ac:dyDescent="0.25">
      <c r="A605" s="184"/>
      <c r="B605" s="184"/>
      <c r="C605" s="289"/>
      <c r="D605" s="290"/>
      <c r="E605" s="184"/>
      <c r="F605" s="184"/>
      <c r="G605" s="184"/>
      <c r="H605" s="184"/>
      <c r="I605" s="184"/>
      <c r="J605" s="184"/>
      <c r="K605" s="184"/>
      <c r="L605" s="184"/>
      <c r="M605" s="184"/>
      <c r="N605" s="184"/>
      <c r="O605" s="184"/>
      <c r="P605" s="184"/>
      <c r="Q605" s="184"/>
      <c r="R605" s="184"/>
      <c r="S605" s="184"/>
      <c r="T605" s="184"/>
      <c r="U605" s="184"/>
      <c r="V605" s="184"/>
      <c r="W605" s="184"/>
      <c r="X605" s="184"/>
      <c r="Y605" s="184"/>
      <c r="Z605" s="184"/>
    </row>
    <row r="606" spans="1:26" x14ac:dyDescent="0.25">
      <c r="A606" s="184"/>
      <c r="B606" s="184"/>
      <c r="C606" s="289"/>
      <c r="D606" s="290"/>
      <c r="E606" s="184"/>
      <c r="F606" s="184"/>
      <c r="G606" s="184"/>
      <c r="H606" s="184"/>
      <c r="I606" s="184"/>
      <c r="J606" s="184"/>
      <c r="K606" s="184"/>
      <c r="L606" s="184"/>
      <c r="M606" s="184"/>
      <c r="N606" s="184"/>
      <c r="O606" s="184"/>
      <c r="P606" s="184"/>
      <c r="Q606" s="184"/>
      <c r="R606" s="184"/>
      <c r="S606" s="184"/>
      <c r="T606" s="184"/>
      <c r="U606" s="184"/>
      <c r="V606" s="184"/>
      <c r="W606" s="184"/>
      <c r="X606" s="184"/>
      <c r="Y606" s="184"/>
      <c r="Z606" s="184"/>
    </row>
    <row r="607" spans="1:26" x14ac:dyDescent="0.25">
      <c r="A607" s="184"/>
      <c r="B607" s="184"/>
      <c r="C607" s="289"/>
      <c r="D607" s="290"/>
      <c r="E607" s="184"/>
      <c r="F607" s="184"/>
      <c r="G607" s="184"/>
      <c r="H607" s="184"/>
      <c r="I607" s="184"/>
      <c r="J607" s="184"/>
      <c r="K607" s="184"/>
      <c r="L607" s="184"/>
      <c r="M607" s="184"/>
      <c r="N607" s="184"/>
      <c r="O607" s="184"/>
      <c r="P607" s="184"/>
      <c r="Q607" s="184"/>
      <c r="R607" s="184"/>
      <c r="S607" s="184"/>
      <c r="T607" s="184"/>
      <c r="U607" s="184"/>
      <c r="V607" s="184"/>
      <c r="W607" s="184"/>
      <c r="X607" s="184"/>
      <c r="Y607" s="184"/>
      <c r="Z607" s="184"/>
    </row>
    <row r="608" spans="1:26" x14ac:dyDescent="0.25">
      <c r="A608" s="184"/>
      <c r="B608" s="184"/>
      <c r="C608" s="289"/>
      <c r="D608" s="290"/>
      <c r="E608" s="184"/>
      <c r="F608" s="184"/>
      <c r="G608" s="184"/>
      <c r="H608" s="184"/>
      <c r="I608" s="184"/>
      <c r="J608" s="184"/>
      <c r="K608" s="184"/>
      <c r="L608" s="184"/>
      <c r="M608" s="184"/>
      <c r="N608" s="184"/>
      <c r="O608" s="184"/>
      <c r="P608" s="184"/>
      <c r="Q608" s="184"/>
      <c r="R608" s="184"/>
      <c r="S608" s="184"/>
      <c r="T608" s="184"/>
      <c r="U608" s="184"/>
      <c r="V608" s="184"/>
      <c r="W608" s="184"/>
      <c r="X608" s="184"/>
      <c r="Y608" s="184"/>
      <c r="Z608" s="184"/>
    </row>
    <row r="609" spans="1:26" x14ac:dyDescent="0.25">
      <c r="A609" s="184"/>
      <c r="B609" s="184"/>
      <c r="C609" s="289"/>
      <c r="D609" s="290"/>
      <c r="E609" s="184"/>
      <c r="F609" s="184"/>
      <c r="G609" s="184"/>
      <c r="H609" s="184"/>
      <c r="I609" s="184"/>
      <c r="J609" s="184"/>
      <c r="K609" s="184"/>
      <c r="L609" s="184"/>
      <c r="M609" s="184"/>
      <c r="N609" s="184"/>
      <c r="O609" s="184"/>
      <c r="P609" s="184"/>
      <c r="Q609" s="184"/>
      <c r="R609" s="184"/>
      <c r="S609" s="184"/>
      <c r="T609" s="184"/>
      <c r="U609" s="184"/>
      <c r="V609" s="184"/>
      <c r="W609" s="184"/>
      <c r="X609" s="184"/>
      <c r="Y609" s="184"/>
      <c r="Z609" s="184"/>
    </row>
    <row r="610" spans="1:26" x14ac:dyDescent="0.25">
      <c r="A610" s="184"/>
      <c r="B610" s="184"/>
      <c r="C610" s="289"/>
      <c r="D610" s="290"/>
      <c r="E610" s="184"/>
      <c r="F610" s="184"/>
      <c r="G610" s="184"/>
      <c r="H610" s="184"/>
      <c r="I610" s="184"/>
      <c r="J610" s="184"/>
      <c r="K610" s="184"/>
      <c r="L610" s="184"/>
      <c r="M610" s="184"/>
      <c r="N610" s="184"/>
      <c r="O610" s="184"/>
      <c r="P610" s="184"/>
      <c r="Q610" s="184"/>
      <c r="R610" s="184"/>
      <c r="S610" s="184"/>
      <c r="T610" s="184"/>
      <c r="U610" s="184"/>
      <c r="V610" s="184"/>
      <c r="W610" s="184"/>
      <c r="X610" s="184"/>
      <c r="Y610" s="184"/>
      <c r="Z610" s="184"/>
    </row>
    <row r="611" spans="1:26" x14ac:dyDescent="0.25">
      <c r="A611" s="184"/>
      <c r="B611" s="184"/>
      <c r="C611" s="289"/>
      <c r="D611" s="290"/>
      <c r="E611" s="184"/>
      <c r="F611" s="184"/>
      <c r="G611" s="184"/>
      <c r="H611" s="184"/>
      <c r="I611" s="184"/>
      <c r="J611" s="184"/>
      <c r="K611" s="184"/>
      <c r="L611" s="184"/>
      <c r="M611" s="184"/>
      <c r="N611" s="184"/>
      <c r="O611" s="184"/>
      <c r="P611" s="184"/>
      <c r="Q611" s="184"/>
      <c r="R611" s="184"/>
      <c r="S611" s="184"/>
      <c r="T611" s="184"/>
      <c r="U611" s="184"/>
      <c r="V611" s="184"/>
      <c r="W611" s="184"/>
      <c r="X611" s="184"/>
      <c r="Y611" s="184"/>
      <c r="Z611" s="184"/>
    </row>
    <row r="612" spans="1:26" x14ac:dyDescent="0.25">
      <c r="A612" s="184"/>
      <c r="B612" s="184"/>
      <c r="C612" s="289"/>
      <c r="D612" s="290"/>
      <c r="E612" s="184"/>
      <c r="F612" s="184"/>
      <c r="G612" s="184"/>
      <c r="H612" s="184"/>
      <c r="I612" s="184"/>
      <c r="J612" s="184"/>
      <c r="K612" s="184"/>
      <c r="L612" s="184"/>
      <c r="M612" s="184"/>
      <c r="N612" s="184"/>
      <c r="O612" s="184"/>
      <c r="P612" s="184"/>
      <c r="Q612" s="184"/>
      <c r="R612" s="184"/>
      <c r="S612" s="184"/>
      <c r="T612" s="184"/>
      <c r="U612" s="184"/>
      <c r="V612" s="184"/>
      <c r="W612" s="184"/>
      <c r="X612" s="184"/>
      <c r="Y612" s="184"/>
      <c r="Z612" s="184"/>
    </row>
    <row r="613" spans="1:26" x14ac:dyDescent="0.25">
      <c r="A613" s="184"/>
      <c r="B613" s="184"/>
      <c r="C613" s="289"/>
      <c r="D613" s="290"/>
      <c r="E613" s="184"/>
      <c r="F613" s="184"/>
      <c r="G613" s="184"/>
      <c r="H613" s="184"/>
      <c r="I613" s="184"/>
      <c r="J613" s="184"/>
      <c r="K613" s="184"/>
      <c r="L613" s="184"/>
      <c r="M613" s="184"/>
      <c r="N613" s="184"/>
      <c r="O613" s="184"/>
      <c r="P613" s="184"/>
      <c r="Q613" s="184"/>
      <c r="R613" s="184"/>
      <c r="S613" s="184"/>
      <c r="T613" s="184"/>
      <c r="U613" s="184"/>
      <c r="V613" s="184"/>
      <c r="W613" s="184"/>
      <c r="X613" s="184"/>
      <c r="Y613" s="184"/>
      <c r="Z613" s="184"/>
    </row>
    <row r="614" spans="1:26" x14ac:dyDescent="0.25">
      <c r="A614" s="184"/>
      <c r="B614" s="184"/>
      <c r="C614" s="289"/>
      <c r="D614" s="290"/>
      <c r="E614" s="184"/>
      <c r="F614" s="184"/>
      <c r="G614" s="184"/>
      <c r="H614" s="184"/>
      <c r="I614" s="184"/>
      <c r="J614" s="184"/>
      <c r="K614" s="184"/>
      <c r="L614" s="184"/>
      <c r="M614" s="184"/>
      <c r="N614" s="184"/>
      <c r="O614" s="184"/>
      <c r="P614" s="184"/>
      <c r="Q614" s="184"/>
      <c r="R614" s="184"/>
      <c r="S614" s="184"/>
      <c r="T614" s="184"/>
      <c r="U614" s="184"/>
      <c r="V614" s="184"/>
      <c r="W614" s="184"/>
      <c r="X614" s="184"/>
      <c r="Y614" s="184"/>
      <c r="Z614" s="184"/>
    </row>
    <row r="615" spans="1:26" x14ac:dyDescent="0.25">
      <c r="A615" s="184"/>
      <c r="B615" s="184"/>
      <c r="C615" s="289"/>
      <c r="D615" s="290"/>
      <c r="E615" s="184"/>
      <c r="F615" s="184"/>
      <c r="G615" s="184"/>
      <c r="H615" s="184"/>
      <c r="I615" s="184"/>
      <c r="J615" s="184"/>
      <c r="K615" s="184"/>
      <c r="L615" s="184"/>
      <c r="M615" s="184"/>
      <c r="N615" s="184"/>
      <c r="O615" s="184"/>
      <c r="P615" s="184"/>
      <c r="Q615" s="184"/>
      <c r="R615" s="184"/>
      <c r="S615" s="184"/>
      <c r="T615" s="184"/>
      <c r="U615" s="184"/>
      <c r="V615" s="184"/>
      <c r="W615" s="184"/>
      <c r="X615" s="184"/>
      <c r="Y615" s="184"/>
      <c r="Z615" s="184"/>
    </row>
    <row r="616" spans="1:26" x14ac:dyDescent="0.25">
      <c r="A616" s="184"/>
      <c r="B616" s="184"/>
      <c r="C616" s="289"/>
      <c r="D616" s="290"/>
      <c r="E616" s="184"/>
      <c r="F616" s="184"/>
      <c r="G616" s="184"/>
      <c r="H616" s="184"/>
      <c r="I616" s="184"/>
      <c r="J616" s="184"/>
      <c r="K616" s="184"/>
      <c r="L616" s="184"/>
      <c r="M616" s="184"/>
      <c r="N616" s="184"/>
      <c r="O616" s="184"/>
      <c r="P616" s="184"/>
      <c r="Q616" s="184"/>
      <c r="R616" s="184"/>
      <c r="S616" s="184"/>
      <c r="T616" s="184"/>
      <c r="U616" s="184"/>
      <c r="V616" s="184"/>
      <c r="W616" s="184"/>
      <c r="X616" s="184"/>
      <c r="Y616" s="184"/>
      <c r="Z616" s="184"/>
    </row>
    <row r="617" spans="1:26" x14ac:dyDescent="0.25">
      <c r="A617" s="184"/>
      <c r="B617" s="184"/>
      <c r="C617" s="289"/>
      <c r="D617" s="290"/>
      <c r="E617" s="184"/>
      <c r="F617" s="184"/>
      <c r="G617" s="184"/>
      <c r="H617" s="184"/>
      <c r="I617" s="184"/>
      <c r="J617" s="184"/>
      <c r="K617" s="184"/>
      <c r="L617" s="184"/>
      <c r="M617" s="184"/>
      <c r="N617" s="184"/>
      <c r="O617" s="184"/>
      <c r="P617" s="184"/>
      <c r="Q617" s="184"/>
      <c r="R617" s="184"/>
      <c r="S617" s="184"/>
      <c r="T617" s="184"/>
      <c r="U617" s="184"/>
      <c r="V617" s="184"/>
      <c r="W617" s="184"/>
      <c r="X617" s="184"/>
      <c r="Y617" s="184"/>
      <c r="Z617" s="184"/>
    </row>
    <row r="618" spans="1:26" x14ac:dyDescent="0.25">
      <c r="A618" s="184"/>
      <c r="B618" s="184"/>
      <c r="C618" s="289"/>
      <c r="D618" s="290"/>
      <c r="E618" s="184"/>
      <c r="F618" s="184"/>
      <c r="G618" s="184"/>
      <c r="H618" s="184"/>
      <c r="I618" s="184"/>
      <c r="J618" s="184"/>
      <c r="K618" s="184"/>
      <c r="L618" s="184"/>
      <c r="M618" s="184"/>
      <c r="N618" s="184"/>
      <c r="O618" s="184"/>
      <c r="P618" s="184"/>
      <c r="Q618" s="184"/>
      <c r="R618" s="184"/>
      <c r="S618" s="184"/>
      <c r="T618" s="184"/>
      <c r="U618" s="184"/>
      <c r="V618" s="184"/>
      <c r="W618" s="184"/>
      <c r="X618" s="184"/>
      <c r="Y618" s="184"/>
      <c r="Z618" s="184"/>
    </row>
    <row r="619" spans="1:26" x14ac:dyDescent="0.25">
      <c r="A619" s="184"/>
      <c r="B619" s="184"/>
      <c r="C619" s="289"/>
      <c r="D619" s="290"/>
      <c r="E619" s="184"/>
      <c r="F619" s="184"/>
      <c r="G619" s="184"/>
      <c r="H619" s="184"/>
      <c r="I619" s="184"/>
      <c r="J619" s="184"/>
      <c r="K619" s="184"/>
      <c r="L619" s="184"/>
      <c r="M619" s="184"/>
      <c r="N619" s="184"/>
      <c r="O619" s="184"/>
      <c r="P619" s="184"/>
      <c r="Q619" s="184"/>
      <c r="R619" s="184"/>
      <c r="S619" s="184"/>
      <c r="T619" s="184"/>
      <c r="U619" s="184"/>
      <c r="V619" s="184"/>
      <c r="W619" s="184"/>
      <c r="X619" s="184"/>
      <c r="Y619" s="184"/>
      <c r="Z619" s="184"/>
    </row>
    <row r="620" spans="1:26" x14ac:dyDescent="0.25">
      <c r="A620" s="184"/>
      <c r="B620" s="184"/>
      <c r="C620" s="289"/>
      <c r="D620" s="290"/>
      <c r="E620" s="184"/>
      <c r="F620" s="184"/>
      <c r="G620" s="184"/>
      <c r="H620" s="184"/>
      <c r="I620" s="184"/>
      <c r="J620" s="184"/>
      <c r="K620" s="184"/>
      <c r="L620" s="184"/>
      <c r="M620" s="184"/>
      <c r="N620" s="184"/>
      <c r="O620" s="184"/>
      <c r="P620" s="184"/>
      <c r="Q620" s="184"/>
      <c r="R620" s="184"/>
      <c r="S620" s="184"/>
      <c r="T620" s="184"/>
      <c r="U620" s="184"/>
      <c r="V620" s="184"/>
      <c r="W620" s="184"/>
      <c r="X620" s="184"/>
      <c r="Y620" s="184"/>
      <c r="Z620" s="184"/>
    </row>
    <row r="621" spans="1:26" x14ac:dyDescent="0.25">
      <c r="A621" s="184"/>
      <c r="B621" s="184"/>
      <c r="C621" s="289"/>
      <c r="D621" s="290"/>
      <c r="E621" s="184"/>
      <c r="F621" s="184"/>
      <c r="G621" s="184"/>
      <c r="H621" s="184"/>
      <c r="I621" s="184"/>
      <c r="J621" s="184"/>
      <c r="K621" s="184"/>
      <c r="L621" s="184"/>
      <c r="M621" s="184"/>
      <c r="N621" s="184"/>
      <c r="O621" s="184"/>
      <c r="P621" s="184"/>
      <c r="Q621" s="184"/>
      <c r="R621" s="184"/>
      <c r="S621" s="184"/>
      <c r="T621" s="184"/>
      <c r="U621" s="184"/>
      <c r="V621" s="184"/>
      <c r="W621" s="184"/>
      <c r="X621" s="184"/>
      <c r="Y621" s="184"/>
      <c r="Z621" s="184"/>
    </row>
    <row r="622" spans="1:26" x14ac:dyDescent="0.25">
      <c r="A622" s="184"/>
      <c r="B622" s="184"/>
      <c r="C622" s="289"/>
      <c r="D622" s="290"/>
      <c r="E622" s="184"/>
      <c r="F622" s="184"/>
      <c r="G622" s="184"/>
      <c r="H622" s="184"/>
      <c r="I622" s="184"/>
      <c r="J622" s="184"/>
      <c r="K622" s="184"/>
      <c r="L622" s="184"/>
      <c r="M622" s="184"/>
      <c r="N622" s="184"/>
      <c r="O622" s="184"/>
      <c r="P622" s="184"/>
      <c r="Q622" s="184"/>
      <c r="R622" s="184"/>
      <c r="S622" s="184"/>
      <c r="T622" s="184"/>
      <c r="U622" s="184"/>
      <c r="V622" s="184"/>
      <c r="W622" s="184"/>
      <c r="X622" s="184"/>
      <c r="Y622" s="184"/>
      <c r="Z622" s="184"/>
    </row>
    <row r="623" spans="1:26" x14ac:dyDescent="0.25">
      <c r="A623" s="184"/>
      <c r="B623" s="184"/>
      <c r="C623" s="289"/>
      <c r="D623" s="290"/>
      <c r="E623" s="184"/>
      <c r="F623" s="184"/>
      <c r="G623" s="184"/>
      <c r="H623" s="184"/>
      <c r="I623" s="184"/>
      <c r="J623" s="184"/>
      <c r="K623" s="184"/>
      <c r="L623" s="184"/>
      <c r="M623" s="184"/>
      <c r="N623" s="184"/>
      <c r="O623" s="184"/>
      <c r="P623" s="184"/>
      <c r="Q623" s="184"/>
      <c r="R623" s="184"/>
      <c r="S623" s="184"/>
      <c r="T623" s="184"/>
      <c r="U623" s="184"/>
      <c r="V623" s="184"/>
      <c r="W623" s="184"/>
      <c r="X623" s="184"/>
      <c r="Y623" s="184"/>
      <c r="Z623" s="184"/>
    </row>
    <row r="624" spans="1:26" x14ac:dyDescent="0.25">
      <c r="A624" s="184"/>
      <c r="B624" s="184"/>
      <c r="C624" s="289"/>
      <c r="D624" s="290"/>
      <c r="E624" s="184"/>
      <c r="F624" s="184"/>
      <c r="G624" s="184"/>
      <c r="H624" s="184"/>
      <c r="I624" s="184"/>
      <c r="J624" s="184"/>
      <c r="K624" s="184"/>
      <c r="L624" s="184"/>
      <c r="M624" s="184"/>
      <c r="N624" s="184"/>
      <c r="O624" s="184"/>
      <c r="P624" s="184"/>
      <c r="Q624" s="184"/>
      <c r="R624" s="184"/>
      <c r="S624" s="184"/>
      <c r="T624" s="184"/>
      <c r="U624" s="184"/>
      <c r="V624" s="184"/>
      <c r="W624" s="184"/>
      <c r="X624" s="184"/>
      <c r="Y624" s="184"/>
      <c r="Z624" s="184"/>
    </row>
    <row r="625" spans="1:26" x14ac:dyDescent="0.25">
      <c r="A625" s="184"/>
      <c r="B625" s="184"/>
      <c r="C625" s="289"/>
      <c r="D625" s="290"/>
      <c r="E625" s="184"/>
      <c r="F625" s="184"/>
      <c r="G625" s="184"/>
      <c r="H625" s="184"/>
      <c r="I625" s="184"/>
      <c r="J625" s="184"/>
      <c r="K625" s="184"/>
      <c r="L625" s="184"/>
      <c r="M625" s="184"/>
      <c r="N625" s="184"/>
      <c r="O625" s="184"/>
      <c r="P625" s="184"/>
      <c r="Q625" s="184"/>
      <c r="R625" s="184"/>
      <c r="S625" s="184"/>
      <c r="T625" s="184"/>
      <c r="U625" s="184"/>
      <c r="V625" s="184"/>
      <c r="W625" s="184"/>
      <c r="X625" s="184"/>
      <c r="Y625" s="184"/>
      <c r="Z625" s="184"/>
    </row>
    <row r="626" spans="1:26" x14ac:dyDescent="0.25">
      <c r="A626" s="184"/>
      <c r="B626" s="184"/>
      <c r="C626" s="289"/>
      <c r="D626" s="290"/>
      <c r="E626" s="184"/>
      <c r="F626" s="184"/>
      <c r="G626" s="184"/>
      <c r="H626" s="184"/>
      <c r="I626" s="184"/>
      <c r="J626" s="184"/>
      <c r="K626" s="184"/>
      <c r="L626" s="184"/>
      <c r="M626" s="184"/>
      <c r="N626" s="184"/>
      <c r="O626" s="184"/>
      <c r="P626" s="184"/>
      <c r="Q626" s="184"/>
      <c r="R626" s="184"/>
      <c r="S626" s="184"/>
      <c r="T626" s="184"/>
      <c r="U626" s="184"/>
      <c r="V626" s="184"/>
      <c r="W626" s="184"/>
      <c r="X626" s="184"/>
      <c r="Y626" s="184"/>
      <c r="Z626" s="184"/>
    </row>
    <row r="627" spans="1:26" x14ac:dyDescent="0.25">
      <c r="A627" s="184"/>
      <c r="B627" s="184"/>
      <c r="C627" s="289"/>
      <c r="D627" s="290"/>
      <c r="E627" s="184"/>
      <c r="F627" s="184"/>
      <c r="G627" s="184"/>
      <c r="H627" s="184"/>
      <c r="I627" s="184"/>
      <c r="J627" s="184"/>
      <c r="K627" s="184"/>
      <c r="L627" s="184"/>
      <c r="M627" s="184"/>
      <c r="N627" s="184"/>
      <c r="O627" s="184"/>
      <c r="P627" s="184"/>
      <c r="Q627" s="184"/>
      <c r="R627" s="184"/>
      <c r="S627" s="184"/>
      <c r="T627" s="184"/>
      <c r="U627" s="184"/>
      <c r="V627" s="184"/>
      <c r="W627" s="184"/>
      <c r="X627" s="184"/>
      <c r="Y627" s="184"/>
      <c r="Z627" s="184"/>
    </row>
    <row r="628" spans="1:26" x14ac:dyDescent="0.25">
      <c r="A628" s="184"/>
      <c r="B628" s="184"/>
      <c r="C628" s="289"/>
      <c r="D628" s="290"/>
      <c r="E628" s="184"/>
      <c r="F628" s="184"/>
      <c r="G628" s="184"/>
      <c r="H628" s="184"/>
      <c r="I628" s="184"/>
      <c r="J628" s="184"/>
      <c r="K628" s="184"/>
      <c r="L628" s="184"/>
      <c r="M628" s="184"/>
      <c r="N628" s="184"/>
      <c r="O628" s="184"/>
      <c r="P628" s="184"/>
      <c r="Q628" s="184"/>
      <c r="R628" s="184"/>
      <c r="S628" s="184"/>
      <c r="T628" s="184"/>
      <c r="U628" s="184"/>
      <c r="V628" s="184"/>
      <c r="W628" s="184"/>
      <c r="X628" s="184"/>
      <c r="Y628" s="184"/>
      <c r="Z628" s="184"/>
    </row>
    <row r="629" spans="1:26" x14ac:dyDescent="0.25">
      <c r="A629" s="184"/>
      <c r="B629" s="184"/>
      <c r="C629" s="289"/>
      <c r="D629" s="290"/>
      <c r="E629" s="184"/>
      <c r="F629" s="184"/>
      <c r="G629" s="184"/>
      <c r="H629" s="184"/>
      <c r="I629" s="184"/>
      <c r="J629" s="184"/>
      <c r="K629" s="184"/>
      <c r="L629" s="184"/>
      <c r="M629" s="184"/>
      <c r="N629" s="184"/>
      <c r="O629" s="184"/>
      <c r="P629" s="184"/>
      <c r="Q629" s="184"/>
      <c r="R629" s="184"/>
      <c r="S629" s="184"/>
      <c r="T629" s="184"/>
      <c r="U629" s="184"/>
      <c r="V629" s="184"/>
      <c r="W629" s="184"/>
      <c r="X629" s="184"/>
      <c r="Y629" s="184"/>
      <c r="Z629" s="184"/>
    </row>
    <row r="630" spans="1:26" x14ac:dyDescent="0.25">
      <c r="A630" s="184"/>
      <c r="B630" s="184"/>
      <c r="C630" s="289"/>
      <c r="D630" s="290"/>
      <c r="E630" s="184"/>
      <c r="F630" s="184"/>
      <c r="G630" s="184"/>
      <c r="H630" s="184"/>
      <c r="I630" s="184"/>
      <c r="J630" s="184"/>
      <c r="K630" s="184"/>
      <c r="L630" s="184"/>
      <c r="M630" s="184"/>
      <c r="N630" s="184"/>
      <c r="O630" s="184"/>
      <c r="P630" s="184"/>
      <c r="Q630" s="184"/>
      <c r="R630" s="184"/>
      <c r="S630" s="184"/>
      <c r="T630" s="184"/>
      <c r="U630" s="184"/>
      <c r="V630" s="184"/>
      <c r="W630" s="184"/>
      <c r="X630" s="184"/>
      <c r="Y630" s="184"/>
      <c r="Z630" s="184"/>
    </row>
    <row r="631" spans="1:26" x14ac:dyDescent="0.25">
      <c r="A631" s="184"/>
      <c r="B631" s="184"/>
      <c r="C631" s="289"/>
      <c r="D631" s="290"/>
      <c r="E631" s="184"/>
      <c r="F631" s="184"/>
      <c r="G631" s="184"/>
      <c r="H631" s="184"/>
      <c r="I631" s="184"/>
      <c r="J631" s="184"/>
      <c r="K631" s="184"/>
      <c r="L631" s="184"/>
      <c r="M631" s="184"/>
      <c r="N631" s="184"/>
      <c r="O631" s="184"/>
      <c r="P631" s="184"/>
      <c r="Q631" s="184"/>
      <c r="R631" s="184"/>
      <c r="S631" s="184"/>
      <c r="T631" s="184"/>
      <c r="U631" s="184"/>
      <c r="V631" s="184"/>
      <c r="W631" s="184"/>
      <c r="X631" s="184"/>
      <c r="Y631" s="184"/>
      <c r="Z631" s="184"/>
    </row>
    <row r="632" spans="1:26" x14ac:dyDescent="0.25">
      <c r="A632" s="184"/>
      <c r="B632" s="184"/>
      <c r="C632" s="289"/>
      <c r="D632" s="290"/>
      <c r="E632" s="184"/>
      <c r="F632" s="184"/>
      <c r="G632" s="184"/>
      <c r="H632" s="184"/>
      <c r="I632" s="184"/>
      <c r="J632" s="184"/>
      <c r="K632" s="184"/>
      <c r="L632" s="184"/>
      <c r="M632" s="184"/>
      <c r="N632" s="184"/>
      <c r="O632" s="184"/>
      <c r="P632" s="184"/>
      <c r="Q632" s="184"/>
      <c r="R632" s="184"/>
      <c r="S632" s="184"/>
      <c r="T632" s="184"/>
      <c r="U632" s="184"/>
      <c r="V632" s="184"/>
      <c r="W632" s="184"/>
      <c r="X632" s="184"/>
      <c r="Y632" s="184"/>
      <c r="Z632" s="184"/>
    </row>
    <row r="633" spans="1:26" x14ac:dyDescent="0.25">
      <c r="A633" s="184"/>
      <c r="B633" s="184"/>
      <c r="C633" s="289"/>
      <c r="D633" s="290"/>
      <c r="E633" s="184"/>
      <c r="F633" s="184"/>
      <c r="G633" s="184"/>
      <c r="H633" s="184"/>
      <c r="I633" s="184"/>
      <c r="J633" s="184"/>
      <c r="K633" s="184"/>
      <c r="L633" s="184"/>
      <c r="M633" s="184"/>
      <c r="N633" s="184"/>
      <c r="O633" s="184"/>
      <c r="P633" s="184"/>
      <c r="Q633" s="184"/>
      <c r="R633" s="184"/>
      <c r="S633" s="184"/>
      <c r="T633" s="184"/>
      <c r="U633" s="184"/>
      <c r="V633" s="184"/>
      <c r="W633" s="184"/>
      <c r="X633" s="184"/>
      <c r="Y633" s="184"/>
      <c r="Z633" s="184"/>
    </row>
    <row r="634" spans="1:26" x14ac:dyDescent="0.25">
      <c r="A634" s="184"/>
      <c r="B634" s="184"/>
      <c r="C634" s="289"/>
      <c r="D634" s="290"/>
      <c r="E634" s="184"/>
      <c r="F634" s="184"/>
      <c r="G634" s="184"/>
      <c r="H634" s="184"/>
      <c r="I634" s="184"/>
      <c r="J634" s="184"/>
      <c r="K634" s="184"/>
      <c r="L634" s="184"/>
      <c r="M634" s="184"/>
      <c r="N634" s="184"/>
      <c r="O634" s="184"/>
      <c r="P634" s="184"/>
      <c r="Q634" s="184"/>
      <c r="R634" s="184"/>
      <c r="S634" s="184"/>
      <c r="T634" s="184"/>
      <c r="U634" s="184"/>
      <c r="V634" s="184"/>
      <c r="W634" s="184"/>
      <c r="X634" s="184"/>
      <c r="Y634" s="184"/>
      <c r="Z634" s="184"/>
    </row>
    <row r="635" spans="1:26" x14ac:dyDescent="0.25">
      <c r="A635" s="184"/>
      <c r="B635" s="184"/>
      <c r="C635" s="289"/>
      <c r="D635" s="290"/>
      <c r="E635" s="184"/>
      <c r="F635" s="184"/>
      <c r="G635" s="184"/>
      <c r="H635" s="184"/>
      <c r="I635" s="184"/>
      <c r="J635" s="184"/>
      <c r="K635" s="184"/>
      <c r="L635" s="184"/>
      <c r="M635" s="184"/>
      <c r="N635" s="184"/>
      <c r="O635" s="184"/>
      <c r="P635" s="184"/>
      <c r="Q635" s="184"/>
      <c r="R635" s="184"/>
      <c r="S635" s="184"/>
      <c r="T635" s="184"/>
      <c r="U635" s="184"/>
      <c r="V635" s="184"/>
      <c r="W635" s="184"/>
      <c r="X635" s="184"/>
      <c r="Y635" s="184"/>
      <c r="Z635" s="184"/>
    </row>
    <row r="636" spans="1:26" x14ac:dyDescent="0.25">
      <c r="A636" s="184"/>
      <c r="B636" s="184"/>
      <c r="C636" s="289"/>
      <c r="D636" s="290"/>
      <c r="E636" s="184"/>
      <c r="F636" s="184"/>
      <c r="G636" s="184"/>
      <c r="H636" s="184"/>
      <c r="I636" s="184"/>
      <c r="J636" s="184"/>
      <c r="K636" s="184"/>
      <c r="L636" s="184"/>
      <c r="M636" s="184"/>
      <c r="N636" s="184"/>
      <c r="O636" s="184"/>
      <c r="P636" s="184"/>
      <c r="Q636" s="184"/>
      <c r="R636" s="184"/>
      <c r="S636" s="184"/>
      <c r="T636" s="184"/>
      <c r="U636" s="184"/>
      <c r="V636" s="184"/>
      <c r="W636" s="184"/>
      <c r="X636" s="184"/>
      <c r="Y636" s="184"/>
      <c r="Z636" s="184"/>
    </row>
    <row r="637" spans="1:26" x14ac:dyDescent="0.25">
      <c r="A637" s="184"/>
      <c r="B637" s="184"/>
      <c r="C637" s="289"/>
      <c r="D637" s="290"/>
      <c r="E637" s="184"/>
      <c r="F637" s="184"/>
      <c r="G637" s="184"/>
      <c r="H637" s="184"/>
      <c r="I637" s="184"/>
      <c r="J637" s="184"/>
      <c r="K637" s="184"/>
      <c r="L637" s="184"/>
      <c r="M637" s="184"/>
      <c r="N637" s="184"/>
      <c r="O637" s="184"/>
      <c r="P637" s="184"/>
      <c r="Q637" s="184"/>
      <c r="R637" s="184"/>
      <c r="S637" s="184"/>
      <c r="T637" s="184"/>
      <c r="U637" s="184"/>
      <c r="V637" s="184"/>
      <c r="W637" s="184"/>
      <c r="X637" s="184"/>
      <c r="Y637" s="184"/>
      <c r="Z637" s="184"/>
    </row>
    <row r="638" spans="1:26" x14ac:dyDescent="0.25">
      <c r="A638" s="184"/>
      <c r="B638" s="184"/>
      <c r="C638" s="289"/>
      <c r="D638" s="290"/>
      <c r="E638" s="184"/>
      <c r="F638" s="184"/>
      <c r="G638" s="184"/>
      <c r="H638" s="184"/>
      <c r="I638" s="184"/>
      <c r="J638" s="184"/>
      <c r="K638" s="184"/>
      <c r="L638" s="184"/>
      <c r="M638" s="184"/>
      <c r="N638" s="184"/>
      <c r="O638" s="184"/>
      <c r="P638" s="184"/>
      <c r="Q638" s="184"/>
      <c r="R638" s="184"/>
      <c r="S638" s="184"/>
      <c r="T638" s="184"/>
      <c r="U638" s="184"/>
      <c r="V638" s="184"/>
      <c r="W638" s="184"/>
      <c r="X638" s="184"/>
      <c r="Y638" s="184"/>
      <c r="Z638" s="184"/>
    </row>
    <row r="639" spans="1:26" x14ac:dyDescent="0.25">
      <c r="A639" s="184"/>
      <c r="B639" s="184"/>
      <c r="C639" s="289"/>
      <c r="D639" s="290"/>
      <c r="E639" s="184"/>
      <c r="F639" s="184"/>
      <c r="G639" s="184"/>
      <c r="H639" s="184"/>
      <c r="I639" s="184"/>
      <c r="J639" s="184"/>
      <c r="K639" s="184"/>
      <c r="L639" s="184"/>
      <c r="M639" s="184"/>
      <c r="N639" s="184"/>
      <c r="O639" s="184"/>
      <c r="P639" s="184"/>
      <c r="Q639" s="184"/>
      <c r="R639" s="184"/>
      <c r="S639" s="184"/>
      <c r="T639" s="184"/>
      <c r="U639" s="184"/>
      <c r="V639" s="184"/>
      <c r="W639" s="184"/>
      <c r="X639" s="184"/>
      <c r="Y639" s="184"/>
      <c r="Z639" s="184"/>
    </row>
    <row r="640" spans="1:26" x14ac:dyDescent="0.25">
      <c r="A640" s="184"/>
      <c r="B640" s="184"/>
      <c r="C640" s="289"/>
      <c r="D640" s="290"/>
      <c r="E640" s="184"/>
      <c r="F640" s="184"/>
      <c r="G640" s="184"/>
      <c r="H640" s="184"/>
      <c r="I640" s="184"/>
      <c r="J640" s="184"/>
      <c r="K640" s="184"/>
      <c r="L640" s="184"/>
      <c r="M640" s="184"/>
      <c r="N640" s="184"/>
      <c r="O640" s="184"/>
      <c r="P640" s="184"/>
      <c r="Q640" s="184"/>
      <c r="R640" s="184"/>
      <c r="S640" s="184"/>
      <c r="T640" s="184"/>
      <c r="U640" s="184"/>
      <c r="V640" s="184"/>
      <c r="W640" s="184"/>
      <c r="X640" s="184"/>
      <c r="Y640" s="184"/>
      <c r="Z640" s="184"/>
    </row>
    <row r="641" spans="1:26" x14ac:dyDescent="0.25">
      <c r="A641" s="184"/>
      <c r="B641" s="184"/>
      <c r="C641" s="289"/>
      <c r="D641" s="290"/>
      <c r="E641" s="184"/>
      <c r="F641" s="184"/>
      <c r="G641" s="184"/>
      <c r="H641" s="184"/>
      <c r="I641" s="184"/>
      <c r="J641" s="184"/>
      <c r="K641" s="184"/>
      <c r="L641" s="184"/>
      <c r="M641" s="184"/>
      <c r="N641" s="184"/>
      <c r="O641" s="184"/>
      <c r="P641" s="184"/>
      <c r="Q641" s="184"/>
      <c r="R641" s="184"/>
      <c r="S641" s="184"/>
      <c r="T641" s="184"/>
      <c r="U641" s="184"/>
      <c r="V641" s="184"/>
      <c r="W641" s="184"/>
      <c r="X641" s="184"/>
      <c r="Y641" s="184"/>
      <c r="Z641" s="184"/>
    </row>
    <row r="642" spans="1:26" x14ac:dyDescent="0.25">
      <c r="A642" s="184"/>
      <c r="B642" s="184"/>
      <c r="C642" s="289"/>
      <c r="D642" s="290"/>
      <c r="E642" s="184"/>
      <c r="F642" s="184"/>
      <c r="G642" s="184"/>
      <c r="H642" s="184"/>
      <c r="I642" s="184"/>
      <c r="J642" s="184"/>
      <c r="K642" s="184"/>
      <c r="L642" s="184"/>
      <c r="M642" s="184"/>
      <c r="N642" s="184"/>
      <c r="O642" s="184"/>
      <c r="P642" s="184"/>
      <c r="Q642" s="184"/>
      <c r="R642" s="184"/>
      <c r="S642" s="184"/>
      <c r="T642" s="184"/>
      <c r="U642" s="184"/>
      <c r="V642" s="184"/>
      <c r="W642" s="184"/>
      <c r="X642" s="184"/>
      <c r="Y642" s="184"/>
      <c r="Z642" s="184"/>
    </row>
    <row r="643" spans="1:26" x14ac:dyDescent="0.25">
      <c r="A643" s="184"/>
      <c r="B643" s="184"/>
      <c r="C643" s="289"/>
      <c r="D643" s="290"/>
      <c r="E643" s="184"/>
      <c r="F643" s="184"/>
      <c r="G643" s="184"/>
      <c r="H643" s="184"/>
      <c r="I643" s="184"/>
      <c r="J643" s="184"/>
      <c r="K643" s="184"/>
      <c r="L643" s="184"/>
      <c r="M643" s="184"/>
      <c r="N643" s="184"/>
      <c r="O643" s="184"/>
      <c r="P643" s="184"/>
      <c r="Q643" s="184"/>
      <c r="R643" s="184"/>
      <c r="S643" s="184"/>
      <c r="T643" s="184"/>
      <c r="U643" s="184"/>
      <c r="V643" s="184"/>
      <c r="W643" s="184"/>
      <c r="X643" s="184"/>
      <c r="Y643" s="184"/>
      <c r="Z643" s="184"/>
    </row>
    <row r="644" spans="1:26" x14ac:dyDescent="0.25">
      <c r="A644" s="184"/>
      <c r="B644" s="184"/>
      <c r="C644" s="289"/>
      <c r="D644" s="290"/>
      <c r="E644" s="184"/>
      <c r="F644" s="184"/>
      <c r="G644" s="184"/>
      <c r="H644" s="184"/>
      <c r="I644" s="184"/>
      <c r="J644" s="184"/>
      <c r="K644" s="184"/>
      <c r="L644" s="184"/>
      <c r="M644" s="184"/>
      <c r="N644" s="184"/>
      <c r="O644" s="184"/>
      <c r="P644" s="184"/>
      <c r="Q644" s="184"/>
      <c r="R644" s="184"/>
      <c r="S644" s="184"/>
      <c r="T644" s="184"/>
      <c r="U644" s="184"/>
      <c r="V644" s="184"/>
      <c r="W644" s="184"/>
      <c r="X644" s="184"/>
      <c r="Y644" s="184"/>
      <c r="Z644" s="184"/>
    </row>
    <row r="645" spans="1:26" x14ac:dyDescent="0.25">
      <c r="A645" s="184"/>
      <c r="B645" s="184"/>
      <c r="C645" s="289"/>
      <c r="D645" s="290"/>
      <c r="E645" s="184"/>
      <c r="F645" s="184"/>
      <c r="G645" s="184"/>
      <c r="H645" s="184"/>
      <c r="I645" s="184"/>
      <c r="J645" s="184"/>
      <c r="K645" s="184"/>
      <c r="L645" s="184"/>
      <c r="M645" s="184"/>
      <c r="N645" s="184"/>
      <c r="O645" s="184"/>
      <c r="P645" s="184"/>
      <c r="Q645" s="184"/>
      <c r="R645" s="184"/>
      <c r="S645" s="184"/>
      <c r="T645" s="184"/>
      <c r="U645" s="184"/>
      <c r="V645" s="184"/>
      <c r="W645" s="184"/>
      <c r="X645" s="184"/>
      <c r="Y645" s="184"/>
      <c r="Z645" s="184"/>
    </row>
    <row r="646" spans="1:26" x14ac:dyDescent="0.25">
      <c r="A646" s="184"/>
      <c r="B646" s="184"/>
      <c r="C646" s="289"/>
      <c r="D646" s="290"/>
      <c r="E646" s="184"/>
      <c r="F646" s="184"/>
      <c r="G646" s="184"/>
      <c r="H646" s="184"/>
      <c r="I646" s="184"/>
      <c r="J646" s="184"/>
      <c r="K646" s="184"/>
      <c r="L646" s="184"/>
      <c r="M646" s="184"/>
      <c r="N646" s="184"/>
      <c r="O646" s="184"/>
      <c r="P646" s="184"/>
      <c r="Q646" s="184"/>
      <c r="R646" s="184"/>
      <c r="S646" s="184"/>
      <c r="T646" s="184"/>
      <c r="U646" s="184"/>
      <c r="V646" s="184"/>
      <c r="W646" s="184"/>
      <c r="X646" s="184"/>
      <c r="Y646" s="184"/>
      <c r="Z646" s="184"/>
    </row>
    <row r="647" spans="1:26" x14ac:dyDescent="0.25">
      <c r="A647" s="184"/>
      <c r="B647" s="184"/>
      <c r="C647" s="289"/>
      <c r="D647" s="290"/>
      <c r="E647" s="184"/>
      <c r="F647" s="184"/>
      <c r="G647" s="184"/>
      <c r="H647" s="184"/>
      <c r="I647" s="184"/>
      <c r="J647" s="184"/>
      <c r="K647" s="184"/>
      <c r="L647" s="184"/>
      <c r="M647" s="184"/>
      <c r="N647" s="184"/>
      <c r="O647" s="184"/>
      <c r="P647" s="184"/>
      <c r="Q647" s="184"/>
      <c r="R647" s="184"/>
      <c r="S647" s="184"/>
      <c r="T647" s="184"/>
      <c r="U647" s="184"/>
      <c r="V647" s="184"/>
      <c r="W647" s="184"/>
      <c r="X647" s="184"/>
      <c r="Y647" s="184"/>
      <c r="Z647" s="184"/>
    </row>
    <row r="648" spans="1:26" x14ac:dyDescent="0.25">
      <c r="A648" s="184"/>
      <c r="B648" s="184"/>
      <c r="C648" s="289"/>
      <c r="D648" s="290"/>
      <c r="E648" s="184"/>
      <c r="F648" s="184"/>
      <c r="G648" s="184"/>
      <c r="H648" s="184"/>
      <c r="I648" s="184"/>
      <c r="J648" s="184"/>
      <c r="K648" s="184"/>
      <c r="L648" s="184"/>
      <c r="M648" s="184"/>
      <c r="N648" s="184"/>
      <c r="O648" s="184"/>
      <c r="P648" s="184"/>
      <c r="Q648" s="184"/>
      <c r="R648" s="184"/>
      <c r="S648" s="184"/>
      <c r="T648" s="184"/>
      <c r="U648" s="184"/>
      <c r="V648" s="184"/>
      <c r="W648" s="184"/>
      <c r="X648" s="184"/>
      <c r="Y648" s="184"/>
      <c r="Z648" s="184"/>
    </row>
    <row r="649" spans="1:26" x14ac:dyDescent="0.25">
      <c r="A649" s="184"/>
      <c r="B649" s="184"/>
      <c r="C649" s="289"/>
      <c r="D649" s="290"/>
      <c r="E649" s="184"/>
      <c r="F649" s="184"/>
      <c r="G649" s="184"/>
      <c r="H649" s="184"/>
      <c r="I649" s="184"/>
      <c r="J649" s="184"/>
      <c r="K649" s="184"/>
      <c r="L649" s="184"/>
      <c r="M649" s="184"/>
      <c r="N649" s="184"/>
      <c r="O649" s="184"/>
      <c r="P649" s="184"/>
      <c r="Q649" s="184"/>
      <c r="R649" s="184"/>
      <c r="S649" s="184"/>
      <c r="T649" s="184"/>
      <c r="U649" s="184"/>
      <c r="V649" s="184"/>
      <c r="W649" s="184"/>
      <c r="X649" s="184"/>
      <c r="Y649" s="184"/>
      <c r="Z649" s="184"/>
    </row>
    <row r="650" spans="1:26" x14ac:dyDescent="0.25">
      <c r="A650" s="184"/>
      <c r="B650" s="184"/>
      <c r="C650" s="289"/>
      <c r="D650" s="290"/>
      <c r="E650" s="184"/>
      <c r="F650" s="184"/>
      <c r="G650" s="184"/>
      <c r="H650" s="184"/>
      <c r="I650" s="184"/>
      <c r="J650" s="184"/>
      <c r="K650" s="184"/>
      <c r="L650" s="184"/>
      <c r="M650" s="184"/>
      <c r="N650" s="184"/>
      <c r="O650" s="184"/>
      <c r="P650" s="184"/>
      <c r="Q650" s="184"/>
      <c r="R650" s="184"/>
      <c r="S650" s="184"/>
      <c r="T650" s="184"/>
      <c r="U650" s="184"/>
      <c r="V650" s="184"/>
      <c r="W650" s="184"/>
      <c r="X650" s="184"/>
      <c r="Y650" s="184"/>
      <c r="Z650" s="184"/>
    </row>
    <row r="651" spans="1:26" x14ac:dyDescent="0.25">
      <c r="A651" s="184"/>
      <c r="B651" s="184"/>
      <c r="C651" s="289"/>
      <c r="D651" s="290"/>
      <c r="E651" s="184"/>
      <c r="F651" s="184"/>
      <c r="G651" s="184"/>
      <c r="H651" s="184"/>
      <c r="I651" s="184"/>
      <c r="J651" s="184"/>
      <c r="K651" s="184"/>
      <c r="L651" s="184"/>
      <c r="M651" s="184"/>
      <c r="N651" s="184"/>
      <c r="O651" s="184"/>
      <c r="P651" s="184"/>
      <c r="Q651" s="184"/>
      <c r="R651" s="184"/>
      <c r="S651" s="184"/>
      <c r="T651" s="184"/>
      <c r="U651" s="184"/>
      <c r="V651" s="184"/>
      <c r="W651" s="184"/>
      <c r="X651" s="184"/>
      <c r="Y651" s="184"/>
      <c r="Z651" s="184"/>
    </row>
    <row r="652" spans="1:26" x14ac:dyDescent="0.25">
      <c r="A652" s="184"/>
      <c r="B652" s="184"/>
      <c r="C652" s="289"/>
      <c r="D652" s="290"/>
      <c r="E652" s="184"/>
      <c r="F652" s="184"/>
      <c r="G652" s="184"/>
      <c r="H652" s="184"/>
      <c r="I652" s="184"/>
      <c r="J652" s="184"/>
      <c r="K652" s="184"/>
      <c r="L652" s="184"/>
      <c r="M652" s="184"/>
      <c r="N652" s="184"/>
      <c r="O652" s="184"/>
      <c r="P652" s="184"/>
      <c r="Q652" s="184"/>
      <c r="R652" s="184"/>
      <c r="S652" s="184"/>
      <c r="T652" s="184"/>
      <c r="U652" s="184"/>
      <c r="V652" s="184"/>
      <c r="W652" s="184"/>
      <c r="X652" s="184"/>
      <c r="Y652" s="184"/>
      <c r="Z652" s="184"/>
    </row>
    <row r="653" spans="1:26" x14ac:dyDescent="0.25">
      <c r="A653" s="184"/>
      <c r="B653" s="184"/>
      <c r="C653" s="289"/>
      <c r="D653" s="290"/>
      <c r="E653" s="184"/>
      <c r="F653" s="184"/>
      <c r="G653" s="184"/>
      <c r="H653" s="184"/>
      <c r="I653" s="184"/>
      <c r="J653" s="184"/>
      <c r="K653" s="184"/>
      <c r="L653" s="184"/>
      <c r="M653" s="184"/>
      <c r="N653" s="184"/>
      <c r="O653" s="184"/>
      <c r="P653" s="184"/>
      <c r="Q653" s="184"/>
      <c r="R653" s="184"/>
      <c r="S653" s="184"/>
      <c r="T653" s="184"/>
      <c r="U653" s="184"/>
      <c r="V653" s="184"/>
      <c r="W653" s="184"/>
      <c r="X653" s="184"/>
      <c r="Y653" s="184"/>
      <c r="Z653" s="184"/>
    </row>
    <row r="654" spans="1:26" x14ac:dyDescent="0.25">
      <c r="A654" s="184"/>
      <c r="B654" s="184"/>
      <c r="C654" s="289"/>
      <c r="D654" s="290"/>
      <c r="E654" s="184"/>
      <c r="F654" s="184"/>
      <c r="G654" s="184"/>
      <c r="H654" s="184"/>
      <c r="I654" s="184"/>
      <c r="J654" s="184"/>
      <c r="K654" s="184"/>
      <c r="L654" s="184"/>
      <c r="M654" s="184"/>
      <c r="N654" s="184"/>
      <c r="O654" s="184"/>
      <c r="P654" s="184"/>
      <c r="Q654" s="184"/>
      <c r="R654" s="184"/>
      <c r="S654" s="184"/>
      <c r="T654" s="184"/>
      <c r="U654" s="184"/>
      <c r="V654" s="184"/>
      <c r="W654" s="184"/>
      <c r="X654" s="184"/>
      <c r="Y654" s="184"/>
      <c r="Z654" s="184"/>
    </row>
    <row r="655" spans="1:26" x14ac:dyDescent="0.25">
      <c r="A655" s="184"/>
      <c r="B655" s="184"/>
      <c r="C655" s="289"/>
      <c r="D655" s="290"/>
      <c r="E655" s="184"/>
      <c r="F655" s="184"/>
      <c r="G655" s="184"/>
      <c r="H655" s="184"/>
      <c r="I655" s="184"/>
      <c r="J655" s="184"/>
      <c r="K655" s="184"/>
      <c r="L655" s="184"/>
      <c r="M655" s="184"/>
      <c r="N655" s="184"/>
      <c r="O655" s="184"/>
      <c r="P655" s="184"/>
      <c r="Q655" s="184"/>
      <c r="R655" s="184"/>
      <c r="S655" s="184"/>
      <c r="T655" s="184"/>
      <c r="U655" s="184"/>
      <c r="V655" s="184"/>
      <c r="W655" s="184"/>
      <c r="X655" s="184"/>
      <c r="Y655" s="184"/>
      <c r="Z655" s="184"/>
    </row>
    <row r="656" spans="1:26" x14ac:dyDescent="0.25">
      <c r="A656" s="184"/>
      <c r="B656" s="184"/>
      <c r="C656" s="289"/>
      <c r="D656" s="290"/>
      <c r="E656" s="184"/>
      <c r="F656" s="184"/>
      <c r="G656" s="184"/>
      <c r="H656" s="184"/>
      <c r="I656" s="184"/>
      <c r="J656" s="184"/>
      <c r="K656" s="184"/>
      <c r="L656" s="184"/>
      <c r="M656" s="184"/>
      <c r="N656" s="184"/>
      <c r="O656" s="184"/>
      <c r="P656" s="184"/>
      <c r="Q656" s="184"/>
      <c r="R656" s="184"/>
      <c r="S656" s="184"/>
      <c r="T656" s="184"/>
      <c r="U656" s="184"/>
      <c r="V656" s="184"/>
      <c r="W656" s="184"/>
      <c r="X656" s="184"/>
      <c r="Y656" s="184"/>
      <c r="Z656" s="184"/>
    </row>
    <row r="657" spans="1:26" x14ac:dyDescent="0.25">
      <c r="A657" s="184"/>
      <c r="B657" s="184"/>
      <c r="C657" s="289"/>
      <c r="D657" s="290"/>
      <c r="E657" s="184"/>
      <c r="F657" s="184"/>
      <c r="G657" s="184"/>
      <c r="H657" s="184"/>
      <c r="I657" s="184"/>
      <c r="J657" s="184"/>
      <c r="K657" s="184"/>
      <c r="L657" s="184"/>
      <c r="M657" s="184"/>
      <c r="N657" s="184"/>
      <c r="O657" s="184"/>
      <c r="P657" s="184"/>
      <c r="Q657" s="184"/>
      <c r="R657" s="184"/>
      <c r="S657" s="184"/>
      <c r="T657" s="184"/>
      <c r="U657" s="184"/>
      <c r="V657" s="184"/>
      <c r="W657" s="184"/>
      <c r="X657" s="184"/>
      <c r="Y657" s="184"/>
      <c r="Z657" s="184"/>
    </row>
    <row r="658" spans="1:26" x14ac:dyDescent="0.25">
      <c r="A658" s="184"/>
      <c r="B658" s="184"/>
      <c r="C658" s="289"/>
      <c r="D658" s="290"/>
      <c r="E658" s="184"/>
      <c r="F658" s="184"/>
      <c r="G658" s="184"/>
      <c r="H658" s="184"/>
      <c r="I658" s="184"/>
      <c r="J658" s="184"/>
      <c r="K658" s="184"/>
      <c r="L658" s="184"/>
      <c r="M658" s="184"/>
      <c r="N658" s="184"/>
      <c r="O658" s="184"/>
      <c r="P658" s="184"/>
      <c r="Q658" s="184"/>
      <c r="R658" s="184"/>
      <c r="S658" s="184"/>
      <c r="T658" s="184"/>
      <c r="U658" s="184"/>
      <c r="V658" s="184"/>
      <c r="W658" s="184"/>
      <c r="X658" s="184"/>
      <c r="Y658" s="184"/>
      <c r="Z658" s="184"/>
    </row>
    <row r="659" spans="1:26" x14ac:dyDescent="0.25">
      <c r="A659" s="184"/>
      <c r="B659" s="184"/>
      <c r="C659" s="289"/>
      <c r="D659" s="290"/>
      <c r="E659" s="184"/>
      <c r="F659" s="184"/>
      <c r="G659" s="184"/>
      <c r="H659" s="184"/>
      <c r="I659" s="184"/>
      <c r="J659" s="184"/>
      <c r="K659" s="184"/>
      <c r="L659" s="184"/>
      <c r="M659" s="184"/>
      <c r="N659" s="184"/>
      <c r="O659" s="184"/>
      <c r="P659" s="184"/>
      <c r="Q659" s="184"/>
      <c r="R659" s="184"/>
      <c r="S659" s="184"/>
      <c r="T659" s="184"/>
      <c r="U659" s="184"/>
      <c r="V659" s="184"/>
      <c r="W659" s="184"/>
      <c r="X659" s="184"/>
      <c r="Y659" s="184"/>
      <c r="Z659" s="184"/>
    </row>
    <row r="660" spans="1:26" x14ac:dyDescent="0.25">
      <c r="A660" s="184"/>
      <c r="B660" s="184"/>
      <c r="C660" s="289"/>
      <c r="D660" s="290"/>
      <c r="E660" s="184"/>
      <c r="F660" s="184"/>
      <c r="G660" s="184"/>
      <c r="H660" s="184"/>
      <c r="I660" s="184"/>
      <c r="J660" s="184"/>
      <c r="K660" s="184"/>
      <c r="L660" s="184"/>
      <c r="M660" s="184"/>
      <c r="N660" s="184"/>
      <c r="O660" s="184"/>
      <c r="P660" s="184"/>
      <c r="Q660" s="184"/>
      <c r="R660" s="184"/>
      <c r="S660" s="184"/>
      <c r="T660" s="184"/>
      <c r="U660" s="184"/>
      <c r="V660" s="184"/>
      <c r="W660" s="184"/>
      <c r="X660" s="184"/>
      <c r="Y660" s="184"/>
      <c r="Z660" s="184"/>
    </row>
    <row r="661" spans="1:26" x14ac:dyDescent="0.25">
      <c r="A661" s="184"/>
      <c r="B661" s="184"/>
      <c r="C661" s="289"/>
      <c r="D661" s="290"/>
      <c r="E661" s="184"/>
      <c r="F661" s="184"/>
      <c r="G661" s="184"/>
      <c r="H661" s="184"/>
      <c r="I661" s="184"/>
      <c r="J661" s="184"/>
      <c r="K661" s="184"/>
      <c r="L661" s="184"/>
      <c r="M661" s="184"/>
      <c r="N661" s="184"/>
      <c r="O661" s="184"/>
      <c r="P661" s="184"/>
      <c r="Q661" s="184"/>
      <c r="R661" s="184"/>
      <c r="S661" s="184"/>
      <c r="T661" s="184"/>
      <c r="U661" s="184"/>
      <c r="V661" s="184"/>
      <c r="W661" s="184"/>
      <c r="X661" s="184"/>
      <c r="Y661" s="184"/>
      <c r="Z661" s="184"/>
    </row>
    <row r="662" spans="1:26" x14ac:dyDescent="0.25">
      <c r="A662" s="184"/>
      <c r="B662" s="184"/>
      <c r="C662" s="289"/>
      <c r="D662" s="290"/>
      <c r="E662" s="184"/>
      <c r="F662" s="184"/>
      <c r="G662" s="184"/>
      <c r="H662" s="184"/>
      <c r="I662" s="184"/>
      <c r="J662" s="184"/>
      <c r="K662" s="184"/>
      <c r="L662" s="184"/>
      <c r="M662" s="184"/>
      <c r="N662" s="184"/>
      <c r="O662" s="184"/>
      <c r="P662" s="184"/>
      <c r="Q662" s="184"/>
      <c r="R662" s="184"/>
      <c r="S662" s="184"/>
      <c r="T662" s="184"/>
      <c r="U662" s="184"/>
      <c r="V662" s="184"/>
      <c r="W662" s="184"/>
      <c r="X662" s="184"/>
      <c r="Y662" s="184"/>
      <c r="Z662" s="184"/>
    </row>
    <row r="663" spans="1:26" x14ac:dyDescent="0.25">
      <c r="A663" s="184"/>
      <c r="B663" s="184"/>
      <c r="C663" s="289"/>
      <c r="D663" s="290"/>
      <c r="E663" s="184"/>
      <c r="F663" s="184"/>
      <c r="G663" s="184"/>
      <c r="H663" s="184"/>
      <c r="I663" s="184"/>
      <c r="J663" s="184"/>
      <c r="K663" s="184"/>
      <c r="L663" s="184"/>
      <c r="M663" s="184"/>
      <c r="N663" s="184"/>
      <c r="O663" s="184"/>
      <c r="P663" s="184"/>
      <c r="Q663" s="184"/>
      <c r="R663" s="184"/>
      <c r="S663" s="184"/>
      <c r="T663" s="184"/>
      <c r="U663" s="184"/>
      <c r="V663" s="184"/>
      <c r="W663" s="184"/>
      <c r="X663" s="184"/>
      <c r="Y663" s="184"/>
      <c r="Z663" s="184"/>
    </row>
    <row r="664" spans="1:26" x14ac:dyDescent="0.25">
      <c r="A664" s="184"/>
      <c r="B664" s="184"/>
      <c r="C664" s="289"/>
      <c r="D664" s="290"/>
      <c r="E664" s="184"/>
      <c r="F664" s="184"/>
      <c r="G664" s="184"/>
      <c r="H664" s="184"/>
      <c r="I664" s="184"/>
      <c r="J664" s="184"/>
      <c r="K664" s="184"/>
      <c r="L664" s="184"/>
      <c r="M664" s="184"/>
      <c r="N664" s="184"/>
      <c r="O664" s="184"/>
      <c r="P664" s="184"/>
      <c r="Q664" s="184"/>
      <c r="R664" s="184"/>
      <c r="S664" s="184"/>
      <c r="T664" s="184"/>
      <c r="U664" s="184"/>
      <c r="V664" s="184"/>
      <c r="W664" s="184"/>
      <c r="X664" s="184"/>
      <c r="Y664" s="184"/>
      <c r="Z664" s="184"/>
    </row>
    <row r="665" spans="1:26" x14ac:dyDescent="0.25">
      <c r="A665" s="184"/>
      <c r="B665" s="184"/>
      <c r="C665" s="289"/>
      <c r="D665" s="290"/>
      <c r="E665" s="184"/>
      <c r="F665" s="184"/>
      <c r="G665" s="184"/>
      <c r="H665" s="184"/>
      <c r="I665" s="184"/>
      <c r="J665" s="184"/>
      <c r="K665" s="184"/>
      <c r="L665" s="184"/>
      <c r="M665" s="184"/>
      <c r="N665" s="184"/>
      <c r="O665" s="184"/>
      <c r="P665" s="184"/>
      <c r="Q665" s="184"/>
      <c r="R665" s="184"/>
      <c r="S665" s="184"/>
      <c r="T665" s="184"/>
      <c r="U665" s="184"/>
      <c r="V665" s="184"/>
      <c r="W665" s="184"/>
      <c r="X665" s="184"/>
      <c r="Y665" s="184"/>
      <c r="Z665" s="184"/>
    </row>
    <row r="666" spans="1:26" x14ac:dyDescent="0.25">
      <c r="A666" s="184"/>
      <c r="B666" s="184"/>
      <c r="C666" s="289"/>
      <c r="D666" s="290"/>
      <c r="E666" s="184"/>
      <c r="F666" s="184"/>
      <c r="G666" s="184"/>
      <c r="H666" s="184"/>
      <c r="I666" s="184"/>
      <c r="J666" s="184"/>
      <c r="K666" s="184"/>
      <c r="L666" s="184"/>
      <c r="M666" s="184"/>
      <c r="N666" s="184"/>
      <c r="O666" s="184"/>
      <c r="P666" s="184"/>
      <c r="Q666" s="184"/>
      <c r="R666" s="184"/>
      <c r="S666" s="184"/>
      <c r="T666" s="184"/>
      <c r="U666" s="184"/>
      <c r="V666" s="184"/>
      <c r="W666" s="184"/>
      <c r="X666" s="184"/>
      <c r="Y666" s="184"/>
      <c r="Z666" s="184"/>
    </row>
    <row r="667" spans="1:26" x14ac:dyDescent="0.25">
      <c r="A667" s="184"/>
      <c r="B667" s="184"/>
      <c r="C667" s="289"/>
      <c r="D667" s="290"/>
      <c r="E667" s="184"/>
      <c r="F667" s="184"/>
      <c r="G667" s="184"/>
      <c r="H667" s="184"/>
      <c r="I667" s="184"/>
      <c r="J667" s="184"/>
      <c r="K667" s="184"/>
      <c r="L667" s="184"/>
      <c r="M667" s="184"/>
      <c r="N667" s="184"/>
      <c r="O667" s="184"/>
      <c r="P667" s="184"/>
      <c r="Q667" s="184"/>
      <c r="R667" s="184"/>
      <c r="S667" s="184"/>
      <c r="T667" s="184"/>
      <c r="U667" s="184"/>
      <c r="V667" s="184"/>
      <c r="W667" s="184"/>
      <c r="X667" s="184"/>
      <c r="Y667" s="184"/>
      <c r="Z667" s="184"/>
    </row>
    <row r="668" spans="1:26" x14ac:dyDescent="0.25">
      <c r="A668" s="184"/>
      <c r="B668" s="184"/>
      <c r="C668" s="289"/>
      <c r="D668" s="290"/>
      <c r="E668" s="184"/>
      <c r="F668" s="184"/>
      <c r="G668" s="184"/>
      <c r="H668" s="184"/>
      <c r="I668" s="184"/>
      <c r="J668" s="184"/>
      <c r="K668" s="184"/>
      <c r="L668" s="184"/>
      <c r="M668" s="184"/>
      <c r="N668" s="184"/>
      <c r="O668" s="184"/>
      <c r="P668" s="184"/>
      <c r="Q668" s="184"/>
      <c r="R668" s="184"/>
      <c r="S668" s="184"/>
      <c r="T668" s="184"/>
      <c r="U668" s="184"/>
      <c r="V668" s="184"/>
      <c r="W668" s="184"/>
      <c r="X668" s="184"/>
      <c r="Y668" s="184"/>
      <c r="Z668" s="184"/>
    </row>
    <row r="669" spans="1:26" x14ac:dyDescent="0.25">
      <c r="A669" s="184"/>
      <c r="B669" s="184"/>
      <c r="C669" s="289"/>
      <c r="D669" s="290"/>
      <c r="E669" s="184"/>
      <c r="F669" s="184"/>
      <c r="G669" s="184"/>
      <c r="H669" s="184"/>
      <c r="I669" s="184"/>
      <c r="J669" s="184"/>
      <c r="K669" s="184"/>
      <c r="L669" s="184"/>
      <c r="M669" s="184"/>
      <c r="N669" s="184"/>
      <c r="O669" s="184"/>
      <c r="P669" s="184"/>
      <c r="Q669" s="184"/>
      <c r="R669" s="184"/>
      <c r="S669" s="184"/>
      <c r="T669" s="184"/>
      <c r="U669" s="184"/>
      <c r="V669" s="184"/>
      <c r="W669" s="184"/>
      <c r="X669" s="184"/>
      <c r="Y669" s="184"/>
      <c r="Z669" s="184"/>
    </row>
    <row r="670" spans="1:26" x14ac:dyDescent="0.25">
      <c r="A670" s="184"/>
      <c r="B670" s="184"/>
      <c r="C670" s="289"/>
      <c r="D670" s="290"/>
      <c r="E670" s="184"/>
      <c r="F670" s="184"/>
      <c r="G670" s="184"/>
      <c r="H670" s="184"/>
      <c r="I670" s="184"/>
      <c r="J670" s="184"/>
      <c r="K670" s="184"/>
      <c r="L670" s="184"/>
      <c r="M670" s="184"/>
      <c r="N670" s="184"/>
      <c r="O670" s="184"/>
      <c r="P670" s="184"/>
      <c r="Q670" s="184"/>
      <c r="R670" s="184"/>
      <c r="S670" s="184"/>
      <c r="T670" s="184"/>
      <c r="U670" s="184"/>
      <c r="V670" s="184"/>
      <c r="W670" s="184"/>
      <c r="X670" s="184"/>
      <c r="Y670" s="184"/>
      <c r="Z670" s="184"/>
    </row>
    <row r="671" spans="1:26" x14ac:dyDescent="0.25">
      <c r="A671" s="184"/>
      <c r="B671" s="184"/>
      <c r="C671" s="289"/>
      <c r="D671" s="290"/>
      <c r="E671" s="184"/>
      <c r="F671" s="184"/>
      <c r="G671" s="184"/>
      <c r="H671" s="184"/>
      <c r="I671" s="184"/>
      <c r="J671" s="184"/>
      <c r="K671" s="184"/>
      <c r="L671" s="184"/>
      <c r="M671" s="184"/>
      <c r="N671" s="184"/>
      <c r="O671" s="184"/>
      <c r="P671" s="184"/>
      <c r="Q671" s="184"/>
      <c r="R671" s="184"/>
      <c r="S671" s="184"/>
      <c r="T671" s="184"/>
      <c r="U671" s="184"/>
      <c r="V671" s="184"/>
      <c r="W671" s="184"/>
      <c r="X671" s="184"/>
      <c r="Y671" s="184"/>
      <c r="Z671" s="184"/>
    </row>
    <row r="672" spans="1:26" x14ac:dyDescent="0.25">
      <c r="A672" s="184"/>
      <c r="B672" s="184"/>
      <c r="C672" s="289"/>
      <c r="D672" s="290"/>
      <c r="E672" s="184"/>
      <c r="F672" s="184"/>
      <c r="G672" s="184"/>
      <c r="H672" s="184"/>
      <c r="I672" s="184"/>
      <c r="J672" s="184"/>
      <c r="K672" s="184"/>
      <c r="L672" s="184"/>
      <c r="M672" s="184"/>
      <c r="N672" s="184"/>
      <c r="O672" s="184"/>
      <c r="P672" s="184"/>
      <c r="Q672" s="184"/>
      <c r="R672" s="184"/>
      <c r="S672" s="184"/>
      <c r="T672" s="184"/>
      <c r="U672" s="184"/>
      <c r="V672" s="184"/>
      <c r="W672" s="184"/>
      <c r="X672" s="184"/>
      <c r="Y672" s="184"/>
      <c r="Z672" s="184"/>
    </row>
    <row r="673" spans="1:26" x14ac:dyDescent="0.25">
      <c r="A673" s="184"/>
      <c r="B673" s="184"/>
      <c r="C673" s="289"/>
      <c r="D673" s="290"/>
      <c r="E673" s="184"/>
      <c r="F673" s="184"/>
      <c r="G673" s="184"/>
      <c r="H673" s="184"/>
      <c r="I673" s="184"/>
      <c r="J673" s="184"/>
      <c r="K673" s="184"/>
      <c r="L673" s="184"/>
      <c r="M673" s="184"/>
      <c r="N673" s="184"/>
      <c r="O673" s="184"/>
      <c r="P673" s="184"/>
      <c r="Q673" s="184"/>
      <c r="R673" s="184"/>
      <c r="S673" s="184"/>
      <c r="T673" s="184"/>
      <c r="U673" s="184"/>
      <c r="V673" s="184"/>
      <c r="W673" s="184"/>
      <c r="X673" s="184"/>
      <c r="Y673" s="184"/>
      <c r="Z673" s="184"/>
    </row>
    <row r="674" spans="1:26" x14ac:dyDescent="0.25">
      <c r="A674" s="184"/>
      <c r="B674" s="184"/>
      <c r="C674" s="289"/>
      <c r="D674" s="290"/>
      <c r="E674" s="184"/>
      <c r="F674" s="184"/>
      <c r="G674" s="184"/>
      <c r="H674" s="184"/>
      <c r="I674" s="184"/>
      <c r="J674" s="184"/>
      <c r="K674" s="184"/>
      <c r="L674" s="184"/>
      <c r="M674" s="184"/>
      <c r="N674" s="184"/>
      <c r="O674" s="184"/>
      <c r="P674" s="184"/>
      <c r="Q674" s="184"/>
      <c r="R674" s="184"/>
      <c r="S674" s="184"/>
      <c r="T674" s="184"/>
      <c r="U674" s="184"/>
      <c r="V674" s="184"/>
      <c r="W674" s="184"/>
      <c r="X674" s="184"/>
      <c r="Y674" s="184"/>
      <c r="Z674" s="184"/>
    </row>
    <row r="675" spans="1:26" x14ac:dyDescent="0.25">
      <c r="A675" s="184"/>
      <c r="B675" s="184"/>
      <c r="C675" s="289"/>
      <c r="D675" s="290"/>
      <c r="E675" s="184"/>
      <c r="F675" s="184"/>
      <c r="G675" s="184"/>
      <c r="H675" s="184"/>
      <c r="I675" s="184"/>
      <c r="J675" s="184"/>
      <c r="K675" s="184"/>
      <c r="L675" s="184"/>
      <c r="M675" s="184"/>
      <c r="N675" s="184"/>
      <c r="O675" s="184"/>
      <c r="P675" s="184"/>
      <c r="Q675" s="184"/>
      <c r="R675" s="184"/>
      <c r="S675" s="184"/>
      <c r="T675" s="184"/>
      <c r="U675" s="184"/>
      <c r="V675" s="184"/>
      <c r="W675" s="184"/>
      <c r="X675" s="184"/>
      <c r="Y675" s="184"/>
      <c r="Z675" s="184"/>
    </row>
    <row r="676" spans="1:26" x14ac:dyDescent="0.25">
      <c r="A676" s="184"/>
      <c r="B676" s="184"/>
      <c r="C676" s="289"/>
      <c r="D676" s="290"/>
      <c r="E676" s="184"/>
      <c r="F676" s="184"/>
      <c r="G676" s="184"/>
      <c r="H676" s="184"/>
      <c r="I676" s="184"/>
      <c r="J676" s="184"/>
      <c r="K676" s="184"/>
      <c r="L676" s="184"/>
      <c r="M676" s="184"/>
      <c r="N676" s="184"/>
      <c r="O676" s="184"/>
      <c r="P676" s="184"/>
      <c r="Q676" s="184"/>
      <c r="R676" s="184"/>
      <c r="S676" s="184"/>
      <c r="T676" s="184"/>
      <c r="U676" s="184"/>
      <c r="V676" s="184"/>
      <c r="W676" s="184"/>
      <c r="X676" s="184"/>
      <c r="Y676" s="184"/>
      <c r="Z676" s="184"/>
    </row>
    <row r="677" spans="1:26" x14ac:dyDescent="0.25">
      <c r="A677" s="184"/>
      <c r="B677" s="184"/>
      <c r="C677" s="289"/>
      <c r="D677" s="290"/>
      <c r="E677" s="184"/>
      <c r="F677" s="184"/>
      <c r="G677" s="184"/>
      <c r="H677" s="184"/>
      <c r="I677" s="184"/>
      <c r="J677" s="184"/>
      <c r="K677" s="184"/>
      <c r="L677" s="184"/>
      <c r="M677" s="184"/>
      <c r="N677" s="184"/>
      <c r="O677" s="184"/>
      <c r="P677" s="184"/>
      <c r="Q677" s="184"/>
      <c r="R677" s="184"/>
      <c r="S677" s="184"/>
      <c r="T677" s="184"/>
      <c r="U677" s="184"/>
      <c r="V677" s="184"/>
      <c r="W677" s="184"/>
      <c r="X677" s="184"/>
      <c r="Y677" s="184"/>
      <c r="Z677" s="184"/>
    </row>
    <row r="678" spans="1:26" x14ac:dyDescent="0.25">
      <c r="A678" s="184"/>
      <c r="B678" s="184"/>
      <c r="C678" s="289"/>
      <c r="D678" s="290"/>
      <c r="E678" s="184"/>
      <c r="F678" s="184"/>
      <c r="G678" s="184"/>
      <c r="H678" s="184"/>
      <c r="I678" s="184"/>
      <c r="J678" s="184"/>
      <c r="K678" s="184"/>
      <c r="L678" s="184"/>
      <c r="M678" s="184"/>
      <c r="N678" s="184"/>
      <c r="O678" s="184"/>
      <c r="P678" s="184"/>
      <c r="Q678" s="184"/>
      <c r="R678" s="184"/>
      <c r="S678" s="184"/>
      <c r="T678" s="184"/>
      <c r="U678" s="184"/>
      <c r="V678" s="184"/>
      <c r="W678" s="184"/>
      <c r="X678" s="184"/>
      <c r="Y678" s="184"/>
      <c r="Z678" s="184"/>
    </row>
    <row r="679" spans="1:26" x14ac:dyDescent="0.25">
      <c r="A679" s="184"/>
      <c r="B679" s="184"/>
      <c r="C679" s="289"/>
      <c r="D679" s="290"/>
      <c r="E679" s="184"/>
      <c r="F679" s="184"/>
      <c r="G679" s="184"/>
      <c r="H679" s="184"/>
      <c r="I679" s="184"/>
      <c r="J679" s="184"/>
      <c r="K679" s="184"/>
      <c r="L679" s="184"/>
      <c r="M679" s="184"/>
      <c r="N679" s="184"/>
      <c r="O679" s="184"/>
      <c r="P679" s="184"/>
      <c r="Q679" s="184"/>
      <c r="R679" s="184"/>
      <c r="S679" s="184"/>
      <c r="T679" s="184"/>
      <c r="U679" s="184"/>
      <c r="V679" s="184"/>
      <c r="W679" s="184"/>
      <c r="X679" s="184"/>
      <c r="Y679" s="184"/>
      <c r="Z679" s="184"/>
    </row>
    <row r="680" spans="1:26" x14ac:dyDescent="0.25">
      <c r="A680" s="184"/>
      <c r="B680" s="184"/>
      <c r="C680" s="289"/>
      <c r="D680" s="290"/>
      <c r="E680" s="184"/>
      <c r="F680" s="184"/>
      <c r="G680" s="184"/>
      <c r="H680" s="184"/>
      <c r="I680" s="184"/>
      <c r="J680" s="184"/>
      <c r="K680" s="184"/>
      <c r="L680" s="184"/>
      <c r="M680" s="184"/>
      <c r="N680" s="184"/>
      <c r="O680" s="184"/>
      <c r="P680" s="184"/>
      <c r="Q680" s="184"/>
      <c r="R680" s="184"/>
      <c r="S680" s="184"/>
      <c r="T680" s="184"/>
      <c r="U680" s="184"/>
      <c r="V680" s="184"/>
      <c r="W680" s="184"/>
      <c r="X680" s="184"/>
      <c r="Y680" s="184"/>
      <c r="Z680" s="184"/>
    </row>
    <row r="681" spans="1:26" x14ac:dyDescent="0.25">
      <c r="A681" s="184"/>
      <c r="B681" s="184"/>
      <c r="C681" s="289"/>
      <c r="D681" s="290"/>
      <c r="E681" s="184"/>
      <c r="F681" s="184"/>
      <c r="G681" s="184"/>
      <c r="H681" s="184"/>
      <c r="I681" s="184"/>
      <c r="J681" s="184"/>
      <c r="K681" s="184"/>
      <c r="L681" s="184"/>
      <c r="M681" s="184"/>
      <c r="N681" s="184"/>
      <c r="O681" s="184"/>
      <c r="P681" s="184"/>
      <c r="Q681" s="184"/>
      <c r="R681" s="184"/>
      <c r="S681" s="184"/>
      <c r="T681" s="184"/>
      <c r="U681" s="184"/>
      <c r="V681" s="184"/>
      <c r="W681" s="184"/>
      <c r="X681" s="184"/>
      <c r="Y681" s="184"/>
      <c r="Z681" s="184"/>
    </row>
    <row r="682" spans="1:26" x14ac:dyDescent="0.25">
      <c r="A682" s="184"/>
      <c r="B682" s="184"/>
      <c r="C682" s="289"/>
      <c r="D682" s="290"/>
      <c r="E682" s="184"/>
      <c r="F682" s="184"/>
      <c r="G682" s="184"/>
      <c r="H682" s="184"/>
      <c r="I682" s="184"/>
      <c r="J682" s="184"/>
      <c r="K682" s="184"/>
      <c r="L682" s="184"/>
      <c r="M682" s="184"/>
      <c r="N682" s="184"/>
      <c r="O682" s="184"/>
      <c r="P682" s="184"/>
      <c r="Q682" s="184"/>
      <c r="R682" s="184"/>
      <c r="S682" s="184"/>
      <c r="T682" s="184"/>
      <c r="U682" s="184"/>
      <c r="V682" s="184"/>
      <c r="W682" s="184"/>
      <c r="X682" s="184"/>
      <c r="Y682" s="184"/>
      <c r="Z682" s="184"/>
    </row>
    <row r="683" spans="1:26" x14ac:dyDescent="0.25">
      <c r="A683" s="184"/>
      <c r="B683" s="184"/>
      <c r="C683" s="289"/>
      <c r="D683" s="290"/>
      <c r="E683" s="184"/>
      <c r="F683" s="184"/>
      <c r="G683" s="184"/>
      <c r="H683" s="184"/>
      <c r="I683" s="184"/>
      <c r="J683" s="184"/>
      <c r="K683" s="184"/>
      <c r="L683" s="184"/>
      <c r="M683" s="184"/>
      <c r="N683" s="184"/>
      <c r="O683" s="184"/>
      <c r="P683" s="184"/>
      <c r="Q683" s="184"/>
      <c r="R683" s="184"/>
      <c r="S683" s="184"/>
      <c r="T683" s="184"/>
      <c r="U683" s="184"/>
      <c r="V683" s="184"/>
      <c r="W683" s="184"/>
      <c r="X683" s="184"/>
      <c r="Y683" s="184"/>
      <c r="Z683" s="184"/>
    </row>
    <row r="684" spans="1:26" x14ac:dyDescent="0.25">
      <c r="A684" s="184"/>
      <c r="B684" s="184"/>
      <c r="C684" s="289"/>
      <c r="D684" s="290"/>
      <c r="E684" s="184"/>
      <c r="F684" s="184"/>
      <c r="G684" s="184"/>
      <c r="H684" s="184"/>
      <c r="I684" s="184"/>
      <c r="J684" s="184"/>
      <c r="K684" s="184"/>
      <c r="L684" s="184"/>
      <c r="M684" s="184"/>
      <c r="N684" s="184"/>
      <c r="O684" s="184"/>
      <c r="P684" s="184"/>
      <c r="Q684" s="184"/>
      <c r="R684" s="184"/>
      <c r="S684" s="184"/>
      <c r="T684" s="184"/>
      <c r="U684" s="184"/>
      <c r="V684" s="184"/>
      <c r="W684" s="184"/>
      <c r="X684" s="184"/>
      <c r="Y684" s="184"/>
      <c r="Z684" s="184"/>
    </row>
    <row r="685" spans="1:26" x14ac:dyDescent="0.25">
      <c r="A685" s="184"/>
      <c r="B685" s="184"/>
      <c r="C685" s="289"/>
      <c r="D685" s="290"/>
      <c r="E685" s="184"/>
      <c r="F685" s="184"/>
      <c r="G685" s="184"/>
      <c r="H685" s="184"/>
      <c r="I685" s="184"/>
      <c r="J685" s="184"/>
      <c r="K685" s="184"/>
      <c r="L685" s="184"/>
      <c r="M685" s="184"/>
      <c r="N685" s="184"/>
      <c r="O685" s="184"/>
      <c r="P685" s="184"/>
      <c r="Q685" s="184"/>
      <c r="R685" s="184"/>
      <c r="S685" s="184"/>
      <c r="T685" s="184"/>
      <c r="U685" s="184"/>
      <c r="V685" s="184"/>
      <c r="W685" s="184"/>
      <c r="X685" s="184"/>
      <c r="Y685" s="184"/>
      <c r="Z685" s="184"/>
    </row>
    <row r="686" spans="1:26" x14ac:dyDescent="0.25">
      <c r="A686" s="184"/>
      <c r="B686" s="184"/>
      <c r="C686" s="289"/>
      <c r="D686" s="290"/>
      <c r="E686" s="184"/>
      <c r="F686" s="184"/>
      <c r="G686" s="184"/>
      <c r="H686" s="184"/>
      <c r="I686" s="184"/>
      <c r="J686" s="184"/>
      <c r="K686" s="184"/>
      <c r="L686" s="184"/>
      <c r="M686" s="184"/>
      <c r="N686" s="184"/>
      <c r="O686" s="184"/>
      <c r="P686" s="184"/>
      <c r="Q686" s="184"/>
      <c r="R686" s="184"/>
      <c r="S686" s="184"/>
      <c r="T686" s="184"/>
      <c r="U686" s="184"/>
      <c r="V686" s="184"/>
      <c r="W686" s="184"/>
      <c r="X686" s="184"/>
      <c r="Y686" s="184"/>
      <c r="Z686" s="184"/>
    </row>
    <row r="687" spans="1:26" x14ac:dyDescent="0.25">
      <c r="A687" s="184"/>
      <c r="B687" s="184"/>
      <c r="C687" s="289"/>
      <c r="D687" s="290"/>
      <c r="E687" s="184"/>
      <c r="F687" s="184"/>
      <c r="G687" s="184"/>
      <c r="H687" s="184"/>
      <c r="I687" s="184"/>
      <c r="J687" s="184"/>
      <c r="K687" s="184"/>
      <c r="L687" s="184"/>
      <c r="M687" s="184"/>
      <c r="N687" s="184"/>
      <c r="O687" s="184"/>
      <c r="P687" s="184"/>
      <c r="Q687" s="184"/>
      <c r="R687" s="184"/>
      <c r="S687" s="184"/>
      <c r="T687" s="184"/>
      <c r="U687" s="184"/>
      <c r="V687" s="184"/>
      <c r="W687" s="184"/>
      <c r="X687" s="184"/>
      <c r="Y687" s="184"/>
      <c r="Z687" s="184"/>
    </row>
    <row r="688" spans="1:26" x14ac:dyDescent="0.25">
      <c r="A688" s="184"/>
      <c r="B688" s="184"/>
      <c r="C688" s="289"/>
      <c r="D688" s="290"/>
      <c r="E688" s="184"/>
      <c r="F688" s="184"/>
      <c r="G688" s="184"/>
      <c r="H688" s="184"/>
      <c r="I688" s="184"/>
      <c r="J688" s="184"/>
      <c r="K688" s="184"/>
      <c r="L688" s="184"/>
      <c r="M688" s="184"/>
      <c r="N688" s="184"/>
      <c r="O688" s="184"/>
      <c r="P688" s="184"/>
      <c r="Q688" s="184"/>
      <c r="R688" s="184"/>
      <c r="S688" s="184"/>
      <c r="T688" s="184"/>
      <c r="U688" s="184"/>
      <c r="V688" s="184"/>
      <c r="W688" s="184"/>
      <c r="X688" s="184"/>
      <c r="Y688" s="184"/>
      <c r="Z688" s="184"/>
    </row>
    <row r="689" spans="1:26" x14ac:dyDescent="0.25">
      <c r="A689" s="184"/>
      <c r="B689" s="184"/>
      <c r="C689" s="289"/>
      <c r="D689" s="290"/>
      <c r="E689" s="184"/>
      <c r="F689" s="184"/>
      <c r="G689" s="184"/>
      <c r="H689" s="184"/>
      <c r="I689" s="184"/>
      <c r="J689" s="184"/>
      <c r="K689" s="184"/>
      <c r="L689" s="184"/>
      <c r="M689" s="184"/>
      <c r="N689" s="184"/>
      <c r="O689" s="184"/>
      <c r="P689" s="184"/>
      <c r="Q689" s="184"/>
      <c r="R689" s="184"/>
      <c r="S689" s="184"/>
      <c r="T689" s="184"/>
      <c r="U689" s="184"/>
      <c r="V689" s="184"/>
      <c r="W689" s="184"/>
      <c r="X689" s="184"/>
      <c r="Y689" s="184"/>
      <c r="Z689" s="184"/>
    </row>
    <row r="690" spans="1:26" x14ac:dyDescent="0.25">
      <c r="A690" s="184"/>
      <c r="B690" s="184"/>
      <c r="C690" s="289"/>
      <c r="D690" s="290"/>
      <c r="E690" s="184"/>
      <c r="F690" s="184"/>
      <c r="G690" s="184"/>
      <c r="H690" s="184"/>
      <c r="I690" s="184"/>
      <c r="J690" s="184"/>
      <c r="K690" s="184"/>
      <c r="L690" s="184"/>
      <c r="M690" s="184"/>
      <c r="N690" s="184"/>
      <c r="O690" s="184"/>
      <c r="P690" s="184"/>
      <c r="Q690" s="184"/>
      <c r="R690" s="184"/>
      <c r="S690" s="184"/>
      <c r="T690" s="184"/>
      <c r="U690" s="184"/>
      <c r="V690" s="184"/>
      <c r="W690" s="184"/>
      <c r="X690" s="184"/>
      <c r="Y690" s="184"/>
      <c r="Z690" s="184"/>
    </row>
    <row r="691" spans="1:26" x14ac:dyDescent="0.25">
      <c r="A691" s="184"/>
      <c r="B691" s="184"/>
      <c r="C691" s="289"/>
      <c r="D691" s="290"/>
      <c r="E691" s="184"/>
      <c r="F691" s="184"/>
      <c r="G691" s="184"/>
      <c r="H691" s="184"/>
      <c r="I691" s="184"/>
      <c r="J691" s="184"/>
      <c r="K691" s="184"/>
      <c r="L691" s="184"/>
      <c r="M691" s="184"/>
      <c r="N691" s="184"/>
      <c r="O691" s="184"/>
      <c r="P691" s="184"/>
      <c r="Q691" s="184"/>
      <c r="R691" s="184"/>
      <c r="S691" s="184"/>
      <c r="T691" s="184"/>
      <c r="U691" s="184"/>
      <c r="V691" s="184"/>
      <c r="W691" s="184"/>
      <c r="X691" s="184"/>
      <c r="Y691" s="184"/>
      <c r="Z691" s="184"/>
    </row>
    <row r="692" spans="1:26" x14ac:dyDescent="0.25">
      <c r="A692" s="184"/>
      <c r="B692" s="184"/>
      <c r="C692" s="289"/>
      <c r="D692" s="290"/>
      <c r="E692" s="184"/>
      <c r="F692" s="184"/>
      <c r="G692" s="184"/>
      <c r="H692" s="184"/>
      <c r="I692" s="184"/>
      <c r="J692" s="184"/>
      <c r="K692" s="184"/>
      <c r="L692" s="184"/>
      <c r="M692" s="184"/>
      <c r="N692" s="184"/>
      <c r="O692" s="184"/>
      <c r="P692" s="184"/>
      <c r="Q692" s="184"/>
      <c r="R692" s="184"/>
      <c r="S692" s="184"/>
      <c r="T692" s="184"/>
      <c r="U692" s="184"/>
      <c r="V692" s="184"/>
      <c r="W692" s="184"/>
      <c r="X692" s="184"/>
      <c r="Y692" s="184"/>
      <c r="Z692" s="184"/>
    </row>
    <row r="693" spans="1:26" x14ac:dyDescent="0.25">
      <c r="A693" s="184"/>
      <c r="B693" s="184"/>
      <c r="C693" s="289"/>
      <c r="D693" s="290"/>
      <c r="E693" s="184"/>
      <c r="F693" s="184"/>
      <c r="G693" s="184"/>
      <c r="H693" s="184"/>
      <c r="I693" s="184"/>
      <c r="J693" s="184"/>
      <c r="K693" s="184"/>
      <c r="L693" s="184"/>
      <c r="M693" s="184"/>
      <c r="N693" s="184"/>
      <c r="O693" s="184"/>
      <c r="P693" s="184"/>
      <c r="Q693" s="184"/>
      <c r="R693" s="184"/>
      <c r="S693" s="184"/>
      <c r="T693" s="184"/>
      <c r="U693" s="184"/>
      <c r="V693" s="184"/>
      <c r="W693" s="184"/>
      <c r="X693" s="184"/>
      <c r="Y693" s="184"/>
      <c r="Z693" s="184"/>
    </row>
    <row r="694" spans="1:26" x14ac:dyDescent="0.25">
      <c r="A694" s="184"/>
      <c r="B694" s="184"/>
      <c r="C694" s="289"/>
      <c r="D694" s="290"/>
      <c r="E694" s="184"/>
      <c r="F694" s="184"/>
      <c r="G694" s="184"/>
      <c r="H694" s="184"/>
      <c r="I694" s="184"/>
      <c r="J694" s="184"/>
      <c r="K694" s="184"/>
      <c r="L694" s="184"/>
      <c r="M694" s="184"/>
      <c r="N694" s="184"/>
      <c r="O694" s="184"/>
      <c r="P694" s="184"/>
      <c r="Q694" s="184"/>
      <c r="R694" s="184"/>
      <c r="S694" s="184"/>
      <c r="T694" s="184"/>
      <c r="U694" s="184"/>
      <c r="V694" s="184"/>
      <c r="W694" s="184"/>
      <c r="X694" s="184"/>
      <c r="Y694" s="184"/>
      <c r="Z694" s="184"/>
    </row>
    <row r="695" spans="1:26" x14ac:dyDescent="0.25">
      <c r="A695" s="184"/>
      <c r="B695" s="184"/>
      <c r="C695" s="289"/>
      <c r="D695" s="290"/>
      <c r="E695" s="184"/>
      <c r="F695" s="184"/>
      <c r="G695" s="184"/>
      <c r="H695" s="184"/>
      <c r="I695" s="184"/>
      <c r="J695" s="184"/>
      <c r="K695" s="184"/>
      <c r="L695" s="184"/>
      <c r="M695" s="184"/>
      <c r="N695" s="184"/>
      <c r="O695" s="184"/>
      <c r="P695" s="184"/>
      <c r="Q695" s="184"/>
      <c r="R695" s="184"/>
      <c r="S695" s="184"/>
      <c r="T695" s="184"/>
      <c r="U695" s="184"/>
      <c r="V695" s="184"/>
      <c r="W695" s="184"/>
      <c r="X695" s="184"/>
      <c r="Y695" s="184"/>
      <c r="Z695" s="184"/>
    </row>
    <row r="696" spans="1:26" x14ac:dyDescent="0.25">
      <c r="A696" s="184"/>
      <c r="B696" s="184"/>
      <c r="C696" s="289"/>
      <c r="D696" s="290"/>
      <c r="E696" s="184"/>
      <c r="F696" s="184"/>
      <c r="G696" s="184"/>
      <c r="H696" s="184"/>
      <c r="I696" s="184"/>
      <c r="J696" s="184"/>
      <c r="K696" s="184"/>
      <c r="L696" s="184"/>
      <c r="M696" s="184"/>
      <c r="N696" s="184"/>
      <c r="O696" s="184"/>
      <c r="P696" s="184"/>
      <c r="Q696" s="184"/>
      <c r="R696" s="184"/>
      <c r="S696" s="184"/>
      <c r="T696" s="184"/>
      <c r="U696" s="184"/>
      <c r="V696" s="184"/>
      <c r="W696" s="184"/>
      <c r="X696" s="184"/>
      <c r="Y696" s="184"/>
      <c r="Z696" s="184"/>
    </row>
    <row r="697" spans="1:26" x14ac:dyDescent="0.25">
      <c r="A697" s="184"/>
      <c r="B697" s="184"/>
      <c r="C697" s="289"/>
      <c r="D697" s="290"/>
      <c r="E697" s="184"/>
      <c r="F697" s="184"/>
      <c r="G697" s="184"/>
      <c r="H697" s="184"/>
      <c r="I697" s="184"/>
      <c r="J697" s="184"/>
      <c r="K697" s="184"/>
      <c r="L697" s="184"/>
      <c r="M697" s="184"/>
      <c r="N697" s="184"/>
      <c r="O697" s="184"/>
      <c r="P697" s="184"/>
      <c r="Q697" s="184"/>
      <c r="R697" s="184"/>
      <c r="S697" s="184"/>
      <c r="T697" s="184"/>
      <c r="U697" s="184"/>
      <c r="V697" s="184"/>
      <c r="W697" s="184"/>
      <c r="X697" s="184"/>
      <c r="Y697" s="184"/>
      <c r="Z697" s="184"/>
    </row>
    <row r="698" spans="1:26" x14ac:dyDescent="0.25">
      <c r="A698" s="184"/>
      <c r="B698" s="184"/>
      <c r="C698" s="289"/>
      <c r="D698" s="290"/>
      <c r="E698" s="184"/>
      <c r="F698" s="184"/>
      <c r="G698" s="184"/>
      <c r="H698" s="184"/>
      <c r="I698" s="184"/>
      <c r="J698" s="184"/>
      <c r="K698" s="184"/>
      <c r="L698" s="184"/>
      <c r="M698" s="184"/>
      <c r="N698" s="184"/>
      <c r="O698" s="184"/>
      <c r="P698" s="184"/>
      <c r="Q698" s="184"/>
      <c r="R698" s="184"/>
      <c r="S698" s="184"/>
      <c r="T698" s="184"/>
      <c r="U698" s="184"/>
      <c r="V698" s="184"/>
      <c r="W698" s="184"/>
      <c r="X698" s="184"/>
      <c r="Y698" s="184"/>
      <c r="Z698" s="184"/>
    </row>
    <row r="699" spans="1:26" x14ac:dyDescent="0.25">
      <c r="A699" s="184"/>
      <c r="B699" s="184"/>
      <c r="C699" s="289"/>
      <c r="D699" s="290"/>
      <c r="E699" s="184"/>
      <c r="F699" s="184"/>
      <c r="G699" s="184"/>
      <c r="H699" s="184"/>
      <c r="I699" s="184"/>
      <c r="J699" s="184"/>
      <c r="K699" s="184"/>
      <c r="L699" s="184"/>
      <c r="M699" s="184"/>
      <c r="N699" s="184"/>
      <c r="O699" s="184"/>
      <c r="P699" s="184"/>
      <c r="Q699" s="184"/>
      <c r="R699" s="184"/>
      <c r="S699" s="184"/>
      <c r="T699" s="184"/>
      <c r="U699" s="184"/>
      <c r="V699" s="184"/>
      <c r="W699" s="184"/>
      <c r="X699" s="184"/>
      <c r="Y699" s="184"/>
      <c r="Z699" s="184"/>
    </row>
    <row r="700" spans="1:26" x14ac:dyDescent="0.25">
      <c r="A700" s="184"/>
      <c r="B700" s="184"/>
      <c r="C700" s="289"/>
      <c r="D700" s="290"/>
      <c r="E700" s="184"/>
      <c r="F700" s="184"/>
      <c r="G700" s="184"/>
      <c r="H700" s="184"/>
      <c r="I700" s="184"/>
      <c r="J700" s="184"/>
      <c r="K700" s="184"/>
      <c r="L700" s="184"/>
      <c r="M700" s="184"/>
      <c r="N700" s="184"/>
      <c r="O700" s="184"/>
      <c r="P700" s="184"/>
      <c r="Q700" s="184"/>
      <c r="R700" s="184"/>
      <c r="S700" s="184"/>
      <c r="T700" s="184"/>
      <c r="U700" s="184"/>
      <c r="V700" s="184"/>
      <c r="W700" s="184"/>
      <c r="X700" s="184"/>
      <c r="Y700" s="184"/>
      <c r="Z700" s="184"/>
    </row>
    <row r="701" spans="1:26" x14ac:dyDescent="0.25">
      <c r="A701" s="184"/>
      <c r="B701" s="184"/>
      <c r="C701" s="289"/>
      <c r="D701" s="290"/>
      <c r="E701" s="184"/>
      <c r="F701" s="184"/>
      <c r="G701" s="184"/>
      <c r="H701" s="184"/>
      <c r="I701" s="184"/>
      <c r="J701" s="184"/>
      <c r="K701" s="184"/>
      <c r="L701" s="184"/>
      <c r="M701" s="184"/>
      <c r="N701" s="184"/>
      <c r="O701" s="184"/>
      <c r="P701" s="184"/>
      <c r="Q701" s="184"/>
      <c r="R701" s="184"/>
      <c r="S701" s="184"/>
      <c r="T701" s="184"/>
      <c r="U701" s="184"/>
      <c r="V701" s="184"/>
      <c r="W701" s="184"/>
      <c r="X701" s="184"/>
      <c r="Y701" s="184"/>
      <c r="Z701" s="184"/>
    </row>
    <row r="702" spans="1:26" x14ac:dyDescent="0.25">
      <c r="A702" s="184"/>
      <c r="B702" s="184"/>
      <c r="C702" s="289"/>
      <c r="D702" s="290"/>
      <c r="E702" s="184"/>
      <c r="F702" s="184"/>
      <c r="G702" s="184"/>
      <c r="H702" s="184"/>
      <c r="I702" s="184"/>
      <c r="J702" s="184"/>
      <c r="K702" s="184"/>
      <c r="L702" s="184"/>
      <c r="M702" s="184"/>
      <c r="N702" s="184"/>
      <c r="O702" s="184"/>
      <c r="P702" s="184"/>
      <c r="Q702" s="184"/>
      <c r="R702" s="184"/>
      <c r="S702" s="184"/>
      <c r="T702" s="184"/>
      <c r="U702" s="184"/>
      <c r="V702" s="184"/>
      <c r="W702" s="184"/>
      <c r="X702" s="184"/>
      <c r="Y702" s="184"/>
      <c r="Z702" s="184"/>
    </row>
    <row r="703" spans="1:26" x14ac:dyDescent="0.25">
      <c r="A703" s="184"/>
      <c r="B703" s="184"/>
      <c r="C703" s="289"/>
      <c r="D703" s="290"/>
      <c r="E703" s="184"/>
      <c r="F703" s="184"/>
      <c r="G703" s="184"/>
      <c r="H703" s="184"/>
      <c r="I703" s="184"/>
      <c r="J703" s="184"/>
      <c r="K703" s="184"/>
      <c r="L703" s="184"/>
      <c r="M703" s="184"/>
      <c r="N703" s="184"/>
      <c r="O703" s="184"/>
      <c r="P703" s="184"/>
      <c r="Q703" s="184"/>
      <c r="R703" s="184"/>
      <c r="S703" s="184"/>
      <c r="T703" s="184"/>
      <c r="U703" s="184"/>
      <c r="V703" s="184"/>
      <c r="W703" s="184"/>
      <c r="X703" s="184"/>
      <c r="Y703" s="184"/>
      <c r="Z703" s="184"/>
    </row>
    <row r="704" spans="1:26" x14ac:dyDescent="0.25">
      <c r="A704" s="184"/>
      <c r="B704" s="184"/>
      <c r="C704" s="289"/>
      <c r="D704" s="290"/>
      <c r="E704" s="184"/>
      <c r="F704" s="184"/>
      <c r="G704" s="184"/>
      <c r="H704" s="184"/>
      <c r="I704" s="184"/>
      <c r="J704" s="184"/>
      <c r="K704" s="184"/>
      <c r="L704" s="184"/>
      <c r="M704" s="184"/>
      <c r="N704" s="184"/>
      <c r="O704" s="184"/>
      <c r="P704" s="184"/>
      <c r="Q704" s="184"/>
      <c r="R704" s="184"/>
      <c r="S704" s="184"/>
      <c r="T704" s="184"/>
      <c r="U704" s="184"/>
      <c r="V704" s="184"/>
      <c r="W704" s="184"/>
      <c r="X704" s="184"/>
      <c r="Y704" s="184"/>
      <c r="Z704" s="184"/>
    </row>
    <row r="705" spans="1:26" x14ac:dyDescent="0.25">
      <c r="A705" s="184"/>
      <c r="B705" s="184"/>
      <c r="C705" s="289"/>
      <c r="D705" s="290"/>
      <c r="E705" s="184"/>
      <c r="F705" s="184"/>
      <c r="G705" s="184"/>
      <c r="H705" s="184"/>
      <c r="I705" s="184"/>
      <c r="J705" s="184"/>
      <c r="K705" s="184"/>
      <c r="L705" s="184"/>
      <c r="M705" s="184"/>
      <c r="N705" s="184"/>
      <c r="O705" s="184"/>
      <c r="P705" s="184"/>
      <c r="Q705" s="184"/>
      <c r="R705" s="184"/>
      <c r="S705" s="184"/>
      <c r="T705" s="184"/>
      <c r="U705" s="184"/>
      <c r="V705" s="184"/>
      <c r="W705" s="184"/>
      <c r="X705" s="184"/>
      <c r="Y705" s="184"/>
      <c r="Z705" s="184"/>
    </row>
    <row r="706" spans="1:26" x14ac:dyDescent="0.25">
      <c r="A706" s="184"/>
      <c r="B706" s="184"/>
      <c r="C706" s="289"/>
      <c r="D706" s="290"/>
      <c r="E706" s="184"/>
      <c r="F706" s="184"/>
      <c r="G706" s="184"/>
      <c r="H706" s="184"/>
      <c r="I706" s="184"/>
      <c r="J706" s="184"/>
      <c r="K706" s="184"/>
      <c r="L706" s="184"/>
      <c r="M706" s="184"/>
      <c r="N706" s="184"/>
      <c r="O706" s="184"/>
      <c r="P706" s="184"/>
      <c r="Q706" s="184"/>
      <c r="R706" s="184"/>
      <c r="S706" s="184"/>
      <c r="T706" s="184"/>
      <c r="U706" s="184"/>
      <c r="V706" s="184"/>
      <c r="W706" s="184"/>
      <c r="X706" s="184"/>
      <c r="Y706" s="184"/>
      <c r="Z706" s="184"/>
    </row>
    <row r="707" spans="1:26" x14ac:dyDescent="0.25">
      <c r="A707" s="184"/>
      <c r="B707" s="184"/>
      <c r="C707" s="289"/>
      <c r="D707" s="290"/>
      <c r="E707" s="184"/>
      <c r="F707" s="184"/>
      <c r="G707" s="184"/>
      <c r="H707" s="184"/>
      <c r="I707" s="184"/>
      <c r="J707" s="184"/>
      <c r="K707" s="184"/>
      <c r="L707" s="184"/>
      <c r="M707" s="184"/>
      <c r="N707" s="184"/>
      <c r="O707" s="184"/>
      <c r="P707" s="184"/>
      <c r="Q707" s="184"/>
      <c r="R707" s="184"/>
      <c r="S707" s="184"/>
      <c r="T707" s="184"/>
      <c r="U707" s="184"/>
      <c r="V707" s="184"/>
      <c r="W707" s="184"/>
      <c r="X707" s="184"/>
      <c r="Y707" s="184"/>
      <c r="Z707" s="184"/>
    </row>
    <row r="708" spans="1:26" x14ac:dyDescent="0.25">
      <c r="A708" s="184"/>
      <c r="B708" s="184"/>
      <c r="C708" s="289"/>
      <c r="D708" s="290"/>
      <c r="E708" s="184"/>
      <c r="F708" s="184"/>
      <c r="G708" s="184"/>
      <c r="H708" s="184"/>
      <c r="I708" s="184"/>
      <c r="J708" s="184"/>
      <c r="K708" s="184"/>
      <c r="L708" s="184"/>
      <c r="M708" s="184"/>
      <c r="N708" s="184"/>
      <c r="O708" s="184"/>
      <c r="P708" s="184"/>
      <c r="Q708" s="184"/>
      <c r="R708" s="184"/>
      <c r="S708" s="184"/>
      <c r="T708" s="184"/>
      <c r="U708" s="184"/>
      <c r="V708" s="184"/>
      <c r="W708" s="184"/>
      <c r="X708" s="184"/>
      <c r="Y708" s="184"/>
      <c r="Z708" s="184"/>
    </row>
    <row r="709" spans="1:26" x14ac:dyDescent="0.25">
      <c r="A709" s="184"/>
      <c r="B709" s="184"/>
      <c r="C709" s="289"/>
      <c r="D709" s="290"/>
      <c r="E709" s="184"/>
      <c r="F709" s="184"/>
      <c r="G709" s="184"/>
      <c r="H709" s="184"/>
      <c r="I709" s="184"/>
      <c r="J709" s="184"/>
      <c r="K709" s="184"/>
      <c r="L709" s="184"/>
      <c r="M709" s="184"/>
      <c r="N709" s="184"/>
      <c r="O709" s="184"/>
      <c r="P709" s="184"/>
      <c r="Q709" s="184"/>
      <c r="R709" s="184"/>
      <c r="S709" s="184"/>
      <c r="T709" s="184"/>
      <c r="U709" s="184"/>
      <c r="V709" s="184"/>
      <c r="W709" s="184"/>
      <c r="X709" s="184"/>
      <c r="Y709" s="184"/>
      <c r="Z709" s="184"/>
    </row>
    <row r="710" spans="1:26" x14ac:dyDescent="0.25">
      <c r="A710" s="184"/>
      <c r="B710" s="184"/>
      <c r="C710" s="289"/>
      <c r="D710" s="290"/>
      <c r="E710" s="184"/>
      <c r="F710" s="184"/>
      <c r="G710" s="184"/>
      <c r="H710" s="184"/>
      <c r="I710" s="184"/>
      <c r="J710" s="184"/>
      <c r="K710" s="184"/>
      <c r="L710" s="184"/>
      <c r="M710" s="184"/>
      <c r="N710" s="184"/>
      <c r="O710" s="184"/>
      <c r="P710" s="184"/>
      <c r="Q710" s="184"/>
      <c r="R710" s="184"/>
      <c r="S710" s="184"/>
      <c r="T710" s="184"/>
      <c r="U710" s="184"/>
      <c r="V710" s="184"/>
      <c r="W710" s="184"/>
      <c r="X710" s="184"/>
      <c r="Y710" s="184"/>
      <c r="Z710" s="184"/>
    </row>
    <row r="711" spans="1:26" x14ac:dyDescent="0.25">
      <c r="A711" s="184"/>
      <c r="B711" s="184"/>
      <c r="C711" s="289"/>
      <c r="D711" s="290"/>
      <c r="E711" s="184"/>
      <c r="F711" s="184"/>
      <c r="G711" s="184"/>
      <c r="H711" s="184"/>
      <c r="I711" s="184"/>
      <c r="J711" s="184"/>
      <c r="K711" s="184"/>
      <c r="L711" s="184"/>
      <c r="M711" s="184"/>
      <c r="N711" s="184"/>
      <c r="O711" s="184"/>
      <c r="P711" s="184"/>
      <c r="Q711" s="184"/>
      <c r="R711" s="184"/>
      <c r="S711" s="184"/>
      <c r="T711" s="184"/>
      <c r="U711" s="184"/>
      <c r="V711" s="184"/>
      <c r="W711" s="184"/>
      <c r="X711" s="184"/>
      <c r="Y711" s="184"/>
      <c r="Z711" s="184"/>
    </row>
    <row r="712" spans="1:26" x14ac:dyDescent="0.25">
      <c r="A712" s="184"/>
      <c r="B712" s="184"/>
      <c r="C712" s="289"/>
      <c r="D712" s="290"/>
      <c r="E712" s="184"/>
      <c r="F712" s="184"/>
      <c r="G712" s="184"/>
      <c r="H712" s="184"/>
      <c r="I712" s="184"/>
      <c r="J712" s="184"/>
      <c r="K712" s="184"/>
      <c r="L712" s="184"/>
      <c r="M712" s="184"/>
      <c r="N712" s="184"/>
      <c r="O712" s="184"/>
      <c r="P712" s="184"/>
      <c r="Q712" s="184"/>
      <c r="R712" s="184"/>
      <c r="S712" s="184"/>
      <c r="T712" s="184"/>
      <c r="U712" s="184"/>
      <c r="V712" s="184"/>
      <c r="W712" s="184"/>
      <c r="X712" s="184"/>
      <c r="Y712" s="184"/>
      <c r="Z712" s="184"/>
    </row>
    <row r="713" spans="1:26" x14ac:dyDescent="0.25">
      <c r="A713" s="184"/>
      <c r="B713" s="184"/>
      <c r="C713" s="289"/>
      <c r="D713" s="290"/>
      <c r="E713" s="184"/>
      <c r="F713" s="184"/>
      <c r="G713" s="184"/>
      <c r="H713" s="184"/>
      <c r="I713" s="184"/>
      <c r="J713" s="184"/>
      <c r="K713" s="184"/>
      <c r="L713" s="184"/>
      <c r="M713" s="184"/>
      <c r="N713" s="184"/>
      <c r="O713" s="184"/>
      <c r="P713" s="184"/>
      <c r="Q713" s="184"/>
      <c r="R713" s="184"/>
      <c r="S713" s="184"/>
      <c r="T713" s="184"/>
      <c r="U713" s="184"/>
      <c r="V713" s="184"/>
      <c r="W713" s="184"/>
      <c r="X713" s="184"/>
      <c r="Y713" s="184"/>
      <c r="Z713" s="184"/>
    </row>
    <row r="714" spans="1:26" x14ac:dyDescent="0.25">
      <c r="A714" s="184"/>
      <c r="B714" s="184"/>
      <c r="C714" s="289"/>
      <c r="D714" s="290"/>
      <c r="E714" s="184"/>
      <c r="F714" s="184"/>
      <c r="G714" s="184"/>
      <c r="H714" s="184"/>
      <c r="I714" s="184"/>
      <c r="J714" s="184"/>
      <c r="K714" s="184"/>
      <c r="L714" s="184"/>
      <c r="M714" s="184"/>
      <c r="N714" s="184"/>
      <c r="O714" s="184"/>
      <c r="P714" s="184"/>
      <c r="Q714" s="184"/>
      <c r="R714" s="184"/>
      <c r="S714" s="184"/>
      <c r="T714" s="184"/>
      <c r="U714" s="184"/>
      <c r="V714" s="184"/>
      <c r="W714" s="184"/>
      <c r="X714" s="184"/>
      <c r="Y714" s="184"/>
      <c r="Z714" s="184"/>
    </row>
    <row r="715" spans="1:26" x14ac:dyDescent="0.25">
      <c r="A715" s="184"/>
      <c r="B715" s="184"/>
      <c r="C715" s="289"/>
      <c r="D715" s="290"/>
      <c r="E715" s="184"/>
      <c r="F715" s="184"/>
      <c r="G715" s="184"/>
      <c r="H715" s="184"/>
      <c r="I715" s="184"/>
      <c r="J715" s="184"/>
      <c r="K715" s="184"/>
      <c r="L715" s="184"/>
      <c r="M715" s="184"/>
      <c r="N715" s="184"/>
      <c r="O715" s="184"/>
      <c r="P715" s="184"/>
      <c r="Q715" s="184"/>
      <c r="R715" s="184"/>
      <c r="S715" s="184"/>
      <c r="T715" s="184"/>
      <c r="U715" s="184"/>
      <c r="V715" s="184"/>
      <c r="W715" s="184"/>
      <c r="X715" s="184"/>
      <c r="Y715" s="184"/>
      <c r="Z715" s="184"/>
    </row>
    <row r="716" spans="1:26" x14ac:dyDescent="0.25">
      <c r="A716" s="184"/>
      <c r="B716" s="184"/>
      <c r="C716" s="289"/>
      <c r="D716" s="290"/>
      <c r="E716" s="184"/>
      <c r="F716" s="184"/>
      <c r="G716" s="184"/>
      <c r="H716" s="184"/>
      <c r="I716" s="184"/>
      <c r="J716" s="184"/>
      <c r="K716" s="184"/>
      <c r="L716" s="184"/>
      <c r="M716" s="184"/>
      <c r="N716" s="184"/>
      <c r="O716" s="184"/>
      <c r="P716" s="184"/>
      <c r="Q716" s="184"/>
      <c r="R716" s="184"/>
      <c r="S716" s="184"/>
      <c r="T716" s="184"/>
      <c r="U716" s="184"/>
      <c r="V716" s="184"/>
      <c r="W716" s="184"/>
      <c r="X716" s="184"/>
      <c r="Y716" s="184"/>
      <c r="Z716" s="184"/>
    </row>
    <row r="717" spans="1:26" x14ac:dyDescent="0.25">
      <c r="A717" s="184"/>
      <c r="B717" s="184"/>
      <c r="C717" s="289"/>
      <c r="D717" s="290"/>
      <c r="E717" s="184"/>
      <c r="F717" s="184"/>
      <c r="G717" s="184"/>
      <c r="H717" s="184"/>
      <c r="I717" s="184"/>
      <c r="J717" s="184"/>
      <c r="K717" s="184"/>
      <c r="L717" s="184"/>
      <c r="M717" s="184"/>
      <c r="N717" s="184"/>
      <c r="O717" s="184"/>
      <c r="P717" s="184"/>
      <c r="Q717" s="184"/>
      <c r="R717" s="184"/>
      <c r="S717" s="184"/>
      <c r="T717" s="184"/>
      <c r="U717" s="184"/>
      <c r="V717" s="184"/>
      <c r="W717" s="184"/>
      <c r="X717" s="184"/>
      <c r="Y717" s="184"/>
      <c r="Z717" s="184"/>
    </row>
    <row r="718" spans="1:26" x14ac:dyDescent="0.25">
      <c r="A718" s="184"/>
      <c r="B718" s="184"/>
      <c r="C718" s="289"/>
      <c r="D718" s="290"/>
      <c r="E718" s="184"/>
      <c r="F718" s="184"/>
      <c r="G718" s="184"/>
      <c r="H718" s="184"/>
      <c r="I718" s="184"/>
      <c r="J718" s="184"/>
      <c r="K718" s="184"/>
      <c r="L718" s="184"/>
      <c r="M718" s="184"/>
      <c r="N718" s="184"/>
      <c r="O718" s="184"/>
      <c r="P718" s="184"/>
      <c r="Q718" s="184"/>
      <c r="R718" s="184"/>
      <c r="S718" s="184"/>
      <c r="T718" s="184"/>
      <c r="U718" s="184"/>
      <c r="V718" s="184"/>
      <c r="W718" s="184"/>
      <c r="X718" s="184"/>
      <c r="Y718" s="184"/>
      <c r="Z718" s="184"/>
    </row>
    <row r="719" spans="1:26" x14ac:dyDescent="0.25">
      <c r="A719" s="184"/>
      <c r="B719" s="184"/>
      <c r="C719" s="289"/>
      <c r="D719" s="290"/>
      <c r="E719" s="184"/>
      <c r="F719" s="184"/>
      <c r="G719" s="184"/>
      <c r="H719" s="184"/>
      <c r="I719" s="184"/>
      <c r="J719" s="184"/>
      <c r="K719" s="184"/>
      <c r="L719" s="184"/>
      <c r="M719" s="184"/>
      <c r="N719" s="184"/>
      <c r="O719" s="184"/>
      <c r="P719" s="184"/>
      <c r="Q719" s="184"/>
      <c r="R719" s="184"/>
      <c r="S719" s="184"/>
      <c r="T719" s="184"/>
      <c r="U719" s="184"/>
      <c r="V719" s="184"/>
      <c r="W719" s="184"/>
      <c r="X719" s="184"/>
      <c r="Y719" s="184"/>
      <c r="Z719" s="184"/>
    </row>
    <row r="720" spans="1:26" x14ac:dyDescent="0.25">
      <c r="A720" s="184"/>
      <c r="B720" s="184"/>
      <c r="C720" s="289"/>
      <c r="D720" s="290"/>
      <c r="E720" s="184"/>
      <c r="F720" s="184"/>
      <c r="G720" s="184"/>
      <c r="H720" s="184"/>
      <c r="I720" s="184"/>
      <c r="J720" s="184"/>
      <c r="K720" s="184"/>
      <c r="L720" s="184"/>
      <c r="M720" s="184"/>
      <c r="N720" s="184"/>
      <c r="O720" s="184"/>
      <c r="P720" s="184"/>
      <c r="Q720" s="184"/>
      <c r="R720" s="184"/>
      <c r="S720" s="184"/>
      <c r="T720" s="184"/>
      <c r="U720" s="184"/>
      <c r="V720" s="184"/>
      <c r="W720" s="184"/>
      <c r="X720" s="184"/>
      <c r="Y720" s="184"/>
      <c r="Z720" s="184"/>
    </row>
    <row r="721" spans="1:26" x14ac:dyDescent="0.25">
      <c r="A721" s="184"/>
      <c r="B721" s="184"/>
      <c r="C721" s="289"/>
      <c r="D721" s="290"/>
      <c r="E721" s="184"/>
      <c r="F721" s="184"/>
      <c r="G721" s="184"/>
      <c r="H721" s="184"/>
      <c r="I721" s="184"/>
      <c r="J721" s="184"/>
      <c r="K721" s="184"/>
      <c r="L721" s="184"/>
      <c r="M721" s="184"/>
      <c r="N721" s="184"/>
      <c r="O721" s="184"/>
      <c r="P721" s="184"/>
      <c r="Q721" s="184"/>
      <c r="R721" s="184"/>
      <c r="S721" s="184"/>
      <c r="T721" s="184"/>
      <c r="U721" s="184"/>
      <c r="V721" s="184"/>
      <c r="W721" s="184"/>
      <c r="X721" s="184"/>
      <c r="Y721" s="184"/>
      <c r="Z721" s="184"/>
    </row>
    <row r="722" spans="1:26" x14ac:dyDescent="0.25">
      <c r="A722" s="184"/>
      <c r="B722" s="184"/>
      <c r="C722" s="289"/>
      <c r="D722" s="290"/>
      <c r="E722" s="184"/>
      <c r="F722" s="184"/>
      <c r="G722" s="184"/>
      <c r="H722" s="184"/>
      <c r="I722" s="184"/>
      <c r="J722" s="184"/>
      <c r="K722" s="184"/>
      <c r="L722" s="184"/>
      <c r="M722" s="184"/>
      <c r="N722" s="184"/>
      <c r="O722" s="184"/>
      <c r="P722" s="184"/>
      <c r="Q722" s="184"/>
      <c r="R722" s="184"/>
      <c r="S722" s="184"/>
      <c r="T722" s="184"/>
      <c r="U722" s="184"/>
      <c r="V722" s="184"/>
      <c r="W722" s="184"/>
      <c r="X722" s="184"/>
      <c r="Y722" s="184"/>
      <c r="Z722" s="184"/>
    </row>
    <row r="723" spans="1:26" x14ac:dyDescent="0.25">
      <c r="A723" s="184"/>
      <c r="B723" s="184"/>
      <c r="C723" s="289"/>
      <c r="D723" s="290"/>
      <c r="E723" s="184"/>
      <c r="F723" s="184"/>
      <c r="G723" s="184"/>
      <c r="H723" s="184"/>
      <c r="I723" s="184"/>
      <c r="J723" s="184"/>
      <c r="K723" s="184"/>
      <c r="L723" s="184"/>
      <c r="M723" s="184"/>
      <c r="N723" s="184"/>
      <c r="O723" s="184"/>
      <c r="P723" s="184"/>
      <c r="Q723" s="184"/>
      <c r="R723" s="184"/>
      <c r="S723" s="184"/>
      <c r="T723" s="184"/>
      <c r="U723" s="184"/>
      <c r="V723" s="184"/>
      <c r="W723" s="184"/>
      <c r="X723" s="184"/>
      <c r="Y723" s="184"/>
      <c r="Z723" s="184"/>
    </row>
    <row r="724" spans="1:26" x14ac:dyDescent="0.25">
      <c r="A724" s="184"/>
      <c r="B724" s="184"/>
      <c r="C724" s="289"/>
      <c r="D724" s="290"/>
      <c r="E724" s="184"/>
      <c r="F724" s="184"/>
      <c r="G724" s="184"/>
      <c r="H724" s="184"/>
      <c r="I724" s="184"/>
      <c r="J724" s="184"/>
      <c r="K724" s="184"/>
      <c r="L724" s="184"/>
      <c r="M724" s="184"/>
      <c r="N724" s="184"/>
      <c r="O724" s="184"/>
      <c r="P724" s="184"/>
      <c r="Q724" s="184"/>
      <c r="R724" s="184"/>
      <c r="S724" s="184"/>
      <c r="T724" s="184"/>
      <c r="U724" s="184"/>
      <c r="V724" s="184"/>
      <c r="W724" s="184"/>
      <c r="X724" s="184"/>
      <c r="Y724" s="184"/>
      <c r="Z724" s="184"/>
    </row>
    <row r="725" spans="1:26" x14ac:dyDescent="0.25">
      <c r="A725" s="184"/>
      <c r="B725" s="184"/>
      <c r="C725" s="289"/>
      <c r="D725" s="290"/>
      <c r="E725" s="184"/>
      <c r="F725" s="184"/>
      <c r="G725" s="184"/>
      <c r="H725" s="184"/>
      <c r="I725" s="184"/>
      <c r="J725" s="184"/>
      <c r="K725" s="184"/>
      <c r="L725" s="184"/>
      <c r="M725" s="184"/>
      <c r="N725" s="184"/>
      <c r="O725" s="184"/>
      <c r="P725" s="184"/>
      <c r="Q725" s="184"/>
      <c r="R725" s="184"/>
      <c r="S725" s="184"/>
      <c r="T725" s="184"/>
      <c r="U725" s="184"/>
      <c r="V725" s="184"/>
      <c r="W725" s="184"/>
      <c r="X725" s="184"/>
      <c r="Y725" s="184"/>
      <c r="Z725" s="184"/>
    </row>
    <row r="726" spans="1:26" x14ac:dyDescent="0.25">
      <c r="A726" s="184"/>
      <c r="B726" s="184"/>
      <c r="C726" s="289"/>
      <c r="D726" s="290"/>
      <c r="E726" s="184"/>
      <c r="F726" s="184"/>
      <c r="G726" s="184"/>
      <c r="H726" s="184"/>
      <c r="I726" s="184"/>
      <c r="J726" s="184"/>
      <c r="K726" s="184"/>
      <c r="L726" s="184"/>
      <c r="M726" s="184"/>
      <c r="N726" s="184"/>
      <c r="O726" s="184"/>
      <c r="P726" s="184"/>
      <c r="Q726" s="184"/>
      <c r="R726" s="184"/>
      <c r="S726" s="184"/>
      <c r="T726" s="184"/>
      <c r="U726" s="184"/>
      <c r="V726" s="184"/>
      <c r="W726" s="184"/>
      <c r="X726" s="184"/>
      <c r="Y726" s="184"/>
      <c r="Z726" s="184"/>
    </row>
    <row r="727" spans="1:26" x14ac:dyDescent="0.25">
      <c r="A727" s="184"/>
      <c r="B727" s="184"/>
      <c r="C727" s="289"/>
      <c r="D727" s="290"/>
      <c r="E727" s="184"/>
      <c r="F727" s="184"/>
      <c r="G727" s="184"/>
      <c r="H727" s="184"/>
      <c r="I727" s="184"/>
      <c r="J727" s="184"/>
      <c r="K727" s="184"/>
      <c r="L727" s="184"/>
      <c r="M727" s="184"/>
      <c r="N727" s="184"/>
      <c r="O727" s="184"/>
      <c r="P727" s="184"/>
      <c r="Q727" s="184"/>
      <c r="R727" s="184"/>
      <c r="S727" s="184"/>
      <c r="T727" s="184"/>
      <c r="U727" s="184"/>
      <c r="V727" s="184"/>
      <c r="W727" s="184"/>
      <c r="X727" s="184"/>
      <c r="Y727" s="184"/>
      <c r="Z727" s="184"/>
    </row>
    <row r="728" spans="1:26" x14ac:dyDescent="0.25">
      <c r="A728" s="184"/>
      <c r="B728" s="184"/>
      <c r="C728" s="289"/>
      <c r="D728" s="290"/>
      <c r="E728" s="184"/>
      <c r="F728" s="184"/>
      <c r="G728" s="184"/>
      <c r="H728" s="184"/>
      <c r="I728" s="184"/>
      <c r="J728" s="184"/>
      <c r="K728" s="184"/>
      <c r="L728" s="184"/>
      <c r="M728" s="184"/>
      <c r="N728" s="184"/>
      <c r="O728" s="184"/>
      <c r="P728" s="184"/>
      <c r="Q728" s="184"/>
      <c r="R728" s="184"/>
      <c r="S728" s="184"/>
      <c r="T728" s="184"/>
      <c r="U728" s="184"/>
      <c r="V728" s="184"/>
      <c r="W728" s="184"/>
      <c r="X728" s="184"/>
      <c r="Y728" s="184"/>
      <c r="Z728" s="184"/>
    </row>
    <row r="729" spans="1:26" x14ac:dyDescent="0.25">
      <c r="A729" s="184"/>
      <c r="B729" s="184"/>
      <c r="C729" s="289"/>
      <c r="D729" s="290"/>
      <c r="E729" s="184"/>
      <c r="F729" s="184"/>
      <c r="G729" s="184"/>
      <c r="H729" s="184"/>
      <c r="I729" s="184"/>
      <c r="J729" s="184"/>
      <c r="K729" s="184"/>
      <c r="L729" s="184"/>
      <c r="M729" s="184"/>
      <c r="N729" s="184"/>
      <c r="O729" s="184"/>
      <c r="P729" s="184"/>
      <c r="Q729" s="184"/>
      <c r="R729" s="184"/>
      <c r="S729" s="184"/>
      <c r="T729" s="184"/>
      <c r="U729" s="184"/>
      <c r="V729" s="184"/>
      <c r="W729" s="184"/>
      <c r="X729" s="184"/>
      <c r="Y729" s="184"/>
      <c r="Z729" s="184"/>
    </row>
    <row r="730" spans="1:26" x14ac:dyDescent="0.25">
      <c r="A730" s="184"/>
      <c r="B730" s="184"/>
      <c r="C730" s="289"/>
      <c r="D730" s="290"/>
      <c r="E730" s="184"/>
      <c r="F730" s="184"/>
      <c r="G730" s="184"/>
      <c r="H730" s="184"/>
      <c r="I730" s="184"/>
      <c r="J730" s="184"/>
      <c r="K730" s="184"/>
      <c r="L730" s="184"/>
      <c r="M730" s="184"/>
      <c r="N730" s="184"/>
      <c r="O730" s="184"/>
      <c r="P730" s="184"/>
      <c r="Q730" s="184"/>
      <c r="R730" s="184"/>
      <c r="S730" s="184"/>
      <c r="T730" s="184"/>
      <c r="U730" s="184"/>
      <c r="V730" s="184"/>
      <c r="W730" s="184"/>
      <c r="X730" s="184"/>
      <c r="Y730" s="184"/>
      <c r="Z730" s="184"/>
    </row>
    <row r="731" spans="1:26" x14ac:dyDescent="0.25">
      <c r="A731" s="184"/>
      <c r="B731" s="184"/>
      <c r="C731" s="289"/>
      <c r="D731" s="290"/>
      <c r="E731" s="184"/>
      <c r="F731" s="184"/>
      <c r="G731" s="184"/>
      <c r="H731" s="184"/>
      <c r="I731" s="184"/>
      <c r="J731" s="184"/>
      <c r="K731" s="184"/>
      <c r="L731" s="184"/>
      <c r="M731" s="184"/>
      <c r="N731" s="184"/>
      <c r="O731" s="184"/>
      <c r="P731" s="184"/>
      <c r="Q731" s="184"/>
      <c r="R731" s="184"/>
      <c r="S731" s="184"/>
      <c r="T731" s="184"/>
      <c r="U731" s="184"/>
      <c r="V731" s="184"/>
      <c r="W731" s="184"/>
      <c r="X731" s="184"/>
      <c r="Y731" s="184"/>
      <c r="Z731" s="184"/>
    </row>
    <row r="732" spans="1:26" x14ac:dyDescent="0.25">
      <c r="A732" s="184"/>
      <c r="B732" s="184"/>
      <c r="C732" s="289"/>
      <c r="D732" s="290"/>
      <c r="E732" s="184"/>
      <c r="F732" s="184"/>
      <c r="G732" s="184"/>
      <c r="H732" s="184"/>
      <c r="I732" s="184"/>
      <c r="J732" s="184"/>
      <c r="K732" s="184"/>
      <c r="L732" s="184"/>
      <c r="M732" s="184"/>
      <c r="N732" s="184"/>
      <c r="O732" s="184"/>
      <c r="P732" s="184"/>
      <c r="Q732" s="184"/>
      <c r="R732" s="184"/>
      <c r="S732" s="184"/>
      <c r="T732" s="184"/>
      <c r="U732" s="184"/>
      <c r="V732" s="184"/>
      <c r="W732" s="184"/>
      <c r="X732" s="184"/>
      <c r="Y732" s="184"/>
      <c r="Z732" s="184"/>
    </row>
    <row r="733" spans="1:26" x14ac:dyDescent="0.25">
      <c r="A733" s="184"/>
      <c r="B733" s="184"/>
      <c r="C733" s="289"/>
      <c r="D733" s="290"/>
      <c r="E733" s="184"/>
      <c r="F733" s="184"/>
      <c r="G733" s="184"/>
      <c r="H733" s="184"/>
      <c r="I733" s="184"/>
      <c r="J733" s="184"/>
      <c r="K733" s="184"/>
      <c r="L733" s="184"/>
      <c r="M733" s="184"/>
      <c r="N733" s="184"/>
      <c r="O733" s="184"/>
      <c r="P733" s="184"/>
      <c r="Q733" s="184"/>
      <c r="R733" s="184"/>
      <c r="S733" s="184"/>
      <c r="T733" s="184"/>
      <c r="U733" s="184"/>
      <c r="V733" s="184"/>
      <c r="W733" s="184"/>
      <c r="X733" s="184"/>
      <c r="Y733" s="184"/>
      <c r="Z733" s="184"/>
    </row>
    <row r="734" spans="1:26" x14ac:dyDescent="0.25">
      <c r="A734" s="184"/>
      <c r="B734" s="184"/>
      <c r="C734" s="289"/>
      <c r="D734" s="290"/>
      <c r="E734" s="184"/>
      <c r="F734" s="184"/>
      <c r="G734" s="184"/>
      <c r="H734" s="184"/>
      <c r="I734" s="184"/>
      <c r="J734" s="184"/>
      <c r="K734" s="184"/>
      <c r="L734" s="184"/>
      <c r="M734" s="184"/>
      <c r="N734" s="184"/>
      <c r="O734" s="184"/>
      <c r="P734" s="184"/>
      <c r="Q734" s="184"/>
      <c r="R734" s="184"/>
      <c r="S734" s="184"/>
      <c r="T734" s="184"/>
      <c r="U734" s="184"/>
      <c r="V734" s="184"/>
      <c r="W734" s="184"/>
      <c r="X734" s="184"/>
      <c r="Y734" s="184"/>
      <c r="Z734" s="184"/>
    </row>
    <row r="735" spans="1:26" x14ac:dyDescent="0.25">
      <c r="A735" s="184"/>
      <c r="B735" s="184"/>
      <c r="C735" s="289"/>
      <c r="D735" s="290"/>
      <c r="E735" s="184"/>
      <c r="F735" s="184"/>
      <c r="G735" s="184"/>
      <c r="H735" s="184"/>
      <c r="I735" s="184"/>
      <c r="J735" s="184"/>
      <c r="K735" s="184"/>
      <c r="L735" s="184"/>
      <c r="M735" s="184"/>
      <c r="N735" s="184"/>
      <c r="O735" s="184"/>
      <c r="P735" s="184"/>
      <c r="Q735" s="184"/>
      <c r="R735" s="184"/>
      <c r="S735" s="184"/>
      <c r="T735" s="184"/>
      <c r="U735" s="184"/>
      <c r="V735" s="184"/>
      <c r="W735" s="184"/>
      <c r="X735" s="184"/>
      <c r="Y735" s="184"/>
      <c r="Z735" s="184"/>
    </row>
    <row r="736" spans="1:26" x14ac:dyDescent="0.25">
      <c r="A736" s="184"/>
      <c r="B736" s="184"/>
      <c r="C736" s="289"/>
      <c r="D736" s="290"/>
      <c r="E736" s="184"/>
      <c r="F736" s="184"/>
      <c r="G736" s="184"/>
      <c r="H736" s="184"/>
      <c r="I736" s="184"/>
      <c r="J736" s="184"/>
      <c r="K736" s="184"/>
      <c r="L736" s="184"/>
      <c r="M736" s="184"/>
      <c r="N736" s="184"/>
      <c r="O736" s="184"/>
      <c r="P736" s="184"/>
      <c r="Q736" s="184"/>
      <c r="R736" s="184"/>
      <c r="S736" s="184"/>
      <c r="T736" s="184"/>
      <c r="U736" s="184"/>
      <c r="V736" s="184"/>
      <c r="W736" s="184"/>
      <c r="X736" s="184"/>
      <c r="Y736" s="184"/>
      <c r="Z736" s="184"/>
    </row>
    <row r="737" spans="1:26" x14ac:dyDescent="0.25">
      <c r="A737" s="184"/>
      <c r="B737" s="184"/>
      <c r="C737" s="289"/>
      <c r="D737" s="290"/>
      <c r="E737" s="184"/>
      <c r="F737" s="184"/>
      <c r="G737" s="184"/>
      <c r="H737" s="184"/>
      <c r="I737" s="184"/>
      <c r="J737" s="184"/>
      <c r="K737" s="184"/>
      <c r="L737" s="184"/>
      <c r="M737" s="184"/>
      <c r="N737" s="184"/>
      <c r="O737" s="184"/>
      <c r="P737" s="184"/>
      <c r="Q737" s="184"/>
      <c r="R737" s="184"/>
      <c r="S737" s="184"/>
      <c r="T737" s="184"/>
      <c r="U737" s="184"/>
      <c r="V737" s="184"/>
      <c r="W737" s="184"/>
      <c r="X737" s="184"/>
      <c r="Y737" s="184"/>
      <c r="Z737" s="184"/>
    </row>
    <row r="738" spans="1:26" x14ac:dyDescent="0.25">
      <c r="A738" s="184"/>
      <c r="B738" s="184"/>
      <c r="C738" s="289"/>
      <c r="D738" s="290"/>
      <c r="E738" s="184"/>
      <c r="F738" s="184"/>
      <c r="G738" s="184"/>
      <c r="H738" s="184"/>
      <c r="I738" s="184"/>
      <c r="J738" s="184"/>
      <c r="K738" s="184"/>
      <c r="L738" s="184"/>
      <c r="M738" s="184"/>
      <c r="N738" s="184"/>
      <c r="O738" s="184"/>
      <c r="P738" s="184"/>
      <c r="Q738" s="184"/>
      <c r="R738" s="184"/>
      <c r="S738" s="184"/>
      <c r="T738" s="184"/>
      <c r="U738" s="184"/>
      <c r="V738" s="184"/>
      <c r="W738" s="184"/>
      <c r="X738" s="184"/>
      <c r="Y738" s="184"/>
      <c r="Z738" s="184"/>
    </row>
    <row r="739" spans="1:26" x14ac:dyDescent="0.25">
      <c r="A739" s="184"/>
      <c r="B739" s="184"/>
      <c r="C739" s="289"/>
      <c r="D739" s="290"/>
      <c r="E739" s="184"/>
      <c r="F739" s="184"/>
      <c r="G739" s="184"/>
      <c r="H739" s="184"/>
      <c r="I739" s="184"/>
      <c r="J739" s="184"/>
      <c r="K739" s="184"/>
      <c r="L739" s="184"/>
      <c r="M739" s="184"/>
      <c r="N739" s="184"/>
      <c r="O739" s="184"/>
      <c r="P739" s="184"/>
      <c r="Q739" s="184"/>
      <c r="R739" s="184"/>
      <c r="S739" s="184"/>
      <c r="T739" s="184"/>
      <c r="U739" s="184"/>
      <c r="V739" s="184"/>
      <c r="W739" s="184"/>
      <c r="X739" s="184"/>
      <c r="Y739" s="184"/>
      <c r="Z739" s="184"/>
    </row>
    <row r="740" spans="1:26" x14ac:dyDescent="0.25">
      <c r="A740" s="184"/>
      <c r="B740" s="184"/>
      <c r="C740" s="289"/>
      <c r="D740" s="290"/>
      <c r="E740" s="184"/>
      <c r="F740" s="184"/>
      <c r="G740" s="184"/>
      <c r="H740" s="184"/>
      <c r="I740" s="184"/>
      <c r="J740" s="184"/>
      <c r="K740" s="184"/>
      <c r="L740" s="184"/>
      <c r="M740" s="184"/>
      <c r="N740" s="184"/>
      <c r="O740" s="184"/>
      <c r="P740" s="184"/>
      <c r="Q740" s="184"/>
      <c r="R740" s="184"/>
      <c r="S740" s="184"/>
      <c r="T740" s="184"/>
      <c r="U740" s="184"/>
      <c r="V740" s="184"/>
      <c r="W740" s="184"/>
      <c r="X740" s="184"/>
      <c r="Y740" s="184"/>
      <c r="Z740" s="184"/>
    </row>
    <row r="741" spans="1:26" x14ac:dyDescent="0.25">
      <c r="A741" s="184"/>
      <c r="B741" s="184"/>
      <c r="C741" s="289"/>
      <c r="D741" s="290"/>
      <c r="E741" s="184"/>
      <c r="F741" s="184"/>
      <c r="G741" s="184"/>
      <c r="H741" s="184"/>
      <c r="I741" s="184"/>
      <c r="J741" s="184"/>
      <c r="K741" s="184"/>
      <c r="L741" s="184"/>
      <c r="M741" s="184"/>
      <c r="N741" s="184"/>
      <c r="O741" s="184"/>
      <c r="P741" s="184"/>
      <c r="Q741" s="184"/>
      <c r="R741" s="184"/>
      <c r="S741" s="184"/>
      <c r="T741" s="184"/>
      <c r="U741" s="184"/>
      <c r="V741" s="184"/>
      <c r="W741" s="184"/>
      <c r="X741" s="184"/>
      <c r="Y741" s="184"/>
      <c r="Z741" s="184"/>
    </row>
    <row r="742" spans="1:26" x14ac:dyDescent="0.25">
      <c r="A742" s="184"/>
      <c r="B742" s="184"/>
      <c r="C742" s="289"/>
      <c r="D742" s="290"/>
      <c r="E742" s="184"/>
      <c r="F742" s="184"/>
      <c r="G742" s="184"/>
      <c r="H742" s="184"/>
      <c r="I742" s="184"/>
      <c r="J742" s="184"/>
      <c r="K742" s="184"/>
      <c r="L742" s="184"/>
      <c r="M742" s="184"/>
      <c r="N742" s="184"/>
      <c r="O742" s="184"/>
      <c r="P742" s="184"/>
      <c r="Q742" s="184"/>
      <c r="R742" s="184"/>
      <c r="S742" s="184"/>
      <c r="T742" s="184"/>
      <c r="U742" s="184"/>
      <c r="V742" s="184"/>
      <c r="W742" s="184"/>
      <c r="X742" s="184"/>
      <c r="Y742" s="184"/>
      <c r="Z742" s="184"/>
    </row>
    <row r="743" spans="1:26" x14ac:dyDescent="0.25">
      <c r="A743" s="184"/>
      <c r="B743" s="184"/>
      <c r="C743" s="289"/>
      <c r="D743" s="290"/>
      <c r="E743" s="184"/>
      <c r="F743" s="184"/>
      <c r="G743" s="184"/>
      <c r="H743" s="184"/>
      <c r="I743" s="184"/>
      <c r="J743" s="184"/>
      <c r="K743" s="184"/>
      <c r="L743" s="184"/>
      <c r="M743" s="184"/>
      <c r="N743" s="184"/>
      <c r="O743" s="184"/>
      <c r="P743" s="184"/>
      <c r="Q743" s="184"/>
      <c r="R743" s="184"/>
      <c r="S743" s="184"/>
      <c r="T743" s="184"/>
      <c r="U743" s="184"/>
      <c r="V743" s="184"/>
      <c r="W743" s="184"/>
      <c r="X743" s="184"/>
      <c r="Y743" s="184"/>
      <c r="Z743" s="184"/>
    </row>
    <row r="744" spans="1:26" x14ac:dyDescent="0.25">
      <c r="A744" s="184"/>
      <c r="B744" s="184"/>
      <c r="C744" s="289"/>
      <c r="D744" s="290"/>
      <c r="E744" s="184"/>
      <c r="F744" s="184"/>
      <c r="G744" s="184"/>
      <c r="H744" s="184"/>
      <c r="I744" s="184"/>
      <c r="J744" s="184"/>
      <c r="K744" s="184"/>
      <c r="L744" s="184"/>
      <c r="M744" s="184"/>
      <c r="N744" s="184"/>
      <c r="O744" s="184"/>
      <c r="P744" s="184"/>
      <c r="Q744" s="184"/>
      <c r="R744" s="184"/>
      <c r="S744" s="184"/>
      <c r="T744" s="184"/>
      <c r="U744" s="184"/>
      <c r="V744" s="184"/>
      <c r="W744" s="184"/>
      <c r="X744" s="184"/>
      <c r="Y744" s="184"/>
      <c r="Z744" s="184"/>
    </row>
    <row r="745" spans="1:26" x14ac:dyDescent="0.25">
      <c r="A745" s="184"/>
      <c r="B745" s="184"/>
      <c r="C745" s="289"/>
      <c r="D745" s="290"/>
      <c r="E745" s="184"/>
      <c r="F745" s="184"/>
      <c r="G745" s="184"/>
      <c r="H745" s="184"/>
      <c r="I745" s="184"/>
      <c r="J745" s="184"/>
      <c r="K745" s="184"/>
      <c r="L745" s="184"/>
      <c r="M745" s="184"/>
      <c r="N745" s="184"/>
      <c r="O745" s="184"/>
      <c r="P745" s="184"/>
      <c r="Q745" s="184"/>
      <c r="R745" s="184"/>
      <c r="S745" s="184"/>
      <c r="T745" s="184"/>
      <c r="U745" s="184"/>
      <c r="V745" s="184"/>
      <c r="W745" s="184"/>
      <c r="X745" s="184"/>
      <c r="Y745" s="184"/>
      <c r="Z745" s="184"/>
    </row>
    <row r="746" spans="1:26" x14ac:dyDescent="0.25">
      <c r="A746" s="184"/>
      <c r="B746" s="184"/>
      <c r="C746" s="289"/>
      <c r="D746" s="290"/>
      <c r="E746" s="184"/>
      <c r="F746" s="184"/>
      <c r="G746" s="184"/>
      <c r="H746" s="184"/>
      <c r="I746" s="184"/>
      <c r="J746" s="184"/>
      <c r="K746" s="184"/>
      <c r="L746" s="184"/>
      <c r="M746" s="184"/>
      <c r="N746" s="184"/>
      <c r="O746" s="184"/>
      <c r="P746" s="184"/>
      <c r="Q746" s="184"/>
      <c r="R746" s="184"/>
      <c r="S746" s="184"/>
      <c r="T746" s="184"/>
      <c r="U746" s="184"/>
      <c r="V746" s="184"/>
      <c r="W746" s="184"/>
      <c r="X746" s="184"/>
      <c r="Y746" s="184"/>
      <c r="Z746" s="184"/>
    </row>
    <row r="747" spans="1:26" x14ac:dyDescent="0.25">
      <c r="A747" s="184"/>
      <c r="B747" s="184"/>
      <c r="C747" s="289"/>
      <c r="D747" s="290"/>
      <c r="E747" s="184"/>
      <c r="F747" s="184"/>
      <c r="G747" s="184"/>
      <c r="H747" s="184"/>
      <c r="I747" s="184"/>
      <c r="J747" s="184"/>
      <c r="K747" s="184"/>
      <c r="L747" s="184"/>
      <c r="M747" s="184"/>
      <c r="N747" s="184"/>
      <c r="O747" s="184"/>
      <c r="P747" s="184"/>
      <c r="Q747" s="184"/>
      <c r="R747" s="184"/>
      <c r="S747" s="184"/>
      <c r="T747" s="184"/>
      <c r="U747" s="184"/>
      <c r="V747" s="184"/>
      <c r="W747" s="184"/>
      <c r="X747" s="184"/>
      <c r="Y747" s="184"/>
      <c r="Z747" s="184"/>
    </row>
    <row r="748" spans="1:26" x14ac:dyDescent="0.25">
      <c r="A748" s="184"/>
      <c r="B748" s="184"/>
      <c r="C748" s="289"/>
      <c r="D748" s="290"/>
      <c r="E748" s="184"/>
      <c r="F748" s="184"/>
      <c r="G748" s="184"/>
      <c r="H748" s="184"/>
      <c r="I748" s="184"/>
      <c r="J748" s="184"/>
      <c r="K748" s="184"/>
      <c r="L748" s="184"/>
      <c r="M748" s="184"/>
      <c r="N748" s="184"/>
      <c r="O748" s="184"/>
      <c r="P748" s="184"/>
      <c r="Q748" s="184"/>
      <c r="R748" s="184"/>
      <c r="S748" s="184"/>
      <c r="T748" s="184"/>
      <c r="U748" s="184"/>
      <c r="V748" s="184"/>
      <c r="W748" s="184"/>
      <c r="X748" s="184"/>
      <c r="Y748" s="184"/>
      <c r="Z748" s="184"/>
    </row>
    <row r="749" spans="1:26" x14ac:dyDescent="0.25">
      <c r="A749" s="184"/>
      <c r="B749" s="184"/>
      <c r="C749" s="289"/>
      <c r="D749" s="290"/>
      <c r="E749" s="184"/>
      <c r="F749" s="184"/>
      <c r="G749" s="184"/>
      <c r="H749" s="184"/>
      <c r="I749" s="184"/>
      <c r="J749" s="184"/>
      <c r="K749" s="184"/>
      <c r="L749" s="184"/>
      <c r="M749" s="184"/>
      <c r="N749" s="184"/>
      <c r="O749" s="184"/>
      <c r="P749" s="184"/>
      <c r="Q749" s="184"/>
      <c r="R749" s="184"/>
      <c r="S749" s="184"/>
      <c r="T749" s="184"/>
      <c r="U749" s="184"/>
      <c r="V749" s="184"/>
      <c r="W749" s="184"/>
      <c r="X749" s="184"/>
      <c r="Y749" s="184"/>
      <c r="Z749" s="184"/>
    </row>
    <row r="750" spans="1:26" x14ac:dyDescent="0.25">
      <c r="A750" s="184"/>
      <c r="B750" s="184"/>
      <c r="C750" s="289"/>
      <c r="D750" s="290"/>
      <c r="E750" s="184"/>
      <c r="F750" s="184"/>
      <c r="G750" s="184"/>
      <c r="H750" s="184"/>
      <c r="I750" s="184"/>
      <c r="J750" s="184"/>
      <c r="K750" s="184"/>
      <c r="L750" s="184"/>
      <c r="M750" s="184"/>
      <c r="N750" s="184"/>
      <c r="O750" s="184"/>
      <c r="P750" s="184"/>
      <c r="Q750" s="184"/>
      <c r="R750" s="184"/>
      <c r="S750" s="184"/>
      <c r="T750" s="184"/>
      <c r="U750" s="184"/>
      <c r="V750" s="184"/>
      <c r="W750" s="184"/>
      <c r="X750" s="184"/>
      <c r="Y750" s="184"/>
      <c r="Z750" s="184"/>
    </row>
    <row r="751" spans="1:26" x14ac:dyDescent="0.25">
      <c r="A751" s="184"/>
      <c r="B751" s="184"/>
      <c r="C751" s="289"/>
      <c r="D751" s="290"/>
      <c r="E751" s="184"/>
      <c r="F751" s="184"/>
      <c r="G751" s="184"/>
      <c r="H751" s="184"/>
      <c r="I751" s="184"/>
      <c r="J751" s="184"/>
      <c r="K751" s="184"/>
      <c r="L751" s="184"/>
      <c r="M751" s="184"/>
      <c r="N751" s="184"/>
      <c r="O751" s="184"/>
      <c r="P751" s="184"/>
      <c r="Q751" s="184"/>
      <c r="R751" s="184"/>
      <c r="S751" s="184"/>
      <c r="T751" s="184"/>
      <c r="U751" s="184"/>
      <c r="V751" s="184"/>
      <c r="W751" s="184"/>
      <c r="X751" s="184"/>
      <c r="Y751" s="184"/>
      <c r="Z751" s="184"/>
    </row>
    <row r="752" spans="1:26" x14ac:dyDescent="0.25">
      <c r="A752" s="184"/>
      <c r="B752" s="184"/>
      <c r="C752" s="289"/>
      <c r="D752" s="290"/>
      <c r="E752" s="184"/>
      <c r="F752" s="184"/>
      <c r="G752" s="184"/>
      <c r="H752" s="184"/>
      <c r="I752" s="184"/>
      <c r="J752" s="184"/>
      <c r="K752" s="184"/>
      <c r="L752" s="184"/>
      <c r="M752" s="184"/>
      <c r="N752" s="184"/>
      <c r="O752" s="184"/>
      <c r="P752" s="184"/>
      <c r="Q752" s="184"/>
      <c r="R752" s="184"/>
      <c r="S752" s="184"/>
      <c r="T752" s="184"/>
      <c r="U752" s="184"/>
      <c r="V752" s="184"/>
      <c r="W752" s="184"/>
      <c r="X752" s="184"/>
      <c r="Y752" s="184"/>
      <c r="Z752" s="184"/>
    </row>
    <row r="753" spans="1:26" x14ac:dyDescent="0.25">
      <c r="A753" s="184"/>
      <c r="B753" s="184"/>
      <c r="C753" s="289"/>
      <c r="D753" s="290"/>
      <c r="E753" s="184"/>
      <c r="F753" s="184"/>
      <c r="G753" s="184"/>
      <c r="H753" s="184"/>
      <c r="I753" s="184"/>
      <c r="J753" s="184"/>
      <c r="K753" s="184"/>
      <c r="L753" s="184"/>
      <c r="M753" s="184"/>
      <c r="N753" s="184"/>
      <c r="O753" s="184"/>
      <c r="P753" s="184"/>
      <c r="Q753" s="184"/>
      <c r="R753" s="184"/>
      <c r="S753" s="184"/>
      <c r="T753" s="184"/>
      <c r="U753" s="184"/>
      <c r="V753" s="184"/>
      <c r="W753" s="184"/>
      <c r="X753" s="184"/>
      <c r="Y753" s="184"/>
      <c r="Z753" s="184"/>
    </row>
    <row r="754" spans="1:26" x14ac:dyDescent="0.25">
      <c r="A754" s="184"/>
      <c r="B754" s="184"/>
      <c r="C754" s="289"/>
      <c r="D754" s="290"/>
      <c r="E754" s="184"/>
      <c r="F754" s="184"/>
      <c r="G754" s="184"/>
      <c r="H754" s="184"/>
      <c r="I754" s="184"/>
      <c r="J754" s="184"/>
      <c r="K754" s="184"/>
      <c r="L754" s="184"/>
      <c r="M754" s="184"/>
      <c r="N754" s="184"/>
      <c r="O754" s="184"/>
      <c r="P754" s="184"/>
      <c r="Q754" s="184"/>
      <c r="R754" s="184"/>
      <c r="S754" s="184"/>
      <c r="T754" s="184"/>
      <c r="U754" s="184"/>
      <c r="V754" s="184"/>
      <c r="W754" s="184"/>
      <c r="X754" s="184"/>
      <c r="Y754" s="184"/>
      <c r="Z754" s="184"/>
    </row>
    <row r="755" spans="1:26" x14ac:dyDescent="0.25">
      <c r="A755" s="184"/>
      <c r="B755" s="184"/>
      <c r="C755" s="289"/>
      <c r="D755" s="290"/>
      <c r="E755" s="184"/>
      <c r="F755" s="184"/>
      <c r="G755" s="184"/>
      <c r="H755" s="184"/>
      <c r="I755" s="184"/>
      <c r="J755" s="184"/>
      <c r="K755" s="184"/>
      <c r="L755" s="184"/>
      <c r="M755" s="184"/>
      <c r="N755" s="184"/>
      <c r="O755" s="184"/>
      <c r="P755" s="184"/>
      <c r="Q755" s="184"/>
      <c r="R755" s="184"/>
      <c r="S755" s="184"/>
      <c r="T755" s="184"/>
      <c r="U755" s="184"/>
      <c r="V755" s="184"/>
      <c r="W755" s="184"/>
      <c r="X755" s="184"/>
      <c r="Y755" s="184"/>
      <c r="Z755" s="184"/>
    </row>
    <row r="756" spans="1:26" x14ac:dyDescent="0.25">
      <c r="A756" s="184"/>
      <c r="B756" s="184"/>
      <c r="C756" s="289"/>
      <c r="D756" s="290"/>
      <c r="E756" s="184"/>
      <c r="F756" s="184"/>
      <c r="G756" s="184"/>
      <c r="H756" s="184"/>
      <c r="I756" s="184"/>
      <c r="J756" s="184"/>
      <c r="K756" s="184"/>
      <c r="L756" s="184"/>
      <c r="M756" s="184"/>
      <c r="N756" s="184"/>
      <c r="O756" s="184"/>
      <c r="P756" s="184"/>
      <c r="Q756" s="184"/>
      <c r="R756" s="184"/>
      <c r="S756" s="184"/>
      <c r="T756" s="184"/>
      <c r="U756" s="184"/>
      <c r="V756" s="184"/>
      <c r="W756" s="184"/>
      <c r="X756" s="184"/>
      <c r="Y756" s="184"/>
      <c r="Z756" s="184"/>
    </row>
    <row r="757" spans="1:26" x14ac:dyDescent="0.25">
      <c r="A757" s="184"/>
      <c r="B757" s="184"/>
      <c r="C757" s="289"/>
      <c r="D757" s="290"/>
      <c r="E757" s="184"/>
      <c r="F757" s="184"/>
      <c r="G757" s="184"/>
      <c r="H757" s="184"/>
      <c r="I757" s="184"/>
      <c r="J757" s="184"/>
      <c r="K757" s="184"/>
      <c r="L757" s="184"/>
      <c r="M757" s="184"/>
      <c r="N757" s="184"/>
      <c r="O757" s="184"/>
      <c r="P757" s="184"/>
      <c r="Q757" s="184"/>
      <c r="R757" s="184"/>
      <c r="S757" s="184"/>
      <c r="T757" s="184"/>
      <c r="U757" s="184"/>
      <c r="V757" s="184"/>
      <c r="W757" s="184"/>
      <c r="X757" s="184"/>
      <c r="Y757" s="184"/>
      <c r="Z757" s="184"/>
    </row>
    <row r="758" spans="1:26" x14ac:dyDescent="0.25">
      <c r="A758" s="184"/>
      <c r="B758" s="184"/>
      <c r="C758" s="289"/>
      <c r="D758" s="290"/>
      <c r="E758" s="184"/>
      <c r="F758" s="184"/>
      <c r="G758" s="184"/>
      <c r="H758" s="184"/>
      <c r="I758" s="184"/>
      <c r="J758" s="184"/>
      <c r="K758" s="184"/>
      <c r="L758" s="184"/>
      <c r="M758" s="184"/>
      <c r="N758" s="184"/>
      <c r="O758" s="184"/>
      <c r="P758" s="184"/>
      <c r="Q758" s="184"/>
      <c r="R758" s="184"/>
      <c r="S758" s="184"/>
      <c r="T758" s="184"/>
      <c r="U758" s="184"/>
      <c r="V758" s="184"/>
      <c r="W758" s="184"/>
      <c r="X758" s="184"/>
      <c r="Y758" s="184"/>
      <c r="Z758" s="184"/>
    </row>
    <row r="759" spans="1:26" x14ac:dyDescent="0.25">
      <c r="A759" s="184"/>
      <c r="B759" s="184"/>
      <c r="C759" s="289"/>
      <c r="D759" s="290"/>
      <c r="E759" s="184"/>
      <c r="F759" s="184"/>
      <c r="G759" s="184"/>
      <c r="H759" s="184"/>
      <c r="I759" s="184"/>
      <c r="J759" s="184"/>
      <c r="K759" s="184"/>
      <c r="L759" s="184"/>
      <c r="M759" s="184"/>
      <c r="N759" s="184"/>
      <c r="O759" s="184"/>
      <c r="P759" s="184"/>
      <c r="Q759" s="184"/>
      <c r="R759" s="184"/>
      <c r="S759" s="184"/>
      <c r="T759" s="184"/>
      <c r="U759" s="184"/>
      <c r="V759" s="184"/>
      <c r="W759" s="184"/>
      <c r="X759" s="184"/>
      <c r="Y759" s="184"/>
      <c r="Z759" s="184"/>
    </row>
    <row r="760" spans="1:26" x14ac:dyDescent="0.25">
      <c r="A760" s="184"/>
      <c r="B760" s="184"/>
      <c r="C760" s="289"/>
      <c r="D760" s="290"/>
      <c r="E760" s="184"/>
      <c r="F760" s="184"/>
      <c r="G760" s="184"/>
      <c r="H760" s="184"/>
      <c r="I760" s="184"/>
      <c r="J760" s="184"/>
      <c r="K760" s="184"/>
      <c r="L760" s="184"/>
      <c r="M760" s="184"/>
      <c r="N760" s="184"/>
      <c r="O760" s="184"/>
      <c r="P760" s="184"/>
      <c r="Q760" s="184"/>
      <c r="R760" s="184"/>
      <c r="S760" s="184"/>
      <c r="T760" s="184"/>
      <c r="U760" s="184"/>
      <c r="V760" s="184"/>
      <c r="W760" s="184"/>
      <c r="X760" s="184"/>
      <c r="Y760" s="184"/>
      <c r="Z760" s="184"/>
    </row>
    <row r="761" spans="1:26" x14ac:dyDescent="0.25">
      <c r="A761" s="184"/>
      <c r="B761" s="184"/>
      <c r="C761" s="289"/>
      <c r="D761" s="290"/>
      <c r="E761" s="184"/>
      <c r="F761" s="184"/>
      <c r="G761" s="184"/>
      <c r="H761" s="184"/>
      <c r="I761" s="184"/>
      <c r="J761" s="184"/>
      <c r="K761" s="184"/>
      <c r="L761" s="184"/>
      <c r="M761" s="184"/>
      <c r="N761" s="184"/>
      <c r="O761" s="184"/>
      <c r="P761" s="184"/>
      <c r="Q761" s="184"/>
      <c r="R761" s="184"/>
      <c r="S761" s="184"/>
      <c r="T761" s="184"/>
      <c r="U761" s="184"/>
      <c r="V761" s="184"/>
      <c r="W761" s="184"/>
      <c r="X761" s="184"/>
      <c r="Y761" s="184"/>
      <c r="Z761" s="184"/>
    </row>
    <row r="762" spans="1:26" x14ac:dyDescent="0.25">
      <c r="A762" s="184"/>
      <c r="B762" s="184"/>
      <c r="C762" s="289"/>
      <c r="D762" s="290"/>
      <c r="E762" s="184"/>
      <c r="F762" s="184"/>
      <c r="G762" s="184"/>
      <c r="H762" s="184"/>
      <c r="I762" s="184"/>
      <c r="J762" s="184"/>
      <c r="K762" s="184"/>
      <c r="L762" s="184"/>
      <c r="M762" s="184"/>
      <c r="N762" s="184"/>
      <c r="O762" s="184"/>
      <c r="P762" s="184"/>
      <c r="Q762" s="184"/>
      <c r="R762" s="184"/>
      <c r="S762" s="184"/>
      <c r="T762" s="184"/>
      <c r="U762" s="184"/>
      <c r="V762" s="184"/>
      <c r="W762" s="184"/>
      <c r="X762" s="184"/>
      <c r="Y762" s="184"/>
      <c r="Z762" s="184"/>
    </row>
    <row r="763" spans="1:26" x14ac:dyDescent="0.25">
      <c r="A763" s="184"/>
      <c r="B763" s="184"/>
      <c r="C763" s="289"/>
      <c r="D763" s="290"/>
      <c r="E763" s="184"/>
      <c r="F763" s="184"/>
      <c r="G763" s="184"/>
      <c r="H763" s="184"/>
      <c r="I763" s="184"/>
      <c r="J763" s="184"/>
      <c r="K763" s="184"/>
      <c r="L763" s="184"/>
      <c r="M763" s="184"/>
      <c r="N763" s="184"/>
      <c r="O763" s="184"/>
      <c r="P763" s="184"/>
      <c r="Q763" s="184"/>
      <c r="R763" s="184"/>
      <c r="S763" s="184"/>
      <c r="T763" s="184"/>
      <c r="U763" s="184"/>
      <c r="V763" s="184"/>
      <c r="W763" s="184"/>
      <c r="X763" s="184"/>
      <c r="Y763" s="184"/>
      <c r="Z763" s="184"/>
    </row>
    <row r="764" spans="1:26" x14ac:dyDescent="0.25">
      <c r="A764" s="184"/>
      <c r="B764" s="184"/>
      <c r="C764" s="289"/>
      <c r="D764" s="290"/>
      <c r="E764" s="184"/>
      <c r="F764" s="184"/>
      <c r="G764" s="184"/>
      <c r="H764" s="184"/>
      <c r="I764" s="184"/>
      <c r="J764" s="184"/>
      <c r="K764" s="184"/>
      <c r="L764" s="184"/>
      <c r="M764" s="184"/>
      <c r="N764" s="184"/>
      <c r="O764" s="184"/>
      <c r="P764" s="184"/>
      <c r="Q764" s="184"/>
      <c r="R764" s="184"/>
      <c r="S764" s="184"/>
      <c r="T764" s="184"/>
      <c r="U764" s="184"/>
      <c r="V764" s="184"/>
      <c r="W764" s="184"/>
      <c r="X764" s="184"/>
      <c r="Y764" s="184"/>
      <c r="Z764" s="184"/>
    </row>
    <row r="765" spans="1:26" x14ac:dyDescent="0.25">
      <c r="A765" s="184"/>
      <c r="B765" s="184"/>
      <c r="C765" s="289"/>
      <c r="D765" s="290"/>
      <c r="E765" s="184"/>
      <c r="F765" s="184"/>
      <c r="G765" s="184"/>
      <c r="H765" s="184"/>
      <c r="I765" s="184"/>
      <c r="J765" s="184"/>
      <c r="K765" s="184"/>
      <c r="L765" s="184"/>
      <c r="M765" s="184"/>
      <c r="N765" s="184"/>
      <c r="O765" s="184"/>
      <c r="P765" s="184"/>
      <c r="Q765" s="184"/>
      <c r="R765" s="184"/>
      <c r="S765" s="184"/>
      <c r="T765" s="184"/>
      <c r="U765" s="184"/>
      <c r="V765" s="184"/>
      <c r="W765" s="184"/>
      <c r="X765" s="184"/>
      <c r="Y765" s="184"/>
      <c r="Z765" s="184"/>
    </row>
    <row r="766" spans="1:26" x14ac:dyDescent="0.25">
      <c r="A766" s="184"/>
      <c r="B766" s="184"/>
      <c r="C766" s="289"/>
      <c r="D766" s="290"/>
      <c r="E766" s="184"/>
      <c r="F766" s="184"/>
      <c r="G766" s="184"/>
      <c r="H766" s="184"/>
      <c r="I766" s="184"/>
      <c r="J766" s="184"/>
      <c r="K766" s="184"/>
      <c r="L766" s="184"/>
      <c r="M766" s="184"/>
      <c r="N766" s="184"/>
      <c r="O766" s="184"/>
      <c r="P766" s="184"/>
      <c r="Q766" s="184"/>
      <c r="R766" s="184"/>
      <c r="S766" s="184"/>
      <c r="T766" s="184"/>
      <c r="U766" s="184"/>
      <c r="V766" s="184"/>
      <c r="W766" s="184"/>
      <c r="X766" s="184"/>
      <c r="Y766" s="184"/>
      <c r="Z766" s="184"/>
    </row>
    <row r="767" spans="1:26" x14ac:dyDescent="0.25">
      <c r="A767" s="184"/>
      <c r="B767" s="184"/>
      <c r="C767" s="289"/>
      <c r="D767" s="290"/>
      <c r="E767" s="184"/>
      <c r="F767" s="184"/>
      <c r="G767" s="184"/>
      <c r="H767" s="184"/>
      <c r="I767" s="184"/>
      <c r="J767" s="184"/>
      <c r="K767" s="184"/>
      <c r="L767" s="184"/>
      <c r="M767" s="184"/>
      <c r="N767" s="184"/>
      <c r="O767" s="184"/>
      <c r="P767" s="184"/>
      <c r="Q767" s="184"/>
      <c r="R767" s="184"/>
      <c r="S767" s="184"/>
      <c r="T767" s="184"/>
      <c r="U767" s="184"/>
      <c r="V767" s="184"/>
      <c r="W767" s="184"/>
      <c r="X767" s="184"/>
      <c r="Y767" s="184"/>
      <c r="Z767" s="184"/>
    </row>
    <row r="768" spans="1:26" x14ac:dyDescent="0.25">
      <c r="A768" s="184"/>
      <c r="B768" s="184"/>
      <c r="C768" s="289"/>
      <c r="D768" s="290"/>
      <c r="E768" s="184"/>
      <c r="F768" s="184"/>
      <c r="G768" s="184"/>
      <c r="H768" s="184"/>
      <c r="I768" s="184"/>
      <c r="J768" s="184"/>
      <c r="K768" s="184"/>
      <c r="L768" s="184"/>
      <c r="M768" s="184"/>
      <c r="N768" s="184"/>
      <c r="O768" s="184"/>
      <c r="P768" s="184"/>
      <c r="Q768" s="184"/>
      <c r="R768" s="184"/>
      <c r="S768" s="184"/>
      <c r="T768" s="184"/>
      <c r="U768" s="184"/>
      <c r="V768" s="184"/>
      <c r="W768" s="184"/>
      <c r="X768" s="184"/>
      <c r="Y768" s="184"/>
      <c r="Z768" s="184"/>
    </row>
    <row r="769" spans="1:26" x14ac:dyDescent="0.25">
      <c r="A769" s="184"/>
      <c r="B769" s="184"/>
      <c r="C769" s="289"/>
      <c r="D769" s="290"/>
      <c r="E769" s="184"/>
      <c r="F769" s="184"/>
      <c r="G769" s="184"/>
      <c r="H769" s="184"/>
      <c r="I769" s="184"/>
      <c r="J769" s="184"/>
      <c r="K769" s="184"/>
      <c r="L769" s="184"/>
      <c r="M769" s="184"/>
      <c r="N769" s="184"/>
      <c r="O769" s="184"/>
      <c r="P769" s="184"/>
      <c r="Q769" s="184"/>
      <c r="R769" s="184"/>
      <c r="S769" s="184"/>
      <c r="T769" s="184"/>
      <c r="U769" s="184"/>
      <c r="V769" s="184"/>
      <c r="W769" s="184"/>
      <c r="X769" s="184"/>
      <c r="Y769" s="184"/>
      <c r="Z769" s="184"/>
    </row>
    <row r="770" spans="1:26" x14ac:dyDescent="0.25">
      <c r="A770" s="184"/>
      <c r="B770" s="184"/>
      <c r="C770" s="289"/>
      <c r="D770" s="290"/>
      <c r="E770" s="184"/>
      <c r="F770" s="184"/>
      <c r="G770" s="184"/>
      <c r="H770" s="184"/>
      <c r="I770" s="184"/>
      <c r="J770" s="184"/>
      <c r="K770" s="184"/>
      <c r="L770" s="184"/>
      <c r="M770" s="184"/>
      <c r="N770" s="184"/>
      <c r="O770" s="184"/>
      <c r="P770" s="184"/>
      <c r="Q770" s="184"/>
      <c r="R770" s="184"/>
      <c r="S770" s="184"/>
      <c r="T770" s="184"/>
      <c r="U770" s="184"/>
      <c r="V770" s="184"/>
      <c r="W770" s="184"/>
      <c r="X770" s="184"/>
      <c r="Y770" s="184"/>
      <c r="Z770" s="184"/>
    </row>
    <row r="771" spans="1:26" x14ac:dyDescent="0.25">
      <c r="A771" s="184"/>
      <c r="B771" s="184"/>
      <c r="C771" s="289"/>
      <c r="D771" s="290"/>
      <c r="E771" s="184"/>
      <c r="F771" s="184"/>
      <c r="G771" s="184"/>
      <c r="H771" s="184"/>
      <c r="I771" s="184"/>
      <c r="J771" s="184"/>
      <c r="K771" s="184"/>
      <c r="L771" s="184"/>
      <c r="M771" s="184"/>
      <c r="N771" s="184"/>
      <c r="O771" s="184"/>
      <c r="P771" s="184"/>
      <c r="Q771" s="184"/>
      <c r="R771" s="184"/>
      <c r="S771" s="184"/>
      <c r="T771" s="184"/>
      <c r="U771" s="184"/>
      <c r="V771" s="184"/>
      <c r="W771" s="184"/>
      <c r="X771" s="184"/>
      <c r="Y771" s="184"/>
      <c r="Z771" s="184"/>
    </row>
    <row r="772" spans="1:26" x14ac:dyDescent="0.25">
      <c r="A772" s="184"/>
      <c r="B772" s="184"/>
      <c r="C772" s="289"/>
      <c r="D772" s="290"/>
      <c r="E772" s="184"/>
      <c r="F772" s="184"/>
      <c r="G772" s="184"/>
      <c r="H772" s="184"/>
      <c r="I772" s="184"/>
      <c r="J772" s="184"/>
      <c r="K772" s="184"/>
      <c r="L772" s="184"/>
      <c r="M772" s="184"/>
      <c r="N772" s="184"/>
      <c r="O772" s="184"/>
      <c r="P772" s="184"/>
      <c r="Q772" s="184"/>
      <c r="R772" s="184"/>
      <c r="S772" s="184"/>
      <c r="T772" s="184"/>
      <c r="U772" s="184"/>
      <c r="V772" s="184"/>
      <c r="W772" s="184"/>
      <c r="X772" s="184"/>
      <c r="Y772" s="184"/>
      <c r="Z772" s="184"/>
    </row>
    <row r="773" spans="1:26" x14ac:dyDescent="0.25">
      <c r="A773" s="184"/>
      <c r="B773" s="184"/>
      <c r="C773" s="289"/>
      <c r="D773" s="290"/>
      <c r="E773" s="184"/>
      <c r="F773" s="184"/>
      <c r="G773" s="184"/>
      <c r="H773" s="184"/>
      <c r="I773" s="184"/>
      <c r="J773" s="184"/>
      <c r="K773" s="184"/>
      <c r="L773" s="184"/>
      <c r="M773" s="184"/>
      <c r="N773" s="184"/>
      <c r="O773" s="184"/>
      <c r="P773" s="184"/>
      <c r="Q773" s="184"/>
      <c r="R773" s="184"/>
      <c r="S773" s="184"/>
      <c r="T773" s="184"/>
      <c r="U773" s="184"/>
      <c r="V773" s="184"/>
      <c r="W773" s="184"/>
      <c r="X773" s="184"/>
      <c r="Y773" s="184"/>
      <c r="Z773" s="184"/>
    </row>
    <row r="774" spans="1:26" x14ac:dyDescent="0.25">
      <c r="A774" s="184"/>
      <c r="B774" s="184"/>
      <c r="C774" s="289"/>
      <c r="D774" s="290"/>
      <c r="E774" s="184"/>
      <c r="F774" s="184"/>
      <c r="G774" s="184"/>
      <c r="H774" s="184"/>
      <c r="I774" s="184"/>
      <c r="J774" s="184"/>
      <c r="K774" s="184"/>
      <c r="L774" s="184"/>
      <c r="M774" s="184"/>
      <c r="N774" s="184"/>
      <c r="O774" s="184"/>
      <c r="P774" s="184"/>
      <c r="Q774" s="184"/>
      <c r="R774" s="184"/>
      <c r="S774" s="184"/>
      <c r="T774" s="184"/>
      <c r="U774" s="184"/>
      <c r="V774" s="184"/>
      <c r="W774" s="184"/>
      <c r="X774" s="184"/>
      <c r="Y774" s="184"/>
      <c r="Z774" s="184"/>
    </row>
    <row r="775" spans="1:26" x14ac:dyDescent="0.25">
      <c r="A775" s="184"/>
      <c r="B775" s="184"/>
      <c r="C775" s="289"/>
      <c r="D775" s="290"/>
      <c r="E775" s="184"/>
      <c r="F775" s="184"/>
      <c r="G775" s="184"/>
      <c r="H775" s="184"/>
      <c r="I775" s="184"/>
      <c r="J775" s="184"/>
      <c r="K775" s="184"/>
      <c r="L775" s="184"/>
      <c r="M775" s="184"/>
      <c r="N775" s="184"/>
      <c r="O775" s="184"/>
      <c r="P775" s="184"/>
      <c r="Q775" s="184"/>
      <c r="R775" s="184"/>
      <c r="S775" s="184"/>
      <c r="T775" s="184"/>
      <c r="U775" s="184"/>
      <c r="V775" s="184"/>
      <c r="W775" s="184"/>
      <c r="X775" s="184"/>
      <c r="Y775" s="184"/>
      <c r="Z775" s="184"/>
    </row>
    <row r="776" spans="1:26" x14ac:dyDescent="0.25">
      <c r="A776" s="184"/>
      <c r="B776" s="184"/>
      <c r="C776" s="289"/>
      <c r="D776" s="290"/>
      <c r="E776" s="184"/>
      <c r="F776" s="184"/>
      <c r="G776" s="184"/>
      <c r="H776" s="184"/>
      <c r="I776" s="184"/>
      <c r="J776" s="184"/>
      <c r="K776" s="184"/>
      <c r="L776" s="184"/>
      <c r="M776" s="184"/>
      <c r="N776" s="184"/>
      <c r="O776" s="184"/>
      <c r="P776" s="184"/>
      <c r="Q776" s="184"/>
      <c r="R776" s="184"/>
      <c r="S776" s="184"/>
      <c r="T776" s="184"/>
      <c r="U776" s="184"/>
      <c r="V776" s="184"/>
      <c r="W776" s="184"/>
      <c r="X776" s="184"/>
      <c r="Y776" s="184"/>
      <c r="Z776" s="184"/>
    </row>
    <row r="777" spans="1:26" x14ac:dyDescent="0.25">
      <c r="A777" s="184"/>
      <c r="B777" s="184"/>
      <c r="C777" s="289"/>
      <c r="D777" s="290"/>
      <c r="E777" s="184"/>
      <c r="F777" s="184"/>
      <c r="G777" s="184"/>
      <c r="H777" s="184"/>
      <c r="I777" s="184"/>
      <c r="J777" s="184"/>
      <c r="K777" s="184"/>
      <c r="L777" s="184"/>
      <c r="M777" s="184"/>
      <c r="N777" s="184"/>
      <c r="O777" s="184"/>
      <c r="P777" s="184"/>
      <c r="Q777" s="184"/>
      <c r="R777" s="184"/>
      <c r="S777" s="184"/>
      <c r="T777" s="184"/>
      <c r="U777" s="184"/>
      <c r="V777" s="184"/>
      <c r="W777" s="184"/>
      <c r="X777" s="184"/>
      <c r="Y777" s="184"/>
      <c r="Z777" s="184"/>
    </row>
    <row r="778" spans="1:26" x14ac:dyDescent="0.25">
      <c r="A778" s="184"/>
      <c r="B778" s="184"/>
      <c r="C778" s="289"/>
      <c r="D778" s="290"/>
      <c r="E778" s="184"/>
      <c r="F778" s="184"/>
      <c r="G778" s="184"/>
      <c r="H778" s="184"/>
      <c r="I778" s="184"/>
      <c r="J778" s="184"/>
      <c r="K778" s="184"/>
      <c r="L778" s="184"/>
      <c r="M778" s="184"/>
      <c r="N778" s="184"/>
      <c r="O778" s="184"/>
      <c r="P778" s="184"/>
      <c r="Q778" s="184"/>
      <c r="R778" s="184"/>
      <c r="S778" s="184"/>
      <c r="T778" s="184"/>
      <c r="U778" s="184"/>
      <c r="V778" s="184"/>
      <c r="W778" s="184"/>
      <c r="X778" s="184"/>
      <c r="Y778" s="184"/>
      <c r="Z778" s="184"/>
    </row>
    <row r="779" spans="1:26" x14ac:dyDescent="0.25">
      <c r="A779" s="184"/>
      <c r="B779" s="184"/>
      <c r="C779" s="289"/>
      <c r="D779" s="290"/>
      <c r="E779" s="184"/>
      <c r="F779" s="184"/>
      <c r="G779" s="184"/>
      <c r="H779" s="184"/>
      <c r="I779" s="184"/>
      <c r="J779" s="184"/>
      <c r="K779" s="184"/>
      <c r="L779" s="184"/>
      <c r="M779" s="184"/>
      <c r="N779" s="184"/>
      <c r="O779" s="184"/>
      <c r="P779" s="184"/>
      <c r="Q779" s="184"/>
      <c r="R779" s="184"/>
      <c r="S779" s="184"/>
      <c r="T779" s="184"/>
      <c r="U779" s="184"/>
      <c r="V779" s="184"/>
      <c r="W779" s="184"/>
      <c r="X779" s="184"/>
      <c r="Y779" s="184"/>
      <c r="Z779" s="184"/>
    </row>
    <row r="780" spans="1:26" x14ac:dyDescent="0.25">
      <c r="A780" s="184"/>
      <c r="B780" s="184"/>
      <c r="C780" s="289"/>
      <c r="D780" s="290"/>
      <c r="E780" s="184"/>
      <c r="F780" s="184"/>
      <c r="G780" s="184"/>
      <c r="H780" s="184"/>
      <c r="I780" s="184"/>
      <c r="J780" s="184"/>
      <c r="K780" s="184"/>
      <c r="L780" s="184"/>
      <c r="M780" s="184"/>
      <c r="N780" s="184"/>
      <c r="O780" s="184"/>
      <c r="P780" s="184"/>
      <c r="Q780" s="184"/>
      <c r="R780" s="184"/>
      <c r="S780" s="184"/>
      <c r="T780" s="184"/>
      <c r="U780" s="184"/>
      <c r="V780" s="184"/>
      <c r="W780" s="184"/>
      <c r="X780" s="184"/>
      <c r="Y780" s="184"/>
      <c r="Z780" s="184"/>
    </row>
    <row r="781" spans="1:26" x14ac:dyDescent="0.25">
      <c r="A781" s="184"/>
      <c r="B781" s="184"/>
      <c r="C781" s="289"/>
      <c r="D781" s="290"/>
      <c r="E781" s="184"/>
      <c r="F781" s="184"/>
      <c r="G781" s="184"/>
      <c r="H781" s="184"/>
      <c r="I781" s="184"/>
      <c r="J781" s="184"/>
      <c r="K781" s="184"/>
      <c r="L781" s="184"/>
      <c r="M781" s="184"/>
      <c r="N781" s="184"/>
      <c r="O781" s="184"/>
      <c r="P781" s="184"/>
      <c r="Q781" s="184"/>
      <c r="R781" s="184"/>
      <c r="S781" s="184"/>
      <c r="T781" s="184"/>
      <c r="U781" s="184"/>
      <c r="V781" s="184"/>
      <c r="W781" s="184"/>
      <c r="X781" s="184"/>
      <c r="Y781" s="184"/>
      <c r="Z781" s="184"/>
    </row>
    <row r="782" spans="1:26" x14ac:dyDescent="0.25">
      <c r="A782" s="184"/>
      <c r="B782" s="184"/>
      <c r="C782" s="289"/>
      <c r="D782" s="290"/>
      <c r="E782" s="184"/>
      <c r="F782" s="184"/>
      <c r="G782" s="184"/>
      <c r="H782" s="184"/>
      <c r="I782" s="184"/>
      <c r="J782" s="184"/>
      <c r="K782" s="184"/>
      <c r="L782" s="184"/>
      <c r="M782" s="184"/>
      <c r="N782" s="184"/>
      <c r="O782" s="184"/>
      <c r="P782" s="184"/>
      <c r="Q782" s="184"/>
      <c r="R782" s="184"/>
      <c r="S782" s="184"/>
      <c r="T782" s="184"/>
      <c r="U782" s="184"/>
      <c r="V782" s="184"/>
      <c r="W782" s="184"/>
      <c r="X782" s="184"/>
      <c r="Y782" s="184"/>
      <c r="Z782" s="184"/>
    </row>
    <row r="783" spans="1:26" x14ac:dyDescent="0.25">
      <c r="A783" s="184"/>
      <c r="B783" s="184"/>
      <c r="C783" s="289"/>
      <c r="D783" s="290"/>
      <c r="E783" s="184"/>
      <c r="F783" s="184"/>
      <c r="G783" s="184"/>
      <c r="H783" s="184"/>
      <c r="I783" s="184"/>
      <c r="J783" s="184"/>
      <c r="K783" s="184"/>
      <c r="L783" s="184"/>
      <c r="M783" s="184"/>
      <c r="N783" s="184"/>
      <c r="O783" s="184"/>
      <c r="P783" s="184"/>
      <c r="Q783" s="184"/>
      <c r="R783" s="184"/>
      <c r="S783" s="184"/>
      <c r="T783" s="184"/>
      <c r="U783" s="184"/>
      <c r="V783" s="184"/>
      <c r="W783" s="184"/>
      <c r="X783" s="184"/>
      <c r="Y783" s="184"/>
      <c r="Z783" s="184"/>
    </row>
    <row r="784" spans="1:26" x14ac:dyDescent="0.25">
      <c r="A784" s="184"/>
      <c r="B784" s="184"/>
      <c r="C784" s="289"/>
      <c r="D784" s="290"/>
      <c r="E784" s="184"/>
      <c r="F784" s="184"/>
      <c r="G784" s="184"/>
      <c r="H784" s="184"/>
      <c r="I784" s="184"/>
      <c r="J784" s="184"/>
      <c r="K784" s="184"/>
      <c r="L784" s="184"/>
      <c r="M784" s="184"/>
      <c r="N784" s="184"/>
      <c r="O784" s="184"/>
      <c r="P784" s="184"/>
      <c r="Q784" s="184"/>
      <c r="R784" s="184"/>
      <c r="S784" s="184"/>
      <c r="T784" s="184"/>
      <c r="U784" s="184"/>
      <c r="V784" s="184"/>
      <c r="W784" s="184"/>
      <c r="X784" s="184"/>
      <c r="Y784" s="184"/>
      <c r="Z784" s="184"/>
    </row>
    <row r="785" spans="1:26" x14ac:dyDescent="0.25">
      <c r="A785" s="184"/>
      <c r="B785" s="184"/>
      <c r="C785" s="289"/>
      <c r="D785" s="290"/>
      <c r="E785" s="184"/>
      <c r="F785" s="184"/>
      <c r="G785" s="184"/>
      <c r="H785" s="184"/>
      <c r="I785" s="184"/>
      <c r="J785" s="184"/>
      <c r="K785" s="184"/>
      <c r="L785" s="184"/>
      <c r="M785" s="184"/>
      <c r="N785" s="184"/>
      <c r="O785" s="184"/>
      <c r="P785" s="184"/>
      <c r="Q785" s="184"/>
      <c r="R785" s="184"/>
      <c r="S785" s="184"/>
      <c r="T785" s="184"/>
      <c r="U785" s="184"/>
      <c r="V785" s="184"/>
      <c r="W785" s="184"/>
      <c r="X785" s="184"/>
      <c r="Y785" s="184"/>
      <c r="Z785" s="184"/>
    </row>
    <row r="786" spans="1:26" x14ac:dyDescent="0.25">
      <c r="A786" s="184"/>
      <c r="B786" s="184"/>
      <c r="C786" s="289"/>
      <c r="D786" s="290"/>
      <c r="E786" s="184"/>
      <c r="F786" s="184"/>
      <c r="G786" s="184"/>
      <c r="H786" s="184"/>
      <c r="I786" s="184"/>
      <c r="J786" s="184"/>
      <c r="K786" s="184"/>
      <c r="L786" s="184"/>
      <c r="M786" s="184"/>
      <c r="N786" s="184"/>
      <c r="O786" s="184"/>
      <c r="P786" s="184"/>
      <c r="Q786" s="184"/>
      <c r="R786" s="184"/>
      <c r="S786" s="184"/>
      <c r="T786" s="184"/>
      <c r="U786" s="184"/>
      <c r="V786" s="184"/>
      <c r="W786" s="184"/>
      <c r="X786" s="184"/>
      <c r="Y786" s="184"/>
      <c r="Z786" s="184"/>
    </row>
    <row r="787" spans="1:26" x14ac:dyDescent="0.25">
      <c r="A787" s="184"/>
      <c r="B787" s="184"/>
      <c r="C787" s="289"/>
      <c r="D787" s="290"/>
      <c r="E787" s="184"/>
      <c r="F787" s="184"/>
      <c r="G787" s="184"/>
      <c r="H787" s="184"/>
      <c r="I787" s="184"/>
      <c r="J787" s="184"/>
      <c r="K787" s="184"/>
      <c r="L787" s="184"/>
      <c r="M787" s="184"/>
      <c r="N787" s="184"/>
      <c r="O787" s="184"/>
      <c r="P787" s="184"/>
      <c r="Q787" s="184"/>
      <c r="R787" s="184"/>
      <c r="S787" s="184"/>
      <c r="T787" s="184"/>
      <c r="U787" s="184"/>
      <c r="V787" s="184"/>
      <c r="W787" s="184"/>
      <c r="X787" s="184"/>
      <c r="Y787" s="184"/>
      <c r="Z787" s="184"/>
    </row>
    <row r="788" spans="1:26" x14ac:dyDescent="0.25">
      <c r="A788" s="184"/>
      <c r="B788" s="184"/>
      <c r="C788" s="289"/>
      <c r="D788" s="290"/>
      <c r="E788" s="184"/>
      <c r="F788" s="184"/>
      <c r="G788" s="184"/>
      <c r="H788" s="184"/>
      <c r="I788" s="184"/>
      <c r="J788" s="184"/>
      <c r="K788" s="184"/>
      <c r="L788" s="184"/>
      <c r="M788" s="184"/>
      <c r="N788" s="184"/>
      <c r="O788" s="184"/>
      <c r="P788" s="184"/>
      <c r="Q788" s="184"/>
      <c r="R788" s="184"/>
      <c r="S788" s="184"/>
      <c r="T788" s="184"/>
      <c r="U788" s="184"/>
      <c r="V788" s="184"/>
      <c r="W788" s="184"/>
      <c r="X788" s="184"/>
      <c r="Y788" s="184"/>
      <c r="Z788" s="184"/>
    </row>
    <row r="789" spans="1:26" x14ac:dyDescent="0.25">
      <c r="A789" s="184"/>
      <c r="B789" s="184"/>
      <c r="C789" s="289"/>
      <c r="D789" s="290"/>
      <c r="E789" s="184"/>
      <c r="F789" s="184"/>
      <c r="G789" s="184"/>
      <c r="H789" s="184"/>
      <c r="I789" s="184"/>
      <c r="J789" s="184"/>
      <c r="K789" s="184"/>
      <c r="L789" s="184"/>
      <c r="M789" s="184"/>
      <c r="N789" s="184"/>
      <c r="O789" s="184"/>
      <c r="P789" s="184"/>
      <c r="Q789" s="184"/>
      <c r="R789" s="184"/>
      <c r="S789" s="184"/>
      <c r="T789" s="184"/>
      <c r="U789" s="184"/>
      <c r="V789" s="184"/>
      <c r="W789" s="184"/>
      <c r="X789" s="184"/>
      <c r="Y789" s="184"/>
      <c r="Z789" s="184"/>
    </row>
    <row r="790" spans="1:26" x14ac:dyDescent="0.25">
      <c r="A790" s="184"/>
      <c r="B790" s="184"/>
      <c r="C790" s="289"/>
      <c r="D790" s="290"/>
      <c r="E790" s="184"/>
      <c r="F790" s="184"/>
      <c r="G790" s="184"/>
      <c r="H790" s="184"/>
      <c r="I790" s="184"/>
      <c r="J790" s="184"/>
      <c r="K790" s="184"/>
      <c r="L790" s="184"/>
      <c r="M790" s="184"/>
      <c r="N790" s="184"/>
      <c r="O790" s="184"/>
      <c r="P790" s="184"/>
      <c r="Q790" s="184"/>
      <c r="R790" s="184"/>
      <c r="S790" s="184"/>
      <c r="T790" s="184"/>
      <c r="U790" s="184"/>
      <c r="V790" s="184"/>
      <c r="W790" s="184"/>
      <c r="X790" s="184"/>
      <c r="Y790" s="184"/>
      <c r="Z790" s="184"/>
    </row>
    <row r="791" spans="1:26" x14ac:dyDescent="0.25">
      <c r="A791" s="184"/>
      <c r="B791" s="184"/>
      <c r="C791" s="289"/>
      <c r="D791" s="290"/>
      <c r="E791" s="184"/>
      <c r="F791" s="184"/>
      <c r="G791" s="184"/>
      <c r="H791" s="184"/>
      <c r="I791" s="184"/>
      <c r="J791" s="184"/>
      <c r="K791" s="184"/>
      <c r="L791" s="184"/>
      <c r="M791" s="184"/>
      <c r="N791" s="184"/>
      <c r="O791" s="184"/>
      <c r="P791" s="184"/>
      <c r="Q791" s="184"/>
      <c r="R791" s="184"/>
      <c r="S791" s="184"/>
      <c r="T791" s="184"/>
      <c r="U791" s="184"/>
      <c r="V791" s="184"/>
      <c r="W791" s="184"/>
      <c r="X791" s="184"/>
      <c r="Y791" s="184"/>
      <c r="Z791" s="184"/>
    </row>
    <row r="792" spans="1:26" x14ac:dyDescent="0.25">
      <c r="A792" s="184"/>
      <c r="B792" s="184"/>
      <c r="C792" s="289"/>
      <c r="D792" s="290"/>
      <c r="E792" s="184"/>
      <c r="F792" s="184"/>
      <c r="G792" s="184"/>
      <c r="H792" s="184"/>
      <c r="I792" s="184"/>
      <c r="J792" s="184"/>
      <c r="K792" s="184"/>
      <c r="L792" s="184"/>
      <c r="M792" s="184"/>
      <c r="N792" s="184"/>
      <c r="O792" s="184"/>
      <c r="P792" s="184"/>
      <c r="Q792" s="184"/>
      <c r="R792" s="184"/>
      <c r="S792" s="184"/>
      <c r="T792" s="184"/>
      <c r="U792" s="184"/>
      <c r="V792" s="184"/>
      <c r="W792" s="184"/>
      <c r="X792" s="184"/>
      <c r="Y792" s="184"/>
      <c r="Z792" s="184"/>
    </row>
    <row r="793" spans="1:26" x14ac:dyDescent="0.25">
      <c r="A793" s="184"/>
      <c r="B793" s="184"/>
      <c r="C793" s="289"/>
      <c r="D793" s="290"/>
      <c r="E793" s="184"/>
      <c r="F793" s="184"/>
      <c r="G793" s="184"/>
      <c r="H793" s="184"/>
      <c r="I793" s="184"/>
      <c r="J793" s="184"/>
      <c r="K793" s="184"/>
      <c r="L793" s="184"/>
      <c r="M793" s="184"/>
      <c r="N793" s="184"/>
      <c r="O793" s="184"/>
      <c r="P793" s="184"/>
      <c r="Q793" s="184"/>
      <c r="R793" s="184"/>
      <c r="S793" s="184"/>
      <c r="T793" s="184"/>
      <c r="U793" s="184"/>
      <c r="V793" s="184"/>
      <c r="W793" s="184"/>
      <c r="X793" s="184"/>
      <c r="Y793" s="184"/>
      <c r="Z793" s="184"/>
    </row>
    <row r="794" spans="1:26" x14ac:dyDescent="0.25">
      <c r="A794" s="184"/>
      <c r="B794" s="184"/>
      <c r="C794" s="289"/>
      <c r="D794" s="290"/>
      <c r="E794" s="184"/>
      <c r="F794" s="184"/>
      <c r="G794" s="184"/>
      <c r="H794" s="184"/>
      <c r="I794" s="184"/>
      <c r="J794" s="184"/>
      <c r="K794" s="184"/>
      <c r="L794" s="184"/>
      <c r="M794" s="184"/>
      <c r="N794" s="184"/>
      <c r="O794" s="184"/>
      <c r="P794" s="184"/>
      <c r="Q794" s="184"/>
      <c r="R794" s="184"/>
      <c r="S794" s="184"/>
      <c r="T794" s="184"/>
      <c r="U794" s="184"/>
      <c r="V794" s="184"/>
      <c r="W794" s="184"/>
      <c r="X794" s="184"/>
      <c r="Y794" s="184"/>
      <c r="Z794" s="184"/>
    </row>
    <row r="795" spans="1:26" x14ac:dyDescent="0.25">
      <c r="A795" s="184"/>
      <c r="B795" s="184"/>
      <c r="C795" s="289"/>
      <c r="D795" s="290"/>
      <c r="E795" s="184"/>
      <c r="F795" s="184"/>
      <c r="G795" s="184"/>
      <c r="H795" s="184"/>
      <c r="I795" s="184"/>
      <c r="J795" s="184"/>
      <c r="K795" s="184"/>
      <c r="L795" s="184"/>
      <c r="M795" s="184"/>
      <c r="N795" s="184"/>
      <c r="O795" s="184"/>
      <c r="P795" s="184"/>
      <c r="Q795" s="184"/>
      <c r="R795" s="184"/>
      <c r="S795" s="184"/>
      <c r="T795" s="184"/>
      <c r="U795" s="184"/>
      <c r="V795" s="184"/>
      <c r="W795" s="184"/>
      <c r="X795" s="184"/>
      <c r="Y795" s="184"/>
      <c r="Z795" s="184"/>
    </row>
    <row r="796" spans="1:26" x14ac:dyDescent="0.25">
      <c r="A796" s="184"/>
      <c r="B796" s="184"/>
      <c r="C796" s="289"/>
      <c r="D796" s="290"/>
      <c r="E796" s="184"/>
      <c r="F796" s="184"/>
      <c r="G796" s="184"/>
      <c r="H796" s="184"/>
      <c r="I796" s="184"/>
      <c r="J796" s="184"/>
      <c r="K796" s="184"/>
      <c r="L796" s="184"/>
      <c r="M796" s="184"/>
      <c r="N796" s="184"/>
      <c r="O796" s="184"/>
      <c r="P796" s="184"/>
      <c r="Q796" s="184"/>
      <c r="R796" s="184"/>
      <c r="S796" s="184"/>
      <c r="T796" s="184"/>
      <c r="U796" s="184"/>
      <c r="V796" s="184"/>
      <c r="W796" s="184"/>
      <c r="X796" s="184"/>
      <c r="Y796" s="184"/>
      <c r="Z796" s="184"/>
    </row>
    <row r="797" spans="1:26" x14ac:dyDescent="0.25">
      <c r="A797" s="184"/>
      <c r="B797" s="184"/>
      <c r="C797" s="289"/>
      <c r="D797" s="290"/>
      <c r="E797" s="184"/>
      <c r="F797" s="184"/>
      <c r="G797" s="184"/>
      <c r="H797" s="184"/>
      <c r="I797" s="184"/>
      <c r="J797" s="184"/>
      <c r="K797" s="184"/>
      <c r="L797" s="184"/>
      <c r="M797" s="184"/>
      <c r="N797" s="184"/>
      <c r="O797" s="184"/>
      <c r="P797" s="184"/>
      <c r="Q797" s="184"/>
      <c r="R797" s="184"/>
      <c r="S797" s="184"/>
      <c r="T797" s="184"/>
      <c r="U797" s="184"/>
      <c r="V797" s="184"/>
      <c r="W797" s="184"/>
      <c r="X797" s="184"/>
      <c r="Y797" s="184"/>
      <c r="Z797" s="184"/>
    </row>
    <row r="798" spans="1:26" x14ac:dyDescent="0.25">
      <c r="A798" s="184"/>
      <c r="B798" s="184"/>
      <c r="C798" s="289"/>
      <c r="D798" s="290"/>
      <c r="E798" s="184"/>
      <c r="F798" s="184"/>
      <c r="G798" s="184"/>
      <c r="H798" s="184"/>
      <c r="I798" s="184"/>
      <c r="J798" s="184"/>
      <c r="K798" s="184"/>
      <c r="L798" s="184"/>
      <c r="M798" s="184"/>
      <c r="N798" s="184"/>
      <c r="O798" s="184"/>
      <c r="P798" s="184"/>
      <c r="Q798" s="184"/>
      <c r="R798" s="184"/>
      <c r="S798" s="184"/>
      <c r="T798" s="184"/>
      <c r="U798" s="184"/>
      <c r="V798" s="184"/>
      <c r="W798" s="184"/>
      <c r="X798" s="184"/>
      <c r="Y798" s="184"/>
      <c r="Z798" s="184"/>
    </row>
    <row r="799" spans="1:26" x14ac:dyDescent="0.25">
      <c r="A799" s="184"/>
      <c r="B799" s="184"/>
      <c r="C799" s="289"/>
      <c r="D799" s="290"/>
      <c r="E799" s="184"/>
      <c r="F799" s="184"/>
      <c r="G799" s="184"/>
      <c r="H799" s="184"/>
      <c r="I799" s="184"/>
      <c r="J799" s="184"/>
      <c r="K799" s="184"/>
      <c r="L799" s="184"/>
      <c r="M799" s="184"/>
      <c r="N799" s="184"/>
      <c r="O799" s="184"/>
      <c r="P799" s="184"/>
      <c r="Q799" s="184"/>
      <c r="R799" s="184"/>
      <c r="S799" s="184"/>
      <c r="T799" s="184"/>
      <c r="U799" s="184"/>
      <c r="V799" s="184"/>
      <c r="W799" s="184"/>
      <c r="X799" s="184"/>
      <c r="Y799" s="184"/>
      <c r="Z799" s="184"/>
    </row>
    <row r="800" spans="1:26" x14ac:dyDescent="0.25">
      <c r="A800" s="184"/>
      <c r="B800" s="184"/>
      <c r="C800" s="289"/>
      <c r="D800" s="290"/>
      <c r="E800" s="184"/>
      <c r="F800" s="184"/>
      <c r="G800" s="184"/>
      <c r="H800" s="184"/>
      <c r="I800" s="184"/>
      <c r="J800" s="184"/>
      <c r="K800" s="184"/>
      <c r="L800" s="184"/>
      <c r="M800" s="184"/>
      <c r="N800" s="184"/>
      <c r="O800" s="184"/>
      <c r="P800" s="184"/>
      <c r="Q800" s="184"/>
      <c r="R800" s="184"/>
      <c r="S800" s="184"/>
      <c r="T800" s="184"/>
      <c r="U800" s="184"/>
      <c r="V800" s="184"/>
      <c r="W800" s="184"/>
      <c r="X800" s="184"/>
      <c r="Y800" s="184"/>
      <c r="Z800" s="184"/>
    </row>
    <row r="801" spans="1:26" x14ac:dyDescent="0.25">
      <c r="A801" s="184"/>
      <c r="B801" s="184"/>
      <c r="C801" s="289"/>
      <c r="D801" s="290"/>
      <c r="E801" s="184"/>
      <c r="F801" s="184"/>
      <c r="G801" s="184"/>
      <c r="H801" s="184"/>
      <c r="I801" s="184"/>
      <c r="J801" s="184"/>
      <c r="K801" s="184"/>
      <c r="L801" s="184"/>
      <c r="M801" s="184"/>
      <c r="N801" s="184"/>
      <c r="O801" s="184"/>
      <c r="P801" s="184"/>
      <c r="Q801" s="184"/>
      <c r="R801" s="184"/>
      <c r="S801" s="184"/>
      <c r="T801" s="184"/>
      <c r="U801" s="184"/>
      <c r="V801" s="184"/>
      <c r="W801" s="184"/>
      <c r="X801" s="184"/>
      <c r="Y801" s="184"/>
      <c r="Z801" s="184"/>
    </row>
    <row r="802" spans="1:26" x14ac:dyDescent="0.25">
      <c r="A802" s="184"/>
      <c r="B802" s="184"/>
      <c r="C802" s="289"/>
      <c r="D802" s="290"/>
      <c r="E802" s="184"/>
      <c r="F802" s="184"/>
      <c r="G802" s="184"/>
      <c r="H802" s="184"/>
      <c r="I802" s="184"/>
      <c r="J802" s="184"/>
      <c r="K802" s="184"/>
      <c r="L802" s="184"/>
      <c r="M802" s="184"/>
      <c r="N802" s="184"/>
      <c r="O802" s="184"/>
      <c r="P802" s="184"/>
      <c r="Q802" s="184"/>
      <c r="R802" s="184"/>
      <c r="S802" s="184"/>
      <c r="T802" s="184"/>
      <c r="U802" s="184"/>
      <c r="V802" s="184"/>
      <c r="W802" s="184"/>
      <c r="X802" s="184"/>
      <c r="Y802" s="184"/>
      <c r="Z802" s="184"/>
    </row>
    <row r="803" spans="1:26" x14ac:dyDescent="0.25">
      <c r="A803" s="184"/>
      <c r="B803" s="184"/>
      <c r="C803" s="289"/>
      <c r="D803" s="290"/>
      <c r="E803" s="184"/>
      <c r="F803" s="184"/>
      <c r="G803" s="184"/>
      <c r="H803" s="184"/>
      <c r="I803" s="184"/>
      <c r="J803" s="184"/>
      <c r="K803" s="184"/>
      <c r="L803" s="184"/>
      <c r="M803" s="184"/>
      <c r="N803" s="184"/>
      <c r="O803" s="184"/>
      <c r="P803" s="184"/>
      <c r="Q803" s="184"/>
      <c r="R803" s="184"/>
      <c r="S803" s="184"/>
      <c r="T803" s="184"/>
      <c r="U803" s="184"/>
      <c r="V803" s="184"/>
      <c r="W803" s="184"/>
      <c r="X803" s="184"/>
      <c r="Y803" s="184"/>
      <c r="Z803" s="184"/>
    </row>
    <row r="804" spans="1:26" x14ac:dyDescent="0.25">
      <c r="A804" s="184"/>
      <c r="B804" s="184"/>
      <c r="C804" s="289"/>
      <c r="D804" s="290"/>
      <c r="E804" s="184"/>
      <c r="F804" s="184"/>
      <c r="G804" s="184"/>
      <c r="H804" s="184"/>
      <c r="I804" s="184"/>
      <c r="J804" s="184"/>
      <c r="K804" s="184"/>
      <c r="L804" s="184"/>
      <c r="M804" s="184"/>
      <c r="N804" s="184"/>
      <c r="O804" s="184"/>
      <c r="P804" s="184"/>
      <c r="Q804" s="184"/>
      <c r="R804" s="184"/>
      <c r="S804" s="184"/>
      <c r="T804" s="184"/>
      <c r="U804" s="184"/>
      <c r="V804" s="184"/>
      <c r="W804" s="184"/>
      <c r="X804" s="184"/>
      <c r="Y804" s="184"/>
      <c r="Z804" s="184"/>
    </row>
    <row r="805" spans="1:26" x14ac:dyDescent="0.25">
      <c r="A805" s="184"/>
      <c r="B805" s="184"/>
      <c r="C805" s="289"/>
      <c r="D805" s="290"/>
      <c r="E805" s="184"/>
      <c r="F805" s="184"/>
      <c r="G805" s="184"/>
      <c r="H805" s="184"/>
      <c r="I805" s="184"/>
      <c r="J805" s="184"/>
      <c r="K805" s="184"/>
      <c r="L805" s="184"/>
      <c r="M805" s="184"/>
      <c r="N805" s="184"/>
      <c r="O805" s="184"/>
      <c r="P805" s="184"/>
      <c r="Q805" s="184"/>
      <c r="R805" s="184"/>
      <c r="S805" s="184"/>
      <c r="T805" s="184"/>
      <c r="U805" s="184"/>
      <c r="V805" s="184"/>
      <c r="W805" s="184"/>
      <c r="X805" s="184"/>
      <c r="Y805" s="184"/>
      <c r="Z805" s="184"/>
    </row>
    <row r="806" spans="1:26" x14ac:dyDescent="0.25">
      <c r="A806" s="184"/>
      <c r="B806" s="184"/>
      <c r="C806" s="289"/>
      <c r="D806" s="290"/>
      <c r="E806" s="184"/>
      <c r="F806" s="184"/>
      <c r="G806" s="184"/>
      <c r="H806" s="184"/>
      <c r="I806" s="184"/>
      <c r="J806" s="184"/>
      <c r="K806" s="184"/>
      <c r="L806" s="184"/>
      <c r="M806" s="184"/>
      <c r="N806" s="184"/>
      <c r="O806" s="184"/>
      <c r="P806" s="184"/>
      <c r="Q806" s="184"/>
      <c r="R806" s="184"/>
      <c r="S806" s="184"/>
      <c r="T806" s="184"/>
      <c r="U806" s="184"/>
      <c r="V806" s="184"/>
      <c r="W806" s="184"/>
      <c r="X806" s="184"/>
      <c r="Y806" s="184"/>
      <c r="Z806" s="184"/>
    </row>
    <row r="807" spans="1:26" x14ac:dyDescent="0.25">
      <c r="A807" s="184"/>
      <c r="B807" s="184"/>
      <c r="C807" s="289"/>
      <c r="D807" s="290"/>
      <c r="E807" s="184"/>
      <c r="F807" s="184"/>
      <c r="G807" s="184"/>
      <c r="H807" s="184"/>
      <c r="I807" s="184"/>
      <c r="J807" s="184"/>
      <c r="K807" s="184"/>
      <c r="L807" s="184"/>
      <c r="M807" s="184"/>
      <c r="N807" s="184"/>
      <c r="O807" s="184"/>
      <c r="P807" s="184"/>
      <c r="Q807" s="184"/>
      <c r="R807" s="184"/>
      <c r="S807" s="184"/>
      <c r="T807" s="184"/>
      <c r="U807" s="184"/>
      <c r="V807" s="184"/>
      <c r="W807" s="184"/>
      <c r="X807" s="184"/>
      <c r="Y807" s="184"/>
      <c r="Z807" s="184"/>
    </row>
    <row r="808" spans="1:26" x14ac:dyDescent="0.25">
      <c r="A808" s="184"/>
      <c r="B808" s="184"/>
      <c r="C808" s="289"/>
      <c r="D808" s="290"/>
      <c r="E808" s="184"/>
      <c r="F808" s="184"/>
      <c r="G808" s="184"/>
      <c r="H808" s="184"/>
      <c r="I808" s="184"/>
      <c r="J808" s="184"/>
      <c r="K808" s="184"/>
      <c r="L808" s="184"/>
      <c r="M808" s="184"/>
      <c r="N808" s="184"/>
      <c r="O808" s="184"/>
      <c r="P808" s="184"/>
      <c r="Q808" s="184"/>
      <c r="R808" s="184"/>
      <c r="S808" s="184"/>
      <c r="T808" s="184"/>
      <c r="U808" s="184"/>
      <c r="V808" s="184"/>
      <c r="W808" s="184"/>
      <c r="X808" s="184"/>
      <c r="Y808" s="184"/>
      <c r="Z808" s="184"/>
    </row>
    <row r="809" spans="1:26" x14ac:dyDescent="0.25">
      <c r="A809" s="184"/>
      <c r="B809" s="184"/>
      <c r="C809" s="289"/>
      <c r="D809" s="290"/>
      <c r="E809" s="184"/>
      <c r="F809" s="184"/>
      <c r="G809" s="184"/>
      <c r="H809" s="184"/>
      <c r="I809" s="184"/>
      <c r="J809" s="184"/>
      <c r="K809" s="184"/>
      <c r="L809" s="184"/>
      <c r="M809" s="184"/>
      <c r="N809" s="184"/>
      <c r="O809" s="184"/>
      <c r="P809" s="184"/>
      <c r="Q809" s="184"/>
      <c r="R809" s="184"/>
      <c r="S809" s="184"/>
      <c r="T809" s="184"/>
      <c r="U809" s="184"/>
      <c r="V809" s="184"/>
      <c r="W809" s="184"/>
      <c r="X809" s="184"/>
      <c r="Y809" s="184"/>
      <c r="Z809" s="184"/>
    </row>
    <row r="810" spans="1:26" x14ac:dyDescent="0.25">
      <c r="A810" s="184"/>
      <c r="B810" s="184"/>
      <c r="C810" s="289"/>
      <c r="D810" s="290"/>
      <c r="E810" s="184"/>
      <c r="F810" s="184"/>
      <c r="G810" s="184"/>
      <c r="H810" s="184"/>
      <c r="I810" s="184"/>
      <c r="J810" s="184"/>
      <c r="K810" s="184"/>
      <c r="L810" s="184"/>
      <c r="M810" s="184"/>
      <c r="N810" s="184"/>
      <c r="O810" s="184"/>
      <c r="P810" s="184"/>
      <c r="Q810" s="184"/>
      <c r="R810" s="184"/>
      <c r="S810" s="184"/>
      <c r="T810" s="184"/>
      <c r="U810" s="184"/>
      <c r="V810" s="184"/>
      <c r="W810" s="184"/>
      <c r="X810" s="184"/>
      <c r="Y810" s="184"/>
      <c r="Z810" s="184"/>
    </row>
    <row r="811" spans="1:26" x14ac:dyDescent="0.25">
      <c r="A811" s="184"/>
      <c r="B811" s="184"/>
      <c r="C811" s="289"/>
      <c r="D811" s="290"/>
      <c r="E811" s="184"/>
      <c r="F811" s="184"/>
      <c r="G811" s="184"/>
      <c r="H811" s="184"/>
      <c r="I811" s="184"/>
      <c r="J811" s="184"/>
      <c r="K811" s="184"/>
      <c r="L811" s="184"/>
      <c r="M811" s="184"/>
      <c r="N811" s="184"/>
      <c r="O811" s="184"/>
      <c r="P811" s="184"/>
      <c r="Q811" s="184"/>
      <c r="R811" s="184"/>
      <c r="S811" s="184"/>
      <c r="T811" s="184"/>
      <c r="U811" s="184"/>
      <c r="V811" s="184"/>
      <c r="W811" s="184"/>
      <c r="X811" s="184"/>
      <c r="Y811" s="184"/>
      <c r="Z811" s="184"/>
    </row>
    <row r="812" spans="1:26" x14ac:dyDescent="0.25">
      <c r="A812" s="184"/>
      <c r="B812" s="184"/>
      <c r="C812" s="289"/>
      <c r="D812" s="290"/>
      <c r="E812" s="184"/>
      <c r="F812" s="184"/>
      <c r="G812" s="184"/>
      <c r="H812" s="184"/>
      <c r="I812" s="184"/>
      <c r="J812" s="184"/>
      <c r="K812" s="184"/>
      <c r="L812" s="184"/>
      <c r="M812" s="184"/>
      <c r="N812" s="184"/>
      <c r="O812" s="184"/>
      <c r="P812" s="184"/>
      <c r="Q812" s="184"/>
      <c r="R812" s="184"/>
      <c r="S812" s="184"/>
      <c r="T812" s="184"/>
      <c r="U812" s="184"/>
      <c r="V812" s="184"/>
      <c r="W812" s="184"/>
      <c r="X812" s="184"/>
      <c r="Y812" s="184"/>
      <c r="Z812" s="184"/>
    </row>
    <row r="813" spans="1:26" x14ac:dyDescent="0.25">
      <c r="A813" s="184"/>
      <c r="B813" s="184"/>
      <c r="C813" s="289"/>
      <c r="D813" s="290"/>
      <c r="E813" s="184"/>
      <c r="F813" s="184"/>
      <c r="G813" s="184"/>
      <c r="H813" s="184"/>
      <c r="I813" s="184"/>
      <c r="J813" s="184"/>
      <c r="K813" s="184"/>
      <c r="L813" s="184"/>
      <c r="M813" s="184"/>
      <c r="N813" s="184"/>
      <c r="O813" s="184"/>
      <c r="P813" s="184"/>
      <c r="Q813" s="184"/>
      <c r="R813" s="184"/>
      <c r="S813" s="184"/>
      <c r="T813" s="184"/>
      <c r="U813" s="184"/>
      <c r="V813" s="184"/>
      <c r="W813" s="184"/>
      <c r="X813" s="184"/>
      <c r="Y813" s="184"/>
      <c r="Z813" s="184"/>
    </row>
    <row r="814" spans="1:26" x14ac:dyDescent="0.25">
      <c r="A814" s="184"/>
      <c r="B814" s="184"/>
      <c r="C814" s="289"/>
      <c r="D814" s="290"/>
      <c r="E814" s="184"/>
      <c r="F814" s="184"/>
      <c r="G814" s="184"/>
      <c r="H814" s="184"/>
      <c r="I814" s="184"/>
      <c r="J814" s="184"/>
      <c r="K814" s="184"/>
      <c r="L814" s="184"/>
      <c r="M814" s="184"/>
      <c r="N814" s="184"/>
      <c r="O814" s="184"/>
      <c r="P814" s="184"/>
      <c r="Q814" s="184"/>
      <c r="R814" s="184"/>
      <c r="S814" s="184"/>
      <c r="T814" s="184"/>
      <c r="U814" s="184"/>
      <c r="V814" s="184"/>
      <c r="W814" s="184"/>
      <c r="X814" s="184"/>
      <c r="Y814" s="184"/>
      <c r="Z814" s="184"/>
    </row>
    <row r="815" spans="1:26" x14ac:dyDescent="0.25">
      <c r="A815" s="184"/>
      <c r="B815" s="184"/>
      <c r="C815" s="289"/>
      <c r="D815" s="290"/>
      <c r="E815" s="184"/>
      <c r="F815" s="184"/>
      <c r="G815" s="184"/>
      <c r="H815" s="184"/>
      <c r="I815" s="184"/>
      <c r="J815" s="184"/>
      <c r="K815" s="184"/>
      <c r="L815" s="184"/>
      <c r="M815" s="184"/>
      <c r="N815" s="184"/>
      <c r="O815" s="184"/>
      <c r="P815" s="184"/>
      <c r="Q815" s="184"/>
      <c r="R815" s="184"/>
      <c r="S815" s="184"/>
      <c r="T815" s="184"/>
      <c r="U815" s="184"/>
      <c r="V815" s="184"/>
      <c r="W815" s="184"/>
      <c r="X815" s="184"/>
      <c r="Y815" s="184"/>
      <c r="Z815" s="184"/>
    </row>
    <row r="816" spans="1:26" x14ac:dyDescent="0.25">
      <c r="A816" s="184"/>
      <c r="B816" s="184"/>
      <c r="C816" s="289"/>
      <c r="D816" s="290"/>
      <c r="E816" s="184"/>
      <c r="F816" s="184"/>
      <c r="G816" s="184"/>
      <c r="H816" s="184"/>
      <c r="I816" s="184"/>
      <c r="J816" s="184"/>
      <c r="K816" s="184"/>
      <c r="L816" s="184"/>
      <c r="M816" s="184"/>
      <c r="N816" s="184"/>
      <c r="O816" s="184"/>
      <c r="P816" s="184"/>
      <c r="Q816" s="184"/>
      <c r="R816" s="184"/>
      <c r="S816" s="184"/>
      <c r="T816" s="184"/>
      <c r="U816" s="184"/>
      <c r="V816" s="184"/>
      <c r="W816" s="184"/>
      <c r="X816" s="184"/>
      <c r="Y816" s="184"/>
      <c r="Z816" s="184"/>
    </row>
    <row r="817" spans="1:26" x14ac:dyDescent="0.25">
      <c r="A817" s="184"/>
      <c r="B817" s="184"/>
      <c r="C817" s="289"/>
      <c r="D817" s="290"/>
      <c r="E817" s="184"/>
      <c r="F817" s="184"/>
      <c r="G817" s="184"/>
      <c r="H817" s="184"/>
      <c r="I817" s="184"/>
      <c r="J817" s="184"/>
      <c r="K817" s="184"/>
      <c r="L817" s="184"/>
      <c r="M817" s="184"/>
      <c r="N817" s="184"/>
      <c r="O817" s="184"/>
      <c r="P817" s="184"/>
      <c r="Q817" s="184"/>
      <c r="R817" s="184"/>
      <c r="S817" s="184"/>
      <c r="T817" s="184"/>
      <c r="U817" s="184"/>
      <c r="V817" s="184"/>
      <c r="W817" s="184"/>
      <c r="X817" s="184"/>
      <c r="Y817" s="184"/>
      <c r="Z817" s="184"/>
    </row>
    <row r="818" spans="1:26" x14ac:dyDescent="0.25">
      <c r="A818" s="184"/>
      <c r="B818" s="184"/>
      <c r="C818" s="289"/>
      <c r="D818" s="290"/>
      <c r="E818" s="184"/>
      <c r="F818" s="184"/>
      <c r="G818" s="184"/>
      <c r="H818" s="184"/>
      <c r="I818" s="184"/>
      <c r="J818" s="184"/>
      <c r="K818" s="184"/>
      <c r="L818" s="184"/>
      <c r="M818" s="184"/>
      <c r="N818" s="184"/>
      <c r="O818" s="184"/>
      <c r="P818" s="184"/>
      <c r="Q818" s="184"/>
      <c r="R818" s="184"/>
      <c r="S818" s="184"/>
      <c r="T818" s="184"/>
      <c r="U818" s="184"/>
      <c r="V818" s="184"/>
      <c r="W818" s="184"/>
      <c r="X818" s="184"/>
      <c r="Y818" s="184"/>
      <c r="Z818" s="184"/>
    </row>
    <row r="819" spans="1:26" x14ac:dyDescent="0.25">
      <c r="A819" s="184"/>
      <c r="B819" s="184"/>
      <c r="C819" s="289"/>
      <c r="D819" s="290"/>
      <c r="E819" s="184"/>
      <c r="F819" s="184"/>
      <c r="G819" s="184"/>
      <c r="H819" s="184"/>
      <c r="I819" s="184"/>
      <c r="J819" s="184"/>
      <c r="K819" s="184"/>
      <c r="L819" s="184"/>
      <c r="M819" s="184"/>
      <c r="N819" s="184"/>
      <c r="O819" s="184"/>
      <c r="P819" s="184"/>
      <c r="Q819" s="184"/>
      <c r="R819" s="184"/>
      <c r="S819" s="184"/>
      <c r="T819" s="184"/>
      <c r="U819" s="184"/>
      <c r="V819" s="184"/>
      <c r="W819" s="184"/>
      <c r="X819" s="184"/>
      <c r="Y819" s="184"/>
      <c r="Z819" s="184"/>
    </row>
    <row r="820" spans="1:26" x14ac:dyDescent="0.25">
      <c r="A820" s="184"/>
      <c r="B820" s="184"/>
      <c r="C820" s="289"/>
      <c r="D820" s="290"/>
      <c r="E820" s="184"/>
      <c r="F820" s="184"/>
      <c r="G820" s="184"/>
      <c r="H820" s="184"/>
      <c r="I820" s="184"/>
      <c r="J820" s="184"/>
      <c r="K820" s="184"/>
      <c r="L820" s="184"/>
      <c r="M820" s="184"/>
      <c r="N820" s="184"/>
      <c r="O820" s="184"/>
      <c r="P820" s="184"/>
      <c r="Q820" s="184"/>
      <c r="R820" s="184"/>
      <c r="S820" s="184"/>
      <c r="T820" s="184"/>
      <c r="U820" s="184"/>
      <c r="V820" s="184"/>
      <c r="W820" s="184"/>
      <c r="X820" s="184"/>
      <c r="Y820" s="184"/>
      <c r="Z820" s="184"/>
    </row>
    <row r="821" spans="1:26" x14ac:dyDescent="0.25">
      <c r="A821" s="184"/>
      <c r="B821" s="184"/>
      <c r="C821" s="289"/>
      <c r="D821" s="290"/>
      <c r="E821" s="184"/>
      <c r="F821" s="184"/>
      <c r="G821" s="184"/>
      <c r="H821" s="184"/>
      <c r="I821" s="184"/>
      <c r="J821" s="184"/>
      <c r="K821" s="184"/>
      <c r="L821" s="184"/>
      <c r="M821" s="184"/>
      <c r="N821" s="184"/>
      <c r="O821" s="184"/>
      <c r="P821" s="184"/>
      <c r="Q821" s="184"/>
      <c r="R821" s="184"/>
      <c r="S821" s="184"/>
      <c r="T821" s="184"/>
      <c r="U821" s="184"/>
      <c r="V821" s="184"/>
      <c r="W821" s="184"/>
      <c r="X821" s="184"/>
      <c r="Y821" s="184"/>
      <c r="Z821" s="184"/>
    </row>
    <row r="822" spans="1:26" x14ac:dyDescent="0.25">
      <c r="A822" s="184"/>
      <c r="B822" s="184"/>
      <c r="C822" s="289"/>
      <c r="D822" s="290"/>
      <c r="E822" s="184"/>
      <c r="F822" s="184"/>
      <c r="G822" s="184"/>
      <c r="H822" s="184"/>
      <c r="I822" s="184"/>
      <c r="J822" s="184"/>
      <c r="K822" s="184"/>
      <c r="L822" s="184"/>
      <c r="M822" s="184"/>
      <c r="N822" s="184"/>
      <c r="O822" s="184"/>
      <c r="P822" s="184"/>
      <c r="Q822" s="184"/>
      <c r="R822" s="184"/>
      <c r="S822" s="184"/>
      <c r="T822" s="184"/>
      <c r="U822" s="184"/>
      <c r="V822" s="184"/>
      <c r="W822" s="184"/>
      <c r="X822" s="184"/>
      <c r="Y822" s="184"/>
      <c r="Z822" s="184"/>
    </row>
    <row r="823" spans="1:26" x14ac:dyDescent="0.25">
      <c r="A823" s="184"/>
      <c r="B823" s="184"/>
      <c r="C823" s="289"/>
      <c r="D823" s="290"/>
      <c r="E823" s="184"/>
      <c r="F823" s="184"/>
      <c r="G823" s="184"/>
      <c r="H823" s="184"/>
      <c r="I823" s="184"/>
      <c r="J823" s="184"/>
      <c r="K823" s="184"/>
      <c r="L823" s="184"/>
      <c r="M823" s="184"/>
      <c r="N823" s="184"/>
      <c r="O823" s="184"/>
      <c r="P823" s="184"/>
      <c r="Q823" s="184"/>
      <c r="R823" s="184"/>
      <c r="S823" s="184"/>
      <c r="T823" s="184"/>
      <c r="U823" s="184"/>
      <c r="V823" s="184"/>
      <c r="W823" s="184"/>
      <c r="X823" s="184"/>
      <c r="Y823" s="184"/>
      <c r="Z823" s="184"/>
    </row>
    <row r="824" spans="1:26" x14ac:dyDescent="0.25">
      <c r="A824" s="184"/>
      <c r="B824" s="184"/>
      <c r="C824" s="289"/>
      <c r="D824" s="290"/>
      <c r="E824" s="184"/>
      <c r="F824" s="184"/>
      <c r="G824" s="184"/>
      <c r="H824" s="184"/>
      <c r="I824" s="184"/>
      <c r="J824" s="184"/>
      <c r="K824" s="184"/>
      <c r="L824" s="184"/>
      <c r="M824" s="184"/>
      <c r="N824" s="184"/>
      <c r="O824" s="184"/>
      <c r="P824" s="184"/>
      <c r="Q824" s="184"/>
      <c r="R824" s="184"/>
      <c r="S824" s="184"/>
      <c r="T824" s="184"/>
      <c r="U824" s="184"/>
      <c r="V824" s="184"/>
      <c r="W824" s="184"/>
      <c r="X824" s="184"/>
      <c r="Y824" s="184"/>
      <c r="Z824" s="184"/>
    </row>
    <row r="825" spans="1:26" x14ac:dyDescent="0.25">
      <c r="A825" s="184"/>
      <c r="B825" s="184"/>
      <c r="C825" s="289"/>
      <c r="D825" s="290"/>
      <c r="E825" s="184"/>
      <c r="F825" s="184"/>
      <c r="G825" s="184"/>
      <c r="H825" s="184"/>
      <c r="I825" s="184"/>
      <c r="J825" s="184"/>
      <c r="K825" s="184"/>
      <c r="L825" s="184"/>
      <c r="M825" s="184"/>
      <c r="N825" s="184"/>
      <c r="O825" s="184"/>
      <c r="P825" s="184"/>
      <c r="Q825" s="184"/>
      <c r="R825" s="184"/>
      <c r="S825" s="184"/>
      <c r="T825" s="184"/>
      <c r="U825" s="184"/>
      <c r="V825" s="184"/>
      <c r="W825" s="184"/>
      <c r="X825" s="184"/>
      <c r="Y825" s="184"/>
      <c r="Z825" s="184"/>
    </row>
    <row r="826" spans="1:26" x14ac:dyDescent="0.25">
      <c r="A826" s="184"/>
      <c r="B826" s="184"/>
      <c r="C826" s="289"/>
      <c r="D826" s="290"/>
      <c r="E826" s="184"/>
      <c r="F826" s="184"/>
      <c r="G826" s="184"/>
      <c r="H826" s="184"/>
      <c r="I826" s="184"/>
      <c r="J826" s="184"/>
      <c r="K826" s="184"/>
      <c r="L826" s="184"/>
      <c r="M826" s="184"/>
      <c r="N826" s="184"/>
      <c r="O826" s="184"/>
      <c r="P826" s="184"/>
      <c r="Q826" s="184"/>
      <c r="R826" s="184"/>
      <c r="S826" s="184"/>
      <c r="T826" s="184"/>
      <c r="U826" s="184"/>
      <c r="V826" s="184"/>
      <c r="W826" s="184"/>
      <c r="X826" s="184"/>
      <c r="Y826" s="184"/>
      <c r="Z826" s="184"/>
    </row>
    <row r="827" spans="1:26" x14ac:dyDescent="0.25">
      <c r="A827" s="184"/>
      <c r="B827" s="184"/>
      <c r="C827" s="289"/>
      <c r="D827" s="290"/>
      <c r="E827" s="184"/>
      <c r="F827" s="184"/>
      <c r="G827" s="184"/>
      <c r="H827" s="184"/>
      <c r="I827" s="184"/>
      <c r="J827" s="184"/>
      <c r="K827" s="184"/>
      <c r="L827" s="184"/>
      <c r="M827" s="184"/>
      <c r="N827" s="184"/>
      <c r="O827" s="184"/>
      <c r="P827" s="184"/>
      <c r="Q827" s="184"/>
      <c r="R827" s="184"/>
      <c r="S827" s="184"/>
      <c r="T827" s="184"/>
      <c r="U827" s="184"/>
      <c r="V827" s="184"/>
      <c r="W827" s="184"/>
      <c r="X827" s="184"/>
      <c r="Y827" s="184"/>
      <c r="Z827" s="184"/>
    </row>
    <row r="828" spans="1:26" x14ac:dyDescent="0.25">
      <c r="A828" s="184"/>
      <c r="B828" s="184"/>
      <c r="C828" s="289"/>
      <c r="D828" s="290"/>
      <c r="E828" s="184"/>
      <c r="F828" s="184"/>
      <c r="G828" s="184"/>
      <c r="H828" s="184"/>
      <c r="I828" s="184"/>
      <c r="J828" s="184"/>
      <c r="K828" s="184"/>
      <c r="L828" s="184"/>
      <c r="M828" s="184"/>
      <c r="N828" s="184"/>
      <c r="O828" s="184"/>
      <c r="P828" s="184"/>
      <c r="Q828" s="184"/>
      <c r="R828" s="184"/>
      <c r="S828" s="184"/>
      <c r="T828" s="184"/>
      <c r="U828" s="184"/>
      <c r="V828" s="184"/>
      <c r="W828" s="184"/>
      <c r="X828" s="184"/>
      <c r="Y828" s="184"/>
      <c r="Z828" s="184"/>
    </row>
    <row r="829" spans="1:26" x14ac:dyDescent="0.25">
      <c r="A829" s="184"/>
      <c r="B829" s="184"/>
      <c r="C829" s="289"/>
      <c r="D829" s="290"/>
      <c r="E829" s="184"/>
      <c r="F829" s="184"/>
      <c r="G829" s="184"/>
      <c r="H829" s="184"/>
      <c r="I829" s="184"/>
      <c r="J829" s="184"/>
      <c r="K829" s="184"/>
      <c r="L829" s="184"/>
      <c r="M829" s="184"/>
      <c r="N829" s="184"/>
      <c r="O829" s="184"/>
      <c r="P829" s="184"/>
      <c r="Q829" s="184"/>
      <c r="R829" s="184"/>
      <c r="S829" s="184"/>
      <c r="T829" s="184"/>
      <c r="U829" s="184"/>
      <c r="V829" s="184"/>
      <c r="W829" s="184"/>
      <c r="X829" s="184"/>
      <c r="Y829" s="184"/>
      <c r="Z829" s="184"/>
    </row>
    <row r="830" spans="1:26" x14ac:dyDescent="0.25">
      <c r="A830" s="184"/>
      <c r="B830" s="184"/>
      <c r="C830" s="289"/>
      <c r="D830" s="290"/>
      <c r="E830" s="184"/>
      <c r="F830" s="184"/>
      <c r="G830" s="184"/>
      <c r="H830" s="184"/>
      <c r="I830" s="184"/>
      <c r="J830" s="184"/>
      <c r="K830" s="184"/>
      <c r="L830" s="184"/>
      <c r="M830" s="184"/>
      <c r="N830" s="184"/>
      <c r="O830" s="184"/>
      <c r="P830" s="184"/>
      <c r="Q830" s="184"/>
      <c r="R830" s="184"/>
      <c r="S830" s="184"/>
      <c r="T830" s="184"/>
      <c r="U830" s="184"/>
      <c r="V830" s="184"/>
      <c r="W830" s="184"/>
      <c r="X830" s="184"/>
      <c r="Y830" s="184"/>
      <c r="Z830" s="184"/>
    </row>
    <row r="831" spans="1:26" x14ac:dyDescent="0.25">
      <c r="A831" s="184"/>
      <c r="B831" s="184"/>
      <c r="C831" s="289"/>
      <c r="D831" s="290"/>
      <c r="E831" s="184"/>
      <c r="F831" s="184"/>
      <c r="G831" s="184"/>
      <c r="H831" s="184"/>
      <c r="I831" s="184"/>
      <c r="J831" s="184"/>
      <c r="K831" s="184"/>
      <c r="L831" s="184"/>
      <c r="M831" s="184"/>
      <c r="N831" s="184"/>
      <c r="O831" s="184"/>
      <c r="P831" s="184"/>
      <c r="Q831" s="184"/>
      <c r="R831" s="184"/>
      <c r="S831" s="184"/>
      <c r="T831" s="184"/>
      <c r="U831" s="184"/>
      <c r="V831" s="184"/>
      <c r="W831" s="184"/>
      <c r="X831" s="184"/>
      <c r="Y831" s="184"/>
      <c r="Z831" s="184"/>
    </row>
    <row r="832" spans="1:26" x14ac:dyDescent="0.25">
      <c r="A832" s="184"/>
      <c r="B832" s="184"/>
      <c r="C832" s="289"/>
      <c r="D832" s="290"/>
      <c r="E832" s="184"/>
      <c r="F832" s="184"/>
      <c r="G832" s="184"/>
      <c r="H832" s="184"/>
      <c r="I832" s="184"/>
      <c r="J832" s="184"/>
      <c r="K832" s="184"/>
      <c r="L832" s="184"/>
      <c r="M832" s="184"/>
      <c r="N832" s="184"/>
      <c r="O832" s="184"/>
      <c r="P832" s="184"/>
      <c r="Q832" s="184"/>
      <c r="R832" s="184"/>
      <c r="S832" s="184"/>
      <c r="T832" s="184"/>
      <c r="U832" s="184"/>
      <c r="V832" s="184"/>
      <c r="W832" s="184"/>
      <c r="X832" s="184"/>
      <c r="Y832" s="184"/>
      <c r="Z832" s="184"/>
    </row>
    <row r="833" spans="1:26" x14ac:dyDescent="0.25">
      <c r="A833" s="184"/>
      <c r="B833" s="184"/>
      <c r="C833" s="289"/>
      <c r="D833" s="290"/>
      <c r="E833" s="184"/>
      <c r="F833" s="184"/>
      <c r="G833" s="184"/>
      <c r="H833" s="184"/>
      <c r="I833" s="184"/>
      <c r="J833" s="184"/>
      <c r="K833" s="184"/>
      <c r="L833" s="184"/>
      <c r="M833" s="184"/>
      <c r="N833" s="184"/>
      <c r="O833" s="184"/>
      <c r="P833" s="184"/>
      <c r="Q833" s="184"/>
      <c r="R833" s="184"/>
      <c r="S833" s="184"/>
      <c r="T833" s="184"/>
      <c r="U833" s="184"/>
      <c r="V833" s="184"/>
      <c r="W833" s="184"/>
      <c r="X833" s="184"/>
      <c r="Y833" s="184"/>
      <c r="Z833" s="184"/>
    </row>
    <row r="834" spans="1:26" x14ac:dyDescent="0.25">
      <c r="A834" s="184"/>
      <c r="B834" s="184"/>
      <c r="C834" s="289"/>
      <c r="D834" s="290"/>
      <c r="E834" s="184"/>
      <c r="F834" s="184"/>
      <c r="G834" s="184"/>
      <c r="H834" s="184"/>
      <c r="I834" s="184"/>
      <c r="J834" s="184"/>
      <c r="K834" s="184"/>
      <c r="L834" s="184"/>
      <c r="M834" s="184"/>
      <c r="N834" s="184"/>
      <c r="O834" s="184"/>
      <c r="P834" s="184"/>
      <c r="Q834" s="184"/>
      <c r="R834" s="184"/>
      <c r="S834" s="184"/>
      <c r="T834" s="184"/>
      <c r="U834" s="184"/>
      <c r="V834" s="184"/>
      <c r="W834" s="184"/>
      <c r="X834" s="184"/>
      <c r="Y834" s="184"/>
      <c r="Z834" s="184"/>
    </row>
    <row r="835" spans="1:26" x14ac:dyDescent="0.25">
      <c r="A835" s="184"/>
      <c r="B835" s="184"/>
      <c r="C835" s="289"/>
      <c r="D835" s="290"/>
      <c r="E835" s="184"/>
      <c r="F835" s="184"/>
      <c r="G835" s="184"/>
      <c r="H835" s="184"/>
      <c r="I835" s="184"/>
      <c r="J835" s="184"/>
      <c r="K835" s="184"/>
      <c r="L835" s="184"/>
      <c r="M835" s="184"/>
      <c r="N835" s="184"/>
      <c r="O835" s="184"/>
      <c r="P835" s="184"/>
      <c r="Q835" s="184"/>
      <c r="R835" s="184"/>
      <c r="S835" s="184"/>
      <c r="T835" s="184"/>
      <c r="U835" s="184"/>
      <c r="V835" s="184"/>
      <c r="W835" s="184"/>
      <c r="X835" s="184"/>
      <c r="Y835" s="184"/>
      <c r="Z835" s="184"/>
    </row>
  </sheetData>
  <sheetProtection algorithmName="SHA-512" hashValue="DqBoXTx+dT0mQQSGGpga7ZZAYLe5uqO6E0lnzw1eJWMd6o97kkSgETG2/hSxNBzYvQ4FO3Ha7TxIQce3kkqvMQ==" saltValue="S/m5Y3bjukUflJR0EgSuGw==" spinCount="100000" sheet="1" objects="1" scenarios="1" selectLockedCells="1"/>
  <mergeCells count="537">
    <mergeCell ref="Z128:Z129"/>
    <mergeCell ref="AA128:AA129"/>
    <mergeCell ref="AB128:AB129"/>
    <mergeCell ref="C128:C129"/>
    <mergeCell ref="A128:B129"/>
    <mergeCell ref="V128:V129"/>
    <mergeCell ref="W128:W129"/>
    <mergeCell ref="X128:X129"/>
    <mergeCell ref="Y128:Y129"/>
    <mergeCell ref="Z74:Z75"/>
    <mergeCell ref="Z76:Z77"/>
    <mergeCell ref="Z78:Z79"/>
    <mergeCell ref="Y74:Y75"/>
    <mergeCell ref="Y76:Y77"/>
    <mergeCell ref="Y78:Y79"/>
    <mergeCell ref="AB76:AB77"/>
    <mergeCell ref="AB78:AB79"/>
    <mergeCell ref="W126:W127"/>
    <mergeCell ref="X126:X127"/>
    <mergeCell ref="Y126:Y127"/>
    <mergeCell ref="Z126:Z127"/>
    <mergeCell ref="AA126:AA127"/>
    <mergeCell ref="AB126:AB127"/>
    <mergeCell ref="AA120:AA121"/>
    <mergeCell ref="AB120:AB121"/>
    <mergeCell ref="AA122:AA123"/>
    <mergeCell ref="AB122:AB123"/>
    <mergeCell ref="AA124:AA125"/>
    <mergeCell ref="AB124:AB125"/>
    <mergeCell ref="AA114:AA115"/>
    <mergeCell ref="AB114:AB115"/>
    <mergeCell ref="AA116:AA117"/>
    <mergeCell ref="AB116:AB117"/>
    <mergeCell ref="AA130:AA131"/>
    <mergeCell ref="AB130:AB131"/>
    <mergeCell ref="A74:B75"/>
    <mergeCell ref="A76:B77"/>
    <mergeCell ref="A78:B79"/>
    <mergeCell ref="A126:B127"/>
    <mergeCell ref="C126:C127"/>
    <mergeCell ref="V126:V127"/>
    <mergeCell ref="A80:B81"/>
    <mergeCell ref="C80:C81"/>
    <mergeCell ref="V80:V81"/>
    <mergeCell ref="A83:B83"/>
    <mergeCell ref="C74:C75"/>
    <mergeCell ref="C76:C77"/>
    <mergeCell ref="C78:C79"/>
    <mergeCell ref="V74:V75"/>
    <mergeCell ref="V76:V77"/>
    <mergeCell ref="V78:V79"/>
    <mergeCell ref="W74:W75"/>
    <mergeCell ref="W76:W77"/>
    <mergeCell ref="W78:W79"/>
    <mergeCell ref="X74:X75"/>
    <mergeCell ref="X76:X77"/>
    <mergeCell ref="X78:X79"/>
    <mergeCell ref="AA118:AA119"/>
    <mergeCell ref="AB118:AB119"/>
    <mergeCell ref="AA104:AA105"/>
    <mergeCell ref="AB104:AB105"/>
    <mergeCell ref="AA106:AA107"/>
    <mergeCell ref="AB106:AB107"/>
    <mergeCell ref="AA108:AA109"/>
    <mergeCell ref="AB108:AB109"/>
    <mergeCell ref="AA110:AA111"/>
    <mergeCell ref="AB110:AB111"/>
    <mergeCell ref="AA112:AA113"/>
    <mergeCell ref="AB112:AB113"/>
    <mergeCell ref="AA94:AA95"/>
    <mergeCell ref="AB94:AB95"/>
    <mergeCell ref="AA96:AA97"/>
    <mergeCell ref="AB96:AB97"/>
    <mergeCell ref="AA98:AA99"/>
    <mergeCell ref="AB98:AB99"/>
    <mergeCell ref="AA100:AA101"/>
    <mergeCell ref="AB100:AB101"/>
    <mergeCell ref="AA102:AA103"/>
    <mergeCell ref="AB102:AB103"/>
    <mergeCell ref="AA84:AA85"/>
    <mergeCell ref="AB84:AB85"/>
    <mergeCell ref="AA86:AA87"/>
    <mergeCell ref="AB86:AB87"/>
    <mergeCell ref="AA88:AA89"/>
    <mergeCell ref="AB88:AB89"/>
    <mergeCell ref="AA90:AA91"/>
    <mergeCell ref="AB90:AB91"/>
    <mergeCell ref="AA92:AA93"/>
    <mergeCell ref="AB92:AB93"/>
    <mergeCell ref="AA72:AA73"/>
    <mergeCell ref="AB72:AB73"/>
    <mergeCell ref="AA80:AA81"/>
    <mergeCell ref="AB80:AB81"/>
    <mergeCell ref="AA82:AA83"/>
    <mergeCell ref="AB82:AB83"/>
    <mergeCell ref="AA74:AA75"/>
    <mergeCell ref="AA76:AA77"/>
    <mergeCell ref="AA78:AA79"/>
    <mergeCell ref="AB74:AB75"/>
    <mergeCell ref="AA62:AA63"/>
    <mergeCell ref="AB62:AB63"/>
    <mergeCell ref="AA64:AA65"/>
    <mergeCell ref="AB64:AB65"/>
    <mergeCell ref="AA66:AA67"/>
    <mergeCell ref="AB66:AB67"/>
    <mergeCell ref="AA68:AA69"/>
    <mergeCell ref="AB68:AB69"/>
    <mergeCell ref="AA70:AA71"/>
    <mergeCell ref="AB70:AB71"/>
    <mergeCell ref="AA40:AA41"/>
    <mergeCell ref="AB40:AB41"/>
    <mergeCell ref="AA42:AA43"/>
    <mergeCell ref="AB42:AB43"/>
    <mergeCell ref="Y94:Y95"/>
    <mergeCell ref="Y96:Y97"/>
    <mergeCell ref="AA44:AA45"/>
    <mergeCell ref="AB44:AB45"/>
    <mergeCell ref="AA46:AA47"/>
    <mergeCell ref="AB46:AB47"/>
    <mergeCell ref="AA48:AA49"/>
    <mergeCell ref="AB48:AB49"/>
    <mergeCell ref="AA50:AA51"/>
    <mergeCell ref="AB50:AB51"/>
    <mergeCell ref="AA52:AA53"/>
    <mergeCell ref="AB52:AB53"/>
    <mergeCell ref="AA54:AA55"/>
    <mergeCell ref="AB54:AB55"/>
    <mergeCell ref="AA56:AA57"/>
    <mergeCell ref="AB56:AB57"/>
    <mergeCell ref="AA58:AA59"/>
    <mergeCell ref="AB58:AB59"/>
    <mergeCell ref="AA60:AA61"/>
    <mergeCell ref="AB60:AB61"/>
    <mergeCell ref="W2:Z2"/>
    <mergeCell ref="B4:W4"/>
    <mergeCell ref="B5:W5"/>
    <mergeCell ref="B6:W6"/>
    <mergeCell ref="E7:W7"/>
    <mergeCell ref="AA38:AB38"/>
    <mergeCell ref="B9:J9"/>
    <mergeCell ref="B8:N8"/>
    <mergeCell ref="O8:W8"/>
    <mergeCell ref="B10:W10"/>
    <mergeCell ref="B12:W12"/>
    <mergeCell ref="A15:Z15"/>
    <mergeCell ref="A16:Z16"/>
    <mergeCell ref="B19:G19"/>
    <mergeCell ref="J19:O19"/>
    <mergeCell ref="R19:W19"/>
    <mergeCell ref="B17:G18"/>
    <mergeCell ref="J17:O18"/>
    <mergeCell ref="R17:W18"/>
    <mergeCell ref="A40:B41"/>
    <mergeCell ref="C40:C41"/>
    <mergeCell ref="V40:V41"/>
    <mergeCell ref="W40:W41"/>
    <mergeCell ref="X40:X41"/>
    <mergeCell ref="Z40:Z41"/>
    <mergeCell ref="Y40:Y41"/>
    <mergeCell ref="A36:Z36"/>
    <mergeCell ref="A37:Z37"/>
    <mergeCell ref="A38:C39"/>
    <mergeCell ref="D38:D39"/>
    <mergeCell ref="E38:T38"/>
    <mergeCell ref="U38:U39"/>
    <mergeCell ref="V38:Z38"/>
    <mergeCell ref="A44:B45"/>
    <mergeCell ref="C44:C45"/>
    <mergeCell ref="V44:V45"/>
    <mergeCell ref="W44:W45"/>
    <mergeCell ref="X44:X45"/>
    <mergeCell ref="Z44:Z45"/>
    <mergeCell ref="Y44:Y45"/>
    <mergeCell ref="A42:B43"/>
    <mergeCell ref="C42:C43"/>
    <mergeCell ref="V42:V43"/>
    <mergeCell ref="W42:W43"/>
    <mergeCell ref="X42:X43"/>
    <mergeCell ref="Z42:Z43"/>
    <mergeCell ref="Y42:Y43"/>
    <mergeCell ref="A48:B49"/>
    <mergeCell ref="C48:C49"/>
    <mergeCell ref="V48:V49"/>
    <mergeCell ref="W48:W49"/>
    <mergeCell ref="X48:X49"/>
    <mergeCell ref="Z48:Z49"/>
    <mergeCell ref="Y48:Y49"/>
    <mergeCell ref="A46:B47"/>
    <mergeCell ref="C46:C47"/>
    <mergeCell ref="V46:V47"/>
    <mergeCell ref="W46:W47"/>
    <mergeCell ref="X46:X47"/>
    <mergeCell ref="Z46:Z47"/>
    <mergeCell ref="Y46:Y47"/>
    <mergeCell ref="A52:B53"/>
    <mergeCell ref="C52:C53"/>
    <mergeCell ref="V52:V53"/>
    <mergeCell ref="W52:W53"/>
    <mergeCell ref="X52:X53"/>
    <mergeCell ref="Z52:Z53"/>
    <mergeCell ref="Y52:Y53"/>
    <mergeCell ref="A50:B51"/>
    <mergeCell ref="C50:C51"/>
    <mergeCell ref="V50:V51"/>
    <mergeCell ref="W50:W51"/>
    <mergeCell ref="X50:X51"/>
    <mergeCell ref="Z50:Z51"/>
    <mergeCell ref="Y50:Y51"/>
    <mergeCell ref="A56:B57"/>
    <mergeCell ref="C56:C57"/>
    <mergeCell ref="V56:V57"/>
    <mergeCell ref="W56:W57"/>
    <mergeCell ref="X56:X57"/>
    <mergeCell ref="Z56:Z57"/>
    <mergeCell ref="Y56:Y57"/>
    <mergeCell ref="A54:B55"/>
    <mergeCell ref="C54:C55"/>
    <mergeCell ref="V54:V55"/>
    <mergeCell ref="W54:W55"/>
    <mergeCell ref="X54:X55"/>
    <mergeCell ref="Z54:Z55"/>
    <mergeCell ref="Y54:Y55"/>
    <mergeCell ref="A60:B61"/>
    <mergeCell ref="C60:C61"/>
    <mergeCell ref="V60:V61"/>
    <mergeCell ref="W60:W61"/>
    <mergeCell ref="X60:X61"/>
    <mergeCell ref="Z60:Z61"/>
    <mergeCell ref="Y60:Y61"/>
    <mergeCell ref="A58:B59"/>
    <mergeCell ref="C58:C59"/>
    <mergeCell ref="V58:V59"/>
    <mergeCell ref="W58:W59"/>
    <mergeCell ref="X58:X59"/>
    <mergeCell ref="Z58:Z59"/>
    <mergeCell ref="Y58:Y59"/>
    <mergeCell ref="A64:B65"/>
    <mergeCell ref="C64:C65"/>
    <mergeCell ref="V64:V65"/>
    <mergeCell ref="W64:W65"/>
    <mergeCell ref="X64:X65"/>
    <mergeCell ref="Z64:Z65"/>
    <mergeCell ref="Y64:Y65"/>
    <mergeCell ref="A62:B63"/>
    <mergeCell ref="C62:C63"/>
    <mergeCell ref="V62:V63"/>
    <mergeCell ref="W62:W63"/>
    <mergeCell ref="X62:X63"/>
    <mergeCell ref="Z62:Z63"/>
    <mergeCell ref="Y62:Y63"/>
    <mergeCell ref="A68:B69"/>
    <mergeCell ref="C68:C69"/>
    <mergeCell ref="V68:V69"/>
    <mergeCell ref="W68:W69"/>
    <mergeCell ref="X68:X69"/>
    <mergeCell ref="Z68:Z69"/>
    <mergeCell ref="Y68:Y69"/>
    <mergeCell ref="A66:B67"/>
    <mergeCell ref="C66:C67"/>
    <mergeCell ref="V66:V67"/>
    <mergeCell ref="W66:W67"/>
    <mergeCell ref="X66:X67"/>
    <mergeCell ref="Z66:Z67"/>
    <mergeCell ref="Y66:Y67"/>
    <mergeCell ref="A72:B73"/>
    <mergeCell ref="C72:C73"/>
    <mergeCell ref="V72:V73"/>
    <mergeCell ref="W72:W73"/>
    <mergeCell ref="X72:X73"/>
    <mergeCell ref="Z72:Z73"/>
    <mergeCell ref="Y72:Y73"/>
    <mergeCell ref="A70:B71"/>
    <mergeCell ref="C70:C71"/>
    <mergeCell ref="V70:V71"/>
    <mergeCell ref="W70:W71"/>
    <mergeCell ref="X70:X71"/>
    <mergeCell ref="Z70:Z71"/>
    <mergeCell ref="Y70:Y71"/>
    <mergeCell ref="Y82:Y83"/>
    <mergeCell ref="A84:B84"/>
    <mergeCell ref="C84:C85"/>
    <mergeCell ref="V84:V85"/>
    <mergeCell ref="W84:W85"/>
    <mergeCell ref="X84:X85"/>
    <mergeCell ref="W80:W81"/>
    <mergeCell ref="X80:X81"/>
    <mergeCell ref="Z80:Z81"/>
    <mergeCell ref="Y80:Y81"/>
    <mergeCell ref="A82:B82"/>
    <mergeCell ref="C82:C83"/>
    <mergeCell ref="V82:V83"/>
    <mergeCell ref="W82:W83"/>
    <mergeCell ref="X82:X83"/>
    <mergeCell ref="Z82:Z83"/>
    <mergeCell ref="A88:B89"/>
    <mergeCell ref="C88:C89"/>
    <mergeCell ref="V88:V89"/>
    <mergeCell ref="W88:W89"/>
    <mergeCell ref="X88:X89"/>
    <mergeCell ref="Z88:Z89"/>
    <mergeCell ref="Y88:Y89"/>
    <mergeCell ref="Z84:Z85"/>
    <mergeCell ref="Y84:Y85"/>
    <mergeCell ref="A86:B87"/>
    <mergeCell ref="C86:C87"/>
    <mergeCell ref="V86:V87"/>
    <mergeCell ref="W86:W87"/>
    <mergeCell ref="X86:X87"/>
    <mergeCell ref="Z86:Z87"/>
    <mergeCell ref="Y86:Y87"/>
    <mergeCell ref="A92:B93"/>
    <mergeCell ref="C92:C93"/>
    <mergeCell ref="V92:V93"/>
    <mergeCell ref="W92:W93"/>
    <mergeCell ref="X92:X93"/>
    <mergeCell ref="Z92:Z93"/>
    <mergeCell ref="Y92:Y93"/>
    <mergeCell ref="A90:B91"/>
    <mergeCell ref="C90:C91"/>
    <mergeCell ref="V90:V91"/>
    <mergeCell ref="W90:W91"/>
    <mergeCell ref="X90:X91"/>
    <mergeCell ref="Z90:Z91"/>
    <mergeCell ref="Y90:Y91"/>
    <mergeCell ref="Z96:Z97"/>
    <mergeCell ref="A98:B99"/>
    <mergeCell ref="C98:C99"/>
    <mergeCell ref="V98:V99"/>
    <mergeCell ref="W98:W99"/>
    <mergeCell ref="X98:X99"/>
    <mergeCell ref="Z98:Z99"/>
    <mergeCell ref="Y98:Y99"/>
    <mergeCell ref="C94:C95"/>
    <mergeCell ref="V94:V95"/>
    <mergeCell ref="W94:W95"/>
    <mergeCell ref="X94:X95"/>
    <mergeCell ref="Z94:Z95"/>
    <mergeCell ref="A96:B97"/>
    <mergeCell ref="C96:C97"/>
    <mergeCell ref="V96:V97"/>
    <mergeCell ref="W96:W97"/>
    <mergeCell ref="X96:X97"/>
    <mergeCell ref="A102:B103"/>
    <mergeCell ref="C102:C103"/>
    <mergeCell ref="V102:V103"/>
    <mergeCell ref="W102:W103"/>
    <mergeCell ref="X102:X103"/>
    <mergeCell ref="Z102:Z103"/>
    <mergeCell ref="Y102:Y103"/>
    <mergeCell ref="A100:B101"/>
    <mergeCell ref="C100:C101"/>
    <mergeCell ref="V100:V101"/>
    <mergeCell ref="W100:W101"/>
    <mergeCell ref="X100:X101"/>
    <mergeCell ref="Z100:Z101"/>
    <mergeCell ref="Y100:Y101"/>
    <mergeCell ref="A106:B107"/>
    <mergeCell ref="C106:C107"/>
    <mergeCell ref="V106:V107"/>
    <mergeCell ref="W106:W107"/>
    <mergeCell ref="X106:X107"/>
    <mergeCell ref="Z106:Z107"/>
    <mergeCell ref="Y106:Y107"/>
    <mergeCell ref="A104:A105"/>
    <mergeCell ref="C104:C105"/>
    <mergeCell ref="V104:V105"/>
    <mergeCell ref="W104:W105"/>
    <mergeCell ref="X104:X105"/>
    <mergeCell ref="Z104:Z105"/>
    <mergeCell ref="Y104:Y105"/>
    <mergeCell ref="A110:B111"/>
    <mergeCell ref="C110:C111"/>
    <mergeCell ref="V110:V111"/>
    <mergeCell ref="W110:W111"/>
    <mergeCell ref="X110:X111"/>
    <mergeCell ref="Z110:Z111"/>
    <mergeCell ref="Y110:Y111"/>
    <mergeCell ref="A108:B109"/>
    <mergeCell ref="C108:C109"/>
    <mergeCell ref="V108:V109"/>
    <mergeCell ref="W108:W109"/>
    <mergeCell ref="X108:X109"/>
    <mergeCell ref="Z108:Z109"/>
    <mergeCell ref="Y108:Y109"/>
    <mergeCell ref="A114:B115"/>
    <mergeCell ref="C114:C115"/>
    <mergeCell ref="V114:V115"/>
    <mergeCell ref="W114:W115"/>
    <mergeCell ref="X114:X115"/>
    <mergeCell ref="Z114:Z115"/>
    <mergeCell ref="Y114:Y115"/>
    <mergeCell ref="A112:B113"/>
    <mergeCell ref="C112:C113"/>
    <mergeCell ref="V112:V113"/>
    <mergeCell ref="W112:W113"/>
    <mergeCell ref="X112:X113"/>
    <mergeCell ref="Z112:Z113"/>
    <mergeCell ref="Y112:Y113"/>
    <mergeCell ref="A118:B119"/>
    <mergeCell ref="C118:C119"/>
    <mergeCell ref="V118:V119"/>
    <mergeCell ref="W118:W119"/>
    <mergeCell ref="X118:X119"/>
    <mergeCell ref="Z118:Z119"/>
    <mergeCell ref="Y118:Y119"/>
    <mergeCell ref="A116:B117"/>
    <mergeCell ref="C116:C117"/>
    <mergeCell ref="V116:V117"/>
    <mergeCell ref="W116:W117"/>
    <mergeCell ref="X116:X117"/>
    <mergeCell ref="Z116:Z117"/>
    <mergeCell ref="Y116:Y117"/>
    <mergeCell ref="C122:C123"/>
    <mergeCell ref="V122:V123"/>
    <mergeCell ref="W122:W123"/>
    <mergeCell ref="X122:X123"/>
    <mergeCell ref="Z122:Z123"/>
    <mergeCell ref="Y122:Y123"/>
    <mergeCell ref="A120:B121"/>
    <mergeCell ref="C120:C121"/>
    <mergeCell ref="V120:V121"/>
    <mergeCell ref="W120:W121"/>
    <mergeCell ref="X120:X121"/>
    <mergeCell ref="Z120:Z121"/>
    <mergeCell ref="Y120:Y121"/>
    <mergeCell ref="AD38:AE38"/>
    <mergeCell ref="AD40:AD41"/>
    <mergeCell ref="AE40:AE41"/>
    <mergeCell ref="AD42:AD43"/>
    <mergeCell ref="AE42:AE43"/>
    <mergeCell ref="AD44:AD45"/>
    <mergeCell ref="AE44:AE45"/>
    <mergeCell ref="B132:C132"/>
    <mergeCell ref="A135:Z135"/>
    <mergeCell ref="A130:B131"/>
    <mergeCell ref="C130:C131"/>
    <mergeCell ref="V130:V131"/>
    <mergeCell ref="W130:W131"/>
    <mergeCell ref="X130:X131"/>
    <mergeCell ref="Z130:Z131"/>
    <mergeCell ref="Y130:Y131"/>
    <mergeCell ref="A124:B125"/>
    <mergeCell ref="C124:C125"/>
    <mergeCell ref="V124:V125"/>
    <mergeCell ref="W124:W125"/>
    <mergeCell ref="X124:X125"/>
    <mergeCell ref="Z124:Z125"/>
    <mergeCell ref="Y124:Y125"/>
    <mergeCell ref="A122:B123"/>
    <mergeCell ref="AD54:AD55"/>
    <mergeCell ref="AE54:AE55"/>
    <mergeCell ref="AD56:AD57"/>
    <mergeCell ref="AE56:AE57"/>
    <mergeCell ref="AD58:AD59"/>
    <mergeCell ref="AE58:AE59"/>
    <mergeCell ref="AE46:AE47"/>
    <mergeCell ref="AD48:AD49"/>
    <mergeCell ref="AE48:AE49"/>
    <mergeCell ref="AD50:AD51"/>
    <mergeCell ref="AE50:AE51"/>
    <mergeCell ref="AD52:AD53"/>
    <mergeCell ref="AE52:AE53"/>
    <mergeCell ref="AD46:AD47"/>
    <mergeCell ref="AD66:AD67"/>
    <mergeCell ref="AE66:AE67"/>
    <mergeCell ref="AD68:AD69"/>
    <mergeCell ref="AE68:AE69"/>
    <mergeCell ref="AD70:AD71"/>
    <mergeCell ref="AE70:AE71"/>
    <mergeCell ref="AD60:AD61"/>
    <mergeCell ref="AE60:AE61"/>
    <mergeCell ref="AD62:AD63"/>
    <mergeCell ref="AE62:AE63"/>
    <mergeCell ref="AD64:AD65"/>
    <mergeCell ref="AE64:AE65"/>
    <mergeCell ref="AD78:AD79"/>
    <mergeCell ref="AE78:AE79"/>
    <mergeCell ref="AD80:AD81"/>
    <mergeCell ref="AE80:AE81"/>
    <mergeCell ref="AD82:AD83"/>
    <mergeCell ref="AE82:AE83"/>
    <mergeCell ref="AD72:AD73"/>
    <mergeCell ref="AE72:AE73"/>
    <mergeCell ref="AD74:AD75"/>
    <mergeCell ref="AE74:AE75"/>
    <mergeCell ref="AD76:AD77"/>
    <mergeCell ref="AE76:AE77"/>
    <mergeCell ref="AD90:AD91"/>
    <mergeCell ref="AE90:AE91"/>
    <mergeCell ref="AD92:AD93"/>
    <mergeCell ref="AE92:AE93"/>
    <mergeCell ref="AD94:AD95"/>
    <mergeCell ref="AE94:AE95"/>
    <mergeCell ref="AD84:AD85"/>
    <mergeCell ref="AE84:AE85"/>
    <mergeCell ref="AD86:AD87"/>
    <mergeCell ref="AE86:AE87"/>
    <mergeCell ref="AD88:AD89"/>
    <mergeCell ref="AE88:AE89"/>
    <mergeCell ref="AD112:AD113"/>
    <mergeCell ref="AE112:AE113"/>
    <mergeCell ref="AD102:AD103"/>
    <mergeCell ref="AE102:AE103"/>
    <mergeCell ref="AD104:AD105"/>
    <mergeCell ref="AE104:AE105"/>
    <mergeCell ref="AD106:AD107"/>
    <mergeCell ref="AE106:AE107"/>
    <mergeCell ref="AD96:AD97"/>
    <mergeCell ref="AE96:AE97"/>
    <mergeCell ref="AD98:AD99"/>
    <mergeCell ref="AE98:AE99"/>
    <mergeCell ref="AD100:AD101"/>
    <mergeCell ref="AE100:AE101"/>
    <mergeCell ref="A137:Y137"/>
    <mergeCell ref="A3:Y3"/>
    <mergeCell ref="AD126:AD127"/>
    <mergeCell ref="AE126:AE127"/>
    <mergeCell ref="AD128:AD129"/>
    <mergeCell ref="AE128:AE129"/>
    <mergeCell ref="AD130:AD131"/>
    <mergeCell ref="AE130:AE131"/>
    <mergeCell ref="AD120:AD121"/>
    <mergeCell ref="AE120:AE121"/>
    <mergeCell ref="AD122:AD123"/>
    <mergeCell ref="AE122:AE123"/>
    <mergeCell ref="AD124:AD125"/>
    <mergeCell ref="AE124:AE125"/>
    <mergeCell ref="AD114:AD115"/>
    <mergeCell ref="AE114:AE115"/>
    <mergeCell ref="AD116:AD117"/>
    <mergeCell ref="AE116:AE117"/>
    <mergeCell ref="AD118:AD119"/>
    <mergeCell ref="AE118:AE119"/>
    <mergeCell ref="AD108:AD109"/>
    <mergeCell ref="AE108:AE109"/>
    <mergeCell ref="AD110:AD111"/>
    <mergeCell ref="AE110:AE111"/>
  </mergeCells>
  <conditionalFormatting sqref="V40:V132">
    <cfRule type="expression" dxfId="99" priority="9" stopIfTrue="1">
      <formula>IF(AD40&gt;0,AD40&lt;&gt;(U40+U41),FALSE)</formula>
    </cfRule>
  </conditionalFormatting>
  <conditionalFormatting sqref="W40:W132">
    <cfRule type="expression" dxfId="98" priority="8" stopIfTrue="1">
      <formula>IF(AD40&gt;0,AD40&lt;&gt;(U40+U41),FALSE)</formula>
    </cfRule>
  </conditionalFormatting>
  <conditionalFormatting sqref="X40:X132">
    <cfRule type="expression" dxfId="97" priority="7" stopIfTrue="1">
      <formula>IF(AD40&gt;0,AD40&lt;&gt;(U40+U41),FALSE)</formula>
    </cfRule>
  </conditionalFormatting>
  <conditionalFormatting sqref="Y40:Y132">
    <cfRule type="expression" dxfId="96" priority="6" stopIfTrue="1">
      <formula>IF(AD40&gt;0,AD40&lt;&gt;(U40+U41),FALSE)</formula>
    </cfRule>
  </conditionalFormatting>
  <conditionalFormatting sqref="Z40:Z132">
    <cfRule type="expression" dxfId="95" priority="5" stopIfTrue="1">
      <formula>IF(AD40&gt;0,AD40&lt;&gt;(U40+U41),FALSE)</formula>
    </cfRule>
  </conditionalFormatting>
  <conditionalFormatting sqref="AD40:AD132">
    <cfRule type="expression" dxfId="94" priority="4" stopIfTrue="1">
      <formula>IF(AD40&gt;0,AD40&lt;&gt;(U40+U41),FALSE)</formula>
    </cfRule>
  </conditionalFormatting>
  <conditionalFormatting sqref="AA40:AA132">
    <cfRule type="expression" dxfId="93" priority="3" stopIfTrue="1">
      <formula>IF(AE40&gt;0,AE40&lt;&gt;(U40+U41),FALSE)</formula>
    </cfRule>
  </conditionalFormatting>
  <conditionalFormatting sqref="AB40:AB132">
    <cfRule type="expression" dxfId="92" priority="2" stopIfTrue="1">
      <formula>IF(AE40&gt;0,AE40&lt;&gt;(U40+U41),FALSE)</formula>
    </cfRule>
  </conditionalFormatting>
  <conditionalFormatting sqref="AE40:AE132">
    <cfRule type="expression" dxfId="91" priority="1" stopIfTrue="1">
      <formula>IF(AE40&gt;0,AE40&lt;&gt;(U40+U41),FALSE)</formula>
    </cfRule>
  </conditionalFormatting>
  <dataValidations count="1">
    <dataValidation type="whole" allowBlank="1" showInputMessage="1" showErrorMessage="1" errorTitle="NON-NEGATIVE WHOLE NUMBER ONLY" error="Please enter a number between 0 and 99999" sqref="AB76:AB81 E86:T93 V86:AB93 Z72:Z74 Y96:Y102 E106:T131 E96:T103 V96:X103 Z96:Z103 Y106 Z76:Z81 AA96:AA102 AB96:AB103 W72:X74 AA106 V76:X81 AB72:AB74 E40:T81 V40:V74 W40:AB71 Y72:Y80 AA72:AA80 AB106:AB131 Y108:Y131 Z106:Z131 V106:X131 AA108:AA131 AD40:AE133">
      <formula1>0</formula1>
      <formula2>99999</formula2>
    </dataValidation>
  </dataValidations>
  <printOptions horizontalCentered="1"/>
  <pageMargins left="0.22" right="0.23" top="0.2" bottom="0.23" header="0.22" footer="0.24"/>
  <pageSetup scale="61" orientation="landscape" r:id="rId1"/>
  <headerFooter alignWithMargins="0"/>
  <rowBreaks count="3" manualBreakCount="3">
    <brk id="35" max="16383" man="1"/>
    <brk id="85" max="16383" man="1"/>
    <brk id="132" max="2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SRJuvenile2012"/>
  <dimension ref="A1:Y159"/>
  <sheetViews>
    <sheetView showGridLines="0" topLeftCell="A52" zoomScaleNormal="100" zoomScaleSheetLayoutView="70" workbookViewId="0">
      <pane ySplit="1932" topLeftCell="A49" activePane="bottomLeft"/>
      <selection activeCell="E40" sqref="E40"/>
      <selection pane="bottomLeft" activeCell="G54" sqref="G54"/>
    </sheetView>
  </sheetViews>
  <sheetFormatPr defaultColWidth="9.109375" defaultRowHeight="13.2" x14ac:dyDescent="0.25"/>
  <cols>
    <col min="1" max="1" width="1.88671875" style="168" customWidth="1"/>
    <col min="2" max="2" width="29" style="168" customWidth="1"/>
    <col min="3" max="3" width="11.44140625" style="168" customWidth="1"/>
    <col min="4" max="4" width="2.88671875" style="168" customWidth="1"/>
    <col min="5" max="5" width="4.44140625" style="256" customWidth="1"/>
    <col min="6" max="6" width="7.44140625" style="168" customWidth="1"/>
    <col min="7" max="13" width="9.109375" style="168"/>
    <col min="14" max="14" width="9.109375" style="168" customWidth="1"/>
    <col min="15" max="15" width="8.5546875" style="168" customWidth="1"/>
    <col min="16" max="16" width="10.109375" style="168" customWidth="1"/>
    <col min="17" max="17" width="8.109375" style="168" customWidth="1"/>
    <col min="18" max="18" width="2.33203125" style="184" customWidth="1"/>
    <col min="19" max="19" width="9.88671875" style="168" bestFit="1" customWidth="1"/>
    <col min="20" max="20" width="9.109375" style="168" customWidth="1"/>
    <col min="21" max="21" width="2.88671875" style="168" customWidth="1"/>
    <col min="22" max="23" width="9.109375" style="168"/>
    <col min="24" max="25" width="9.109375" style="168" customWidth="1"/>
    <col min="26" max="26" width="9.109375" style="168"/>
    <col min="27" max="28" width="9.109375" style="168" customWidth="1"/>
    <col min="29" max="16384" width="9.109375" style="168"/>
  </cols>
  <sheetData>
    <row r="1" spans="1:18" ht="15.6" x14ac:dyDescent="0.3">
      <c r="A1" s="170" t="s">
        <v>461</v>
      </c>
      <c r="E1" s="168"/>
      <c r="P1" s="168" t="s">
        <v>1590</v>
      </c>
      <c r="R1" s="168"/>
    </row>
    <row r="2" spans="1:18" ht="28.5" customHeight="1" x14ac:dyDescent="0.25">
      <c r="A2" s="216" t="s">
        <v>462</v>
      </c>
      <c r="B2" s="195"/>
      <c r="C2" s="195"/>
      <c r="D2" s="195"/>
      <c r="E2" s="195"/>
      <c r="F2" s="195"/>
      <c r="G2" s="195"/>
      <c r="H2" s="195"/>
      <c r="I2" s="195"/>
      <c r="J2" s="195"/>
      <c r="K2" s="195"/>
      <c r="L2" s="195"/>
      <c r="P2" s="1912" t="s">
        <v>39541</v>
      </c>
      <c r="Q2" s="1912"/>
      <c r="R2" s="709"/>
    </row>
    <row r="3" spans="1:18" ht="6.75" customHeight="1" x14ac:dyDescent="0.25">
      <c r="A3" s="217"/>
      <c r="B3" s="218"/>
      <c r="C3" s="218"/>
      <c r="D3" s="218"/>
      <c r="E3" s="218"/>
      <c r="F3" s="218"/>
      <c r="G3" s="218"/>
      <c r="H3" s="218"/>
      <c r="I3" s="218"/>
      <c r="J3" s="218"/>
      <c r="K3" s="218"/>
      <c r="L3" s="218"/>
      <c r="M3" s="218"/>
      <c r="N3" s="218"/>
      <c r="O3" s="218"/>
      <c r="P3" s="219"/>
      <c r="Q3" s="220"/>
      <c r="R3" s="702"/>
    </row>
    <row r="4" spans="1:18" ht="78.75" customHeight="1" x14ac:dyDescent="0.3">
      <c r="A4" s="221"/>
      <c r="B4" s="1904" t="s">
        <v>463</v>
      </c>
      <c r="C4" s="1904"/>
      <c r="D4" s="1904"/>
      <c r="E4" s="1904"/>
      <c r="F4" s="1904"/>
      <c r="G4" s="1904"/>
      <c r="H4" s="1904"/>
      <c r="I4" s="1904"/>
      <c r="J4" s="1904"/>
      <c r="K4" s="1904"/>
      <c r="L4" s="1904"/>
      <c r="M4" s="1904"/>
      <c r="N4" s="1904"/>
      <c r="O4" s="1904"/>
      <c r="P4" s="1904"/>
      <c r="Q4" s="706"/>
      <c r="R4" s="198"/>
    </row>
    <row r="5" spans="1:18" ht="18" customHeight="1" x14ac:dyDescent="0.25">
      <c r="A5" s="221"/>
      <c r="B5" s="1907" t="str">
        <f>IF('Agency Information'!B7="","",'Agency Information'!B7)</f>
        <v/>
      </c>
      <c r="C5" s="1907"/>
      <c r="D5" s="1907"/>
      <c r="E5" s="1907"/>
      <c r="F5" s="1907"/>
      <c r="G5" s="195"/>
      <c r="H5" s="1907" t="str">
        <f>IF('Agency Information'!B8="","",'Agency Information'!B8)</f>
        <v/>
      </c>
      <c r="I5" s="1907"/>
      <c r="J5" s="1907"/>
      <c r="K5" s="1907"/>
      <c r="L5" s="1907"/>
      <c r="M5" s="1907"/>
      <c r="N5" s="1907"/>
      <c r="O5" s="1907"/>
      <c r="P5" s="1907"/>
      <c r="Q5" s="707"/>
      <c r="R5" s="198"/>
    </row>
    <row r="6" spans="1:18" ht="15.6" x14ac:dyDescent="0.3">
      <c r="A6" s="221"/>
      <c r="B6" s="224" t="s">
        <v>464</v>
      </c>
      <c r="C6" s="213"/>
      <c r="D6" s="195"/>
      <c r="E6" s="195"/>
      <c r="F6" s="195"/>
      <c r="G6" s="195"/>
      <c r="H6" s="225" t="s">
        <v>465</v>
      </c>
      <c r="I6" s="195"/>
      <c r="J6" s="195"/>
      <c r="K6" s="195"/>
      <c r="L6" s="195"/>
      <c r="M6" s="195"/>
      <c r="N6" s="195"/>
      <c r="O6" s="195"/>
      <c r="P6" s="195"/>
      <c r="Q6" s="228"/>
      <c r="R6" s="198"/>
    </row>
    <row r="7" spans="1:18" ht="18" customHeight="1" x14ac:dyDescent="0.25">
      <c r="A7" s="221"/>
      <c r="B7" s="1907" t="str">
        <f>IF('Agency Information'!B9="","",'Agency Information'!B9)</f>
        <v/>
      </c>
      <c r="C7" s="1907"/>
      <c r="D7" s="1907"/>
      <c r="E7" s="1907"/>
      <c r="F7" s="1907"/>
      <c r="G7" s="195"/>
      <c r="H7" s="1907" t="str">
        <f>'Agency Information'!B3&amp;" "&amp;'Agency Information'!B4</f>
        <v xml:space="preserve"> </v>
      </c>
      <c r="I7" s="1907"/>
      <c r="J7" s="1907"/>
      <c r="K7" s="1907"/>
      <c r="L7" s="1907"/>
      <c r="M7" s="1907"/>
      <c r="N7" s="1907"/>
      <c r="O7" s="1907"/>
      <c r="P7" s="1907"/>
      <c r="Q7" s="707"/>
      <c r="R7" s="198"/>
    </row>
    <row r="8" spans="1:18" ht="15.6" x14ac:dyDescent="0.3">
      <c r="A8" s="221"/>
      <c r="B8" s="226" t="s">
        <v>19</v>
      </c>
      <c r="C8" s="195" t="s">
        <v>22</v>
      </c>
      <c r="D8" s="195"/>
      <c r="E8" s="195"/>
      <c r="F8" s="195"/>
      <c r="G8" s="195"/>
      <c r="H8" s="224" t="s">
        <v>224</v>
      </c>
      <c r="I8" s="195"/>
      <c r="J8" s="195"/>
      <c r="K8" s="195"/>
      <c r="L8" s="195"/>
      <c r="M8" s="195"/>
      <c r="N8" s="195"/>
      <c r="O8" s="195"/>
      <c r="P8" s="195"/>
      <c r="Q8" s="228"/>
      <c r="R8" s="198"/>
    </row>
    <row r="9" spans="1:18" ht="18" customHeight="1" x14ac:dyDescent="0.25">
      <c r="A9" s="221"/>
      <c r="B9" s="1907" t="str">
        <f>IF('Agency Information'!B11="","",'Agency Information'!B11)</f>
        <v/>
      </c>
      <c r="C9" s="1907"/>
      <c r="D9" s="1907"/>
      <c r="E9" s="1907"/>
      <c r="F9" s="1907"/>
      <c r="G9" s="1907"/>
      <c r="H9" s="1907" t="str">
        <f>IF('Agency Information'!B12="","",'Agency Information'!B12)</f>
        <v/>
      </c>
      <c r="I9" s="1910"/>
      <c r="J9" s="1910"/>
      <c r="K9" s="352"/>
      <c r="L9" s="352"/>
      <c r="M9" s="352"/>
      <c r="N9" s="352"/>
      <c r="O9" s="352"/>
      <c r="P9" s="352"/>
      <c r="Q9" s="708"/>
      <c r="R9" s="198"/>
    </row>
    <row r="10" spans="1:18" ht="15.6" x14ac:dyDescent="0.3">
      <c r="A10" s="221"/>
      <c r="B10" s="224" t="s">
        <v>20</v>
      </c>
      <c r="C10" s="195"/>
      <c r="D10" s="195"/>
      <c r="E10" s="195"/>
      <c r="F10" s="195"/>
      <c r="G10" s="195"/>
      <c r="H10" s="195"/>
      <c r="I10" s="224" t="s">
        <v>21</v>
      </c>
      <c r="J10" s="195"/>
      <c r="K10" s="195"/>
      <c r="L10" s="195"/>
      <c r="M10" s="195"/>
      <c r="N10" s="224"/>
      <c r="O10" s="195"/>
      <c r="P10" s="195"/>
      <c r="Q10" s="228"/>
      <c r="R10" s="198"/>
    </row>
    <row r="11" spans="1:18" ht="18" customHeight="1" x14ac:dyDescent="0.25">
      <c r="A11" s="221"/>
      <c r="B11" s="1907" t="str">
        <f>IF('Agency Information'!B15="","",'Agency Information'!B15)</f>
        <v/>
      </c>
      <c r="C11" s="1907"/>
      <c r="D11" s="1907"/>
      <c r="E11" s="1907"/>
      <c r="F11" s="1907"/>
      <c r="G11" s="1907"/>
      <c r="H11" s="1907"/>
      <c r="I11" s="1907"/>
      <c r="J11" s="1907"/>
      <c r="K11" s="1907"/>
      <c r="L11" s="1907"/>
      <c r="M11" s="1907"/>
      <c r="N11" s="1907"/>
      <c r="O11" s="1907"/>
      <c r="P11" s="1907"/>
      <c r="Q11" s="707"/>
      <c r="R11" s="198"/>
    </row>
    <row r="12" spans="1:18" ht="15.6" x14ac:dyDescent="0.3">
      <c r="A12" s="221"/>
      <c r="B12" s="224" t="s">
        <v>466</v>
      </c>
      <c r="C12" s="224"/>
      <c r="D12" s="195"/>
      <c r="E12" s="195"/>
      <c r="F12" s="195"/>
      <c r="G12" s="195"/>
      <c r="H12" s="195"/>
      <c r="I12" s="195"/>
      <c r="J12" s="195"/>
      <c r="K12" s="195"/>
      <c r="L12" s="195"/>
      <c r="M12" s="195"/>
      <c r="N12" s="195"/>
      <c r="O12" s="195"/>
      <c r="P12" s="195"/>
      <c r="Q12" s="228"/>
      <c r="R12" s="198"/>
    </row>
    <row r="13" spans="1:18" ht="17.399999999999999" customHeight="1" x14ac:dyDescent="0.25">
      <c r="A13" s="221"/>
      <c r="B13" s="1908" t="str">
        <f>IF('Agency Information'!B16="","",'Agency Information'!B16)</f>
        <v/>
      </c>
      <c r="C13" s="1907"/>
      <c r="D13" s="1907"/>
      <c r="E13" s="1907"/>
      <c r="F13" s="1907"/>
      <c r="G13" s="1907"/>
      <c r="H13" s="1907"/>
      <c r="I13" s="1907"/>
      <c r="J13" s="1907"/>
      <c r="K13" s="1907"/>
      <c r="L13" s="1907"/>
      <c r="M13" s="1907"/>
      <c r="N13" s="1907"/>
      <c r="O13" s="1907"/>
      <c r="P13" s="1907"/>
      <c r="Q13" s="707"/>
      <c r="R13" s="198"/>
    </row>
    <row r="14" spans="1:18" ht="15.75" customHeight="1" x14ac:dyDescent="0.3">
      <c r="A14" s="221"/>
      <c r="B14" s="224" t="s">
        <v>467</v>
      </c>
      <c r="C14" s="224"/>
      <c r="D14" s="195"/>
      <c r="E14" s="195"/>
      <c r="F14" s="195"/>
      <c r="G14" s="195"/>
      <c r="H14" s="195"/>
      <c r="I14" s="195"/>
      <c r="J14" s="195"/>
      <c r="K14" s="195"/>
      <c r="L14" s="195"/>
      <c r="M14" s="195"/>
      <c r="N14" s="195"/>
      <c r="O14" s="195"/>
      <c r="P14" s="195"/>
      <c r="Q14" s="228"/>
      <c r="R14" s="198"/>
    </row>
    <row r="15" spans="1:18" ht="5.25" customHeight="1" x14ac:dyDescent="0.25">
      <c r="A15" s="221"/>
      <c r="B15" s="195"/>
      <c r="C15" s="195"/>
      <c r="D15" s="195"/>
      <c r="E15" s="195"/>
      <c r="F15" s="195"/>
      <c r="G15" s="195"/>
      <c r="H15" s="195"/>
      <c r="I15" s="195"/>
      <c r="J15" s="195"/>
      <c r="K15" s="195"/>
      <c r="L15" s="195"/>
      <c r="M15" s="195"/>
      <c r="N15" s="195"/>
      <c r="O15" s="195"/>
      <c r="P15" s="195"/>
      <c r="Q15" s="228"/>
      <c r="R15" s="198"/>
    </row>
    <row r="16" spans="1:18" ht="15.6" x14ac:dyDescent="0.3">
      <c r="A16" s="1909" t="s">
        <v>468</v>
      </c>
      <c r="B16" s="1601"/>
      <c r="C16" s="1601"/>
      <c r="D16" s="1601"/>
      <c r="E16" s="1601"/>
      <c r="F16" s="1601"/>
      <c r="G16" s="1601"/>
      <c r="H16" s="1601"/>
      <c r="I16" s="1601"/>
      <c r="J16" s="1601"/>
      <c r="K16" s="1601"/>
      <c r="L16" s="1601"/>
      <c r="M16" s="1601"/>
      <c r="N16" s="1601"/>
      <c r="O16" s="1601"/>
      <c r="P16" s="1601"/>
      <c r="Q16" s="704"/>
      <c r="R16" s="198"/>
    </row>
    <row r="17" spans="1:18" ht="15.6" x14ac:dyDescent="0.3">
      <c r="A17" s="1909" t="s">
        <v>469</v>
      </c>
      <c r="B17" s="1601"/>
      <c r="C17" s="1601"/>
      <c r="D17" s="1601"/>
      <c r="E17" s="1601"/>
      <c r="F17" s="1601"/>
      <c r="G17" s="1601"/>
      <c r="H17" s="1601"/>
      <c r="I17" s="1601"/>
      <c r="J17" s="1601"/>
      <c r="K17" s="1601"/>
      <c r="L17" s="1601"/>
      <c r="M17" s="1601"/>
      <c r="N17" s="1601"/>
      <c r="O17" s="1601"/>
      <c r="P17" s="1601"/>
      <c r="Q17" s="704"/>
      <c r="R17" s="198"/>
    </row>
    <row r="18" spans="1:18" ht="15.6" x14ac:dyDescent="0.3">
      <c r="A18" s="221"/>
      <c r="B18" s="227" t="s">
        <v>470</v>
      </c>
      <c r="C18" s="195"/>
      <c r="D18" s="195"/>
      <c r="E18" s="195"/>
      <c r="F18" s="195"/>
      <c r="G18" s="195"/>
      <c r="H18" s="1900">
        <f>H20+H21+H23+H25+H27</f>
        <v>0</v>
      </c>
      <c r="I18" s="1901"/>
      <c r="J18" s="1901"/>
      <c r="K18" s="195"/>
      <c r="L18" s="195"/>
      <c r="M18" s="195"/>
      <c r="N18" s="195"/>
      <c r="O18" s="195"/>
      <c r="P18" s="195"/>
      <c r="Q18" s="228"/>
      <c r="R18" s="198"/>
    </row>
    <row r="19" spans="1:18" ht="5.25" customHeight="1" x14ac:dyDescent="0.25">
      <c r="A19" s="221"/>
      <c r="B19" s="195"/>
      <c r="C19" s="195"/>
      <c r="D19" s="195"/>
      <c r="E19" s="195"/>
      <c r="F19" s="195"/>
      <c r="G19" s="195"/>
      <c r="H19" s="1902"/>
      <c r="I19" s="1903"/>
      <c r="J19" s="1903"/>
      <c r="K19" s="195"/>
      <c r="L19" s="195"/>
      <c r="M19" s="195"/>
      <c r="N19" s="195"/>
      <c r="O19" s="195"/>
      <c r="P19" s="195"/>
      <c r="Q19" s="228"/>
      <c r="R19" s="198"/>
    </row>
    <row r="20" spans="1:18" ht="30.15" customHeight="1" x14ac:dyDescent="0.3">
      <c r="A20" s="221"/>
      <c r="B20" s="1904" t="s">
        <v>471</v>
      </c>
      <c r="C20" s="1905"/>
      <c r="D20" s="1905"/>
      <c r="E20" s="1905"/>
      <c r="F20" s="1905"/>
      <c r="G20" s="223"/>
      <c r="H20" s="1666"/>
      <c r="I20" s="1906"/>
      <c r="J20" s="1906"/>
      <c r="K20" s="198"/>
      <c r="L20" s="198"/>
      <c r="M20" s="195"/>
      <c r="N20" s="195"/>
      <c r="O20" s="195"/>
      <c r="P20" s="195"/>
      <c r="Q20" s="228"/>
      <c r="R20" s="198"/>
    </row>
    <row r="21" spans="1:18" ht="5.25" customHeight="1" x14ac:dyDescent="0.3">
      <c r="A21" s="221"/>
      <c r="B21" s="222"/>
      <c r="C21" s="225"/>
      <c r="D21" s="225"/>
      <c r="E21" s="225"/>
      <c r="F21" s="225"/>
      <c r="G21" s="228"/>
      <c r="H21" s="1638"/>
      <c r="I21" s="1887"/>
      <c r="J21" s="1887"/>
      <c r="K21" s="195"/>
      <c r="L21" s="195"/>
      <c r="M21" s="195"/>
      <c r="N21" s="195"/>
      <c r="O21" s="195"/>
      <c r="P21" s="195"/>
      <c r="Q21" s="228"/>
      <c r="R21" s="198"/>
    </row>
    <row r="22" spans="1:18" ht="15.6" x14ac:dyDescent="0.3">
      <c r="A22" s="221"/>
      <c r="B22" s="224" t="s">
        <v>472</v>
      </c>
      <c r="C22" s="224"/>
      <c r="D22" s="224"/>
      <c r="E22" s="224"/>
      <c r="F22" s="224"/>
      <c r="G22" s="228"/>
      <c r="H22" s="1660"/>
      <c r="I22" s="1888"/>
      <c r="J22" s="1888"/>
      <c r="K22" s="195"/>
      <c r="L22" s="195"/>
      <c r="M22" s="195"/>
      <c r="N22" s="195"/>
      <c r="O22" s="195"/>
      <c r="P22" s="195"/>
      <c r="Q22" s="228"/>
      <c r="R22" s="198"/>
    </row>
    <row r="23" spans="1:18" ht="5.25" customHeight="1" x14ac:dyDescent="0.3">
      <c r="A23" s="221"/>
      <c r="B23" s="224"/>
      <c r="C23" s="224"/>
      <c r="D23" s="224"/>
      <c r="E23" s="224"/>
      <c r="F23" s="224"/>
      <c r="G23" s="228"/>
      <c r="H23" s="1638"/>
      <c r="I23" s="1887"/>
      <c r="J23" s="1887"/>
      <c r="K23" s="195"/>
      <c r="L23" s="195"/>
      <c r="M23" s="195"/>
      <c r="N23" s="195"/>
      <c r="O23" s="195"/>
      <c r="P23" s="195"/>
      <c r="Q23" s="228"/>
      <c r="R23" s="198"/>
    </row>
    <row r="24" spans="1:18" ht="15.6" x14ac:dyDescent="0.3">
      <c r="A24" s="221"/>
      <c r="B24" s="224" t="s">
        <v>473</v>
      </c>
      <c r="C24" s="224"/>
      <c r="D24" s="224"/>
      <c r="E24" s="224"/>
      <c r="F24" s="224"/>
      <c r="G24" s="228"/>
      <c r="H24" s="1660"/>
      <c r="I24" s="1888"/>
      <c r="J24" s="1888"/>
      <c r="K24" s="195"/>
      <c r="L24" s="195"/>
      <c r="M24" s="195"/>
      <c r="N24" s="195"/>
      <c r="O24" s="195"/>
      <c r="P24" s="195"/>
      <c r="Q24" s="228"/>
      <c r="R24" s="198"/>
    </row>
    <row r="25" spans="1:18" ht="5.25" customHeight="1" x14ac:dyDescent="0.3">
      <c r="A25" s="221"/>
      <c r="B25" s="224"/>
      <c r="C25" s="224"/>
      <c r="D25" s="224"/>
      <c r="E25" s="224"/>
      <c r="F25" s="224"/>
      <c r="G25" s="228"/>
      <c r="H25" s="1638"/>
      <c r="I25" s="1887"/>
      <c r="J25" s="1887"/>
      <c r="K25" s="195"/>
      <c r="L25" s="195"/>
      <c r="M25" s="195"/>
      <c r="N25" s="195"/>
      <c r="O25" s="195"/>
      <c r="P25" s="195"/>
      <c r="Q25" s="228"/>
      <c r="R25" s="198"/>
    </row>
    <row r="26" spans="1:18" ht="15.6" x14ac:dyDescent="0.3">
      <c r="A26" s="221"/>
      <c r="B26" s="224" t="s">
        <v>474</v>
      </c>
      <c r="C26" s="224"/>
      <c r="D26" s="224"/>
      <c r="E26" s="224"/>
      <c r="F26" s="224"/>
      <c r="G26" s="228"/>
      <c r="H26" s="1660"/>
      <c r="I26" s="1888"/>
      <c r="J26" s="1888"/>
      <c r="K26" s="195"/>
      <c r="L26" s="195"/>
      <c r="M26" s="195"/>
      <c r="N26" s="195"/>
      <c r="O26" s="195"/>
      <c r="P26" s="195"/>
      <c r="Q26" s="228"/>
      <c r="R26" s="198"/>
    </row>
    <row r="27" spans="1:18" ht="5.25" customHeight="1" x14ac:dyDescent="0.3">
      <c r="A27" s="221"/>
      <c r="B27" s="224"/>
      <c r="C27" s="224"/>
      <c r="D27" s="224"/>
      <c r="E27" s="224"/>
      <c r="F27" s="224"/>
      <c r="G27" s="228"/>
      <c r="H27" s="1638"/>
      <c r="I27" s="1887"/>
      <c r="J27" s="1887"/>
      <c r="K27" s="195"/>
      <c r="L27" s="195"/>
      <c r="M27" s="195"/>
      <c r="N27" s="195"/>
      <c r="O27" s="195"/>
      <c r="P27" s="195"/>
      <c r="Q27" s="228"/>
      <c r="R27" s="198"/>
    </row>
    <row r="28" spans="1:18" ht="15.6" x14ac:dyDescent="0.3">
      <c r="A28" s="221"/>
      <c r="B28" s="224" t="s">
        <v>475</v>
      </c>
      <c r="C28" s="224"/>
      <c r="D28" s="224"/>
      <c r="E28" s="224"/>
      <c r="F28" s="224"/>
      <c r="G28" s="228"/>
      <c r="H28" s="1660"/>
      <c r="I28" s="1888"/>
      <c r="J28" s="1888"/>
      <c r="K28" s="195"/>
      <c r="L28" s="195"/>
      <c r="M28" s="195"/>
      <c r="N28" s="195"/>
      <c r="O28" s="195"/>
      <c r="P28" s="198"/>
      <c r="Q28" s="223"/>
      <c r="R28" s="198"/>
    </row>
    <row r="29" spans="1:18" x14ac:dyDescent="0.25">
      <c r="A29" s="221"/>
      <c r="B29" s="195"/>
      <c r="C29" s="195"/>
      <c r="D29" s="195"/>
      <c r="E29" s="195"/>
      <c r="F29" s="195"/>
      <c r="G29" s="228"/>
      <c r="H29" s="198"/>
      <c r="I29" s="195"/>
      <c r="J29" s="195"/>
      <c r="K29" s="195"/>
      <c r="L29" s="195"/>
      <c r="M29" s="195"/>
      <c r="N29" s="195"/>
      <c r="O29" s="195"/>
      <c r="P29" s="198"/>
      <c r="Q29" s="223"/>
      <c r="R29" s="198"/>
    </row>
    <row r="30" spans="1:18" ht="3.15" customHeight="1" x14ac:dyDescent="0.25">
      <c r="A30" s="229"/>
      <c r="B30" s="185"/>
      <c r="C30" s="185"/>
      <c r="D30" s="185"/>
      <c r="E30" s="185"/>
      <c r="F30" s="185"/>
      <c r="G30" s="185"/>
      <c r="H30" s="187"/>
      <c r="I30" s="185"/>
      <c r="J30" s="185"/>
      <c r="K30" s="185"/>
      <c r="L30" s="185"/>
      <c r="M30" s="185"/>
      <c r="N30" s="185"/>
      <c r="O30" s="185"/>
      <c r="P30" s="187"/>
      <c r="Q30" s="230"/>
      <c r="R30" s="198"/>
    </row>
    <row r="31" spans="1:18" ht="12.75" customHeight="1" x14ac:dyDescent="0.25">
      <c r="A31" s="195"/>
      <c r="B31" s="195"/>
      <c r="C31" s="195"/>
      <c r="D31" s="195"/>
      <c r="E31" s="195"/>
      <c r="F31" s="195"/>
      <c r="G31" s="195"/>
      <c r="H31" s="198"/>
      <c r="I31" s="195"/>
      <c r="J31" s="195"/>
      <c r="K31" s="195"/>
      <c r="L31" s="195"/>
      <c r="M31" s="195"/>
      <c r="N31" s="195"/>
      <c r="O31" s="195"/>
      <c r="P31" s="198"/>
      <c r="Q31" s="198"/>
      <c r="R31" s="198"/>
    </row>
    <row r="32" spans="1:18" ht="15.75" customHeight="1" x14ac:dyDescent="0.3">
      <c r="A32" s="231"/>
      <c r="B32" s="1993" t="s">
        <v>476</v>
      </c>
      <c r="C32" s="1993"/>
      <c r="D32" s="1993"/>
      <c r="E32" s="1993"/>
      <c r="F32" s="1993"/>
      <c r="G32" s="1993"/>
      <c r="H32" s="1994"/>
      <c r="I32" s="1993"/>
      <c r="J32" s="1993"/>
      <c r="K32" s="1993"/>
      <c r="L32" s="1993"/>
      <c r="M32" s="1993"/>
      <c r="N32" s="1993"/>
      <c r="O32" s="1993"/>
      <c r="P32" s="1993"/>
      <c r="Q32" s="703"/>
      <c r="R32" s="198"/>
    </row>
    <row r="33" spans="1:19" ht="15.75" customHeight="1" x14ac:dyDescent="0.3">
      <c r="A33" s="221"/>
      <c r="B33" s="1601" t="s">
        <v>477</v>
      </c>
      <c r="C33" s="1601"/>
      <c r="D33" s="1601"/>
      <c r="E33" s="1601"/>
      <c r="F33" s="1601"/>
      <c r="G33" s="1601"/>
      <c r="H33" s="1889"/>
      <c r="I33" s="1601"/>
      <c r="J33" s="1601"/>
      <c r="K33" s="1601"/>
      <c r="L33" s="1601"/>
      <c r="M33" s="1601"/>
      <c r="N33" s="1601"/>
      <c r="O33" s="1601"/>
      <c r="P33" s="1601"/>
      <c r="Q33" s="704"/>
      <c r="R33" s="198"/>
    </row>
    <row r="34" spans="1:19" ht="15.75" customHeight="1" x14ac:dyDescent="0.3">
      <c r="A34" s="221"/>
      <c r="B34" s="1894" t="str">
        <f>IF('Agency Information'!B2="","",'Agency Information'!B2)</f>
        <v/>
      </c>
      <c r="C34" s="1995"/>
      <c r="D34" s="1995"/>
      <c r="E34" s="1995"/>
      <c r="F34" s="206"/>
      <c r="G34" s="206"/>
      <c r="H34" s="1896" t="str">
        <f>IF('Agency Information'!B3="","",'Agency Information'!B3)</f>
        <v/>
      </c>
      <c r="I34" s="1997"/>
      <c r="J34" s="1997"/>
      <c r="K34" s="206"/>
      <c r="L34" s="206"/>
      <c r="M34" s="1899" t="str">
        <f>IF('Agency Information'!B4="","",'Agency Information'!B4)</f>
        <v/>
      </c>
      <c r="N34" s="1995"/>
      <c r="O34" s="1995"/>
      <c r="P34" s="206"/>
      <c r="Q34" s="704"/>
      <c r="R34" s="198"/>
    </row>
    <row r="35" spans="1:19" x14ac:dyDescent="0.25">
      <c r="A35" s="221"/>
      <c r="B35" s="1996"/>
      <c r="C35" s="1996"/>
      <c r="D35" s="1996"/>
      <c r="E35" s="1996"/>
      <c r="F35" s="195"/>
      <c r="G35" s="195"/>
      <c r="H35" s="1998"/>
      <c r="I35" s="1998"/>
      <c r="J35" s="1998"/>
      <c r="K35" s="195"/>
      <c r="L35" s="195"/>
      <c r="M35" s="1996"/>
      <c r="N35" s="1996"/>
      <c r="O35" s="1996"/>
      <c r="P35" s="198"/>
      <c r="Q35" s="223"/>
      <c r="R35" s="198"/>
    </row>
    <row r="36" spans="1:19" x14ac:dyDescent="0.25">
      <c r="A36" s="221"/>
      <c r="B36" s="1596" t="s">
        <v>478</v>
      </c>
      <c r="C36" s="1596"/>
      <c r="D36" s="1596"/>
      <c r="E36" s="1596"/>
      <c r="F36" s="195"/>
      <c r="G36" s="195"/>
      <c r="H36" s="1598" t="s">
        <v>479</v>
      </c>
      <c r="I36" s="1598"/>
      <c r="J36" s="1598"/>
      <c r="K36" s="195"/>
      <c r="L36" s="195"/>
      <c r="M36" s="1596" t="s">
        <v>480</v>
      </c>
      <c r="N36" s="1596"/>
      <c r="O36" s="1596"/>
      <c r="P36" s="198"/>
      <c r="Q36" s="223"/>
      <c r="R36" s="198"/>
    </row>
    <row r="37" spans="1:19" x14ac:dyDescent="0.25">
      <c r="A37" s="221"/>
      <c r="B37" s="195"/>
      <c r="C37" s="195"/>
      <c r="D37" s="195"/>
      <c r="E37" s="195"/>
      <c r="F37" s="195"/>
      <c r="G37" s="195"/>
      <c r="H37" s="198"/>
      <c r="I37" s="198"/>
      <c r="J37" s="198"/>
      <c r="K37" s="195"/>
      <c r="L37" s="195"/>
      <c r="M37" s="195"/>
      <c r="N37" s="195"/>
      <c r="O37" s="195"/>
      <c r="P37" s="198"/>
      <c r="Q37" s="223"/>
      <c r="R37" s="198"/>
    </row>
    <row r="38" spans="1:19" ht="15.6" x14ac:dyDescent="0.3">
      <c r="A38" s="221"/>
      <c r="B38" s="227" t="s">
        <v>481</v>
      </c>
      <c r="C38" s="224"/>
      <c r="D38" s="224"/>
      <c r="E38" s="224"/>
      <c r="F38" s="224"/>
      <c r="G38" s="224"/>
      <c r="H38" s="482" t="s">
        <v>482</v>
      </c>
      <c r="I38" s="232"/>
      <c r="J38" s="232"/>
      <c r="K38" s="224"/>
      <c r="L38" s="224"/>
      <c r="M38" s="224"/>
      <c r="N38" s="224"/>
      <c r="O38" s="224"/>
      <c r="P38" s="232"/>
      <c r="Q38" s="705"/>
      <c r="R38" s="198"/>
    </row>
    <row r="39" spans="1:19" ht="17.399999999999999" customHeight="1" x14ac:dyDescent="0.45">
      <c r="A39" s="221"/>
      <c r="B39" s="224" t="s">
        <v>1582</v>
      </c>
      <c r="C39" s="224"/>
      <c r="D39" s="224"/>
      <c r="E39" s="224"/>
      <c r="F39" s="224"/>
      <c r="G39" s="224"/>
      <c r="H39" s="232"/>
      <c r="I39" s="606" t="s">
        <v>1580</v>
      </c>
      <c r="J39" s="232"/>
      <c r="K39" s="224"/>
      <c r="L39" s="224"/>
      <c r="M39" s="224"/>
      <c r="N39" s="224"/>
      <c r="O39" s="224"/>
      <c r="P39" s="232"/>
      <c r="Q39" s="705"/>
      <c r="R39" s="198"/>
    </row>
    <row r="40" spans="1:19" ht="17.399999999999999" customHeight="1" x14ac:dyDescent="0.45">
      <c r="A40" s="221"/>
      <c r="B40" s="224" t="s">
        <v>483</v>
      </c>
      <c r="C40" s="224"/>
      <c r="D40" s="224"/>
      <c r="E40" s="224"/>
      <c r="F40" s="224"/>
      <c r="G40" s="224"/>
      <c r="H40" s="232"/>
      <c r="I40" s="606" t="s">
        <v>484</v>
      </c>
      <c r="J40" s="232"/>
      <c r="K40" s="224"/>
      <c r="L40" s="224"/>
      <c r="M40" s="224"/>
      <c r="N40" s="224"/>
      <c r="O40" s="224"/>
      <c r="P40" s="232"/>
      <c r="Q40" s="705"/>
      <c r="R40" s="198"/>
    </row>
    <row r="41" spans="1:19" ht="17.399999999999999" customHeight="1" x14ac:dyDescent="0.45">
      <c r="A41" s="221"/>
      <c r="B41" s="224" t="s">
        <v>485</v>
      </c>
      <c r="C41" s="224"/>
      <c r="D41" s="224"/>
      <c r="E41" s="224"/>
      <c r="F41" s="224"/>
      <c r="G41" s="224"/>
      <c r="H41" s="232"/>
      <c r="I41" s="606" t="s">
        <v>486</v>
      </c>
      <c r="J41" s="232"/>
      <c r="K41" s="224"/>
      <c r="L41" s="224"/>
      <c r="M41" s="224"/>
      <c r="N41" s="224"/>
      <c r="O41" s="224"/>
      <c r="P41" s="232"/>
      <c r="Q41" s="705"/>
      <c r="R41" s="198"/>
    </row>
    <row r="42" spans="1:19" ht="15.75" customHeight="1" x14ac:dyDescent="0.45">
      <c r="A42" s="221"/>
      <c r="B42" s="227" t="s">
        <v>487</v>
      </c>
      <c r="C42" s="224"/>
      <c r="D42" s="224"/>
      <c r="E42" s="224"/>
      <c r="F42" s="224"/>
      <c r="G42" s="224"/>
      <c r="H42" s="232"/>
      <c r="I42" s="606" t="s">
        <v>488</v>
      </c>
      <c r="J42" s="232"/>
      <c r="K42" s="224"/>
      <c r="L42" s="224"/>
      <c r="M42" s="224"/>
      <c r="N42" s="224"/>
      <c r="O42" s="224"/>
      <c r="P42" s="232"/>
      <c r="Q42" s="705"/>
      <c r="R42" s="198"/>
    </row>
    <row r="43" spans="1:19" ht="17.399999999999999" customHeight="1" x14ac:dyDescent="0.45">
      <c r="A43" s="221"/>
      <c r="B43" s="224" t="s">
        <v>1583</v>
      </c>
      <c r="C43" s="224"/>
      <c r="D43" s="224"/>
      <c r="E43" s="224"/>
      <c r="F43" s="224"/>
      <c r="G43" s="224"/>
      <c r="H43" s="482" t="s">
        <v>489</v>
      </c>
      <c r="I43" s="232"/>
      <c r="J43" s="232"/>
      <c r="K43" s="224"/>
      <c r="L43" s="224"/>
      <c r="M43" s="224"/>
      <c r="N43" s="200" t="s">
        <v>24</v>
      </c>
      <c r="O43" s="233"/>
      <c r="P43" s="234"/>
      <c r="Q43" s="223"/>
      <c r="R43" s="198"/>
      <c r="S43" s="195"/>
    </row>
    <row r="44" spans="1:19" ht="17.399999999999999" customHeight="1" x14ac:dyDescent="0.45">
      <c r="A44" s="221"/>
      <c r="B44" s="224" t="s">
        <v>490</v>
      </c>
      <c r="C44" s="195"/>
      <c r="D44" s="195"/>
      <c r="E44" s="195"/>
      <c r="F44" s="195"/>
      <c r="G44" s="195"/>
      <c r="H44" s="198"/>
      <c r="I44" s="606" t="s">
        <v>1581</v>
      </c>
      <c r="J44" s="198"/>
      <c r="K44" s="195"/>
      <c r="L44" s="195"/>
      <c r="M44" s="195"/>
      <c r="N44" s="235" t="s">
        <v>25</v>
      </c>
      <c r="O44" s="187"/>
      <c r="P44" s="230"/>
      <c r="Q44" s="223"/>
      <c r="R44" s="198"/>
      <c r="S44" s="195"/>
    </row>
    <row r="45" spans="1:19" ht="17.399999999999999" customHeight="1" x14ac:dyDescent="0.45">
      <c r="A45" s="221"/>
      <c r="B45" s="224" t="s">
        <v>491</v>
      </c>
      <c r="C45" s="195"/>
      <c r="D45" s="195"/>
      <c r="E45" s="195"/>
      <c r="F45" s="195"/>
      <c r="G45" s="195"/>
      <c r="H45" s="198"/>
      <c r="I45" s="606" t="s">
        <v>492</v>
      </c>
      <c r="J45" s="198"/>
      <c r="K45" s="195"/>
      <c r="L45" s="195"/>
      <c r="M45" s="195"/>
      <c r="N45" s="235" t="s">
        <v>36</v>
      </c>
      <c r="O45" s="187"/>
      <c r="P45" s="230"/>
      <c r="Q45" s="223"/>
      <c r="R45" s="198"/>
      <c r="S45" s="195"/>
    </row>
    <row r="46" spans="1:19" ht="17.399999999999999" customHeight="1" x14ac:dyDescent="0.45">
      <c r="A46" s="221"/>
      <c r="B46" s="224" t="s">
        <v>493</v>
      </c>
      <c r="C46" s="195"/>
      <c r="D46" s="195"/>
      <c r="E46" s="195"/>
      <c r="F46" s="195"/>
      <c r="G46" s="195"/>
      <c r="H46" s="198"/>
      <c r="I46" s="606" t="s">
        <v>494</v>
      </c>
      <c r="J46" s="198"/>
      <c r="K46" s="195"/>
      <c r="L46" s="195"/>
      <c r="M46" s="195"/>
      <c r="N46" s="235" t="s">
        <v>27</v>
      </c>
      <c r="O46" s="187"/>
      <c r="P46" s="230"/>
      <c r="Q46" s="223"/>
      <c r="R46" s="198"/>
      <c r="S46" s="195"/>
    </row>
    <row r="47" spans="1:19" ht="17.399999999999999" customHeight="1" x14ac:dyDescent="0.45">
      <c r="A47" s="221"/>
      <c r="B47" s="227" t="s">
        <v>495</v>
      </c>
      <c r="C47" s="195"/>
      <c r="D47" s="195"/>
      <c r="E47" s="195"/>
      <c r="F47" s="195"/>
      <c r="G47" s="195"/>
      <c r="H47" s="198"/>
      <c r="I47" s="606" t="s">
        <v>496</v>
      </c>
      <c r="J47" s="198"/>
      <c r="K47" s="195"/>
      <c r="L47" s="195"/>
      <c r="M47" s="195"/>
      <c r="N47" s="235" t="s">
        <v>497</v>
      </c>
      <c r="O47" s="187"/>
      <c r="P47" s="230"/>
      <c r="Q47" s="223"/>
      <c r="R47" s="198"/>
      <c r="S47" s="195"/>
    </row>
    <row r="48" spans="1:19" ht="17.399999999999999" customHeight="1" x14ac:dyDescent="0.45">
      <c r="A48" s="221"/>
      <c r="B48" s="224" t="s">
        <v>498</v>
      </c>
      <c r="C48" s="195"/>
      <c r="D48" s="195"/>
      <c r="E48" s="195"/>
      <c r="F48" s="195"/>
      <c r="G48" s="195"/>
      <c r="H48" s="198"/>
      <c r="I48" s="198"/>
      <c r="J48" s="198"/>
      <c r="K48" s="195"/>
      <c r="L48" s="195"/>
      <c r="M48" s="195"/>
      <c r="N48" s="195"/>
      <c r="O48" s="195"/>
      <c r="P48" s="198"/>
      <c r="Q48" s="223"/>
      <c r="R48" s="198"/>
    </row>
    <row r="49" spans="1:25" ht="17.399999999999999" customHeight="1" x14ac:dyDescent="0.45">
      <c r="A49" s="229"/>
      <c r="B49" s="236" t="s">
        <v>499</v>
      </c>
      <c r="C49" s="185"/>
      <c r="D49" s="185"/>
      <c r="E49" s="185"/>
      <c r="F49" s="185"/>
      <c r="G49" s="185"/>
      <c r="H49" s="187"/>
      <c r="I49" s="187"/>
      <c r="J49" s="187"/>
      <c r="K49" s="185"/>
      <c r="L49" s="185"/>
      <c r="M49" s="185"/>
      <c r="N49" s="185"/>
      <c r="O49" s="185"/>
      <c r="P49" s="187"/>
      <c r="Q49" s="230"/>
      <c r="R49" s="198"/>
    </row>
    <row r="50" spans="1:25" ht="17.399999999999999" x14ac:dyDescent="0.3">
      <c r="A50" s="184"/>
      <c r="B50" s="1890" t="s">
        <v>500</v>
      </c>
      <c r="C50" s="1890"/>
      <c r="D50" s="1890"/>
      <c r="E50" s="1890"/>
      <c r="F50" s="1890"/>
      <c r="G50" s="1890"/>
      <c r="H50" s="1891"/>
      <c r="I50" s="1890"/>
      <c r="J50" s="1890"/>
      <c r="K50" s="1890"/>
      <c r="L50" s="1890"/>
      <c r="M50" s="1890"/>
      <c r="N50" s="1890"/>
      <c r="O50" s="1890"/>
      <c r="P50" s="1890"/>
      <c r="Q50" s="502"/>
      <c r="R50" s="198"/>
    </row>
    <row r="51" spans="1:25" ht="27.75" customHeight="1" thickBot="1" x14ac:dyDescent="0.3">
      <c r="A51" s="184"/>
      <c r="B51" s="1892" t="s">
        <v>501</v>
      </c>
      <c r="C51" s="1892"/>
      <c r="D51" s="1892"/>
      <c r="E51" s="1892"/>
      <c r="F51" s="1892"/>
      <c r="G51" s="1892"/>
      <c r="H51" s="1893"/>
      <c r="I51" s="1892"/>
      <c r="J51" s="1892"/>
      <c r="K51" s="1892"/>
      <c r="L51" s="1892"/>
      <c r="M51" s="1892"/>
      <c r="N51" s="1892"/>
      <c r="O51" s="1892"/>
      <c r="P51" s="1892"/>
      <c r="Q51" s="503"/>
      <c r="R51" s="198"/>
    </row>
    <row r="52" spans="1:25" ht="21.15" customHeight="1" x14ac:dyDescent="0.3">
      <c r="A52" s="184"/>
      <c r="B52" s="1878" t="s">
        <v>160</v>
      </c>
      <c r="C52" s="1879"/>
      <c r="D52" s="1879"/>
      <c r="E52" s="1879"/>
      <c r="F52" s="1879" t="s">
        <v>502</v>
      </c>
      <c r="G52" s="1882" t="s">
        <v>503</v>
      </c>
      <c r="H52" s="1883"/>
      <c r="I52" s="1884"/>
      <c r="J52" s="1884"/>
      <c r="K52" s="1884"/>
      <c r="L52" s="1884"/>
      <c r="M52" s="1885" t="s">
        <v>504</v>
      </c>
      <c r="N52" s="1882" t="s">
        <v>505</v>
      </c>
      <c r="O52" s="1884"/>
      <c r="P52" s="1884"/>
      <c r="Q52" s="1990"/>
      <c r="R52" s="168"/>
      <c r="S52" s="698" t="s">
        <v>1461</v>
      </c>
      <c r="T52" s="481"/>
    </row>
    <row r="53" spans="1:25" ht="62.4" x14ac:dyDescent="0.3">
      <c r="A53" s="184"/>
      <c r="B53" s="1880"/>
      <c r="C53" s="1881"/>
      <c r="D53" s="1881"/>
      <c r="E53" s="1881"/>
      <c r="F53" s="1881"/>
      <c r="G53" s="237" t="s">
        <v>506</v>
      </c>
      <c r="H53" s="238" t="s">
        <v>507</v>
      </c>
      <c r="I53" s="239" t="s">
        <v>508</v>
      </c>
      <c r="J53" s="239">
        <v>15</v>
      </c>
      <c r="K53" s="239">
        <v>16</v>
      </c>
      <c r="L53" s="239">
        <v>17</v>
      </c>
      <c r="M53" s="1886"/>
      <c r="N53" s="239" t="s">
        <v>509</v>
      </c>
      <c r="O53" s="239" t="s">
        <v>510</v>
      </c>
      <c r="P53" s="237" t="s">
        <v>511</v>
      </c>
      <c r="Q53" s="701" t="s">
        <v>39551</v>
      </c>
      <c r="R53" s="168"/>
      <c r="S53" s="699" t="s">
        <v>5</v>
      </c>
      <c r="T53" s="697"/>
    </row>
    <row r="54" spans="1:25" ht="14.1" customHeight="1" x14ac:dyDescent="0.3">
      <c r="A54" s="184"/>
      <c r="B54" s="1830" t="s">
        <v>512</v>
      </c>
      <c r="C54" s="1831"/>
      <c r="D54" s="1831"/>
      <c r="E54" s="1834" t="s">
        <v>513</v>
      </c>
      <c r="F54" s="391" t="s">
        <v>514</v>
      </c>
      <c r="G54" s="1473"/>
      <c r="H54" s="1473"/>
      <c r="I54" s="1473"/>
      <c r="J54" s="1473"/>
      <c r="K54" s="1473"/>
      <c r="L54" s="1473"/>
      <c r="M54" s="692">
        <f>SUM(G54:L54)</f>
        <v>0</v>
      </c>
      <c r="N54" s="1991"/>
      <c r="O54" s="1991"/>
      <c r="P54" s="1991"/>
      <c r="Q54" s="1992"/>
      <c r="S54" s="1989">
        <f>SUM(N54:Q55)</f>
        <v>0</v>
      </c>
      <c r="T54" s="720"/>
      <c r="X54" s="1796"/>
      <c r="Y54" s="1796"/>
    </row>
    <row r="55" spans="1:25" ht="14.1" customHeight="1" x14ac:dyDescent="0.3">
      <c r="A55" s="184"/>
      <c r="B55" s="1832"/>
      <c r="C55" s="1833"/>
      <c r="D55" s="1833"/>
      <c r="E55" s="1836"/>
      <c r="F55" s="241" t="s">
        <v>515</v>
      </c>
      <c r="G55" s="1471"/>
      <c r="H55" s="1471"/>
      <c r="I55" s="1471"/>
      <c r="J55" s="1471"/>
      <c r="K55" s="1471"/>
      <c r="L55" s="1471"/>
      <c r="M55" s="279">
        <f t="shared" ref="M55:M118" si="0">SUM(G55:L55)</f>
        <v>0</v>
      </c>
      <c r="N55" s="1799"/>
      <c r="O55" s="1799"/>
      <c r="P55" s="1799"/>
      <c r="Q55" s="1800"/>
      <c r="S55" s="1979"/>
      <c r="U55" s="171"/>
      <c r="V55" s="171"/>
      <c r="X55" s="1796"/>
      <c r="Y55" s="1796"/>
    </row>
    <row r="56" spans="1:25" ht="14.1" customHeight="1" x14ac:dyDescent="0.3">
      <c r="A56" s="184"/>
      <c r="B56" s="1830" t="s">
        <v>516</v>
      </c>
      <c r="C56" s="1831"/>
      <c r="D56" s="1831"/>
      <c r="E56" s="1839" t="s">
        <v>517</v>
      </c>
      <c r="F56" s="391" t="s">
        <v>514</v>
      </c>
      <c r="G56" s="553"/>
      <c r="H56" s="553"/>
      <c r="I56" s="553"/>
      <c r="J56" s="553"/>
      <c r="K56" s="553"/>
      <c r="L56" s="553"/>
      <c r="M56" s="692">
        <f t="shared" si="0"/>
        <v>0</v>
      </c>
      <c r="N56" s="1799"/>
      <c r="O56" s="1799"/>
      <c r="P56" s="1799"/>
      <c r="Q56" s="1800"/>
      <c r="S56" s="1989">
        <f>SUM(N56:Q57)</f>
        <v>0</v>
      </c>
      <c r="U56" s="171"/>
      <c r="V56" s="171"/>
      <c r="X56" s="1796"/>
      <c r="Y56" s="1796"/>
    </row>
    <row r="57" spans="1:25" ht="14.1" customHeight="1" x14ac:dyDescent="0.3">
      <c r="A57" s="184"/>
      <c r="B57" s="1837"/>
      <c r="C57" s="1838"/>
      <c r="D57" s="1838"/>
      <c r="E57" s="1839"/>
      <c r="F57" s="241" t="s">
        <v>515</v>
      </c>
      <c r="G57" s="1471"/>
      <c r="H57" s="1471"/>
      <c r="I57" s="1471"/>
      <c r="J57" s="1471"/>
      <c r="K57" s="1471"/>
      <c r="L57" s="1471"/>
      <c r="M57" s="279">
        <f t="shared" si="0"/>
        <v>0</v>
      </c>
      <c r="N57" s="1799"/>
      <c r="O57" s="1799"/>
      <c r="P57" s="1799"/>
      <c r="Q57" s="1800"/>
      <c r="S57" s="1979"/>
      <c r="T57" s="720"/>
      <c r="X57" s="1796"/>
      <c r="Y57" s="1796"/>
    </row>
    <row r="58" spans="1:25" ht="14.1" customHeight="1" x14ac:dyDescent="0.3">
      <c r="A58" s="184"/>
      <c r="B58" s="1830" t="s">
        <v>39554</v>
      </c>
      <c r="C58" s="1831"/>
      <c r="D58" s="1831"/>
      <c r="E58" s="1876" t="s">
        <v>394</v>
      </c>
      <c r="F58" s="391" t="s">
        <v>514</v>
      </c>
      <c r="G58" s="553"/>
      <c r="H58" s="553"/>
      <c r="I58" s="553"/>
      <c r="J58" s="553"/>
      <c r="K58" s="553"/>
      <c r="L58" s="553"/>
      <c r="M58" s="692">
        <f t="shared" si="0"/>
        <v>0</v>
      </c>
      <c r="N58" s="1799"/>
      <c r="O58" s="1799"/>
      <c r="P58" s="1799"/>
      <c r="Q58" s="1800"/>
      <c r="S58" s="1989">
        <f>SUM(N58:Q59)</f>
        <v>0</v>
      </c>
      <c r="T58" s="720"/>
      <c r="X58" s="1796"/>
      <c r="Y58" s="1796"/>
    </row>
    <row r="59" spans="1:25" ht="14.1" customHeight="1" x14ac:dyDescent="0.3">
      <c r="A59" s="184"/>
      <c r="B59" s="1832"/>
      <c r="C59" s="1833"/>
      <c r="D59" s="1833"/>
      <c r="E59" s="1877"/>
      <c r="F59" s="241" t="s">
        <v>515</v>
      </c>
      <c r="G59" s="1471"/>
      <c r="H59" s="1471"/>
      <c r="I59" s="1471"/>
      <c r="J59" s="1471"/>
      <c r="K59" s="1471"/>
      <c r="L59" s="1471"/>
      <c r="M59" s="279">
        <f t="shared" si="0"/>
        <v>0</v>
      </c>
      <c r="N59" s="1799"/>
      <c r="O59" s="1799"/>
      <c r="P59" s="1799"/>
      <c r="Q59" s="1800"/>
      <c r="S59" s="1979"/>
      <c r="T59" s="171" t="s">
        <v>39557</v>
      </c>
      <c r="X59" s="1796"/>
      <c r="Y59" s="1796"/>
    </row>
    <row r="60" spans="1:25" ht="14.1" customHeight="1" x14ac:dyDescent="0.3">
      <c r="A60" s="184"/>
      <c r="B60" s="1830" t="s">
        <v>518</v>
      </c>
      <c r="C60" s="1831"/>
      <c r="D60" s="1831"/>
      <c r="E60" s="1876" t="s">
        <v>396</v>
      </c>
      <c r="F60" s="391" t="s">
        <v>514</v>
      </c>
      <c r="G60" s="553"/>
      <c r="H60" s="553"/>
      <c r="I60" s="553"/>
      <c r="J60" s="553"/>
      <c r="K60" s="553"/>
      <c r="L60" s="553"/>
      <c r="M60" s="692">
        <f t="shared" si="0"/>
        <v>0</v>
      </c>
      <c r="N60" s="1799"/>
      <c r="O60" s="1799"/>
      <c r="P60" s="1799"/>
      <c r="Q60" s="1800"/>
      <c r="S60" s="1989">
        <f>SUM(N60:Q61)</f>
        <v>0</v>
      </c>
      <c r="T60" s="721" t="s">
        <v>39558</v>
      </c>
      <c r="X60" s="1796"/>
      <c r="Y60" s="1796"/>
    </row>
    <row r="61" spans="1:25" ht="14.1" customHeight="1" x14ac:dyDescent="0.3">
      <c r="A61" s="184"/>
      <c r="B61" s="1832"/>
      <c r="C61" s="1833"/>
      <c r="D61" s="1833"/>
      <c r="E61" s="1877"/>
      <c r="F61" s="241" t="s">
        <v>515</v>
      </c>
      <c r="G61" s="1471"/>
      <c r="H61" s="1471"/>
      <c r="I61" s="1471"/>
      <c r="J61" s="1471"/>
      <c r="K61" s="1471"/>
      <c r="L61" s="1471"/>
      <c r="M61" s="279">
        <f t="shared" si="0"/>
        <v>0</v>
      </c>
      <c r="N61" s="1799"/>
      <c r="O61" s="1799"/>
      <c r="P61" s="1799"/>
      <c r="Q61" s="1800"/>
      <c r="S61" s="1979"/>
      <c r="T61" s="171" t="s">
        <v>39560</v>
      </c>
      <c r="X61" s="1796"/>
      <c r="Y61" s="1796"/>
    </row>
    <row r="62" spans="1:25" ht="14.1" customHeight="1" x14ac:dyDescent="0.3">
      <c r="A62" s="184"/>
      <c r="B62" s="1830" t="s">
        <v>519</v>
      </c>
      <c r="C62" s="1831"/>
      <c r="D62" s="1831"/>
      <c r="E62" s="1876" t="s">
        <v>398</v>
      </c>
      <c r="F62" s="391" t="s">
        <v>514</v>
      </c>
      <c r="G62" s="553"/>
      <c r="H62" s="553"/>
      <c r="I62" s="553"/>
      <c r="J62" s="553"/>
      <c r="K62" s="553"/>
      <c r="L62" s="553"/>
      <c r="M62" s="692">
        <f t="shared" si="0"/>
        <v>0</v>
      </c>
      <c r="N62" s="1799"/>
      <c r="O62" s="1799"/>
      <c r="P62" s="1799"/>
      <c r="Q62" s="1800"/>
      <c r="S62" s="1989">
        <f>SUM(N62:Q63)</f>
        <v>0</v>
      </c>
      <c r="X62" s="1796"/>
      <c r="Y62" s="1796"/>
    </row>
    <row r="63" spans="1:25" ht="14.1" customHeight="1" x14ac:dyDescent="0.3">
      <c r="A63" s="184"/>
      <c r="B63" s="1832"/>
      <c r="C63" s="1833"/>
      <c r="D63" s="1833"/>
      <c r="E63" s="1877"/>
      <c r="F63" s="241" t="s">
        <v>515</v>
      </c>
      <c r="G63" s="1471"/>
      <c r="H63" s="1471"/>
      <c r="I63" s="1471"/>
      <c r="J63" s="1471"/>
      <c r="K63" s="1471"/>
      <c r="L63" s="1471"/>
      <c r="M63" s="279">
        <f t="shared" si="0"/>
        <v>0</v>
      </c>
      <c r="N63" s="1799"/>
      <c r="O63" s="1799"/>
      <c r="P63" s="1799"/>
      <c r="Q63" s="1800"/>
      <c r="S63" s="1979"/>
      <c r="T63" s="720" t="s">
        <v>39559</v>
      </c>
      <c r="X63" s="1796"/>
      <c r="Y63" s="1796"/>
    </row>
    <row r="64" spans="1:25" ht="14.1" customHeight="1" x14ac:dyDescent="0.3">
      <c r="A64" s="184"/>
      <c r="B64" s="1830" t="s">
        <v>520</v>
      </c>
      <c r="C64" s="1831"/>
      <c r="D64" s="1831"/>
      <c r="E64" s="1876" t="s">
        <v>400</v>
      </c>
      <c r="F64" s="391" t="s">
        <v>514</v>
      </c>
      <c r="G64" s="553"/>
      <c r="H64" s="553"/>
      <c r="I64" s="553"/>
      <c r="J64" s="553"/>
      <c r="K64" s="553"/>
      <c r="L64" s="553"/>
      <c r="M64" s="692">
        <f t="shared" si="0"/>
        <v>0</v>
      </c>
      <c r="N64" s="1799"/>
      <c r="O64" s="1799"/>
      <c r="P64" s="1799"/>
      <c r="Q64" s="1800"/>
      <c r="S64" s="1989">
        <f>SUM(N64:Q65)</f>
        <v>0</v>
      </c>
      <c r="T64" s="720"/>
      <c r="X64" s="1796"/>
      <c r="Y64" s="1796"/>
    </row>
    <row r="65" spans="1:25" ht="14.1" customHeight="1" x14ac:dyDescent="0.3">
      <c r="A65" s="184"/>
      <c r="B65" s="1832"/>
      <c r="C65" s="1833"/>
      <c r="D65" s="1833"/>
      <c r="E65" s="1877"/>
      <c r="F65" s="241" t="s">
        <v>515</v>
      </c>
      <c r="G65" s="1471"/>
      <c r="H65" s="1471"/>
      <c r="I65" s="1471"/>
      <c r="J65" s="1471"/>
      <c r="K65" s="1471"/>
      <c r="L65" s="1471"/>
      <c r="M65" s="279">
        <f t="shared" si="0"/>
        <v>0</v>
      </c>
      <c r="N65" s="1799"/>
      <c r="O65" s="1799"/>
      <c r="P65" s="1799"/>
      <c r="Q65" s="1800"/>
      <c r="S65" s="1979"/>
      <c r="T65" s="720"/>
      <c r="X65" s="1796"/>
      <c r="Y65" s="1796"/>
    </row>
    <row r="66" spans="1:25" ht="14.1" customHeight="1" x14ac:dyDescent="0.3">
      <c r="A66" s="184"/>
      <c r="B66" s="1830" t="s">
        <v>521</v>
      </c>
      <c r="C66" s="1831"/>
      <c r="D66" s="1831"/>
      <c r="E66" s="1876" t="s">
        <v>402</v>
      </c>
      <c r="F66" s="391" t="s">
        <v>514</v>
      </c>
      <c r="G66" s="553"/>
      <c r="H66" s="553"/>
      <c r="I66" s="553"/>
      <c r="J66" s="553"/>
      <c r="K66" s="553"/>
      <c r="L66" s="553"/>
      <c r="M66" s="692">
        <f t="shared" si="0"/>
        <v>0</v>
      </c>
      <c r="N66" s="1799"/>
      <c r="O66" s="1799"/>
      <c r="P66" s="1799"/>
      <c r="Q66" s="1800"/>
      <c r="S66" s="1989">
        <f>SUM(N66:Q67)</f>
        <v>0</v>
      </c>
      <c r="T66" s="720"/>
      <c r="X66" s="1796"/>
      <c r="Y66" s="1796"/>
    </row>
    <row r="67" spans="1:25" ht="14.1" customHeight="1" x14ac:dyDescent="0.3">
      <c r="A67" s="184"/>
      <c r="B67" s="1832"/>
      <c r="C67" s="1833"/>
      <c r="D67" s="1833"/>
      <c r="E67" s="1877"/>
      <c r="F67" s="241" t="s">
        <v>515</v>
      </c>
      <c r="G67" s="1471"/>
      <c r="H67" s="1471"/>
      <c r="I67" s="1471"/>
      <c r="J67" s="1471"/>
      <c r="K67" s="1471"/>
      <c r="L67" s="1471"/>
      <c r="M67" s="279">
        <f t="shared" si="0"/>
        <v>0</v>
      </c>
      <c r="N67" s="1799"/>
      <c r="O67" s="1799"/>
      <c r="P67" s="1799"/>
      <c r="Q67" s="1800"/>
      <c r="S67" s="1979"/>
      <c r="T67" s="720"/>
      <c r="X67" s="1796"/>
      <c r="Y67" s="1796"/>
    </row>
    <row r="68" spans="1:25" ht="14.1" customHeight="1" x14ac:dyDescent="0.3">
      <c r="A68" s="184"/>
      <c r="B68" s="1830" t="s">
        <v>522</v>
      </c>
      <c r="C68" s="1831"/>
      <c r="D68" s="1831"/>
      <c r="E68" s="1876" t="s">
        <v>404</v>
      </c>
      <c r="F68" s="391" t="s">
        <v>514</v>
      </c>
      <c r="G68" s="553"/>
      <c r="H68" s="553"/>
      <c r="I68" s="553"/>
      <c r="J68" s="553"/>
      <c r="K68" s="553"/>
      <c r="L68" s="553"/>
      <c r="M68" s="692">
        <f t="shared" si="0"/>
        <v>0</v>
      </c>
      <c r="N68" s="1799"/>
      <c r="O68" s="1799"/>
      <c r="P68" s="1799"/>
      <c r="Q68" s="1800"/>
      <c r="S68" s="1989">
        <f>SUM(N68:Q69)</f>
        <v>0</v>
      </c>
      <c r="T68" s="720"/>
      <c r="X68" s="1796"/>
      <c r="Y68" s="1796"/>
    </row>
    <row r="69" spans="1:25" ht="14.1" customHeight="1" x14ac:dyDescent="0.3">
      <c r="A69" s="184"/>
      <c r="B69" s="1832"/>
      <c r="C69" s="1833"/>
      <c r="D69" s="1833"/>
      <c r="E69" s="1877"/>
      <c r="F69" s="241" t="s">
        <v>515</v>
      </c>
      <c r="G69" s="1471"/>
      <c r="H69" s="1471"/>
      <c r="I69" s="1471"/>
      <c r="J69" s="1471"/>
      <c r="K69" s="1471"/>
      <c r="L69" s="1471"/>
      <c r="M69" s="279">
        <f t="shared" si="0"/>
        <v>0</v>
      </c>
      <c r="N69" s="1799"/>
      <c r="O69" s="1799"/>
      <c r="P69" s="1799"/>
      <c r="Q69" s="1800"/>
      <c r="S69" s="1979"/>
      <c r="T69" s="720"/>
      <c r="X69" s="1796"/>
      <c r="Y69" s="1796"/>
    </row>
    <row r="70" spans="1:25" ht="14.1" customHeight="1" x14ac:dyDescent="0.3">
      <c r="A70" s="184"/>
      <c r="B70" s="1830" t="s">
        <v>523</v>
      </c>
      <c r="C70" s="1831"/>
      <c r="D70" s="1831"/>
      <c r="E70" s="1876" t="s">
        <v>406</v>
      </c>
      <c r="F70" s="391" t="s">
        <v>514</v>
      </c>
      <c r="G70" s="553"/>
      <c r="H70" s="553"/>
      <c r="I70" s="553"/>
      <c r="J70" s="553"/>
      <c r="K70" s="553"/>
      <c r="L70" s="553"/>
      <c r="M70" s="692">
        <f t="shared" si="0"/>
        <v>0</v>
      </c>
      <c r="N70" s="1799"/>
      <c r="O70" s="1799"/>
      <c r="P70" s="1799"/>
      <c r="Q70" s="1800"/>
      <c r="S70" s="1989">
        <f>SUM(N70:Q71)</f>
        <v>0</v>
      </c>
      <c r="T70" s="720"/>
      <c r="X70" s="1796"/>
      <c r="Y70" s="1796"/>
    </row>
    <row r="71" spans="1:25" ht="14.1" customHeight="1" x14ac:dyDescent="0.3">
      <c r="A71" s="184"/>
      <c r="B71" s="1832"/>
      <c r="C71" s="1833"/>
      <c r="D71" s="1833"/>
      <c r="E71" s="1877"/>
      <c r="F71" s="241" t="s">
        <v>515</v>
      </c>
      <c r="G71" s="1471"/>
      <c r="H71" s="1471"/>
      <c r="I71" s="1471"/>
      <c r="J71" s="1471"/>
      <c r="K71" s="1471"/>
      <c r="L71" s="1471"/>
      <c r="M71" s="279">
        <f t="shared" si="0"/>
        <v>0</v>
      </c>
      <c r="N71" s="1799"/>
      <c r="O71" s="1799"/>
      <c r="P71" s="1799"/>
      <c r="Q71" s="1800"/>
      <c r="S71" s="1979"/>
      <c r="T71" s="720"/>
      <c r="X71" s="1796"/>
      <c r="Y71" s="1796"/>
    </row>
    <row r="72" spans="1:25" ht="14.1" customHeight="1" x14ac:dyDescent="0.3">
      <c r="A72" s="184"/>
      <c r="B72" s="1830" t="s">
        <v>524</v>
      </c>
      <c r="C72" s="1831"/>
      <c r="D72" s="1831"/>
      <c r="E72" s="1876" t="s">
        <v>408</v>
      </c>
      <c r="F72" s="391" t="s">
        <v>514</v>
      </c>
      <c r="G72" s="553"/>
      <c r="H72" s="553"/>
      <c r="I72" s="553"/>
      <c r="J72" s="553"/>
      <c r="K72" s="553"/>
      <c r="L72" s="553"/>
      <c r="M72" s="692">
        <f t="shared" si="0"/>
        <v>0</v>
      </c>
      <c r="N72" s="1799"/>
      <c r="O72" s="1799"/>
      <c r="P72" s="1799"/>
      <c r="Q72" s="1800"/>
      <c r="S72" s="1989">
        <f>SUM(N72:Q73)</f>
        <v>0</v>
      </c>
      <c r="T72" s="1981"/>
      <c r="X72" s="1796"/>
      <c r="Y72" s="1796"/>
    </row>
    <row r="73" spans="1:25" ht="14.1" customHeight="1" x14ac:dyDescent="0.3">
      <c r="A73" s="184"/>
      <c r="B73" s="1832"/>
      <c r="C73" s="1833"/>
      <c r="D73" s="1833"/>
      <c r="E73" s="1877"/>
      <c r="F73" s="241" t="s">
        <v>515</v>
      </c>
      <c r="G73" s="1471"/>
      <c r="H73" s="1471"/>
      <c r="I73" s="1471"/>
      <c r="J73" s="1471"/>
      <c r="K73" s="1471"/>
      <c r="L73" s="1471"/>
      <c r="M73" s="279">
        <f t="shared" si="0"/>
        <v>0</v>
      </c>
      <c r="N73" s="1799"/>
      <c r="O73" s="1799"/>
      <c r="P73" s="1799"/>
      <c r="Q73" s="1800"/>
      <c r="S73" s="1979"/>
      <c r="T73" s="1981"/>
      <c r="X73" s="1796"/>
      <c r="Y73" s="1796"/>
    </row>
    <row r="74" spans="1:25" ht="14.1" customHeight="1" x14ac:dyDescent="0.3">
      <c r="A74" s="184"/>
      <c r="B74" s="1830" t="s">
        <v>525</v>
      </c>
      <c r="C74" s="1831"/>
      <c r="D74" s="1831"/>
      <c r="E74" s="1834">
        <v>10</v>
      </c>
      <c r="F74" s="391" t="s">
        <v>514</v>
      </c>
      <c r="G74" s="553"/>
      <c r="H74" s="553"/>
      <c r="I74" s="553"/>
      <c r="J74" s="553"/>
      <c r="K74" s="553"/>
      <c r="L74" s="553"/>
      <c r="M74" s="692">
        <f t="shared" si="0"/>
        <v>0</v>
      </c>
      <c r="N74" s="1799"/>
      <c r="O74" s="1799"/>
      <c r="P74" s="1799"/>
      <c r="Q74" s="1800"/>
      <c r="S74" s="1989">
        <f>SUM(N74:Q75)</f>
        <v>0</v>
      </c>
      <c r="T74" s="1981"/>
      <c r="X74" s="1796"/>
      <c r="Y74" s="1796"/>
    </row>
    <row r="75" spans="1:25" ht="14.1" customHeight="1" x14ac:dyDescent="0.3">
      <c r="A75" s="184"/>
      <c r="B75" s="1832"/>
      <c r="C75" s="1833"/>
      <c r="D75" s="1833"/>
      <c r="E75" s="1836"/>
      <c r="F75" s="241" t="s">
        <v>515</v>
      </c>
      <c r="G75" s="1471"/>
      <c r="H75" s="1471"/>
      <c r="I75" s="1471"/>
      <c r="J75" s="1471"/>
      <c r="K75" s="1471"/>
      <c r="L75" s="1471"/>
      <c r="M75" s="279">
        <f t="shared" si="0"/>
        <v>0</v>
      </c>
      <c r="N75" s="1799"/>
      <c r="O75" s="1799"/>
      <c r="P75" s="1799"/>
      <c r="Q75" s="1800"/>
      <c r="S75" s="1979"/>
      <c r="T75" s="1981"/>
      <c r="X75" s="1796"/>
      <c r="Y75" s="1796"/>
    </row>
    <row r="76" spans="1:25" ht="14.1" customHeight="1" x14ac:dyDescent="0.3">
      <c r="A76" s="184"/>
      <c r="B76" s="1830" t="s">
        <v>526</v>
      </c>
      <c r="C76" s="1831"/>
      <c r="D76" s="1831"/>
      <c r="E76" s="1834">
        <v>11</v>
      </c>
      <c r="F76" s="391" t="s">
        <v>514</v>
      </c>
      <c r="G76" s="553"/>
      <c r="H76" s="553"/>
      <c r="I76" s="553"/>
      <c r="J76" s="553"/>
      <c r="K76" s="553"/>
      <c r="L76" s="553"/>
      <c r="M76" s="692">
        <f t="shared" si="0"/>
        <v>0</v>
      </c>
      <c r="N76" s="1799"/>
      <c r="O76" s="1799"/>
      <c r="P76" s="1799"/>
      <c r="Q76" s="1800"/>
      <c r="S76" s="1989">
        <f>SUM(N76:Q77)</f>
        <v>0</v>
      </c>
      <c r="T76" s="1981"/>
      <c r="X76" s="1796"/>
      <c r="Y76" s="1796"/>
    </row>
    <row r="77" spans="1:25" ht="14.1" customHeight="1" x14ac:dyDescent="0.3">
      <c r="A77" s="184"/>
      <c r="B77" s="1832"/>
      <c r="C77" s="1833"/>
      <c r="D77" s="1833"/>
      <c r="E77" s="1836"/>
      <c r="F77" s="241" t="s">
        <v>515</v>
      </c>
      <c r="G77" s="1471"/>
      <c r="H77" s="1471"/>
      <c r="I77" s="1471"/>
      <c r="J77" s="1471"/>
      <c r="K77" s="1471"/>
      <c r="L77" s="1471"/>
      <c r="M77" s="279">
        <f t="shared" si="0"/>
        <v>0</v>
      </c>
      <c r="N77" s="1799"/>
      <c r="O77" s="1799"/>
      <c r="P77" s="1799"/>
      <c r="Q77" s="1800"/>
      <c r="S77" s="1979"/>
      <c r="T77" s="1981"/>
      <c r="X77" s="1796"/>
      <c r="Y77" s="1796"/>
    </row>
    <row r="78" spans="1:25" ht="14.1" customHeight="1" x14ac:dyDescent="0.3">
      <c r="A78" s="184"/>
      <c r="B78" s="1830" t="s">
        <v>527</v>
      </c>
      <c r="C78" s="1831"/>
      <c r="D78" s="1831"/>
      <c r="E78" s="1834">
        <v>12</v>
      </c>
      <c r="F78" s="391" t="s">
        <v>514</v>
      </c>
      <c r="G78" s="553"/>
      <c r="H78" s="553"/>
      <c r="I78" s="553"/>
      <c r="J78" s="553"/>
      <c r="K78" s="553"/>
      <c r="L78" s="553"/>
      <c r="M78" s="692">
        <f t="shared" si="0"/>
        <v>0</v>
      </c>
      <c r="N78" s="1799"/>
      <c r="O78" s="1799"/>
      <c r="P78" s="1799"/>
      <c r="Q78" s="1800"/>
      <c r="S78" s="1989">
        <f>SUM(N78:Q79)</f>
        <v>0</v>
      </c>
      <c r="T78" s="1981"/>
      <c r="X78" s="1796"/>
      <c r="Y78" s="1796"/>
    </row>
    <row r="79" spans="1:25" ht="14.1" customHeight="1" x14ac:dyDescent="0.3">
      <c r="A79" s="184"/>
      <c r="B79" s="1832"/>
      <c r="C79" s="1833"/>
      <c r="D79" s="1833"/>
      <c r="E79" s="1836"/>
      <c r="F79" s="241" t="s">
        <v>515</v>
      </c>
      <c r="G79" s="1471"/>
      <c r="H79" s="1471"/>
      <c r="I79" s="1471"/>
      <c r="J79" s="1471"/>
      <c r="K79" s="1471"/>
      <c r="L79" s="1471"/>
      <c r="M79" s="279">
        <f t="shared" si="0"/>
        <v>0</v>
      </c>
      <c r="N79" s="1799"/>
      <c r="O79" s="1799"/>
      <c r="P79" s="1799"/>
      <c r="Q79" s="1800"/>
      <c r="S79" s="1979"/>
      <c r="T79" s="1981"/>
      <c r="X79" s="1796"/>
      <c r="Y79" s="1796"/>
    </row>
    <row r="80" spans="1:25" ht="14.1" customHeight="1" x14ac:dyDescent="0.3">
      <c r="A80" s="184"/>
      <c r="B80" s="1830" t="s">
        <v>528</v>
      </c>
      <c r="C80" s="1831"/>
      <c r="D80" s="1831"/>
      <c r="E80" s="1834">
        <v>13</v>
      </c>
      <c r="F80" s="391" t="s">
        <v>514</v>
      </c>
      <c r="G80" s="553"/>
      <c r="H80" s="553"/>
      <c r="I80" s="553"/>
      <c r="J80" s="553"/>
      <c r="K80" s="553"/>
      <c r="L80" s="553"/>
      <c r="M80" s="692">
        <f t="shared" si="0"/>
        <v>0</v>
      </c>
      <c r="N80" s="1799"/>
      <c r="O80" s="1799"/>
      <c r="P80" s="1799"/>
      <c r="Q80" s="1800"/>
      <c r="S80" s="1989">
        <f>SUM(N80:Q81)</f>
        <v>0</v>
      </c>
      <c r="T80" s="1981"/>
      <c r="X80" s="1796"/>
      <c r="Y80" s="1796"/>
    </row>
    <row r="81" spans="1:25" ht="14.1" customHeight="1" x14ac:dyDescent="0.3">
      <c r="A81" s="184"/>
      <c r="B81" s="1832"/>
      <c r="C81" s="1833"/>
      <c r="D81" s="1833"/>
      <c r="E81" s="1836"/>
      <c r="F81" s="241" t="s">
        <v>515</v>
      </c>
      <c r="G81" s="1471"/>
      <c r="H81" s="1471"/>
      <c r="I81" s="1471"/>
      <c r="J81" s="1471"/>
      <c r="K81" s="1471"/>
      <c r="L81" s="1471"/>
      <c r="M81" s="279">
        <f t="shared" si="0"/>
        <v>0</v>
      </c>
      <c r="N81" s="1799"/>
      <c r="O81" s="1799"/>
      <c r="P81" s="1799"/>
      <c r="Q81" s="1800"/>
      <c r="S81" s="1979"/>
      <c r="T81" s="1981"/>
      <c r="X81" s="1796"/>
      <c r="Y81" s="1796"/>
    </row>
    <row r="82" spans="1:25" ht="14.1" customHeight="1" x14ac:dyDescent="0.3">
      <c r="A82" s="184"/>
      <c r="B82" s="1830" t="s">
        <v>529</v>
      </c>
      <c r="C82" s="1831"/>
      <c r="D82" s="1831"/>
      <c r="E82" s="1834">
        <v>14</v>
      </c>
      <c r="F82" s="391" t="s">
        <v>514</v>
      </c>
      <c r="G82" s="553"/>
      <c r="H82" s="553"/>
      <c r="I82" s="553"/>
      <c r="J82" s="553"/>
      <c r="K82" s="553"/>
      <c r="L82" s="553"/>
      <c r="M82" s="692">
        <f t="shared" si="0"/>
        <v>0</v>
      </c>
      <c r="N82" s="1799"/>
      <c r="O82" s="1799"/>
      <c r="P82" s="1799"/>
      <c r="Q82" s="1800"/>
      <c r="S82" s="1989">
        <f>SUM(N82:Q83)</f>
        <v>0</v>
      </c>
      <c r="T82" s="1981"/>
      <c r="X82" s="1796"/>
      <c r="Y82" s="1796"/>
    </row>
    <row r="83" spans="1:25" ht="14.1" customHeight="1" x14ac:dyDescent="0.3">
      <c r="A83" s="184"/>
      <c r="B83" s="1832"/>
      <c r="C83" s="1833"/>
      <c r="D83" s="1833"/>
      <c r="E83" s="1836"/>
      <c r="F83" s="241" t="s">
        <v>515</v>
      </c>
      <c r="G83" s="1471"/>
      <c r="H83" s="1471"/>
      <c r="I83" s="1471"/>
      <c r="J83" s="1471"/>
      <c r="K83" s="1471"/>
      <c r="L83" s="1471"/>
      <c r="M83" s="279">
        <f t="shared" si="0"/>
        <v>0</v>
      </c>
      <c r="N83" s="1799"/>
      <c r="O83" s="1799"/>
      <c r="P83" s="1799"/>
      <c r="Q83" s="1800"/>
      <c r="S83" s="1979"/>
      <c r="T83" s="1981"/>
      <c r="X83" s="1796"/>
      <c r="Y83" s="1796"/>
    </row>
    <row r="84" spans="1:25" ht="14.1" customHeight="1" x14ac:dyDescent="0.3">
      <c r="A84" s="184"/>
      <c r="B84" s="1830" t="s">
        <v>530</v>
      </c>
      <c r="C84" s="1831"/>
      <c r="D84" s="1831"/>
      <c r="E84" s="1834">
        <v>15</v>
      </c>
      <c r="F84" s="391" t="s">
        <v>514</v>
      </c>
      <c r="G84" s="553"/>
      <c r="H84" s="553"/>
      <c r="I84" s="553"/>
      <c r="J84" s="553"/>
      <c r="K84" s="553"/>
      <c r="L84" s="553"/>
      <c r="M84" s="692">
        <f t="shared" si="0"/>
        <v>0</v>
      </c>
      <c r="N84" s="1799"/>
      <c r="O84" s="1799"/>
      <c r="P84" s="1799"/>
      <c r="Q84" s="1800"/>
      <c r="S84" s="1989">
        <f>SUM(N84:Q85)</f>
        <v>0</v>
      </c>
      <c r="T84" s="1981"/>
      <c r="X84" s="1796"/>
      <c r="Y84" s="1796"/>
    </row>
    <row r="85" spans="1:25" ht="14.1" customHeight="1" x14ac:dyDescent="0.3">
      <c r="A85" s="184"/>
      <c r="B85" s="1837"/>
      <c r="C85" s="1838"/>
      <c r="D85" s="1838"/>
      <c r="E85" s="1839"/>
      <c r="F85" s="244" t="s">
        <v>515</v>
      </c>
      <c r="G85" s="1472"/>
      <c r="H85" s="1472"/>
      <c r="I85" s="1472"/>
      <c r="J85" s="1472"/>
      <c r="K85" s="1472"/>
      <c r="L85" s="1472"/>
      <c r="M85" s="494">
        <f t="shared" si="0"/>
        <v>0</v>
      </c>
      <c r="N85" s="1792"/>
      <c r="O85" s="1792"/>
      <c r="P85" s="1792"/>
      <c r="Q85" s="1797"/>
      <c r="S85" s="1979"/>
      <c r="T85" s="1981"/>
      <c r="X85" s="1796"/>
      <c r="Y85" s="1796"/>
    </row>
    <row r="86" spans="1:25" ht="15.75" customHeight="1" x14ac:dyDescent="0.3">
      <c r="A86" s="184"/>
      <c r="B86" s="1846" t="s">
        <v>39555</v>
      </c>
      <c r="C86" s="1847"/>
      <c r="D86" s="249"/>
      <c r="E86" s="1834">
        <v>16</v>
      </c>
      <c r="F86" s="391" t="s">
        <v>514</v>
      </c>
      <c r="G86" s="553"/>
      <c r="H86" s="553"/>
      <c r="I86" s="553"/>
      <c r="J86" s="553"/>
      <c r="K86" s="553"/>
      <c r="L86" s="553"/>
      <c r="M86" s="692">
        <f t="shared" si="0"/>
        <v>0</v>
      </c>
      <c r="N86" s="1799"/>
      <c r="O86" s="1799"/>
      <c r="P86" s="1799"/>
      <c r="Q86" s="1800"/>
      <c r="S86" s="1989">
        <f>SUM(N86:Q87)</f>
        <v>0</v>
      </c>
      <c r="T86" s="1981"/>
      <c r="X86" s="1796"/>
      <c r="Y86" s="1796"/>
    </row>
    <row r="87" spans="1:25" ht="15.75" customHeight="1" x14ac:dyDescent="0.3">
      <c r="A87" s="184"/>
      <c r="B87" s="1853"/>
      <c r="C87" s="1854"/>
      <c r="D87" s="248"/>
      <c r="E87" s="1836"/>
      <c r="F87" s="241" t="s">
        <v>515</v>
      </c>
      <c r="G87" s="1471"/>
      <c r="H87" s="1471"/>
      <c r="I87" s="1471"/>
      <c r="J87" s="1471"/>
      <c r="K87" s="1471"/>
      <c r="L87" s="1471"/>
      <c r="M87" s="279">
        <f t="shared" si="0"/>
        <v>0</v>
      </c>
      <c r="N87" s="1799"/>
      <c r="O87" s="1799"/>
      <c r="P87" s="1799"/>
      <c r="Q87" s="1800"/>
      <c r="S87" s="1979"/>
      <c r="T87" s="1981"/>
      <c r="X87" s="1796"/>
      <c r="Y87" s="1796"/>
    </row>
    <row r="88" spans="1:25" ht="15.75" customHeight="1" x14ac:dyDescent="0.3">
      <c r="A88" s="184"/>
      <c r="B88" s="1848" t="s">
        <v>531</v>
      </c>
      <c r="C88" s="1838"/>
      <c r="D88" s="1838"/>
      <c r="E88" s="1839">
        <v>17</v>
      </c>
      <c r="F88" s="393" t="s">
        <v>514</v>
      </c>
      <c r="G88" s="554"/>
      <c r="H88" s="554"/>
      <c r="I88" s="554"/>
      <c r="J88" s="554"/>
      <c r="K88" s="554"/>
      <c r="L88" s="554"/>
      <c r="M88" s="691">
        <f t="shared" si="0"/>
        <v>0</v>
      </c>
      <c r="N88" s="1793"/>
      <c r="O88" s="1793"/>
      <c r="P88" s="1793"/>
      <c r="Q88" s="1798"/>
      <c r="S88" s="1989">
        <f>SUM(N88:Q89)</f>
        <v>0</v>
      </c>
      <c r="T88" s="1981"/>
      <c r="X88" s="1796"/>
      <c r="Y88" s="1796"/>
    </row>
    <row r="89" spans="1:25" ht="15.75" customHeight="1" thickBot="1" x14ac:dyDescent="0.35">
      <c r="A89" s="184"/>
      <c r="B89" s="1837"/>
      <c r="C89" s="1838"/>
      <c r="D89" s="1838"/>
      <c r="E89" s="1839"/>
      <c r="F89" s="244" t="s">
        <v>515</v>
      </c>
      <c r="G89" s="1472"/>
      <c r="H89" s="1472"/>
      <c r="I89" s="1472"/>
      <c r="J89" s="1472"/>
      <c r="K89" s="1472"/>
      <c r="L89" s="1472"/>
      <c r="M89" s="520">
        <f t="shared" si="0"/>
        <v>0</v>
      </c>
      <c r="N89" s="1792"/>
      <c r="O89" s="1792"/>
      <c r="P89" s="1792"/>
      <c r="Q89" s="1797"/>
      <c r="S89" s="1979"/>
      <c r="T89" s="1981"/>
      <c r="X89" s="1796"/>
      <c r="Y89" s="1796"/>
    </row>
    <row r="90" spans="1:25" ht="15.75" customHeight="1" x14ac:dyDescent="0.3">
      <c r="A90" s="184"/>
      <c r="B90" s="1858" t="s">
        <v>532</v>
      </c>
      <c r="C90" s="1860" t="s">
        <v>533</v>
      </c>
      <c r="D90" s="1862"/>
      <c r="E90" s="1844">
        <v>18</v>
      </c>
      <c r="F90" s="392" t="s">
        <v>514</v>
      </c>
      <c r="G90" s="504">
        <f t="shared" ref="G90:L91" si="1">G92+G102</f>
        <v>0</v>
      </c>
      <c r="H90" s="504">
        <f t="shared" si="1"/>
        <v>0</v>
      </c>
      <c r="I90" s="504">
        <f t="shared" si="1"/>
        <v>0</v>
      </c>
      <c r="J90" s="504">
        <f t="shared" si="1"/>
        <v>0</v>
      </c>
      <c r="K90" s="504">
        <f t="shared" si="1"/>
        <v>0</v>
      </c>
      <c r="L90" s="504">
        <f t="shared" si="1"/>
        <v>0</v>
      </c>
      <c r="M90" s="522">
        <f t="shared" si="0"/>
        <v>0</v>
      </c>
      <c r="N90" s="1815">
        <f>N92+N102</f>
        <v>0</v>
      </c>
      <c r="O90" s="1815">
        <f>O92+O102</f>
        <v>0</v>
      </c>
      <c r="P90" s="1815">
        <f>P92+P102</f>
        <v>0</v>
      </c>
      <c r="Q90" s="1918">
        <f>Q92+Q102</f>
        <v>0</v>
      </c>
      <c r="S90" s="1989">
        <f>SUM(N90:Q91)</f>
        <v>0</v>
      </c>
      <c r="T90" s="1981"/>
      <c r="X90" s="1796"/>
      <c r="Y90" s="1796"/>
    </row>
    <row r="91" spans="1:25" ht="15.75" customHeight="1" thickBot="1" x14ac:dyDescent="0.35">
      <c r="A91" s="184"/>
      <c r="B91" s="1859"/>
      <c r="C91" s="1861"/>
      <c r="D91" s="1863"/>
      <c r="E91" s="1845"/>
      <c r="F91" s="245" t="s">
        <v>515</v>
      </c>
      <c r="G91" s="505">
        <f t="shared" si="1"/>
        <v>0</v>
      </c>
      <c r="H91" s="505">
        <f t="shared" si="1"/>
        <v>0</v>
      </c>
      <c r="I91" s="505">
        <f t="shared" si="1"/>
        <v>0</v>
      </c>
      <c r="J91" s="505">
        <f t="shared" si="1"/>
        <v>0</v>
      </c>
      <c r="K91" s="505">
        <f t="shared" si="1"/>
        <v>0</v>
      </c>
      <c r="L91" s="505">
        <f t="shared" si="1"/>
        <v>0</v>
      </c>
      <c r="M91" s="505">
        <f t="shared" si="0"/>
        <v>0</v>
      </c>
      <c r="N91" s="1816"/>
      <c r="O91" s="1816"/>
      <c r="P91" s="1816"/>
      <c r="Q91" s="1919"/>
      <c r="S91" s="1979"/>
      <c r="T91" s="1981"/>
      <c r="X91" s="1796"/>
      <c r="Y91" s="1796"/>
    </row>
    <row r="92" spans="1:25" ht="14.1" customHeight="1" x14ac:dyDescent="0.3">
      <c r="A92" s="184"/>
      <c r="B92" s="1840" t="s">
        <v>534</v>
      </c>
      <c r="C92" s="1856" t="s">
        <v>535</v>
      </c>
      <c r="D92" s="246"/>
      <c r="E92" s="1839">
        <v>180</v>
      </c>
      <c r="F92" s="393" t="s">
        <v>514</v>
      </c>
      <c r="G92" s="506">
        <f t="shared" ref="G92:L93" si="2">G94+G96+G98+G100</f>
        <v>0</v>
      </c>
      <c r="H92" s="506">
        <f t="shared" si="2"/>
        <v>0</v>
      </c>
      <c r="I92" s="506">
        <f t="shared" si="2"/>
        <v>0</v>
      </c>
      <c r="J92" s="506">
        <f t="shared" si="2"/>
        <v>0</v>
      </c>
      <c r="K92" s="506">
        <f t="shared" si="2"/>
        <v>0</v>
      </c>
      <c r="L92" s="506">
        <f t="shared" si="2"/>
        <v>0</v>
      </c>
      <c r="M92" s="523">
        <f t="shared" si="0"/>
        <v>0</v>
      </c>
      <c r="N92" s="1857">
        <f>SUM(N94:N101)</f>
        <v>0</v>
      </c>
      <c r="O92" s="1857">
        <f>SUM(O94:O101)</f>
        <v>0</v>
      </c>
      <c r="P92" s="1857">
        <f>SUM(P94:P101)</f>
        <v>0</v>
      </c>
      <c r="Q92" s="1920">
        <f>SUM(Q94:Q101)</f>
        <v>0</v>
      </c>
      <c r="S92" s="1989">
        <f>SUM(N92:Q93)</f>
        <v>0</v>
      </c>
      <c r="T92" s="1981"/>
      <c r="X92" s="1796"/>
      <c r="Y92" s="1796"/>
    </row>
    <row r="93" spans="1:25" ht="14.1" customHeight="1" x14ac:dyDescent="0.3">
      <c r="A93" s="184"/>
      <c r="B93" s="1855"/>
      <c r="C93" s="1852"/>
      <c r="D93" s="248"/>
      <c r="E93" s="1836"/>
      <c r="F93" s="241" t="s">
        <v>515</v>
      </c>
      <c r="G93" s="507">
        <f t="shared" si="2"/>
        <v>0</v>
      </c>
      <c r="H93" s="507">
        <f t="shared" si="2"/>
        <v>0</v>
      </c>
      <c r="I93" s="507">
        <f t="shared" si="2"/>
        <v>0</v>
      </c>
      <c r="J93" s="507">
        <f t="shared" si="2"/>
        <v>0</v>
      </c>
      <c r="K93" s="507">
        <f t="shared" si="2"/>
        <v>0</v>
      </c>
      <c r="L93" s="507">
        <f t="shared" si="2"/>
        <v>0</v>
      </c>
      <c r="M93" s="524">
        <f t="shared" si="0"/>
        <v>0</v>
      </c>
      <c r="N93" s="1850"/>
      <c r="O93" s="1850"/>
      <c r="P93" s="1850"/>
      <c r="Q93" s="1921"/>
      <c r="S93" s="1979"/>
      <c r="T93" s="1981"/>
      <c r="X93" s="1796"/>
      <c r="Y93" s="1796"/>
    </row>
    <row r="94" spans="1:25" ht="15.75" customHeight="1" x14ac:dyDescent="0.3">
      <c r="A94" s="184"/>
      <c r="B94" s="1846" t="s">
        <v>536</v>
      </c>
      <c r="C94" s="1831"/>
      <c r="D94" s="1831"/>
      <c r="E94" s="1834" t="s">
        <v>537</v>
      </c>
      <c r="F94" s="391" t="s">
        <v>514</v>
      </c>
      <c r="G94" s="553"/>
      <c r="H94" s="553"/>
      <c r="I94" s="553"/>
      <c r="J94" s="553"/>
      <c r="K94" s="553"/>
      <c r="L94" s="553"/>
      <c r="M94" s="692">
        <f t="shared" si="0"/>
        <v>0</v>
      </c>
      <c r="N94" s="1799"/>
      <c r="O94" s="1799"/>
      <c r="P94" s="1799"/>
      <c r="Q94" s="1800"/>
      <c r="S94" s="1989">
        <f>SUM(N94:Q95)</f>
        <v>0</v>
      </c>
      <c r="T94" s="1981"/>
      <c r="X94" s="1796"/>
      <c r="Y94" s="1796"/>
    </row>
    <row r="95" spans="1:25" ht="15.75" customHeight="1" x14ac:dyDescent="0.3">
      <c r="A95" s="184"/>
      <c r="B95" s="1832"/>
      <c r="C95" s="1833"/>
      <c r="D95" s="1833"/>
      <c r="E95" s="1836"/>
      <c r="F95" s="241" t="s">
        <v>515</v>
      </c>
      <c r="G95" s="1471"/>
      <c r="H95" s="1471"/>
      <c r="I95" s="1471"/>
      <c r="J95" s="1471"/>
      <c r="K95" s="1471"/>
      <c r="L95" s="1471"/>
      <c r="M95" s="279">
        <f t="shared" si="0"/>
        <v>0</v>
      </c>
      <c r="N95" s="1799"/>
      <c r="O95" s="1799"/>
      <c r="P95" s="1799"/>
      <c r="Q95" s="1800"/>
      <c r="S95" s="1979"/>
      <c r="T95" s="1981"/>
      <c r="X95" s="1796"/>
      <c r="Y95" s="1796"/>
    </row>
    <row r="96" spans="1:25" ht="14.1" customHeight="1" x14ac:dyDescent="0.3">
      <c r="A96" s="184"/>
      <c r="B96" s="1830" t="s">
        <v>538</v>
      </c>
      <c r="C96" s="1831"/>
      <c r="D96" s="1831"/>
      <c r="E96" s="1834" t="s">
        <v>539</v>
      </c>
      <c r="F96" s="391" t="s">
        <v>514</v>
      </c>
      <c r="G96" s="553"/>
      <c r="H96" s="553"/>
      <c r="I96" s="553"/>
      <c r="J96" s="553"/>
      <c r="K96" s="553"/>
      <c r="L96" s="553"/>
      <c r="M96" s="692">
        <f t="shared" si="0"/>
        <v>0</v>
      </c>
      <c r="N96" s="1799"/>
      <c r="O96" s="1799"/>
      <c r="P96" s="1799"/>
      <c r="Q96" s="1800"/>
      <c r="S96" s="1989">
        <f>SUM(N96:Q97)</f>
        <v>0</v>
      </c>
      <c r="T96" s="1981"/>
      <c r="X96" s="1796"/>
      <c r="Y96" s="1796"/>
    </row>
    <row r="97" spans="1:25" ht="14.1" customHeight="1" x14ac:dyDescent="0.3">
      <c r="A97" s="184"/>
      <c r="B97" s="1832"/>
      <c r="C97" s="1833"/>
      <c r="D97" s="1833"/>
      <c r="E97" s="1836"/>
      <c r="F97" s="241" t="s">
        <v>515</v>
      </c>
      <c r="G97" s="1471"/>
      <c r="H97" s="1471"/>
      <c r="I97" s="1471"/>
      <c r="J97" s="1471"/>
      <c r="K97" s="1471"/>
      <c r="L97" s="1471"/>
      <c r="M97" s="279">
        <f t="shared" si="0"/>
        <v>0</v>
      </c>
      <c r="N97" s="1799"/>
      <c r="O97" s="1799"/>
      <c r="P97" s="1799"/>
      <c r="Q97" s="1800"/>
      <c r="S97" s="1979"/>
      <c r="T97" s="1981"/>
      <c r="X97" s="1796"/>
      <c r="Y97" s="1796"/>
    </row>
    <row r="98" spans="1:25" ht="23.25" customHeight="1" x14ac:dyDescent="0.3">
      <c r="A98" s="184"/>
      <c r="B98" s="1846" t="s">
        <v>540</v>
      </c>
      <c r="C98" s="1831"/>
      <c r="D98" s="1831"/>
      <c r="E98" s="1834" t="s">
        <v>541</v>
      </c>
      <c r="F98" s="391" t="s">
        <v>514</v>
      </c>
      <c r="G98" s="553"/>
      <c r="H98" s="553"/>
      <c r="I98" s="553"/>
      <c r="J98" s="553"/>
      <c r="K98" s="553"/>
      <c r="L98" s="553"/>
      <c r="M98" s="692">
        <f t="shared" si="0"/>
        <v>0</v>
      </c>
      <c r="N98" s="1799"/>
      <c r="O98" s="1799"/>
      <c r="P98" s="1799"/>
      <c r="Q98" s="1800"/>
      <c r="S98" s="1989">
        <f>SUM(N98:Q99)</f>
        <v>0</v>
      </c>
      <c r="T98" s="1981"/>
      <c r="X98" s="1796"/>
      <c r="Y98" s="1796"/>
    </row>
    <row r="99" spans="1:25" ht="23.25" customHeight="1" x14ac:dyDescent="0.3">
      <c r="A99" s="184"/>
      <c r="B99" s="1832"/>
      <c r="C99" s="1833"/>
      <c r="D99" s="1833"/>
      <c r="E99" s="1836"/>
      <c r="F99" s="241" t="s">
        <v>515</v>
      </c>
      <c r="G99" s="1471"/>
      <c r="H99" s="1471"/>
      <c r="I99" s="1471"/>
      <c r="J99" s="1471"/>
      <c r="K99" s="1471"/>
      <c r="L99" s="1471"/>
      <c r="M99" s="279">
        <f t="shared" si="0"/>
        <v>0</v>
      </c>
      <c r="N99" s="1799"/>
      <c r="O99" s="1799"/>
      <c r="P99" s="1799"/>
      <c r="Q99" s="1800"/>
      <c r="S99" s="1979"/>
      <c r="T99" s="1981"/>
      <c r="X99" s="1796"/>
      <c r="Y99" s="1796"/>
    </row>
    <row r="100" spans="1:25" ht="15.75" customHeight="1" x14ac:dyDescent="0.3">
      <c r="A100" s="184"/>
      <c r="B100" s="1846" t="s">
        <v>542</v>
      </c>
      <c r="C100" s="1847"/>
      <c r="D100" s="1847"/>
      <c r="E100" s="1834" t="s">
        <v>543</v>
      </c>
      <c r="F100" s="391" t="s">
        <v>514</v>
      </c>
      <c r="G100" s="553"/>
      <c r="H100" s="553"/>
      <c r="I100" s="553"/>
      <c r="J100" s="553"/>
      <c r="K100" s="553"/>
      <c r="L100" s="553"/>
      <c r="M100" s="692">
        <f t="shared" si="0"/>
        <v>0</v>
      </c>
      <c r="N100" s="1799"/>
      <c r="O100" s="1799"/>
      <c r="P100" s="1799"/>
      <c r="Q100" s="1800"/>
      <c r="S100" s="1989">
        <f>SUM(N100:Q101)</f>
        <v>0</v>
      </c>
      <c r="T100" s="1981"/>
      <c r="X100" s="1796"/>
      <c r="Y100" s="1796"/>
    </row>
    <row r="101" spans="1:25" ht="15.75" customHeight="1" x14ac:dyDescent="0.3">
      <c r="A101" s="184"/>
      <c r="B101" s="1853"/>
      <c r="C101" s="1854"/>
      <c r="D101" s="1854"/>
      <c r="E101" s="1836"/>
      <c r="F101" s="241" t="s">
        <v>515</v>
      </c>
      <c r="G101" s="1471"/>
      <c r="H101" s="1471"/>
      <c r="I101" s="1471"/>
      <c r="J101" s="1471"/>
      <c r="K101" s="1471"/>
      <c r="L101" s="1471"/>
      <c r="M101" s="279">
        <f t="shared" si="0"/>
        <v>0</v>
      </c>
      <c r="N101" s="1799"/>
      <c r="O101" s="1799"/>
      <c r="P101" s="1799"/>
      <c r="Q101" s="1800"/>
      <c r="S101" s="1979"/>
      <c r="T101" s="1981"/>
      <c r="X101" s="1796"/>
      <c r="Y101" s="1796"/>
    </row>
    <row r="102" spans="1:25" ht="14.1" customHeight="1" x14ac:dyDescent="0.3">
      <c r="A102" s="184"/>
      <c r="B102" s="1830" t="s">
        <v>544</v>
      </c>
      <c r="C102" s="1851" t="s">
        <v>535</v>
      </c>
      <c r="D102" s="249"/>
      <c r="E102" s="1834">
        <v>185</v>
      </c>
      <c r="F102" s="391" t="s">
        <v>514</v>
      </c>
      <c r="G102" s="507">
        <f t="shared" ref="G102:L103" si="3">G104+G106+G108+G110</f>
        <v>0</v>
      </c>
      <c r="H102" s="507">
        <f t="shared" si="3"/>
        <v>0</v>
      </c>
      <c r="I102" s="507">
        <f t="shared" si="3"/>
        <v>0</v>
      </c>
      <c r="J102" s="507">
        <f t="shared" si="3"/>
        <v>0</v>
      </c>
      <c r="K102" s="507">
        <f t="shared" si="3"/>
        <v>0</v>
      </c>
      <c r="L102" s="507">
        <f t="shared" si="3"/>
        <v>0</v>
      </c>
      <c r="M102" s="525">
        <f t="shared" si="0"/>
        <v>0</v>
      </c>
      <c r="N102" s="1850">
        <f>SUM(N104:N111)</f>
        <v>0</v>
      </c>
      <c r="O102" s="1850">
        <f>SUM(O104:O111)</f>
        <v>0</v>
      </c>
      <c r="P102" s="1850">
        <f>SUM(P104:P111)</f>
        <v>0</v>
      </c>
      <c r="Q102" s="1921">
        <f>SUM(Q104:Q111)</f>
        <v>0</v>
      </c>
      <c r="S102" s="1989">
        <f>SUM(N102:Q103)</f>
        <v>0</v>
      </c>
      <c r="T102" s="1981"/>
      <c r="U102" s="195"/>
      <c r="V102" s="195"/>
      <c r="X102" s="1796"/>
      <c r="Y102" s="1796"/>
    </row>
    <row r="103" spans="1:25" ht="14.1" customHeight="1" x14ac:dyDescent="0.3">
      <c r="A103" s="184"/>
      <c r="B103" s="1832"/>
      <c r="C103" s="1852"/>
      <c r="D103" s="248"/>
      <c r="E103" s="1836"/>
      <c r="F103" s="241" t="s">
        <v>515</v>
      </c>
      <c r="G103" s="507">
        <f t="shared" si="3"/>
        <v>0</v>
      </c>
      <c r="H103" s="507">
        <f t="shared" si="3"/>
        <v>0</v>
      </c>
      <c r="I103" s="507">
        <f t="shared" si="3"/>
        <v>0</v>
      </c>
      <c r="J103" s="507">
        <f t="shared" si="3"/>
        <v>0</v>
      </c>
      <c r="K103" s="507">
        <f t="shared" si="3"/>
        <v>0</v>
      </c>
      <c r="L103" s="507">
        <f t="shared" si="3"/>
        <v>0</v>
      </c>
      <c r="M103" s="524">
        <f t="shared" si="0"/>
        <v>0</v>
      </c>
      <c r="N103" s="1850"/>
      <c r="O103" s="1850"/>
      <c r="P103" s="1850"/>
      <c r="Q103" s="1921"/>
      <c r="S103" s="1979"/>
      <c r="T103" s="1981"/>
      <c r="U103" s="726"/>
      <c r="V103" s="195"/>
      <c r="X103" s="1796"/>
      <c r="Y103" s="1796"/>
    </row>
    <row r="104" spans="1:25" ht="15.75" customHeight="1" x14ac:dyDescent="0.3">
      <c r="A104" s="184"/>
      <c r="B104" s="1846" t="s">
        <v>536</v>
      </c>
      <c r="C104" s="1831"/>
      <c r="D104" s="1831"/>
      <c r="E104" s="1834" t="s">
        <v>545</v>
      </c>
      <c r="F104" s="391" t="s">
        <v>514</v>
      </c>
      <c r="G104" s="553"/>
      <c r="H104" s="553"/>
      <c r="I104" s="553"/>
      <c r="J104" s="553"/>
      <c r="K104" s="553"/>
      <c r="L104" s="553"/>
      <c r="M104" s="692">
        <f t="shared" si="0"/>
        <v>0</v>
      </c>
      <c r="N104" s="1799"/>
      <c r="O104" s="1799"/>
      <c r="P104" s="1799"/>
      <c r="Q104" s="1800"/>
      <c r="S104" s="1989">
        <f>SUM(N104:Q105)</f>
        <v>0</v>
      </c>
      <c r="T104" s="1981"/>
      <c r="U104" s="195"/>
      <c r="V104" s="195"/>
      <c r="X104" s="1796"/>
      <c r="Y104" s="1796"/>
    </row>
    <row r="105" spans="1:25" ht="15.75" customHeight="1" x14ac:dyDescent="0.3">
      <c r="A105" s="184"/>
      <c r="B105" s="1832"/>
      <c r="C105" s="1833"/>
      <c r="D105" s="1833"/>
      <c r="E105" s="1836"/>
      <c r="F105" s="241" t="s">
        <v>515</v>
      </c>
      <c r="G105" s="1471"/>
      <c r="H105" s="1471"/>
      <c r="I105" s="1471"/>
      <c r="J105" s="1471"/>
      <c r="K105" s="1471"/>
      <c r="L105" s="1471"/>
      <c r="M105" s="279">
        <f t="shared" si="0"/>
        <v>0</v>
      </c>
      <c r="N105" s="1799"/>
      <c r="O105" s="1799"/>
      <c r="P105" s="1799"/>
      <c r="Q105" s="1800"/>
      <c r="S105" s="1979"/>
      <c r="T105" s="1981"/>
      <c r="U105" s="195"/>
      <c r="V105" s="195"/>
      <c r="X105" s="1796"/>
      <c r="Y105" s="1796"/>
    </row>
    <row r="106" spans="1:25" ht="14.1" customHeight="1" x14ac:dyDescent="0.3">
      <c r="A106" s="184"/>
      <c r="B106" s="1830" t="s">
        <v>538</v>
      </c>
      <c r="C106" s="1831"/>
      <c r="D106" s="1831"/>
      <c r="E106" s="1834" t="s">
        <v>546</v>
      </c>
      <c r="F106" s="391" t="s">
        <v>514</v>
      </c>
      <c r="G106" s="553"/>
      <c r="H106" s="553"/>
      <c r="I106" s="553"/>
      <c r="J106" s="553"/>
      <c r="K106" s="553"/>
      <c r="L106" s="553"/>
      <c r="M106" s="692">
        <f t="shared" si="0"/>
        <v>0</v>
      </c>
      <c r="N106" s="1799"/>
      <c r="O106" s="1799"/>
      <c r="P106" s="1799"/>
      <c r="Q106" s="1800"/>
      <c r="S106" s="1989">
        <f>SUM(N106:Q107)</f>
        <v>0</v>
      </c>
      <c r="T106" s="1981"/>
      <c r="X106" s="1796"/>
      <c r="Y106" s="1796"/>
    </row>
    <row r="107" spans="1:25" ht="14.1" customHeight="1" x14ac:dyDescent="0.3">
      <c r="A107" s="184"/>
      <c r="B107" s="1832"/>
      <c r="C107" s="1833"/>
      <c r="D107" s="1833"/>
      <c r="E107" s="1836"/>
      <c r="F107" s="241" t="s">
        <v>515</v>
      </c>
      <c r="G107" s="1471"/>
      <c r="H107" s="1471"/>
      <c r="I107" s="1471"/>
      <c r="J107" s="1471"/>
      <c r="K107" s="1471"/>
      <c r="L107" s="1471"/>
      <c r="M107" s="279">
        <f t="shared" si="0"/>
        <v>0</v>
      </c>
      <c r="N107" s="1799"/>
      <c r="O107" s="1799"/>
      <c r="P107" s="1799"/>
      <c r="Q107" s="1800"/>
      <c r="S107" s="1979"/>
      <c r="T107" s="1981"/>
      <c r="X107" s="1796"/>
      <c r="Y107" s="1796"/>
    </row>
    <row r="108" spans="1:25" ht="23.25" customHeight="1" x14ac:dyDescent="0.3">
      <c r="A108" s="184"/>
      <c r="B108" s="1846" t="s">
        <v>540</v>
      </c>
      <c r="C108" s="1831"/>
      <c r="D108" s="1831"/>
      <c r="E108" s="1834" t="s">
        <v>547</v>
      </c>
      <c r="F108" s="391" t="s">
        <v>514</v>
      </c>
      <c r="G108" s="553"/>
      <c r="H108" s="553"/>
      <c r="I108" s="553"/>
      <c r="J108" s="553"/>
      <c r="K108" s="553"/>
      <c r="L108" s="553"/>
      <c r="M108" s="692">
        <f t="shared" si="0"/>
        <v>0</v>
      </c>
      <c r="N108" s="1799"/>
      <c r="O108" s="1799"/>
      <c r="P108" s="1799"/>
      <c r="Q108" s="1800"/>
      <c r="S108" s="1989">
        <f>SUM(N108:Q109)</f>
        <v>0</v>
      </c>
      <c r="T108" s="1981"/>
      <c r="X108" s="1796"/>
      <c r="Y108" s="1796"/>
    </row>
    <row r="109" spans="1:25" ht="23.25" customHeight="1" x14ac:dyDescent="0.3">
      <c r="A109" s="184"/>
      <c r="B109" s="1832"/>
      <c r="C109" s="1833"/>
      <c r="D109" s="1833"/>
      <c r="E109" s="1836"/>
      <c r="F109" s="241" t="s">
        <v>515</v>
      </c>
      <c r="G109" s="1471"/>
      <c r="H109" s="1471"/>
      <c r="I109" s="1471"/>
      <c r="J109" s="1471"/>
      <c r="K109" s="1471"/>
      <c r="L109" s="1471"/>
      <c r="M109" s="279">
        <f t="shared" si="0"/>
        <v>0</v>
      </c>
      <c r="N109" s="1799"/>
      <c r="O109" s="1799"/>
      <c r="P109" s="1799"/>
      <c r="Q109" s="1800"/>
      <c r="S109" s="1979"/>
      <c r="T109" s="1981"/>
      <c r="X109" s="1796"/>
      <c r="Y109" s="1796"/>
    </row>
    <row r="110" spans="1:25" ht="15.75" customHeight="1" x14ac:dyDescent="0.3">
      <c r="A110" s="184"/>
      <c r="B110" s="1846" t="s">
        <v>542</v>
      </c>
      <c r="C110" s="1847"/>
      <c r="D110" s="1847"/>
      <c r="E110" s="1834" t="s">
        <v>548</v>
      </c>
      <c r="F110" s="391" t="s">
        <v>514</v>
      </c>
      <c r="G110" s="553"/>
      <c r="H110" s="553"/>
      <c r="I110" s="553"/>
      <c r="J110" s="553"/>
      <c r="K110" s="553"/>
      <c r="L110" s="553"/>
      <c r="M110" s="692">
        <f t="shared" si="0"/>
        <v>0</v>
      </c>
      <c r="N110" s="1799"/>
      <c r="O110" s="1799"/>
      <c r="P110" s="1799"/>
      <c r="Q110" s="1800"/>
      <c r="S110" s="1989">
        <f>SUM(N110:Q111)</f>
        <v>0</v>
      </c>
      <c r="T110" s="1981"/>
      <c r="X110" s="1796"/>
      <c r="Y110" s="1796"/>
    </row>
    <row r="111" spans="1:25" ht="15.75" customHeight="1" thickBot="1" x14ac:dyDescent="0.35">
      <c r="A111" s="184"/>
      <c r="B111" s="1848"/>
      <c r="C111" s="1849"/>
      <c r="D111" s="1849"/>
      <c r="E111" s="1839"/>
      <c r="F111" s="244" t="s">
        <v>515</v>
      </c>
      <c r="G111" s="1472"/>
      <c r="H111" s="1472"/>
      <c r="I111" s="1472"/>
      <c r="J111" s="1472"/>
      <c r="K111" s="1472"/>
      <c r="L111" s="1472"/>
      <c r="M111" s="520">
        <f t="shared" si="0"/>
        <v>0</v>
      </c>
      <c r="N111" s="1792"/>
      <c r="O111" s="1792"/>
      <c r="P111" s="1792"/>
      <c r="Q111" s="1797"/>
      <c r="S111" s="1979"/>
      <c r="T111" s="1981"/>
      <c r="X111" s="1796"/>
      <c r="Y111" s="1796"/>
    </row>
    <row r="112" spans="1:25" ht="14.1" customHeight="1" x14ac:dyDescent="0.3">
      <c r="A112" s="184"/>
      <c r="B112" s="1840" t="s">
        <v>549</v>
      </c>
      <c r="C112" s="1842" t="s">
        <v>470</v>
      </c>
      <c r="D112" s="250"/>
      <c r="E112" s="1844">
        <v>19</v>
      </c>
      <c r="F112" s="392" t="s">
        <v>514</v>
      </c>
      <c r="G112" s="504">
        <f t="shared" ref="G112:L113" si="4">G114+G116+G118</f>
        <v>0</v>
      </c>
      <c r="H112" s="504">
        <f t="shared" si="4"/>
        <v>0</v>
      </c>
      <c r="I112" s="504">
        <f t="shared" si="4"/>
        <v>0</v>
      </c>
      <c r="J112" s="504">
        <f t="shared" si="4"/>
        <v>0</v>
      </c>
      <c r="K112" s="504">
        <f t="shared" si="4"/>
        <v>0</v>
      </c>
      <c r="L112" s="504">
        <f t="shared" si="4"/>
        <v>0</v>
      </c>
      <c r="M112" s="522">
        <f>G112+H112+I112+J112+K112+L112</f>
        <v>0</v>
      </c>
      <c r="N112" s="1815">
        <f>SUM(N114:N119)</f>
        <v>0</v>
      </c>
      <c r="O112" s="1815">
        <f>SUM(O114:O119)</f>
        <v>0</v>
      </c>
      <c r="P112" s="1815">
        <f>SUM(P114:P119)</f>
        <v>0</v>
      </c>
      <c r="Q112" s="1918">
        <f>SUM(Q114:Q119)</f>
        <v>0</v>
      </c>
      <c r="S112" s="1989">
        <f>SUM(N112:Q113)</f>
        <v>0</v>
      </c>
      <c r="T112" s="1981"/>
      <c r="X112" s="1796"/>
      <c r="Y112" s="1796"/>
    </row>
    <row r="113" spans="1:25" ht="14.1" customHeight="1" thickBot="1" x14ac:dyDescent="0.35">
      <c r="A113" s="184"/>
      <c r="B113" s="1841"/>
      <c r="C113" s="1843"/>
      <c r="D113" s="251"/>
      <c r="E113" s="1845"/>
      <c r="F113" s="245" t="s">
        <v>515</v>
      </c>
      <c r="G113" s="505">
        <f t="shared" si="4"/>
        <v>0</v>
      </c>
      <c r="H113" s="505">
        <f t="shared" si="4"/>
        <v>0</v>
      </c>
      <c r="I113" s="505">
        <f t="shared" si="4"/>
        <v>0</v>
      </c>
      <c r="J113" s="505">
        <f t="shared" si="4"/>
        <v>0</v>
      </c>
      <c r="K113" s="505">
        <f t="shared" si="4"/>
        <v>0</v>
      </c>
      <c r="L113" s="505">
        <f t="shared" si="4"/>
        <v>0</v>
      </c>
      <c r="M113" s="505">
        <f>G113+H113+I113+J113+K113+L113</f>
        <v>0</v>
      </c>
      <c r="N113" s="1816"/>
      <c r="O113" s="1816"/>
      <c r="P113" s="1816"/>
      <c r="Q113" s="1919"/>
      <c r="S113" s="1979"/>
      <c r="T113" s="1981"/>
      <c r="X113" s="1796"/>
      <c r="Y113" s="1796"/>
    </row>
    <row r="114" spans="1:25" ht="14.1" customHeight="1" x14ac:dyDescent="0.3">
      <c r="A114" s="184"/>
      <c r="B114" s="1837" t="s">
        <v>550</v>
      </c>
      <c r="C114" s="1838"/>
      <c r="D114" s="1838"/>
      <c r="E114" s="1839" t="s">
        <v>537</v>
      </c>
      <c r="F114" s="393" t="s">
        <v>514</v>
      </c>
      <c r="G114" s="554"/>
      <c r="H114" s="554"/>
      <c r="I114" s="554"/>
      <c r="J114" s="554"/>
      <c r="K114" s="554"/>
      <c r="L114" s="554"/>
      <c r="M114" s="691">
        <f t="shared" si="0"/>
        <v>0</v>
      </c>
      <c r="N114" s="1793"/>
      <c r="O114" s="1793"/>
      <c r="P114" s="1793"/>
      <c r="Q114" s="1798"/>
      <c r="S114" s="1989">
        <f>SUM(N114:Q115)</f>
        <v>0</v>
      </c>
      <c r="T114" s="1981"/>
      <c r="X114" s="1796"/>
      <c r="Y114" s="1796"/>
    </row>
    <row r="115" spans="1:25" ht="14.1" customHeight="1" x14ac:dyDescent="0.3">
      <c r="A115" s="184"/>
      <c r="B115" s="1832"/>
      <c r="C115" s="1833"/>
      <c r="D115" s="1833"/>
      <c r="E115" s="1836"/>
      <c r="F115" s="241" t="s">
        <v>515</v>
      </c>
      <c r="G115" s="1471"/>
      <c r="H115" s="1471"/>
      <c r="I115" s="1471"/>
      <c r="J115" s="1471"/>
      <c r="K115" s="1471"/>
      <c r="L115" s="1471"/>
      <c r="M115" s="279">
        <f t="shared" si="0"/>
        <v>0</v>
      </c>
      <c r="N115" s="1799"/>
      <c r="O115" s="1799"/>
      <c r="P115" s="1799"/>
      <c r="Q115" s="1800"/>
      <c r="S115" s="1979"/>
      <c r="T115" s="1981"/>
      <c r="X115" s="1796"/>
      <c r="Y115" s="1796"/>
    </row>
    <row r="116" spans="1:25" ht="14.1" customHeight="1" x14ac:dyDescent="0.3">
      <c r="A116" s="184"/>
      <c r="B116" s="1830" t="s">
        <v>551</v>
      </c>
      <c r="C116" s="1831"/>
      <c r="D116" s="1831"/>
      <c r="E116" s="1834" t="s">
        <v>539</v>
      </c>
      <c r="F116" s="391" t="s">
        <v>514</v>
      </c>
      <c r="G116" s="553"/>
      <c r="H116" s="553"/>
      <c r="I116" s="553"/>
      <c r="J116" s="553"/>
      <c r="K116" s="553"/>
      <c r="L116" s="553"/>
      <c r="M116" s="692">
        <f t="shared" si="0"/>
        <v>0</v>
      </c>
      <c r="N116" s="1799"/>
      <c r="O116" s="1799"/>
      <c r="P116" s="1799"/>
      <c r="Q116" s="1800"/>
      <c r="S116" s="1989">
        <f>SUM(N116:Q117)</f>
        <v>0</v>
      </c>
      <c r="T116" s="1981"/>
      <c r="X116" s="1796"/>
      <c r="Y116" s="1796"/>
    </row>
    <row r="117" spans="1:25" ht="14.1" customHeight="1" x14ac:dyDescent="0.3">
      <c r="A117" s="184"/>
      <c r="B117" s="1832"/>
      <c r="C117" s="1833"/>
      <c r="D117" s="1833"/>
      <c r="E117" s="1836"/>
      <c r="F117" s="241" t="s">
        <v>515</v>
      </c>
      <c r="G117" s="1471"/>
      <c r="H117" s="1471"/>
      <c r="I117" s="1471"/>
      <c r="J117" s="1471"/>
      <c r="K117" s="1471"/>
      <c r="L117" s="1471"/>
      <c r="M117" s="279">
        <f t="shared" si="0"/>
        <v>0</v>
      </c>
      <c r="N117" s="1799"/>
      <c r="O117" s="1799"/>
      <c r="P117" s="1799"/>
      <c r="Q117" s="1800"/>
      <c r="S117" s="1979"/>
      <c r="T117" s="1981"/>
      <c r="X117" s="1796"/>
      <c r="Y117" s="1796"/>
    </row>
    <row r="118" spans="1:25" ht="14.1" customHeight="1" x14ac:dyDescent="0.3">
      <c r="A118" s="184"/>
      <c r="B118" s="1830" t="s">
        <v>552</v>
      </c>
      <c r="C118" s="1831"/>
      <c r="D118" s="1831"/>
      <c r="E118" s="1834" t="s">
        <v>541</v>
      </c>
      <c r="F118" s="391" t="s">
        <v>514</v>
      </c>
      <c r="G118" s="553"/>
      <c r="H118" s="553"/>
      <c r="I118" s="553"/>
      <c r="J118" s="553"/>
      <c r="K118" s="553"/>
      <c r="L118" s="553"/>
      <c r="M118" s="692">
        <f t="shared" si="0"/>
        <v>0</v>
      </c>
      <c r="N118" s="1799"/>
      <c r="O118" s="1799"/>
      <c r="P118" s="1799"/>
      <c r="Q118" s="1800"/>
      <c r="S118" s="1989">
        <f>SUM(N118:Q119)</f>
        <v>0</v>
      </c>
      <c r="T118" s="1981"/>
      <c r="X118" s="1796"/>
      <c r="Y118" s="1796"/>
    </row>
    <row r="119" spans="1:25" ht="14.1" customHeight="1" x14ac:dyDescent="0.3">
      <c r="A119" s="184"/>
      <c r="B119" s="1832"/>
      <c r="C119" s="1833"/>
      <c r="D119" s="1833"/>
      <c r="E119" s="1836"/>
      <c r="F119" s="241" t="s">
        <v>515</v>
      </c>
      <c r="G119" s="1471"/>
      <c r="H119" s="1471"/>
      <c r="I119" s="1471"/>
      <c r="J119" s="1471"/>
      <c r="K119" s="1471"/>
      <c r="L119" s="1471"/>
      <c r="M119" s="279">
        <f t="shared" ref="M119:M139" si="5">SUM(G119:L119)</f>
        <v>0</v>
      </c>
      <c r="N119" s="1799"/>
      <c r="O119" s="1799"/>
      <c r="P119" s="1799"/>
      <c r="Q119" s="1800"/>
      <c r="S119" s="1979"/>
      <c r="T119" s="1981"/>
      <c r="X119" s="1796"/>
      <c r="Y119" s="1796"/>
    </row>
    <row r="120" spans="1:25" ht="14.1" customHeight="1" x14ac:dyDescent="0.3">
      <c r="A120" s="184"/>
      <c r="B120" s="1830" t="s">
        <v>553</v>
      </c>
      <c r="C120" s="1831"/>
      <c r="D120" s="1831"/>
      <c r="E120" s="1834">
        <v>20</v>
      </c>
      <c r="F120" s="391" t="s">
        <v>514</v>
      </c>
      <c r="G120" s="553"/>
      <c r="H120" s="553"/>
      <c r="I120" s="553"/>
      <c r="J120" s="553"/>
      <c r="K120" s="553"/>
      <c r="L120" s="553"/>
      <c r="M120" s="692">
        <f t="shared" si="5"/>
        <v>0</v>
      </c>
      <c r="N120" s="1799"/>
      <c r="O120" s="1799"/>
      <c r="P120" s="1799"/>
      <c r="Q120" s="1800"/>
      <c r="S120" s="1989">
        <f>SUM(N120:Q121)</f>
        <v>0</v>
      </c>
      <c r="T120" s="1981"/>
      <c r="X120" s="1796"/>
      <c r="Y120" s="1796"/>
    </row>
    <row r="121" spans="1:25" ht="14.1" customHeight="1" x14ac:dyDescent="0.3">
      <c r="A121" s="184"/>
      <c r="B121" s="1832"/>
      <c r="C121" s="1833"/>
      <c r="D121" s="1833"/>
      <c r="E121" s="1836"/>
      <c r="F121" s="241" t="s">
        <v>515</v>
      </c>
      <c r="G121" s="1471"/>
      <c r="H121" s="1471"/>
      <c r="I121" s="1471"/>
      <c r="J121" s="1471"/>
      <c r="K121" s="1471"/>
      <c r="L121" s="1471"/>
      <c r="M121" s="279">
        <f t="shared" si="5"/>
        <v>0</v>
      </c>
      <c r="N121" s="1799"/>
      <c r="O121" s="1799"/>
      <c r="P121" s="1799"/>
      <c r="Q121" s="1800"/>
      <c r="S121" s="1979"/>
      <c r="T121" s="1981"/>
      <c r="X121" s="1796"/>
      <c r="Y121" s="1796"/>
    </row>
    <row r="122" spans="1:25" ht="14.1" customHeight="1" x14ac:dyDescent="0.3">
      <c r="A122" s="184"/>
      <c r="B122" s="1830" t="s">
        <v>554</v>
      </c>
      <c r="C122" s="1831"/>
      <c r="D122" s="1831"/>
      <c r="E122" s="1834">
        <v>21</v>
      </c>
      <c r="F122" s="391" t="s">
        <v>514</v>
      </c>
      <c r="G122" s="553"/>
      <c r="H122" s="553"/>
      <c r="I122" s="553"/>
      <c r="J122" s="553"/>
      <c r="K122" s="553"/>
      <c r="L122" s="553"/>
      <c r="M122" s="692">
        <f t="shared" si="5"/>
        <v>0</v>
      </c>
      <c r="N122" s="1799"/>
      <c r="O122" s="1799"/>
      <c r="P122" s="1799"/>
      <c r="Q122" s="1800"/>
      <c r="S122" s="1989">
        <f>SUM(N122:Q123)</f>
        <v>0</v>
      </c>
      <c r="T122" s="1981"/>
      <c r="X122" s="1796"/>
      <c r="Y122" s="1796"/>
    </row>
    <row r="123" spans="1:25" ht="14.1" customHeight="1" x14ac:dyDescent="0.3">
      <c r="A123" s="184"/>
      <c r="B123" s="1832"/>
      <c r="C123" s="1833"/>
      <c r="D123" s="1833"/>
      <c r="E123" s="1836"/>
      <c r="F123" s="241" t="s">
        <v>515</v>
      </c>
      <c r="G123" s="1471"/>
      <c r="H123" s="1471"/>
      <c r="I123" s="1471"/>
      <c r="J123" s="1471"/>
      <c r="K123" s="1471"/>
      <c r="L123" s="1471"/>
      <c r="M123" s="279">
        <f t="shared" si="5"/>
        <v>0</v>
      </c>
      <c r="N123" s="1799"/>
      <c r="O123" s="1799"/>
      <c r="P123" s="1799"/>
      <c r="Q123" s="1800"/>
      <c r="S123" s="1979"/>
      <c r="T123" s="1981"/>
      <c r="X123" s="1796"/>
      <c r="Y123" s="1796"/>
    </row>
    <row r="124" spans="1:25" ht="14.1" customHeight="1" x14ac:dyDescent="0.3">
      <c r="A124" s="184"/>
      <c r="B124" s="1830" t="s">
        <v>555</v>
      </c>
      <c r="C124" s="1831"/>
      <c r="D124" s="1831"/>
      <c r="E124" s="1834">
        <v>22</v>
      </c>
      <c r="F124" s="391" t="s">
        <v>514</v>
      </c>
      <c r="G124" s="553"/>
      <c r="H124" s="553"/>
      <c r="I124" s="553"/>
      <c r="J124" s="553"/>
      <c r="K124" s="553"/>
      <c r="L124" s="553"/>
      <c r="M124" s="692">
        <f t="shared" si="5"/>
        <v>0</v>
      </c>
      <c r="N124" s="1799"/>
      <c r="O124" s="1799"/>
      <c r="P124" s="1799"/>
      <c r="Q124" s="1800"/>
      <c r="S124" s="1989">
        <f>SUM(N124:Q125)</f>
        <v>0</v>
      </c>
      <c r="T124" s="1981"/>
      <c r="X124" s="1796"/>
      <c r="Y124" s="1796"/>
    </row>
    <row r="125" spans="1:25" ht="14.1" customHeight="1" x14ac:dyDescent="0.3">
      <c r="A125" s="184"/>
      <c r="B125" s="1832"/>
      <c r="C125" s="1833"/>
      <c r="D125" s="1833"/>
      <c r="E125" s="1835"/>
      <c r="F125" s="241" t="s">
        <v>515</v>
      </c>
      <c r="G125" s="1471"/>
      <c r="H125" s="1471"/>
      <c r="I125" s="1471"/>
      <c r="J125" s="1471"/>
      <c r="K125" s="1471"/>
      <c r="L125" s="1471"/>
      <c r="M125" s="279">
        <f t="shared" si="5"/>
        <v>0</v>
      </c>
      <c r="N125" s="1799"/>
      <c r="O125" s="1799"/>
      <c r="P125" s="1799"/>
      <c r="Q125" s="1800"/>
      <c r="S125" s="1979"/>
      <c r="T125" s="1981"/>
      <c r="X125" s="1796"/>
      <c r="Y125" s="1796"/>
    </row>
    <row r="126" spans="1:25" ht="14.1" customHeight="1" x14ac:dyDescent="0.3">
      <c r="A126" s="184"/>
      <c r="B126" s="1830" t="s">
        <v>556</v>
      </c>
      <c r="C126" s="1831"/>
      <c r="D126" s="1831"/>
      <c r="E126" s="1834">
        <v>23</v>
      </c>
      <c r="F126" s="391" t="s">
        <v>514</v>
      </c>
      <c r="G126" s="553"/>
      <c r="H126" s="553"/>
      <c r="I126" s="553"/>
      <c r="J126" s="553"/>
      <c r="K126" s="553"/>
      <c r="L126" s="553"/>
      <c r="M126" s="692">
        <f t="shared" si="5"/>
        <v>0</v>
      </c>
      <c r="N126" s="1799"/>
      <c r="O126" s="1799"/>
      <c r="P126" s="1799"/>
      <c r="Q126" s="1800"/>
      <c r="S126" s="1989">
        <f>SUM(N126:Q127)</f>
        <v>0</v>
      </c>
      <c r="T126" s="1981"/>
      <c r="X126" s="1796"/>
      <c r="Y126" s="1796"/>
    </row>
    <row r="127" spans="1:25" ht="14.1" customHeight="1" x14ac:dyDescent="0.3">
      <c r="A127" s="184"/>
      <c r="B127" s="1832"/>
      <c r="C127" s="1833"/>
      <c r="D127" s="1833"/>
      <c r="E127" s="1836"/>
      <c r="F127" s="241" t="s">
        <v>515</v>
      </c>
      <c r="G127" s="1471"/>
      <c r="H127" s="1471"/>
      <c r="I127" s="1471"/>
      <c r="J127" s="1471"/>
      <c r="K127" s="1471"/>
      <c r="L127" s="1471"/>
      <c r="M127" s="279">
        <f t="shared" si="5"/>
        <v>0</v>
      </c>
      <c r="N127" s="1799"/>
      <c r="O127" s="1799"/>
      <c r="P127" s="1799"/>
      <c r="Q127" s="1800"/>
      <c r="S127" s="1979"/>
      <c r="T127" s="1981"/>
      <c r="X127" s="1796"/>
      <c r="Y127" s="1796"/>
    </row>
    <row r="128" spans="1:25" ht="14.1" customHeight="1" x14ac:dyDescent="0.3">
      <c r="A128" s="184"/>
      <c r="B128" s="1830" t="s">
        <v>557</v>
      </c>
      <c r="C128" s="1831"/>
      <c r="D128" s="1831"/>
      <c r="E128" s="1834">
        <v>24</v>
      </c>
      <c r="F128" s="391" t="s">
        <v>514</v>
      </c>
      <c r="G128" s="553"/>
      <c r="H128" s="553"/>
      <c r="I128" s="553"/>
      <c r="J128" s="553"/>
      <c r="K128" s="553"/>
      <c r="L128" s="553"/>
      <c r="M128" s="692">
        <f t="shared" si="5"/>
        <v>0</v>
      </c>
      <c r="N128" s="1799"/>
      <c r="O128" s="1799"/>
      <c r="P128" s="1799"/>
      <c r="Q128" s="1800"/>
      <c r="S128" s="1989">
        <f>SUM(N128:Q129)</f>
        <v>0</v>
      </c>
      <c r="T128" s="1981"/>
      <c r="X128" s="1796"/>
      <c r="Y128" s="1796"/>
    </row>
    <row r="129" spans="1:25" ht="14.1" customHeight="1" x14ac:dyDescent="0.3">
      <c r="A129" s="184"/>
      <c r="B129" s="1832"/>
      <c r="C129" s="1833"/>
      <c r="D129" s="1833"/>
      <c r="E129" s="1836"/>
      <c r="F129" s="241" t="s">
        <v>515</v>
      </c>
      <c r="G129" s="1471"/>
      <c r="H129" s="1471"/>
      <c r="I129" s="1471"/>
      <c r="J129" s="1471"/>
      <c r="K129" s="1471"/>
      <c r="L129" s="1471"/>
      <c r="M129" s="279">
        <f t="shared" si="5"/>
        <v>0</v>
      </c>
      <c r="N129" s="1799"/>
      <c r="O129" s="1799"/>
      <c r="P129" s="1799"/>
      <c r="Q129" s="1800"/>
      <c r="S129" s="1979"/>
      <c r="T129" s="1981"/>
      <c r="X129" s="1796"/>
      <c r="Y129" s="1796"/>
    </row>
    <row r="130" spans="1:25" ht="14.1" customHeight="1" x14ac:dyDescent="0.3">
      <c r="A130" s="184"/>
      <c r="B130" s="1830" t="s">
        <v>558</v>
      </c>
      <c r="C130" s="1831"/>
      <c r="D130" s="1831"/>
      <c r="E130" s="1834">
        <v>25</v>
      </c>
      <c r="F130" s="391" t="s">
        <v>514</v>
      </c>
      <c r="G130" s="553"/>
      <c r="H130" s="553"/>
      <c r="I130" s="553"/>
      <c r="J130" s="553"/>
      <c r="K130" s="553"/>
      <c r="L130" s="553"/>
      <c r="M130" s="692">
        <f t="shared" si="5"/>
        <v>0</v>
      </c>
      <c r="N130" s="1799"/>
      <c r="O130" s="1799"/>
      <c r="P130" s="1799"/>
      <c r="Q130" s="1800"/>
      <c r="S130" s="1989">
        <f>SUM(N130:Q131)</f>
        <v>0</v>
      </c>
      <c r="T130" s="1981"/>
      <c r="X130" s="1796"/>
      <c r="Y130" s="1796"/>
    </row>
    <row r="131" spans="1:25" ht="14.1" customHeight="1" x14ac:dyDescent="0.3">
      <c r="A131" s="184"/>
      <c r="B131" s="1832"/>
      <c r="C131" s="1833"/>
      <c r="D131" s="1833"/>
      <c r="E131" s="1836"/>
      <c r="F131" s="241" t="s">
        <v>515</v>
      </c>
      <c r="G131" s="1471"/>
      <c r="H131" s="1471"/>
      <c r="I131" s="1471"/>
      <c r="J131" s="1471"/>
      <c r="K131" s="1471"/>
      <c r="L131" s="1471"/>
      <c r="M131" s="279">
        <f t="shared" si="5"/>
        <v>0</v>
      </c>
      <c r="N131" s="1799"/>
      <c r="O131" s="1799"/>
      <c r="P131" s="1799"/>
      <c r="Q131" s="1800"/>
      <c r="S131" s="1979"/>
      <c r="T131" s="1981"/>
      <c r="X131" s="1796"/>
      <c r="Y131" s="1796"/>
    </row>
    <row r="132" spans="1:25" ht="14.1" customHeight="1" x14ac:dyDescent="0.3">
      <c r="A132" s="184"/>
      <c r="B132" s="1830" t="s">
        <v>559</v>
      </c>
      <c r="C132" s="1831"/>
      <c r="D132" s="1831"/>
      <c r="E132" s="1834">
        <v>26</v>
      </c>
      <c r="F132" s="391" t="s">
        <v>514</v>
      </c>
      <c r="G132" s="553"/>
      <c r="H132" s="553"/>
      <c r="I132" s="553"/>
      <c r="J132" s="553"/>
      <c r="K132" s="553"/>
      <c r="L132" s="553"/>
      <c r="M132" s="692">
        <f t="shared" si="5"/>
        <v>0</v>
      </c>
      <c r="N132" s="1799"/>
      <c r="O132" s="1799"/>
      <c r="P132" s="1799"/>
      <c r="Q132" s="1800"/>
      <c r="S132" s="1989">
        <f>SUM(N132:Q133)</f>
        <v>0</v>
      </c>
      <c r="T132" s="1981"/>
      <c r="X132" s="1796"/>
      <c r="Y132" s="1796"/>
    </row>
    <row r="133" spans="1:25" ht="14.1" customHeight="1" x14ac:dyDescent="0.3">
      <c r="A133" s="184"/>
      <c r="B133" s="1832"/>
      <c r="C133" s="1833"/>
      <c r="D133" s="1833"/>
      <c r="E133" s="1835"/>
      <c r="F133" s="241" t="s">
        <v>515</v>
      </c>
      <c r="G133" s="1471"/>
      <c r="H133" s="1471"/>
      <c r="I133" s="1471"/>
      <c r="J133" s="1471"/>
      <c r="K133" s="1471"/>
      <c r="L133" s="1471"/>
      <c r="M133" s="279">
        <f t="shared" si="5"/>
        <v>0</v>
      </c>
      <c r="N133" s="1799"/>
      <c r="O133" s="1799"/>
      <c r="P133" s="1799"/>
      <c r="Q133" s="1800"/>
      <c r="S133" s="1979"/>
      <c r="T133" s="1981"/>
      <c r="X133" s="1796"/>
      <c r="Y133" s="1796"/>
    </row>
    <row r="134" spans="1:25" ht="14.1" customHeight="1" x14ac:dyDescent="0.3">
      <c r="A134" s="184"/>
      <c r="B134" s="1830" t="s">
        <v>560</v>
      </c>
      <c r="C134" s="1831"/>
      <c r="D134" s="1831"/>
      <c r="E134" s="1834">
        <v>27</v>
      </c>
      <c r="F134" s="391" t="s">
        <v>514</v>
      </c>
      <c r="G134" s="553"/>
      <c r="H134" s="553"/>
      <c r="I134" s="553"/>
      <c r="J134" s="553"/>
      <c r="K134" s="553"/>
      <c r="L134" s="553"/>
      <c r="M134" s="692">
        <f t="shared" si="5"/>
        <v>0</v>
      </c>
      <c r="N134" s="1799"/>
      <c r="O134" s="1799"/>
      <c r="P134" s="1799"/>
      <c r="Q134" s="1800"/>
      <c r="S134" s="1989">
        <f>SUM(N134:Q135)</f>
        <v>0</v>
      </c>
      <c r="T134" s="1981"/>
      <c r="X134" s="1796"/>
      <c r="Y134" s="1796"/>
    </row>
    <row r="135" spans="1:25" ht="14.1" customHeight="1" x14ac:dyDescent="0.3">
      <c r="A135" s="184"/>
      <c r="B135" s="1832"/>
      <c r="C135" s="1833"/>
      <c r="D135" s="1833"/>
      <c r="E135" s="1836"/>
      <c r="F135" s="241" t="s">
        <v>515</v>
      </c>
      <c r="G135" s="1471"/>
      <c r="H135" s="1471"/>
      <c r="I135" s="1471"/>
      <c r="J135" s="1471"/>
      <c r="K135" s="1471"/>
      <c r="L135" s="1471"/>
      <c r="M135" s="279">
        <f t="shared" si="5"/>
        <v>0</v>
      </c>
      <c r="N135" s="1799"/>
      <c r="O135" s="1799"/>
      <c r="P135" s="1799"/>
      <c r="Q135" s="1800"/>
      <c r="S135" s="1979"/>
      <c r="T135" s="1981"/>
      <c r="X135" s="1796"/>
      <c r="Y135" s="1796"/>
    </row>
    <row r="136" spans="1:25" ht="14.1" customHeight="1" x14ac:dyDescent="0.3">
      <c r="A136" s="184"/>
      <c r="B136" s="1830" t="s">
        <v>561</v>
      </c>
      <c r="C136" s="1831"/>
      <c r="D136" s="1831"/>
      <c r="E136" s="1834">
        <v>28</v>
      </c>
      <c r="F136" s="391" t="s">
        <v>514</v>
      </c>
      <c r="G136" s="553"/>
      <c r="H136" s="553"/>
      <c r="I136" s="553"/>
      <c r="J136" s="553"/>
      <c r="K136" s="553"/>
      <c r="L136" s="553"/>
      <c r="M136" s="692">
        <f t="shared" si="5"/>
        <v>0</v>
      </c>
      <c r="N136" s="1799"/>
      <c r="O136" s="1799"/>
      <c r="P136" s="1799"/>
      <c r="Q136" s="1800"/>
      <c r="S136" s="1989">
        <f>SUM(N136:Q137)</f>
        <v>0</v>
      </c>
      <c r="T136" s="1981"/>
      <c r="X136" s="1796"/>
      <c r="Y136" s="1796"/>
    </row>
    <row r="137" spans="1:25" ht="14.1" customHeight="1" x14ac:dyDescent="0.3">
      <c r="A137" s="184"/>
      <c r="B137" s="1832"/>
      <c r="C137" s="1833"/>
      <c r="D137" s="1833"/>
      <c r="E137" s="1836"/>
      <c r="F137" s="241" t="s">
        <v>515</v>
      </c>
      <c r="G137" s="1471"/>
      <c r="H137" s="1471"/>
      <c r="I137" s="1471"/>
      <c r="J137" s="1471"/>
      <c r="K137" s="1471"/>
      <c r="L137" s="1471"/>
      <c r="M137" s="279">
        <f t="shared" si="5"/>
        <v>0</v>
      </c>
      <c r="N137" s="1799"/>
      <c r="O137" s="1799"/>
      <c r="P137" s="1799"/>
      <c r="Q137" s="1800"/>
      <c r="S137" s="1979"/>
      <c r="T137" s="1981"/>
      <c r="X137" s="1796"/>
      <c r="Y137" s="1796"/>
    </row>
    <row r="138" spans="1:25" ht="14.1" customHeight="1" x14ac:dyDescent="0.3">
      <c r="A138" s="184"/>
      <c r="B138" s="1830" t="s">
        <v>562</v>
      </c>
      <c r="C138" s="1831"/>
      <c r="D138" s="1831"/>
      <c r="E138" s="1834">
        <v>29</v>
      </c>
      <c r="F138" s="391" t="s">
        <v>514</v>
      </c>
      <c r="G138" s="553"/>
      <c r="H138" s="553"/>
      <c r="I138" s="553"/>
      <c r="J138" s="553"/>
      <c r="K138" s="553"/>
      <c r="L138" s="553"/>
      <c r="M138" s="692">
        <f t="shared" si="5"/>
        <v>0</v>
      </c>
      <c r="N138" s="1792"/>
      <c r="O138" s="1792"/>
      <c r="P138" s="1792"/>
      <c r="Q138" s="1797"/>
      <c r="S138" s="1989">
        <f>SUM(N138:Q139)</f>
        <v>0</v>
      </c>
      <c r="T138" s="1981"/>
      <c r="X138" s="1796"/>
      <c r="Y138" s="1796"/>
    </row>
    <row r="139" spans="1:25" ht="14.1" customHeight="1" x14ac:dyDescent="0.3">
      <c r="A139" s="184"/>
      <c r="B139" s="1832"/>
      <c r="C139" s="1833"/>
      <c r="D139" s="1833"/>
      <c r="E139" s="1836"/>
      <c r="F139" s="241" t="s">
        <v>515</v>
      </c>
      <c r="G139" s="1471"/>
      <c r="H139" s="1471"/>
      <c r="I139" s="1471"/>
      <c r="J139" s="1471"/>
      <c r="K139" s="1471"/>
      <c r="L139" s="1471"/>
      <c r="M139" s="279">
        <f t="shared" si="5"/>
        <v>0</v>
      </c>
      <c r="N139" s="1793"/>
      <c r="O139" s="1793"/>
      <c r="P139" s="1793"/>
      <c r="Q139" s="1798"/>
      <c r="S139" s="1979"/>
      <c r="T139" s="1981"/>
      <c r="X139" s="1796"/>
      <c r="Y139" s="1796"/>
    </row>
    <row r="140" spans="1:25" ht="14.1" customHeight="1" x14ac:dyDescent="0.25">
      <c r="A140" s="184"/>
      <c r="B140" s="1822" t="s">
        <v>470</v>
      </c>
      <c r="C140" s="1983"/>
      <c r="D140" s="1983"/>
      <c r="E140" s="1984"/>
      <c r="F140" s="1828"/>
      <c r="G140" s="1794">
        <f t="shared" ref="G140:Q140" si="6">(SUM(G54:G87)+SUM(G88:G91)+SUM(G112:G113)+SUM(G120:G139))</f>
        <v>0</v>
      </c>
      <c r="H140" s="1794">
        <f t="shared" si="6"/>
        <v>0</v>
      </c>
      <c r="I140" s="1794">
        <f t="shared" si="6"/>
        <v>0</v>
      </c>
      <c r="J140" s="1794">
        <f t="shared" si="6"/>
        <v>0</v>
      </c>
      <c r="K140" s="1794">
        <f t="shared" si="6"/>
        <v>0</v>
      </c>
      <c r="L140" s="1794">
        <f t="shared" si="6"/>
        <v>0</v>
      </c>
      <c r="M140" s="1794">
        <f>SUM(M54:M91,M112:M113,M120:M139)</f>
        <v>0</v>
      </c>
      <c r="N140" s="1794">
        <f t="shared" si="6"/>
        <v>0</v>
      </c>
      <c r="O140" s="1794">
        <f t="shared" si="6"/>
        <v>0</v>
      </c>
      <c r="P140" s="1794">
        <f t="shared" si="6"/>
        <v>0</v>
      </c>
      <c r="Q140" s="1801">
        <f t="shared" si="6"/>
        <v>0</v>
      </c>
      <c r="R140" s="168"/>
      <c r="S140" s="1979">
        <f>SUM(N140:Q141)</f>
        <v>0</v>
      </c>
      <c r="T140" s="1981"/>
      <c r="X140" s="1796"/>
      <c r="Y140" s="1796"/>
    </row>
    <row r="141" spans="1:25" ht="14.1" customHeight="1" thickBot="1" x14ac:dyDescent="0.3">
      <c r="A141" s="184"/>
      <c r="B141" s="1985"/>
      <c r="C141" s="1986"/>
      <c r="D141" s="1986"/>
      <c r="E141" s="1987"/>
      <c r="F141" s="1988"/>
      <c r="G141" s="1982"/>
      <c r="H141" s="1982"/>
      <c r="I141" s="1982"/>
      <c r="J141" s="1982"/>
      <c r="K141" s="1982"/>
      <c r="L141" s="1982"/>
      <c r="M141" s="1982"/>
      <c r="N141" s="1982"/>
      <c r="O141" s="1982"/>
      <c r="P141" s="1982"/>
      <c r="Q141" s="1978"/>
      <c r="R141" s="168"/>
      <c r="S141" s="1980"/>
      <c r="T141" s="1981"/>
      <c r="X141" s="1796"/>
      <c r="Y141" s="1796"/>
    </row>
    <row r="142" spans="1:25" ht="14.1" customHeight="1" x14ac:dyDescent="0.3">
      <c r="A142" s="184"/>
      <c r="B142" s="198"/>
      <c r="C142" s="252"/>
      <c r="D142" s="198"/>
      <c r="E142" s="253"/>
      <c r="F142" s="198"/>
      <c r="G142" s="198"/>
      <c r="H142" s="198"/>
      <c r="I142" s="198"/>
      <c r="J142" s="198"/>
      <c r="K142" s="198"/>
      <c r="L142" s="198"/>
      <c r="M142" s="198"/>
      <c r="N142" s="198"/>
      <c r="O142" s="198"/>
      <c r="P142" s="198"/>
      <c r="Q142" s="198"/>
      <c r="R142" s="168"/>
      <c r="T142" s="198"/>
      <c r="X142" s="1538"/>
      <c r="Y142" s="1538"/>
    </row>
    <row r="143" spans="1:25" ht="14.1" customHeight="1" x14ac:dyDescent="0.3">
      <c r="A143" s="184"/>
      <c r="B143" s="198"/>
      <c r="C143" s="252"/>
      <c r="D143" s="198"/>
      <c r="E143" s="253"/>
      <c r="F143" s="198"/>
      <c r="G143" s="198"/>
      <c r="H143" s="198"/>
      <c r="I143" s="198"/>
      <c r="J143" s="198"/>
      <c r="K143" s="198"/>
      <c r="L143" s="198"/>
      <c r="M143" s="198"/>
      <c r="N143" s="198"/>
      <c r="O143" s="198"/>
      <c r="P143" s="198"/>
      <c r="Q143" s="198"/>
      <c r="R143" s="168"/>
      <c r="T143" s="198"/>
      <c r="X143" s="1538"/>
      <c r="Y143" s="1538"/>
    </row>
    <row r="144" spans="1:25" ht="15.6" x14ac:dyDescent="0.3">
      <c r="A144" s="184"/>
      <c r="B144" s="1821" t="s">
        <v>563</v>
      </c>
      <c r="C144" s="1821"/>
      <c r="D144" s="1821"/>
      <c r="E144" s="1821"/>
      <c r="F144" s="1821"/>
      <c r="G144" s="1821"/>
      <c r="H144" s="1821"/>
      <c r="I144" s="1821"/>
      <c r="J144" s="1821"/>
      <c r="K144" s="1821"/>
      <c r="L144" s="1821"/>
      <c r="M144" s="1821"/>
      <c r="N144" s="1821"/>
      <c r="O144" s="1821"/>
      <c r="P144" s="1821"/>
      <c r="Q144" s="479"/>
      <c r="R144" s="168"/>
      <c r="T144" s="198"/>
      <c r="X144" s="1538"/>
      <c r="Y144" s="1538"/>
    </row>
    <row r="145" spans="2:25" x14ac:dyDescent="0.25">
      <c r="B145" s="184"/>
      <c r="C145" s="184"/>
      <c r="D145" s="184"/>
      <c r="E145" s="289"/>
      <c r="F145" s="184"/>
      <c r="G145" s="184"/>
      <c r="H145" s="184"/>
      <c r="I145" s="184"/>
      <c r="J145" s="184"/>
      <c r="K145" s="184"/>
      <c r="L145" s="184"/>
      <c r="M145" s="184"/>
      <c r="N145" s="184"/>
      <c r="O145" s="184"/>
      <c r="P145" s="184"/>
      <c r="Q145" s="184"/>
      <c r="R145" s="168"/>
      <c r="T145" s="198"/>
      <c r="X145" s="1538"/>
      <c r="Y145" s="1538"/>
    </row>
    <row r="146" spans="2:25" x14ac:dyDescent="0.25">
      <c r="B146" s="184"/>
      <c r="C146" s="184"/>
      <c r="D146" s="184"/>
      <c r="E146" s="289"/>
      <c r="F146" s="184"/>
      <c r="G146" s="184"/>
      <c r="H146" s="184"/>
      <c r="I146" s="184"/>
      <c r="J146" s="184"/>
      <c r="K146" s="184"/>
      <c r="L146" s="184"/>
      <c r="M146" s="184"/>
      <c r="N146" s="184"/>
      <c r="O146" s="184"/>
      <c r="P146" s="184"/>
      <c r="Q146" s="184"/>
      <c r="R146" s="168"/>
      <c r="T146" s="198"/>
    </row>
    <row r="147" spans="2:25" ht="79.5" customHeight="1" x14ac:dyDescent="0.3">
      <c r="B147" s="1922" t="s">
        <v>564</v>
      </c>
      <c r="C147" s="1922"/>
      <c r="D147" s="1922"/>
      <c r="E147" s="1922"/>
      <c r="F147" s="1922"/>
      <c r="G147" s="1922"/>
      <c r="H147" s="1922"/>
      <c r="I147" s="1922"/>
      <c r="J147" s="1922"/>
      <c r="K147" s="1922"/>
      <c r="L147" s="1922"/>
      <c r="M147" s="1922"/>
      <c r="N147" s="1922"/>
      <c r="O147" s="1922"/>
      <c r="P147" s="1922"/>
      <c r="Q147" s="693"/>
      <c r="R147" s="168"/>
    </row>
    <row r="148" spans="2:25" ht="15.6" x14ac:dyDescent="0.3">
      <c r="B148" s="480"/>
      <c r="C148" s="480"/>
      <c r="D148" s="480"/>
      <c r="E148" s="604"/>
      <c r="F148" s="480"/>
      <c r="G148" s="480"/>
      <c r="H148" s="480"/>
      <c r="I148" s="480"/>
      <c r="J148" s="480"/>
      <c r="K148" s="480"/>
      <c r="L148" s="480"/>
      <c r="M148" s="480"/>
      <c r="N148" s="480"/>
      <c r="O148" s="480"/>
      <c r="P148" s="480"/>
      <c r="Q148" s="480"/>
      <c r="R148" s="168"/>
    </row>
    <row r="149" spans="2:25" ht="15.6" x14ac:dyDescent="0.3">
      <c r="B149" s="1922" t="s">
        <v>565</v>
      </c>
      <c r="C149" s="1922"/>
      <c r="D149" s="1922"/>
      <c r="E149" s="1922"/>
      <c r="F149" s="1922"/>
      <c r="G149" s="1922"/>
      <c r="H149" s="1922"/>
      <c r="I149" s="1922"/>
      <c r="J149" s="1922"/>
      <c r="K149" s="1922"/>
      <c r="L149" s="1922"/>
      <c r="M149" s="1922"/>
      <c r="N149" s="1922"/>
      <c r="O149" s="1922"/>
      <c r="P149" s="1922"/>
      <c r="Q149" s="693"/>
      <c r="R149" s="168"/>
    </row>
    <row r="150" spans="2:25" ht="15.6" x14ac:dyDescent="0.3">
      <c r="B150" s="480"/>
      <c r="C150" s="480"/>
      <c r="D150" s="480"/>
      <c r="E150" s="604"/>
      <c r="F150" s="480"/>
      <c r="G150" s="480"/>
      <c r="H150" s="480"/>
      <c r="I150" s="480"/>
      <c r="J150" s="480"/>
      <c r="K150" s="480"/>
      <c r="L150" s="480"/>
      <c r="M150" s="480"/>
      <c r="N150" s="480"/>
      <c r="O150" s="480"/>
      <c r="P150" s="480"/>
      <c r="Q150" s="480"/>
      <c r="R150" s="168"/>
    </row>
    <row r="151" spans="2:25" ht="33" customHeight="1" x14ac:dyDescent="0.3">
      <c r="B151" s="1922" t="s">
        <v>566</v>
      </c>
      <c r="C151" s="1922"/>
      <c r="D151" s="1922"/>
      <c r="E151" s="1922"/>
      <c r="F151" s="1922"/>
      <c r="G151" s="1922"/>
      <c r="H151" s="1922"/>
      <c r="I151" s="1922"/>
      <c r="J151" s="1922"/>
      <c r="K151" s="1922"/>
      <c r="L151" s="1922"/>
      <c r="M151" s="1922"/>
      <c r="N151" s="1922"/>
      <c r="O151" s="1922"/>
      <c r="P151" s="1922"/>
      <c r="Q151" s="693"/>
      <c r="R151" s="168"/>
    </row>
    <row r="152" spans="2:25" ht="15.6" x14ac:dyDescent="0.3">
      <c r="B152" s="480"/>
      <c r="C152" s="480"/>
      <c r="D152" s="480"/>
      <c r="E152" s="604"/>
      <c r="F152" s="480"/>
      <c r="G152" s="480"/>
      <c r="H152" s="480"/>
      <c r="I152" s="480"/>
      <c r="J152" s="480"/>
      <c r="K152" s="480"/>
      <c r="L152" s="480"/>
      <c r="M152" s="480"/>
      <c r="N152" s="480"/>
      <c r="O152" s="480"/>
      <c r="P152" s="480"/>
      <c r="Q152" s="480"/>
      <c r="R152" s="168"/>
    </row>
    <row r="153" spans="2:25" ht="47.25" customHeight="1" x14ac:dyDescent="0.3">
      <c r="B153" s="1922" t="s">
        <v>567</v>
      </c>
      <c r="C153" s="1922"/>
      <c r="D153" s="1922"/>
      <c r="E153" s="1922"/>
      <c r="F153" s="1922"/>
      <c r="G153" s="1922"/>
      <c r="H153" s="1922"/>
      <c r="I153" s="1922"/>
      <c r="J153" s="1922"/>
      <c r="K153" s="1922"/>
      <c r="L153" s="1922"/>
      <c r="M153" s="1922"/>
      <c r="N153" s="1922"/>
      <c r="O153" s="1922"/>
      <c r="P153" s="1922"/>
      <c r="Q153" s="693"/>
      <c r="R153" s="168"/>
    </row>
    <row r="154" spans="2:25" ht="15.6" x14ac:dyDescent="0.3">
      <c r="B154" s="178"/>
      <c r="C154" s="178"/>
      <c r="D154" s="178"/>
      <c r="E154" s="254"/>
      <c r="F154" s="178"/>
      <c r="G154" s="178"/>
      <c r="H154" s="178"/>
      <c r="I154" s="178"/>
      <c r="J154" s="178"/>
      <c r="K154" s="178"/>
      <c r="L154" s="178"/>
      <c r="M154" s="178"/>
      <c r="N154" s="178"/>
      <c r="O154" s="178"/>
      <c r="P154" s="178"/>
      <c r="Q154" s="178"/>
      <c r="R154" s="168"/>
    </row>
    <row r="155" spans="2:25" ht="15.6" x14ac:dyDescent="0.3">
      <c r="B155" s="1819" t="s">
        <v>568</v>
      </c>
      <c r="C155" s="1820"/>
      <c r="D155" s="1820"/>
      <c r="E155" s="1820"/>
      <c r="F155" s="1820"/>
      <c r="G155" s="1820"/>
      <c r="H155" s="1820"/>
      <c r="I155" s="1820"/>
      <c r="J155" s="1820"/>
      <c r="K155" s="1820"/>
      <c r="L155" s="1820"/>
      <c r="M155" s="1820"/>
      <c r="N155" s="1820"/>
      <c r="O155" s="1820"/>
      <c r="P155" s="1820"/>
      <c r="Q155" s="510"/>
      <c r="R155" s="168"/>
    </row>
    <row r="156" spans="2:25" ht="15.6" x14ac:dyDescent="0.3">
      <c r="B156" s="178"/>
      <c r="C156" s="178"/>
      <c r="D156" s="178"/>
      <c r="E156" s="254"/>
      <c r="F156" s="178"/>
      <c r="G156" s="178"/>
      <c r="H156" s="178"/>
      <c r="I156" s="178"/>
      <c r="J156" s="178"/>
      <c r="K156" s="178"/>
      <c r="L156" s="178"/>
      <c r="M156" s="178"/>
      <c r="N156" s="178"/>
      <c r="O156" s="178"/>
      <c r="P156" s="178"/>
      <c r="Q156" s="178"/>
    </row>
    <row r="157" spans="2:25" ht="15.6" x14ac:dyDescent="0.3">
      <c r="B157" s="178" t="s">
        <v>569</v>
      </c>
      <c r="C157" s="178"/>
      <c r="D157" s="178"/>
      <c r="E157" s="254"/>
      <c r="F157" s="178"/>
      <c r="G157" s="178"/>
      <c r="H157" s="178"/>
      <c r="I157" s="178"/>
      <c r="J157" s="178"/>
      <c r="K157" s="178"/>
      <c r="L157" s="178"/>
      <c r="M157" s="178"/>
      <c r="N157" s="178"/>
      <c r="O157" s="178"/>
      <c r="P157" s="178"/>
      <c r="Q157" s="178"/>
    </row>
    <row r="159" spans="2:25" ht="65.25" customHeight="1" x14ac:dyDescent="0.3">
      <c r="B159" s="1819"/>
      <c r="C159" s="1819"/>
      <c r="D159" s="1819"/>
      <c r="E159" s="1819"/>
      <c r="F159" s="1819"/>
      <c r="G159" s="1819"/>
      <c r="H159" s="1819"/>
      <c r="I159" s="1819"/>
      <c r="J159" s="1819"/>
      <c r="K159" s="1819"/>
      <c r="L159" s="1819"/>
      <c r="M159" s="1819"/>
      <c r="N159" s="1819"/>
      <c r="O159" s="1819"/>
      <c r="P159" s="1819"/>
      <c r="Q159" s="509"/>
      <c r="R159" s="255"/>
      <c r="S159" s="255"/>
      <c r="T159" s="255"/>
      <c r="U159" s="255"/>
      <c r="V159" s="255"/>
      <c r="W159" s="255"/>
      <c r="X159" s="255"/>
      <c r="Y159" s="255"/>
    </row>
  </sheetData>
  <sheetProtection algorithmName="SHA-512" hashValue="LIuovtBPEUUBkVAHFYj4ZHUmsGEBlwe85XPlftm389dFyLUcFBAJyO2b0F/0lXOSeahpp0kGVUj3Kg3b3hc+ng==" saltValue="Pku2n4PosUz6zVgu7ysC5A==" spinCount="100000" sheet="1" objects="1" scenarios="1" selectLockedCells="1"/>
  <mergeCells count="488">
    <mergeCell ref="X142:X143"/>
    <mergeCell ref="Y142:Y143"/>
    <mergeCell ref="Y144:Y145"/>
    <mergeCell ref="X144:X145"/>
    <mergeCell ref="B9:G9"/>
    <mergeCell ref="H9:J9"/>
    <mergeCell ref="B11:P11"/>
    <mergeCell ref="B13:P13"/>
    <mergeCell ref="A16:P16"/>
    <mergeCell ref="A17:P17"/>
    <mergeCell ref="H18:J19"/>
    <mergeCell ref="B20:F20"/>
    <mergeCell ref="H20:J20"/>
    <mergeCell ref="H21:J22"/>
    <mergeCell ref="H23:J24"/>
    <mergeCell ref="H25:J26"/>
    <mergeCell ref="M52:M53"/>
    <mergeCell ref="B34:E35"/>
    <mergeCell ref="H34:J35"/>
    <mergeCell ref="M34:O35"/>
    <mergeCell ref="B36:E36"/>
    <mergeCell ref="H36:J36"/>
    <mergeCell ref="M36:O36"/>
    <mergeCell ref="B50:P50"/>
    <mergeCell ref="P2:Q2"/>
    <mergeCell ref="B4:P4"/>
    <mergeCell ref="B5:F5"/>
    <mergeCell ref="H5:P5"/>
    <mergeCell ref="B7:F7"/>
    <mergeCell ref="H7:P7"/>
    <mergeCell ref="H27:J28"/>
    <mergeCell ref="B32:P32"/>
    <mergeCell ref="B33:P33"/>
    <mergeCell ref="B51:P51"/>
    <mergeCell ref="B52:E53"/>
    <mergeCell ref="F52:F53"/>
    <mergeCell ref="G52:L52"/>
    <mergeCell ref="S54:S55"/>
    <mergeCell ref="N52:Q52"/>
    <mergeCell ref="E54:E55"/>
    <mergeCell ref="N54:N55"/>
    <mergeCell ref="O54:O55"/>
    <mergeCell ref="P54:P55"/>
    <mergeCell ref="Q54:Q55"/>
    <mergeCell ref="X54:X55"/>
    <mergeCell ref="Y54:Y55"/>
    <mergeCell ref="B56:D57"/>
    <mergeCell ref="E56:E57"/>
    <mergeCell ref="N56:N57"/>
    <mergeCell ref="O56:O57"/>
    <mergeCell ref="P56:P57"/>
    <mergeCell ref="Q56:Q57"/>
    <mergeCell ref="B54:D55"/>
    <mergeCell ref="S56:S57"/>
    <mergeCell ref="X56:X57"/>
    <mergeCell ref="Y56:Y57"/>
    <mergeCell ref="B58:D59"/>
    <mergeCell ref="E58:E59"/>
    <mergeCell ref="N58:N59"/>
    <mergeCell ref="O58:O59"/>
    <mergeCell ref="P58:P59"/>
    <mergeCell ref="Q58:Q59"/>
    <mergeCell ref="S58:S59"/>
    <mergeCell ref="X58:X59"/>
    <mergeCell ref="Y58:Y59"/>
    <mergeCell ref="B60:D61"/>
    <mergeCell ref="E60:E61"/>
    <mergeCell ref="N60:N61"/>
    <mergeCell ref="O60:O61"/>
    <mergeCell ref="P60:P61"/>
    <mergeCell ref="Q60:Q61"/>
    <mergeCell ref="S60:S61"/>
    <mergeCell ref="X60:X61"/>
    <mergeCell ref="Y60:Y61"/>
    <mergeCell ref="S62:S63"/>
    <mergeCell ref="X62:X63"/>
    <mergeCell ref="Y62:Y63"/>
    <mergeCell ref="B64:D65"/>
    <mergeCell ref="E64:E65"/>
    <mergeCell ref="N64:N65"/>
    <mergeCell ref="O64:O65"/>
    <mergeCell ref="P64:P65"/>
    <mergeCell ref="Q64:Q65"/>
    <mergeCell ref="S64:S65"/>
    <mergeCell ref="B62:D63"/>
    <mergeCell ref="E62:E63"/>
    <mergeCell ref="N62:N63"/>
    <mergeCell ref="O62:O63"/>
    <mergeCell ref="P62:P63"/>
    <mergeCell ref="Q62:Q63"/>
    <mergeCell ref="X64:X65"/>
    <mergeCell ref="Y64:Y65"/>
    <mergeCell ref="B66:D67"/>
    <mergeCell ref="E66:E67"/>
    <mergeCell ref="N66:N67"/>
    <mergeCell ref="O66:O67"/>
    <mergeCell ref="P66:P67"/>
    <mergeCell ref="Q66:Q67"/>
    <mergeCell ref="S66:S67"/>
    <mergeCell ref="X66:X67"/>
    <mergeCell ref="Y66:Y67"/>
    <mergeCell ref="B68:D69"/>
    <mergeCell ref="E68:E69"/>
    <mergeCell ref="N68:N69"/>
    <mergeCell ref="O68:O69"/>
    <mergeCell ref="P68:P69"/>
    <mergeCell ref="Q68:Q69"/>
    <mergeCell ref="S68:S69"/>
    <mergeCell ref="X68:X69"/>
    <mergeCell ref="Y68:Y69"/>
    <mergeCell ref="S70:S71"/>
    <mergeCell ref="X70:X71"/>
    <mergeCell ref="Y70:Y71"/>
    <mergeCell ref="B72:D73"/>
    <mergeCell ref="E72:E73"/>
    <mergeCell ref="N72:N73"/>
    <mergeCell ref="O72:O73"/>
    <mergeCell ref="P72:P73"/>
    <mergeCell ref="Q72:Q73"/>
    <mergeCell ref="S72:S73"/>
    <mergeCell ref="B70:D71"/>
    <mergeCell ref="E70:E71"/>
    <mergeCell ref="N70:N71"/>
    <mergeCell ref="O70:O71"/>
    <mergeCell ref="P70:P71"/>
    <mergeCell ref="Q70:Q71"/>
    <mergeCell ref="T72:T73"/>
    <mergeCell ref="X72:X73"/>
    <mergeCell ref="Y72:Y73"/>
    <mergeCell ref="Y74:Y75"/>
    <mergeCell ref="B76:D77"/>
    <mergeCell ref="E76:E77"/>
    <mergeCell ref="N76:N77"/>
    <mergeCell ref="O76:O77"/>
    <mergeCell ref="P76:P77"/>
    <mergeCell ref="Q76:Q77"/>
    <mergeCell ref="S76:S77"/>
    <mergeCell ref="T76:T77"/>
    <mergeCell ref="X76:X77"/>
    <mergeCell ref="Y76:Y77"/>
    <mergeCell ref="B74:D75"/>
    <mergeCell ref="E74:E75"/>
    <mergeCell ref="N74:N75"/>
    <mergeCell ref="O74:O75"/>
    <mergeCell ref="P74:P75"/>
    <mergeCell ref="Q74:Q75"/>
    <mergeCell ref="S74:S75"/>
    <mergeCell ref="T74:T75"/>
    <mergeCell ref="X74:X75"/>
    <mergeCell ref="Y78:Y79"/>
    <mergeCell ref="B80:D81"/>
    <mergeCell ref="E80:E81"/>
    <mergeCell ref="N80:N81"/>
    <mergeCell ref="O80:O81"/>
    <mergeCell ref="P80:P81"/>
    <mergeCell ref="Q80:Q81"/>
    <mergeCell ref="S80:S81"/>
    <mergeCell ref="T80:T81"/>
    <mergeCell ref="X80:X81"/>
    <mergeCell ref="Y80:Y81"/>
    <mergeCell ref="B78:D79"/>
    <mergeCell ref="E78:E79"/>
    <mergeCell ref="N78:N79"/>
    <mergeCell ref="O78:O79"/>
    <mergeCell ref="P78:P79"/>
    <mergeCell ref="Q78:Q79"/>
    <mergeCell ref="S78:S79"/>
    <mergeCell ref="T78:T79"/>
    <mergeCell ref="X78:X79"/>
    <mergeCell ref="Y82:Y83"/>
    <mergeCell ref="B84:D85"/>
    <mergeCell ref="E84:E85"/>
    <mergeCell ref="N84:N85"/>
    <mergeCell ref="O84:O85"/>
    <mergeCell ref="P84:P85"/>
    <mergeCell ref="S84:S85"/>
    <mergeCell ref="T84:T85"/>
    <mergeCell ref="S82:S83"/>
    <mergeCell ref="B82:D83"/>
    <mergeCell ref="E82:E83"/>
    <mergeCell ref="N82:N83"/>
    <mergeCell ref="O82:O83"/>
    <mergeCell ref="P82:P83"/>
    <mergeCell ref="Q82:Q83"/>
    <mergeCell ref="X82:X83"/>
    <mergeCell ref="T82:T83"/>
    <mergeCell ref="Q84:Q85"/>
    <mergeCell ref="Y86:Y87"/>
    <mergeCell ref="X84:X85"/>
    <mergeCell ref="Y84:Y85"/>
    <mergeCell ref="E86:E87"/>
    <mergeCell ref="N86:N87"/>
    <mergeCell ref="O86:O87"/>
    <mergeCell ref="S86:S87"/>
    <mergeCell ref="X86:X87"/>
    <mergeCell ref="B86:C87"/>
    <mergeCell ref="P86:P87"/>
    <mergeCell ref="Q86:Q87"/>
    <mergeCell ref="T86:T87"/>
    <mergeCell ref="B90:B91"/>
    <mergeCell ref="C90:C91"/>
    <mergeCell ref="D90:D91"/>
    <mergeCell ref="E90:E91"/>
    <mergeCell ref="N90:N91"/>
    <mergeCell ref="O90:O91"/>
    <mergeCell ref="B88:D89"/>
    <mergeCell ref="E88:E89"/>
    <mergeCell ref="N88:N89"/>
    <mergeCell ref="O88:O89"/>
    <mergeCell ref="P90:P91"/>
    <mergeCell ref="Q90:Q91"/>
    <mergeCell ref="S90:S91"/>
    <mergeCell ref="T90:T91"/>
    <mergeCell ref="X90:X91"/>
    <mergeCell ref="Y90:Y91"/>
    <mergeCell ref="S88:S89"/>
    <mergeCell ref="T88:T89"/>
    <mergeCell ref="X88:X89"/>
    <mergeCell ref="Y88:Y89"/>
    <mergeCell ref="P88:P89"/>
    <mergeCell ref="Q88:Q89"/>
    <mergeCell ref="Q92:Q93"/>
    <mergeCell ref="S92:S93"/>
    <mergeCell ref="T92:T93"/>
    <mergeCell ref="X92:X93"/>
    <mergeCell ref="Y92:Y93"/>
    <mergeCell ref="B94:D95"/>
    <mergeCell ref="E94:E95"/>
    <mergeCell ref="N94:N95"/>
    <mergeCell ref="O94:O95"/>
    <mergeCell ref="P94:P95"/>
    <mergeCell ref="B92:B93"/>
    <mergeCell ref="C92:C93"/>
    <mergeCell ref="E92:E93"/>
    <mergeCell ref="N92:N93"/>
    <mergeCell ref="O92:O93"/>
    <mergeCell ref="P92:P93"/>
    <mergeCell ref="Q94:Q95"/>
    <mergeCell ref="S94:S95"/>
    <mergeCell ref="T94:T95"/>
    <mergeCell ref="X94:X95"/>
    <mergeCell ref="Y94:Y95"/>
    <mergeCell ref="B96:D97"/>
    <mergeCell ref="E96:E97"/>
    <mergeCell ref="N96:N97"/>
    <mergeCell ref="O96:O97"/>
    <mergeCell ref="P96:P97"/>
    <mergeCell ref="Y98:Y99"/>
    <mergeCell ref="B100:D101"/>
    <mergeCell ref="E100:E101"/>
    <mergeCell ref="N100:N101"/>
    <mergeCell ref="O100:O101"/>
    <mergeCell ref="P100:P101"/>
    <mergeCell ref="Q96:Q97"/>
    <mergeCell ref="S96:S97"/>
    <mergeCell ref="T96:T97"/>
    <mergeCell ref="X96:X97"/>
    <mergeCell ref="Y96:Y97"/>
    <mergeCell ref="B98:D99"/>
    <mergeCell ref="E98:E99"/>
    <mergeCell ref="N98:N99"/>
    <mergeCell ref="O98:O99"/>
    <mergeCell ref="P98:P99"/>
    <mergeCell ref="Q98:Q99"/>
    <mergeCell ref="S98:S99"/>
    <mergeCell ref="T98:T99"/>
    <mergeCell ref="X98:X99"/>
    <mergeCell ref="P102:P103"/>
    <mergeCell ref="Q102:Q103"/>
    <mergeCell ref="S102:S103"/>
    <mergeCell ref="T102:T103"/>
    <mergeCell ref="X102:X103"/>
    <mergeCell ref="B104:D105"/>
    <mergeCell ref="E104:E105"/>
    <mergeCell ref="N104:N105"/>
    <mergeCell ref="O104:O105"/>
    <mergeCell ref="P104:P105"/>
    <mergeCell ref="Q104:Q105"/>
    <mergeCell ref="B102:B103"/>
    <mergeCell ref="C102:C103"/>
    <mergeCell ref="E102:E103"/>
    <mergeCell ref="N102:N103"/>
    <mergeCell ref="O102:O103"/>
    <mergeCell ref="Y102:Y103"/>
    <mergeCell ref="Q100:Q101"/>
    <mergeCell ref="S100:S101"/>
    <mergeCell ref="T100:T101"/>
    <mergeCell ref="X100:X101"/>
    <mergeCell ref="Y100:Y101"/>
    <mergeCell ref="S104:S105"/>
    <mergeCell ref="T104:T105"/>
    <mergeCell ref="X104:X105"/>
    <mergeCell ref="Y104:Y105"/>
    <mergeCell ref="S106:S107"/>
    <mergeCell ref="T106:T107"/>
    <mergeCell ref="X106:X107"/>
    <mergeCell ref="Y106:Y107"/>
    <mergeCell ref="B108:D109"/>
    <mergeCell ref="E108:E109"/>
    <mergeCell ref="N108:N109"/>
    <mergeCell ref="O108:O109"/>
    <mergeCell ref="P108:P109"/>
    <mergeCell ref="Q108:Q109"/>
    <mergeCell ref="S108:S109"/>
    <mergeCell ref="T108:T109"/>
    <mergeCell ref="X108:X109"/>
    <mergeCell ref="Y108:Y109"/>
    <mergeCell ref="B106:D107"/>
    <mergeCell ref="E106:E107"/>
    <mergeCell ref="N106:N107"/>
    <mergeCell ref="O106:O107"/>
    <mergeCell ref="P106:P107"/>
    <mergeCell ref="Q106:Q107"/>
    <mergeCell ref="Y110:Y111"/>
    <mergeCell ref="B112:B113"/>
    <mergeCell ref="C112:C113"/>
    <mergeCell ref="E112:E113"/>
    <mergeCell ref="N112:N113"/>
    <mergeCell ref="O112:O113"/>
    <mergeCell ref="P112:P113"/>
    <mergeCell ref="Q112:Q113"/>
    <mergeCell ref="S112:S113"/>
    <mergeCell ref="T112:T113"/>
    <mergeCell ref="X112:X113"/>
    <mergeCell ref="Y112:Y113"/>
    <mergeCell ref="B110:D111"/>
    <mergeCell ref="E110:E111"/>
    <mergeCell ref="N110:N111"/>
    <mergeCell ref="O110:O111"/>
    <mergeCell ref="P110:P111"/>
    <mergeCell ref="Q110:Q111"/>
    <mergeCell ref="S110:S111"/>
    <mergeCell ref="T110:T111"/>
    <mergeCell ref="X110:X111"/>
    <mergeCell ref="Y114:Y115"/>
    <mergeCell ref="B116:D117"/>
    <mergeCell ref="E116:E117"/>
    <mergeCell ref="N116:N117"/>
    <mergeCell ref="O116:O117"/>
    <mergeCell ref="P116:P117"/>
    <mergeCell ref="Q116:Q117"/>
    <mergeCell ref="S116:S117"/>
    <mergeCell ref="T116:T117"/>
    <mergeCell ref="X116:X117"/>
    <mergeCell ref="Y116:Y117"/>
    <mergeCell ref="B114:D115"/>
    <mergeCell ref="E114:E115"/>
    <mergeCell ref="N114:N115"/>
    <mergeCell ref="O114:O115"/>
    <mergeCell ref="P114:P115"/>
    <mergeCell ref="Q114:Q115"/>
    <mergeCell ref="S114:S115"/>
    <mergeCell ref="T114:T115"/>
    <mergeCell ref="X114:X115"/>
    <mergeCell ref="Y118:Y119"/>
    <mergeCell ref="B120:D121"/>
    <mergeCell ref="E120:E121"/>
    <mergeCell ref="N120:N121"/>
    <mergeCell ref="O120:O121"/>
    <mergeCell ref="P120:P121"/>
    <mergeCell ref="Q120:Q121"/>
    <mergeCell ref="S120:S121"/>
    <mergeCell ref="T120:T121"/>
    <mergeCell ref="X120:X121"/>
    <mergeCell ref="Y120:Y121"/>
    <mergeCell ref="B118:D119"/>
    <mergeCell ref="E118:E119"/>
    <mergeCell ref="N118:N119"/>
    <mergeCell ref="O118:O119"/>
    <mergeCell ref="P118:P119"/>
    <mergeCell ref="Q118:Q119"/>
    <mergeCell ref="S118:S119"/>
    <mergeCell ref="T118:T119"/>
    <mergeCell ref="X118:X119"/>
    <mergeCell ref="Y122:Y123"/>
    <mergeCell ref="B124:D125"/>
    <mergeCell ref="E124:E125"/>
    <mergeCell ref="N124:N125"/>
    <mergeCell ref="O124:O125"/>
    <mergeCell ref="P124:P125"/>
    <mergeCell ref="Q124:Q125"/>
    <mergeCell ref="S124:S125"/>
    <mergeCell ref="T124:T125"/>
    <mergeCell ref="X124:X125"/>
    <mergeCell ref="Y124:Y125"/>
    <mergeCell ref="B122:D123"/>
    <mergeCell ref="E122:E123"/>
    <mergeCell ref="N122:N123"/>
    <mergeCell ref="O122:O123"/>
    <mergeCell ref="P122:P123"/>
    <mergeCell ref="Q122:Q123"/>
    <mergeCell ref="S122:S123"/>
    <mergeCell ref="T122:T123"/>
    <mergeCell ref="X122:X123"/>
    <mergeCell ref="X130:X131"/>
    <mergeCell ref="Y126:Y127"/>
    <mergeCell ref="B128:D129"/>
    <mergeCell ref="E128:E129"/>
    <mergeCell ref="N128:N129"/>
    <mergeCell ref="O128:O129"/>
    <mergeCell ref="P128:P129"/>
    <mergeCell ref="Q128:Q129"/>
    <mergeCell ref="S128:S129"/>
    <mergeCell ref="T128:T129"/>
    <mergeCell ref="X128:X129"/>
    <mergeCell ref="Y128:Y129"/>
    <mergeCell ref="B126:D127"/>
    <mergeCell ref="E126:E127"/>
    <mergeCell ref="N126:N127"/>
    <mergeCell ref="O126:O127"/>
    <mergeCell ref="P126:P127"/>
    <mergeCell ref="Q126:Q127"/>
    <mergeCell ref="S126:S127"/>
    <mergeCell ref="T126:T127"/>
    <mergeCell ref="X126:X127"/>
    <mergeCell ref="Y130:Y131"/>
    <mergeCell ref="X132:X133"/>
    <mergeCell ref="Y132:Y133"/>
    <mergeCell ref="B134:D135"/>
    <mergeCell ref="E134:E135"/>
    <mergeCell ref="N134:N135"/>
    <mergeCell ref="O134:O135"/>
    <mergeCell ref="P134:P135"/>
    <mergeCell ref="B130:D131"/>
    <mergeCell ref="E130:E131"/>
    <mergeCell ref="N130:N131"/>
    <mergeCell ref="O130:O131"/>
    <mergeCell ref="P130:P131"/>
    <mergeCell ref="Q130:Q131"/>
    <mergeCell ref="S130:S131"/>
    <mergeCell ref="B132:D133"/>
    <mergeCell ref="E132:E133"/>
    <mergeCell ref="N132:N133"/>
    <mergeCell ref="O132:O133"/>
    <mergeCell ref="P132:P133"/>
    <mergeCell ref="S134:S135"/>
    <mergeCell ref="Q132:Q133"/>
    <mergeCell ref="S132:S133"/>
    <mergeCell ref="T132:T133"/>
    <mergeCell ref="T130:T131"/>
    <mergeCell ref="Y138:Y139"/>
    <mergeCell ref="Y136:Y137"/>
    <mergeCell ref="B138:D139"/>
    <mergeCell ref="E138:E139"/>
    <mergeCell ref="N138:N139"/>
    <mergeCell ref="O138:O139"/>
    <mergeCell ref="P138:P139"/>
    <mergeCell ref="X136:X137"/>
    <mergeCell ref="T134:T135"/>
    <mergeCell ref="X134:X135"/>
    <mergeCell ref="Q138:Q139"/>
    <mergeCell ref="S138:S139"/>
    <mergeCell ref="T138:T139"/>
    <mergeCell ref="X138:X139"/>
    <mergeCell ref="Q134:Q135"/>
    <mergeCell ref="Y134:Y135"/>
    <mergeCell ref="B136:D137"/>
    <mergeCell ref="E136:E137"/>
    <mergeCell ref="N136:N137"/>
    <mergeCell ref="O136:O137"/>
    <mergeCell ref="P136:P137"/>
    <mergeCell ref="Q136:Q137"/>
    <mergeCell ref="S136:S137"/>
    <mergeCell ref="T136:T137"/>
    <mergeCell ref="B153:P153"/>
    <mergeCell ref="B155:P155"/>
    <mergeCell ref="B159:P159"/>
    <mergeCell ref="X140:X141"/>
    <mergeCell ref="Y140:Y141"/>
    <mergeCell ref="B144:P144"/>
    <mergeCell ref="B147:P147"/>
    <mergeCell ref="B149:P149"/>
    <mergeCell ref="B151:P151"/>
    <mergeCell ref="Q140:Q141"/>
    <mergeCell ref="S140:S141"/>
    <mergeCell ref="T140:T141"/>
    <mergeCell ref="K140:K141"/>
    <mergeCell ref="L140:L141"/>
    <mergeCell ref="M140:M141"/>
    <mergeCell ref="N140:N141"/>
    <mergeCell ref="O140:O141"/>
    <mergeCell ref="P140:P141"/>
    <mergeCell ref="B140:E141"/>
    <mergeCell ref="F140:F141"/>
    <mergeCell ref="G140:G141"/>
    <mergeCell ref="H140:H141"/>
    <mergeCell ref="I140:I141"/>
    <mergeCell ref="J140:J141"/>
  </mergeCells>
  <conditionalFormatting sqref="S54:S141">
    <cfRule type="expression" dxfId="90" priority="1" stopIfTrue="1">
      <formula>IF(S54&gt;0,S54&lt;&gt;(M54+M55),FALSE)</formula>
    </cfRule>
  </conditionalFormatting>
  <conditionalFormatting sqref="N54:N141">
    <cfRule type="expression" dxfId="89" priority="45" stopIfTrue="1">
      <formula>IF(S54&gt;0,S54&lt;&gt;(M54+M55),FALSE)</formula>
    </cfRule>
  </conditionalFormatting>
  <conditionalFormatting sqref="O54:O141">
    <cfRule type="expression" dxfId="88" priority="46" stopIfTrue="1">
      <formula>IF(S54&gt;0,S54&lt;&gt;(M54+M55),FALSE)</formula>
    </cfRule>
  </conditionalFormatting>
  <conditionalFormatting sqref="P54:P141">
    <cfRule type="expression" dxfId="87" priority="47" stopIfTrue="1">
      <formula>IF(S54&gt;0,S54&lt;&gt;(M54+M55),FALSE)</formula>
    </cfRule>
  </conditionalFormatting>
  <conditionalFormatting sqref="Q54:Q141">
    <cfRule type="expression" dxfId="86" priority="48" stopIfTrue="1">
      <formula>IF(S54&gt;0,S54&lt;&gt;(M54+M55),FALSE)</formula>
    </cfRule>
  </conditionalFormatting>
  <conditionalFormatting sqref="U103">
    <cfRule type="expression" dxfId="85" priority="54" stopIfTrue="1">
      <formula>IF(U103&gt;0,U103&lt;&gt;(M55+M56),FALSE)</formula>
    </cfRule>
  </conditionalFormatting>
  <dataValidations count="1">
    <dataValidation type="whole" allowBlank="1" showInputMessage="1" showErrorMessage="1" errorTitle="NON-NEGATIVE WHOLE NUMBER ONLY" error="Please enter a number between 0 and 99999" sqref="G94:L101 G104:L111 G114:L139 N104:Q111 N114:Q139 H20:J28 N94:Q101 N54:Q89 G54:L89 U103 S54 S55 S56:S141 T76:T141">
      <formula1>0</formula1>
      <formula2>99999</formula2>
    </dataValidation>
  </dataValidations>
  <printOptions horizontalCentered="1"/>
  <pageMargins left="0.25" right="0.25" top="0.25" bottom="0.25" header="0.3" footer="0.05"/>
  <pageSetup scale="77" fitToHeight="0" orientation="landscape" r:id="rId1"/>
  <headerFooter alignWithMargins="0"/>
  <rowBreaks count="3" manualBreakCount="3">
    <brk id="49" max="16383" man="1"/>
    <brk id="93" max="16383" man="1"/>
    <brk id="141"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SRAdult2012"/>
  <dimension ref="A1:AE825"/>
  <sheetViews>
    <sheetView showGridLines="0" topLeftCell="A38" zoomScaleNormal="100" zoomScaleSheetLayoutView="85" workbookViewId="0">
      <pane ySplit="1920" topLeftCell="A40" activePane="bottomLeft"/>
      <selection activeCell="G54" sqref="G54"/>
      <selection pane="bottomLeft" activeCell="E40" sqref="E40"/>
    </sheetView>
  </sheetViews>
  <sheetFormatPr defaultColWidth="9.109375" defaultRowHeight="13.2" x14ac:dyDescent="0.25"/>
  <cols>
    <col min="1" max="1" width="13.6640625" style="168" customWidth="1"/>
    <col min="2" max="2" width="10.33203125" style="168" customWidth="1"/>
    <col min="3" max="3" width="3.88671875" style="256" customWidth="1"/>
    <col min="4" max="4" width="6.109375" style="209" customWidth="1"/>
    <col min="5" max="20" width="7.44140625" style="168" customWidth="1"/>
    <col min="21" max="23" width="7.88671875" style="168" customWidth="1"/>
    <col min="24" max="24" width="9.109375" style="168"/>
    <col min="25" max="25" width="7.33203125" style="168" customWidth="1"/>
    <col min="26" max="26" width="2.33203125" style="168" customWidth="1"/>
    <col min="27" max="27" width="9.88671875" style="168" bestFit="1" customWidth="1"/>
    <col min="28" max="28" width="8.5546875" style="168" customWidth="1"/>
    <col min="29" max="29" width="2.88671875" style="168" customWidth="1"/>
    <col min="30" max="30" width="9.88671875" style="168" bestFit="1" customWidth="1"/>
    <col min="31" max="16384" width="9.109375" style="168"/>
  </cols>
  <sheetData>
    <row r="1" spans="1:26" ht="17.399999999999999" x14ac:dyDescent="0.3">
      <c r="A1" s="257" t="s">
        <v>461</v>
      </c>
      <c r="C1" s="168"/>
      <c r="D1" s="168"/>
      <c r="W1" s="168" t="s">
        <v>1589</v>
      </c>
    </row>
    <row r="2" spans="1:26" ht="24.75" customHeight="1" thickBot="1" x14ac:dyDescent="0.3">
      <c r="A2" s="216" t="s">
        <v>570</v>
      </c>
      <c r="C2" s="168"/>
      <c r="D2" s="168"/>
      <c r="W2" s="2009" t="s">
        <v>39541</v>
      </c>
      <c r="X2" s="2009"/>
      <c r="Y2" s="2009"/>
      <c r="Z2" s="717"/>
    </row>
    <row r="3" spans="1:26" ht="63.75" customHeight="1" x14ac:dyDescent="0.25">
      <c r="A3" s="1923" t="s">
        <v>571</v>
      </c>
      <c r="B3" s="1924"/>
      <c r="C3" s="1924"/>
      <c r="D3" s="1924"/>
      <c r="E3" s="1924"/>
      <c r="F3" s="1924"/>
      <c r="G3" s="1924"/>
      <c r="H3" s="1924"/>
      <c r="I3" s="1924"/>
      <c r="J3" s="1924"/>
      <c r="K3" s="1924"/>
      <c r="L3" s="1924"/>
      <c r="M3" s="1924"/>
      <c r="N3" s="1924"/>
      <c r="O3" s="1924"/>
      <c r="P3" s="1924"/>
      <c r="Q3" s="1924"/>
      <c r="R3" s="1924"/>
      <c r="S3" s="1924"/>
      <c r="T3" s="1924"/>
      <c r="U3" s="1924"/>
      <c r="V3" s="1924"/>
      <c r="W3" s="1924"/>
      <c r="X3" s="1924"/>
      <c r="Y3" s="1924"/>
      <c r="Z3" s="716"/>
    </row>
    <row r="4" spans="1:26" ht="51.75" customHeight="1" x14ac:dyDescent="0.3">
      <c r="A4" s="258" t="s">
        <v>572</v>
      </c>
      <c r="B4" s="1962" t="str">
        <f>IF('Agency Information'!B7="","",'Agency Information'!B7)</f>
        <v/>
      </c>
      <c r="C4" s="1962"/>
      <c r="D4" s="1962"/>
      <c r="E4" s="1962"/>
      <c r="F4" s="1962"/>
      <c r="G4" s="1962"/>
      <c r="H4" s="1962"/>
      <c r="I4" s="1962"/>
      <c r="J4" s="1962"/>
      <c r="K4" s="1962"/>
      <c r="L4" s="1962"/>
      <c r="M4" s="1962"/>
      <c r="N4" s="1962"/>
      <c r="O4" s="1962"/>
      <c r="P4" s="1962"/>
      <c r="Q4" s="1962"/>
      <c r="R4" s="1962"/>
      <c r="S4" s="1962"/>
      <c r="T4" s="1962"/>
      <c r="U4" s="1962"/>
      <c r="V4" s="1962"/>
      <c r="W4" s="1962"/>
      <c r="X4" s="195"/>
      <c r="Y4" s="195"/>
      <c r="Z4" s="263"/>
    </row>
    <row r="5" spans="1:26" ht="51" customHeight="1" x14ac:dyDescent="0.3">
      <c r="A5" s="260" t="s">
        <v>465</v>
      </c>
      <c r="B5" s="1962" t="str">
        <f>IF('Agency Information'!B8="","",'Agency Information'!B8)</f>
        <v/>
      </c>
      <c r="C5" s="1962"/>
      <c r="D5" s="1962"/>
      <c r="E5" s="1962"/>
      <c r="F5" s="1962"/>
      <c r="G5" s="1962"/>
      <c r="H5" s="1962"/>
      <c r="I5" s="1962"/>
      <c r="J5" s="1962"/>
      <c r="K5" s="1962"/>
      <c r="L5" s="1962"/>
      <c r="M5" s="1962"/>
      <c r="N5" s="1962"/>
      <c r="O5" s="1962"/>
      <c r="P5" s="1962"/>
      <c r="Q5" s="1962"/>
      <c r="R5" s="1962"/>
      <c r="S5" s="1962"/>
      <c r="T5" s="1962"/>
      <c r="U5" s="1962"/>
      <c r="V5" s="1962"/>
      <c r="W5" s="1962"/>
      <c r="X5" s="195"/>
      <c r="Y5" s="195"/>
      <c r="Z5" s="263"/>
    </row>
    <row r="6" spans="1:26" ht="49.65" customHeight="1" x14ac:dyDescent="0.3">
      <c r="A6" s="261" t="s">
        <v>573</v>
      </c>
      <c r="B6" s="1962" t="str">
        <f>IF('Agency Information'!B9="","",'Agency Information'!B9)</f>
        <v/>
      </c>
      <c r="C6" s="1962"/>
      <c r="D6" s="1962"/>
      <c r="E6" s="1962"/>
      <c r="F6" s="1962"/>
      <c r="G6" s="1962"/>
      <c r="H6" s="1962"/>
      <c r="I6" s="1962"/>
      <c r="J6" s="1962"/>
      <c r="K6" s="1962"/>
      <c r="L6" s="1962"/>
      <c r="M6" s="1962"/>
      <c r="N6" s="1962"/>
      <c r="O6" s="1962"/>
      <c r="P6" s="1962"/>
      <c r="Q6" s="1962"/>
      <c r="R6" s="1962"/>
      <c r="S6" s="1962"/>
      <c r="T6" s="1962"/>
      <c r="U6" s="1962"/>
      <c r="V6" s="1962"/>
      <c r="W6" s="1962"/>
      <c r="X6" s="195"/>
      <c r="Y6" s="195"/>
      <c r="Z6" s="263"/>
    </row>
    <row r="7" spans="1:26" ht="50.25" customHeight="1" x14ac:dyDescent="0.3">
      <c r="A7" s="261" t="s">
        <v>574</v>
      </c>
      <c r="B7" s="262"/>
      <c r="C7" s="195"/>
      <c r="D7" s="195"/>
      <c r="E7" s="1962" t="str">
        <f>" "&amp;'Agency Information'!B3&amp;" "&amp;'Agency Information'!B4</f>
        <v xml:space="preserve">  </v>
      </c>
      <c r="F7" s="1962"/>
      <c r="G7" s="1962"/>
      <c r="H7" s="1962"/>
      <c r="I7" s="1962"/>
      <c r="J7" s="1962"/>
      <c r="K7" s="1962"/>
      <c r="L7" s="1962"/>
      <c r="M7" s="1962"/>
      <c r="N7" s="1962"/>
      <c r="O7" s="1962"/>
      <c r="P7" s="1962"/>
      <c r="Q7" s="1962"/>
      <c r="R7" s="1962"/>
      <c r="S7" s="1962"/>
      <c r="T7" s="1962"/>
      <c r="U7" s="1962"/>
      <c r="V7" s="1962"/>
      <c r="W7" s="1962"/>
      <c r="X7" s="195"/>
      <c r="Y7" s="195"/>
      <c r="Z7" s="263"/>
    </row>
    <row r="8" spans="1:26" ht="37.5" customHeight="1" x14ac:dyDescent="0.3">
      <c r="A8" s="263"/>
      <c r="B8" s="1962" t="str">
        <f>IF('Agency Information'!B11="","",'Agency Information'!B11)</f>
        <v/>
      </c>
      <c r="C8" s="1962"/>
      <c r="D8" s="1962"/>
      <c r="E8" s="1962"/>
      <c r="F8" s="1962"/>
      <c r="G8" s="1962"/>
      <c r="H8" s="1962"/>
      <c r="I8" s="1962"/>
      <c r="J8" s="1962"/>
      <c r="K8" s="1962"/>
      <c r="L8" s="1962"/>
      <c r="M8" s="1962"/>
      <c r="N8" s="1962"/>
      <c r="O8" s="1964" t="str">
        <f>IF('Agency Information'!B12="","",'Agency Information'!B12)</f>
        <v/>
      </c>
      <c r="P8" s="1964"/>
      <c r="Q8" s="1964"/>
      <c r="R8" s="1964"/>
      <c r="S8" s="1964"/>
      <c r="T8" s="1964"/>
      <c r="U8" s="1964"/>
      <c r="V8" s="1964"/>
      <c r="W8" s="1964"/>
      <c r="X8" s="195"/>
      <c r="Y8" s="195"/>
      <c r="Z8" s="263"/>
    </row>
    <row r="9" spans="1:26" ht="16.5" customHeight="1" x14ac:dyDescent="0.25">
      <c r="A9" s="263"/>
      <c r="B9" s="216" t="s">
        <v>20</v>
      </c>
      <c r="C9" s="195"/>
      <c r="D9" s="195"/>
      <c r="E9" s="195"/>
      <c r="F9" s="195"/>
      <c r="G9" s="195"/>
      <c r="H9" s="195"/>
      <c r="I9" s="195"/>
      <c r="J9" s="195"/>
      <c r="K9" s="195"/>
      <c r="M9" s="195"/>
      <c r="N9" s="195"/>
      <c r="O9" s="216" t="s">
        <v>21</v>
      </c>
      <c r="P9" s="195"/>
      <c r="Q9" s="195"/>
      <c r="R9" s="195"/>
      <c r="S9" s="195"/>
      <c r="T9" s="216"/>
      <c r="U9" s="195"/>
      <c r="V9" s="195"/>
      <c r="W9" s="195"/>
      <c r="X9" s="195"/>
      <c r="Y9" s="195"/>
      <c r="Z9" s="263"/>
    </row>
    <row r="10" spans="1:26" ht="44.4" customHeight="1" x14ac:dyDescent="0.3">
      <c r="A10" s="263"/>
      <c r="B10" s="1962" t="str">
        <f>IF('Agency Information'!B15="","",'Agency Information'!B15)</f>
        <v/>
      </c>
      <c r="C10" s="1962"/>
      <c r="D10" s="1962"/>
      <c r="E10" s="1962"/>
      <c r="F10" s="1962"/>
      <c r="G10" s="1962"/>
      <c r="H10" s="1962"/>
      <c r="I10" s="1962"/>
      <c r="J10" s="1962"/>
      <c r="K10" s="1962"/>
      <c r="L10" s="1962"/>
      <c r="M10" s="1962"/>
      <c r="N10" s="1962"/>
      <c r="O10" s="1962"/>
      <c r="P10" s="1962"/>
      <c r="Q10" s="1962"/>
      <c r="R10" s="1962"/>
      <c r="S10" s="1962"/>
      <c r="T10" s="1962"/>
      <c r="U10" s="1962"/>
      <c r="V10" s="1962"/>
      <c r="W10" s="1962"/>
      <c r="X10" s="195"/>
      <c r="Y10" s="195"/>
      <c r="Z10" s="263"/>
    </row>
    <row r="11" spans="1:26" ht="15.75" customHeight="1" x14ac:dyDescent="0.25">
      <c r="A11" s="263"/>
      <c r="B11" s="216" t="s">
        <v>466</v>
      </c>
      <c r="C11" s="195"/>
      <c r="D11" s="195"/>
      <c r="E11" s="195"/>
      <c r="F11" s="195"/>
      <c r="G11" s="195"/>
      <c r="H11" s="195"/>
      <c r="I11" s="195"/>
      <c r="J11" s="195"/>
      <c r="K11" s="195"/>
      <c r="L11" s="195"/>
      <c r="M11" s="195"/>
      <c r="N11" s="195"/>
      <c r="O11" s="195"/>
      <c r="P11" s="195"/>
      <c r="Q11" s="195"/>
      <c r="R11" s="195"/>
      <c r="S11" s="195"/>
      <c r="T11" s="195"/>
      <c r="U11" s="195"/>
      <c r="V11" s="195"/>
      <c r="W11" s="195"/>
      <c r="X11" s="195"/>
      <c r="Y11" s="195"/>
      <c r="Z11" s="263"/>
    </row>
    <row r="12" spans="1:26" ht="43.5" customHeight="1" x14ac:dyDescent="0.3">
      <c r="A12" s="263"/>
      <c r="B12" s="1965" t="str">
        <f>IF('Agency Information'!B16="","",'Agency Information'!B16)</f>
        <v/>
      </c>
      <c r="C12" s="1962"/>
      <c r="D12" s="1962"/>
      <c r="E12" s="1962"/>
      <c r="F12" s="1962"/>
      <c r="G12" s="1962"/>
      <c r="H12" s="1962"/>
      <c r="I12" s="1962"/>
      <c r="J12" s="1962"/>
      <c r="K12" s="1962"/>
      <c r="L12" s="1962"/>
      <c r="M12" s="1962"/>
      <c r="N12" s="1962"/>
      <c r="O12" s="1962"/>
      <c r="P12" s="1962"/>
      <c r="Q12" s="1962"/>
      <c r="R12" s="1962"/>
      <c r="S12" s="1962"/>
      <c r="T12" s="1962"/>
      <c r="U12" s="1962"/>
      <c r="V12" s="1962"/>
      <c r="W12" s="1962"/>
      <c r="X12" s="195"/>
      <c r="Y12" s="195"/>
      <c r="Z12" s="263"/>
    </row>
    <row r="13" spans="1:26" ht="19.5" customHeight="1" thickBot="1" x14ac:dyDescent="0.3">
      <c r="A13" s="264"/>
      <c r="B13" s="265" t="s">
        <v>467</v>
      </c>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3"/>
    </row>
    <row r="14" spans="1:26" ht="12.75" customHeight="1" thickBot="1" x14ac:dyDescent="0.3">
      <c r="A14" s="268"/>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715"/>
    </row>
    <row r="15" spans="1:26" ht="15.75" customHeight="1" x14ac:dyDescent="0.3">
      <c r="A15" s="2011" t="s">
        <v>476</v>
      </c>
      <c r="B15" s="2012"/>
      <c r="C15" s="2012"/>
      <c r="D15" s="2012"/>
      <c r="E15" s="2012"/>
      <c r="F15" s="2012"/>
      <c r="G15" s="2012"/>
      <c r="H15" s="2012"/>
      <c r="I15" s="2012"/>
      <c r="J15" s="2012"/>
      <c r="K15" s="2012"/>
      <c r="L15" s="2012"/>
      <c r="M15" s="2012"/>
      <c r="N15" s="2012"/>
      <c r="O15" s="2012"/>
      <c r="P15" s="2012"/>
      <c r="Q15" s="2012"/>
      <c r="R15" s="2012"/>
      <c r="S15" s="2012"/>
      <c r="T15" s="2012"/>
      <c r="U15" s="2012"/>
      <c r="V15" s="2012"/>
      <c r="W15" s="2012"/>
      <c r="X15" s="2012"/>
      <c r="Y15" s="2012"/>
      <c r="Z15" s="714"/>
    </row>
    <row r="16" spans="1:26" ht="14.25" customHeight="1" x14ac:dyDescent="0.3">
      <c r="A16" s="2010" t="s">
        <v>477</v>
      </c>
      <c r="B16" s="1601"/>
      <c r="C16" s="1601"/>
      <c r="D16" s="1601"/>
      <c r="E16" s="1601"/>
      <c r="F16" s="1601"/>
      <c r="G16" s="1601"/>
      <c r="H16" s="1601"/>
      <c r="I16" s="1601"/>
      <c r="J16" s="1601"/>
      <c r="K16" s="1601"/>
      <c r="L16" s="1601"/>
      <c r="M16" s="1601"/>
      <c r="N16" s="1601"/>
      <c r="O16" s="1601"/>
      <c r="P16" s="1601"/>
      <c r="Q16" s="1601"/>
      <c r="R16" s="1601"/>
      <c r="S16" s="1601"/>
      <c r="T16" s="1601"/>
      <c r="U16" s="1601"/>
      <c r="V16" s="1601"/>
      <c r="W16" s="1601"/>
      <c r="X16" s="1601"/>
      <c r="Y16" s="1601"/>
      <c r="Z16" s="714"/>
    </row>
    <row r="17" spans="1:26" ht="12.75" customHeight="1" x14ac:dyDescent="0.25">
      <c r="A17" s="263"/>
      <c r="B17" s="1966" t="str">
        <f>IF('Agency Information'!B2="","",'Agency Information'!B2)</f>
        <v/>
      </c>
      <c r="C17" s="2006"/>
      <c r="D17" s="2006"/>
      <c r="E17" s="2006"/>
      <c r="F17" s="2006"/>
      <c r="G17" s="2006"/>
      <c r="H17" s="195"/>
      <c r="I17" s="195"/>
      <c r="J17" s="1966" t="str">
        <f>IF('Agency Information'!B3="","",'Agency Information'!B3)</f>
        <v/>
      </c>
      <c r="K17" s="2006"/>
      <c r="L17" s="2006"/>
      <c r="M17" s="2006"/>
      <c r="N17" s="2006"/>
      <c r="O17" s="2006"/>
      <c r="P17" s="195"/>
      <c r="Q17" s="195"/>
      <c r="R17" s="1968" t="str">
        <f>IF('Agency Information'!B4="","",'Agency Information'!B4)</f>
        <v/>
      </c>
      <c r="S17" s="2006"/>
      <c r="T17" s="2006"/>
      <c r="U17" s="2006"/>
      <c r="V17" s="2006"/>
      <c r="W17" s="2006"/>
      <c r="X17" s="195"/>
      <c r="Y17" s="195"/>
      <c r="Z17" s="263"/>
    </row>
    <row r="18" spans="1:26" ht="12.75" customHeight="1" x14ac:dyDescent="0.25">
      <c r="A18" s="263"/>
      <c r="B18" s="2007"/>
      <c r="C18" s="2007"/>
      <c r="D18" s="2007"/>
      <c r="E18" s="2007"/>
      <c r="F18" s="2007"/>
      <c r="G18" s="2007"/>
      <c r="H18" s="195"/>
      <c r="I18" s="195"/>
      <c r="J18" s="2007"/>
      <c r="K18" s="2007"/>
      <c r="L18" s="2007"/>
      <c r="M18" s="2007"/>
      <c r="N18" s="2007"/>
      <c r="O18" s="2007"/>
      <c r="P18" s="195"/>
      <c r="Q18" s="195"/>
      <c r="R18" s="2007"/>
      <c r="S18" s="2007"/>
      <c r="T18" s="2007"/>
      <c r="U18" s="2007"/>
      <c r="V18" s="2007"/>
      <c r="W18" s="2007"/>
      <c r="X18" s="195"/>
      <c r="Y18" s="195"/>
      <c r="Z18" s="263"/>
    </row>
    <row r="19" spans="1:26" ht="14.25" customHeight="1" x14ac:dyDescent="0.3">
      <c r="A19" s="263"/>
      <c r="B19" s="2008" t="s">
        <v>478</v>
      </c>
      <c r="C19" s="2008"/>
      <c r="D19" s="2008"/>
      <c r="E19" s="2008"/>
      <c r="F19" s="2008"/>
      <c r="G19" s="2008"/>
      <c r="H19" s="195"/>
      <c r="I19" s="195"/>
      <c r="J19" s="2008" t="s">
        <v>575</v>
      </c>
      <c r="K19" s="2008"/>
      <c r="L19" s="2008"/>
      <c r="M19" s="2008"/>
      <c r="N19" s="2008"/>
      <c r="O19" s="2008"/>
      <c r="P19" s="195"/>
      <c r="Q19" s="226"/>
      <c r="R19" s="2008" t="s">
        <v>576</v>
      </c>
      <c r="S19" s="2008"/>
      <c r="T19" s="2008"/>
      <c r="U19" s="2008"/>
      <c r="V19" s="2008"/>
      <c r="W19" s="2008"/>
      <c r="X19" s="195"/>
      <c r="Y19" s="195"/>
      <c r="Z19" s="263"/>
    </row>
    <row r="20" spans="1:26" ht="12.75" customHeight="1" x14ac:dyDescent="0.25">
      <c r="A20" s="263"/>
      <c r="B20" s="195"/>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263"/>
    </row>
    <row r="21" spans="1:26" ht="12.75" customHeight="1" x14ac:dyDescent="0.3">
      <c r="A21" s="263"/>
      <c r="B21" s="227" t="s">
        <v>481</v>
      </c>
      <c r="C21" s="195"/>
      <c r="D21" s="195"/>
      <c r="E21" s="195"/>
      <c r="F21" s="195"/>
      <c r="G21" s="195"/>
      <c r="H21" s="195"/>
      <c r="I21" s="195"/>
      <c r="J21" s="227" t="s">
        <v>482</v>
      </c>
      <c r="K21" s="195"/>
      <c r="L21" s="195"/>
      <c r="M21" s="195"/>
      <c r="N21" s="195"/>
      <c r="O21" s="195"/>
      <c r="P21" s="195"/>
      <c r="Q21" s="195"/>
      <c r="R21" s="195"/>
      <c r="S21" s="195"/>
      <c r="T21" s="195"/>
      <c r="U21" s="195"/>
      <c r="V21" s="195"/>
      <c r="W21" s="195"/>
      <c r="X21" s="195"/>
      <c r="Y21" s="195"/>
      <c r="Z21" s="263"/>
    </row>
    <row r="22" spans="1:26" ht="17.399999999999999" customHeight="1" x14ac:dyDescent="0.4">
      <c r="A22" s="263"/>
      <c r="B22" s="269" t="s">
        <v>1584</v>
      </c>
      <c r="C22" s="195"/>
      <c r="D22" s="195"/>
      <c r="E22" s="195"/>
      <c r="F22" s="195"/>
      <c r="G22" s="195"/>
      <c r="H22" s="195" t="s">
        <v>22</v>
      </c>
      <c r="I22" s="195"/>
      <c r="J22" s="269" t="s">
        <v>1585</v>
      </c>
      <c r="K22" s="195"/>
      <c r="L22" s="195"/>
      <c r="M22" s="195"/>
      <c r="N22" s="195"/>
      <c r="O22" s="195"/>
      <c r="P22" s="195"/>
      <c r="Q22" s="195"/>
      <c r="R22" s="195"/>
      <c r="S22" s="195"/>
      <c r="T22" s="195"/>
      <c r="U22" s="195"/>
      <c r="V22" s="195"/>
      <c r="W22" s="195"/>
      <c r="X22" s="195"/>
      <c r="Y22" s="195"/>
      <c r="Z22" s="263"/>
    </row>
    <row r="23" spans="1:26" ht="17.399999999999999" customHeight="1" x14ac:dyDescent="0.4">
      <c r="A23" s="263"/>
      <c r="B23" s="269" t="s">
        <v>577</v>
      </c>
      <c r="C23" s="195"/>
      <c r="D23" s="195"/>
      <c r="E23" s="195"/>
      <c r="F23" s="195"/>
      <c r="G23" s="195"/>
      <c r="H23" s="195"/>
      <c r="I23" s="195"/>
      <c r="J23" s="269" t="s">
        <v>578</v>
      </c>
      <c r="K23" s="195"/>
      <c r="L23" s="195"/>
      <c r="M23" s="195"/>
      <c r="N23" s="195"/>
      <c r="O23" s="195"/>
      <c r="P23" s="195"/>
      <c r="Q23" s="195"/>
      <c r="R23" s="195"/>
      <c r="S23" s="195"/>
      <c r="T23" s="195"/>
      <c r="U23" s="195"/>
      <c r="V23" s="195"/>
      <c r="W23" s="195"/>
      <c r="X23" s="195"/>
      <c r="Y23" s="195"/>
      <c r="Z23" s="263"/>
    </row>
    <row r="24" spans="1:26" ht="17.399999999999999" customHeight="1" x14ac:dyDescent="0.4">
      <c r="A24" s="263"/>
      <c r="B24" s="269" t="s">
        <v>579</v>
      </c>
      <c r="C24" s="195"/>
      <c r="D24" s="195"/>
      <c r="E24" s="195"/>
      <c r="F24" s="195"/>
      <c r="G24" s="195"/>
      <c r="H24" s="195"/>
      <c r="I24" s="195"/>
      <c r="J24" s="269" t="s">
        <v>580</v>
      </c>
      <c r="K24" s="195"/>
      <c r="L24" s="195"/>
      <c r="M24" s="195"/>
      <c r="N24" s="195"/>
      <c r="O24" s="195"/>
      <c r="P24" s="195"/>
      <c r="Q24" s="195"/>
      <c r="R24" s="195"/>
      <c r="S24" s="195"/>
      <c r="T24" s="195"/>
      <c r="U24" s="195"/>
      <c r="V24" s="195"/>
      <c r="W24" s="195"/>
      <c r="X24" s="195"/>
      <c r="Y24" s="195"/>
      <c r="Z24" s="263"/>
    </row>
    <row r="25" spans="1:26" ht="17.399999999999999" customHeight="1" x14ac:dyDescent="0.4">
      <c r="A25" s="263"/>
      <c r="B25" s="227" t="s">
        <v>487</v>
      </c>
      <c r="C25" s="195"/>
      <c r="D25" s="195"/>
      <c r="E25" s="195"/>
      <c r="F25" s="195"/>
      <c r="G25" s="195"/>
      <c r="H25" s="195"/>
      <c r="I25" s="195"/>
      <c r="J25" s="269" t="s">
        <v>581</v>
      </c>
      <c r="K25" s="195"/>
      <c r="L25" s="195"/>
      <c r="M25" s="195"/>
      <c r="N25" s="195"/>
      <c r="O25" s="195"/>
      <c r="P25" s="195"/>
      <c r="Q25" s="195"/>
      <c r="R25" s="195"/>
      <c r="S25" s="195"/>
      <c r="T25" s="195"/>
      <c r="U25" s="195"/>
      <c r="V25" s="195"/>
      <c r="W25" s="195"/>
      <c r="X25" s="195"/>
      <c r="Y25" s="195"/>
      <c r="Z25" s="263"/>
    </row>
    <row r="26" spans="1:26" ht="17.399999999999999" customHeight="1" x14ac:dyDescent="0.4">
      <c r="A26" s="263"/>
      <c r="B26" s="269" t="s">
        <v>1587</v>
      </c>
      <c r="C26" s="195"/>
      <c r="D26" s="195"/>
      <c r="E26" s="195"/>
      <c r="F26" s="195"/>
      <c r="G26" s="195"/>
      <c r="H26" s="195"/>
      <c r="I26" s="195"/>
      <c r="J26" s="227" t="s">
        <v>489</v>
      </c>
      <c r="K26" s="195"/>
      <c r="L26" s="195"/>
      <c r="M26" s="195"/>
      <c r="N26" s="195"/>
      <c r="O26" s="195"/>
      <c r="P26" s="195"/>
      <c r="Q26" s="195"/>
      <c r="R26" s="195"/>
      <c r="S26" s="195"/>
      <c r="T26" s="195"/>
      <c r="U26" s="195"/>
      <c r="V26" s="195"/>
      <c r="W26" s="195"/>
      <c r="X26" s="195"/>
      <c r="Y26" s="195"/>
      <c r="Z26" s="263"/>
    </row>
    <row r="27" spans="1:26" ht="17.399999999999999" customHeight="1" x14ac:dyDescent="0.4">
      <c r="A27" s="263"/>
      <c r="B27" s="269" t="s">
        <v>582</v>
      </c>
      <c r="C27" s="195"/>
      <c r="D27" s="195"/>
      <c r="E27" s="195"/>
      <c r="F27" s="195"/>
      <c r="G27" s="195"/>
      <c r="H27" s="195"/>
      <c r="I27" s="195"/>
      <c r="J27" s="269" t="s">
        <v>1586</v>
      </c>
      <c r="K27" s="195"/>
      <c r="L27" s="195"/>
      <c r="M27" s="195"/>
      <c r="N27" s="195"/>
      <c r="O27" s="195"/>
      <c r="P27" s="195"/>
      <c r="Q27" s="195"/>
      <c r="R27" s="195"/>
      <c r="S27" s="195"/>
      <c r="T27" s="195"/>
      <c r="U27" s="195"/>
      <c r="V27" s="195"/>
      <c r="W27" s="195"/>
      <c r="X27" s="195"/>
      <c r="Y27" s="195"/>
      <c r="Z27" s="263"/>
    </row>
    <row r="28" spans="1:26" ht="17.399999999999999" customHeight="1" x14ac:dyDescent="0.4">
      <c r="A28" s="263"/>
      <c r="B28" s="269" t="s">
        <v>583</v>
      </c>
      <c r="C28" s="195"/>
      <c r="D28" s="195"/>
      <c r="E28" s="195"/>
      <c r="F28" s="195"/>
      <c r="G28" s="195"/>
      <c r="H28" s="195"/>
      <c r="I28" s="195"/>
      <c r="J28" s="269" t="s">
        <v>584</v>
      </c>
      <c r="K28" s="195"/>
      <c r="L28" s="195"/>
      <c r="M28" s="195"/>
      <c r="N28" s="195"/>
      <c r="O28" s="195"/>
      <c r="P28" s="195"/>
      <c r="Q28" s="195"/>
      <c r="R28" s="195"/>
      <c r="S28" s="195"/>
      <c r="T28" s="195"/>
      <c r="U28" s="195"/>
      <c r="V28" s="195"/>
      <c r="W28" s="195"/>
      <c r="X28" s="195"/>
      <c r="Y28" s="195"/>
      <c r="Z28" s="263"/>
    </row>
    <row r="29" spans="1:26" ht="17.399999999999999" customHeight="1" x14ac:dyDescent="0.4">
      <c r="A29" s="263"/>
      <c r="B29" s="269" t="s">
        <v>585</v>
      </c>
      <c r="C29" s="195"/>
      <c r="D29" s="195"/>
      <c r="E29" s="195"/>
      <c r="F29" s="195"/>
      <c r="G29" s="195"/>
      <c r="H29" s="195"/>
      <c r="I29" s="195"/>
      <c r="J29" s="269" t="s">
        <v>586</v>
      </c>
      <c r="K29" s="195"/>
      <c r="L29" s="195"/>
      <c r="M29" s="195"/>
      <c r="N29" s="195"/>
      <c r="O29" s="195"/>
      <c r="P29" s="195"/>
      <c r="Q29" s="195"/>
      <c r="R29" s="195"/>
      <c r="S29" s="270" t="s">
        <v>24</v>
      </c>
      <c r="T29" s="271"/>
      <c r="U29" s="272"/>
      <c r="V29" s="273"/>
      <c r="W29" s="271"/>
      <c r="X29" s="195"/>
      <c r="Y29" s="195"/>
      <c r="Z29" s="263"/>
    </row>
    <row r="30" spans="1:26" ht="17.399999999999999" customHeight="1" x14ac:dyDescent="0.4">
      <c r="A30" s="263"/>
      <c r="B30" s="227" t="s">
        <v>495</v>
      </c>
      <c r="C30" s="195"/>
      <c r="D30" s="195"/>
      <c r="E30" s="195"/>
      <c r="F30" s="195"/>
      <c r="G30" s="195"/>
      <c r="H30" s="195"/>
      <c r="I30" s="195"/>
      <c r="J30" s="269" t="s">
        <v>587</v>
      </c>
      <c r="K30" s="195"/>
      <c r="L30" s="195"/>
      <c r="M30" s="195"/>
      <c r="N30" s="195"/>
      <c r="O30" s="195"/>
      <c r="P30" s="195"/>
      <c r="Q30" s="195"/>
      <c r="R30" s="195"/>
      <c r="S30" s="270" t="s">
        <v>25</v>
      </c>
      <c r="T30" s="271"/>
      <c r="U30" s="272"/>
      <c r="V30" s="273"/>
      <c r="W30" s="271"/>
      <c r="X30" s="195"/>
      <c r="Y30" s="195"/>
      <c r="Z30" s="263"/>
    </row>
    <row r="31" spans="1:26" ht="17.399999999999999" customHeight="1" x14ac:dyDescent="0.4">
      <c r="A31" s="263"/>
      <c r="B31" s="269" t="s">
        <v>1588</v>
      </c>
      <c r="C31" s="195"/>
      <c r="D31" s="195"/>
      <c r="E31" s="195"/>
      <c r="F31" s="195"/>
      <c r="G31" s="195"/>
      <c r="H31" s="195"/>
      <c r="I31" s="195"/>
      <c r="J31" s="195"/>
      <c r="K31" s="195"/>
      <c r="L31" s="195"/>
      <c r="M31" s="195"/>
      <c r="N31" s="195"/>
      <c r="O31" s="195"/>
      <c r="P31" s="195"/>
      <c r="Q31" s="195"/>
      <c r="R31" s="195"/>
      <c r="S31" s="270" t="s">
        <v>36</v>
      </c>
      <c r="T31" s="271"/>
      <c r="U31" s="272"/>
      <c r="V31" s="273"/>
      <c r="W31" s="271"/>
      <c r="X31" s="195"/>
      <c r="Y31" s="195"/>
      <c r="Z31" s="263"/>
    </row>
    <row r="32" spans="1:26" ht="17.399999999999999" customHeight="1" x14ac:dyDescent="0.4">
      <c r="A32" s="263"/>
      <c r="B32" s="269" t="s">
        <v>588</v>
      </c>
      <c r="C32" s="195"/>
      <c r="D32" s="195"/>
      <c r="E32" s="195"/>
      <c r="F32" s="195"/>
      <c r="G32" s="195"/>
      <c r="H32" s="195"/>
      <c r="I32" s="195"/>
      <c r="J32" s="195"/>
      <c r="K32" s="195"/>
      <c r="L32" s="195"/>
      <c r="M32" s="195"/>
      <c r="N32" s="195"/>
      <c r="O32" s="195"/>
      <c r="P32" s="195"/>
      <c r="Q32" s="195"/>
      <c r="R32" s="195"/>
      <c r="S32" s="270" t="s">
        <v>27</v>
      </c>
      <c r="T32" s="271"/>
      <c r="U32" s="272"/>
      <c r="V32" s="273"/>
      <c r="W32" s="271"/>
      <c r="X32" s="195"/>
      <c r="Y32" s="195"/>
      <c r="Z32" s="263"/>
    </row>
    <row r="33" spans="1:28" ht="17.399999999999999" customHeight="1" x14ac:dyDescent="0.4">
      <c r="A33" s="263"/>
      <c r="B33" s="269" t="s">
        <v>589</v>
      </c>
      <c r="C33" s="195"/>
      <c r="D33" s="195"/>
      <c r="E33" s="195"/>
      <c r="F33" s="195"/>
      <c r="G33" s="195"/>
      <c r="H33" s="195"/>
      <c r="I33" s="195"/>
      <c r="J33" s="195"/>
      <c r="K33" s="195"/>
      <c r="L33" s="195"/>
      <c r="M33" s="195"/>
      <c r="N33" s="195"/>
      <c r="O33" s="195"/>
      <c r="P33" s="195"/>
      <c r="Q33" s="195"/>
      <c r="R33" s="195"/>
      <c r="S33" s="274" t="s">
        <v>497</v>
      </c>
      <c r="T33" s="275"/>
      <c r="U33" s="229"/>
      <c r="V33" s="185"/>
      <c r="W33" s="275"/>
      <c r="X33" s="195"/>
      <c r="Y33" s="195"/>
      <c r="Z33" s="263"/>
    </row>
    <row r="34" spans="1:28" ht="17.399999999999999" customHeight="1" x14ac:dyDescent="0.4">
      <c r="A34" s="263"/>
      <c r="B34" s="269" t="s">
        <v>590</v>
      </c>
      <c r="C34" s="195"/>
      <c r="D34" s="195"/>
      <c r="E34" s="195"/>
      <c r="F34" s="195"/>
      <c r="G34" s="195"/>
      <c r="H34" s="195"/>
      <c r="I34" s="195"/>
      <c r="J34" s="195"/>
      <c r="K34" s="195"/>
      <c r="L34" s="195"/>
      <c r="M34" s="195"/>
      <c r="N34" s="195"/>
      <c r="O34" s="195"/>
      <c r="P34" s="195"/>
      <c r="Q34" s="195"/>
      <c r="R34" s="195"/>
      <c r="S34" s="195"/>
      <c r="T34" s="195"/>
      <c r="U34" s="195"/>
      <c r="V34" s="195"/>
      <c r="W34" s="195"/>
      <c r="X34" s="195"/>
      <c r="Y34" s="195"/>
      <c r="Z34" s="263"/>
    </row>
    <row r="35" spans="1:28" ht="17.399999999999999" customHeight="1" thickBot="1" x14ac:dyDescent="0.45">
      <c r="A35" s="264"/>
      <c r="B35" s="27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3"/>
    </row>
    <row r="36" spans="1:28" ht="20.25" customHeight="1" x14ac:dyDescent="0.3">
      <c r="A36" s="2004" t="s">
        <v>591</v>
      </c>
      <c r="B36" s="2004"/>
      <c r="C36" s="2004"/>
      <c r="D36" s="2004"/>
      <c r="E36" s="2004"/>
      <c r="F36" s="2004"/>
      <c r="G36" s="2004"/>
      <c r="H36" s="2004"/>
      <c r="I36" s="2004"/>
      <c r="J36" s="2004"/>
      <c r="K36" s="2004"/>
      <c r="L36" s="2004"/>
      <c r="M36" s="2004"/>
      <c r="N36" s="2004"/>
      <c r="O36" s="2004"/>
      <c r="P36" s="2004"/>
      <c r="Q36" s="2004"/>
      <c r="R36" s="2004"/>
      <c r="S36" s="2004"/>
      <c r="T36" s="2004"/>
      <c r="U36" s="2004"/>
      <c r="V36" s="2004"/>
      <c r="W36" s="2004"/>
      <c r="X36" s="2004"/>
      <c r="Y36" s="2004"/>
      <c r="Z36" s="485"/>
    </row>
    <row r="37" spans="1:28" ht="18" customHeight="1" thickBot="1" x14ac:dyDescent="0.3">
      <c r="A37" s="2005" t="s">
        <v>501</v>
      </c>
      <c r="B37" s="2005"/>
      <c r="C37" s="2005"/>
      <c r="D37" s="2005"/>
      <c r="E37" s="2005"/>
      <c r="F37" s="2005"/>
      <c r="G37" s="2005"/>
      <c r="H37" s="2005"/>
      <c r="I37" s="2005"/>
      <c r="J37" s="2005"/>
      <c r="K37" s="2005"/>
      <c r="L37" s="2005"/>
      <c r="M37" s="2005"/>
      <c r="N37" s="2005"/>
      <c r="O37" s="2005"/>
      <c r="P37" s="2005"/>
      <c r="Q37" s="2005"/>
      <c r="R37" s="2005"/>
      <c r="S37" s="2005"/>
      <c r="T37" s="2005"/>
      <c r="U37" s="2005"/>
      <c r="V37" s="2005"/>
      <c r="W37" s="2005"/>
      <c r="X37" s="2005"/>
      <c r="Y37" s="2005"/>
      <c r="Z37" s="483"/>
      <c r="AA37" s="195"/>
      <c r="AB37" s="195"/>
    </row>
    <row r="38" spans="1:28" ht="14.25" customHeight="1" x14ac:dyDescent="0.3">
      <c r="A38" s="1955" t="s">
        <v>592</v>
      </c>
      <c r="B38" s="1879"/>
      <c r="C38" s="1879"/>
      <c r="D38" s="1956" t="s">
        <v>502</v>
      </c>
      <c r="E38" s="1882" t="s">
        <v>503</v>
      </c>
      <c r="F38" s="1884"/>
      <c r="G38" s="1884"/>
      <c r="H38" s="1884"/>
      <c r="I38" s="1884"/>
      <c r="J38" s="1884"/>
      <c r="K38" s="1884"/>
      <c r="L38" s="1884"/>
      <c r="M38" s="1884"/>
      <c r="N38" s="1884"/>
      <c r="O38" s="1884"/>
      <c r="P38" s="1884"/>
      <c r="Q38" s="1884"/>
      <c r="R38" s="1884"/>
      <c r="S38" s="1884"/>
      <c r="T38" s="1958"/>
      <c r="U38" s="1959" t="s">
        <v>412</v>
      </c>
      <c r="V38" s="1882" t="s">
        <v>505</v>
      </c>
      <c r="W38" s="1884"/>
      <c r="X38" s="1884"/>
      <c r="Y38" s="1990"/>
      <c r="AA38" s="698" t="s">
        <v>1461</v>
      </c>
      <c r="AB38" s="484"/>
    </row>
    <row r="39" spans="1:28" ht="69" customHeight="1" x14ac:dyDescent="0.25">
      <c r="A39" s="1880"/>
      <c r="B39" s="1881"/>
      <c r="C39" s="1881"/>
      <c r="D39" s="1957"/>
      <c r="E39" s="277">
        <v>18</v>
      </c>
      <c r="F39" s="278" t="s">
        <v>593</v>
      </c>
      <c r="G39" s="279">
        <v>20</v>
      </c>
      <c r="H39" s="279">
        <v>21</v>
      </c>
      <c r="I39" s="279">
        <v>22</v>
      </c>
      <c r="J39" s="279">
        <v>23</v>
      </c>
      <c r="K39" s="280">
        <v>24</v>
      </c>
      <c r="L39" s="280" t="s">
        <v>594</v>
      </c>
      <c r="M39" s="280" t="s">
        <v>595</v>
      </c>
      <c r="N39" s="280" t="s">
        <v>596</v>
      </c>
      <c r="O39" s="280" t="s">
        <v>597</v>
      </c>
      <c r="P39" s="280" t="s">
        <v>598</v>
      </c>
      <c r="Q39" s="280" t="s">
        <v>599</v>
      </c>
      <c r="R39" s="280" t="s">
        <v>600</v>
      </c>
      <c r="S39" s="280" t="s">
        <v>601</v>
      </c>
      <c r="T39" s="281" t="s">
        <v>602</v>
      </c>
      <c r="U39" s="1960"/>
      <c r="V39" s="279" t="s">
        <v>509</v>
      </c>
      <c r="W39" s="279" t="s">
        <v>510</v>
      </c>
      <c r="X39" s="277" t="s">
        <v>511</v>
      </c>
      <c r="Y39" s="712" t="s">
        <v>39552</v>
      </c>
      <c r="AA39" s="711" t="s">
        <v>5</v>
      </c>
      <c r="AB39" s="710"/>
    </row>
    <row r="40" spans="1:28" ht="23.25" customHeight="1" x14ac:dyDescent="0.25">
      <c r="A40" s="1846" t="s">
        <v>603</v>
      </c>
      <c r="B40" s="1831"/>
      <c r="C40" s="1930" t="s">
        <v>513</v>
      </c>
      <c r="D40" s="394" t="s">
        <v>514</v>
      </c>
      <c r="E40" s="553"/>
      <c r="F40" s="553"/>
      <c r="G40" s="553"/>
      <c r="H40" s="553"/>
      <c r="I40" s="553"/>
      <c r="J40" s="553"/>
      <c r="K40" s="553"/>
      <c r="L40" s="553"/>
      <c r="M40" s="553"/>
      <c r="N40" s="553"/>
      <c r="O40" s="553"/>
      <c r="P40" s="553"/>
      <c r="Q40" s="553"/>
      <c r="R40" s="553"/>
      <c r="S40" s="553"/>
      <c r="T40" s="553"/>
      <c r="U40" s="692">
        <f>SUM(E40:T40)</f>
        <v>0</v>
      </c>
      <c r="V40" s="1799"/>
      <c r="W40" s="1799"/>
      <c r="X40" s="1799"/>
      <c r="Y40" s="1797"/>
      <c r="AA40" s="1999">
        <f>SUM(V40:Y41)</f>
        <v>0</v>
      </c>
      <c r="AB40" s="1981"/>
    </row>
    <row r="41" spans="1:28" ht="23.25" customHeight="1" x14ac:dyDescent="0.25">
      <c r="A41" s="1832"/>
      <c r="B41" s="1833"/>
      <c r="C41" s="1931"/>
      <c r="D41" s="282" t="s">
        <v>515</v>
      </c>
      <c r="E41" s="1467"/>
      <c r="F41" s="1467"/>
      <c r="G41" s="1467"/>
      <c r="H41" s="1467"/>
      <c r="I41" s="1467"/>
      <c r="J41" s="1467"/>
      <c r="K41" s="1467"/>
      <c r="L41" s="1467"/>
      <c r="M41" s="1467"/>
      <c r="N41" s="1467"/>
      <c r="O41" s="1467"/>
      <c r="P41" s="1467"/>
      <c r="Q41" s="1467"/>
      <c r="R41" s="1467"/>
      <c r="S41" s="1467"/>
      <c r="T41" s="1467"/>
      <c r="U41" s="279">
        <f t="shared" ref="U41:U104" si="0">SUM(E41:T41)</f>
        <v>0</v>
      </c>
      <c r="V41" s="1799"/>
      <c r="W41" s="1799"/>
      <c r="X41" s="1799"/>
      <c r="Y41" s="1798"/>
      <c r="AA41" s="1989"/>
      <c r="AB41" s="1981"/>
    </row>
    <row r="42" spans="1:28" ht="16.5" customHeight="1" x14ac:dyDescent="0.25">
      <c r="A42" s="1846" t="s">
        <v>604</v>
      </c>
      <c r="B42" s="1831"/>
      <c r="C42" s="1932" t="s">
        <v>517</v>
      </c>
      <c r="D42" s="394" t="s">
        <v>514</v>
      </c>
      <c r="E42" s="553"/>
      <c r="F42" s="553"/>
      <c r="G42" s="553"/>
      <c r="H42" s="553"/>
      <c r="I42" s="553"/>
      <c r="J42" s="553"/>
      <c r="K42" s="553"/>
      <c r="L42" s="553"/>
      <c r="M42" s="553"/>
      <c r="N42" s="553"/>
      <c r="O42" s="553"/>
      <c r="P42" s="553"/>
      <c r="Q42" s="553"/>
      <c r="R42" s="553"/>
      <c r="S42" s="553"/>
      <c r="T42" s="553"/>
      <c r="U42" s="692">
        <f t="shared" si="0"/>
        <v>0</v>
      </c>
      <c r="V42" s="1799"/>
      <c r="W42" s="1799"/>
      <c r="X42" s="1799"/>
      <c r="Y42" s="1797"/>
      <c r="AA42" s="1999">
        <f>SUM(V42:Y43)</f>
        <v>0</v>
      </c>
      <c r="AB42" s="1981"/>
    </row>
    <row r="43" spans="1:28" ht="16.5" customHeight="1" x14ac:dyDescent="0.25">
      <c r="A43" s="1832"/>
      <c r="B43" s="1833"/>
      <c r="C43" s="1932"/>
      <c r="D43" s="282" t="s">
        <v>515</v>
      </c>
      <c r="E43" s="1467"/>
      <c r="F43" s="1467"/>
      <c r="G43" s="1467"/>
      <c r="H43" s="1467"/>
      <c r="I43" s="603"/>
      <c r="J43" s="1467"/>
      <c r="K43" s="1467"/>
      <c r="L43" s="1467"/>
      <c r="M43" s="1467"/>
      <c r="N43" s="1467"/>
      <c r="O43" s="1467"/>
      <c r="P43" s="1467"/>
      <c r="Q43" s="1467"/>
      <c r="R43" s="1467"/>
      <c r="S43" s="1467"/>
      <c r="T43" s="1467"/>
      <c r="U43" s="279">
        <f t="shared" si="0"/>
        <v>0</v>
      </c>
      <c r="V43" s="1799"/>
      <c r="W43" s="1799"/>
      <c r="X43" s="1799"/>
      <c r="Y43" s="1798"/>
      <c r="AA43" s="1989"/>
      <c r="AB43" s="1981"/>
    </row>
    <row r="44" spans="1:28" ht="16.5" customHeight="1" x14ac:dyDescent="0.25">
      <c r="A44" s="1830" t="s">
        <v>39556</v>
      </c>
      <c r="B44" s="1831"/>
      <c r="C44" s="1949" t="s">
        <v>394</v>
      </c>
      <c r="D44" s="394" t="s">
        <v>514</v>
      </c>
      <c r="E44" s="553"/>
      <c r="F44" s="553"/>
      <c r="G44" s="553"/>
      <c r="H44" s="553"/>
      <c r="I44" s="553"/>
      <c r="J44" s="553"/>
      <c r="K44" s="553"/>
      <c r="L44" s="553"/>
      <c r="M44" s="553"/>
      <c r="N44" s="553"/>
      <c r="O44" s="553"/>
      <c r="P44" s="553"/>
      <c r="Q44" s="553"/>
      <c r="R44" s="553"/>
      <c r="S44" s="553"/>
      <c r="T44" s="553"/>
      <c r="U44" s="692">
        <f t="shared" si="0"/>
        <v>0</v>
      </c>
      <c r="V44" s="1799"/>
      <c r="W44" s="1799"/>
      <c r="X44" s="1799"/>
      <c r="Y44" s="1797"/>
      <c r="AA44" s="1999">
        <f>SUM(V44:Y45)</f>
        <v>0</v>
      </c>
      <c r="AB44" s="1981"/>
    </row>
    <row r="45" spans="1:28" ht="16.5" customHeight="1" x14ac:dyDescent="0.25">
      <c r="A45" s="1832"/>
      <c r="B45" s="1833"/>
      <c r="C45" s="1950"/>
      <c r="D45" s="282" t="s">
        <v>515</v>
      </c>
      <c r="E45" s="1467"/>
      <c r="F45" s="1467"/>
      <c r="G45" s="1467"/>
      <c r="H45" s="1467"/>
      <c r="I45" s="1467"/>
      <c r="J45" s="1467"/>
      <c r="K45" s="1467"/>
      <c r="L45" s="1467"/>
      <c r="M45" s="1467"/>
      <c r="N45" s="1467"/>
      <c r="O45" s="1467"/>
      <c r="P45" s="1467"/>
      <c r="Q45" s="1467"/>
      <c r="R45" s="1467"/>
      <c r="S45" s="1467"/>
      <c r="T45" s="1467"/>
      <c r="U45" s="279">
        <f t="shared" si="0"/>
        <v>0</v>
      </c>
      <c r="V45" s="1799"/>
      <c r="W45" s="1799"/>
      <c r="X45" s="1799"/>
      <c r="Y45" s="1798"/>
      <c r="AA45" s="1989"/>
      <c r="AB45" s="1981"/>
    </row>
    <row r="46" spans="1:28" ht="16.5" customHeight="1" x14ac:dyDescent="0.25">
      <c r="A46" s="1830" t="s">
        <v>605</v>
      </c>
      <c r="B46" s="1831"/>
      <c r="C46" s="1949" t="s">
        <v>396</v>
      </c>
      <c r="D46" s="394" t="s">
        <v>514</v>
      </c>
      <c r="E46" s="553"/>
      <c r="F46" s="553"/>
      <c r="G46" s="553"/>
      <c r="H46" s="553"/>
      <c r="I46" s="553"/>
      <c r="J46" s="553"/>
      <c r="K46" s="553"/>
      <c r="L46" s="553"/>
      <c r="M46" s="553"/>
      <c r="N46" s="553"/>
      <c r="O46" s="553"/>
      <c r="P46" s="553"/>
      <c r="Q46" s="553"/>
      <c r="R46" s="553"/>
      <c r="S46" s="553"/>
      <c r="T46" s="553"/>
      <c r="U46" s="692">
        <f t="shared" si="0"/>
        <v>0</v>
      </c>
      <c r="V46" s="1799"/>
      <c r="W46" s="1799"/>
      <c r="X46" s="1799"/>
      <c r="Y46" s="1797"/>
      <c r="AA46" s="1999">
        <f>SUM(V46:Y47)</f>
        <v>0</v>
      </c>
      <c r="AB46" s="1981"/>
    </row>
    <row r="47" spans="1:28" ht="16.5" customHeight="1" x14ac:dyDescent="0.25">
      <c r="A47" s="1832"/>
      <c r="B47" s="1833"/>
      <c r="C47" s="1950"/>
      <c r="D47" s="282" t="s">
        <v>515</v>
      </c>
      <c r="E47" s="1467"/>
      <c r="F47" s="1467"/>
      <c r="G47" s="1467"/>
      <c r="H47" s="1467"/>
      <c r="I47" s="1467"/>
      <c r="J47" s="1467"/>
      <c r="K47" s="1467"/>
      <c r="L47" s="1467"/>
      <c r="M47" s="1467"/>
      <c r="N47" s="1467"/>
      <c r="O47" s="1467"/>
      <c r="P47" s="1467"/>
      <c r="Q47" s="1467"/>
      <c r="R47" s="1467"/>
      <c r="S47" s="1467"/>
      <c r="T47" s="1467"/>
      <c r="U47" s="279">
        <f t="shared" si="0"/>
        <v>0</v>
      </c>
      <c r="V47" s="1799"/>
      <c r="W47" s="1799"/>
      <c r="X47" s="1799"/>
      <c r="Y47" s="1798"/>
      <c r="AA47" s="1989"/>
      <c r="AB47" s="1981"/>
    </row>
    <row r="48" spans="1:28" ht="16.5" customHeight="1" x14ac:dyDescent="0.25">
      <c r="A48" s="1846" t="s">
        <v>606</v>
      </c>
      <c r="B48" s="1831"/>
      <c r="C48" s="1949" t="s">
        <v>398</v>
      </c>
      <c r="D48" s="394" t="s">
        <v>514</v>
      </c>
      <c r="E48" s="553"/>
      <c r="F48" s="553"/>
      <c r="G48" s="553"/>
      <c r="H48" s="553"/>
      <c r="I48" s="553"/>
      <c r="J48" s="553"/>
      <c r="K48" s="553"/>
      <c r="L48" s="553"/>
      <c r="M48" s="553"/>
      <c r="N48" s="553"/>
      <c r="O48" s="553"/>
      <c r="P48" s="553"/>
      <c r="Q48" s="553"/>
      <c r="R48" s="553"/>
      <c r="S48" s="553"/>
      <c r="T48" s="553"/>
      <c r="U48" s="692">
        <f t="shared" si="0"/>
        <v>0</v>
      </c>
      <c r="V48" s="1799"/>
      <c r="W48" s="1799"/>
      <c r="X48" s="1799"/>
      <c r="Y48" s="1797"/>
      <c r="AA48" s="1999">
        <f>SUM(V48:Y49)</f>
        <v>0</v>
      </c>
      <c r="AB48" s="1981"/>
    </row>
    <row r="49" spans="1:28" ht="16.5" customHeight="1" x14ac:dyDescent="0.25">
      <c r="A49" s="1832"/>
      <c r="B49" s="1833"/>
      <c r="C49" s="1950"/>
      <c r="D49" s="282" t="s">
        <v>515</v>
      </c>
      <c r="E49" s="1467"/>
      <c r="F49" s="1467"/>
      <c r="G49" s="1467"/>
      <c r="H49" s="1467"/>
      <c r="I49" s="1467"/>
      <c r="J49" s="1467"/>
      <c r="K49" s="1467"/>
      <c r="L49" s="1467"/>
      <c r="M49" s="1467"/>
      <c r="N49" s="1467"/>
      <c r="O49" s="1467"/>
      <c r="P49" s="1467"/>
      <c r="Q49" s="1467"/>
      <c r="R49" s="1467"/>
      <c r="S49" s="1467"/>
      <c r="T49" s="1467"/>
      <c r="U49" s="279">
        <f t="shared" si="0"/>
        <v>0</v>
      </c>
      <c r="V49" s="1799"/>
      <c r="W49" s="1799"/>
      <c r="X49" s="1799"/>
      <c r="Y49" s="1798"/>
      <c r="AA49" s="1989"/>
      <c r="AB49" s="1981"/>
    </row>
    <row r="50" spans="1:28" ht="16.5" customHeight="1" x14ac:dyDescent="0.25">
      <c r="A50" s="1846" t="s">
        <v>607</v>
      </c>
      <c r="B50" s="1831"/>
      <c r="C50" s="1949" t="s">
        <v>400</v>
      </c>
      <c r="D50" s="394" t="s">
        <v>514</v>
      </c>
      <c r="E50" s="553"/>
      <c r="F50" s="553"/>
      <c r="G50" s="553"/>
      <c r="H50" s="553"/>
      <c r="I50" s="553"/>
      <c r="J50" s="553"/>
      <c r="K50" s="553"/>
      <c r="L50" s="553"/>
      <c r="M50" s="553"/>
      <c r="N50" s="553"/>
      <c r="O50" s="553"/>
      <c r="P50" s="553"/>
      <c r="Q50" s="553"/>
      <c r="R50" s="553"/>
      <c r="S50" s="553"/>
      <c r="T50" s="553"/>
      <c r="U50" s="692">
        <f t="shared" si="0"/>
        <v>0</v>
      </c>
      <c r="V50" s="1799"/>
      <c r="W50" s="1799"/>
      <c r="X50" s="1799"/>
      <c r="Y50" s="1797"/>
      <c r="AA50" s="1999">
        <f>SUM(V50:Y51)</f>
        <v>0</v>
      </c>
      <c r="AB50" s="1981"/>
    </row>
    <row r="51" spans="1:28" ht="16.5" customHeight="1" x14ac:dyDescent="0.25">
      <c r="A51" s="1832"/>
      <c r="B51" s="1833"/>
      <c r="C51" s="1950"/>
      <c r="D51" s="282" t="s">
        <v>515</v>
      </c>
      <c r="E51" s="1467"/>
      <c r="F51" s="1467"/>
      <c r="G51" s="1467"/>
      <c r="H51" s="1467"/>
      <c r="I51" s="1467"/>
      <c r="J51" s="1467"/>
      <c r="K51" s="1467"/>
      <c r="L51" s="1467"/>
      <c r="M51" s="1467"/>
      <c r="N51" s="1467"/>
      <c r="O51" s="1467"/>
      <c r="P51" s="1467"/>
      <c r="Q51" s="1467"/>
      <c r="R51" s="1467"/>
      <c r="S51" s="1467"/>
      <c r="T51" s="1467"/>
      <c r="U51" s="279">
        <f t="shared" si="0"/>
        <v>0</v>
      </c>
      <c r="V51" s="1799"/>
      <c r="W51" s="1799"/>
      <c r="X51" s="1799"/>
      <c r="Y51" s="1798"/>
      <c r="AA51" s="1989"/>
      <c r="AB51" s="1981"/>
    </row>
    <row r="52" spans="1:28" ht="16.5" customHeight="1" x14ac:dyDescent="0.25">
      <c r="A52" s="1846" t="s">
        <v>957</v>
      </c>
      <c r="B52" s="1951"/>
      <c r="C52" s="1949" t="s">
        <v>402</v>
      </c>
      <c r="D52" s="394" t="s">
        <v>514</v>
      </c>
      <c r="E52" s="553"/>
      <c r="F52" s="553"/>
      <c r="G52" s="553"/>
      <c r="H52" s="553"/>
      <c r="I52" s="553"/>
      <c r="J52" s="553"/>
      <c r="K52" s="553"/>
      <c r="L52" s="553"/>
      <c r="M52" s="553"/>
      <c r="N52" s="553"/>
      <c r="O52" s="553"/>
      <c r="P52" s="553"/>
      <c r="Q52" s="553"/>
      <c r="R52" s="553"/>
      <c r="S52" s="553"/>
      <c r="T52" s="553"/>
      <c r="U52" s="692">
        <f t="shared" si="0"/>
        <v>0</v>
      </c>
      <c r="V52" s="1799"/>
      <c r="W52" s="1799"/>
      <c r="X52" s="1799"/>
      <c r="Y52" s="1797"/>
      <c r="AA52" s="1999">
        <f>SUM(V52:Y53)</f>
        <v>0</v>
      </c>
      <c r="AB52" s="1981"/>
    </row>
    <row r="53" spans="1:28" ht="16.5" customHeight="1" x14ac:dyDescent="0.25">
      <c r="A53" s="1952"/>
      <c r="B53" s="1953"/>
      <c r="C53" s="1950"/>
      <c r="D53" s="282" t="s">
        <v>515</v>
      </c>
      <c r="E53" s="1467"/>
      <c r="F53" s="1467"/>
      <c r="G53" s="1467"/>
      <c r="H53" s="1467"/>
      <c r="I53" s="1467"/>
      <c r="J53" s="1467"/>
      <c r="K53" s="1467"/>
      <c r="L53" s="1467"/>
      <c r="M53" s="1467"/>
      <c r="N53" s="1467"/>
      <c r="O53" s="1467"/>
      <c r="P53" s="1467"/>
      <c r="Q53" s="1467"/>
      <c r="R53" s="1467"/>
      <c r="S53" s="1467"/>
      <c r="T53" s="1467"/>
      <c r="U53" s="279">
        <f t="shared" si="0"/>
        <v>0</v>
      </c>
      <c r="V53" s="1799"/>
      <c r="W53" s="1799"/>
      <c r="X53" s="1799"/>
      <c r="Y53" s="1798"/>
      <c r="AA53" s="1989"/>
      <c r="AB53" s="1981"/>
    </row>
    <row r="54" spans="1:28" ht="16.5" customHeight="1" x14ac:dyDescent="0.25">
      <c r="A54" s="1830" t="s">
        <v>608</v>
      </c>
      <c r="B54" s="1831"/>
      <c r="C54" s="1949" t="s">
        <v>404</v>
      </c>
      <c r="D54" s="394" t="s">
        <v>514</v>
      </c>
      <c r="E54" s="553"/>
      <c r="F54" s="553"/>
      <c r="G54" s="553"/>
      <c r="H54" s="553"/>
      <c r="I54" s="553"/>
      <c r="J54" s="553"/>
      <c r="K54" s="553"/>
      <c r="L54" s="553"/>
      <c r="M54" s="553"/>
      <c r="N54" s="553"/>
      <c r="O54" s="553"/>
      <c r="P54" s="553"/>
      <c r="Q54" s="553"/>
      <c r="R54" s="553"/>
      <c r="S54" s="553"/>
      <c r="T54" s="553"/>
      <c r="U54" s="692">
        <f t="shared" si="0"/>
        <v>0</v>
      </c>
      <c r="V54" s="1799"/>
      <c r="W54" s="1799"/>
      <c r="X54" s="1799"/>
      <c r="Y54" s="1797"/>
      <c r="AA54" s="1999">
        <f>SUM(V54:Y55)</f>
        <v>0</v>
      </c>
      <c r="AB54" s="1981"/>
    </row>
    <row r="55" spans="1:28" ht="16.5" customHeight="1" x14ac:dyDescent="0.25">
      <c r="A55" s="1832"/>
      <c r="B55" s="1833"/>
      <c r="C55" s="1950"/>
      <c r="D55" s="282" t="s">
        <v>515</v>
      </c>
      <c r="E55" s="1467"/>
      <c r="F55" s="1467"/>
      <c r="G55" s="1467"/>
      <c r="H55" s="1467"/>
      <c r="I55" s="1467"/>
      <c r="J55" s="1467"/>
      <c r="K55" s="1467"/>
      <c r="L55" s="1467"/>
      <c r="M55" s="1467"/>
      <c r="N55" s="1467"/>
      <c r="O55" s="1467"/>
      <c r="P55" s="1467"/>
      <c r="Q55" s="1467"/>
      <c r="R55" s="1467"/>
      <c r="S55" s="1467"/>
      <c r="T55" s="1467"/>
      <c r="U55" s="279">
        <f t="shared" si="0"/>
        <v>0</v>
      </c>
      <c r="V55" s="1799"/>
      <c r="W55" s="1799"/>
      <c r="X55" s="1799"/>
      <c r="Y55" s="1798"/>
      <c r="AA55" s="1989"/>
      <c r="AB55" s="1981"/>
    </row>
    <row r="56" spans="1:28" ht="16.5" customHeight="1" x14ac:dyDescent="0.25">
      <c r="A56" s="1846" t="s">
        <v>609</v>
      </c>
      <c r="B56" s="1831"/>
      <c r="C56" s="1949" t="s">
        <v>406</v>
      </c>
      <c r="D56" s="394" t="s">
        <v>514</v>
      </c>
      <c r="E56" s="553"/>
      <c r="F56" s="553"/>
      <c r="G56" s="553"/>
      <c r="H56" s="553"/>
      <c r="I56" s="553"/>
      <c r="J56" s="553"/>
      <c r="K56" s="553"/>
      <c r="L56" s="553"/>
      <c r="M56" s="553"/>
      <c r="N56" s="553"/>
      <c r="O56" s="553"/>
      <c r="P56" s="553"/>
      <c r="Q56" s="553"/>
      <c r="R56" s="553"/>
      <c r="S56" s="553"/>
      <c r="T56" s="553"/>
      <c r="U56" s="692">
        <f t="shared" si="0"/>
        <v>0</v>
      </c>
      <c r="V56" s="1799"/>
      <c r="W56" s="1799"/>
      <c r="X56" s="1799"/>
      <c r="Y56" s="1797"/>
      <c r="AA56" s="1999">
        <f>SUM(V56:Y57)</f>
        <v>0</v>
      </c>
      <c r="AB56" s="1981"/>
    </row>
    <row r="57" spans="1:28" ht="16.5" customHeight="1" x14ac:dyDescent="0.25">
      <c r="A57" s="1832"/>
      <c r="B57" s="1833"/>
      <c r="C57" s="1950"/>
      <c r="D57" s="282" t="s">
        <v>515</v>
      </c>
      <c r="E57" s="1467"/>
      <c r="F57" s="1467"/>
      <c r="G57" s="1467"/>
      <c r="H57" s="1467"/>
      <c r="I57" s="1467"/>
      <c r="J57" s="1467"/>
      <c r="K57" s="1467"/>
      <c r="L57" s="1467"/>
      <c r="M57" s="1467"/>
      <c r="N57" s="1467"/>
      <c r="O57" s="1467"/>
      <c r="P57" s="1467"/>
      <c r="Q57" s="1467"/>
      <c r="R57" s="1467"/>
      <c r="S57" s="1467"/>
      <c r="T57" s="1467"/>
      <c r="U57" s="279">
        <f t="shared" si="0"/>
        <v>0</v>
      </c>
      <c r="V57" s="1799"/>
      <c r="W57" s="1799"/>
      <c r="X57" s="1799"/>
      <c r="Y57" s="1798"/>
      <c r="AA57" s="1989"/>
      <c r="AB57" s="1981"/>
    </row>
    <row r="58" spans="1:28" ht="16.5" customHeight="1" x14ac:dyDescent="0.25">
      <c r="A58" s="1830" t="s">
        <v>610</v>
      </c>
      <c r="B58" s="1831"/>
      <c r="C58" s="1949" t="s">
        <v>408</v>
      </c>
      <c r="D58" s="394" t="s">
        <v>514</v>
      </c>
      <c r="E58" s="553"/>
      <c r="F58" s="553"/>
      <c r="G58" s="553"/>
      <c r="H58" s="553"/>
      <c r="I58" s="553"/>
      <c r="J58" s="553"/>
      <c r="K58" s="553"/>
      <c r="L58" s="553"/>
      <c r="M58" s="553"/>
      <c r="N58" s="553"/>
      <c r="O58" s="553"/>
      <c r="P58" s="553"/>
      <c r="Q58" s="553"/>
      <c r="R58" s="553"/>
      <c r="S58" s="553"/>
      <c r="T58" s="553"/>
      <c r="U58" s="692">
        <f t="shared" si="0"/>
        <v>0</v>
      </c>
      <c r="V58" s="1799"/>
      <c r="W58" s="1799"/>
      <c r="X58" s="1799"/>
      <c r="Y58" s="1797"/>
      <c r="AA58" s="1999">
        <f>SUM(V58:Y59)</f>
        <v>0</v>
      </c>
      <c r="AB58" s="1981"/>
    </row>
    <row r="59" spans="1:28" ht="16.5" customHeight="1" x14ac:dyDescent="0.25">
      <c r="A59" s="1832"/>
      <c r="B59" s="1833"/>
      <c r="C59" s="1950"/>
      <c r="D59" s="282" t="s">
        <v>515</v>
      </c>
      <c r="E59" s="1467"/>
      <c r="F59" s="1467"/>
      <c r="G59" s="1467"/>
      <c r="H59" s="1467"/>
      <c r="I59" s="1467"/>
      <c r="J59" s="1467"/>
      <c r="K59" s="1467"/>
      <c r="L59" s="1467"/>
      <c r="M59" s="1467"/>
      <c r="N59" s="1467"/>
      <c r="O59" s="1467"/>
      <c r="P59" s="1467"/>
      <c r="Q59" s="1467"/>
      <c r="R59" s="1467"/>
      <c r="S59" s="1467"/>
      <c r="T59" s="1467"/>
      <c r="U59" s="279">
        <f t="shared" si="0"/>
        <v>0</v>
      </c>
      <c r="V59" s="1799"/>
      <c r="W59" s="1799"/>
      <c r="X59" s="1799"/>
      <c r="Y59" s="1798"/>
      <c r="AA59" s="1989"/>
      <c r="AB59" s="1981"/>
    </row>
    <row r="60" spans="1:28" ht="16.5" customHeight="1" x14ac:dyDescent="0.25">
      <c r="A60" s="1846" t="s">
        <v>611</v>
      </c>
      <c r="B60" s="1831"/>
      <c r="C60" s="1930">
        <v>10</v>
      </c>
      <c r="D60" s="394" t="s">
        <v>514</v>
      </c>
      <c r="E60" s="553"/>
      <c r="F60" s="553"/>
      <c r="G60" s="553"/>
      <c r="H60" s="553"/>
      <c r="I60" s="553"/>
      <c r="J60" s="553"/>
      <c r="K60" s="553"/>
      <c r="L60" s="553"/>
      <c r="M60" s="553"/>
      <c r="N60" s="553"/>
      <c r="O60" s="553"/>
      <c r="P60" s="553"/>
      <c r="Q60" s="553"/>
      <c r="R60" s="553"/>
      <c r="S60" s="553"/>
      <c r="T60" s="553"/>
      <c r="U60" s="692">
        <f t="shared" si="0"/>
        <v>0</v>
      </c>
      <c r="V60" s="1799"/>
      <c r="W60" s="1799"/>
      <c r="X60" s="1799"/>
      <c r="Y60" s="1797"/>
      <c r="AA60" s="1999">
        <f>SUM(V60:Y61)</f>
        <v>0</v>
      </c>
      <c r="AB60" s="1981"/>
    </row>
    <row r="61" spans="1:28" ht="16.5" customHeight="1" x14ac:dyDescent="0.25">
      <c r="A61" s="1832"/>
      <c r="B61" s="1833"/>
      <c r="C61" s="1931"/>
      <c r="D61" s="282" t="s">
        <v>515</v>
      </c>
      <c r="E61" s="1467"/>
      <c r="F61" s="1467"/>
      <c r="G61" s="1467"/>
      <c r="H61" s="1467"/>
      <c r="I61" s="1467"/>
      <c r="J61" s="1467"/>
      <c r="K61" s="1467"/>
      <c r="L61" s="1467"/>
      <c r="M61" s="1467"/>
      <c r="N61" s="1467"/>
      <c r="O61" s="1467"/>
      <c r="P61" s="1467"/>
      <c r="Q61" s="1467"/>
      <c r="R61" s="1467"/>
      <c r="S61" s="1467"/>
      <c r="T61" s="1467"/>
      <c r="U61" s="279">
        <f t="shared" si="0"/>
        <v>0</v>
      </c>
      <c r="V61" s="1799"/>
      <c r="W61" s="1799"/>
      <c r="X61" s="1799"/>
      <c r="Y61" s="1798"/>
      <c r="AA61" s="1989"/>
      <c r="AB61" s="1981"/>
    </row>
    <row r="62" spans="1:28" ht="16.5" customHeight="1" x14ac:dyDescent="0.25">
      <c r="A62" s="1830" t="s">
        <v>612</v>
      </c>
      <c r="B62" s="1831"/>
      <c r="C62" s="1930">
        <v>11</v>
      </c>
      <c r="D62" s="394" t="s">
        <v>514</v>
      </c>
      <c r="E62" s="553"/>
      <c r="F62" s="553"/>
      <c r="G62" s="553"/>
      <c r="H62" s="553"/>
      <c r="I62" s="553"/>
      <c r="J62" s="553"/>
      <c r="K62" s="553"/>
      <c r="L62" s="553"/>
      <c r="M62" s="553"/>
      <c r="N62" s="553"/>
      <c r="O62" s="553"/>
      <c r="P62" s="553"/>
      <c r="Q62" s="553"/>
      <c r="R62" s="553"/>
      <c r="S62" s="553"/>
      <c r="T62" s="553"/>
      <c r="U62" s="692">
        <f t="shared" si="0"/>
        <v>0</v>
      </c>
      <c r="V62" s="1799"/>
      <c r="W62" s="1799"/>
      <c r="X62" s="1799"/>
      <c r="Y62" s="1797"/>
      <c r="AA62" s="1999">
        <f>SUM(V62:Y63)</f>
        <v>0</v>
      </c>
      <c r="AB62" s="1981"/>
    </row>
    <row r="63" spans="1:28" ht="16.5" customHeight="1" x14ac:dyDescent="0.25">
      <c r="A63" s="1832"/>
      <c r="B63" s="1833"/>
      <c r="C63" s="1931"/>
      <c r="D63" s="282" t="s">
        <v>515</v>
      </c>
      <c r="E63" s="1467"/>
      <c r="F63" s="1467"/>
      <c r="G63" s="1467"/>
      <c r="H63" s="1467"/>
      <c r="I63" s="1467"/>
      <c r="J63" s="1467"/>
      <c r="K63" s="1467"/>
      <c r="L63" s="1467"/>
      <c r="M63" s="1467"/>
      <c r="N63" s="1467"/>
      <c r="O63" s="1467"/>
      <c r="P63" s="1467"/>
      <c r="Q63" s="1467"/>
      <c r="R63" s="1467"/>
      <c r="S63" s="1467"/>
      <c r="T63" s="1467"/>
      <c r="U63" s="279">
        <f t="shared" si="0"/>
        <v>0</v>
      </c>
      <c r="V63" s="1799"/>
      <c r="W63" s="1799"/>
      <c r="X63" s="1799"/>
      <c r="Y63" s="1798"/>
      <c r="AA63" s="1989"/>
      <c r="AB63" s="1981"/>
    </row>
    <row r="64" spans="1:28" ht="16.5" customHeight="1" x14ac:dyDescent="0.25">
      <c r="A64" s="1830" t="s">
        <v>613</v>
      </c>
      <c r="B64" s="1831"/>
      <c r="C64" s="1930">
        <v>12</v>
      </c>
      <c r="D64" s="394" t="s">
        <v>514</v>
      </c>
      <c r="E64" s="553"/>
      <c r="F64" s="553"/>
      <c r="G64" s="553"/>
      <c r="H64" s="553"/>
      <c r="I64" s="553"/>
      <c r="J64" s="553"/>
      <c r="K64" s="553"/>
      <c r="L64" s="553"/>
      <c r="M64" s="553"/>
      <c r="N64" s="553"/>
      <c r="O64" s="553"/>
      <c r="P64" s="553"/>
      <c r="Q64" s="553"/>
      <c r="R64" s="553"/>
      <c r="S64" s="553"/>
      <c r="T64" s="553"/>
      <c r="U64" s="692">
        <f t="shared" si="0"/>
        <v>0</v>
      </c>
      <c r="V64" s="1799"/>
      <c r="W64" s="1799"/>
      <c r="X64" s="1799"/>
      <c r="Y64" s="1797"/>
      <c r="AA64" s="1999">
        <f>SUM(V64:Y65)</f>
        <v>0</v>
      </c>
      <c r="AB64" s="1981"/>
    </row>
    <row r="65" spans="1:28" ht="16.5" customHeight="1" x14ac:dyDescent="0.25">
      <c r="A65" s="1832"/>
      <c r="B65" s="1833"/>
      <c r="C65" s="1931"/>
      <c r="D65" s="282" t="s">
        <v>515</v>
      </c>
      <c r="E65" s="1467"/>
      <c r="F65" s="1467"/>
      <c r="G65" s="1467"/>
      <c r="H65" s="1467"/>
      <c r="I65" s="1467"/>
      <c r="J65" s="1467"/>
      <c r="K65" s="1467"/>
      <c r="L65" s="1467"/>
      <c r="M65" s="1467"/>
      <c r="N65" s="1467"/>
      <c r="O65" s="1467"/>
      <c r="P65" s="1467"/>
      <c r="Q65" s="1467"/>
      <c r="R65" s="1467"/>
      <c r="S65" s="1467"/>
      <c r="T65" s="1467"/>
      <c r="U65" s="279">
        <f t="shared" si="0"/>
        <v>0</v>
      </c>
      <c r="V65" s="1799"/>
      <c r="W65" s="1799"/>
      <c r="X65" s="1799"/>
      <c r="Y65" s="1798"/>
      <c r="AA65" s="1989"/>
      <c r="AB65" s="1981"/>
    </row>
    <row r="66" spans="1:28" ht="16.5" customHeight="1" x14ac:dyDescent="0.25">
      <c r="A66" s="1846" t="s">
        <v>614</v>
      </c>
      <c r="B66" s="1831"/>
      <c r="C66" s="1930">
        <v>13</v>
      </c>
      <c r="D66" s="394" t="s">
        <v>514</v>
      </c>
      <c r="E66" s="553"/>
      <c r="F66" s="553"/>
      <c r="G66" s="553"/>
      <c r="H66" s="553"/>
      <c r="I66" s="553"/>
      <c r="J66" s="553"/>
      <c r="K66" s="553"/>
      <c r="L66" s="553"/>
      <c r="M66" s="553"/>
      <c r="N66" s="553"/>
      <c r="O66" s="553"/>
      <c r="P66" s="553"/>
      <c r="Q66" s="553"/>
      <c r="R66" s="553"/>
      <c r="S66" s="553"/>
      <c r="T66" s="553"/>
      <c r="U66" s="692">
        <f t="shared" si="0"/>
        <v>0</v>
      </c>
      <c r="V66" s="1799"/>
      <c r="W66" s="1799"/>
      <c r="X66" s="1799"/>
      <c r="Y66" s="1797"/>
      <c r="AA66" s="1999">
        <f>SUM(V66:Y67)</f>
        <v>0</v>
      </c>
      <c r="AB66" s="1981"/>
    </row>
    <row r="67" spans="1:28" ht="16.5" customHeight="1" x14ac:dyDescent="0.25">
      <c r="A67" s="1832"/>
      <c r="B67" s="1833"/>
      <c r="C67" s="1931"/>
      <c r="D67" s="282" t="s">
        <v>515</v>
      </c>
      <c r="E67" s="1467"/>
      <c r="F67" s="1467"/>
      <c r="G67" s="1467"/>
      <c r="H67" s="1467"/>
      <c r="I67" s="1467"/>
      <c r="J67" s="1467"/>
      <c r="K67" s="1467"/>
      <c r="L67" s="1467"/>
      <c r="M67" s="1467"/>
      <c r="N67" s="1467"/>
      <c r="O67" s="1467"/>
      <c r="P67" s="1467"/>
      <c r="Q67" s="1467"/>
      <c r="R67" s="1467"/>
      <c r="S67" s="1467"/>
      <c r="T67" s="1467"/>
      <c r="U67" s="279">
        <f t="shared" si="0"/>
        <v>0</v>
      </c>
      <c r="V67" s="1799"/>
      <c r="W67" s="1799"/>
      <c r="X67" s="1799"/>
      <c r="Y67" s="1798"/>
      <c r="AA67" s="1989"/>
      <c r="AB67" s="1981"/>
    </row>
    <row r="68" spans="1:28" ht="16.5" customHeight="1" x14ac:dyDescent="0.25">
      <c r="A68" s="1830" t="s">
        <v>615</v>
      </c>
      <c r="B68" s="1831"/>
      <c r="C68" s="1930">
        <v>14</v>
      </c>
      <c r="D68" s="394" t="s">
        <v>514</v>
      </c>
      <c r="E68" s="553"/>
      <c r="F68" s="553"/>
      <c r="G68" s="553"/>
      <c r="H68" s="553"/>
      <c r="I68" s="553"/>
      <c r="J68" s="553"/>
      <c r="K68" s="553"/>
      <c r="L68" s="553"/>
      <c r="M68" s="553"/>
      <c r="N68" s="553"/>
      <c r="O68" s="553"/>
      <c r="P68" s="553"/>
      <c r="Q68" s="553"/>
      <c r="R68" s="553"/>
      <c r="S68" s="553"/>
      <c r="T68" s="553"/>
      <c r="U68" s="692">
        <f t="shared" si="0"/>
        <v>0</v>
      </c>
      <c r="V68" s="1799"/>
      <c r="W68" s="1799"/>
      <c r="X68" s="1799"/>
      <c r="Y68" s="1797"/>
      <c r="AA68" s="1999">
        <f>SUM(V68:Y69)</f>
        <v>0</v>
      </c>
      <c r="AB68" s="1981"/>
    </row>
    <row r="69" spans="1:28" ht="16.5" customHeight="1" x14ac:dyDescent="0.25">
      <c r="A69" s="1832"/>
      <c r="B69" s="1833"/>
      <c r="C69" s="1931"/>
      <c r="D69" s="282" t="s">
        <v>515</v>
      </c>
      <c r="E69" s="1467"/>
      <c r="F69" s="1467"/>
      <c r="G69" s="1467"/>
      <c r="H69" s="1467"/>
      <c r="I69" s="1467"/>
      <c r="J69" s="1467"/>
      <c r="K69" s="1467"/>
      <c r="L69" s="1467"/>
      <c r="M69" s="1467"/>
      <c r="N69" s="1467"/>
      <c r="O69" s="1467"/>
      <c r="P69" s="1467"/>
      <c r="Q69" s="1467"/>
      <c r="R69" s="1467"/>
      <c r="S69" s="1467"/>
      <c r="T69" s="1467"/>
      <c r="U69" s="279">
        <f t="shared" si="0"/>
        <v>0</v>
      </c>
      <c r="V69" s="1799"/>
      <c r="W69" s="1799"/>
      <c r="X69" s="1799"/>
      <c r="Y69" s="1798"/>
      <c r="AA69" s="1989"/>
      <c r="AB69" s="1981"/>
    </row>
    <row r="70" spans="1:28" ht="16.5" customHeight="1" x14ac:dyDescent="0.25">
      <c r="A70" s="1846" t="s">
        <v>616</v>
      </c>
      <c r="B70" s="1831"/>
      <c r="C70" s="1930">
        <v>15</v>
      </c>
      <c r="D70" s="394" t="s">
        <v>514</v>
      </c>
      <c r="E70" s="553"/>
      <c r="F70" s="553"/>
      <c r="G70" s="553"/>
      <c r="H70" s="553"/>
      <c r="I70" s="553"/>
      <c r="J70" s="553"/>
      <c r="K70" s="553"/>
      <c r="L70" s="553"/>
      <c r="M70" s="553"/>
      <c r="N70" s="553"/>
      <c r="O70" s="553"/>
      <c r="P70" s="553"/>
      <c r="Q70" s="553"/>
      <c r="R70" s="553"/>
      <c r="S70" s="553"/>
      <c r="T70" s="553"/>
      <c r="U70" s="692">
        <f t="shared" si="0"/>
        <v>0</v>
      </c>
      <c r="V70" s="1799"/>
      <c r="W70" s="1799"/>
      <c r="X70" s="1799"/>
      <c r="Y70" s="1797"/>
      <c r="AA70" s="1999">
        <f>SUM(V70:Y71)</f>
        <v>0</v>
      </c>
      <c r="AB70" s="1981"/>
    </row>
    <row r="71" spans="1:28" ht="16.5" customHeight="1" x14ac:dyDescent="0.25">
      <c r="A71" s="1837"/>
      <c r="B71" s="1838"/>
      <c r="C71" s="1932"/>
      <c r="D71" s="286" t="s">
        <v>515</v>
      </c>
      <c r="E71" s="1469"/>
      <c r="F71" s="1469"/>
      <c r="G71" s="1469"/>
      <c r="H71" s="1469"/>
      <c r="I71" s="1469"/>
      <c r="J71" s="1469"/>
      <c r="K71" s="1469"/>
      <c r="L71" s="1469"/>
      <c r="M71" s="1469"/>
      <c r="N71" s="1469"/>
      <c r="O71" s="1469"/>
      <c r="P71" s="1469"/>
      <c r="Q71" s="1469"/>
      <c r="R71" s="1469"/>
      <c r="S71" s="1469"/>
      <c r="T71" s="1469"/>
      <c r="U71" s="494">
        <f t="shared" si="0"/>
        <v>0</v>
      </c>
      <c r="V71" s="1792"/>
      <c r="W71" s="1792"/>
      <c r="X71" s="1792"/>
      <c r="Y71" s="2003"/>
      <c r="AA71" s="1989"/>
      <c r="AB71" s="1981"/>
    </row>
    <row r="72" spans="1:28" ht="16.2" customHeight="1" x14ac:dyDescent="0.25">
      <c r="A72" s="1846" t="s">
        <v>39553</v>
      </c>
      <c r="B72" s="1938"/>
      <c r="C72" s="1930">
        <v>16</v>
      </c>
      <c r="D72" s="394" t="s">
        <v>514</v>
      </c>
      <c r="E72" s="553"/>
      <c r="F72" s="553"/>
      <c r="G72" s="553"/>
      <c r="H72" s="553"/>
      <c r="I72" s="553"/>
      <c r="J72" s="553"/>
      <c r="K72" s="553"/>
      <c r="L72" s="553"/>
      <c r="M72" s="553"/>
      <c r="N72" s="553"/>
      <c r="O72" s="553"/>
      <c r="P72" s="553"/>
      <c r="Q72" s="553"/>
      <c r="R72" s="553"/>
      <c r="S72" s="553"/>
      <c r="T72" s="553"/>
      <c r="U72" s="694">
        <f t="shared" si="0"/>
        <v>0</v>
      </c>
      <c r="V72" s="1799"/>
      <c r="W72" s="1799"/>
      <c r="X72" s="1799"/>
      <c r="Y72" s="1800"/>
      <c r="AA72" s="1999">
        <f>SUM(V72:Y73)</f>
        <v>0</v>
      </c>
      <c r="AB72" s="1981"/>
    </row>
    <row r="73" spans="1:28" ht="16.2" customHeight="1" x14ac:dyDescent="0.25">
      <c r="A73" s="1939"/>
      <c r="B73" s="1940"/>
      <c r="C73" s="1931"/>
      <c r="D73" s="282" t="s">
        <v>515</v>
      </c>
      <c r="E73" s="1467"/>
      <c r="F73" s="1467"/>
      <c r="G73" s="1467"/>
      <c r="H73" s="1467"/>
      <c r="I73" s="1467"/>
      <c r="J73" s="1467"/>
      <c r="K73" s="1467"/>
      <c r="L73" s="1467"/>
      <c r="M73" s="1467"/>
      <c r="N73" s="1467"/>
      <c r="O73" s="1467"/>
      <c r="P73" s="1467"/>
      <c r="Q73" s="1467"/>
      <c r="R73" s="1467"/>
      <c r="S73" s="1467"/>
      <c r="T73" s="1467"/>
      <c r="U73" s="279">
        <f t="shared" si="0"/>
        <v>0</v>
      </c>
      <c r="V73" s="1799"/>
      <c r="W73" s="1799"/>
      <c r="X73" s="1799"/>
      <c r="Y73" s="1800"/>
      <c r="AA73" s="1989"/>
      <c r="AB73" s="1981"/>
    </row>
    <row r="74" spans="1:28" ht="23.25" customHeight="1" x14ac:dyDescent="0.25">
      <c r="A74" s="1848" t="s">
        <v>617</v>
      </c>
      <c r="B74" s="1838"/>
      <c r="C74" s="1932">
        <v>17</v>
      </c>
      <c r="D74" s="396" t="s">
        <v>514</v>
      </c>
      <c r="E74" s="554"/>
      <c r="F74" s="554"/>
      <c r="G74" s="554"/>
      <c r="H74" s="554"/>
      <c r="I74" s="554"/>
      <c r="J74" s="554"/>
      <c r="K74" s="554"/>
      <c r="L74" s="554"/>
      <c r="M74" s="554"/>
      <c r="N74" s="554"/>
      <c r="O74" s="554"/>
      <c r="P74" s="554"/>
      <c r="Q74" s="554"/>
      <c r="R74" s="554"/>
      <c r="S74" s="554"/>
      <c r="T74" s="554"/>
      <c r="U74" s="695">
        <f t="shared" si="0"/>
        <v>0</v>
      </c>
      <c r="V74" s="1793"/>
      <c r="W74" s="1793"/>
      <c r="X74" s="1793"/>
      <c r="Y74" s="2003"/>
      <c r="AA74" s="1999">
        <f>SUM(V74:Y75)</f>
        <v>0</v>
      </c>
      <c r="AB74" s="1981"/>
    </row>
    <row r="75" spans="1:28" ht="23.25" customHeight="1" thickBot="1" x14ac:dyDescent="0.3">
      <c r="A75" s="1975"/>
      <c r="B75" s="1976"/>
      <c r="C75" s="1935"/>
      <c r="D75" s="283" t="s">
        <v>515</v>
      </c>
      <c r="E75" s="1470"/>
      <c r="F75" s="1470"/>
      <c r="G75" s="1470"/>
      <c r="H75" s="1470"/>
      <c r="I75" s="1470"/>
      <c r="J75" s="1470"/>
      <c r="K75" s="1470"/>
      <c r="L75" s="1470"/>
      <c r="M75" s="1470"/>
      <c r="N75" s="1470"/>
      <c r="O75" s="1470"/>
      <c r="P75" s="1470"/>
      <c r="Q75" s="1470"/>
      <c r="R75" s="1470"/>
      <c r="S75" s="1470"/>
      <c r="T75" s="1470"/>
      <c r="U75" s="494">
        <f t="shared" si="0"/>
        <v>0</v>
      </c>
      <c r="V75" s="1864"/>
      <c r="W75" s="1864"/>
      <c r="X75" s="1864"/>
      <c r="Y75" s="2002"/>
      <c r="AA75" s="1989"/>
      <c r="AB75" s="1981"/>
    </row>
    <row r="76" spans="1:28" ht="16.5" customHeight="1" x14ac:dyDescent="0.3">
      <c r="A76" s="1867" t="s">
        <v>618</v>
      </c>
      <c r="B76" s="1944"/>
      <c r="C76" s="1932">
        <v>18</v>
      </c>
      <c r="D76" s="395" t="s">
        <v>514</v>
      </c>
      <c r="E76" s="530">
        <f>SUM(E78,E88)</f>
        <v>0</v>
      </c>
      <c r="F76" s="530">
        <f t="shared" ref="F76:T77" si="1">SUM(F78,F88)</f>
        <v>0</v>
      </c>
      <c r="G76" s="530">
        <f t="shared" si="1"/>
        <v>0</v>
      </c>
      <c r="H76" s="530">
        <f t="shared" si="1"/>
        <v>0</v>
      </c>
      <c r="I76" s="530">
        <f t="shared" si="1"/>
        <v>0</v>
      </c>
      <c r="J76" s="530">
        <f t="shared" si="1"/>
        <v>0</v>
      </c>
      <c r="K76" s="530">
        <f t="shared" si="1"/>
        <v>0</v>
      </c>
      <c r="L76" s="530">
        <f t="shared" si="1"/>
        <v>0</v>
      </c>
      <c r="M76" s="530">
        <f t="shared" si="1"/>
        <v>0</v>
      </c>
      <c r="N76" s="530">
        <f t="shared" si="1"/>
        <v>0</v>
      </c>
      <c r="O76" s="530">
        <f t="shared" si="1"/>
        <v>0</v>
      </c>
      <c r="P76" s="530">
        <f t="shared" si="1"/>
        <v>0</v>
      </c>
      <c r="Q76" s="530">
        <f t="shared" si="1"/>
        <v>0</v>
      </c>
      <c r="R76" s="530">
        <f t="shared" si="1"/>
        <v>0</v>
      </c>
      <c r="S76" s="530">
        <f t="shared" si="1"/>
        <v>0</v>
      </c>
      <c r="T76" s="530">
        <f t="shared" si="1"/>
        <v>0</v>
      </c>
      <c r="U76" s="527">
        <f t="shared" si="0"/>
        <v>0</v>
      </c>
      <c r="V76" s="1815">
        <f>V78+V88</f>
        <v>0</v>
      </c>
      <c r="W76" s="1815">
        <f>W78+W88</f>
        <v>0</v>
      </c>
      <c r="X76" s="1815">
        <f>X78+X88</f>
        <v>0</v>
      </c>
      <c r="Y76" s="1918">
        <f>Y78+Y88</f>
        <v>0</v>
      </c>
      <c r="AA76" s="1999">
        <f>SUM(V76:Y77)</f>
        <v>0</v>
      </c>
      <c r="AB76" s="1981"/>
    </row>
    <row r="77" spans="1:28" ht="16.5" customHeight="1" thickBot="1" x14ac:dyDescent="0.35">
      <c r="A77" s="1977" t="s">
        <v>619</v>
      </c>
      <c r="B77" s="1861"/>
      <c r="C77" s="1935"/>
      <c r="D77" s="283" t="s">
        <v>515</v>
      </c>
      <c r="E77" s="529">
        <f>SUM(E79,E89)</f>
        <v>0</v>
      </c>
      <c r="F77" s="529">
        <f t="shared" si="1"/>
        <v>0</v>
      </c>
      <c r="G77" s="529">
        <f t="shared" si="1"/>
        <v>0</v>
      </c>
      <c r="H77" s="529">
        <f t="shared" si="1"/>
        <v>0</v>
      </c>
      <c r="I77" s="529">
        <f t="shared" si="1"/>
        <v>0</v>
      </c>
      <c r="J77" s="529">
        <f t="shared" si="1"/>
        <v>0</v>
      </c>
      <c r="K77" s="529">
        <f t="shared" si="1"/>
        <v>0</v>
      </c>
      <c r="L77" s="529">
        <f t="shared" si="1"/>
        <v>0</v>
      </c>
      <c r="M77" s="529">
        <f t="shared" si="1"/>
        <v>0</v>
      </c>
      <c r="N77" s="529">
        <f t="shared" si="1"/>
        <v>0</v>
      </c>
      <c r="O77" s="529">
        <f t="shared" si="1"/>
        <v>0</v>
      </c>
      <c r="P77" s="529">
        <f t="shared" si="1"/>
        <v>0</v>
      </c>
      <c r="Q77" s="529">
        <f t="shared" si="1"/>
        <v>0</v>
      </c>
      <c r="R77" s="529">
        <f t="shared" si="1"/>
        <v>0</v>
      </c>
      <c r="S77" s="529">
        <f t="shared" si="1"/>
        <v>0</v>
      </c>
      <c r="T77" s="529">
        <f t="shared" si="1"/>
        <v>0</v>
      </c>
      <c r="U77" s="529">
        <f t="shared" si="0"/>
        <v>0</v>
      </c>
      <c r="V77" s="1816"/>
      <c r="W77" s="1816"/>
      <c r="X77" s="1816"/>
      <c r="Y77" s="1919"/>
      <c r="AA77" s="1989"/>
      <c r="AB77" s="1981"/>
    </row>
    <row r="78" spans="1:28" ht="16.5" customHeight="1" x14ac:dyDescent="0.3">
      <c r="A78" s="1942" t="s">
        <v>958</v>
      </c>
      <c r="B78" s="1943"/>
      <c r="C78" s="1932">
        <v>180</v>
      </c>
      <c r="D78" s="396" t="s">
        <v>514</v>
      </c>
      <c r="E78" s="531">
        <f>SUM(E80,E82,E84,E86)</f>
        <v>0</v>
      </c>
      <c r="F78" s="531">
        <f t="shared" ref="F78:T79" si="2">SUM(F80,F82,F84,F86)</f>
        <v>0</v>
      </c>
      <c r="G78" s="531">
        <f t="shared" si="2"/>
        <v>0</v>
      </c>
      <c r="H78" s="531">
        <f t="shared" si="2"/>
        <v>0</v>
      </c>
      <c r="I78" s="531">
        <f t="shared" si="2"/>
        <v>0</v>
      </c>
      <c r="J78" s="531">
        <f t="shared" si="2"/>
        <v>0</v>
      </c>
      <c r="K78" s="531">
        <f t="shared" si="2"/>
        <v>0</v>
      </c>
      <c r="L78" s="531">
        <f t="shared" si="2"/>
        <v>0</v>
      </c>
      <c r="M78" s="531">
        <f t="shared" si="2"/>
        <v>0</v>
      </c>
      <c r="N78" s="531">
        <f t="shared" si="2"/>
        <v>0</v>
      </c>
      <c r="O78" s="531">
        <f t="shared" si="2"/>
        <v>0</v>
      </c>
      <c r="P78" s="531">
        <f t="shared" si="2"/>
        <v>0</v>
      </c>
      <c r="Q78" s="531">
        <f t="shared" si="2"/>
        <v>0</v>
      </c>
      <c r="R78" s="531">
        <f t="shared" si="2"/>
        <v>0</v>
      </c>
      <c r="S78" s="531">
        <f t="shared" si="2"/>
        <v>0</v>
      </c>
      <c r="T78" s="531">
        <f t="shared" si="2"/>
        <v>0</v>
      </c>
      <c r="U78" s="523">
        <f t="shared" si="0"/>
        <v>0</v>
      </c>
      <c r="V78" s="1857">
        <f>SUM(V80:V87)</f>
        <v>0</v>
      </c>
      <c r="W78" s="1857">
        <f>SUM(W80:W87)</f>
        <v>0</v>
      </c>
      <c r="X78" s="1857">
        <f>SUM(X80:X87)</f>
        <v>0</v>
      </c>
      <c r="Y78" s="1920">
        <f>SUM(Y80:Y87)</f>
        <v>0</v>
      </c>
      <c r="AA78" s="1999">
        <f>SUM(V78:Y79)</f>
        <v>0</v>
      </c>
      <c r="AB78" s="1981"/>
    </row>
    <row r="79" spans="1:28" ht="16.5" customHeight="1" x14ac:dyDescent="0.3">
      <c r="A79" s="284"/>
      <c r="B79" s="247" t="s">
        <v>535</v>
      </c>
      <c r="C79" s="1931"/>
      <c r="D79" s="282" t="s">
        <v>515</v>
      </c>
      <c r="E79" s="531">
        <f>SUM(E81,E83,E85,E87)</f>
        <v>0</v>
      </c>
      <c r="F79" s="531">
        <f t="shared" si="2"/>
        <v>0</v>
      </c>
      <c r="G79" s="531">
        <f t="shared" si="2"/>
        <v>0</v>
      </c>
      <c r="H79" s="531">
        <f t="shared" si="2"/>
        <v>0</v>
      </c>
      <c r="I79" s="531">
        <f t="shared" si="2"/>
        <v>0</v>
      </c>
      <c r="J79" s="531">
        <f t="shared" si="2"/>
        <v>0</v>
      </c>
      <c r="K79" s="531">
        <f t="shared" si="2"/>
        <v>0</v>
      </c>
      <c r="L79" s="531">
        <f t="shared" si="2"/>
        <v>0</v>
      </c>
      <c r="M79" s="531">
        <f t="shared" si="2"/>
        <v>0</v>
      </c>
      <c r="N79" s="531">
        <f t="shared" si="2"/>
        <v>0</v>
      </c>
      <c r="O79" s="531">
        <f t="shared" si="2"/>
        <v>0</v>
      </c>
      <c r="P79" s="531">
        <f t="shared" si="2"/>
        <v>0</v>
      </c>
      <c r="Q79" s="531">
        <f t="shared" si="2"/>
        <v>0</v>
      </c>
      <c r="R79" s="531">
        <f t="shared" si="2"/>
        <v>0</v>
      </c>
      <c r="S79" s="531">
        <f t="shared" si="2"/>
        <v>0</v>
      </c>
      <c r="T79" s="531">
        <f t="shared" si="2"/>
        <v>0</v>
      </c>
      <c r="U79" s="524">
        <f t="shared" si="0"/>
        <v>0</v>
      </c>
      <c r="V79" s="1850"/>
      <c r="W79" s="1850"/>
      <c r="X79" s="1850"/>
      <c r="Y79" s="1921"/>
      <c r="AA79" s="1989"/>
      <c r="AB79" s="1981"/>
    </row>
    <row r="80" spans="1:28" ht="31.65" customHeight="1" x14ac:dyDescent="0.25">
      <c r="A80" s="1846" t="s">
        <v>620</v>
      </c>
      <c r="B80" s="1831"/>
      <c r="C80" s="1930" t="s">
        <v>537</v>
      </c>
      <c r="D80" s="394" t="s">
        <v>514</v>
      </c>
      <c r="E80" s="553"/>
      <c r="F80" s="553"/>
      <c r="G80" s="553"/>
      <c r="H80" s="553"/>
      <c r="I80" s="553"/>
      <c r="J80" s="553"/>
      <c r="K80" s="553"/>
      <c r="L80" s="553"/>
      <c r="M80" s="553"/>
      <c r="N80" s="553"/>
      <c r="O80" s="553"/>
      <c r="P80" s="553"/>
      <c r="Q80" s="553"/>
      <c r="R80" s="553"/>
      <c r="S80" s="553"/>
      <c r="T80" s="553"/>
      <c r="U80" s="692">
        <f t="shared" si="0"/>
        <v>0</v>
      </c>
      <c r="V80" s="1799"/>
      <c r="W80" s="1799"/>
      <c r="X80" s="1799"/>
      <c r="Y80" s="1797"/>
      <c r="AA80" s="1999">
        <f>SUM(V80:Y81)</f>
        <v>0</v>
      </c>
      <c r="AB80" s="1981"/>
    </row>
    <row r="81" spans="1:28" ht="31.65" customHeight="1" x14ac:dyDescent="0.25">
      <c r="A81" s="1832"/>
      <c r="B81" s="1833"/>
      <c r="C81" s="1931"/>
      <c r="D81" s="282" t="s">
        <v>515</v>
      </c>
      <c r="E81" s="1467"/>
      <c r="F81" s="1467"/>
      <c r="G81" s="1467"/>
      <c r="H81" s="1467"/>
      <c r="I81" s="1467"/>
      <c r="J81" s="1467"/>
      <c r="K81" s="1467"/>
      <c r="L81" s="1467"/>
      <c r="M81" s="1467"/>
      <c r="N81" s="1467"/>
      <c r="O81" s="1467"/>
      <c r="P81" s="1467"/>
      <c r="Q81" s="1467"/>
      <c r="R81" s="1467"/>
      <c r="S81" s="1467"/>
      <c r="T81" s="1467"/>
      <c r="U81" s="279">
        <f t="shared" si="0"/>
        <v>0</v>
      </c>
      <c r="V81" s="1799"/>
      <c r="W81" s="1799"/>
      <c r="X81" s="1799"/>
      <c r="Y81" s="1798"/>
      <c r="AA81" s="1989"/>
      <c r="AB81" s="1981"/>
    </row>
    <row r="82" spans="1:28" ht="16.5" customHeight="1" x14ac:dyDescent="0.25">
      <c r="A82" s="1830" t="s">
        <v>621</v>
      </c>
      <c r="B82" s="1831"/>
      <c r="C82" s="1930" t="s">
        <v>539</v>
      </c>
      <c r="D82" s="394" t="s">
        <v>514</v>
      </c>
      <c r="E82" s="553"/>
      <c r="F82" s="553"/>
      <c r="G82" s="553"/>
      <c r="H82" s="553"/>
      <c r="I82" s="553"/>
      <c r="J82" s="553"/>
      <c r="K82" s="553"/>
      <c r="L82" s="553"/>
      <c r="M82" s="553"/>
      <c r="N82" s="553"/>
      <c r="O82" s="553"/>
      <c r="P82" s="553"/>
      <c r="Q82" s="553"/>
      <c r="R82" s="553"/>
      <c r="S82" s="553"/>
      <c r="T82" s="553"/>
      <c r="U82" s="692">
        <f t="shared" si="0"/>
        <v>0</v>
      </c>
      <c r="V82" s="1799"/>
      <c r="W82" s="1799"/>
      <c r="X82" s="1799"/>
      <c r="Y82" s="1797"/>
      <c r="AA82" s="1999">
        <f>SUM(V82:Y83)</f>
        <v>0</v>
      </c>
      <c r="AB82" s="1981"/>
    </row>
    <row r="83" spans="1:28" ht="15.75" customHeight="1" x14ac:dyDescent="0.25">
      <c r="A83" s="1832"/>
      <c r="B83" s="1833"/>
      <c r="C83" s="1931"/>
      <c r="D83" s="282" t="s">
        <v>515</v>
      </c>
      <c r="E83" s="1467"/>
      <c r="F83" s="1467"/>
      <c r="G83" s="1467"/>
      <c r="H83" s="1467"/>
      <c r="I83" s="1467"/>
      <c r="J83" s="1467"/>
      <c r="K83" s="1467"/>
      <c r="L83" s="1467"/>
      <c r="M83" s="1467"/>
      <c r="N83" s="1467"/>
      <c r="O83" s="1467"/>
      <c r="P83" s="1467"/>
      <c r="Q83" s="1467"/>
      <c r="R83" s="1467"/>
      <c r="S83" s="1467"/>
      <c r="T83" s="1467"/>
      <c r="U83" s="279">
        <f t="shared" si="0"/>
        <v>0</v>
      </c>
      <c r="V83" s="1799"/>
      <c r="W83" s="1799"/>
      <c r="X83" s="1799"/>
      <c r="Y83" s="1798"/>
      <c r="AA83" s="1989"/>
      <c r="AB83" s="1981"/>
    </row>
    <row r="84" spans="1:28" ht="38.4" customHeight="1" x14ac:dyDescent="0.25">
      <c r="A84" s="1846" t="s">
        <v>622</v>
      </c>
      <c r="B84" s="1938"/>
      <c r="C84" s="1930" t="s">
        <v>541</v>
      </c>
      <c r="D84" s="394" t="s">
        <v>514</v>
      </c>
      <c r="E84" s="553"/>
      <c r="F84" s="553"/>
      <c r="G84" s="553"/>
      <c r="H84" s="553"/>
      <c r="I84" s="553"/>
      <c r="J84" s="553"/>
      <c r="K84" s="553"/>
      <c r="L84" s="553"/>
      <c r="M84" s="553"/>
      <c r="N84" s="553"/>
      <c r="O84" s="553"/>
      <c r="P84" s="553"/>
      <c r="Q84" s="553"/>
      <c r="R84" s="553"/>
      <c r="S84" s="553"/>
      <c r="T84" s="553"/>
      <c r="U84" s="692">
        <f t="shared" si="0"/>
        <v>0</v>
      </c>
      <c r="V84" s="1799"/>
      <c r="W84" s="1799"/>
      <c r="X84" s="1799"/>
      <c r="Y84" s="1797"/>
      <c r="AA84" s="1999">
        <f>SUM(V84:Y85)</f>
        <v>0</v>
      </c>
      <c r="AB84" s="1981"/>
    </row>
    <row r="85" spans="1:28" ht="38.4" customHeight="1" x14ac:dyDescent="0.25">
      <c r="A85" s="1939"/>
      <c r="B85" s="1940"/>
      <c r="C85" s="1941"/>
      <c r="D85" s="282" t="s">
        <v>515</v>
      </c>
      <c r="E85" s="1467"/>
      <c r="F85" s="1467"/>
      <c r="G85" s="1467"/>
      <c r="H85" s="1467"/>
      <c r="I85" s="1467"/>
      <c r="J85" s="1467"/>
      <c r="K85" s="1467"/>
      <c r="L85" s="1467"/>
      <c r="M85" s="1467"/>
      <c r="N85" s="1467"/>
      <c r="O85" s="1467"/>
      <c r="P85" s="1467"/>
      <c r="Q85" s="1467"/>
      <c r="R85" s="1467"/>
      <c r="S85" s="1467"/>
      <c r="T85" s="1467"/>
      <c r="U85" s="279">
        <f t="shared" si="0"/>
        <v>0</v>
      </c>
      <c r="V85" s="1799"/>
      <c r="W85" s="1799"/>
      <c r="X85" s="1799"/>
      <c r="Y85" s="1798"/>
      <c r="AA85" s="1989"/>
      <c r="AB85" s="1981"/>
    </row>
    <row r="86" spans="1:28" ht="30.75" customHeight="1" x14ac:dyDescent="0.25">
      <c r="A86" s="1846" t="s">
        <v>623</v>
      </c>
      <c r="B86" s="1831"/>
      <c r="C86" s="1930" t="s">
        <v>543</v>
      </c>
      <c r="D86" s="394" t="s">
        <v>514</v>
      </c>
      <c r="E86" s="553"/>
      <c r="F86" s="553"/>
      <c r="G86" s="553"/>
      <c r="H86" s="553"/>
      <c r="I86" s="553"/>
      <c r="J86" s="553"/>
      <c r="K86" s="553"/>
      <c r="L86" s="553"/>
      <c r="M86" s="553"/>
      <c r="N86" s="553"/>
      <c r="O86" s="553"/>
      <c r="P86" s="553"/>
      <c r="Q86" s="553"/>
      <c r="R86" s="553"/>
      <c r="S86" s="553"/>
      <c r="T86" s="553"/>
      <c r="U86" s="692">
        <f t="shared" si="0"/>
        <v>0</v>
      </c>
      <c r="V86" s="1799"/>
      <c r="W86" s="1799"/>
      <c r="X86" s="1799"/>
      <c r="Y86" s="1797"/>
      <c r="AA86" s="1999">
        <f>SUM(V86:Y87)</f>
        <v>0</v>
      </c>
      <c r="AB86" s="1981"/>
    </row>
    <row r="87" spans="1:28" ht="30.75" customHeight="1" x14ac:dyDescent="0.25">
      <c r="A87" s="1832"/>
      <c r="B87" s="1833"/>
      <c r="C87" s="1931"/>
      <c r="D87" s="282" t="s">
        <v>515</v>
      </c>
      <c r="E87" s="1467"/>
      <c r="F87" s="1467"/>
      <c r="G87" s="1467"/>
      <c r="H87" s="1467"/>
      <c r="I87" s="1467"/>
      <c r="J87" s="1467"/>
      <c r="K87" s="1467"/>
      <c r="L87" s="1467"/>
      <c r="M87" s="1467"/>
      <c r="N87" s="1467"/>
      <c r="O87" s="1467"/>
      <c r="P87" s="1467"/>
      <c r="Q87" s="1467"/>
      <c r="R87" s="1467"/>
      <c r="S87" s="1467"/>
      <c r="T87" s="1467"/>
      <c r="U87" s="279">
        <f t="shared" si="0"/>
        <v>0</v>
      </c>
      <c r="V87" s="1799"/>
      <c r="W87" s="1799"/>
      <c r="X87" s="1799"/>
      <c r="Y87" s="1798"/>
      <c r="AA87" s="1989"/>
      <c r="AB87" s="1981"/>
    </row>
    <row r="88" spans="1:28" ht="16.5" customHeight="1" x14ac:dyDescent="0.3">
      <c r="A88" s="240" t="s">
        <v>624</v>
      </c>
      <c r="B88" s="285"/>
      <c r="C88" s="1930">
        <v>185</v>
      </c>
      <c r="D88" s="394" t="s">
        <v>514</v>
      </c>
      <c r="E88" s="524">
        <f>SUM(E90,E92,E94,E96)</f>
        <v>0</v>
      </c>
      <c r="F88" s="524">
        <f t="shared" ref="F88:T89" si="3">SUM(F90,F92,F94,F96)</f>
        <v>0</v>
      </c>
      <c r="G88" s="524">
        <f t="shared" si="3"/>
        <v>0</v>
      </c>
      <c r="H88" s="524">
        <f t="shared" si="3"/>
        <v>0</v>
      </c>
      <c r="I88" s="524">
        <f t="shared" si="3"/>
        <v>0</v>
      </c>
      <c r="J88" s="524">
        <f t="shared" si="3"/>
        <v>0</v>
      </c>
      <c r="K88" s="524">
        <f t="shared" si="3"/>
        <v>0</v>
      </c>
      <c r="L88" s="524">
        <f t="shared" si="3"/>
        <v>0</v>
      </c>
      <c r="M88" s="524">
        <f t="shared" si="3"/>
        <v>0</v>
      </c>
      <c r="N88" s="524">
        <f t="shared" si="3"/>
        <v>0</v>
      </c>
      <c r="O88" s="524">
        <f t="shared" si="3"/>
        <v>0</v>
      </c>
      <c r="P88" s="524">
        <f t="shared" si="3"/>
        <v>0</v>
      </c>
      <c r="Q88" s="524">
        <f t="shared" si="3"/>
        <v>0</v>
      </c>
      <c r="R88" s="524">
        <f t="shared" si="3"/>
        <v>0</v>
      </c>
      <c r="S88" s="524">
        <f t="shared" si="3"/>
        <v>0</v>
      </c>
      <c r="T88" s="524">
        <f t="shared" si="3"/>
        <v>0</v>
      </c>
      <c r="U88" s="525">
        <f t="shared" si="0"/>
        <v>0</v>
      </c>
      <c r="V88" s="1850">
        <f>SUM(V90:V97)</f>
        <v>0</v>
      </c>
      <c r="W88" s="1850">
        <f>SUM(W90:W97)</f>
        <v>0</v>
      </c>
      <c r="X88" s="1850">
        <f>SUM(X90:X97)</f>
        <v>0</v>
      </c>
      <c r="Y88" s="1921">
        <f>SUM(Y90:Y97)</f>
        <v>0</v>
      </c>
      <c r="AA88" s="1999">
        <f>SUM(V88:Y89)</f>
        <v>0</v>
      </c>
      <c r="AB88" s="1981"/>
    </row>
    <row r="89" spans="1:28" ht="16.5" customHeight="1" x14ac:dyDescent="0.3">
      <c r="A89" s="242"/>
      <c r="B89" s="243" t="s">
        <v>535</v>
      </c>
      <c r="C89" s="1931"/>
      <c r="D89" s="282" t="s">
        <v>515</v>
      </c>
      <c r="E89" s="524">
        <f>SUM(E91,E93,E95,E97)</f>
        <v>0</v>
      </c>
      <c r="F89" s="524">
        <f t="shared" si="3"/>
        <v>0</v>
      </c>
      <c r="G89" s="524">
        <f t="shared" si="3"/>
        <v>0</v>
      </c>
      <c r="H89" s="524">
        <f t="shared" si="3"/>
        <v>0</v>
      </c>
      <c r="I89" s="524">
        <f t="shared" si="3"/>
        <v>0</v>
      </c>
      <c r="J89" s="524">
        <f t="shared" si="3"/>
        <v>0</v>
      </c>
      <c r="K89" s="524">
        <f t="shared" si="3"/>
        <v>0</v>
      </c>
      <c r="L89" s="524">
        <f t="shared" si="3"/>
        <v>0</v>
      </c>
      <c r="M89" s="524">
        <f t="shared" si="3"/>
        <v>0</v>
      </c>
      <c r="N89" s="524">
        <f t="shared" si="3"/>
        <v>0</v>
      </c>
      <c r="O89" s="524">
        <f t="shared" si="3"/>
        <v>0</v>
      </c>
      <c r="P89" s="524">
        <f t="shared" si="3"/>
        <v>0</v>
      </c>
      <c r="Q89" s="524">
        <f t="shared" si="3"/>
        <v>0</v>
      </c>
      <c r="R89" s="524">
        <f t="shared" si="3"/>
        <v>0</v>
      </c>
      <c r="S89" s="524">
        <f t="shared" si="3"/>
        <v>0</v>
      </c>
      <c r="T89" s="524">
        <f t="shared" si="3"/>
        <v>0</v>
      </c>
      <c r="U89" s="524">
        <f t="shared" si="0"/>
        <v>0</v>
      </c>
      <c r="V89" s="1850"/>
      <c r="W89" s="1850"/>
      <c r="X89" s="1850"/>
      <c r="Y89" s="1921"/>
      <c r="AA89" s="1989"/>
      <c r="AB89" s="1981"/>
    </row>
    <row r="90" spans="1:28" ht="30.75" customHeight="1" x14ac:dyDescent="0.25">
      <c r="A90" s="1846" t="s">
        <v>625</v>
      </c>
      <c r="B90" s="1831"/>
      <c r="C90" s="1930" t="s">
        <v>545</v>
      </c>
      <c r="D90" s="394" t="s">
        <v>514</v>
      </c>
      <c r="E90" s="553"/>
      <c r="F90" s="553"/>
      <c r="G90" s="553"/>
      <c r="H90" s="553"/>
      <c r="I90" s="553"/>
      <c r="J90" s="553"/>
      <c r="K90" s="553"/>
      <c r="L90" s="553"/>
      <c r="M90" s="553"/>
      <c r="N90" s="553"/>
      <c r="O90" s="553"/>
      <c r="P90" s="553"/>
      <c r="Q90" s="553"/>
      <c r="R90" s="553"/>
      <c r="S90" s="553"/>
      <c r="T90" s="553"/>
      <c r="U90" s="692">
        <f t="shared" si="0"/>
        <v>0</v>
      </c>
      <c r="V90" s="1799"/>
      <c r="W90" s="1799"/>
      <c r="X90" s="1799"/>
      <c r="Y90" s="1797"/>
      <c r="AA90" s="1999">
        <f>SUM(V90:Y91)</f>
        <v>0</v>
      </c>
      <c r="AB90" s="1981"/>
    </row>
    <row r="91" spans="1:28" ht="30.75" customHeight="1" x14ac:dyDescent="0.25">
      <c r="A91" s="1832"/>
      <c r="B91" s="1833"/>
      <c r="C91" s="1931"/>
      <c r="D91" s="282" t="s">
        <v>515</v>
      </c>
      <c r="E91" s="1467"/>
      <c r="F91" s="1467"/>
      <c r="G91" s="1467"/>
      <c r="H91" s="1467"/>
      <c r="I91" s="1467"/>
      <c r="J91" s="1467"/>
      <c r="K91" s="1467"/>
      <c r="L91" s="1467"/>
      <c r="M91" s="1467"/>
      <c r="N91" s="1467"/>
      <c r="O91" s="1467"/>
      <c r="P91" s="1467"/>
      <c r="Q91" s="1467"/>
      <c r="R91" s="1467"/>
      <c r="S91" s="1467"/>
      <c r="T91" s="1467"/>
      <c r="U91" s="279">
        <f t="shared" si="0"/>
        <v>0</v>
      </c>
      <c r="V91" s="1799"/>
      <c r="W91" s="1799"/>
      <c r="X91" s="1799"/>
      <c r="Y91" s="1798"/>
      <c r="AA91" s="1989"/>
      <c r="AB91" s="1981"/>
    </row>
    <row r="92" spans="1:28" ht="16.5" customHeight="1" x14ac:dyDescent="0.25">
      <c r="A92" s="1830" t="s">
        <v>621</v>
      </c>
      <c r="B92" s="1831"/>
      <c r="C92" s="1930" t="s">
        <v>546</v>
      </c>
      <c r="D92" s="394" t="s">
        <v>514</v>
      </c>
      <c r="E92" s="553"/>
      <c r="F92" s="553"/>
      <c r="G92" s="553"/>
      <c r="H92" s="553"/>
      <c r="I92" s="553"/>
      <c r="J92" s="553"/>
      <c r="K92" s="553"/>
      <c r="L92" s="553"/>
      <c r="M92" s="553"/>
      <c r="N92" s="553"/>
      <c r="O92" s="553"/>
      <c r="P92" s="553"/>
      <c r="Q92" s="553"/>
      <c r="R92" s="553"/>
      <c r="S92" s="553"/>
      <c r="T92" s="553"/>
      <c r="U92" s="692">
        <f t="shared" si="0"/>
        <v>0</v>
      </c>
      <c r="V92" s="1799"/>
      <c r="W92" s="1799"/>
      <c r="X92" s="1799"/>
      <c r="Y92" s="1797"/>
      <c r="AA92" s="1999">
        <f>SUM(V92:Y93)</f>
        <v>0</v>
      </c>
      <c r="AB92" s="1981"/>
    </row>
    <row r="93" spans="1:28" ht="16.5" customHeight="1" x14ac:dyDescent="0.25">
      <c r="A93" s="1832"/>
      <c r="B93" s="1833"/>
      <c r="C93" s="1931"/>
      <c r="D93" s="282" t="s">
        <v>515</v>
      </c>
      <c r="E93" s="1467"/>
      <c r="F93" s="1467"/>
      <c r="G93" s="1467"/>
      <c r="H93" s="1467"/>
      <c r="I93" s="1467"/>
      <c r="J93" s="1467"/>
      <c r="K93" s="1467"/>
      <c r="L93" s="1467"/>
      <c r="M93" s="1467"/>
      <c r="N93" s="1467"/>
      <c r="O93" s="1467"/>
      <c r="P93" s="1467"/>
      <c r="Q93" s="1467"/>
      <c r="R93" s="1467"/>
      <c r="S93" s="1467"/>
      <c r="T93" s="1467"/>
      <c r="U93" s="279">
        <f t="shared" si="0"/>
        <v>0</v>
      </c>
      <c r="V93" s="1799"/>
      <c r="W93" s="1799"/>
      <c r="X93" s="1799"/>
      <c r="Y93" s="1798"/>
      <c r="AA93" s="1989"/>
      <c r="AB93" s="1981"/>
    </row>
    <row r="94" spans="1:28" ht="38.4" customHeight="1" x14ac:dyDescent="0.25">
      <c r="A94" s="1846" t="s">
        <v>626</v>
      </c>
      <c r="B94" s="1938"/>
      <c r="C94" s="1930" t="s">
        <v>547</v>
      </c>
      <c r="D94" s="394" t="s">
        <v>514</v>
      </c>
      <c r="E94" s="553"/>
      <c r="F94" s="553"/>
      <c r="G94" s="553"/>
      <c r="H94" s="553"/>
      <c r="I94" s="553"/>
      <c r="J94" s="553"/>
      <c r="K94" s="553"/>
      <c r="L94" s="553"/>
      <c r="M94" s="553"/>
      <c r="N94" s="553"/>
      <c r="O94" s="553"/>
      <c r="P94" s="553"/>
      <c r="Q94" s="553"/>
      <c r="R94" s="553"/>
      <c r="S94" s="553"/>
      <c r="T94" s="553"/>
      <c r="U94" s="692">
        <f t="shared" si="0"/>
        <v>0</v>
      </c>
      <c r="V94" s="1799"/>
      <c r="W94" s="1799"/>
      <c r="X94" s="1799"/>
      <c r="Y94" s="1797"/>
      <c r="AA94" s="1999">
        <f>SUM(V94:Y95)</f>
        <v>0</v>
      </c>
      <c r="AB94" s="1981"/>
    </row>
    <row r="95" spans="1:28" ht="38.4" customHeight="1" x14ac:dyDescent="0.25">
      <c r="A95" s="1939"/>
      <c r="B95" s="1940"/>
      <c r="C95" s="1931"/>
      <c r="D95" s="282" t="s">
        <v>515</v>
      </c>
      <c r="E95" s="1467"/>
      <c r="F95" s="1467"/>
      <c r="G95" s="1467"/>
      <c r="H95" s="1467"/>
      <c r="I95" s="1467"/>
      <c r="J95" s="1467"/>
      <c r="K95" s="1467"/>
      <c r="L95" s="1467"/>
      <c r="M95" s="1467"/>
      <c r="N95" s="1467"/>
      <c r="O95" s="1467"/>
      <c r="P95" s="1467"/>
      <c r="Q95" s="1467"/>
      <c r="R95" s="1467"/>
      <c r="S95" s="1467"/>
      <c r="T95" s="1467"/>
      <c r="U95" s="279">
        <f t="shared" si="0"/>
        <v>0</v>
      </c>
      <c r="V95" s="1799"/>
      <c r="W95" s="1799"/>
      <c r="X95" s="1799"/>
      <c r="Y95" s="1798"/>
      <c r="AA95" s="1989"/>
      <c r="AB95" s="1981"/>
    </row>
    <row r="96" spans="1:28" ht="30.75" customHeight="1" x14ac:dyDescent="0.25">
      <c r="A96" s="1846" t="s">
        <v>627</v>
      </c>
      <c r="B96" s="1847"/>
      <c r="C96" s="1930" t="s">
        <v>548</v>
      </c>
      <c r="D96" s="394" t="s">
        <v>514</v>
      </c>
      <c r="E96" s="553"/>
      <c r="F96" s="553"/>
      <c r="G96" s="553"/>
      <c r="H96" s="553"/>
      <c r="I96" s="553"/>
      <c r="J96" s="553"/>
      <c r="K96" s="553"/>
      <c r="L96" s="553"/>
      <c r="M96" s="553"/>
      <c r="N96" s="553"/>
      <c r="O96" s="553"/>
      <c r="P96" s="553"/>
      <c r="Q96" s="553"/>
      <c r="R96" s="553"/>
      <c r="S96" s="553"/>
      <c r="T96" s="553"/>
      <c r="U96" s="692">
        <f t="shared" si="0"/>
        <v>0</v>
      </c>
      <c r="V96" s="1799"/>
      <c r="W96" s="1799"/>
      <c r="X96" s="1799"/>
      <c r="Y96" s="1797"/>
      <c r="AA96" s="1999">
        <f>SUM(V96:Y97)</f>
        <v>0</v>
      </c>
      <c r="AB96" s="1981"/>
    </row>
    <row r="97" spans="1:28" ht="30.75" customHeight="1" thickBot="1" x14ac:dyDescent="0.3">
      <c r="A97" s="1868"/>
      <c r="B97" s="1936"/>
      <c r="C97" s="1932"/>
      <c r="D97" s="286" t="s">
        <v>515</v>
      </c>
      <c r="E97" s="1469"/>
      <c r="F97" s="1469"/>
      <c r="G97" s="1469"/>
      <c r="H97" s="1469"/>
      <c r="I97" s="1469"/>
      <c r="J97" s="1469"/>
      <c r="K97" s="1469"/>
      <c r="L97" s="1469"/>
      <c r="M97" s="1469"/>
      <c r="N97" s="1469"/>
      <c r="O97" s="1469"/>
      <c r="P97" s="1469"/>
      <c r="Q97" s="1469"/>
      <c r="R97" s="1469"/>
      <c r="S97" s="1469"/>
      <c r="T97" s="1469"/>
      <c r="U97" s="494">
        <f t="shared" si="0"/>
        <v>0</v>
      </c>
      <c r="V97" s="1792"/>
      <c r="W97" s="1792"/>
      <c r="X97" s="1792"/>
      <c r="Y97" s="2002"/>
      <c r="AA97" s="1989"/>
      <c r="AB97" s="1981"/>
    </row>
    <row r="98" spans="1:28" ht="23.25" customHeight="1" x14ac:dyDescent="0.3">
      <c r="A98" s="1840" t="s">
        <v>628</v>
      </c>
      <c r="B98" s="285"/>
      <c r="C98" s="1934">
        <v>19</v>
      </c>
      <c r="D98" s="395" t="s">
        <v>514</v>
      </c>
      <c r="E98" s="504">
        <f>SUM(E100,E102,E104)</f>
        <v>0</v>
      </c>
      <c r="F98" s="504">
        <f t="shared" ref="F98:T99" si="4">SUM(F100,F102,F104)</f>
        <v>0</v>
      </c>
      <c r="G98" s="504">
        <f t="shared" si="4"/>
        <v>0</v>
      </c>
      <c r="H98" s="504">
        <f t="shared" si="4"/>
        <v>0</v>
      </c>
      <c r="I98" s="504">
        <f t="shared" si="4"/>
        <v>0</v>
      </c>
      <c r="J98" s="504">
        <f t="shared" si="4"/>
        <v>0</v>
      </c>
      <c r="K98" s="504">
        <f t="shared" si="4"/>
        <v>0</v>
      </c>
      <c r="L98" s="504">
        <f t="shared" si="4"/>
        <v>0</v>
      </c>
      <c r="M98" s="504">
        <f t="shared" si="4"/>
        <v>0</v>
      </c>
      <c r="N98" s="504">
        <f t="shared" si="4"/>
        <v>0</v>
      </c>
      <c r="O98" s="504">
        <f t="shared" si="4"/>
        <v>0</v>
      </c>
      <c r="P98" s="504">
        <f t="shared" si="4"/>
        <v>0</v>
      </c>
      <c r="Q98" s="504">
        <f t="shared" si="4"/>
        <v>0</v>
      </c>
      <c r="R98" s="504">
        <f t="shared" si="4"/>
        <v>0</v>
      </c>
      <c r="S98" s="504">
        <f t="shared" si="4"/>
        <v>0</v>
      </c>
      <c r="T98" s="504">
        <f t="shared" si="4"/>
        <v>0</v>
      </c>
      <c r="U98" s="532">
        <f t="shared" si="0"/>
        <v>0</v>
      </c>
      <c r="V98" s="1815">
        <f>SUM(V100:V105)</f>
        <v>0</v>
      </c>
      <c r="W98" s="1815">
        <f>SUM(W100:W105)</f>
        <v>0</v>
      </c>
      <c r="X98" s="1815">
        <f>SUM(X100:X105)</f>
        <v>0</v>
      </c>
      <c r="Y98" s="1918">
        <f>SUM(Y100:Y105)</f>
        <v>0</v>
      </c>
      <c r="AA98" s="1999">
        <f>SUM(V98:Y99)</f>
        <v>0</v>
      </c>
      <c r="AB98" s="1981"/>
    </row>
    <row r="99" spans="1:28" ht="23.25" customHeight="1" thickBot="1" x14ac:dyDescent="0.35">
      <c r="A99" s="1841"/>
      <c r="B99" s="508" t="s">
        <v>470</v>
      </c>
      <c r="C99" s="1935"/>
      <c r="D99" s="283" t="s">
        <v>515</v>
      </c>
      <c r="E99" s="505">
        <f>SUM(E101,E103,E105)</f>
        <v>0</v>
      </c>
      <c r="F99" s="505">
        <f t="shared" si="4"/>
        <v>0</v>
      </c>
      <c r="G99" s="505">
        <f t="shared" si="4"/>
        <v>0</v>
      </c>
      <c r="H99" s="505">
        <f t="shared" si="4"/>
        <v>0</v>
      </c>
      <c r="I99" s="505">
        <f t="shared" si="4"/>
        <v>0</v>
      </c>
      <c r="J99" s="505">
        <f t="shared" si="4"/>
        <v>0</v>
      </c>
      <c r="K99" s="505">
        <f t="shared" si="4"/>
        <v>0</v>
      </c>
      <c r="L99" s="505">
        <f t="shared" si="4"/>
        <v>0</v>
      </c>
      <c r="M99" s="505">
        <f t="shared" si="4"/>
        <v>0</v>
      </c>
      <c r="N99" s="505">
        <f t="shared" si="4"/>
        <v>0</v>
      </c>
      <c r="O99" s="505">
        <f t="shared" si="4"/>
        <v>0</v>
      </c>
      <c r="P99" s="505">
        <f t="shared" si="4"/>
        <v>0</v>
      </c>
      <c r="Q99" s="505">
        <f t="shared" si="4"/>
        <v>0</v>
      </c>
      <c r="R99" s="505">
        <f t="shared" si="4"/>
        <v>0</v>
      </c>
      <c r="S99" s="505">
        <f t="shared" si="4"/>
        <v>0</v>
      </c>
      <c r="T99" s="505">
        <f t="shared" si="4"/>
        <v>0</v>
      </c>
      <c r="U99" s="505">
        <f t="shared" si="0"/>
        <v>0</v>
      </c>
      <c r="V99" s="1816"/>
      <c r="W99" s="1816"/>
      <c r="X99" s="1816"/>
      <c r="Y99" s="1919"/>
      <c r="AA99" s="1989"/>
      <c r="AB99" s="1981"/>
    </row>
    <row r="100" spans="1:28" ht="16.5" customHeight="1" x14ac:dyDescent="0.25">
      <c r="A100" s="1848" t="s">
        <v>629</v>
      </c>
      <c r="B100" s="1838"/>
      <c r="C100" s="1932" t="s">
        <v>537</v>
      </c>
      <c r="D100" s="396" t="s">
        <v>514</v>
      </c>
      <c r="E100" s="554"/>
      <c r="F100" s="554"/>
      <c r="G100" s="554"/>
      <c r="H100" s="554"/>
      <c r="I100" s="554"/>
      <c r="J100" s="554"/>
      <c r="K100" s="554"/>
      <c r="L100" s="554"/>
      <c r="M100" s="554"/>
      <c r="N100" s="554"/>
      <c r="O100" s="554"/>
      <c r="P100" s="554"/>
      <c r="Q100" s="554"/>
      <c r="R100" s="554"/>
      <c r="S100" s="554"/>
      <c r="T100" s="554"/>
      <c r="U100" s="691">
        <f t="shared" si="0"/>
        <v>0</v>
      </c>
      <c r="V100" s="1793"/>
      <c r="W100" s="1793"/>
      <c r="X100" s="1793"/>
      <c r="Y100" s="1970"/>
      <c r="AA100" s="1999">
        <f>SUM(V100:Y101)</f>
        <v>0</v>
      </c>
      <c r="AB100" s="1981"/>
    </row>
    <row r="101" spans="1:28" ht="16.5" customHeight="1" x14ac:dyDescent="0.25">
      <c r="A101" s="1832"/>
      <c r="B101" s="1833"/>
      <c r="C101" s="1931"/>
      <c r="D101" s="282" t="s">
        <v>515</v>
      </c>
      <c r="E101" s="1467"/>
      <c r="F101" s="1467"/>
      <c r="G101" s="1467"/>
      <c r="H101" s="1467"/>
      <c r="I101" s="1467"/>
      <c r="J101" s="1467"/>
      <c r="K101" s="1467"/>
      <c r="L101" s="1467"/>
      <c r="M101" s="1467"/>
      <c r="N101" s="1467"/>
      <c r="O101" s="1467"/>
      <c r="P101" s="1467"/>
      <c r="Q101" s="1467"/>
      <c r="R101" s="1467"/>
      <c r="S101" s="1467"/>
      <c r="T101" s="1467"/>
      <c r="U101" s="279">
        <f t="shared" si="0"/>
        <v>0</v>
      </c>
      <c r="V101" s="1799"/>
      <c r="W101" s="1799"/>
      <c r="X101" s="1799"/>
      <c r="Y101" s="1798"/>
      <c r="AA101" s="1989"/>
      <c r="AB101" s="1981"/>
    </row>
    <row r="102" spans="1:28" ht="16.5" customHeight="1" x14ac:dyDescent="0.25">
      <c r="A102" s="1830" t="s">
        <v>630</v>
      </c>
      <c r="B102" s="1831"/>
      <c r="C102" s="1930" t="s">
        <v>539</v>
      </c>
      <c r="D102" s="394" t="s">
        <v>514</v>
      </c>
      <c r="E102" s="553"/>
      <c r="F102" s="553"/>
      <c r="G102" s="553"/>
      <c r="H102" s="553"/>
      <c r="I102" s="553"/>
      <c r="J102" s="553"/>
      <c r="K102" s="553"/>
      <c r="L102" s="553"/>
      <c r="M102" s="553"/>
      <c r="N102" s="553"/>
      <c r="O102" s="553"/>
      <c r="P102" s="553"/>
      <c r="Q102" s="553"/>
      <c r="R102" s="553"/>
      <c r="S102" s="553"/>
      <c r="T102" s="553"/>
      <c r="U102" s="692">
        <f t="shared" si="0"/>
        <v>0</v>
      </c>
      <c r="V102" s="1799"/>
      <c r="W102" s="1799"/>
      <c r="X102" s="1799"/>
      <c r="Y102" s="1797"/>
      <c r="AA102" s="1999">
        <f>SUM(V102:Y103)</f>
        <v>0</v>
      </c>
      <c r="AB102" s="1981"/>
    </row>
    <row r="103" spans="1:28" ht="16.5" customHeight="1" x14ac:dyDescent="0.25">
      <c r="A103" s="1832"/>
      <c r="B103" s="1833"/>
      <c r="C103" s="1931"/>
      <c r="D103" s="282" t="s">
        <v>515</v>
      </c>
      <c r="E103" s="1467"/>
      <c r="F103" s="1467"/>
      <c r="G103" s="1467"/>
      <c r="H103" s="1467"/>
      <c r="I103" s="1467"/>
      <c r="J103" s="1467"/>
      <c r="K103" s="1467"/>
      <c r="L103" s="1467"/>
      <c r="M103" s="1467"/>
      <c r="N103" s="1467"/>
      <c r="O103" s="1467"/>
      <c r="P103" s="1467"/>
      <c r="Q103" s="1467"/>
      <c r="R103" s="1467"/>
      <c r="S103" s="1467"/>
      <c r="T103" s="1467"/>
      <c r="U103" s="279">
        <f t="shared" si="0"/>
        <v>0</v>
      </c>
      <c r="V103" s="1799"/>
      <c r="W103" s="1799"/>
      <c r="X103" s="1799"/>
      <c r="Y103" s="1798"/>
      <c r="AA103" s="1989"/>
      <c r="AB103" s="1981"/>
    </row>
    <row r="104" spans="1:28" ht="16.5" customHeight="1" x14ac:dyDescent="0.25">
      <c r="A104" s="1830" t="s">
        <v>631</v>
      </c>
      <c r="B104" s="1831"/>
      <c r="C104" s="1930" t="s">
        <v>541</v>
      </c>
      <c r="D104" s="394" t="s">
        <v>514</v>
      </c>
      <c r="E104" s="553"/>
      <c r="F104" s="553"/>
      <c r="G104" s="553"/>
      <c r="H104" s="553"/>
      <c r="I104" s="553"/>
      <c r="J104" s="553"/>
      <c r="K104" s="553"/>
      <c r="L104" s="553"/>
      <c r="M104" s="553"/>
      <c r="N104" s="553"/>
      <c r="O104" s="553"/>
      <c r="P104" s="553"/>
      <c r="Q104" s="553"/>
      <c r="R104" s="553"/>
      <c r="S104" s="553"/>
      <c r="T104" s="553"/>
      <c r="U104" s="692">
        <f t="shared" si="0"/>
        <v>0</v>
      </c>
      <c r="V104" s="1799"/>
      <c r="W104" s="1799"/>
      <c r="X104" s="1799"/>
      <c r="Y104" s="1797"/>
      <c r="AA104" s="1999">
        <f>SUM(V104:Y105)</f>
        <v>0</v>
      </c>
      <c r="AB104" s="1981"/>
    </row>
    <row r="105" spans="1:28" ht="16.5" customHeight="1" x14ac:dyDescent="0.25">
      <c r="A105" s="1832"/>
      <c r="B105" s="1833"/>
      <c r="C105" s="1931"/>
      <c r="D105" s="282" t="s">
        <v>515</v>
      </c>
      <c r="E105" s="1467"/>
      <c r="F105" s="1467"/>
      <c r="G105" s="1467"/>
      <c r="H105" s="1467"/>
      <c r="I105" s="1467"/>
      <c r="J105" s="1467"/>
      <c r="K105" s="1467"/>
      <c r="L105" s="1467"/>
      <c r="M105" s="1467"/>
      <c r="N105" s="1467"/>
      <c r="O105" s="1467"/>
      <c r="P105" s="1467"/>
      <c r="Q105" s="1467"/>
      <c r="R105" s="1467"/>
      <c r="S105" s="1467"/>
      <c r="T105" s="1467"/>
      <c r="U105" s="279">
        <f t="shared" ref="U105:U121" si="5">SUM(E105:T105)</f>
        <v>0</v>
      </c>
      <c r="V105" s="1799"/>
      <c r="W105" s="1799"/>
      <c r="X105" s="1799"/>
      <c r="Y105" s="1798"/>
      <c r="AA105" s="1989"/>
      <c r="AB105" s="1981"/>
    </row>
    <row r="106" spans="1:28" ht="16.5" customHeight="1" x14ac:dyDescent="0.25">
      <c r="A106" s="1846" t="s">
        <v>632</v>
      </c>
      <c r="B106" s="1831"/>
      <c r="C106" s="1930">
        <v>20</v>
      </c>
      <c r="D106" s="394" t="s">
        <v>514</v>
      </c>
      <c r="E106" s="553"/>
      <c r="F106" s="553"/>
      <c r="G106" s="553"/>
      <c r="H106" s="553"/>
      <c r="I106" s="553"/>
      <c r="J106" s="553"/>
      <c r="K106" s="553"/>
      <c r="L106" s="553"/>
      <c r="M106" s="553"/>
      <c r="N106" s="553"/>
      <c r="O106" s="553"/>
      <c r="P106" s="553"/>
      <c r="Q106" s="553"/>
      <c r="R106" s="553"/>
      <c r="S106" s="553"/>
      <c r="T106" s="553"/>
      <c r="U106" s="692">
        <f t="shared" si="5"/>
        <v>0</v>
      </c>
      <c r="V106" s="1799"/>
      <c r="W106" s="1799"/>
      <c r="X106" s="1799"/>
      <c r="Y106" s="1797"/>
      <c r="AA106" s="1999">
        <f>SUM(V106:Y107)</f>
        <v>0</v>
      </c>
      <c r="AB106" s="1981"/>
    </row>
    <row r="107" spans="1:28" ht="16.5" customHeight="1" x14ac:dyDescent="0.25">
      <c r="A107" s="1832"/>
      <c r="B107" s="1833"/>
      <c r="C107" s="1931"/>
      <c r="D107" s="282" t="s">
        <v>515</v>
      </c>
      <c r="E107" s="1467"/>
      <c r="F107" s="1467"/>
      <c r="G107" s="1467"/>
      <c r="H107" s="1467"/>
      <c r="I107" s="1467"/>
      <c r="J107" s="1467"/>
      <c r="K107" s="1467"/>
      <c r="L107" s="1467"/>
      <c r="M107" s="1467"/>
      <c r="N107" s="1467"/>
      <c r="O107" s="1467"/>
      <c r="P107" s="1467"/>
      <c r="Q107" s="1467"/>
      <c r="R107" s="1467"/>
      <c r="S107" s="1467"/>
      <c r="T107" s="1467"/>
      <c r="U107" s="279">
        <f t="shared" si="5"/>
        <v>0</v>
      </c>
      <c r="V107" s="1799"/>
      <c r="W107" s="1799"/>
      <c r="X107" s="1799"/>
      <c r="Y107" s="1798"/>
      <c r="AA107" s="1989"/>
      <c r="AB107" s="1981"/>
    </row>
    <row r="108" spans="1:28" ht="16.5" customHeight="1" x14ac:dyDescent="0.25">
      <c r="A108" s="1846" t="s">
        <v>633</v>
      </c>
      <c r="B108" s="1831"/>
      <c r="C108" s="1930">
        <v>21</v>
      </c>
      <c r="D108" s="394" t="s">
        <v>514</v>
      </c>
      <c r="E108" s="553"/>
      <c r="F108" s="553"/>
      <c r="G108" s="553"/>
      <c r="H108" s="553"/>
      <c r="I108" s="553"/>
      <c r="J108" s="553"/>
      <c r="K108" s="553"/>
      <c r="L108" s="553"/>
      <c r="M108" s="553"/>
      <c r="N108" s="553"/>
      <c r="O108" s="553"/>
      <c r="P108" s="553"/>
      <c r="Q108" s="553"/>
      <c r="R108" s="553"/>
      <c r="S108" s="553"/>
      <c r="T108" s="553"/>
      <c r="U108" s="692">
        <f t="shared" si="5"/>
        <v>0</v>
      </c>
      <c r="V108" s="1799"/>
      <c r="W108" s="1799"/>
      <c r="X108" s="1799"/>
      <c r="Y108" s="1797"/>
      <c r="AA108" s="1999">
        <f>SUM(V108:Y109)</f>
        <v>0</v>
      </c>
      <c r="AB108" s="1981"/>
    </row>
    <row r="109" spans="1:28" ht="16.5" customHeight="1" x14ac:dyDescent="0.25">
      <c r="A109" s="1832"/>
      <c r="B109" s="1833"/>
      <c r="C109" s="1931"/>
      <c r="D109" s="282" t="s">
        <v>515</v>
      </c>
      <c r="E109" s="1467"/>
      <c r="F109" s="1467"/>
      <c r="G109" s="1467"/>
      <c r="H109" s="1467"/>
      <c r="I109" s="1467"/>
      <c r="J109" s="1467"/>
      <c r="K109" s="1467"/>
      <c r="L109" s="1467"/>
      <c r="M109" s="1467"/>
      <c r="N109" s="1467"/>
      <c r="O109" s="1467"/>
      <c r="P109" s="1467"/>
      <c r="Q109" s="1467"/>
      <c r="R109" s="1467"/>
      <c r="S109" s="1467"/>
      <c r="T109" s="1467"/>
      <c r="U109" s="279">
        <f t="shared" si="5"/>
        <v>0</v>
      </c>
      <c r="V109" s="1799"/>
      <c r="W109" s="1799"/>
      <c r="X109" s="1799"/>
      <c r="Y109" s="1798"/>
      <c r="AA109" s="1989"/>
      <c r="AB109" s="1981"/>
    </row>
    <row r="110" spans="1:28" ht="16.5" customHeight="1" x14ac:dyDescent="0.25">
      <c r="A110" s="1830" t="s">
        <v>634</v>
      </c>
      <c r="B110" s="1831"/>
      <c r="C110" s="1930">
        <v>22</v>
      </c>
      <c r="D110" s="394" t="s">
        <v>514</v>
      </c>
      <c r="E110" s="553"/>
      <c r="F110" s="553"/>
      <c r="G110" s="553"/>
      <c r="H110" s="553"/>
      <c r="I110" s="553"/>
      <c r="J110" s="553"/>
      <c r="K110" s="553"/>
      <c r="L110" s="553"/>
      <c r="M110" s="553"/>
      <c r="N110" s="553"/>
      <c r="O110" s="553"/>
      <c r="P110" s="553"/>
      <c r="Q110" s="553"/>
      <c r="R110" s="553"/>
      <c r="S110" s="553"/>
      <c r="T110" s="553"/>
      <c r="U110" s="692">
        <f t="shared" si="5"/>
        <v>0</v>
      </c>
      <c r="V110" s="1799"/>
      <c r="W110" s="1799"/>
      <c r="X110" s="1799"/>
      <c r="Y110" s="1797"/>
      <c r="AA110" s="1999">
        <f>SUM(V110:Y111)</f>
        <v>0</v>
      </c>
      <c r="AB110" s="1981"/>
    </row>
    <row r="111" spans="1:28" ht="16.5" customHeight="1" x14ac:dyDescent="0.25">
      <c r="A111" s="1832"/>
      <c r="B111" s="1833"/>
      <c r="C111" s="1931"/>
      <c r="D111" s="282" t="s">
        <v>515</v>
      </c>
      <c r="E111" s="1467"/>
      <c r="F111" s="1467"/>
      <c r="G111" s="1467"/>
      <c r="H111" s="1467"/>
      <c r="I111" s="1467"/>
      <c r="J111" s="1467"/>
      <c r="K111" s="1467"/>
      <c r="L111" s="1467"/>
      <c r="M111" s="1467"/>
      <c r="N111" s="1467"/>
      <c r="O111" s="1467"/>
      <c r="P111" s="1467"/>
      <c r="Q111" s="1467"/>
      <c r="R111" s="1467"/>
      <c r="S111" s="1467"/>
      <c r="T111" s="1467"/>
      <c r="U111" s="279">
        <f t="shared" si="5"/>
        <v>0</v>
      </c>
      <c r="V111" s="1799"/>
      <c r="W111" s="1799"/>
      <c r="X111" s="1799"/>
      <c r="Y111" s="1798"/>
      <c r="AA111" s="1989"/>
      <c r="AB111" s="1981"/>
    </row>
    <row r="112" spans="1:28" ht="16.5" customHeight="1" x14ac:dyDescent="0.25">
      <c r="A112" s="1830" t="s">
        <v>635</v>
      </c>
      <c r="B112" s="1831"/>
      <c r="C112" s="1930">
        <v>23</v>
      </c>
      <c r="D112" s="394" t="s">
        <v>514</v>
      </c>
      <c r="E112" s="553"/>
      <c r="F112" s="553"/>
      <c r="G112" s="553"/>
      <c r="H112" s="553"/>
      <c r="I112" s="553"/>
      <c r="J112" s="553"/>
      <c r="K112" s="553"/>
      <c r="L112" s="553"/>
      <c r="M112" s="553"/>
      <c r="N112" s="553"/>
      <c r="O112" s="553"/>
      <c r="P112" s="553"/>
      <c r="Q112" s="553"/>
      <c r="R112" s="553"/>
      <c r="S112" s="553"/>
      <c r="T112" s="553"/>
      <c r="U112" s="692">
        <f t="shared" si="5"/>
        <v>0</v>
      </c>
      <c r="V112" s="1799"/>
      <c r="W112" s="1799"/>
      <c r="X112" s="1799"/>
      <c r="Y112" s="1797"/>
      <c r="AA112" s="1999">
        <f>SUM(V112:Y113)</f>
        <v>0</v>
      </c>
      <c r="AB112" s="1981"/>
    </row>
    <row r="113" spans="1:31" ht="16.5" customHeight="1" x14ac:dyDescent="0.25">
      <c r="A113" s="1832"/>
      <c r="B113" s="1833"/>
      <c r="C113" s="1931"/>
      <c r="D113" s="282" t="s">
        <v>515</v>
      </c>
      <c r="E113" s="1467"/>
      <c r="F113" s="1467"/>
      <c r="G113" s="1467"/>
      <c r="H113" s="1467"/>
      <c r="I113" s="1467"/>
      <c r="J113" s="1467"/>
      <c r="K113" s="1467"/>
      <c r="L113" s="1467"/>
      <c r="M113" s="1467"/>
      <c r="N113" s="1467"/>
      <c r="O113" s="1467"/>
      <c r="P113" s="1467"/>
      <c r="Q113" s="1467"/>
      <c r="R113" s="1467"/>
      <c r="S113" s="1467"/>
      <c r="T113" s="1467"/>
      <c r="U113" s="279">
        <f t="shared" si="5"/>
        <v>0</v>
      </c>
      <c r="V113" s="1799"/>
      <c r="W113" s="1799"/>
      <c r="X113" s="1799"/>
      <c r="Y113" s="1798"/>
      <c r="AA113" s="1989"/>
      <c r="AB113" s="1981"/>
    </row>
    <row r="114" spans="1:31" ht="17.399999999999999" customHeight="1" x14ac:dyDescent="0.25">
      <c r="A114" s="1830" t="s">
        <v>636</v>
      </c>
      <c r="B114" s="1831"/>
      <c r="C114" s="1930">
        <v>24</v>
      </c>
      <c r="D114" s="394" t="s">
        <v>514</v>
      </c>
      <c r="E114" s="553"/>
      <c r="F114" s="553"/>
      <c r="G114" s="553"/>
      <c r="H114" s="553"/>
      <c r="I114" s="553"/>
      <c r="J114" s="553"/>
      <c r="K114" s="553"/>
      <c r="L114" s="553"/>
      <c r="M114" s="553"/>
      <c r="N114" s="553"/>
      <c r="O114" s="553"/>
      <c r="P114" s="553"/>
      <c r="Q114" s="553"/>
      <c r="R114" s="553"/>
      <c r="S114" s="553"/>
      <c r="T114" s="553"/>
      <c r="U114" s="692">
        <f t="shared" si="5"/>
        <v>0</v>
      </c>
      <c r="V114" s="1799"/>
      <c r="W114" s="1799"/>
      <c r="X114" s="1799"/>
      <c r="Y114" s="1797"/>
      <c r="AA114" s="1999">
        <f>SUM(V114:Y115)</f>
        <v>0</v>
      </c>
      <c r="AB114" s="1981"/>
    </row>
    <row r="115" spans="1:31" ht="16.5" customHeight="1" x14ac:dyDescent="0.25">
      <c r="A115" s="1832"/>
      <c r="B115" s="1833"/>
      <c r="C115" s="1931"/>
      <c r="D115" s="282" t="s">
        <v>515</v>
      </c>
      <c r="E115" s="1467"/>
      <c r="F115" s="1467"/>
      <c r="G115" s="1467"/>
      <c r="H115" s="1467"/>
      <c r="I115" s="1467"/>
      <c r="J115" s="1467"/>
      <c r="K115" s="1467"/>
      <c r="L115" s="1467"/>
      <c r="M115" s="1467"/>
      <c r="N115" s="1467"/>
      <c r="O115" s="1467"/>
      <c r="P115" s="1467"/>
      <c r="Q115" s="1467"/>
      <c r="R115" s="1467"/>
      <c r="S115" s="1467"/>
      <c r="T115" s="1467"/>
      <c r="U115" s="279">
        <f t="shared" si="5"/>
        <v>0</v>
      </c>
      <c r="V115" s="1799"/>
      <c r="W115" s="1799"/>
      <c r="X115" s="1799"/>
      <c r="Y115" s="1798"/>
      <c r="AA115" s="1989"/>
      <c r="AB115" s="1981"/>
    </row>
    <row r="116" spans="1:31" ht="16.5" customHeight="1" x14ac:dyDescent="0.25">
      <c r="A116" s="1830" t="s">
        <v>637</v>
      </c>
      <c r="B116" s="1831"/>
      <c r="C116" s="1930">
        <v>25</v>
      </c>
      <c r="D116" s="394" t="s">
        <v>514</v>
      </c>
      <c r="E116" s="553"/>
      <c r="F116" s="553"/>
      <c r="G116" s="553"/>
      <c r="H116" s="553"/>
      <c r="I116" s="553"/>
      <c r="J116" s="553"/>
      <c r="K116" s="553"/>
      <c r="L116" s="553"/>
      <c r="M116" s="553"/>
      <c r="N116" s="553"/>
      <c r="O116" s="553"/>
      <c r="P116" s="553"/>
      <c r="Q116" s="553"/>
      <c r="R116" s="553"/>
      <c r="S116" s="553"/>
      <c r="T116" s="553"/>
      <c r="U116" s="692">
        <f t="shared" si="5"/>
        <v>0</v>
      </c>
      <c r="V116" s="1799"/>
      <c r="W116" s="1799"/>
      <c r="X116" s="1799"/>
      <c r="Y116" s="1797"/>
      <c r="AA116" s="1999">
        <f>SUM(V116:Y117)</f>
        <v>0</v>
      </c>
      <c r="AB116" s="1981"/>
    </row>
    <row r="117" spans="1:31" ht="16.5" customHeight="1" x14ac:dyDescent="0.25">
      <c r="A117" s="1832"/>
      <c r="B117" s="1833"/>
      <c r="C117" s="1931"/>
      <c r="D117" s="282" t="s">
        <v>515</v>
      </c>
      <c r="E117" s="1467"/>
      <c r="F117" s="1467"/>
      <c r="G117" s="1467"/>
      <c r="H117" s="1467"/>
      <c r="I117" s="1467"/>
      <c r="J117" s="1467"/>
      <c r="K117" s="1467"/>
      <c r="L117" s="1467"/>
      <c r="M117" s="1467"/>
      <c r="N117" s="1467"/>
      <c r="O117" s="1467"/>
      <c r="P117" s="1467"/>
      <c r="Q117" s="1467"/>
      <c r="R117" s="1467"/>
      <c r="S117" s="1467"/>
      <c r="T117" s="1467"/>
      <c r="U117" s="279">
        <f t="shared" si="5"/>
        <v>0</v>
      </c>
      <c r="V117" s="1799"/>
      <c r="W117" s="1799"/>
      <c r="X117" s="1799"/>
      <c r="Y117" s="1798"/>
      <c r="AA117" s="1989"/>
      <c r="AB117" s="1981"/>
    </row>
    <row r="118" spans="1:31" ht="16.5" customHeight="1" x14ac:dyDescent="0.25">
      <c r="A118" s="1846" t="s">
        <v>638</v>
      </c>
      <c r="B118" s="1831"/>
      <c r="C118" s="1930">
        <v>26</v>
      </c>
      <c r="D118" s="394" t="s">
        <v>514</v>
      </c>
      <c r="E118" s="553"/>
      <c r="F118" s="553"/>
      <c r="G118" s="553"/>
      <c r="H118" s="553"/>
      <c r="I118" s="553"/>
      <c r="J118" s="553"/>
      <c r="K118" s="553"/>
      <c r="L118" s="553"/>
      <c r="M118" s="553"/>
      <c r="N118" s="553"/>
      <c r="O118" s="553"/>
      <c r="P118" s="553"/>
      <c r="Q118" s="553"/>
      <c r="R118" s="553"/>
      <c r="S118" s="553"/>
      <c r="T118" s="553"/>
      <c r="U118" s="692">
        <f t="shared" si="5"/>
        <v>0</v>
      </c>
      <c r="V118" s="1799"/>
      <c r="W118" s="1799"/>
      <c r="X118" s="1799"/>
      <c r="Y118" s="1797"/>
      <c r="AA118" s="1999">
        <f>SUM(V118:Y119)</f>
        <v>0</v>
      </c>
      <c r="AB118" s="1981"/>
    </row>
    <row r="119" spans="1:31" ht="16.5" customHeight="1" x14ac:dyDescent="0.25">
      <c r="A119" s="1832"/>
      <c r="B119" s="1833"/>
      <c r="C119" s="1931"/>
      <c r="D119" s="282" t="s">
        <v>515</v>
      </c>
      <c r="E119" s="1467"/>
      <c r="F119" s="1467"/>
      <c r="G119" s="1467"/>
      <c r="H119" s="1467"/>
      <c r="I119" s="1467"/>
      <c r="J119" s="1467"/>
      <c r="K119" s="1467"/>
      <c r="L119" s="1467"/>
      <c r="M119" s="1467"/>
      <c r="N119" s="1467"/>
      <c r="O119" s="1467"/>
      <c r="P119" s="1467"/>
      <c r="Q119" s="1467"/>
      <c r="R119" s="1467"/>
      <c r="S119" s="1467"/>
      <c r="T119" s="1467"/>
      <c r="U119" s="279">
        <f t="shared" si="5"/>
        <v>0</v>
      </c>
      <c r="V119" s="1799"/>
      <c r="W119" s="1799"/>
      <c r="X119" s="1799"/>
      <c r="Y119" s="1798"/>
      <c r="AA119" s="1989"/>
      <c r="AB119" s="1981"/>
    </row>
    <row r="120" spans="1:31" ht="16.5" customHeight="1" x14ac:dyDescent="0.25">
      <c r="A120" s="1830" t="s">
        <v>639</v>
      </c>
      <c r="B120" s="1831"/>
      <c r="C120" s="1930">
        <v>27</v>
      </c>
      <c r="D120" s="394" t="s">
        <v>514</v>
      </c>
      <c r="E120" s="553"/>
      <c r="F120" s="553"/>
      <c r="G120" s="553"/>
      <c r="H120" s="553"/>
      <c r="I120" s="553"/>
      <c r="J120" s="553"/>
      <c r="K120" s="553"/>
      <c r="L120" s="553"/>
      <c r="M120" s="553"/>
      <c r="N120" s="553"/>
      <c r="O120" s="553"/>
      <c r="P120" s="553"/>
      <c r="Q120" s="553"/>
      <c r="R120" s="553"/>
      <c r="S120" s="553"/>
      <c r="T120" s="553"/>
      <c r="U120" s="692">
        <f t="shared" si="5"/>
        <v>0</v>
      </c>
      <c r="V120" s="1792"/>
      <c r="W120" s="1792"/>
      <c r="X120" s="1792"/>
      <c r="Y120" s="1797"/>
      <c r="AA120" s="1999">
        <f>SUM(V120:Y121)</f>
        <v>0</v>
      </c>
      <c r="AB120" s="1981"/>
    </row>
    <row r="121" spans="1:31" ht="16.5" customHeight="1" x14ac:dyDescent="0.25">
      <c r="A121" s="1832"/>
      <c r="B121" s="1833"/>
      <c r="C121" s="1931"/>
      <c r="D121" s="282" t="s">
        <v>515</v>
      </c>
      <c r="E121" s="1467"/>
      <c r="F121" s="1467"/>
      <c r="G121" s="1467"/>
      <c r="H121" s="1467"/>
      <c r="I121" s="1467"/>
      <c r="J121" s="1467"/>
      <c r="K121" s="1467"/>
      <c r="L121" s="1467"/>
      <c r="M121" s="1467"/>
      <c r="N121" s="1467"/>
      <c r="O121" s="1467"/>
      <c r="P121" s="1467"/>
      <c r="Q121" s="1467"/>
      <c r="R121" s="1467"/>
      <c r="S121" s="1467"/>
      <c r="T121" s="1467"/>
      <c r="U121" s="279">
        <f t="shared" si="5"/>
        <v>0</v>
      </c>
      <c r="V121" s="1793"/>
      <c r="W121" s="1793"/>
      <c r="X121" s="1793"/>
      <c r="Y121" s="1798"/>
      <c r="AA121" s="1989"/>
      <c r="AB121" s="1981"/>
    </row>
    <row r="122" spans="1:31" ht="23.25" customHeight="1" thickBot="1" x14ac:dyDescent="0.35">
      <c r="A122" s="287"/>
      <c r="B122" s="2000" t="s">
        <v>470</v>
      </c>
      <c r="C122" s="2001"/>
      <c r="D122" s="288"/>
      <c r="E122" s="533">
        <f t="shared" ref="E122:Y122" si="6">SUM(E40:E73)+SUM(E74:E77)+SUM(E98:E99)+SUM(E106:E121)</f>
        <v>0</v>
      </c>
      <c r="F122" s="533">
        <f t="shared" si="6"/>
        <v>0</v>
      </c>
      <c r="G122" s="533">
        <f t="shared" si="6"/>
        <v>0</v>
      </c>
      <c r="H122" s="533">
        <f t="shared" si="6"/>
        <v>0</v>
      </c>
      <c r="I122" s="533">
        <f t="shared" si="6"/>
        <v>0</v>
      </c>
      <c r="J122" s="533">
        <f t="shared" si="6"/>
        <v>0</v>
      </c>
      <c r="K122" s="533">
        <f t="shared" si="6"/>
        <v>0</v>
      </c>
      <c r="L122" s="533">
        <f t="shared" si="6"/>
        <v>0</v>
      </c>
      <c r="M122" s="533">
        <f t="shared" si="6"/>
        <v>0</v>
      </c>
      <c r="N122" s="533">
        <f t="shared" si="6"/>
        <v>0</v>
      </c>
      <c r="O122" s="533">
        <f t="shared" si="6"/>
        <v>0</v>
      </c>
      <c r="P122" s="533">
        <f t="shared" si="6"/>
        <v>0</v>
      </c>
      <c r="Q122" s="533">
        <f t="shared" si="6"/>
        <v>0</v>
      </c>
      <c r="R122" s="533">
        <f t="shared" si="6"/>
        <v>0</v>
      </c>
      <c r="S122" s="533">
        <f t="shared" si="6"/>
        <v>0</v>
      </c>
      <c r="T122" s="533">
        <f t="shared" si="6"/>
        <v>0</v>
      </c>
      <c r="U122" s="533">
        <f t="shared" si="6"/>
        <v>0</v>
      </c>
      <c r="V122" s="533">
        <f t="shared" si="6"/>
        <v>0</v>
      </c>
      <c r="W122" s="533">
        <f t="shared" si="6"/>
        <v>0</v>
      </c>
      <c r="X122" s="533">
        <f t="shared" si="6"/>
        <v>0</v>
      </c>
      <c r="Y122" s="713">
        <f t="shared" si="6"/>
        <v>0</v>
      </c>
      <c r="Z122" s="184"/>
      <c r="AA122" s="700">
        <f>SUM(V122:Y122)</f>
        <v>0</v>
      </c>
      <c r="AB122" s="696"/>
    </row>
    <row r="123" spans="1:31" x14ac:dyDescent="0.25">
      <c r="A123" s="184"/>
      <c r="B123" s="184"/>
      <c r="C123" s="289"/>
      <c r="D123" s="290"/>
      <c r="E123" s="184"/>
      <c r="F123" s="184"/>
      <c r="G123" s="184"/>
      <c r="H123" s="184"/>
      <c r="I123" s="184"/>
      <c r="J123" s="184"/>
      <c r="K123" s="184"/>
      <c r="L123" s="184"/>
      <c r="M123" s="184"/>
      <c r="N123" s="184"/>
      <c r="O123" s="184"/>
      <c r="P123" s="184"/>
      <c r="Q123" s="184"/>
      <c r="R123" s="184"/>
      <c r="S123" s="184"/>
      <c r="T123" s="184"/>
      <c r="U123" s="184"/>
      <c r="V123" s="184"/>
      <c r="W123" s="184"/>
      <c r="X123" s="184"/>
      <c r="Y123" s="184"/>
      <c r="Z123" s="184"/>
      <c r="AD123" s="609"/>
      <c r="AE123" s="609"/>
    </row>
    <row r="124" spans="1:31" x14ac:dyDescent="0.25">
      <c r="A124" s="184"/>
      <c r="B124" s="184"/>
      <c r="C124" s="289"/>
      <c r="D124" s="290"/>
      <c r="E124" s="184"/>
      <c r="F124" s="184"/>
      <c r="G124" s="184"/>
      <c r="H124" s="184"/>
      <c r="I124" s="184"/>
      <c r="J124" s="184"/>
      <c r="K124" s="184"/>
      <c r="L124" s="184"/>
      <c r="M124" s="184"/>
      <c r="N124" s="184"/>
      <c r="O124" s="184"/>
      <c r="P124" s="184"/>
      <c r="Q124" s="184"/>
      <c r="R124" s="184"/>
      <c r="S124" s="184"/>
      <c r="T124" s="184"/>
      <c r="U124" s="184"/>
      <c r="V124" s="184"/>
      <c r="W124" s="184"/>
      <c r="X124" s="184"/>
      <c r="Y124" s="184"/>
      <c r="Z124" s="184"/>
    </row>
    <row r="125" spans="1:31" ht="15.6" x14ac:dyDescent="0.3">
      <c r="A125" s="1929" t="s">
        <v>563</v>
      </c>
      <c r="B125" s="1929"/>
      <c r="C125" s="1929"/>
      <c r="D125" s="1929"/>
      <c r="E125" s="1929"/>
      <c r="F125" s="1929"/>
      <c r="G125" s="1929"/>
      <c r="H125" s="1929"/>
      <c r="I125" s="1929"/>
      <c r="J125" s="1929"/>
      <c r="K125" s="1929"/>
      <c r="L125" s="1929"/>
      <c r="M125" s="1929"/>
      <c r="N125" s="1929"/>
      <c r="O125" s="1929"/>
      <c r="P125" s="1929"/>
      <c r="Q125" s="1929"/>
      <c r="R125" s="1929"/>
      <c r="S125" s="1929"/>
      <c r="T125" s="1929"/>
      <c r="U125" s="1929"/>
      <c r="V125" s="1929"/>
      <c r="W125" s="1929"/>
      <c r="X125" s="1929"/>
      <c r="Y125" s="1929"/>
      <c r="Z125" s="718"/>
    </row>
    <row r="126" spans="1:31" x14ac:dyDescent="0.25">
      <c r="A126" s="184"/>
      <c r="B126" s="184"/>
      <c r="C126" s="289"/>
      <c r="D126" s="290"/>
      <c r="E126" s="184"/>
      <c r="F126" s="184"/>
      <c r="G126" s="184"/>
      <c r="H126" s="184"/>
      <c r="I126" s="184"/>
      <c r="J126" s="184"/>
      <c r="K126" s="184"/>
      <c r="L126" s="184"/>
      <c r="M126" s="184"/>
      <c r="N126" s="184"/>
      <c r="O126" s="184"/>
      <c r="P126" s="184"/>
      <c r="Q126" s="184"/>
      <c r="R126" s="184"/>
      <c r="S126" s="184"/>
      <c r="T126" s="184"/>
      <c r="U126" s="184"/>
      <c r="V126" s="184"/>
      <c r="W126" s="184"/>
      <c r="X126" s="184"/>
      <c r="Y126" s="184"/>
      <c r="Z126" s="184"/>
    </row>
    <row r="127" spans="1:31" s="178" customFormat="1" ht="30.75" customHeight="1" x14ac:dyDescent="0.3">
      <c r="A127" s="1922" t="s">
        <v>640</v>
      </c>
      <c r="B127" s="1922"/>
      <c r="C127" s="1922"/>
      <c r="D127" s="1922"/>
      <c r="E127" s="1922"/>
      <c r="F127" s="1922"/>
      <c r="G127" s="1922"/>
      <c r="H127" s="1922"/>
      <c r="I127" s="1922"/>
      <c r="J127" s="1922"/>
      <c r="K127" s="1922"/>
      <c r="L127" s="1922"/>
      <c r="M127" s="1922"/>
      <c r="N127" s="1922"/>
      <c r="O127" s="1922"/>
      <c r="P127" s="1922"/>
      <c r="Q127" s="1922"/>
      <c r="R127" s="1922"/>
      <c r="S127" s="1922"/>
      <c r="T127" s="1922"/>
      <c r="U127" s="1922"/>
      <c r="V127" s="1922"/>
      <c r="W127" s="1922"/>
      <c r="X127" s="1922"/>
      <c r="Y127" s="1922"/>
      <c r="Z127" s="719"/>
    </row>
    <row r="128" spans="1:31" s="178" customFormat="1" ht="15.6" x14ac:dyDescent="0.3">
      <c r="A128" s="480"/>
      <c r="B128" s="480"/>
      <c r="C128" s="604"/>
      <c r="D128" s="285"/>
      <c r="E128" s="480"/>
      <c r="F128" s="480"/>
      <c r="G128" s="480"/>
      <c r="H128" s="480"/>
      <c r="I128" s="480"/>
      <c r="J128" s="480"/>
      <c r="K128" s="480"/>
      <c r="L128" s="480"/>
      <c r="M128" s="480"/>
      <c r="N128" s="480"/>
      <c r="O128" s="480"/>
      <c r="P128" s="480"/>
      <c r="Q128" s="480"/>
      <c r="R128" s="480"/>
      <c r="S128" s="480"/>
      <c r="T128" s="480"/>
      <c r="U128" s="480"/>
      <c r="V128" s="480"/>
      <c r="W128" s="480"/>
      <c r="X128" s="480"/>
      <c r="Y128" s="480"/>
      <c r="Z128" s="480"/>
    </row>
    <row r="129" spans="1:26" s="178" customFormat="1" ht="15.6" x14ac:dyDescent="0.3">
      <c r="A129" s="480" t="s">
        <v>641</v>
      </c>
      <c r="B129" s="480"/>
      <c r="C129" s="604"/>
      <c r="D129" s="285"/>
      <c r="E129" s="480"/>
      <c r="F129" s="480"/>
      <c r="G129" s="480"/>
      <c r="H129" s="480"/>
      <c r="I129" s="480"/>
      <c r="J129" s="480"/>
      <c r="K129" s="480"/>
      <c r="L129" s="480"/>
      <c r="M129" s="480"/>
      <c r="N129" s="480"/>
      <c r="O129" s="480"/>
      <c r="P129" s="480"/>
      <c r="Q129" s="480"/>
      <c r="R129" s="480"/>
      <c r="S129" s="480"/>
      <c r="T129" s="480"/>
      <c r="U129" s="480"/>
      <c r="V129" s="480"/>
      <c r="W129" s="480"/>
      <c r="X129" s="480"/>
      <c r="Y129" s="480"/>
      <c r="Z129" s="480"/>
    </row>
    <row r="130" spans="1:26" s="178" customFormat="1" ht="15.6" x14ac:dyDescent="0.3">
      <c r="A130" s="480"/>
      <c r="B130" s="480"/>
      <c r="C130" s="604"/>
      <c r="D130" s="285"/>
      <c r="E130" s="480"/>
      <c r="F130" s="480"/>
      <c r="G130" s="480"/>
      <c r="H130" s="480"/>
      <c r="I130" s="480"/>
      <c r="J130" s="480"/>
      <c r="K130" s="480"/>
      <c r="L130" s="480"/>
      <c r="M130" s="480"/>
      <c r="N130" s="480"/>
      <c r="O130" s="480"/>
      <c r="P130" s="480"/>
      <c r="Q130" s="480"/>
      <c r="R130" s="480"/>
      <c r="S130" s="480"/>
      <c r="T130" s="480"/>
      <c r="U130" s="480"/>
      <c r="V130" s="480"/>
      <c r="W130" s="480"/>
      <c r="X130" s="480"/>
      <c r="Y130" s="480"/>
      <c r="Z130" s="480"/>
    </row>
    <row r="131" spans="1:26" s="178" customFormat="1" ht="15.6" x14ac:dyDescent="0.3">
      <c r="A131" s="480" t="s">
        <v>642</v>
      </c>
      <c r="B131" s="480"/>
      <c r="C131" s="604"/>
      <c r="D131" s="285"/>
      <c r="E131" s="480"/>
      <c r="F131" s="480"/>
      <c r="G131" s="480"/>
      <c r="H131" s="480"/>
      <c r="I131" s="480"/>
      <c r="J131" s="480"/>
      <c r="K131" s="480"/>
      <c r="L131" s="480"/>
      <c r="M131" s="480"/>
      <c r="N131" s="480"/>
      <c r="O131" s="480"/>
      <c r="P131" s="480"/>
      <c r="Q131" s="480"/>
      <c r="R131" s="480"/>
      <c r="S131" s="480"/>
      <c r="T131" s="480"/>
      <c r="U131" s="480"/>
      <c r="V131" s="480"/>
      <c r="W131" s="480"/>
      <c r="X131" s="480"/>
      <c r="Y131" s="480"/>
      <c r="Z131" s="480"/>
    </row>
    <row r="132" spans="1:26" s="178" customFormat="1" ht="15.6" x14ac:dyDescent="0.3">
      <c r="A132" s="480" t="s">
        <v>643</v>
      </c>
      <c r="B132" s="480"/>
      <c r="C132" s="604"/>
      <c r="D132" s="285"/>
      <c r="E132" s="480"/>
      <c r="F132" s="480"/>
      <c r="G132" s="480"/>
      <c r="H132" s="480"/>
      <c r="I132" s="480"/>
      <c r="J132" s="480"/>
      <c r="K132" s="480"/>
      <c r="L132" s="480"/>
      <c r="M132" s="480"/>
      <c r="N132" s="480"/>
      <c r="O132" s="480"/>
      <c r="P132" s="480"/>
      <c r="Q132" s="480"/>
      <c r="R132" s="480"/>
      <c r="S132" s="480"/>
      <c r="T132" s="480"/>
      <c r="U132" s="480"/>
      <c r="V132" s="480"/>
      <c r="W132" s="480"/>
      <c r="X132" s="480"/>
      <c r="Y132" s="480"/>
      <c r="Z132" s="480"/>
    </row>
    <row r="133" spans="1:26" s="178" customFormat="1" ht="15.6" x14ac:dyDescent="0.3">
      <c r="A133" s="605"/>
      <c r="B133" s="480"/>
      <c r="C133" s="604"/>
      <c r="D133" s="285"/>
      <c r="E133" s="480"/>
      <c r="F133" s="480"/>
      <c r="G133" s="480"/>
      <c r="H133" s="480"/>
      <c r="I133" s="480"/>
      <c r="J133" s="480"/>
      <c r="K133" s="480"/>
      <c r="L133" s="480"/>
      <c r="M133" s="480"/>
      <c r="N133" s="480"/>
      <c r="O133" s="480"/>
      <c r="P133" s="480"/>
      <c r="Q133" s="480"/>
      <c r="R133" s="480"/>
      <c r="S133" s="480"/>
      <c r="T133" s="480"/>
      <c r="U133" s="480"/>
      <c r="V133" s="480"/>
      <c r="W133" s="480"/>
      <c r="X133" s="480"/>
      <c r="Y133" s="480"/>
      <c r="Z133" s="480"/>
    </row>
    <row r="134" spans="1:26" s="178" customFormat="1" ht="15.6" x14ac:dyDescent="0.3">
      <c r="A134" s="480" t="s">
        <v>644</v>
      </c>
      <c r="B134" s="480"/>
      <c r="C134" s="604"/>
      <c r="D134" s="285"/>
      <c r="E134" s="480"/>
      <c r="F134" s="480"/>
      <c r="G134" s="480"/>
      <c r="H134" s="480"/>
      <c r="I134" s="480"/>
      <c r="J134" s="480"/>
      <c r="K134" s="480"/>
      <c r="L134" s="480"/>
      <c r="M134" s="480"/>
      <c r="N134" s="480"/>
      <c r="O134" s="480"/>
      <c r="P134" s="480"/>
      <c r="Q134" s="480"/>
      <c r="R134" s="480"/>
      <c r="S134" s="480"/>
      <c r="T134" s="480"/>
      <c r="U134" s="480"/>
      <c r="V134" s="480"/>
      <c r="W134" s="480"/>
      <c r="X134" s="480"/>
      <c r="Y134" s="480"/>
      <c r="Z134" s="480"/>
    </row>
    <row r="135" spans="1:26" s="178" customFormat="1" ht="15.6" x14ac:dyDescent="0.3">
      <c r="A135" s="480"/>
      <c r="B135" s="480"/>
      <c r="C135" s="604"/>
      <c r="D135" s="285"/>
      <c r="E135" s="480"/>
      <c r="F135" s="480"/>
      <c r="G135" s="480"/>
      <c r="H135" s="480"/>
      <c r="I135" s="480"/>
      <c r="J135" s="480"/>
      <c r="K135" s="480"/>
      <c r="L135" s="480"/>
      <c r="M135" s="480"/>
      <c r="N135" s="480"/>
      <c r="O135" s="480"/>
      <c r="P135" s="480"/>
      <c r="Q135" s="480"/>
      <c r="R135" s="480"/>
      <c r="S135" s="480"/>
      <c r="T135" s="480"/>
      <c r="U135" s="480"/>
      <c r="V135" s="480"/>
      <c r="W135" s="480"/>
      <c r="X135" s="480"/>
      <c r="Y135" s="480"/>
      <c r="Z135" s="480"/>
    </row>
    <row r="136" spans="1:26" s="178" customFormat="1" ht="15.6" x14ac:dyDescent="0.3">
      <c r="A136" s="480" t="s">
        <v>568</v>
      </c>
      <c r="B136" s="480"/>
      <c r="C136" s="604"/>
      <c r="D136" s="285"/>
      <c r="E136" s="480"/>
      <c r="F136" s="480"/>
      <c r="G136" s="480"/>
      <c r="H136" s="480"/>
      <c r="I136" s="480"/>
      <c r="J136" s="480"/>
      <c r="K136" s="480"/>
      <c r="L136" s="480"/>
      <c r="M136" s="480"/>
      <c r="N136" s="480"/>
      <c r="O136" s="480"/>
      <c r="P136" s="480"/>
      <c r="Q136" s="480"/>
      <c r="R136" s="480"/>
      <c r="S136" s="480"/>
      <c r="T136" s="480"/>
      <c r="U136" s="480"/>
      <c r="V136" s="480"/>
      <c r="W136" s="480"/>
      <c r="X136" s="480"/>
      <c r="Y136" s="480"/>
      <c r="Z136" s="480"/>
    </row>
    <row r="137" spans="1:26" s="178" customFormat="1" ht="15.6" x14ac:dyDescent="0.3">
      <c r="A137" s="480"/>
      <c r="B137" s="480"/>
      <c r="C137" s="604"/>
      <c r="D137" s="285"/>
      <c r="E137" s="480"/>
      <c r="F137" s="480"/>
      <c r="G137" s="480"/>
      <c r="H137" s="480"/>
      <c r="I137" s="480"/>
      <c r="J137" s="480"/>
      <c r="K137" s="480"/>
      <c r="L137" s="480"/>
      <c r="M137" s="480"/>
      <c r="N137" s="480"/>
      <c r="O137" s="480"/>
      <c r="P137" s="480"/>
      <c r="Q137" s="480"/>
      <c r="R137" s="480"/>
      <c r="S137" s="480"/>
      <c r="T137" s="480"/>
      <c r="U137" s="480"/>
      <c r="V137" s="480"/>
      <c r="W137" s="480"/>
      <c r="X137" s="480"/>
      <c r="Y137" s="480"/>
      <c r="Z137" s="480"/>
    </row>
    <row r="138" spans="1:26" s="178" customFormat="1" ht="15.6" x14ac:dyDescent="0.3">
      <c r="A138" s="480" t="s">
        <v>569</v>
      </c>
      <c r="B138" s="480"/>
      <c r="C138" s="604"/>
      <c r="D138" s="285"/>
      <c r="E138" s="480"/>
      <c r="F138" s="480"/>
      <c r="G138" s="480"/>
      <c r="H138" s="480"/>
      <c r="I138" s="480"/>
      <c r="J138" s="480"/>
      <c r="K138" s="480"/>
      <c r="L138" s="480"/>
      <c r="M138" s="480"/>
      <c r="N138" s="480"/>
      <c r="O138" s="480"/>
      <c r="P138" s="480"/>
      <c r="Q138" s="480"/>
      <c r="R138" s="480"/>
      <c r="S138" s="480"/>
      <c r="T138" s="480"/>
      <c r="U138" s="480"/>
      <c r="V138" s="480"/>
      <c r="W138" s="480"/>
      <c r="X138" s="480"/>
      <c r="Y138" s="480"/>
      <c r="Z138" s="480"/>
    </row>
    <row r="139" spans="1:26" s="178" customFormat="1" ht="15.6" x14ac:dyDescent="0.3">
      <c r="A139" s="480"/>
      <c r="B139" s="480"/>
      <c r="C139" s="604"/>
      <c r="D139" s="285"/>
      <c r="E139" s="480"/>
      <c r="F139" s="480"/>
      <c r="G139" s="480"/>
      <c r="H139" s="480"/>
      <c r="I139" s="480"/>
      <c r="J139" s="480"/>
      <c r="K139" s="480"/>
      <c r="L139" s="480"/>
      <c r="M139" s="480"/>
      <c r="N139" s="480"/>
      <c r="O139" s="480"/>
      <c r="P139" s="480"/>
      <c r="Q139" s="480"/>
      <c r="R139" s="480"/>
      <c r="S139" s="480"/>
      <c r="T139" s="480"/>
      <c r="U139" s="480"/>
      <c r="V139" s="480"/>
      <c r="W139" s="480"/>
      <c r="X139" s="480"/>
      <c r="Y139" s="480"/>
      <c r="Z139" s="480"/>
    </row>
    <row r="140" spans="1:26" x14ac:dyDescent="0.25">
      <c r="A140" s="184"/>
      <c r="B140" s="184"/>
      <c r="C140" s="289"/>
      <c r="D140" s="290"/>
      <c r="E140" s="184"/>
      <c r="F140" s="184"/>
      <c r="G140" s="184"/>
      <c r="H140" s="184"/>
      <c r="I140" s="184"/>
      <c r="J140" s="184"/>
      <c r="K140" s="184"/>
      <c r="L140" s="184"/>
      <c r="M140" s="184"/>
      <c r="N140" s="184"/>
      <c r="O140" s="184"/>
      <c r="P140" s="184"/>
      <c r="Q140" s="184"/>
      <c r="R140" s="184"/>
      <c r="S140" s="184"/>
      <c r="T140" s="184"/>
      <c r="U140" s="184"/>
      <c r="V140" s="184"/>
      <c r="W140" s="184"/>
      <c r="X140" s="184"/>
      <c r="Y140" s="184"/>
      <c r="Z140" s="184"/>
    </row>
    <row r="141" spans="1:26" x14ac:dyDescent="0.25">
      <c r="A141" s="184"/>
      <c r="B141" s="184"/>
      <c r="C141" s="289"/>
      <c r="D141" s="290"/>
      <c r="E141" s="184"/>
      <c r="F141" s="184"/>
      <c r="G141" s="184"/>
      <c r="H141" s="184"/>
      <c r="I141" s="184"/>
      <c r="J141" s="184"/>
      <c r="K141" s="184"/>
      <c r="L141" s="184"/>
      <c r="M141" s="184"/>
      <c r="N141" s="184"/>
      <c r="O141" s="184"/>
      <c r="P141" s="184"/>
      <c r="Q141" s="184"/>
      <c r="R141" s="184"/>
      <c r="S141" s="184"/>
      <c r="T141" s="184"/>
      <c r="U141" s="184"/>
      <c r="V141" s="184"/>
      <c r="W141" s="184"/>
      <c r="X141" s="184"/>
      <c r="Y141" s="184"/>
      <c r="Z141" s="184"/>
    </row>
    <row r="142" spans="1:26" x14ac:dyDescent="0.25">
      <c r="A142" s="184"/>
      <c r="B142" s="184"/>
      <c r="C142" s="289"/>
      <c r="D142" s="290"/>
      <c r="E142" s="184"/>
      <c r="F142" s="184"/>
      <c r="G142" s="184"/>
      <c r="H142" s="184"/>
      <c r="I142" s="184"/>
      <c r="J142" s="184"/>
      <c r="K142" s="184"/>
      <c r="L142" s="184"/>
      <c r="M142" s="184"/>
      <c r="N142" s="184"/>
      <c r="O142" s="184"/>
      <c r="P142" s="184"/>
      <c r="Q142" s="184"/>
      <c r="R142" s="184"/>
      <c r="S142" s="184"/>
      <c r="T142" s="184"/>
      <c r="U142" s="184"/>
      <c r="V142" s="184"/>
      <c r="W142" s="184"/>
      <c r="X142" s="184"/>
      <c r="Y142" s="184"/>
      <c r="Z142" s="184"/>
    </row>
    <row r="143" spans="1:26" x14ac:dyDescent="0.25">
      <c r="A143" s="184"/>
      <c r="B143" s="184"/>
      <c r="C143" s="289"/>
      <c r="D143" s="290"/>
      <c r="E143" s="184"/>
      <c r="F143" s="184"/>
      <c r="G143" s="184"/>
      <c r="H143" s="184"/>
      <c r="I143" s="184"/>
      <c r="J143" s="184"/>
      <c r="K143" s="184"/>
      <c r="L143" s="184"/>
      <c r="M143" s="184"/>
      <c r="N143" s="184"/>
      <c r="O143" s="184"/>
      <c r="P143" s="184"/>
      <c r="Q143" s="184"/>
      <c r="R143" s="184"/>
      <c r="S143" s="184"/>
      <c r="T143" s="184"/>
      <c r="U143" s="184"/>
      <c r="V143" s="184"/>
      <c r="W143" s="184"/>
      <c r="X143" s="184"/>
      <c r="Y143" s="184"/>
      <c r="Z143" s="184"/>
    </row>
    <row r="144" spans="1:26" x14ac:dyDescent="0.25">
      <c r="A144" s="184"/>
      <c r="B144" s="184"/>
      <c r="C144" s="289"/>
      <c r="D144" s="290"/>
      <c r="E144" s="184"/>
      <c r="F144" s="184"/>
      <c r="G144" s="184"/>
      <c r="H144" s="184"/>
      <c r="I144" s="184"/>
      <c r="J144" s="184"/>
      <c r="K144" s="184"/>
      <c r="L144" s="184"/>
      <c r="M144" s="184"/>
      <c r="N144" s="184"/>
      <c r="O144" s="184"/>
      <c r="P144" s="184"/>
      <c r="Q144" s="184"/>
      <c r="R144" s="184"/>
      <c r="S144" s="184"/>
      <c r="T144" s="184"/>
      <c r="U144" s="184"/>
      <c r="V144" s="184"/>
      <c r="W144" s="184"/>
      <c r="X144" s="184"/>
      <c r="Y144" s="184"/>
      <c r="Z144" s="184"/>
    </row>
    <row r="145" spans="1:26" x14ac:dyDescent="0.25">
      <c r="A145" s="184"/>
      <c r="B145" s="184"/>
      <c r="C145" s="289"/>
      <c r="D145" s="290"/>
      <c r="E145" s="184"/>
      <c r="F145" s="184"/>
      <c r="G145" s="184"/>
      <c r="H145" s="184"/>
      <c r="I145" s="184"/>
      <c r="J145" s="184"/>
      <c r="K145" s="184"/>
      <c r="L145" s="184"/>
      <c r="M145" s="184"/>
      <c r="N145" s="184"/>
      <c r="O145" s="184"/>
      <c r="P145" s="184"/>
      <c r="Q145" s="184"/>
      <c r="R145" s="184"/>
      <c r="S145" s="184"/>
      <c r="T145" s="184"/>
      <c r="U145" s="184"/>
      <c r="V145" s="184"/>
      <c r="W145" s="184"/>
      <c r="X145" s="184"/>
      <c r="Y145" s="184"/>
      <c r="Z145" s="184"/>
    </row>
    <row r="146" spans="1:26" ht="12.15" customHeight="1" x14ac:dyDescent="0.25">
      <c r="A146" s="184"/>
      <c r="B146" s="184"/>
      <c r="C146" s="289"/>
      <c r="D146" s="290"/>
      <c r="E146" s="184"/>
      <c r="F146" s="184"/>
      <c r="G146" s="184"/>
      <c r="H146" s="184"/>
      <c r="I146" s="184"/>
      <c r="J146" s="184"/>
      <c r="K146" s="184"/>
      <c r="L146" s="184"/>
      <c r="M146" s="184"/>
      <c r="N146" s="184"/>
      <c r="O146" s="184"/>
      <c r="P146" s="184"/>
      <c r="Q146" s="184"/>
      <c r="R146" s="184"/>
      <c r="S146" s="184"/>
      <c r="T146" s="184"/>
      <c r="U146" s="184"/>
      <c r="V146" s="184"/>
      <c r="W146" s="184"/>
      <c r="X146" s="184"/>
      <c r="Y146" s="184"/>
      <c r="Z146" s="184"/>
    </row>
    <row r="147" spans="1:26" x14ac:dyDescent="0.25">
      <c r="A147" s="184"/>
      <c r="B147" s="184"/>
      <c r="C147" s="289"/>
      <c r="D147" s="290"/>
      <c r="E147" s="184"/>
      <c r="F147" s="184"/>
      <c r="G147" s="184"/>
      <c r="H147" s="184"/>
      <c r="I147" s="184"/>
      <c r="J147" s="184"/>
      <c r="K147" s="184"/>
      <c r="L147" s="184"/>
      <c r="M147" s="184"/>
      <c r="N147" s="184"/>
      <c r="O147" s="184"/>
      <c r="P147" s="184"/>
      <c r="Q147" s="184"/>
      <c r="R147" s="184"/>
      <c r="S147" s="184"/>
      <c r="T147" s="184"/>
      <c r="U147" s="184"/>
      <c r="V147" s="184"/>
      <c r="W147" s="184"/>
      <c r="X147" s="184"/>
      <c r="Y147" s="184"/>
      <c r="Z147" s="184"/>
    </row>
    <row r="148" spans="1:26" x14ac:dyDescent="0.25">
      <c r="A148" s="184"/>
      <c r="B148" s="184"/>
      <c r="C148" s="289"/>
      <c r="D148" s="290"/>
      <c r="E148" s="184"/>
      <c r="F148" s="184"/>
      <c r="G148" s="184"/>
      <c r="H148" s="184"/>
      <c r="I148" s="184"/>
      <c r="J148" s="184"/>
      <c r="K148" s="184"/>
      <c r="L148" s="184"/>
      <c r="M148" s="184"/>
      <c r="N148" s="184"/>
      <c r="O148" s="184"/>
      <c r="P148" s="184"/>
      <c r="Q148" s="184"/>
      <c r="R148" s="184"/>
      <c r="S148" s="184"/>
      <c r="T148" s="184"/>
      <c r="U148" s="184"/>
      <c r="V148" s="184"/>
      <c r="W148" s="184"/>
      <c r="X148" s="184"/>
      <c r="Y148" s="184"/>
      <c r="Z148" s="184"/>
    </row>
    <row r="149" spans="1:26" x14ac:dyDescent="0.25">
      <c r="A149" s="184"/>
      <c r="B149" s="184"/>
      <c r="C149" s="289"/>
      <c r="D149" s="290"/>
      <c r="E149" s="184"/>
      <c r="F149" s="184"/>
      <c r="G149" s="184"/>
      <c r="H149" s="184"/>
      <c r="I149" s="184"/>
      <c r="J149" s="184"/>
      <c r="K149" s="184"/>
      <c r="L149" s="184"/>
      <c r="M149" s="184"/>
      <c r="N149" s="184"/>
      <c r="O149" s="184"/>
      <c r="P149" s="184"/>
      <c r="Q149" s="184"/>
      <c r="R149" s="184"/>
      <c r="S149" s="184"/>
      <c r="T149" s="184"/>
      <c r="U149" s="184"/>
      <c r="V149" s="184"/>
      <c r="W149" s="184"/>
      <c r="X149" s="184"/>
      <c r="Y149" s="184"/>
      <c r="Z149" s="184"/>
    </row>
    <row r="150" spans="1:26" x14ac:dyDescent="0.25">
      <c r="A150" s="184"/>
      <c r="B150" s="184"/>
      <c r="C150" s="289"/>
      <c r="D150" s="290"/>
      <c r="E150" s="184"/>
      <c r="F150" s="184"/>
      <c r="G150" s="184"/>
      <c r="H150" s="184"/>
      <c r="I150" s="184"/>
      <c r="J150" s="184"/>
      <c r="K150" s="184"/>
      <c r="L150" s="184"/>
      <c r="M150" s="184"/>
      <c r="N150" s="184"/>
      <c r="O150" s="184"/>
      <c r="P150" s="184"/>
      <c r="Q150" s="184"/>
      <c r="R150" s="184"/>
      <c r="S150" s="184"/>
      <c r="T150" s="184"/>
      <c r="U150" s="184"/>
      <c r="V150" s="184"/>
      <c r="W150" s="184"/>
      <c r="X150" s="184"/>
      <c r="Y150" s="184"/>
      <c r="Z150" s="184"/>
    </row>
    <row r="151" spans="1:26" x14ac:dyDescent="0.25">
      <c r="A151" s="184"/>
      <c r="B151" s="184"/>
      <c r="C151" s="289"/>
      <c r="D151" s="290"/>
      <c r="E151" s="184"/>
      <c r="F151" s="184"/>
      <c r="G151" s="184"/>
      <c r="H151" s="184"/>
      <c r="I151" s="184"/>
      <c r="J151" s="184"/>
      <c r="K151" s="184"/>
      <c r="L151" s="184"/>
      <c r="M151" s="184"/>
      <c r="N151" s="184"/>
      <c r="O151" s="184"/>
      <c r="P151" s="184"/>
      <c r="Q151" s="184"/>
      <c r="R151" s="184"/>
      <c r="S151" s="184"/>
      <c r="T151" s="184"/>
      <c r="U151" s="184"/>
      <c r="V151" s="184"/>
      <c r="W151" s="184"/>
      <c r="X151" s="184"/>
      <c r="Y151" s="184"/>
      <c r="Z151" s="184"/>
    </row>
    <row r="152" spans="1:26" x14ac:dyDescent="0.25">
      <c r="A152" s="184"/>
      <c r="B152" s="184"/>
      <c r="C152" s="289"/>
      <c r="D152" s="290"/>
      <c r="E152" s="184"/>
      <c r="F152" s="184"/>
      <c r="G152" s="184"/>
      <c r="H152" s="184"/>
      <c r="I152" s="184"/>
      <c r="J152" s="184"/>
      <c r="K152" s="184"/>
      <c r="L152" s="184"/>
      <c r="M152" s="184"/>
      <c r="N152" s="184"/>
      <c r="O152" s="184"/>
      <c r="P152" s="184"/>
      <c r="Q152" s="184"/>
      <c r="R152" s="184"/>
      <c r="S152" s="184"/>
      <c r="T152" s="184"/>
      <c r="U152" s="184"/>
      <c r="V152" s="184"/>
      <c r="W152" s="184"/>
      <c r="X152" s="184"/>
      <c r="Y152" s="184"/>
      <c r="Z152" s="184"/>
    </row>
    <row r="153" spans="1:26" x14ac:dyDescent="0.25">
      <c r="A153" s="184"/>
      <c r="B153" s="184"/>
      <c r="C153" s="289"/>
      <c r="D153" s="290"/>
      <c r="E153" s="184"/>
      <c r="F153" s="184"/>
      <c r="G153" s="184"/>
      <c r="H153" s="184"/>
      <c r="I153" s="184"/>
      <c r="J153" s="184"/>
      <c r="K153" s="184"/>
      <c r="L153" s="184"/>
      <c r="M153" s="184"/>
      <c r="N153" s="184"/>
      <c r="O153" s="184"/>
      <c r="P153" s="184"/>
      <c r="Q153" s="184"/>
      <c r="R153" s="184"/>
      <c r="S153" s="184"/>
      <c r="T153" s="184"/>
      <c r="U153" s="184"/>
      <c r="V153" s="184"/>
      <c r="W153" s="184"/>
      <c r="X153" s="184"/>
      <c r="Y153" s="184"/>
      <c r="Z153" s="184"/>
    </row>
    <row r="154" spans="1:26" x14ac:dyDescent="0.25">
      <c r="A154" s="184"/>
      <c r="B154" s="184"/>
      <c r="C154" s="289"/>
      <c r="D154" s="290"/>
      <c r="E154" s="184"/>
      <c r="F154" s="184"/>
      <c r="G154" s="184"/>
      <c r="H154" s="184"/>
      <c r="I154" s="184"/>
      <c r="J154" s="184"/>
      <c r="K154" s="184"/>
      <c r="L154" s="184"/>
      <c r="M154" s="184"/>
      <c r="N154" s="184"/>
      <c r="O154" s="184"/>
      <c r="P154" s="184"/>
      <c r="Q154" s="184"/>
      <c r="R154" s="184"/>
      <c r="S154" s="184"/>
      <c r="T154" s="184"/>
      <c r="U154" s="184"/>
      <c r="V154" s="184"/>
      <c r="W154" s="184"/>
      <c r="X154" s="184"/>
      <c r="Y154" s="184"/>
      <c r="Z154" s="184"/>
    </row>
    <row r="155" spans="1:26" x14ac:dyDescent="0.25">
      <c r="A155" s="184"/>
      <c r="B155" s="184"/>
      <c r="C155" s="289"/>
      <c r="D155" s="290"/>
      <c r="E155" s="184"/>
      <c r="F155" s="184"/>
      <c r="G155" s="184"/>
      <c r="H155" s="184"/>
      <c r="I155" s="184"/>
      <c r="J155" s="184"/>
      <c r="K155" s="184"/>
      <c r="L155" s="184"/>
      <c r="M155" s="184"/>
      <c r="N155" s="184"/>
      <c r="O155" s="184"/>
      <c r="P155" s="184"/>
      <c r="Q155" s="184"/>
      <c r="R155" s="184"/>
      <c r="S155" s="184"/>
      <c r="T155" s="184"/>
      <c r="U155" s="184"/>
      <c r="V155" s="184"/>
      <c r="W155" s="184"/>
      <c r="X155" s="184"/>
      <c r="Y155" s="184"/>
      <c r="Z155" s="184"/>
    </row>
    <row r="156" spans="1:26" x14ac:dyDescent="0.25">
      <c r="A156" s="184"/>
      <c r="B156" s="184"/>
      <c r="C156" s="289"/>
      <c r="D156" s="290"/>
      <c r="E156" s="184"/>
      <c r="F156" s="184"/>
      <c r="G156" s="184"/>
      <c r="H156" s="184"/>
      <c r="I156" s="184"/>
      <c r="J156" s="184"/>
      <c r="K156" s="184"/>
      <c r="L156" s="184"/>
      <c r="M156" s="184"/>
      <c r="N156" s="184"/>
      <c r="O156" s="184"/>
      <c r="P156" s="184"/>
      <c r="Q156" s="184"/>
      <c r="R156" s="184"/>
      <c r="S156" s="184"/>
      <c r="T156" s="184"/>
      <c r="U156" s="184"/>
      <c r="V156" s="184"/>
      <c r="W156" s="184"/>
      <c r="X156" s="184"/>
      <c r="Y156" s="184"/>
      <c r="Z156" s="184"/>
    </row>
    <row r="157" spans="1:26" x14ac:dyDescent="0.25">
      <c r="A157" s="184"/>
      <c r="B157" s="184"/>
      <c r="C157" s="289"/>
      <c r="D157" s="290"/>
      <c r="E157" s="184"/>
      <c r="F157" s="184"/>
      <c r="G157" s="184"/>
      <c r="H157" s="184"/>
      <c r="I157" s="184"/>
      <c r="J157" s="184"/>
      <c r="K157" s="184"/>
      <c r="L157" s="184"/>
      <c r="M157" s="184"/>
      <c r="N157" s="184"/>
      <c r="O157" s="184"/>
      <c r="P157" s="184"/>
      <c r="Q157" s="184"/>
      <c r="R157" s="184"/>
      <c r="S157" s="184"/>
      <c r="T157" s="184"/>
      <c r="U157" s="184"/>
      <c r="V157" s="184"/>
      <c r="W157" s="184"/>
      <c r="X157" s="184"/>
      <c r="Y157" s="184"/>
      <c r="Z157" s="184"/>
    </row>
    <row r="158" spans="1:26" x14ac:dyDescent="0.25">
      <c r="A158" s="184"/>
      <c r="B158" s="184"/>
      <c r="C158" s="289"/>
      <c r="D158" s="290"/>
      <c r="E158" s="184"/>
      <c r="F158" s="184"/>
      <c r="G158" s="184"/>
      <c r="H158" s="184"/>
      <c r="I158" s="184"/>
      <c r="J158" s="184"/>
      <c r="K158" s="184"/>
      <c r="L158" s="184"/>
      <c r="M158" s="184"/>
      <c r="N158" s="184"/>
      <c r="O158" s="184"/>
      <c r="P158" s="184"/>
      <c r="Q158" s="184"/>
      <c r="R158" s="184"/>
      <c r="S158" s="184"/>
      <c r="T158" s="184"/>
      <c r="U158" s="184"/>
      <c r="V158" s="184"/>
      <c r="W158" s="184"/>
      <c r="X158" s="184"/>
      <c r="Y158" s="184"/>
      <c r="Z158" s="184"/>
    </row>
    <row r="159" spans="1:26" x14ac:dyDescent="0.25">
      <c r="A159" s="184"/>
      <c r="B159" s="184"/>
      <c r="C159" s="289"/>
      <c r="D159" s="290"/>
      <c r="E159" s="184"/>
      <c r="F159" s="184"/>
      <c r="G159" s="184"/>
      <c r="H159" s="184"/>
      <c r="I159" s="184"/>
      <c r="J159" s="184"/>
      <c r="K159" s="184"/>
      <c r="L159" s="184"/>
      <c r="M159" s="184"/>
      <c r="N159" s="184"/>
      <c r="O159" s="184"/>
      <c r="P159" s="184"/>
      <c r="Q159" s="184"/>
      <c r="R159" s="184"/>
      <c r="S159" s="184"/>
      <c r="T159" s="184"/>
      <c r="U159" s="184"/>
      <c r="V159" s="184"/>
      <c r="W159" s="184"/>
      <c r="X159" s="184"/>
      <c r="Y159" s="184"/>
      <c r="Z159" s="184"/>
    </row>
    <row r="160" spans="1:26" x14ac:dyDescent="0.25">
      <c r="A160" s="184"/>
      <c r="B160" s="184"/>
      <c r="C160" s="289"/>
      <c r="D160" s="290"/>
      <c r="E160" s="184"/>
      <c r="F160" s="184"/>
      <c r="G160" s="184"/>
      <c r="H160" s="184"/>
      <c r="I160" s="184"/>
      <c r="J160" s="184"/>
      <c r="K160" s="184"/>
      <c r="L160" s="184"/>
      <c r="M160" s="184"/>
      <c r="N160" s="184"/>
      <c r="O160" s="184"/>
      <c r="P160" s="184"/>
      <c r="Q160" s="184"/>
      <c r="R160" s="184"/>
      <c r="S160" s="184"/>
      <c r="T160" s="184"/>
      <c r="U160" s="184"/>
      <c r="V160" s="184"/>
      <c r="W160" s="184"/>
      <c r="X160" s="184"/>
      <c r="Y160" s="184"/>
      <c r="Z160" s="184"/>
    </row>
    <row r="161" spans="1:26" x14ac:dyDescent="0.25">
      <c r="A161" s="184"/>
      <c r="B161" s="184"/>
      <c r="C161" s="289"/>
      <c r="D161" s="290"/>
      <c r="E161" s="184"/>
      <c r="F161" s="184"/>
      <c r="G161" s="184"/>
      <c r="H161" s="184"/>
      <c r="I161" s="184"/>
      <c r="J161" s="184"/>
      <c r="K161" s="184"/>
      <c r="L161" s="184"/>
      <c r="M161" s="184"/>
      <c r="N161" s="184"/>
      <c r="O161" s="184"/>
      <c r="P161" s="184"/>
      <c r="Q161" s="184"/>
      <c r="R161" s="184"/>
      <c r="S161" s="184"/>
      <c r="T161" s="184"/>
      <c r="U161" s="184"/>
      <c r="V161" s="184"/>
      <c r="W161" s="184"/>
      <c r="X161" s="184"/>
      <c r="Y161" s="184"/>
      <c r="Z161" s="184"/>
    </row>
    <row r="162" spans="1:26" x14ac:dyDescent="0.25">
      <c r="A162" s="184"/>
      <c r="B162" s="184"/>
      <c r="C162" s="289"/>
      <c r="D162" s="290"/>
      <c r="E162" s="184"/>
      <c r="F162" s="184"/>
      <c r="G162" s="184"/>
      <c r="H162" s="184"/>
      <c r="I162" s="184"/>
      <c r="J162" s="184"/>
      <c r="K162" s="184"/>
      <c r="L162" s="184"/>
      <c r="M162" s="184"/>
      <c r="N162" s="184"/>
      <c r="O162" s="184"/>
      <c r="P162" s="184"/>
      <c r="Q162" s="184"/>
      <c r="R162" s="184"/>
      <c r="S162" s="184"/>
      <c r="T162" s="184"/>
      <c r="U162" s="184"/>
      <c r="V162" s="184"/>
      <c r="W162" s="184"/>
      <c r="X162" s="184"/>
      <c r="Y162" s="184"/>
      <c r="Z162" s="184"/>
    </row>
    <row r="163" spans="1:26" x14ac:dyDescent="0.25">
      <c r="A163" s="184"/>
      <c r="B163" s="184"/>
      <c r="C163" s="289"/>
      <c r="D163" s="290"/>
      <c r="E163" s="184"/>
      <c r="F163" s="184"/>
      <c r="G163" s="184"/>
      <c r="H163" s="184"/>
      <c r="I163" s="184"/>
      <c r="J163" s="184"/>
      <c r="K163" s="184"/>
      <c r="L163" s="184"/>
      <c r="M163" s="184"/>
      <c r="N163" s="184"/>
      <c r="O163" s="184"/>
      <c r="P163" s="184"/>
      <c r="Q163" s="184"/>
      <c r="R163" s="184"/>
      <c r="S163" s="184"/>
      <c r="T163" s="184"/>
      <c r="U163" s="184"/>
      <c r="V163" s="184"/>
      <c r="W163" s="184"/>
      <c r="X163" s="184"/>
      <c r="Y163" s="184"/>
      <c r="Z163" s="184"/>
    </row>
    <row r="164" spans="1:26" x14ac:dyDescent="0.25">
      <c r="A164" s="184"/>
      <c r="B164" s="184"/>
      <c r="C164" s="289"/>
      <c r="D164" s="290"/>
      <c r="E164" s="184"/>
      <c r="F164" s="184"/>
      <c r="G164" s="184"/>
      <c r="H164" s="184"/>
      <c r="I164" s="184"/>
      <c r="J164" s="184"/>
      <c r="K164" s="184"/>
      <c r="L164" s="184"/>
      <c r="M164" s="184"/>
      <c r="N164" s="184"/>
      <c r="O164" s="184"/>
      <c r="P164" s="184"/>
      <c r="Q164" s="184"/>
      <c r="R164" s="184"/>
      <c r="S164" s="184"/>
      <c r="T164" s="184"/>
      <c r="U164" s="184"/>
      <c r="V164" s="184"/>
      <c r="W164" s="184"/>
      <c r="X164" s="184"/>
      <c r="Y164" s="184"/>
      <c r="Z164" s="184"/>
    </row>
    <row r="165" spans="1:26" x14ac:dyDescent="0.25">
      <c r="A165" s="184"/>
      <c r="B165" s="184"/>
      <c r="C165" s="289"/>
      <c r="D165" s="290"/>
      <c r="E165" s="184"/>
      <c r="F165" s="184"/>
      <c r="G165" s="184"/>
      <c r="H165" s="184"/>
      <c r="I165" s="184"/>
      <c r="J165" s="184"/>
      <c r="K165" s="184"/>
      <c r="L165" s="184"/>
      <c r="M165" s="184"/>
      <c r="N165" s="184"/>
      <c r="O165" s="184"/>
      <c r="P165" s="184"/>
      <c r="Q165" s="184"/>
      <c r="R165" s="184"/>
      <c r="S165" s="184"/>
      <c r="T165" s="184"/>
      <c r="U165" s="184"/>
      <c r="V165" s="184"/>
      <c r="W165" s="184"/>
      <c r="X165" s="184"/>
      <c r="Y165" s="184"/>
      <c r="Z165" s="184"/>
    </row>
    <row r="166" spans="1:26" x14ac:dyDescent="0.25">
      <c r="A166" s="184"/>
      <c r="B166" s="184"/>
      <c r="C166" s="289"/>
      <c r="D166" s="290"/>
      <c r="E166" s="184"/>
      <c r="F166" s="184"/>
      <c r="G166" s="184"/>
      <c r="H166" s="184"/>
      <c r="I166" s="184"/>
      <c r="J166" s="184"/>
      <c r="K166" s="184"/>
      <c r="L166" s="184"/>
      <c r="M166" s="184"/>
      <c r="N166" s="184"/>
      <c r="O166" s="184"/>
      <c r="P166" s="184"/>
      <c r="Q166" s="184"/>
      <c r="R166" s="184"/>
      <c r="S166" s="184"/>
      <c r="T166" s="184"/>
      <c r="U166" s="184"/>
      <c r="V166" s="184"/>
      <c r="W166" s="184"/>
      <c r="X166" s="184"/>
      <c r="Y166" s="184"/>
      <c r="Z166" s="184"/>
    </row>
    <row r="167" spans="1:26" x14ac:dyDescent="0.25">
      <c r="A167" s="184"/>
      <c r="B167" s="184"/>
      <c r="C167" s="289"/>
      <c r="D167" s="290"/>
      <c r="E167" s="184"/>
      <c r="F167" s="184"/>
      <c r="G167" s="184"/>
      <c r="H167" s="184"/>
      <c r="I167" s="184"/>
      <c r="J167" s="184"/>
      <c r="K167" s="184"/>
      <c r="L167" s="184"/>
      <c r="M167" s="184"/>
      <c r="N167" s="184"/>
      <c r="O167" s="184"/>
      <c r="P167" s="184"/>
      <c r="Q167" s="184"/>
      <c r="R167" s="184"/>
      <c r="S167" s="184"/>
      <c r="T167" s="184"/>
      <c r="U167" s="184"/>
      <c r="V167" s="184"/>
      <c r="W167" s="184"/>
      <c r="X167" s="184"/>
      <c r="Y167" s="184"/>
      <c r="Z167" s="184"/>
    </row>
    <row r="168" spans="1:26" x14ac:dyDescent="0.25">
      <c r="A168" s="184"/>
      <c r="B168" s="184"/>
      <c r="C168" s="289"/>
      <c r="D168" s="290"/>
      <c r="E168" s="184"/>
      <c r="F168" s="184"/>
      <c r="G168" s="184"/>
      <c r="H168" s="184"/>
      <c r="I168" s="184"/>
      <c r="J168" s="184"/>
      <c r="K168" s="184"/>
      <c r="L168" s="184"/>
      <c r="M168" s="184"/>
      <c r="N168" s="184"/>
      <c r="O168" s="184"/>
      <c r="P168" s="184"/>
      <c r="Q168" s="184"/>
      <c r="R168" s="184"/>
      <c r="S168" s="184"/>
      <c r="T168" s="184"/>
      <c r="U168" s="184"/>
      <c r="V168" s="184"/>
      <c r="W168" s="184"/>
      <c r="X168" s="184"/>
      <c r="Y168" s="184"/>
      <c r="Z168" s="184"/>
    </row>
    <row r="169" spans="1:26" x14ac:dyDescent="0.25">
      <c r="A169" s="184"/>
      <c r="B169" s="184"/>
      <c r="C169" s="289"/>
      <c r="D169" s="290"/>
      <c r="E169" s="184"/>
      <c r="F169" s="184"/>
      <c r="G169" s="184"/>
      <c r="H169" s="184"/>
      <c r="I169" s="184"/>
      <c r="J169" s="184"/>
      <c r="K169" s="184"/>
      <c r="L169" s="184"/>
      <c r="M169" s="184"/>
      <c r="N169" s="184"/>
      <c r="O169" s="184"/>
      <c r="P169" s="184"/>
      <c r="Q169" s="184"/>
      <c r="R169" s="184"/>
      <c r="S169" s="184"/>
      <c r="T169" s="184"/>
      <c r="U169" s="184"/>
      <c r="V169" s="184"/>
      <c r="W169" s="184"/>
      <c r="X169" s="184"/>
      <c r="Y169" s="184"/>
      <c r="Z169" s="184"/>
    </row>
    <row r="170" spans="1:26" x14ac:dyDescent="0.25">
      <c r="A170" s="184"/>
      <c r="B170" s="184"/>
      <c r="C170" s="289"/>
      <c r="D170" s="290"/>
      <c r="E170" s="184"/>
      <c r="F170" s="184"/>
      <c r="G170" s="184"/>
      <c r="H170" s="184"/>
      <c r="I170" s="184"/>
      <c r="J170" s="184"/>
      <c r="K170" s="184"/>
      <c r="L170" s="184"/>
      <c r="M170" s="184"/>
      <c r="N170" s="184"/>
      <c r="O170" s="184"/>
      <c r="P170" s="184"/>
      <c r="Q170" s="184"/>
      <c r="R170" s="184"/>
      <c r="S170" s="184"/>
      <c r="T170" s="184"/>
      <c r="U170" s="184"/>
      <c r="V170" s="184"/>
      <c r="W170" s="184"/>
      <c r="X170" s="184"/>
      <c r="Y170" s="184"/>
      <c r="Z170" s="184"/>
    </row>
    <row r="171" spans="1:26" x14ac:dyDescent="0.25">
      <c r="A171" s="184"/>
      <c r="B171" s="184"/>
      <c r="C171" s="289"/>
      <c r="D171" s="290"/>
      <c r="E171" s="184"/>
      <c r="F171" s="184"/>
      <c r="G171" s="184"/>
      <c r="H171" s="184"/>
      <c r="I171" s="184"/>
      <c r="J171" s="184"/>
      <c r="K171" s="184"/>
      <c r="L171" s="184"/>
      <c r="M171" s="184"/>
      <c r="N171" s="184"/>
      <c r="O171" s="184"/>
      <c r="P171" s="184"/>
      <c r="Q171" s="184"/>
      <c r="R171" s="184"/>
      <c r="S171" s="184"/>
      <c r="T171" s="184"/>
      <c r="U171" s="184"/>
      <c r="V171" s="184"/>
      <c r="W171" s="184"/>
      <c r="X171" s="184"/>
      <c r="Y171" s="184"/>
      <c r="Z171" s="184"/>
    </row>
    <row r="172" spans="1:26" x14ac:dyDescent="0.25">
      <c r="A172" s="184"/>
      <c r="B172" s="184"/>
      <c r="C172" s="289"/>
      <c r="D172" s="290"/>
      <c r="E172" s="184"/>
      <c r="F172" s="184"/>
      <c r="G172" s="184"/>
      <c r="H172" s="184"/>
      <c r="I172" s="184"/>
      <c r="J172" s="184"/>
      <c r="K172" s="184"/>
      <c r="L172" s="184"/>
      <c r="M172" s="184"/>
      <c r="N172" s="184"/>
      <c r="O172" s="184"/>
      <c r="P172" s="184"/>
      <c r="Q172" s="184"/>
      <c r="R172" s="184"/>
      <c r="S172" s="184"/>
      <c r="T172" s="184"/>
      <c r="U172" s="184"/>
      <c r="V172" s="184"/>
      <c r="W172" s="184"/>
      <c r="X172" s="184"/>
      <c r="Y172" s="184"/>
      <c r="Z172" s="184"/>
    </row>
    <row r="173" spans="1:26" x14ac:dyDescent="0.25">
      <c r="A173" s="184"/>
      <c r="B173" s="184"/>
      <c r="C173" s="289"/>
      <c r="D173" s="290"/>
      <c r="E173" s="184"/>
      <c r="F173" s="184"/>
      <c r="G173" s="184"/>
      <c r="H173" s="184"/>
      <c r="I173" s="184"/>
      <c r="J173" s="184"/>
      <c r="K173" s="184"/>
      <c r="L173" s="184"/>
      <c r="M173" s="184"/>
      <c r="N173" s="184"/>
      <c r="O173" s="184"/>
      <c r="P173" s="184"/>
      <c r="Q173" s="184"/>
      <c r="R173" s="184"/>
      <c r="S173" s="184"/>
      <c r="T173" s="184"/>
      <c r="U173" s="184"/>
      <c r="V173" s="184"/>
      <c r="W173" s="184"/>
      <c r="X173" s="184"/>
      <c r="Y173" s="184"/>
      <c r="Z173" s="184"/>
    </row>
    <row r="174" spans="1:26" x14ac:dyDescent="0.25">
      <c r="A174" s="184"/>
      <c r="B174" s="184"/>
      <c r="C174" s="289"/>
      <c r="D174" s="290"/>
      <c r="E174" s="184"/>
      <c r="F174" s="184"/>
      <c r="G174" s="184"/>
      <c r="H174" s="184"/>
      <c r="I174" s="184"/>
      <c r="J174" s="184"/>
      <c r="K174" s="184"/>
      <c r="L174" s="184"/>
      <c r="M174" s="184"/>
      <c r="N174" s="184"/>
      <c r="O174" s="184"/>
      <c r="P174" s="184"/>
      <c r="Q174" s="184"/>
      <c r="R174" s="184"/>
      <c r="S174" s="184"/>
      <c r="T174" s="184"/>
      <c r="U174" s="184"/>
      <c r="V174" s="184"/>
      <c r="W174" s="184"/>
      <c r="X174" s="184"/>
      <c r="Y174" s="184"/>
      <c r="Z174" s="184"/>
    </row>
    <row r="175" spans="1:26" x14ac:dyDescent="0.25">
      <c r="A175" s="184"/>
      <c r="B175" s="184"/>
      <c r="C175" s="289"/>
      <c r="D175" s="290"/>
      <c r="E175" s="184"/>
      <c r="F175" s="184"/>
      <c r="G175" s="184"/>
      <c r="H175" s="184"/>
      <c r="I175" s="184"/>
      <c r="J175" s="184"/>
      <c r="K175" s="184"/>
      <c r="L175" s="184"/>
      <c r="M175" s="184"/>
      <c r="N175" s="184"/>
      <c r="O175" s="184"/>
      <c r="P175" s="184"/>
      <c r="Q175" s="184"/>
      <c r="R175" s="184"/>
      <c r="S175" s="184"/>
      <c r="T175" s="184"/>
      <c r="U175" s="184"/>
      <c r="V175" s="184"/>
      <c r="W175" s="184"/>
      <c r="X175" s="184"/>
      <c r="Y175" s="184"/>
      <c r="Z175" s="184"/>
    </row>
    <row r="176" spans="1:26" x14ac:dyDescent="0.25">
      <c r="A176" s="184"/>
      <c r="B176" s="184"/>
      <c r="C176" s="289"/>
      <c r="D176" s="290"/>
      <c r="E176" s="184"/>
      <c r="F176" s="184"/>
      <c r="G176" s="184"/>
      <c r="H176" s="184"/>
      <c r="I176" s="184"/>
      <c r="J176" s="184"/>
      <c r="K176" s="184"/>
      <c r="L176" s="184"/>
      <c r="M176" s="184"/>
      <c r="N176" s="184"/>
      <c r="O176" s="184"/>
      <c r="P176" s="184"/>
      <c r="Q176" s="184"/>
      <c r="R176" s="184"/>
      <c r="S176" s="184"/>
      <c r="T176" s="184"/>
      <c r="U176" s="184"/>
      <c r="V176" s="184"/>
      <c r="W176" s="184"/>
      <c r="X176" s="184"/>
      <c r="Y176" s="184"/>
      <c r="Z176" s="184"/>
    </row>
    <row r="177" spans="1:26" x14ac:dyDescent="0.25">
      <c r="A177" s="184"/>
      <c r="B177" s="184"/>
      <c r="C177" s="289"/>
      <c r="D177" s="290"/>
      <c r="E177" s="184"/>
      <c r="F177" s="184"/>
      <c r="G177" s="184"/>
      <c r="H177" s="184"/>
      <c r="I177" s="184"/>
      <c r="J177" s="184"/>
      <c r="K177" s="184"/>
      <c r="L177" s="184"/>
      <c r="M177" s="184"/>
      <c r="N177" s="184"/>
      <c r="O177" s="184"/>
      <c r="P177" s="184"/>
      <c r="Q177" s="184"/>
      <c r="R177" s="184"/>
      <c r="S177" s="184"/>
      <c r="T177" s="184"/>
      <c r="U177" s="184"/>
      <c r="V177" s="184"/>
      <c r="W177" s="184"/>
      <c r="X177" s="184"/>
      <c r="Y177" s="184"/>
      <c r="Z177" s="184"/>
    </row>
    <row r="178" spans="1:26" x14ac:dyDescent="0.25">
      <c r="A178" s="184"/>
      <c r="B178" s="184"/>
      <c r="C178" s="289"/>
      <c r="D178" s="290"/>
      <c r="E178" s="184"/>
      <c r="F178" s="184"/>
      <c r="G178" s="184"/>
      <c r="H178" s="184"/>
      <c r="I178" s="184"/>
      <c r="J178" s="184"/>
      <c r="K178" s="184"/>
      <c r="L178" s="184"/>
      <c r="M178" s="184"/>
      <c r="N178" s="184"/>
      <c r="O178" s="184"/>
      <c r="P178" s="184"/>
      <c r="Q178" s="184"/>
      <c r="R178" s="184"/>
      <c r="S178" s="184"/>
      <c r="T178" s="184"/>
      <c r="U178" s="184"/>
      <c r="V178" s="184"/>
      <c r="W178" s="184"/>
      <c r="X178" s="184"/>
      <c r="Y178" s="184"/>
      <c r="Z178" s="184"/>
    </row>
    <row r="179" spans="1:26" x14ac:dyDescent="0.25">
      <c r="A179" s="184"/>
      <c r="B179" s="184"/>
      <c r="C179" s="289"/>
      <c r="D179" s="290"/>
      <c r="E179" s="184"/>
      <c r="F179" s="184"/>
      <c r="G179" s="184"/>
      <c r="H179" s="184"/>
      <c r="I179" s="184"/>
      <c r="J179" s="184"/>
      <c r="K179" s="184"/>
      <c r="L179" s="184"/>
      <c r="M179" s="184"/>
      <c r="N179" s="184"/>
      <c r="O179" s="184"/>
      <c r="P179" s="184"/>
      <c r="Q179" s="184"/>
      <c r="R179" s="184"/>
      <c r="S179" s="184"/>
      <c r="T179" s="184"/>
      <c r="U179" s="184"/>
      <c r="V179" s="184"/>
      <c r="W179" s="184"/>
      <c r="X179" s="184"/>
      <c r="Y179" s="184"/>
      <c r="Z179" s="184"/>
    </row>
    <row r="180" spans="1:26" x14ac:dyDescent="0.25">
      <c r="A180" s="184"/>
      <c r="B180" s="184"/>
      <c r="C180" s="289"/>
      <c r="D180" s="290"/>
      <c r="E180" s="184"/>
      <c r="F180" s="184"/>
      <c r="G180" s="184"/>
      <c r="H180" s="184"/>
      <c r="I180" s="184"/>
      <c r="J180" s="184"/>
      <c r="K180" s="184"/>
      <c r="L180" s="184"/>
      <c r="M180" s="184"/>
      <c r="N180" s="184"/>
      <c r="O180" s="184"/>
      <c r="P180" s="184"/>
      <c r="Q180" s="184"/>
      <c r="R180" s="184"/>
      <c r="S180" s="184"/>
      <c r="T180" s="184"/>
      <c r="U180" s="184"/>
      <c r="V180" s="184"/>
      <c r="W180" s="184"/>
      <c r="X180" s="184"/>
      <c r="Y180" s="184"/>
      <c r="Z180" s="184"/>
    </row>
    <row r="181" spans="1:26" x14ac:dyDescent="0.25">
      <c r="A181" s="184"/>
      <c r="B181" s="184"/>
      <c r="C181" s="289"/>
      <c r="D181" s="290"/>
      <c r="E181" s="184"/>
      <c r="F181" s="184"/>
      <c r="G181" s="184"/>
      <c r="H181" s="184"/>
      <c r="I181" s="184"/>
      <c r="J181" s="184"/>
      <c r="K181" s="184"/>
      <c r="L181" s="184"/>
      <c r="M181" s="184"/>
      <c r="N181" s="184"/>
      <c r="O181" s="184"/>
      <c r="P181" s="184"/>
      <c r="Q181" s="184"/>
      <c r="R181" s="184"/>
      <c r="S181" s="184"/>
      <c r="T181" s="184"/>
      <c r="U181" s="184"/>
      <c r="V181" s="184"/>
      <c r="W181" s="184"/>
      <c r="X181" s="184"/>
      <c r="Y181" s="184"/>
      <c r="Z181" s="184"/>
    </row>
    <row r="182" spans="1:26" x14ac:dyDescent="0.25">
      <c r="A182" s="184"/>
      <c r="B182" s="184"/>
      <c r="C182" s="289"/>
      <c r="D182" s="290"/>
      <c r="E182" s="184"/>
      <c r="F182" s="184"/>
      <c r="G182" s="184"/>
      <c r="H182" s="184"/>
      <c r="I182" s="184"/>
      <c r="J182" s="184"/>
      <c r="K182" s="184"/>
      <c r="L182" s="184"/>
      <c r="M182" s="184"/>
      <c r="N182" s="184"/>
      <c r="O182" s="184"/>
      <c r="P182" s="184"/>
      <c r="Q182" s="184"/>
      <c r="R182" s="184"/>
      <c r="S182" s="184"/>
      <c r="T182" s="184"/>
      <c r="U182" s="184"/>
      <c r="V182" s="184"/>
      <c r="W182" s="184"/>
      <c r="X182" s="184"/>
      <c r="Y182" s="184"/>
      <c r="Z182" s="184"/>
    </row>
    <row r="183" spans="1:26" x14ac:dyDescent="0.25">
      <c r="A183" s="184"/>
      <c r="B183" s="184"/>
      <c r="C183" s="289"/>
      <c r="D183" s="290"/>
      <c r="E183" s="184"/>
      <c r="F183" s="184"/>
      <c r="G183" s="184"/>
      <c r="H183" s="184"/>
      <c r="I183" s="184"/>
      <c r="J183" s="184"/>
      <c r="K183" s="184"/>
      <c r="L183" s="184"/>
      <c r="M183" s="184"/>
      <c r="N183" s="184"/>
      <c r="O183" s="184"/>
      <c r="P183" s="184"/>
      <c r="Q183" s="184"/>
      <c r="R183" s="184"/>
      <c r="S183" s="184"/>
      <c r="T183" s="184"/>
      <c r="U183" s="184"/>
      <c r="V183" s="184"/>
      <c r="W183" s="184"/>
      <c r="X183" s="184"/>
      <c r="Y183" s="184"/>
      <c r="Z183" s="184"/>
    </row>
    <row r="184" spans="1:26" x14ac:dyDescent="0.25">
      <c r="A184" s="184"/>
      <c r="B184" s="184"/>
      <c r="C184" s="289"/>
      <c r="D184" s="290"/>
      <c r="E184" s="184"/>
      <c r="F184" s="184"/>
      <c r="G184" s="184"/>
      <c r="H184" s="184"/>
      <c r="I184" s="184"/>
      <c r="J184" s="184"/>
      <c r="K184" s="184"/>
      <c r="L184" s="184"/>
      <c r="M184" s="184"/>
      <c r="N184" s="184"/>
      <c r="O184" s="184"/>
      <c r="P184" s="184"/>
      <c r="Q184" s="184"/>
      <c r="R184" s="184"/>
      <c r="S184" s="184"/>
      <c r="T184" s="184"/>
      <c r="U184" s="184"/>
      <c r="V184" s="184"/>
      <c r="W184" s="184"/>
      <c r="X184" s="184"/>
      <c r="Y184" s="184"/>
      <c r="Z184" s="184"/>
    </row>
    <row r="185" spans="1:26" x14ac:dyDescent="0.25">
      <c r="A185" s="184"/>
      <c r="B185" s="184"/>
      <c r="C185" s="289"/>
      <c r="D185" s="290"/>
      <c r="E185" s="184"/>
      <c r="F185" s="184"/>
      <c r="G185" s="184"/>
      <c r="H185" s="184"/>
      <c r="I185" s="184"/>
      <c r="J185" s="184"/>
      <c r="K185" s="184"/>
      <c r="L185" s="184"/>
      <c r="M185" s="184"/>
      <c r="N185" s="184"/>
      <c r="O185" s="184"/>
      <c r="P185" s="184"/>
      <c r="Q185" s="184"/>
      <c r="R185" s="184"/>
      <c r="S185" s="184"/>
      <c r="T185" s="184"/>
      <c r="U185" s="184"/>
      <c r="V185" s="184"/>
      <c r="W185" s="184"/>
      <c r="X185" s="184"/>
      <c r="Y185" s="184"/>
      <c r="Z185" s="184"/>
    </row>
    <row r="186" spans="1:26" x14ac:dyDescent="0.25">
      <c r="A186" s="184"/>
      <c r="B186" s="184"/>
      <c r="C186" s="289"/>
      <c r="D186" s="290"/>
      <c r="E186" s="184"/>
      <c r="F186" s="184"/>
      <c r="G186" s="184"/>
      <c r="H186" s="184"/>
      <c r="I186" s="184"/>
      <c r="J186" s="184"/>
      <c r="K186" s="184"/>
      <c r="L186" s="184"/>
      <c r="M186" s="184"/>
      <c r="N186" s="184"/>
      <c r="O186" s="184"/>
      <c r="P186" s="184"/>
      <c r="Q186" s="184"/>
      <c r="R186" s="184"/>
      <c r="S186" s="184"/>
      <c r="T186" s="184"/>
      <c r="U186" s="184"/>
      <c r="V186" s="184"/>
      <c r="W186" s="184"/>
      <c r="X186" s="184"/>
      <c r="Y186" s="184"/>
      <c r="Z186" s="184"/>
    </row>
    <row r="187" spans="1:26" x14ac:dyDescent="0.25">
      <c r="A187" s="184"/>
      <c r="B187" s="184"/>
      <c r="C187" s="289"/>
      <c r="D187" s="290"/>
      <c r="E187" s="184"/>
      <c r="F187" s="184"/>
      <c r="G187" s="184"/>
      <c r="H187" s="184"/>
      <c r="I187" s="184"/>
      <c r="J187" s="184"/>
      <c r="K187" s="184"/>
      <c r="L187" s="184"/>
      <c r="M187" s="184"/>
      <c r="N187" s="184"/>
      <c r="O187" s="184"/>
      <c r="P187" s="184"/>
      <c r="Q187" s="184"/>
      <c r="R187" s="184"/>
      <c r="S187" s="184"/>
      <c r="T187" s="184"/>
      <c r="U187" s="184"/>
      <c r="V187" s="184"/>
      <c r="W187" s="184"/>
      <c r="X187" s="184"/>
      <c r="Y187" s="184"/>
      <c r="Z187" s="184"/>
    </row>
    <row r="188" spans="1:26" x14ac:dyDescent="0.25">
      <c r="A188" s="184"/>
      <c r="B188" s="184"/>
      <c r="C188" s="289"/>
      <c r="D188" s="290"/>
      <c r="E188" s="184"/>
      <c r="F188" s="184"/>
      <c r="G188" s="184"/>
      <c r="H188" s="184"/>
      <c r="I188" s="184"/>
      <c r="J188" s="184"/>
      <c r="K188" s="184"/>
      <c r="L188" s="184"/>
      <c r="M188" s="184"/>
      <c r="N188" s="184"/>
      <c r="O188" s="184"/>
      <c r="P188" s="184"/>
      <c r="Q188" s="184"/>
      <c r="R188" s="184"/>
      <c r="S188" s="184"/>
      <c r="T188" s="184"/>
      <c r="U188" s="184"/>
      <c r="V188" s="184"/>
      <c r="W188" s="184"/>
      <c r="X188" s="184"/>
      <c r="Y188" s="184"/>
      <c r="Z188" s="184"/>
    </row>
    <row r="189" spans="1:26" x14ac:dyDescent="0.25">
      <c r="A189" s="184"/>
      <c r="B189" s="184"/>
      <c r="C189" s="289"/>
      <c r="D189" s="290"/>
      <c r="E189" s="184"/>
      <c r="F189" s="184"/>
      <c r="G189" s="184"/>
      <c r="H189" s="184"/>
      <c r="I189" s="184"/>
      <c r="J189" s="184"/>
      <c r="K189" s="184"/>
      <c r="L189" s="184"/>
      <c r="M189" s="184"/>
      <c r="N189" s="184"/>
      <c r="O189" s="184"/>
      <c r="P189" s="184"/>
      <c r="Q189" s="184"/>
      <c r="R189" s="184"/>
      <c r="S189" s="184"/>
      <c r="T189" s="184"/>
      <c r="U189" s="184"/>
      <c r="V189" s="184"/>
      <c r="W189" s="184"/>
      <c r="X189" s="184"/>
      <c r="Y189" s="184"/>
      <c r="Z189" s="184"/>
    </row>
    <row r="190" spans="1:26" x14ac:dyDescent="0.25">
      <c r="A190" s="184"/>
      <c r="B190" s="184"/>
      <c r="C190" s="289"/>
      <c r="D190" s="290"/>
      <c r="E190" s="184"/>
      <c r="F190" s="184"/>
      <c r="G190" s="184"/>
      <c r="H190" s="184"/>
      <c r="I190" s="184"/>
      <c r="J190" s="184"/>
      <c r="K190" s="184"/>
      <c r="L190" s="184"/>
      <c r="M190" s="184"/>
      <c r="N190" s="184"/>
      <c r="O190" s="184"/>
      <c r="P190" s="184"/>
      <c r="Q190" s="184"/>
      <c r="R190" s="184"/>
      <c r="S190" s="184"/>
      <c r="T190" s="184"/>
      <c r="U190" s="184"/>
      <c r="V190" s="184"/>
      <c r="W190" s="184"/>
      <c r="X190" s="184"/>
      <c r="Y190" s="184"/>
      <c r="Z190" s="184"/>
    </row>
    <row r="191" spans="1:26" x14ac:dyDescent="0.25">
      <c r="A191" s="184"/>
      <c r="B191" s="184"/>
      <c r="C191" s="289"/>
      <c r="D191" s="290"/>
      <c r="E191" s="184"/>
      <c r="F191" s="184"/>
      <c r="G191" s="184"/>
      <c r="H191" s="184"/>
      <c r="I191" s="184"/>
      <c r="J191" s="184"/>
      <c r="K191" s="184"/>
      <c r="L191" s="184"/>
      <c r="M191" s="184"/>
      <c r="N191" s="184"/>
      <c r="O191" s="184"/>
      <c r="P191" s="184"/>
      <c r="Q191" s="184"/>
      <c r="R191" s="184"/>
      <c r="S191" s="184"/>
      <c r="T191" s="184"/>
      <c r="U191" s="184"/>
      <c r="V191" s="184"/>
      <c r="W191" s="184"/>
      <c r="X191" s="184"/>
      <c r="Y191" s="184"/>
      <c r="Z191" s="184"/>
    </row>
    <row r="192" spans="1:26" x14ac:dyDescent="0.25">
      <c r="A192" s="184"/>
      <c r="B192" s="184"/>
      <c r="C192" s="289"/>
      <c r="D192" s="290"/>
      <c r="E192" s="184"/>
      <c r="F192" s="184"/>
      <c r="G192" s="184"/>
      <c r="H192" s="184"/>
      <c r="I192" s="184"/>
      <c r="J192" s="184"/>
      <c r="K192" s="184"/>
      <c r="L192" s="184"/>
      <c r="M192" s="184"/>
      <c r="N192" s="184"/>
      <c r="O192" s="184"/>
      <c r="P192" s="184"/>
      <c r="Q192" s="184"/>
      <c r="R192" s="184"/>
      <c r="S192" s="184"/>
      <c r="T192" s="184"/>
      <c r="U192" s="184"/>
      <c r="V192" s="184"/>
      <c r="W192" s="184"/>
      <c r="X192" s="184"/>
      <c r="Y192" s="184"/>
      <c r="Z192" s="184"/>
    </row>
    <row r="193" spans="1:26" x14ac:dyDescent="0.25">
      <c r="A193" s="184"/>
      <c r="B193" s="184"/>
      <c r="C193" s="289"/>
      <c r="D193" s="290"/>
      <c r="E193" s="184"/>
      <c r="F193" s="184"/>
      <c r="G193" s="184"/>
      <c r="H193" s="184"/>
      <c r="I193" s="184"/>
      <c r="J193" s="184"/>
      <c r="K193" s="184"/>
      <c r="L193" s="184"/>
      <c r="M193" s="184"/>
      <c r="N193" s="184"/>
      <c r="O193" s="184"/>
      <c r="P193" s="184"/>
      <c r="Q193" s="184"/>
      <c r="R193" s="184"/>
      <c r="S193" s="184"/>
      <c r="T193" s="184"/>
      <c r="U193" s="184"/>
      <c r="V193" s="184"/>
      <c r="W193" s="184"/>
      <c r="X193" s="184"/>
      <c r="Y193" s="184"/>
      <c r="Z193" s="184"/>
    </row>
    <row r="194" spans="1:26" x14ac:dyDescent="0.25">
      <c r="A194" s="184"/>
      <c r="B194" s="184"/>
      <c r="C194" s="289"/>
      <c r="D194" s="290"/>
      <c r="E194" s="184"/>
      <c r="F194" s="184"/>
      <c r="G194" s="184"/>
      <c r="H194" s="184"/>
      <c r="I194" s="184"/>
      <c r="J194" s="184"/>
      <c r="K194" s="184"/>
      <c r="L194" s="184"/>
      <c r="M194" s="184"/>
      <c r="N194" s="184"/>
      <c r="O194" s="184"/>
      <c r="P194" s="184"/>
      <c r="Q194" s="184"/>
      <c r="R194" s="184"/>
      <c r="S194" s="184"/>
      <c r="T194" s="184"/>
      <c r="U194" s="184"/>
      <c r="V194" s="184"/>
      <c r="W194" s="184"/>
      <c r="X194" s="184"/>
      <c r="Y194" s="184"/>
      <c r="Z194" s="184"/>
    </row>
    <row r="195" spans="1:26" x14ac:dyDescent="0.25">
      <c r="A195" s="184"/>
      <c r="B195" s="184"/>
      <c r="C195" s="289"/>
      <c r="D195" s="290"/>
      <c r="E195" s="184"/>
      <c r="F195" s="184"/>
      <c r="G195" s="184"/>
      <c r="H195" s="184"/>
      <c r="I195" s="184"/>
      <c r="J195" s="184"/>
      <c r="K195" s="184"/>
      <c r="L195" s="184"/>
      <c r="M195" s="184"/>
      <c r="N195" s="184"/>
      <c r="O195" s="184"/>
      <c r="P195" s="184"/>
      <c r="Q195" s="184"/>
      <c r="R195" s="184"/>
      <c r="S195" s="184"/>
      <c r="T195" s="184"/>
      <c r="U195" s="184"/>
      <c r="V195" s="184"/>
      <c r="W195" s="184"/>
      <c r="X195" s="184"/>
      <c r="Y195" s="184"/>
      <c r="Z195" s="184"/>
    </row>
    <row r="196" spans="1:26" x14ac:dyDescent="0.25">
      <c r="A196" s="184"/>
      <c r="B196" s="184"/>
      <c r="C196" s="289"/>
      <c r="D196" s="290"/>
      <c r="E196" s="184"/>
      <c r="F196" s="184"/>
      <c r="G196" s="184"/>
      <c r="H196" s="184"/>
      <c r="I196" s="184"/>
      <c r="J196" s="184"/>
      <c r="K196" s="184"/>
      <c r="L196" s="184"/>
      <c r="M196" s="184"/>
      <c r="N196" s="184"/>
      <c r="O196" s="184"/>
      <c r="P196" s="184"/>
      <c r="Q196" s="184"/>
      <c r="R196" s="184"/>
      <c r="S196" s="184"/>
      <c r="T196" s="184"/>
      <c r="U196" s="184"/>
      <c r="V196" s="184"/>
      <c r="W196" s="184"/>
      <c r="X196" s="184"/>
      <c r="Y196" s="184"/>
      <c r="Z196" s="184"/>
    </row>
    <row r="197" spans="1:26" x14ac:dyDescent="0.25">
      <c r="A197" s="184"/>
      <c r="B197" s="184"/>
      <c r="C197" s="289"/>
      <c r="D197" s="290"/>
      <c r="E197" s="184"/>
      <c r="F197" s="184"/>
      <c r="G197" s="184"/>
      <c r="H197" s="184"/>
      <c r="I197" s="184"/>
      <c r="J197" s="184"/>
      <c r="K197" s="184"/>
      <c r="L197" s="184"/>
      <c r="M197" s="184"/>
      <c r="N197" s="184"/>
      <c r="O197" s="184"/>
      <c r="P197" s="184"/>
      <c r="Q197" s="184"/>
      <c r="R197" s="184"/>
      <c r="S197" s="184"/>
      <c r="T197" s="184"/>
      <c r="U197" s="184"/>
      <c r="V197" s="184"/>
      <c r="W197" s="184"/>
      <c r="X197" s="184"/>
      <c r="Y197" s="184"/>
      <c r="Z197" s="184"/>
    </row>
    <row r="198" spans="1:26" x14ac:dyDescent="0.25">
      <c r="A198" s="184"/>
      <c r="B198" s="184"/>
      <c r="C198" s="289"/>
      <c r="D198" s="290"/>
      <c r="E198" s="184"/>
      <c r="F198" s="184"/>
      <c r="G198" s="184"/>
      <c r="H198" s="184"/>
      <c r="I198" s="184"/>
      <c r="J198" s="184"/>
      <c r="K198" s="184"/>
      <c r="L198" s="184"/>
      <c r="M198" s="184"/>
      <c r="N198" s="184"/>
      <c r="O198" s="184"/>
      <c r="P198" s="184"/>
      <c r="Q198" s="184"/>
      <c r="R198" s="184"/>
      <c r="S198" s="184"/>
      <c r="T198" s="184"/>
      <c r="U198" s="184"/>
      <c r="V198" s="184"/>
      <c r="W198" s="184"/>
      <c r="X198" s="184"/>
      <c r="Y198" s="184"/>
      <c r="Z198" s="184"/>
    </row>
    <row r="199" spans="1:26" x14ac:dyDescent="0.25">
      <c r="A199" s="184"/>
      <c r="B199" s="184"/>
      <c r="C199" s="289"/>
      <c r="D199" s="290"/>
      <c r="E199" s="184"/>
      <c r="F199" s="184"/>
      <c r="G199" s="184"/>
      <c r="H199" s="184"/>
      <c r="I199" s="184"/>
      <c r="J199" s="184"/>
      <c r="K199" s="184"/>
      <c r="L199" s="184"/>
      <c r="M199" s="184"/>
      <c r="N199" s="184"/>
      <c r="O199" s="184"/>
      <c r="P199" s="184"/>
      <c r="Q199" s="184"/>
      <c r="R199" s="184"/>
      <c r="S199" s="184"/>
      <c r="T199" s="184"/>
      <c r="U199" s="184"/>
      <c r="V199" s="184"/>
      <c r="W199" s="184"/>
      <c r="X199" s="184"/>
      <c r="Y199" s="184"/>
      <c r="Z199" s="184"/>
    </row>
    <row r="200" spans="1:26" x14ac:dyDescent="0.25">
      <c r="A200" s="184"/>
      <c r="B200" s="184"/>
      <c r="C200" s="289"/>
      <c r="D200" s="290"/>
      <c r="E200" s="184"/>
      <c r="F200" s="184"/>
      <c r="G200" s="184"/>
      <c r="H200" s="184"/>
      <c r="I200" s="184"/>
      <c r="J200" s="184"/>
      <c r="K200" s="184"/>
      <c r="L200" s="184"/>
      <c r="M200" s="184"/>
      <c r="N200" s="184"/>
      <c r="O200" s="184"/>
      <c r="P200" s="184"/>
      <c r="Q200" s="184"/>
      <c r="R200" s="184"/>
      <c r="S200" s="184"/>
      <c r="T200" s="184"/>
      <c r="U200" s="184"/>
      <c r="V200" s="184"/>
      <c r="W200" s="184"/>
      <c r="X200" s="184"/>
      <c r="Y200" s="184"/>
      <c r="Z200" s="184"/>
    </row>
    <row r="201" spans="1:26" x14ac:dyDescent="0.25">
      <c r="A201" s="184"/>
      <c r="B201" s="184"/>
      <c r="C201" s="289"/>
      <c r="D201" s="290"/>
      <c r="E201" s="184"/>
      <c r="F201" s="184"/>
      <c r="G201" s="184"/>
      <c r="H201" s="184"/>
      <c r="I201" s="184"/>
      <c r="J201" s="184"/>
      <c r="K201" s="184"/>
      <c r="L201" s="184"/>
      <c r="M201" s="184"/>
      <c r="N201" s="184"/>
      <c r="O201" s="184"/>
      <c r="P201" s="184"/>
      <c r="Q201" s="184"/>
      <c r="R201" s="184"/>
      <c r="S201" s="184"/>
      <c r="T201" s="184"/>
      <c r="U201" s="184"/>
      <c r="V201" s="184"/>
      <c r="W201" s="184"/>
      <c r="X201" s="184"/>
      <c r="Y201" s="184"/>
      <c r="Z201" s="184"/>
    </row>
    <row r="202" spans="1:26" x14ac:dyDescent="0.25">
      <c r="A202" s="184"/>
      <c r="B202" s="184"/>
      <c r="C202" s="289"/>
      <c r="D202" s="290"/>
      <c r="E202" s="184"/>
      <c r="F202" s="184"/>
      <c r="G202" s="184"/>
      <c r="H202" s="184"/>
      <c r="I202" s="184"/>
      <c r="J202" s="184"/>
      <c r="K202" s="184"/>
      <c r="L202" s="184"/>
      <c r="M202" s="184"/>
      <c r="N202" s="184"/>
      <c r="O202" s="184"/>
      <c r="P202" s="184"/>
      <c r="Q202" s="184"/>
      <c r="R202" s="184"/>
      <c r="S202" s="184"/>
      <c r="T202" s="184"/>
      <c r="U202" s="184"/>
      <c r="V202" s="184"/>
      <c r="W202" s="184"/>
      <c r="X202" s="184"/>
      <c r="Y202" s="184"/>
      <c r="Z202" s="184"/>
    </row>
    <row r="203" spans="1:26" x14ac:dyDescent="0.25">
      <c r="A203" s="184"/>
      <c r="B203" s="184"/>
      <c r="C203" s="289"/>
      <c r="D203" s="290"/>
      <c r="E203" s="184"/>
      <c r="F203" s="184"/>
      <c r="G203" s="184"/>
      <c r="H203" s="184"/>
      <c r="I203" s="184"/>
      <c r="J203" s="184"/>
      <c r="K203" s="184"/>
      <c r="L203" s="184"/>
      <c r="M203" s="184"/>
      <c r="N203" s="184"/>
      <c r="O203" s="184"/>
      <c r="P203" s="184"/>
      <c r="Q203" s="184"/>
      <c r="R203" s="184"/>
      <c r="S203" s="184"/>
      <c r="T203" s="184"/>
      <c r="U203" s="184"/>
      <c r="V203" s="184"/>
      <c r="W203" s="184"/>
      <c r="X203" s="184"/>
      <c r="Y203" s="184"/>
      <c r="Z203" s="184"/>
    </row>
    <row r="204" spans="1:26" x14ac:dyDescent="0.25">
      <c r="A204" s="184"/>
      <c r="B204" s="184"/>
      <c r="C204" s="289"/>
      <c r="D204" s="290"/>
      <c r="E204" s="184"/>
      <c r="F204" s="184"/>
      <c r="G204" s="184"/>
      <c r="H204" s="184"/>
      <c r="I204" s="184"/>
      <c r="J204" s="184"/>
      <c r="K204" s="184"/>
      <c r="L204" s="184"/>
      <c r="M204" s="184"/>
      <c r="N204" s="184"/>
      <c r="O204" s="184"/>
      <c r="P204" s="184"/>
      <c r="Q204" s="184"/>
      <c r="R204" s="184"/>
      <c r="S204" s="184"/>
      <c r="T204" s="184"/>
      <c r="U204" s="184"/>
      <c r="V204" s="184"/>
      <c r="W204" s="184"/>
      <c r="X204" s="184"/>
      <c r="Y204" s="184"/>
      <c r="Z204" s="184"/>
    </row>
    <row r="205" spans="1:26" x14ac:dyDescent="0.25">
      <c r="A205" s="184"/>
      <c r="B205" s="184"/>
      <c r="C205" s="289"/>
      <c r="D205" s="290"/>
      <c r="E205" s="184"/>
      <c r="F205" s="184"/>
      <c r="G205" s="184"/>
      <c r="H205" s="184"/>
      <c r="I205" s="184"/>
      <c r="J205" s="184"/>
      <c r="K205" s="184"/>
      <c r="L205" s="184"/>
      <c r="M205" s="184"/>
      <c r="N205" s="184"/>
      <c r="O205" s="184"/>
      <c r="P205" s="184"/>
      <c r="Q205" s="184"/>
      <c r="R205" s="184"/>
      <c r="S205" s="184"/>
      <c r="T205" s="184"/>
      <c r="U205" s="184"/>
      <c r="V205" s="184"/>
      <c r="W205" s="184"/>
      <c r="X205" s="184"/>
      <c r="Y205" s="184"/>
      <c r="Z205" s="184"/>
    </row>
    <row r="206" spans="1:26" x14ac:dyDescent="0.25">
      <c r="A206" s="184"/>
      <c r="B206" s="184"/>
      <c r="C206" s="289"/>
      <c r="D206" s="290"/>
      <c r="E206" s="184"/>
      <c r="F206" s="184"/>
      <c r="G206" s="184"/>
      <c r="H206" s="184"/>
      <c r="I206" s="184"/>
      <c r="J206" s="184"/>
      <c r="K206" s="184"/>
      <c r="L206" s="184"/>
      <c r="M206" s="184"/>
      <c r="N206" s="184"/>
      <c r="O206" s="184"/>
      <c r="P206" s="184"/>
      <c r="Q206" s="184"/>
      <c r="R206" s="184"/>
      <c r="S206" s="184"/>
      <c r="T206" s="184"/>
      <c r="U206" s="184"/>
      <c r="V206" s="184"/>
      <c r="W206" s="184"/>
      <c r="X206" s="184"/>
      <c r="Y206" s="184"/>
      <c r="Z206" s="184"/>
    </row>
    <row r="207" spans="1:26" x14ac:dyDescent="0.25">
      <c r="A207" s="184"/>
      <c r="B207" s="184"/>
      <c r="C207" s="289"/>
      <c r="D207" s="290"/>
      <c r="E207" s="184"/>
      <c r="F207" s="184"/>
      <c r="G207" s="184"/>
      <c r="H207" s="184"/>
      <c r="I207" s="184"/>
      <c r="J207" s="184"/>
      <c r="K207" s="184"/>
      <c r="L207" s="184"/>
      <c r="M207" s="184"/>
      <c r="N207" s="184"/>
      <c r="O207" s="184"/>
      <c r="P207" s="184"/>
      <c r="Q207" s="184"/>
      <c r="R207" s="184"/>
      <c r="S207" s="184"/>
      <c r="T207" s="184"/>
      <c r="U207" s="184"/>
      <c r="V207" s="184"/>
      <c r="W207" s="184"/>
      <c r="X207" s="184"/>
      <c r="Y207" s="184"/>
      <c r="Z207" s="184"/>
    </row>
    <row r="208" spans="1:26" x14ac:dyDescent="0.25">
      <c r="A208" s="184"/>
      <c r="B208" s="184"/>
      <c r="C208" s="289"/>
      <c r="D208" s="290"/>
      <c r="E208" s="184"/>
      <c r="F208" s="184"/>
      <c r="G208" s="184"/>
      <c r="H208" s="184"/>
      <c r="I208" s="184"/>
      <c r="J208" s="184"/>
      <c r="K208" s="184"/>
      <c r="L208" s="184"/>
      <c r="M208" s="184"/>
      <c r="N208" s="184"/>
      <c r="O208" s="184"/>
      <c r="P208" s="184"/>
      <c r="Q208" s="184"/>
      <c r="R208" s="184"/>
      <c r="S208" s="184"/>
      <c r="T208" s="184"/>
      <c r="U208" s="184"/>
      <c r="V208" s="184"/>
      <c r="W208" s="184"/>
      <c r="X208" s="184"/>
      <c r="Y208" s="184"/>
      <c r="Z208" s="184"/>
    </row>
    <row r="209" spans="1:26" x14ac:dyDescent="0.25">
      <c r="A209" s="184"/>
      <c r="B209" s="184"/>
      <c r="C209" s="289"/>
      <c r="D209" s="290"/>
      <c r="E209" s="184"/>
      <c r="F209" s="184"/>
      <c r="G209" s="184"/>
      <c r="H209" s="184"/>
      <c r="I209" s="184"/>
      <c r="J209" s="184"/>
      <c r="K209" s="184"/>
      <c r="L209" s="184"/>
      <c r="M209" s="184"/>
      <c r="N209" s="184"/>
      <c r="O209" s="184"/>
      <c r="P209" s="184"/>
      <c r="Q209" s="184"/>
      <c r="R209" s="184"/>
      <c r="S209" s="184"/>
      <c r="T209" s="184"/>
      <c r="U209" s="184"/>
      <c r="V209" s="184"/>
      <c r="W209" s="184"/>
      <c r="X209" s="184"/>
      <c r="Y209" s="184"/>
      <c r="Z209" s="184"/>
    </row>
    <row r="210" spans="1:26" x14ac:dyDescent="0.25">
      <c r="A210" s="184"/>
      <c r="B210" s="184"/>
      <c r="C210" s="289"/>
      <c r="D210" s="290"/>
      <c r="E210" s="184"/>
      <c r="F210" s="184"/>
      <c r="G210" s="184"/>
      <c r="H210" s="184"/>
      <c r="I210" s="184"/>
      <c r="J210" s="184"/>
      <c r="K210" s="184"/>
      <c r="L210" s="184"/>
      <c r="M210" s="184"/>
      <c r="N210" s="184"/>
      <c r="O210" s="184"/>
      <c r="P210" s="184"/>
      <c r="Q210" s="184"/>
      <c r="R210" s="184"/>
      <c r="S210" s="184"/>
      <c r="T210" s="184"/>
      <c r="U210" s="184"/>
      <c r="V210" s="184"/>
      <c r="W210" s="184"/>
      <c r="X210" s="184"/>
      <c r="Y210" s="184"/>
      <c r="Z210" s="184"/>
    </row>
    <row r="211" spans="1:26" x14ac:dyDescent="0.25">
      <c r="A211" s="184"/>
      <c r="B211" s="184"/>
      <c r="C211" s="289"/>
      <c r="D211" s="290"/>
      <c r="E211" s="184"/>
      <c r="F211" s="184"/>
      <c r="G211" s="184"/>
      <c r="H211" s="184"/>
      <c r="I211" s="184"/>
      <c r="J211" s="184"/>
      <c r="K211" s="184"/>
      <c r="L211" s="184"/>
      <c r="M211" s="184"/>
      <c r="N211" s="184"/>
      <c r="O211" s="184"/>
      <c r="P211" s="184"/>
      <c r="Q211" s="184"/>
      <c r="R211" s="184"/>
      <c r="S211" s="184"/>
      <c r="T211" s="184"/>
      <c r="U211" s="184"/>
      <c r="V211" s="184"/>
      <c r="W211" s="184"/>
      <c r="X211" s="184"/>
      <c r="Y211" s="184"/>
      <c r="Z211" s="184"/>
    </row>
    <row r="212" spans="1:26" x14ac:dyDescent="0.25">
      <c r="A212" s="184"/>
      <c r="B212" s="184"/>
      <c r="C212" s="289"/>
      <c r="D212" s="290"/>
      <c r="E212" s="184"/>
      <c r="F212" s="184"/>
      <c r="G212" s="184"/>
      <c r="H212" s="184"/>
      <c r="I212" s="184"/>
      <c r="J212" s="184"/>
      <c r="K212" s="184"/>
      <c r="L212" s="184"/>
      <c r="M212" s="184"/>
      <c r="N212" s="184"/>
      <c r="O212" s="184"/>
      <c r="P212" s="184"/>
      <c r="Q212" s="184"/>
      <c r="R212" s="184"/>
      <c r="S212" s="184"/>
      <c r="T212" s="184"/>
      <c r="U212" s="184"/>
      <c r="V212" s="184"/>
      <c r="W212" s="184"/>
      <c r="X212" s="184"/>
      <c r="Y212" s="184"/>
      <c r="Z212" s="184"/>
    </row>
    <row r="213" spans="1:26" x14ac:dyDescent="0.25">
      <c r="A213" s="184"/>
      <c r="B213" s="184"/>
      <c r="C213" s="289"/>
      <c r="D213" s="290"/>
      <c r="E213" s="184"/>
      <c r="F213" s="184"/>
      <c r="G213" s="184"/>
      <c r="H213" s="184"/>
      <c r="I213" s="184"/>
      <c r="J213" s="184"/>
      <c r="K213" s="184"/>
      <c r="L213" s="184"/>
      <c r="M213" s="184"/>
      <c r="N213" s="184"/>
      <c r="O213" s="184"/>
      <c r="P213" s="184"/>
      <c r="Q213" s="184"/>
      <c r="R213" s="184"/>
      <c r="S213" s="184"/>
      <c r="T213" s="184"/>
      <c r="U213" s="184"/>
      <c r="V213" s="184"/>
      <c r="W213" s="184"/>
      <c r="X213" s="184"/>
      <c r="Y213" s="184"/>
      <c r="Z213" s="184"/>
    </row>
    <row r="214" spans="1:26" x14ac:dyDescent="0.25">
      <c r="A214" s="184"/>
      <c r="B214" s="184"/>
      <c r="C214" s="289"/>
      <c r="D214" s="290"/>
      <c r="E214" s="184"/>
      <c r="F214" s="184"/>
      <c r="G214" s="184"/>
      <c r="H214" s="184"/>
      <c r="I214" s="184"/>
      <c r="J214" s="184"/>
      <c r="K214" s="184"/>
      <c r="L214" s="184"/>
      <c r="M214" s="184"/>
      <c r="N214" s="184"/>
      <c r="O214" s="184"/>
      <c r="P214" s="184"/>
      <c r="Q214" s="184"/>
      <c r="R214" s="184"/>
      <c r="S214" s="184"/>
      <c r="T214" s="184"/>
      <c r="U214" s="184"/>
      <c r="V214" s="184"/>
      <c r="W214" s="184"/>
      <c r="X214" s="184"/>
      <c r="Y214" s="184"/>
      <c r="Z214" s="184"/>
    </row>
    <row r="215" spans="1:26" x14ac:dyDescent="0.25">
      <c r="A215" s="184"/>
      <c r="B215" s="184"/>
      <c r="C215" s="289"/>
      <c r="D215" s="290"/>
      <c r="E215" s="184"/>
      <c r="F215" s="184"/>
      <c r="G215" s="184"/>
      <c r="H215" s="184"/>
      <c r="I215" s="184"/>
      <c r="J215" s="184"/>
      <c r="K215" s="184"/>
      <c r="L215" s="184"/>
      <c r="M215" s="184"/>
      <c r="N215" s="184"/>
      <c r="O215" s="184"/>
      <c r="P215" s="184"/>
      <c r="Q215" s="184"/>
      <c r="R215" s="184"/>
      <c r="S215" s="184"/>
      <c r="T215" s="184"/>
      <c r="U215" s="184"/>
      <c r="V215" s="184"/>
      <c r="W215" s="184"/>
      <c r="X215" s="184"/>
      <c r="Y215" s="184"/>
      <c r="Z215" s="184"/>
    </row>
    <row r="216" spans="1:26" x14ac:dyDescent="0.25">
      <c r="A216" s="184"/>
      <c r="B216" s="184"/>
      <c r="C216" s="289"/>
      <c r="D216" s="290"/>
      <c r="E216" s="184"/>
      <c r="F216" s="184"/>
      <c r="G216" s="184"/>
      <c r="H216" s="184"/>
      <c r="I216" s="184"/>
      <c r="J216" s="184"/>
      <c r="K216" s="184"/>
      <c r="L216" s="184"/>
      <c r="M216" s="184"/>
      <c r="N216" s="184"/>
      <c r="O216" s="184"/>
      <c r="P216" s="184"/>
      <c r="Q216" s="184"/>
      <c r="R216" s="184"/>
      <c r="S216" s="184"/>
      <c r="T216" s="184"/>
      <c r="U216" s="184"/>
      <c r="V216" s="184"/>
      <c r="W216" s="184"/>
      <c r="X216" s="184"/>
      <c r="Y216" s="184"/>
      <c r="Z216" s="184"/>
    </row>
    <row r="217" spans="1:26" x14ac:dyDescent="0.25">
      <c r="A217" s="184"/>
      <c r="B217" s="184"/>
      <c r="C217" s="289"/>
      <c r="D217" s="290"/>
      <c r="E217" s="184"/>
      <c r="F217" s="184"/>
      <c r="G217" s="184"/>
      <c r="H217" s="184"/>
      <c r="I217" s="184"/>
      <c r="J217" s="184"/>
      <c r="K217" s="184"/>
      <c r="L217" s="184"/>
      <c r="M217" s="184"/>
      <c r="N217" s="184"/>
      <c r="O217" s="184"/>
      <c r="P217" s="184"/>
      <c r="Q217" s="184"/>
      <c r="R217" s="184"/>
      <c r="S217" s="184"/>
      <c r="T217" s="184"/>
      <c r="U217" s="184"/>
      <c r="V217" s="184"/>
      <c r="W217" s="184"/>
      <c r="X217" s="184"/>
      <c r="Y217" s="184"/>
      <c r="Z217" s="184"/>
    </row>
    <row r="218" spans="1:26" x14ac:dyDescent="0.25">
      <c r="A218" s="184"/>
      <c r="B218" s="184"/>
      <c r="C218" s="289"/>
      <c r="D218" s="290"/>
      <c r="E218" s="184"/>
      <c r="F218" s="184"/>
      <c r="G218" s="184"/>
      <c r="H218" s="184"/>
      <c r="I218" s="184"/>
      <c r="J218" s="184"/>
      <c r="K218" s="184"/>
      <c r="L218" s="184"/>
      <c r="M218" s="184"/>
      <c r="N218" s="184"/>
      <c r="O218" s="184"/>
      <c r="P218" s="184"/>
      <c r="Q218" s="184"/>
      <c r="R218" s="184"/>
      <c r="S218" s="184"/>
      <c r="T218" s="184"/>
      <c r="U218" s="184"/>
      <c r="V218" s="184"/>
      <c r="W218" s="184"/>
      <c r="X218" s="184"/>
      <c r="Y218" s="184"/>
      <c r="Z218" s="184"/>
    </row>
    <row r="219" spans="1:26" x14ac:dyDescent="0.25">
      <c r="A219" s="184"/>
      <c r="B219" s="184"/>
      <c r="C219" s="289"/>
      <c r="D219" s="290"/>
      <c r="E219" s="184"/>
      <c r="F219" s="184"/>
      <c r="G219" s="184"/>
      <c r="H219" s="184"/>
      <c r="I219" s="184"/>
      <c r="J219" s="184"/>
      <c r="K219" s="184"/>
      <c r="L219" s="184"/>
      <c r="M219" s="184"/>
      <c r="N219" s="184"/>
      <c r="O219" s="184"/>
      <c r="P219" s="184"/>
      <c r="Q219" s="184"/>
      <c r="R219" s="184"/>
      <c r="S219" s="184"/>
      <c r="T219" s="184"/>
      <c r="U219" s="184"/>
      <c r="V219" s="184"/>
      <c r="W219" s="184"/>
      <c r="X219" s="184"/>
      <c r="Y219" s="184"/>
      <c r="Z219" s="184"/>
    </row>
    <row r="220" spans="1:26" x14ac:dyDescent="0.25">
      <c r="A220" s="184"/>
      <c r="B220" s="184"/>
      <c r="C220" s="289"/>
      <c r="D220" s="290"/>
      <c r="E220" s="184"/>
      <c r="F220" s="184"/>
      <c r="G220" s="184"/>
      <c r="H220" s="184"/>
      <c r="I220" s="184"/>
      <c r="J220" s="184"/>
      <c r="K220" s="184"/>
      <c r="L220" s="184"/>
      <c r="M220" s="184"/>
      <c r="N220" s="184"/>
      <c r="O220" s="184"/>
      <c r="P220" s="184"/>
      <c r="Q220" s="184"/>
      <c r="R220" s="184"/>
      <c r="S220" s="184"/>
      <c r="T220" s="184"/>
      <c r="U220" s="184"/>
      <c r="V220" s="184"/>
      <c r="W220" s="184"/>
      <c r="X220" s="184"/>
      <c r="Y220" s="184"/>
      <c r="Z220" s="184"/>
    </row>
    <row r="221" spans="1:26" x14ac:dyDescent="0.25">
      <c r="A221" s="184"/>
      <c r="B221" s="184"/>
      <c r="C221" s="289"/>
      <c r="D221" s="290"/>
      <c r="E221" s="184"/>
      <c r="F221" s="184"/>
      <c r="G221" s="184"/>
      <c r="H221" s="184"/>
      <c r="I221" s="184"/>
      <c r="J221" s="184"/>
      <c r="K221" s="184"/>
      <c r="L221" s="184"/>
      <c r="M221" s="184"/>
      <c r="N221" s="184"/>
      <c r="O221" s="184"/>
      <c r="P221" s="184"/>
      <c r="Q221" s="184"/>
      <c r="R221" s="184"/>
      <c r="S221" s="184"/>
      <c r="T221" s="184"/>
      <c r="U221" s="184"/>
      <c r="V221" s="184"/>
      <c r="W221" s="184"/>
      <c r="X221" s="184"/>
      <c r="Y221" s="184"/>
      <c r="Z221" s="184"/>
    </row>
    <row r="222" spans="1:26" x14ac:dyDescent="0.25">
      <c r="A222" s="184"/>
      <c r="B222" s="184"/>
      <c r="C222" s="289"/>
      <c r="D222" s="290"/>
      <c r="E222" s="184"/>
      <c r="F222" s="184"/>
      <c r="G222" s="184"/>
      <c r="H222" s="184"/>
      <c r="I222" s="184"/>
      <c r="J222" s="184"/>
      <c r="K222" s="184"/>
      <c r="L222" s="184"/>
      <c r="M222" s="184"/>
      <c r="N222" s="184"/>
      <c r="O222" s="184"/>
      <c r="P222" s="184"/>
      <c r="Q222" s="184"/>
      <c r="R222" s="184"/>
      <c r="S222" s="184"/>
      <c r="T222" s="184"/>
      <c r="U222" s="184"/>
      <c r="V222" s="184"/>
      <c r="W222" s="184"/>
      <c r="X222" s="184"/>
      <c r="Y222" s="184"/>
      <c r="Z222" s="184"/>
    </row>
    <row r="223" spans="1:26" x14ac:dyDescent="0.25">
      <c r="A223" s="184"/>
      <c r="B223" s="184"/>
      <c r="C223" s="289"/>
      <c r="D223" s="290"/>
      <c r="E223" s="184"/>
      <c r="F223" s="184"/>
      <c r="G223" s="184"/>
      <c r="H223" s="184"/>
      <c r="I223" s="184"/>
      <c r="J223" s="184"/>
      <c r="K223" s="184"/>
      <c r="L223" s="184"/>
      <c r="M223" s="184"/>
      <c r="N223" s="184"/>
      <c r="O223" s="184"/>
      <c r="P223" s="184"/>
      <c r="Q223" s="184"/>
      <c r="R223" s="184"/>
      <c r="S223" s="184"/>
      <c r="T223" s="184"/>
      <c r="U223" s="184"/>
      <c r="V223" s="184"/>
      <c r="W223" s="184"/>
      <c r="X223" s="184"/>
      <c r="Y223" s="184"/>
      <c r="Z223" s="184"/>
    </row>
    <row r="224" spans="1:26" x14ac:dyDescent="0.25">
      <c r="A224" s="184"/>
      <c r="B224" s="184"/>
      <c r="C224" s="289"/>
      <c r="D224" s="290"/>
      <c r="E224" s="184"/>
      <c r="F224" s="184"/>
      <c r="G224" s="184"/>
      <c r="H224" s="184"/>
      <c r="I224" s="184"/>
      <c r="J224" s="184"/>
      <c r="K224" s="184"/>
      <c r="L224" s="184"/>
      <c r="M224" s="184"/>
      <c r="N224" s="184"/>
      <c r="O224" s="184"/>
      <c r="P224" s="184"/>
      <c r="Q224" s="184"/>
      <c r="R224" s="184"/>
      <c r="S224" s="184"/>
      <c r="T224" s="184"/>
      <c r="U224" s="184"/>
      <c r="V224" s="184"/>
      <c r="W224" s="184"/>
      <c r="X224" s="184"/>
      <c r="Y224" s="184"/>
      <c r="Z224" s="184"/>
    </row>
    <row r="225" spans="1:26" x14ac:dyDescent="0.25">
      <c r="A225" s="184"/>
      <c r="B225" s="184"/>
      <c r="C225" s="289"/>
      <c r="D225" s="290"/>
      <c r="E225" s="184"/>
      <c r="F225" s="184"/>
      <c r="G225" s="184"/>
      <c r="H225" s="184"/>
      <c r="I225" s="184"/>
      <c r="J225" s="184"/>
      <c r="K225" s="184"/>
      <c r="L225" s="184"/>
      <c r="M225" s="184"/>
      <c r="N225" s="184"/>
      <c r="O225" s="184"/>
      <c r="P225" s="184"/>
      <c r="Q225" s="184"/>
      <c r="R225" s="184"/>
      <c r="S225" s="184"/>
      <c r="T225" s="184"/>
      <c r="U225" s="184"/>
      <c r="V225" s="184"/>
      <c r="W225" s="184"/>
      <c r="X225" s="184"/>
      <c r="Y225" s="184"/>
      <c r="Z225" s="184"/>
    </row>
    <row r="226" spans="1:26" x14ac:dyDescent="0.25">
      <c r="A226" s="184"/>
      <c r="B226" s="184"/>
      <c r="C226" s="289"/>
      <c r="D226" s="290"/>
      <c r="E226" s="184"/>
      <c r="F226" s="184"/>
      <c r="G226" s="184"/>
      <c r="H226" s="184"/>
      <c r="I226" s="184"/>
      <c r="J226" s="184"/>
      <c r="K226" s="184"/>
      <c r="L226" s="184"/>
      <c r="M226" s="184"/>
      <c r="N226" s="184"/>
      <c r="O226" s="184"/>
      <c r="P226" s="184"/>
      <c r="Q226" s="184"/>
      <c r="R226" s="184"/>
      <c r="S226" s="184"/>
      <c r="T226" s="184"/>
      <c r="U226" s="184"/>
      <c r="V226" s="184"/>
      <c r="W226" s="184"/>
      <c r="X226" s="184"/>
      <c r="Y226" s="184"/>
      <c r="Z226" s="184"/>
    </row>
    <row r="227" spans="1:26" x14ac:dyDescent="0.25">
      <c r="A227" s="184"/>
      <c r="B227" s="184"/>
      <c r="C227" s="289"/>
      <c r="D227" s="290"/>
      <c r="E227" s="184"/>
      <c r="F227" s="184"/>
      <c r="G227" s="184"/>
      <c r="H227" s="184"/>
      <c r="I227" s="184"/>
      <c r="J227" s="184"/>
      <c r="K227" s="184"/>
      <c r="L227" s="184"/>
      <c r="M227" s="184"/>
      <c r="N227" s="184"/>
      <c r="O227" s="184"/>
      <c r="P227" s="184"/>
      <c r="Q227" s="184"/>
      <c r="R227" s="184"/>
      <c r="S227" s="184"/>
      <c r="T227" s="184"/>
      <c r="U227" s="184"/>
      <c r="V227" s="184"/>
      <c r="W227" s="184"/>
      <c r="X227" s="184"/>
      <c r="Y227" s="184"/>
      <c r="Z227" s="184"/>
    </row>
    <row r="228" spans="1:26" x14ac:dyDescent="0.25">
      <c r="A228" s="184"/>
      <c r="B228" s="184"/>
      <c r="C228" s="289"/>
      <c r="D228" s="290"/>
      <c r="E228" s="184"/>
      <c r="F228" s="184"/>
      <c r="G228" s="184"/>
      <c r="H228" s="184"/>
      <c r="I228" s="184"/>
      <c r="J228" s="184"/>
      <c r="K228" s="184"/>
      <c r="L228" s="184"/>
      <c r="M228" s="184"/>
      <c r="N228" s="184"/>
      <c r="O228" s="184"/>
      <c r="P228" s="184"/>
      <c r="Q228" s="184"/>
      <c r="R228" s="184"/>
      <c r="S228" s="184"/>
      <c r="T228" s="184"/>
      <c r="U228" s="184"/>
      <c r="V228" s="184"/>
      <c r="W228" s="184"/>
      <c r="X228" s="184"/>
      <c r="Y228" s="184"/>
      <c r="Z228" s="184"/>
    </row>
    <row r="229" spans="1:26" x14ac:dyDescent="0.25">
      <c r="A229" s="184"/>
      <c r="B229" s="184"/>
      <c r="C229" s="289"/>
      <c r="D229" s="290"/>
      <c r="E229" s="184"/>
      <c r="F229" s="184"/>
      <c r="G229" s="184"/>
      <c r="H229" s="184"/>
      <c r="I229" s="184"/>
      <c r="J229" s="184"/>
      <c r="K229" s="184"/>
      <c r="L229" s="184"/>
      <c r="M229" s="184"/>
      <c r="N229" s="184"/>
      <c r="O229" s="184"/>
      <c r="P229" s="184"/>
      <c r="Q229" s="184"/>
      <c r="R229" s="184"/>
      <c r="S229" s="184"/>
      <c r="T229" s="184"/>
      <c r="U229" s="184"/>
      <c r="V229" s="184"/>
      <c r="W229" s="184"/>
      <c r="X229" s="184"/>
      <c r="Y229" s="184"/>
      <c r="Z229" s="184"/>
    </row>
    <row r="230" spans="1:26" x14ac:dyDescent="0.25">
      <c r="A230" s="184"/>
      <c r="B230" s="184"/>
      <c r="C230" s="289"/>
      <c r="D230" s="290"/>
      <c r="E230" s="184"/>
      <c r="F230" s="184"/>
      <c r="G230" s="184"/>
      <c r="H230" s="184"/>
      <c r="I230" s="184"/>
      <c r="J230" s="184"/>
      <c r="K230" s="184"/>
      <c r="L230" s="184"/>
      <c r="M230" s="184"/>
      <c r="N230" s="184"/>
      <c r="O230" s="184"/>
      <c r="P230" s="184"/>
      <c r="Q230" s="184"/>
      <c r="R230" s="184"/>
      <c r="S230" s="184"/>
      <c r="T230" s="184"/>
      <c r="U230" s="184"/>
      <c r="V230" s="184"/>
      <c r="W230" s="184"/>
      <c r="X230" s="184"/>
      <c r="Y230" s="184"/>
      <c r="Z230" s="184"/>
    </row>
    <row r="231" spans="1:26" x14ac:dyDescent="0.25">
      <c r="A231" s="184"/>
      <c r="B231" s="184"/>
      <c r="C231" s="289"/>
      <c r="D231" s="290"/>
      <c r="E231" s="184"/>
      <c r="F231" s="184"/>
      <c r="G231" s="184"/>
      <c r="H231" s="184"/>
      <c r="I231" s="184"/>
      <c r="J231" s="184"/>
      <c r="K231" s="184"/>
      <c r="L231" s="184"/>
      <c r="M231" s="184"/>
      <c r="N231" s="184"/>
      <c r="O231" s="184"/>
      <c r="P231" s="184"/>
      <c r="Q231" s="184"/>
      <c r="R231" s="184"/>
      <c r="S231" s="184"/>
      <c r="T231" s="184"/>
      <c r="U231" s="184"/>
      <c r="V231" s="184"/>
      <c r="W231" s="184"/>
      <c r="X231" s="184"/>
      <c r="Y231" s="184"/>
      <c r="Z231" s="184"/>
    </row>
    <row r="232" spans="1:26" x14ac:dyDescent="0.25">
      <c r="A232" s="184"/>
      <c r="B232" s="184"/>
      <c r="C232" s="289"/>
      <c r="D232" s="290"/>
      <c r="E232" s="184"/>
      <c r="F232" s="184"/>
      <c r="G232" s="184"/>
      <c r="H232" s="184"/>
      <c r="I232" s="184"/>
      <c r="J232" s="184"/>
      <c r="K232" s="184"/>
      <c r="L232" s="184"/>
      <c r="M232" s="184"/>
      <c r="N232" s="184"/>
      <c r="O232" s="184"/>
      <c r="P232" s="184"/>
      <c r="Q232" s="184"/>
      <c r="R232" s="184"/>
      <c r="S232" s="184"/>
      <c r="T232" s="184"/>
      <c r="U232" s="184"/>
      <c r="V232" s="184"/>
      <c r="W232" s="184"/>
      <c r="X232" s="184"/>
      <c r="Y232" s="184"/>
      <c r="Z232" s="184"/>
    </row>
    <row r="233" spans="1:26" x14ac:dyDescent="0.25">
      <c r="A233" s="184"/>
      <c r="B233" s="184"/>
      <c r="C233" s="289"/>
      <c r="D233" s="290"/>
      <c r="E233" s="184"/>
      <c r="F233" s="184"/>
      <c r="G233" s="184"/>
      <c r="H233" s="184"/>
      <c r="I233" s="184"/>
      <c r="J233" s="184"/>
      <c r="K233" s="184"/>
      <c r="L233" s="184"/>
      <c r="M233" s="184"/>
      <c r="N233" s="184"/>
      <c r="O233" s="184"/>
      <c r="P233" s="184"/>
      <c r="Q233" s="184"/>
      <c r="R233" s="184"/>
      <c r="S233" s="184"/>
      <c r="T233" s="184"/>
      <c r="U233" s="184"/>
      <c r="V233" s="184"/>
      <c r="W233" s="184"/>
      <c r="X233" s="184"/>
      <c r="Y233" s="184"/>
      <c r="Z233" s="184"/>
    </row>
    <row r="234" spans="1:26" x14ac:dyDescent="0.25">
      <c r="A234" s="184"/>
      <c r="B234" s="184"/>
      <c r="C234" s="289"/>
      <c r="D234" s="290"/>
      <c r="E234" s="184"/>
      <c r="F234" s="184"/>
      <c r="G234" s="184"/>
      <c r="H234" s="184"/>
      <c r="I234" s="184"/>
      <c r="J234" s="184"/>
      <c r="K234" s="184"/>
      <c r="L234" s="184"/>
      <c r="M234" s="184"/>
      <c r="N234" s="184"/>
      <c r="O234" s="184"/>
      <c r="P234" s="184"/>
      <c r="Q234" s="184"/>
      <c r="R234" s="184"/>
      <c r="S234" s="184"/>
      <c r="T234" s="184"/>
      <c r="U234" s="184"/>
      <c r="V234" s="184"/>
      <c r="W234" s="184"/>
      <c r="X234" s="184"/>
      <c r="Y234" s="184"/>
      <c r="Z234" s="184"/>
    </row>
    <row r="235" spans="1:26" x14ac:dyDescent="0.25">
      <c r="A235" s="184"/>
      <c r="B235" s="184"/>
      <c r="C235" s="289"/>
      <c r="D235" s="290"/>
      <c r="E235" s="184"/>
      <c r="F235" s="184"/>
      <c r="G235" s="184"/>
      <c r="H235" s="184"/>
      <c r="I235" s="184"/>
      <c r="J235" s="184"/>
      <c r="K235" s="184"/>
      <c r="L235" s="184"/>
      <c r="M235" s="184"/>
      <c r="N235" s="184"/>
      <c r="O235" s="184"/>
      <c r="P235" s="184"/>
      <c r="Q235" s="184"/>
      <c r="R235" s="184"/>
      <c r="S235" s="184"/>
      <c r="T235" s="184"/>
      <c r="U235" s="184"/>
      <c r="V235" s="184"/>
      <c r="W235" s="184"/>
      <c r="X235" s="184"/>
      <c r="Y235" s="184"/>
      <c r="Z235" s="184"/>
    </row>
    <row r="236" spans="1:26" x14ac:dyDescent="0.25">
      <c r="A236" s="184"/>
      <c r="B236" s="184"/>
      <c r="C236" s="289"/>
      <c r="D236" s="290"/>
      <c r="E236" s="184"/>
      <c r="F236" s="184"/>
      <c r="G236" s="184"/>
      <c r="H236" s="184"/>
      <c r="I236" s="184"/>
      <c r="J236" s="184"/>
      <c r="K236" s="184"/>
      <c r="L236" s="184"/>
      <c r="M236" s="184"/>
      <c r="N236" s="184"/>
      <c r="O236" s="184"/>
      <c r="P236" s="184"/>
      <c r="Q236" s="184"/>
      <c r="R236" s="184"/>
      <c r="S236" s="184"/>
      <c r="T236" s="184"/>
      <c r="U236" s="184"/>
      <c r="V236" s="184"/>
      <c r="W236" s="184"/>
      <c r="X236" s="184"/>
      <c r="Y236" s="184"/>
      <c r="Z236" s="184"/>
    </row>
    <row r="237" spans="1:26" x14ac:dyDescent="0.25">
      <c r="A237" s="184"/>
      <c r="B237" s="184"/>
      <c r="C237" s="289"/>
      <c r="D237" s="290"/>
      <c r="E237" s="184"/>
      <c r="F237" s="184"/>
      <c r="G237" s="184"/>
      <c r="H237" s="184"/>
      <c r="I237" s="184"/>
      <c r="J237" s="184"/>
      <c r="K237" s="184"/>
      <c r="L237" s="184"/>
      <c r="M237" s="184"/>
      <c r="N237" s="184"/>
      <c r="O237" s="184"/>
      <c r="P237" s="184"/>
      <c r="Q237" s="184"/>
      <c r="R237" s="184"/>
      <c r="S237" s="184"/>
      <c r="T237" s="184"/>
      <c r="U237" s="184"/>
      <c r="V237" s="184"/>
      <c r="W237" s="184"/>
      <c r="X237" s="184"/>
      <c r="Y237" s="184"/>
      <c r="Z237" s="184"/>
    </row>
    <row r="238" spans="1:26" x14ac:dyDescent="0.25">
      <c r="A238" s="184"/>
      <c r="B238" s="184"/>
      <c r="C238" s="289"/>
      <c r="D238" s="290"/>
      <c r="E238" s="184"/>
      <c r="F238" s="184"/>
      <c r="G238" s="184"/>
      <c r="H238" s="184"/>
      <c r="I238" s="184"/>
      <c r="J238" s="184"/>
      <c r="K238" s="184"/>
      <c r="L238" s="184"/>
      <c r="M238" s="184"/>
      <c r="N238" s="184"/>
      <c r="O238" s="184"/>
      <c r="P238" s="184"/>
      <c r="Q238" s="184"/>
      <c r="R238" s="184"/>
      <c r="S238" s="184"/>
      <c r="T238" s="184"/>
      <c r="U238" s="184"/>
      <c r="V238" s="184"/>
      <c r="W238" s="184"/>
      <c r="X238" s="184"/>
      <c r="Y238" s="184"/>
      <c r="Z238" s="184"/>
    </row>
    <row r="239" spans="1:26" x14ac:dyDescent="0.25">
      <c r="A239" s="184"/>
      <c r="B239" s="184"/>
      <c r="C239" s="289"/>
      <c r="D239" s="290"/>
      <c r="E239" s="184"/>
      <c r="F239" s="184"/>
      <c r="G239" s="184"/>
      <c r="H239" s="184"/>
      <c r="I239" s="184"/>
      <c r="J239" s="184"/>
      <c r="K239" s="184"/>
      <c r="L239" s="184"/>
      <c r="M239" s="184"/>
      <c r="N239" s="184"/>
      <c r="O239" s="184"/>
      <c r="P239" s="184"/>
      <c r="Q239" s="184"/>
      <c r="R239" s="184"/>
      <c r="S239" s="184"/>
      <c r="T239" s="184"/>
      <c r="U239" s="184"/>
      <c r="V239" s="184"/>
      <c r="W239" s="184"/>
      <c r="X239" s="184"/>
      <c r="Y239" s="184"/>
      <c r="Z239" s="184"/>
    </row>
    <row r="240" spans="1:26" x14ac:dyDescent="0.25">
      <c r="A240" s="184"/>
      <c r="B240" s="184"/>
      <c r="C240" s="289"/>
      <c r="D240" s="290"/>
      <c r="E240" s="184"/>
      <c r="F240" s="184"/>
      <c r="G240" s="184"/>
      <c r="H240" s="184"/>
      <c r="I240" s="184"/>
      <c r="J240" s="184"/>
      <c r="K240" s="184"/>
      <c r="L240" s="184"/>
      <c r="M240" s="184"/>
      <c r="N240" s="184"/>
      <c r="O240" s="184"/>
      <c r="P240" s="184"/>
      <c r="Q240" s="184"/>
      <c r="R240" s="184"/>
      <c r="S240" s="184"/>
      <c r="T240" s="184"/>
      <c r="U240" s="184"/>
      <c r="V240" s="184"/>
      <c r="W240" s="184"/>
      <c r="X240" s="184"/>
      <c r="Y240" s="184"/>
      <c r="Z240" s="184"/>
    </row>
    <row r="241" spans="1:26" x14ac:dyDescent="0.25">
      <c r="A241" s="184"/>
      <c r="B241" s="184"/>
      <c r="C241" s="289"/>
      <c r="D241" s="290"/>
      <c r="E241" s="184"/>
      <c r="F241" s="184"/>
      <c r="G241" s="184"/>
      <c r="H241" s="184"/>
      <c r="I241" s="184"/>
      <c r="J241" s="184"/>
      <c r="K241" s="184"/>
      <c r="L241" s="184"/>
      <c r="M241" s="184"/>
      <c r="N241" s="184"/>
      <c r="O241" s="184"/>
      <c r="P241" s="184"/>
      <c r="Q241" s="184"/>
      <c r="R241" s="184"/>
      <c r="S241" s="184"/>
      <c r="T241" s="184"/>
      <c r="U241" s="184"/>
      <c r="V241" s="184"/>
      <c r="W241" s="184"/>
      <c r="X241" s="184"/>
      <c r="Y241" s="184"/>
      <c r="Z241" s="184"/>
    </row>
    <row r="242" spans="1:26" x14ac:dyDescent="0.25">
      <c r="A242" s="184"/>
      <c r="B242" s="184"/>
      <c r="C242" s="289"/>
      <c r="D242" s="290"/>
      <c r="E242" s="184"/>
      <c r="F242" s="184"/>
      <c r="G242" s="184"/>
      <c r="H242" s="184"/>
      <c r="I242" s="184"/>
      <c r="J242" s="184"/>
      <c r="K242" s="184"/>
      <c r="L242" s="184"/>
      <c r="M242" s="184"/>
      <c r="N242" s="184"/>
      <c r="O242" s="184"/>
      <c r="P242" s="184"/>
      <c r="Q242" s="184"/>
      <c r="R242" s="184"/>
      <c r="S242" s="184"/>
      <c r="T242" s="184"/>
      <c r="U242" s="184"/>
      <c r="V242" s="184"/>
      <c r="W242" s="184"/>
      <c r="X242" s="184"/>
      <c r="Y242" s="184"/>
      <c r="Z242" s="184"/>
    </row>
    <row r="243" spans="1:26" x14ac:dyDescent="0.25">
      <c r="A243" s="184"/>
      <c r="B243" s="184"/>
      <c r="C243" s="289"/>
      <c r="D243" s="290"/>
      <c r="E243" s="184"/>
      <c r="F243" s="184"/>
      <c r="G243" s="184"/>
      <c r="H243" s="184"/>
      <c r="I243" s="184"/>
      <c r="J243" s="184"/>
      <c r="K243" s="184"/>
      <c r="L243" s="184"/>
      <c r="M243" s="184"/>
      <c r="N243" s="184"/>
      <c r="O243" s="184"/>
      <c r="P243" s="184"/>
      <c r="Q243" s="184"/>
      <c r="R243" s="184"/>
      <c r="S243" s="184"/>
      <c r="T243" s="184"/>
      <c r="U243" s="184"/>
      <c r="V243" s="184"/>
      <c r="W243" s="184"/>
      <c r="X243" s="184"/>
      <c r="Y243" s="184"/>
      <c r="Z243" s="184"/>
    </row>
    <row r="244" spans="1:26" x14ac:dyDescent="0.25">
      <c r="A244" s="184"/>
      <c r="B244" s="184"/>
      <c r="C244" s="289"/>
      <c r="D244" s="290"/>
      <c r="E244" s="184"/>
      <c r="F244" s="184"/>
      <c r="G244" s="184"/>
      <c r="H244" s="184"/>
      <c r="I244" s="184"/>
      <c r="J244" s="184"/>
      <c r="K244" s="184"/>
      <c r="L244" s="184"/>
      <c r="M244" s="184"/>
      <c r="N244" s="184"/>
      <c r="O244" s="184"/>
      <c r="P244" s="184"/>
      <c r="Q244" s="184"/>
      <c r="R244" s="184"/>
      <c r="S244" s="184"/>
      <c r="T244" s="184"/>
      <c r="U244" s="184"/>
      <c r="V244" s="184"/>
      <c r="W244" s="184"/>
      <c r="X244" s="184"/>
      <c r="Y244" s="184"/>
      <c r="Z244" s="184"/>
    </row>
    <row r="245" spans="1:26" x14ac:dyDescent="0.25">
      <c r="A245" s="184"/>
      <c r="B245" s="184"/>
      <c r="C245" s="289"/>
      <c r="D245" s="290"/>
      <c r="E245" s="184"/>
      <c r="F245" s="184"/>
      <c r="G245" s="184"/>
      <c r="H245" s="184"/>
      <c r="I245" s="184"/>
      <c r="J245" s="184"/>
      <c r="K245" s="184"/>
      <c r="L245" s="184"/>
      <c r="M245" s="184"/>
      <c r="N245" s="184"/>
      <c r="O245" s="184"/>
      <c r="P245" s="184"/>
      <c r="Q245" s="184"/>
      <c r="R245" s="184"/>
      <c r="S245" s="184"/>
      <c r="T245" s="184"/>
      <c r="U245" s="184"/>
      <c r="V245" s="184"/>
      <c r="W245" s="184"/>
      <c r="X245" s="184"/>
      <c r="Y245" s="184"/>
      <c r="Z245" s="184"/>
    </row>
    <row r="246" spans="1:26" x14ac:dyDescent="0.25">
      <c r="A246" s="184"/>
      <c r="B246" s="184"/>
      <c r="C246" s="289"/>
      <c r="D246" s="290"/>
      <c r="E246" s="184"/>
      <c r="F246" s="184"/>
      <c r="G246" s="184"/>
      <c r="H246" s="184"/>
      <c r="I246" s="184"/>
      <c r="J246" s="184"/>
      <c r="K246" s="184"/>
      <c r="L246" s="184"/>
      <c r="M246" s="184"/>
      <c r="N246" s="184"/>
      <c r="O246" s="184"/>
      <c r="P246" s="184"/>
      <c r="Q246" s="184"/>
      <c r="R246" s="184"/>
      <c r="S246" s="184"/>
      <c r="T246" s="184"/>
      <c r="U246" s="184"/>
      <c r="V246" s="184"/>
      <c r="W246" s="184"/>
      <c r="X246" s="184"/>
      <c r="Y246" s="184"/>
      <c r="Z246" s="184"/>
    </row>
    <row r="247" spans="1:26" x14ac:dyDescent="0.25">
      <c r="A247" s="184"/>
      <c r="B247" s="184"/>
      <c r="C247" s="289"/>
      <c r="D247" s="290"/>
      <c r="E247" s="184"/>
      <c r="F247" s="184"/>
      <c r="G247" s="184"/>
      <c r="H247" s="184"/>
      <c r="I247" s="184"/>
      <c r="J247" s="184"/>
      <c r="K247" s="184"/>
      <c r="L247" s="184"/>
      <c r="M247" s="184"/>
      <c r="N247" s="184"/>
      <c r="O247" s="184"/>
      <c r="P247" s="184"/>
      <c r="Q247" s="184"/>
      <c r="R247" s="184"/>
      <c r="S247" s="184"/>
      <c r="T247" s="184"/>
      <c r="U247" s="184"/>
      <c r="V247" s="184"/>
      <c r="W247" s="184"/>
      <c r="X247" s="184"/>
      <c r="Y247" s="184"/>
      <c r="Z247" s="184"/>
    </row>
    <row r="248" spans="1:26" x14ac:dyDescent="0.25">
      <c r="A248" s="184"/>
      <c r="B248" s="184"/>
      <c r="C248" s="289"/>
      <c r="D248" s="290"/>
      <c r="E248" s="184"/>
      <c r="F248" s="184"/>
      <c r="G248" s="184"/>
      <c r="H248" s="184"/>
      <c r="I248" s="184"/>
      <c r="J248" s="184"/>
      <c r="K248" s="184"/>
      <c r="L248" s="184"/>
      <c r="M248" s="184"/>
      <c r="N248" s="184"/>
      <c r="O248" s="184"/>
      <c r="P248" s="184"/>
      <c r="Q248" s="184"/>
      <c r="R248" s="184"/>
      <c r="S248" s="184"/>
      <c r="T248" s="184"/>
      <c r="U248" s="184"/>
      <c r="V248" s="184"/>
      <c r="W248" s="184"/>
      <c r="X248" s="184"/>
      <c r="Y248" s="184"/>
      <c r="Z248" s="184"/>
    </row>
    <row r="249" spans="1:26" x14ac:dyDescent="0.25">
      <c r="A249" s="184"/>
      <c r="B249" s="184"/>
      <c r="C249" s="289"/>
      <c r="D249" s="290"/>
      <c r="E249" s="184"/>
      <c r="F249" s="184"/>
      <c r="G249" s="184"/>
      <c r="H249" s="184"/>
      <c r="I249" s="184"/>
      <c r="J249" s="184"/>
      <c r="K249" s="184"/>
      <c r="L249" s="184"/>
      <c r="M249" s="184"/>
      <c r="N249" s="184"/>
      <c r="O249" s="184"/>
      <c r="P249" s="184"/>
      <c r="Q249" s="184"/>
      <c r="R249" s="184"/>
      <c r="S249" s="184"/>
      <c r="T249" s="184"/>
      <c r="U249" s="184"/>
      <c r="V249" s="184"/>
      <c r="W249" s="184"/>
      <c r="X249" s="184"/>
      <c r="Y249" s="184"/>
      <c r="Z249" s="184"/>
    </row>
    <row r="250" spans="1:26" x14ac:dyDescent="0.25">
      <c r="A250" s="184"/>
      <c r="B250" s="184"/>
      <c r="C250" s="289"/>
      <c r="D250" s="290"/>
      <c r="E250" s="184"/>
      <c r="F250" s="184"/>
      <c r="G250" s="184"/>
      <c r="H250" s="184"/>
      <c r="I250" s="184"/>
      <c r="J250" s="184"/>
      <c r="K250" s="184"/>
      <c r="L250" s="184"/>
      <c r="M250" s="184"/>
      <c r="N250" s="184"/>
      <c r="O250" s="184"/>
      <c r="P250" s="184"/>
      <c r="Q250" s="184"/>
      <c r="R250" s="184"/>
      <c r="S250" s="184"/>
      <c r="T250" s="184"/>
      <c r="U250" s="184"/>
      <c r="V250" s="184"/>
      <c r="W250" s="184"/>
      <c r="X250" s="184"/>
      <c r="Y250" s="184"/>
      <c r="Z250" s="184"/>
    </row>
    <row r="251" spans="1:26" x14ac:dyDescent="0.25">
      <c r="A251" s="184"/>
      <c r="B251" s="184"/>
      <c r="C251" s="289"/>
      <c r="D251" s="290"/>
      <c r="E251" s="184"/>
      <c r="F251" s="184"/>
      <c r="G251" s="184"/>
      <c r="H251" s="184"/>
      <c r="I251" s="184"/>
      <c r="J251" s="184"/>
      <c r="K251" s="184"/>
      <c r="L251" s="184"/>
      <c r="M251" s="184"/>
      <c r="N251" s="184"/>
      <c r="O251" s="184"/>
      <c r="P251" s="184"/>
      <c r="Q251" s="184"/>
      <c r="R251" s="184"/>
      <c r="S251" s="184"/>
      <c r="T251" s="184"/>
      <c r="U251" s="184"/>
      <c r="V251" s="184"/>
      <c r="W251" s="184"/>
      <c r="X251" s="184"/>
      <c r="Y251" s="184"/>
      <c r="Z251" s="184"/>
    </row>
    <row r="252" spans="1:26" x14ac:dyDescent="0.25">
      <c r="A252" s="184"/>
      <c r="B252" s="184"/>
      <c r="C252" s="289"/>
      <c r="D252" s="290"/>
      <c r="E252" s="184"/>
      <c r="F252" s="184"/>
      <c r="G252" s="184"/>
      <c r="H252" s="184"/>
      <c r="I252" s="184"/>
      <c r="J252" s="184"/>
      <c r="K252" s="184"/>
      <c r="L252" s="184"/>
      <c r="M252" s="184"/>
      <c r="N252" s="184"/>
      <c r="O252" s="184"/>
      <c r="P252" s="184"/>
      <c r="Q252" s="184"/>
      <c r="R252" s="184"/>
      <c r="S252" s="184"/>
      <c r="T252" s="184"/>
      <c r="U252" s="184"/>
      <c r="V252" s="184"/>
      <c r="W252" s="184"/>
      <c r="X252" s="184"/>
      <c r="Y252" s="184"/>
      <c r="Z252" s="184"/>
    </row>
    <row r="253" spans="1:26" x14ac:dyDescent="0.25">
      <c r="A253" s="184"/>
      <c r="B253" s="184"/>
      <c r="C253" s="289"/>
      <c r="D253" s="290"/>
      <c r="E253" s="184"/>
      <c r="F253" s="184"/>
      <c r="G253" s="184"/>
      <c r="H253" s="184"/>
      <c r="I253" s="184"/>
      <c r="J253" s="184"/>
      <c r="K253" s="184"/>
      <c r="L253" s="184"/>
      <c r="M253" s="184"/>
      <c r="N253" s="184"/>
      <c r="O253" s="184"/>
      <c r="P253" s="184"/>
      <c r="Q253" s="184"/>
      <c r="R253" s="184"/>
      <c r="S253" s="184"/>
      <c r="T253" s="184"/>
      <c r="U253" s="184"/>
      <c r="V253" s="184"/>
      <c r="W253" s="184"/>
      <c r="X253" s="184"/>
      <c r="Y253" s="184"/>
      <c r="Z253" s="184"/>
    </row>
    <row r="254" spans="1:26" x14ac:dyDescent="0.25">
      <c r="A254" s="184"/>
      <c r="B254" s="184"/>
      <c r="C254" s="289"/>
      <c r="D254" s="290"/>
      <c r="E254" s="184"/>
      <c r="F254" s="184"/>
      <c r="G254" s="184"/>
      <c r="H254" s="184"/>
      <c r="I254" s="184"/>
      <c r="J254" s="184"/>
      <c r="K254" s="184"/>
      <c r="L254" s="184"/>
      <c r="M254" s="184"/>
      <c r="N254" s="184"/>
      <c r="O254" s="184"/>
      <c r="P254" s="184"/>
      <c r="Q254" s="184"/>
      <c r="R254" s="184"/>
      <c r="S254" s="184"/>
      <c r="T254" s="184"/>
      <c r="U254" s="184"/>
      <c r="V254" s="184"/>
      <c r="W254" s="184"/>
      <c r="X254" s="184"/>
      <c r="Y254" s="184"/>
      <c r="Z254" s="184"/>
    </row>
    <row r="255" spans="1:26" x14ac:dyDescent="0.25">
      <c r="A255" s="184"/>
      <c r="B255" s="184"/>
      <c r="C255" s="289"/>
      <c r="D255" s="290"/>
      <c r="E255" s="184"/>
      <c r="F255" s="184"/>
      <c r="G255" s="184"/>
      <c r="H255" s="184"/>
      <c r="I255" s="184"/>
      <c r="J255" s="184"/>
      <c r="K255" s="184"/>
      <c r="L255" s="184"/>
      <c r="M255" s="184"/>
      <c r="N255" s="184"/>
      <c r="O255" s="184"/>
      <c r="P255" s="184"/>
      <c r="Q255" s="184"/>
      <c r="R255" s="184"/>
      <c r="S255" s="184"/>
      <c r="T255" s="184"/>
      <c r="U255" s="184"/>
      <c r="V255" s="184"/>
      <c r="W255" s="184"/>
      <c r="X255" s="184"/>
      <c r="Y255" s="184"/>
      <c r="Z255" s="184"/>
    </row>
    <row r="256" spans="1:26" x14ac:dyDescent="0.25">
      <c r="A256" s="184"/>
      <c r="B256" s="184"/>
      <c r="C256" s="289"/>
      <c r="D256" s="290"/>
      <c r="E256" s="184"/>
      <c r="F256" s="184"/>
      <c r="G256" s="184"/>
      <c r="H256" s="184"/>
      <c r="I256" s="184"/>
      <c r="J256" s="184"/>
      <c r="K256" s="184"/>
      <c r="L256" s="184"/>
      <c r="M256" s="184"/>
      <c r="N256" s="184"/>
      <c r="O256" s="184"/>
      <c r="P256" s="184"/>
      <c r="Q256" s="184"/>
      <c r="R256" s="184"/>
      <c r="S256" s="184"/>
      <c r="T256" s="184"/>
      <c r="U256" s="184"/>
      <c r="V256" s="184"/>
      <c r="W256" s="184"/>
      <c r="X256" s="184"/>
      <c r="Y256" s="184"/>
      <c r="Z256" s="184"/>
    </row>
    <row r="257" spans="1:26" x14ac:dyDescent="0.25">
      <c r="A257" s="184"/>
      <c r="B257" s="184"/>
      <c r="C257" s="289"/>
      <c r="D257" s="290"/>
      <c r="E257" s="184"/>
      <c r="F257" s="184"/>
      <c r="G257" s="184"/>
      <c r="H257" s="184"/>
      <c r="I257" s="184"/>
      <c r="J257" s="184"/>
      <c r="K257" s="184"/>
      <c r="L257" s="184"/>
      <c r="M257" s="184"/>
      <c r="N257" s="184"/>
      <c r="O257" s="184"/>
      <c r="P257" s="184"/>
      <c r="Q257" s="184"/>
      <c r="R257" s="184"/>
      <c r="S257" s="184"/>
      <c r="T257" s="184"/>
      <c r="U257" s="184"/>
      <c r="V257" s="184"/>
      <c r="W257" s="184"/>
      <c r="X257" s="184"/>
      <c r="Y257" s="184"/>
      <c r="Z257" s="184"/>
    </row>
    <row r="258" spans="1:26" x14ac:dyDescent="0.25">
      <c r="A258" s="184"/>
      <c r="B258" s="184"/>
      <c r="C258" s="289"/>
      <c r="D258" s="290"/>
      <c r="E258" s="184"/>
      <c r="F258" s="184"/>
      <c r="G258" s="184"/>
      <c r="H258" s="184"/>
      <c r="I258" s="184"/>
      <c r="J258" s="184"/>
      <c r="K258" s="184"/>
      <c r="L258" s="184"/>
      <c r="M258" s="184"/>
      <c r="N258" s="184"/>
      <c r="O258" s="184"/>
      <c r="P258" s="184"/>
      <c r="Q258" s="184"/>
      <c r="R258" s="184"/>
      <c r="S258" s="184"/>
      <c r="T258" s="184"/>
      <c r="U258" s="184"/>
      <c r="V258" s="184"/>
      <c r="W258" s="184"/>
      <c r="X258" s="184"/>
      <c r="Y258" s="184"/>
      <c r="Z258" s="184"/>
    </row>
    <row r="259" spans="1:26" x14ac:dyDescent="0.25">
      <c r="A259" s="184"/>
      <c r="B259" s="184"/>
      <c r="C259" s="289"/>
      <c r="D259" s="290"/>
      <c r="E259" s="184"/>
      <c r="F259" s="184"/>
      <c r="G259" s="184"/>
      <c r="H259" s="184"/>
      <c r="I259" s="184"/>
      <c r="J259" s="184"/>
      <c r="K259" s="184"/>
      <c r="L259" s="184"/>
      <c r="M259" s="184"/>
      <c r="N259" s="184"/>
      <c r="O259" s="184"/>
      <c r="P259" s="184"/>
      <c r="Q259" s="184"/>
      <c r="R259" s="184"/>
      <c r="S259" s="184"/>
      <c r="T259" s="184"/>
      <c r="U259" s="184"/>
      <c r="V259" s="184"/>
      <c r="W259" s="184"/>
      <c r="X259" s="184"/>
      <c r="Y259" s="184"/>
      <c r="Z259" s="184"/>
    </row>
    <row r="260" spans="1:26" x14ac:dyDescent="0.25">
      <c r="A260" s="184"/>
      <c r="B260" s="184"/>
      <c r="C260" s="289"/>
      <c r="D260" s="290"/>
      <c r="E260" s="184"/>
      <c r="F260" s="184"/>
      <c r="G260" s="184"/>
      <c r="H260" s="184"/>
      <c r="I260" s="184"/>
      <c r="J260" s="184"/>
      <c r="K260" s="184"/>
      <c r="L260" s="184"/>
      <c r="M260" s="184"/>
      <c r="N260" s="184"/>
      <c r="O260" s="184"/>
      <c r="P260" s="184"/>
      <c r="Q260" s="184"/>
      <c r="R260" s="184"/>
      <c r="S260" s="184"/>
      <c r="T260" s="184"/>
      <c r="U260" s="184"/>
      <c r="V260" s="184"/>
      <c r="W260" s="184"/>
      <c r="X260" s="184"/>
      <c r="Y260" s="184"/>
      <c r="Z260" s="184"/>
    </row>
    <row r="261" spans="1:26" x14ac:dyDescent="0.25">
      <c r="A261" s="184"/>
      <c r="B261" s="184"/>
      <c r="C261" s="289"/>
      <c r="D261" s="290"/>
      <c r="E261" s="184"/>
      <c r="F261" s="184"/>
      <c r="G261" s="184"/>
      <c r="H261" s="184"/>
      <c r="I261" s="184"/>
      <c r="J261" s="184"/>
      <c r="K261" s="184"/>
      <c r="L261" s="184"/>
      <c r="M261" s="184"/>
      <c r="N261" s="184"/>
      <c r="O261" s="184"/>
      <c r="P261" s="184"/>
      <c r="Q261" s="184"/>
      <c r="R261" s="184"/>
      <c r="S261" s="184"/>
      <c r="T261" s="184"/>
      <c r="U261" s="184"/>
      <c r="V261" s="184"/>
      <c r="W261" s="184"/>
      <c r="X261" s="184"/>
      <c r="Y261" s="184"/>
      <c r="Z261" s="184"/>
    </row>
    <row r="262" spans="1:26" x14ac:dyDescent="0.25">
      <c r="A262" s="184"/>
      <c r="B262" s="184"/>
      <c r="C262" s="289"/>
      <c r="D262" s="290"/>
      <c r="E262" s="184"/>
      <c r="F262" s="184"/>
      <c r="G262" s="184"/>
      <c r="H262" s="184"/>
      <c r="I262" s="184"/>
      <c r="J262" s="184"/>
      <c r="K262" s="184"/>
      <c r="L262" s="184"/>
      <c r="M262" s="184"/>
      <c r="N262" s="184"/>
      <c r="O262" s="184"/>
      <c r="P262" s="184"/>
      <c r="Q262" s="184"/>
      <c r="R262" s="184"/>
      <c r="S262" s="184"/>
      <c r="T262" s="184"/>
      <c r="U262" s="184"/>
      <c r="V262" s="184"/>
      <c r="W262" s="184"/>
      <c r="X262" s="184"/>
      <c r="Y262" s="184"/>
      <c r="Z262" s="184"/>
    </row>
    <row r="263" spans="1:26" x14ac:dyDescent="0.25">
      <c r="A263" s="184"/>
      <c r="B263" s="184"/>
      <c r="C263" s="289"/>
      <c r="D263" s="290"/>
      <c r="E263" s="184"/>
      <c r="F263" s="184"/>
      <c r="G263" s="184"/>
      <c r="H263" s="184"/>
      <c r="I263" s="184"/>
      <c r="J263" s="184"/>
      <c r="K263" s="184"/>
      <c r="L263" s="184"/>
      <c r="M263" s="184"/>
      <c r="N263" s="184"/>
      <c r="O263" s="184"/>
      <c r="P263" s="184"/>
      <c r="Q263" s="184"/>
      <c r="R263" s="184"/>
      <c r="S263" s="184"/>
      <c r="T263" s="184"/>
      <c r="U263" s="184"/>
      <c r="V263" s="184"/>
      <c r="W263" s="184"/>
      <c r="X263" s="184"/>
      <c r="Y263" s="184"/>
      <c r="Z263" s="184"/>
    </row>
    <row r="264" spans="1:26" x14ac:dyDescent="0.25">
      <c r="A264" s="184"/>
      <c r="B264" s="184"/>
      <c r="C264" s="289"/>
      <c r="D264" s="290"/>
      <c r="E264" s="184"/>
      <c r="F264" s="184"/>
      <c r="G264" s="184"/>
      <c r="H264" s="184"/>
      <c r="I264" s="184"/>
      <c r="J264" s="184"/>
      <c r="K264" s="184"/>
      <c r="L264" s="184"/>
      <c r="M264" s="184"/>
      <c r="N264" s="184"/>
      <c r="O264" s="184"/>
      <c r="P264" s="184"/>
      <c r="Q264" s="184"/>
      <c r="R264" s="184"/>
      <c r="S264" s="184"/>
      <c r="T264" s="184"/>
      <c r="U264" s="184"/>
      <c r="V264" s="184"/>
      <c r="W264" s="184"/>
      <c r="X264" s="184"/>
      <c r="Y264" s="184"/>
      <c r="Z264" s="184"/>
    </row>
    <row r="265" spans="1:26" x14ac:dyDescent="0.25">
      <c r="A265" s="184"/>
      <c r="B265" s="184"/>
      <c r="C265" s="289"/>
      <c r="D265" s="290"/>
      <c r="E265" s="184"/>
      <c r="F265" s="184"/>
      <c r="G265" s="184"/>
      <c r="H265" s="184"/>
      <c r="I265" s="184"/>
      <c r="J265" s="184"/>
      <c r="K265" s="184"/>
      <c r="L265" s="184"/>
      <c r="M265" s="184"/>
      <c r="N265" s="184"/>
      <c r="O265" s="184"/>
      <c r="P265" s="184"/>
      <c r="Q265" s="184"/>
      <c r="R265" s="184"/>
      <c r="S265" s="184"/>
      <c r="T265" s="184"/>
      <c r="U265" s="184"/>
      <c r="V265" s="184"/>
      <c r="W265" s="184"/>
      <c r="X265" s="184"/>
      <c r="Y265" s="184"/>
      <c r="Z265" s="184"/>
    </row>
    <row r="266" spans="1:26" x14ac:dyDescent="0.25">
      <c r="A266" s="184"/>
      <c r="B266" s="184"/>
      <c r="C266" s="289"/>
      <c r="D266" s="290"/>
      <c r="E266" s="184"/>
      <c r="F266" s="184"/>
      <c r="G266" s="184"/>
      <c r="H266" s="184"/>
      <c r="I266" s="184"/>
      <c r="J266" s="184"/>
      <c r="K266" s="184"/>
      <c r="L266" s="184"/>
      <c r="M266" s="184"/>
      <c r="N266" s="184"/>
      <c r="O266" s="184"/>
      <c r="P266" s="184"/>
      <c r="Q266" s="184"/>
      <c r="R266" s="184"/>
      <c r="S266" s="184"/>
      <c r="T266" s="184"/>
      <c r="U266" s="184"/>
      <c r="V266" s="184"/>
      <c r="W266" s="184"/>
      <c r="X266" s="184"/>
      <c r="Y266" s="184"/>
      <c r="Z266" s="184"/>
    </row>
    <row r="267" spans="1:26" x14ac:dyDescent="0.25">
      <c r="A267" s="184"/>
      <c r="B267" s="184"/>
      <c r="C267" s="289"/>
      <c r="D267" s="290"/>
      <c r="E267" s="184"/>
      <c r="F267" s="184"/>
      <c r="G267" s="184"/>
      <c r="H267" s="184"/>
      <c r="I267" s="184"/>
      <c r="J267" s="184"/>
      <c r="K267" s="184"/>
      <c r="L267" s="184"/>
      <c r="M267" s="184"/>
      <c r="N267" s="184"/>
      <c r="O267" s="184"/>
      <c r="P267" s="184"/>
      <c r="Q267" s="184"/>
      <c r="R267" s="184"/>
      <c r="S267" s="184"/>
      <c r="T267" s="184"/>
      <c r="U267" s="184"/>
      <c r="V267" s="184"/>
      <c r="W267" s="184"/>
      <c r="X267" s="184"/>
      <c r="Y267" s="184"/>
      <c r="Z267" s="184"/>
    </row>
    <row r="268" spans="1:26" x14ac:dyDescent="0.25">
      <c r="A268" s="184"/>
      <c r="B268" s="184"/>
      <c r="C268" s="289"/>
      <c r="D268" s="290"/>
      <c r="E268" s="184"/>
      <c r="F268" s="184"/>
      <c r="G268" s="184"/>
      <c r="H268" s="184"/>
      <c r="I268" s="184"/>
      <c r="J268" s="184"/>
      <c r="K268" s="184"/>
      <c r="L268" s="184"/>
      <c r="M268" s="184"/>
      <c r="N268" s="184"/>
      <c r="O268" s="184"/>
      <c r="P268" s="184"/>
      <c r="Q268" s="184"/>
      <c r="R268" s="184"/>
      <c r="S268" s="184"/>
      <c r="T268" s="184"/>
      <c r="U268" s="184"/>
      <c r="V268" s="184"/>
      <c r="W268" s="184"/>
      <c r="X268" s="184"/>
      <c r="Y268" s="184"/>
      <c r="Z268" s="184"/>
    </row>
    <row r="269" spans="1:26" x14ac:dyDescent="0.25">
      <c r="A269" s="184"/>
      <c r="B269" s="184"/>
      <c r="C269" s="289"/>
      <c r="D269" s="290"/>
      <c r="E269" s="184"/>
      <c r="F269" s="184"/>
      <c r="G269" s="184"/>
      <c r="H269" s="184"/>
      <c r="I269" s="184"/>
      <c r="J269" s="184"/>
      <c r="K269" s="184"/>
      <c r="L269" s="184"/>
      <c r="M269" s="184"/>
      <c r="N269" s="184"/>
      <c r="O269" s="184"/>
      <c r="P269" s="184"/>
      <c r="Q269" s="184"/>
      <c r="R269" s="184"/>
      <c r="S269" s="184"/>
      <c r="T269" s="184"/>
      <c r="U269" s="184"/>
      <c r="V269" s="184"/>
      <c r="W269" s="184"/>
      <c r="X269" s="184"/>
      <c r="Y269" s="184"/>
      <c r="Z269" s="184"/>
    </row>
    <row r="270" spans="1:26" x14ac:dyDescent="0.25">
      <c r="A270" s="184"/>
      <c r="B270" s="184"/>
      <c r="C270" s="289"/>
      <c r="D270" s="290"/>
      <c r="E270" s="184"/>
      <c r="F270" s="184"/>
      <c r="G270" s="184"/>
      <c r="H270" s="184"/>
      <c r="I270" s="184"/>
      <c r="J270" s="184"/>
      <c r="K270" s="184"/>
      <c r="L270" s="184"/>
      <c r="M270" s="184"/>
      <c r="N270" s="184"/>
      <c r="O270" s="184"/>
      <c r="P270" s="184"/>
      <c r="Q270" s="184"/>
      <c r="R270" s="184"/>
      <c r="S270" s="184"/>
      <c r="T270" s="184"/>
      <c r="U270" s="184"/>
      <c r="V270" s="184"/>
      <c r="W270" s="184"/>
      <c r="X270" s="184"/>
      <c r="Y270" s="184"/>
      <c r="Z270" s="184"/>
    </row>
    <row r="271" spans="1:26" x14ac:dyDescent="0.25">
      <c r="A271" s="184"/>
      <c r="B271" s="184"/>
      <c r="C271" s="289"/>
      <c r="D271" s="290"/>
      <c r="E271" s="184"/>
      <c r="F271" s="184"/>
      <c r="G271" s="184"/>
      <c r="H271" s="184"/>
      <c r="I271" s="184"/>
      <c r="J271" s="184"/>
      <c r="K271" s="184"/>
      <c r="L271" s="184"/>
      <c r="M271" s="184"/>
      <c r="N271" s="184"/>
      <c r="O271" s="184"/>
      <c r="P271" s="184"/>
      <c r="Q271" s="184"/>
      <c r="R271" s="184"/>
      <c r="S271" s="184"/>
      <c r="T271" s="184"/>
      <c r="U271" s="184"/>
      <c r="V271" s="184"/>
      <c r="W271" s="184"/>
      <c r="X271" s="184"/>
      <c r="Y271" s="184"/>
      <c r="Z271" s="184"/>
    </row>
    <row r="272" spans="1:26" x14ac:dyDescent="0.25">
      <c r="A272" s="184"/>
      <c r="B272" s="184"/>
      <c r="C272" s="289"/>
      <c r="D272" s="290"/>
      <c r="E272" s="184"/>
      <c r="F272" s="184"/>
      <c r="G272" s="184"/>
      <c r="H272" s="184"/>
      <c r="I272" s="184"/>
      <c r="J272" s="184"/>
      <c r="K272" s="184"/>
      <c r="L272" s="184"/>
      <c r="M272" s="184"/>
      <c r="N272" s="184"/>
      <c r="O272" s="184"/>
      <c r="P272" s="184"/>
      <c r="Q272" s="184"/>
      <c r="R272" s="184"/>
      <c r="S272" s="184"/>
      <c r="T272" s="184"/>
      <c r="U272" s="184"/>
      <c r="V272" s="184"/>
      <c r="W272" s="184"/>
      <c r="X272" s="184"/>
      <c r="Y272" s="184"/>
      <c r="Z272" s="184"/>
    </row>
    <row r="273" spans="1:26" x14ac:dyDescent="0.25">
      <c r="A273" s="184"/>
      <c r="B273" s="184"/>
      <c r="C273" s="289"/>
      <c r="D273" s="290"/>
      <c r="E273" s="184"/>
      <c r="F273" s="184"/>
      <c r="G273" s="184"/>
      <c r="H273" s="184"/>
      <c r="I273" s="184"/>
      <c r="J273" s="184"/>
      <c r="K273" s="184"/>
      <c r="L273" s="184"/>
      <c r="M273" s="184"/>
      <c r="N273" s="184"/>
      <c r="O273" s="184"/>
      <c r="P273" s="184"/>
      <c r="Q273" s="184"/>
      <c r="R273" s="184"/>
      <c r="S273" s="184"/>
      <c r="T273" s="184"/>
      <c r="U273" s="184"/>
      <c r="V273" s="184"/>
      <c r="W273" s="184"/>
      <c r="X273" s="184"/>
      <c r="Y273" s="184"/>
      <c r="Z273" s="184"/>
    </row>
    <row r="274" spans="1:26" x14ac:dyDescent="0.25">
      <c r="A274" s="184"/>
      <c r="B274" s="184"/>
      <c r="C274" s="289"/>
      <c r="D274" s="290"/>
      <c r="E274" s="184"/>
      <c r="F274" s="184"/>
      <c r="G274" s="184"/>
      <c r="H274" s="184"/>
      <c r="I274" s="184"/>
      <c r="J274" s="184"/>
      <c r="K274" s="184"/>
      <c r="L274" s="184"/>
      <c r="M274" s="184"/>
      <c r="N274" s="184"/>
      <c r="O274" s="184"/>
      <c r="P274" s="184"/>
      <c r="Q274" s="184"/>
      <c r="R274" s="184"/>
      <c r="S274" s="184"/>
      <c r="T274" s="184"/>
      <c r="U274" s="184"/>
      <c r="V274" s="184"/>
      <c r="W274" s="184"/>
      <c r="X274" s="184"/>
      <c r="Y274" s="184"/>
      <c r="Z274" s="184"/>
    </row>
    <row r="275" spans="1:26" x14ac:dyDescent="0.25">
      <c r="A275" s="184"/>
      <c r="B275" s="184"/>
      <c r="C275" s="289"/>
      <c r="D275" s="290"/>
      <c r="E275" s="184"/>
      <c r="F275" s="184"/>
      <c r="G275" s="184"/>
      <c r="H275" s="184"/>
      <c r="I275" s="184"/>
      <c r="J275" s="184"/>
      <c r="K275" s="184"/>
      <c r="L275" s="184"/>
      <c r="M275" s="184"/>
      <c r="N275" s="184"/>
      <c r="O275" s="184"/>
      <c r="P275" s="184"/>
      <c r="Q275" s="184"/>
      <c r="R275" s="184"/>
      <c r="S275" s="184"/>
      <c r="T275" s="184"/>
      <c r="U275" s="184"/>
      <c r="V275" s="184"/>
      <c r="W275" s="184"/>
      <c r="X275" s="184"/>
      <c r="Y275" s="184"/>
      <c r="Z275" s="184"/>
    </row>
    <row r="276" spans="1:26" x14ac:dyDescent="0.25">
      <c r="A276" s="184"/>
      <c r="B276" s="184"/>
      <c r="C276" s="289"/>
      <c r="D276" s="290"/>
      <c r="E276" s="184"/>
      <c r="F276" s="184"/>
      <c r="G276" s="184"/>
      <c r="H276" s="184"/>
      <c r="I276" s="184"/>
      <c r="J276" s="184"/>
      <c r="K276" s="184"/>
      <c r="L276" s="184"/>
      <c r="M276" s="184"/>
      <c r="N276" s="184"/>
      <c r="O276" s="184"/>
      <c r="P276" s="184"/>
      <c r="Q276" s="184"/>
      <c r="R276" s="184"/>
      <c r="S276" s="184"/>
      <c r="T276" s="184"/>
      <c r="U276" s="184"/>
      <c r="V276" s="184"/>
      <c r="W276" s="184"/>
      <c r="X276" s="184"/>
      <c r="Y276" s="184"/>
      <c r="Z276" s="184"/>
    </row>
    <row r="277" spans="1:26" x14ac:dyDescent="0.25">
      <c r="A277" s="184"/>
      <c r="B277" s="184"/>
      <c r="C277" s="289"/>
      <c r="D277" s="290"/>
      <c r="E277" s="184"/>
      <c r="F277" s="184"/>
      <c r="G277" s="184"/>
      <c r="H277" s="184"/>
      <c r="I277" s="184"/>
      <c r="J277" s="184"/>
      <c r="K277" s="184"/>
      <c r="L277" s="184"/>
      <c r="M277" s="184"/>
      <c r="N277" s="184"/>
      <c r="O277" s="184"/>
      <c r="P277" s="184"/>
      <c r="Q277" s="184"/>
      <c r="R277" s="184"/>
      <c r="S277" s="184"/>
      <c r="T277" s="184"/>
      <c r="U277" s="184"/>
      <c r="V277" s="184"/>
      <c r="W277" s="184"/>
      <c r="X277" s="184"/>
      <c r="Y277" s="184"/>
      <c r="Z277" s="184"/>
    </row>
    <row r="278" spans="1:26" x14ac:dyDescent="0.25">
      <c r="A278" s="184"/>
      <c r="B278" s="184"/>
      <c r="C278" s="289"/>
      <c r="D278" s="290"/>
      <c r="E278" s="184"/>
      <c r="F278" s="184"/>
      <c r="G278" s="184"/>
      <c r="H278" s="184"/>
      <c r="I278" s="184"/>
      <c r="J278" s="184"/>
      <c r="K278" s="184"/>
      <c r="L278" s="184"/>
      <c r="M278" s="184"/>
      <c r="N278" s="184"/>
      <c r="O278" s="184"/>
      <c r="P278" s="184"/>
      <c r="Q278" s="184"/>
      <c r="R278" s="184"/>
      <c r="S278" s="184"/>
      <c r="T278" s="184"/>
      <c r="U278" s="184"/>
      <c r="V278" s="184"/>
      <c r="W278" s="184"/>
      <c r="X278" s="184"/>
      <c r="Y278" s="184"/>
      <c r="Z278" s="184"/>
    </row>
    <row r="279" spans="1:26" x14ac:dyDescent="0.25">
      <c r="A279" s="184"/>
      <c r="B279" s="184"/>
      <c r="C279" s="289"/>
      <c r="D279" s="290"/>
      <c r="E279" s="184"/>
      <c r="F279" s="184"/>
      <c r="G279" s="184"/>
      <c r="H279" s="184"/>
      <c r="I279" s="184"/>
      <c r="J279" s="184"/>
      <c r="K279" s="184"/>
      <c r="L279" s="184"/>
      <c r="M279" s="184"/>
      <c r="N279" s="184"/>
      <c r="O279" s="184"/>
      <c r="P279" s="184"/>
      <c r="Q279" s="184"/>
      <c r="R279" s="184"/>
      <c r="S279" s="184"/>
      <c r="T279" s="184"/>
      <c r="U279" s="184"/>
      <c r="V279" s="184"/>
      <c r="W279" s="184"/>
      <c r="X279" s="184"/>
      <c r="Y279" s="184"/>
      <c r="Z279" s="184"/>
    </row>
    <row r="280" spans="1:26" x14ac:dyDescent="0.25">
      <c r="A280" s="184"/>
      <c r="B280" s="184"/>
      <c r="C280" s="289"/>
      <c r="D280" s="290"/>
      <c r="E280" s="184"/>
      <c r="F280" s="184"/>
      <c r="G280" s="184"/>
      <c r="H280" s="184"/>
      <c r="I280" s="184"/>
      <c r="J280" s="184"/>
      <c r="K280" s="184"/>
      <c r="L280" s="184"/>
      <c r="M280" s="184"/>
      <c r="N280" s="184"/>
      <c r="O280" s="184"/>
      <c r="P280" s="184"/>
      <c r="Q280" s="184"/>
      <c r="R280" s="184"/>
      <c r="S280" s="184"/>
      <c r="T280" s="184"/>
      <c r="U280" s="184"/>
      <c r="V280" s="184"/>
      <c r="W280" s="184"/>
      <c r="X280" s="184"/>
      <c r="Y280" s="184"/>
      <c r="Z280" s="184"/>
    </row>
    <row r="281" spans="1:26" x14ac:dyDescent="0.25">
      <c r="A281" s="184"/>
      <c r="B281" s="184"/>
      <c r="C281" s="289"/>
      <c r="D281" s="290"/>
      <c r="E281" s="184"/>
      <c r="F281" s="184"/>
      <c r="G281" s="184"/>
      <c r="H281" s="184"/>
      <c r="I281" s="184"/>
      <c r="J281" s="184"/>
      <c r="K281" s="184"/>
      <c r="L281" s="184"/>
      <c r="M281" s="184"/>
      <c r="N281" s="184"/>
      <c r="O281" s="184"/>
      <c r="P281" s="184"/>
      <c r="Q281" s="184"/>
      <c r="R281" s="184"/>
      <c r="S281" s="184"/>
      <c r="T281" s="184"/>
      <c r="U281" s="184"/>
      <c r="V281" s="184"/>
      <c r="W281" s="184"/>
      <c r="X281" s="184"/>
      <c r="Y281" s="184"/>
      <c r="Z281" s="184"/>
    </row>
    <row r="282" spans="1:26" x14ac:dyDescent="0.25">
      <c r="A282" s="184"/>
      <c r="B282" s="184"/>
      <c r="C282" s="289"/>
      <c r="D282" s="290"/>
      <c r="E282" s="184"/>
      <c r="F282" s="184"/>
      <c r="G282" s="184"/>
      <c r="H282" s="184"/>
      <c r="I282" s="184"/>
      <c r="J282" s="184"/>
      <c r="K282" s="184"/>
      <c r="L282" s="184"/>
      <c r="M282" s="184"/>
      <c r="N282" s="184"/>
      <c r="O282" s="184"/>
      <c r="P282" s="184"/>
      <c r="Q282" s="184"/>
      <c r="R282" s="184"/>
      <c r="S282" s="184"/>
      <c r="T282" s="184"/>
      <c r="U282" s="184"/>
      <c r="V282" s="184"/>
      <c r="W282" s="184"/>
      <c r="X282" s="184"/>
      <c r="Y282" s="184"/>
      <c r="Z282" s="184"/>
    </row>
    <row r="283" spans="1:26" x14ac:dyDescent="0.25">
      <c r="A283" s="184"/>
      <c r="B283" s="184"/>
      <c r="C283" s="289"/>
      <c r="D283" s="290"/>
      <c r="E283" s="184"/>
      <c r="F283" s="184"/>
      <c r="G283" s="184"/>
      <c r="H283" s="184"/>
      <c r="I283" s="184"/>
      <c r="J283" s="184"/>
      <c r="K283" s="184"/>
      <c r="L283" s="184"/>
      <c r="M283" s="184"/>
      <c r="N283" s="184"/>
      <c r="O283" s="184"/>
      <c r="P283" s="184"/>
      <c r="Q283" s="184"/>
      <c r="R283" s="184"/>
      <c r="S283" s="184"/>
      <c r="T283" s="184"/>
      <c r="U283" s="184"/>
      <c r="V283" s="184"/>
      <c r="W283" s="184"/>
      <c r="X283" s="184"/>
      <c r="Y283" s="184"/>
      <c r="Z283" s="184"/>
    </row>
    <row r="284" spans="1:26" x14ac:dyDescent="0.25">
      <c r="A284" s="184"/>
      <c r="B284" s="184"/>
      <c r="C284" s="289"/>
      <c r="D284" s="290"/>
      <c r="E284" s="184"/>
      <c r="F284" s="184"/>
      <c r="G284" s="184"/>
      <c r="H284" s="184"/>
      <c r="I284" s="184"/>
      <c r="J284" s="184"/>
      <c r="K284" s="184"/>
      <c r="L284" s="184"/>
      <c r="M284" s="184"/>
      <c r="N284" s="184"/>
      <c r="O284" s="184"/>
      <c r="P284" s="184"/>
      <c r="Q284" s="184"/>
      <c r="R284" s="184"/>
      <c r="S284" s="184"/>
      <c r="T284" s="184"/>
      <c r="U284" s="184"/>
      <c r="V284" s="184"/>
      <c r="W284" s="184"/>
      <c r="X284" s="184"/>
      <c r="Y284" s="184"/>
      <c r="Z284" s="184"/>
    </row>
    <row r="285" spans="1:26" x14ac:dyDescent="0.25">
      <c r="A285" s="184"/>
      <c r="B285" s="184"/>
      <c r="C285" s="289"/>
      <c r="D285" s="290"/>
      <c r="E285" s="184"/>
      <c r="F285" s="184"/>
      <c r="G285" s="184"/>
      <c r="H285" s="184"/>
      <c r="I285" s="184"/>
      <c r="J285" s="184"/>
      <c r="K285" s="184"/>
      <c r="L285" s="184"/>
      <c r="M285" s="184"/>
      <c r="N285" s="184"/>
      <c r="O285" s="184"/>
      <c r="P285" s="184"/>
      <c r="Q285" s="184"/>
      <c r="R285" s="184"/>
      <c r="S285" s="184"/>
      <c r="T285" s="184"/>
      <c r="U285" s="184"/>
      <c r="V285" s="184"/>
      <c r="W285" s="184"/>
      <c r="X285" s="184"/>
      <c r="Y285" s="184"/>
      <c r="Z285" s="184"/>
    </row>
    <row r="286" spans="1:26" x14ac:dyDescent="0.25">
      <c r="A286" s="184"/>
      <c r="B286" s="184"/>
      <c r="C286" s="289"/>
      <c r="D286" s="290"/>
      <c r="E286" s="184"/>
      <c r="F286" s="184"/>
      <c r="G286" s="184"/>
      <c r="H286" s="184"/>
      <c r="I286" s="184"/>
      <c r="J286" s="184"/>
      <c r="K286" s="184"/>
      <c r="L286" s="184"/>
      <c r="M286" s="184"/>
      <c r="N286" s="184"/>
      <c r="O286" s="184"/>
      <c r="P286" s="184"/>
      <c r="Q286" s="184"/>
      <c r="R286" s="184"/>
      <c r="S286" s="184"/>
      <c r="T286" s="184"/>
      <c r="U286" s="184"/>
      <c r="V286" s="184"/>
      <c r="W286" s="184"/>
      <c r="X286" s="184"/>
      <c r="Y286" s="184"/>
      <c r="Z286" s="184"/>
    </row>
    <row r="287" spans="1:26" x14ac:dyDescent="0.25">
      <c r="A287" s="184"/>
      <c r="B287" s="184"/>
      <c r="C287" s="289"/>
      <c r="D287" s="290"/>
      <c r="E287" s="184"/>
      <c r="F287" s="184"/>
      <c r="G287" s="184"/>
      <c r="H287" s="184"/>
      <c r="I287" s="184"/>
      <c r="J287" s="184"/>
      <c r="K287" s="184"/>
      <c r="L287" s="184"/>
      <c r="M287" s="184"/>
      <c r="N287" s="184"/>
      <c r="O287" s="184"/>
      <c r="P287" s="184"/>
      <c r="Q287" s="184"/>
      <c r="R287" s="184"/>
      <c r="S287" s="184"/>
      <c r="T287" s="184"/>
      <c r="U287" s="184"/>
      <c r="V287" s="184"/>
      <c r="W287" s="184"/>
      <c r="X287" s="184"/>
      <c r="Y287" s="184"/>
      <c r="Z287" s="184"/>
    </row>
    <row r="288" spans="1:26" x14ac:dyDescent="0.25">
      <c r="A288" s="184"/>
      <c r="B288" s="184"/>
      <c r="C288" s="289"/>
      <c r="D288" s="290"/>
      <c r="E288" s="184"/>
      <c r="F288" s="184"/>
      <c r="G288" s="184"/>
      <c r="H288" s="184"/>
      <c r="I288" s="184"/>
      <c r="J288" s="184"/>
      <c r="K288" s="184"/>
      <c r="L288" s="184"/>
      <c r="M288" s="184"/>
      <c r="N288" s="184"/>
      <c r="O288" s="184"/>
      <c r="P288" s="184"/>
      <c r="Q288" s="184"/>
      <c r="R288" s="184"/>
      <c r="S288" s="184"/>
      <c r="T288" s="184"/>
      <c r="U288" s="184"/>
      <c r="V288" s="184"/>
      <c r="W288" s="184"/>
      <c r="X288" s="184"/>
      <c r="Y288" s="184"/>
      <c r="Z288" s="184"/>
    </row>
    <row r="289" spans="1:26" x14ac:dyDescent="0.25">
      <c r="A289" s="184"/>
      <c r="B289" s="184"/>
      <c r="C289" s="289"/>
      <c r="D289" s="290"/>
      <c r="E289" s="184"/>
      <c r="F289" s="184"/>
      <c r="G289" s="184"/>
      <c r="H289" s="184"/>
      <c r="I289" s="184"/>
      <c r="J289" s="184"/>
      <c r="K289" s="184"/>
      <c r="L289" s="184"/>
      <c r="M289" s="184"/>
      <c r="N289" s="184"/>
      <c r="O289" s="184"/>
      <c r="P289" s="184"/>
      <c r="Q289" s="184"/>
      <c r="R289" s="184"/>
      <c r="S289" s="184"/>
      <c r="T289" s="184"/>
      <c r="U289" s="184"/>
      <c r="V289" s="184"/>
      <c r="W289" s="184"/>
      <c r="X289" s="184"/>
      <c r="Y289" s="184"/>
      <c r="Z289" s="184"/>
    </row>
    <row r="290" spans="1:26" x14ac:dyDescent="0.25">
      <c r="A290" s="184"/>
      <c r="B290" s="184"/>
      <c r="C290" s="289"/>
      <c r="D290" s="290"/>
      <c r="E290" s="184"/>
      <c r="F290" s="184"/>
      <c r="G290" s="184"/>
      <c r="H290" s="184"/>
      <c r="I290" s="184"/>
      <c r="J290" s="184"/>
      <c r="K290" s="184"/>
      <c r="L290" s="184"/>
      <c r="M290" s="184"/>
      <c r="N290" s="184"/>
      <c r="O290" s="184"/>
      <c r="P290" s="184"/>
      <c r="Q290" s="184"/>
      <c r="R290" s="184"/>
      <c r="S290" s="184"/>
      <c r="T290" s="184"/>
      <c r="U290" s="184"/>
      <c r="V290" s="184"/>
      <c r="W290" s="184"/>
      <c r="X290" s="184"/>
      <c r="Y290" s="184"/>
      <c r="Z290" s="184"/>
    </row>
    <row r="291" spans="1:26" x14ac:dyDescent="0.25">
      <c r="A291" s="184"/>
      <c r="B291" s="184"/>
      <c r="C291" s="289"/>
      <c r="D291" s="290"/>
      <c r="E291" s="184"/>
      <c r="F291" s="184"/>
      <c r="G291" s="184"/>
      <c r="H291" s="184"/>
      <c r="I291" s="184"/>
      <c r="J291" s="184"/>
      <c r="K291" s="184"/>
      <c r="L291" s="184"/>
      <c r="M291" s="184"/>
      <c r="N291" s="184"/>
      <c r="O291" s="184"/>
      <c r="P291" s="184"/>
      <c r="Q291" s="184"/>
      <c r="R291" s="184"/>
      <c r="S291" s="184"/>
      <c r="T291" s="184"/>
      <c r="U291" s="184"/>
      <c r="V291" s="184"/>
      <c r="W291" s="184"/>
      <c r="X291" s="184"/>
      <c r="Y291" s="184"/>
      <c r="Z291" s="184"/>
    </row>
    <row r="292" spans="1:26" x14ac:dyDescent="0.25">
      <c r="A292" s="184"/>
      <c r="B292" s="184"/>
      <c r="C292" s="289"/>
      <c r="D292" s="290"/>
      <c r="E292" s="184"/>
      <c r="F292" s="184"/>
      <c r="G292" s="184"/>
      <c r="H292" s="184"/>
      <c r="I292" s="184"/>
      <c r="J292" s="184"/>
      <c r="K292" s="184"/>
      <c r="L292" s="184"/>
      <c r="M292" s="184"/>
      <c r="N292" s="184"/>
      <c r="O292" s="184"/>
      <c r="P292" s="184"/>
      <c r="Q292" s="184"/>
      <c r="R292" s="184"/>
      <c r="S292" s="184"/>
      <c r="T292" s="184"/>
      <c r="U292" s="184"/>
      <c r="V292" s="184"/>
      <c r="W292" s="184"/>
      <c r="X292" s="184"/>
      <c r="Y292" s="184"/>
      <c r="Z292" s="184"/>
    </row>
    <row r="293" spans="1:26" x14ac:dyDescent="0.25">
      <c r="A293" s="184"/>
      <c r="B293" s="184"/>
      <c r="C293" s="289"/>
      <c r="D293" s="290"/>
      <c r="E293" s="184"/>
      <c r="F293" s="184"/>
      <c r="G293" s="184"/>
      <c r="H293" s="184"/>
      <c r="I293" s="184"/>
      <c r="J293" s="184"/>
      <c r="K293" s="184"/>
      <c r="L293" s="184"/>
      <c r="M293" s="184"/>
      <c r="N293" s="184"/>
      <c r="O293" s="184"/>
      <c r="P293" s="184"/>
      <c r="Q293" s="184"/>
      <c r="R293" s="184"/>
      <c r="S293" s="184"/>
      <c r="T293" s="184"/>
      <c r="U293" s="184"/>
      <c r="V293" s="184"/>
      <c r="W293" s="184"/>
      <c r="X293" s="184"/>
      <c r="Y293" s="184"/>
      <c r="Z293" s="184"/>
    </row>
    <row r="294" spans="1:26" x14ac:dyDescent="0.25">
      <c r="A294" s="184"/>
      <c r="B294" s="184"/>
      <c r="C294" s="289"/>
      <c r="D294" s="290"/>
      <c r="E294" s="184"/>
      <c r="F294" s="184"/>
      <c r="G294" s="184"/>
      <c r="H294" s="184"/>
      <c r="I294" s="184"/>
      <c r="J294" s="184"/>
      <c r="K294" s="184"/>
      <c r="L294" s="184"/>
      <c r="M294" s="184"/>
      <c r="N294" s="184"/>
      <c r="O294" s="184"/>
      <c r="P294" s="184"/>
      <c r="Q294" s="184"/>
      <c r="R294" s="184"/>
      <c r="S294" s="184"/>
      <c r="T294" s="184"/>
      <c r="U294" s="184"/>
      <c r="V294" s="184"/>
      <c r="W294" s="184"/>
      <c r="X294" s="184"/>
      <c r="Y294" s="184"/>
      <c r="Z294" s="184"/>
    </row>
    <row r="295" spans="1:26" x14ac:dyDescent="0.25">
      <c r="A295" s="184"/>
      <c r="B295" s="184"/>
      <c r="C295" s="289"/>
      <c r="D295" s="290"/>
      <c r="E295" s="184"/>
      <c r="F295" s="184"/>
      <c r="G295" s="184"/>
      <c r="H295" s="184"/>
      <c r="I295" s="184"/>
      <c r="J295" s="184"/>
      <c r="K295" s="184"/>
      <c r="L295" s="184"/>
      <c r="M295" s="184"/>
      <c r="N295" s="184"/>
      <c r="O295" s="184"/>
      <c r="P295" s="184"/>
      <c r="Q295" s="184"/>
      <c r="R295" s="184"/>
      <c r="S295" s="184"/>
      <c r="T295" s="184"/>
      <c r="U295" s="184"/>
      <c r="V295" s="184"/>
      <c r="W295" s="184"/>
      <c r="X295" s="184"/>
      <c r="Y295" s="184"/>
      <c r="Z295" s="184"/>
    </row>
    <row r="296" spans="1:26" x14ac:dyDescent="0.25">
      <c r="A296" s="184"/>
      <c r="B296" s="184"/>
      <c r="C296" s="289"/>
      <c r="D296" s="290"/>
      <c r="E296" s="184"/>
      <c r="F296" s="184"/>
      <c r="G296" s="184"/>
      <c r="H296" s="184"/>
      <c r="I296" s="184"/>
      <c r="J296" s="184"/>
      <c r="K296" s="184"/>
      <c r="L296" s="184"/>
      <c r="M296" s="184"/>
      <c r="N296" s="184"/>
      <c r="O296" s="184"/>
      <c r="P296" s="184"/>
      <c r="Q296" s="184"/>
      <c r="R296" s="184"/>
      <c r="S296" s="184"/>
      <c r="T296" s="184"/>
      <c r="U296" s="184"/>
      <c r="V296" s="184"/>
      <c r="W296" s="184"/>
      <c r="X296" s="184"/>
      <c r="Y296" s="184"/>
      <c r="Z296" s="184"/>
    </row>
    <row r="297" spans="1:26" x14ac:dyDescent="0.25">
      <c r="A297" s="184"/>
      <c r="B297" s="184"/>
      <c r="C297" s="289"/>
      <c r="D297" s="290"/>
      <c r="E297" s="184"/>
      <c r="F297" s="184"/>
      <c r="G297" s="184"/>
      <c r="H297" s="184"/>
      <c r="I297" s="184"/>
      <c r="J297" s="184"/>
      <c r="K297" s="184"/>
      <c r="L297" s="184"/>
      <c r="M297" s="184"/>
      <c r="N297" s="184"/>
      <c r="O297" s="184"/>
      <c r="P297" s="184"/>
      <c r="Q297" s="184"/>
      <c r="R297" s="184"/>
      <c r="S297" s="184"/>
      <c r="T297" s="184"/>
      <c r="U297" s="184"/>
      <c r="V297" s="184"/>
      <c r="W297" s="184"/>
      <c r="X297" s="184"/>
      <c r="Y297" s="184"/>
      <c r="Z297" s="184"/>
    </row>
    <row r="298" spans="1:26" x14ac:dyDescent="0.25">
      <c r="A298" s="184"/>
      <c r="B298" s="184"/>
      <c r="C298" s="289"/>
      <c r="D298" s="290"/>
      <c r="E298" s="184"/>
      <c r="F298" s="184"/>
      <c r="G298" s="184"/>
      <c r="H298" s="184"/>
      <c r="I298" s="184"/>
      <c r="J298" s="184"/>
      <c r="K298" s="184"/>
      <c r="L298" s="184"/>
      <c r="M298" s="184"/>
      <c r="N298" s="184"/>
      <c r="O298" s="184"/>
      <c r="P298" s="184"/>
      <c r="Q298" s="184"/>
      <c r="R298" s="184"/>
      <c r="S298" s="184"/>
      <c r="T298" s="184"/>
      <c r="U298" s="184"/>
      <c r="V298" s="184"/>
      <c r="W298" s="184"/>
      <c r="X298" s="184"/>
      <c r="Y298" s="184"/>
      <c r="Z298" s="184"/>
    </row>
    <row r="299" spans="1:26" x14ac:dyDescent="0.25">
      <c r="A299" s="184"/>
      <c r="B299" s="184"/>
      <c r="C299" s="289"/>
      <c r="D299" s="290"/>
      <c r="E299" s="184"/>
      <c r="F299" s="184"/>
      <c r="G299" s="184"/>
      <c r="H299" s="184"/>
      <c r="I299" s="184"/>
      <c r="J299" s="184"/>
      <c r="K299" s="184"/>
      <c r="L299" s="184"/>
      <c r="M299" s="184"/>
      <c r="N299" s="184"/>
      <c r="O299" s="184"/>
      <c r="P299" s="184"/>
      <c r="Q299" s="184"/>
      <c r="R299" s="184"/>
      <c r="S299" s="184"/>
      <c r="T299" s="184"/>
      <c r="U299" s="184"/>
      <c r="V299" s="184"/>
      <c r="W299" s="184"/>
      <c r="X299" s="184"/>
      <c r="Y299" s="184"/>
      <c r="Z299" s="184"/>
    </row>
    <row r="300" spans="1:26" x14ac:dyDescent="0.25">
      <c r="A300" s="184"/>
      <c r="B300" s="184"/>
      <c r="C300" s="289"/>
      <c r="D300" s="290"/>
      <c r="E300" s="184"/>
      <c r="F300" s="184"/>
      <c r="G300" s="184"/>
      <c r="H300" s="184"/>
      <c r="I300" s="184"/>
      <c r="J300" s="184"/>
      <c r="K300" s="184"/>
      <c r="L300" s="184"/>
      <c r="M300" s="184"/>
      <c r="N300" s="184"/>
      <c r="O300" s="184"/>
      <c r="P300" s="184"/>
      <c r="Q300" s="184"/>
      <c r="R300" s="184"/>
      <c r="S300" s="184"/>
      <c r="T300" s="184"/>
      <c r="U300" s="184"/>
      <c r="V300" s="184"/>
      <c r="W300" s="184"/>
      <c r="X300" s="184"/>
      <c r="Y300" s="184"/>
      <c r="Z300" s="184"/>
    </row>
    <row r="301" spans="1:26" x14ac:dyDescent="0.25">
      <c r="A301" s="184"/>
      <c r="B301" s="184"/>
      <c r="C301" s="289"/>
      <c r="D301" s="290"/>
      <c r="E301" s="184"/>
      <c r="F301" s="184"/>
      <c r="G301" s="184"/>
      <c r="H301" s="184"/>
      <c r="I301" s="184"/>
      <c r="J301" s="184"/>
      <c r="K301" s="184"/>
      <c r="L301" s="184"/>
      <c r="M301" s="184"/>
      <c r="N301" s="184"/>
      <c r="O301" s="184"/>
      <c r="P301" s="184"/>
      <c r="Q301" s="184"/>
      <c r="R301" s="184"/>
      <c r="S301" s="184"/>
      <c r="T301" s="184"/>
      <c r="U301" s="184"/>
      <c r="V301" s="184"/>
      <c r="W301" s="184"/>
      <c r="X301" s="184"/>
      <c r="Y301" s="184"/>
      <c r="Z301" s="184"/>
    </row>
    <row r="302" spans="1:26" x14ac:dyDescent="0.25">
      <c r="A302" s="184"/>
      <c r="B302" s="184"/>
      <c r="C302" s="289"/>
      <c r="D302" s="290"/>
      <c r="E302" s="184"/>
      <c r="F302" s="184"/>
      <c r="G302" s="184"/>
      <c r="H302" s="184"/>
      <c r="I302" s="184"/>
      <c r="J302" s="184"/>
      <c r="K302" s="184"/>
      <c r="L302" s="184"/>
      <c r="M302" s="184"/>
      <c r="N302" s="184"/>
      <c r="O302" s="184"/>
      <c r="P302" s="184"/>
      <c r="Q302" s="184"/>
      <c r="R302" s="184"/>
      <c r="S302" s="184"/>
      <c r="T302" s="184"/>
      <c r="U302" s="184"/>
      <c r="V302" s="184"/>
      <c r="W302" s="184"/>
      <c r="X302" s="184"/>
      <c r="Y302" s="184"/>
      <c r="Z302" s="184"/>
    </row>
    <row r="303" spans="1:26" x14ac:dyDescent="0.25">
      <c r="A303" s="184"/>
      <c r="B303" s="184"/>
      <c r="C303" s="289"/>
      <c r="D303" s="290"/>
      <c r="E303" s="184"/>
      <c r="F303" s="184"/>
      <c r="G303" s="184"/>
      <c r="H303" s="184"/>
      <c r="I303" s="184"/>
      <c r="J303" s="184"/>
      <c r="K303" s="184"/>
      <c r="L303" s="184"/>
      <c r="M303" s="184"/>
      <c r="N303" s="184"/>
      <c r="O303" s="184"/>
      <c r="P303" s="184"/>
      <c r="Q303" s="184"/>
      <c r="R303" s="184"/>
      <c r="S303" s="184"/>
      <c r="T303" s="184"/>
      <c r="U303" s="184"/>
      <c r="V303" s="184"/>
      <c r="W303" s="184"/>
      <c r="X303" s="184"/>
      <c r="Y303" s="184"/>
      <c r="Z303" s="184"/>
    </row>
    <row r="304" spans="1:26" x14ac:dyDescent="0.25">
      <c r="A304" s="184"/>
      <c r="B304" s="184"/>
      <c r="C304" s="289"/>
      <c r="D304" s="290"/>
      <c r="E304" s="184"/>
      <c r="F304" s="184"/>
      <c r="G304" s="184"/>
      <c r="H304" s="184"/>
      <c r="I304" s="184"/>
      <c r="J304" s="184"/>
      <c r="K304" s="184"/>
      <c r="L304" s="184"/>
      <c r="M304" s="184"/>
      <c r="N304" s="184"/>
      <c r="O304" s="184"/>
      <c r="P304" s="184"/>
      <c r="Q304" s="184"/>
      <c r="R304" s="184"/>
      <c r="S304" s="184"/>
      <c r="T304" s="184"/>
      <c r="U304" s="184"/>
      <c r="V304" s="184"/>
      <c r="W304" s="184"/>
      <c r="X304" s="184"/>
      <c r="Y304" s="184"/>
      <c r="Z304" s="184"/>
    </row>
    <row r="305" spans="1:26" x14ac:dyDescent="0.25">
      <c r="A305" s="184"/>
      <c r="B305" s="184"/>
      <c r="C305" s="289"/>
      <c r="D305" s="290"/>
      <c r="E305" s="184"/>
      <c r="F305" s="184"/>
      <c r="G305" s="184"/>
      <c r="H305" s="184"/>
      <c r="I305" s="184"/>
      <c r="J305" s="184"/>
      <c r="K305" s="184"/>
      <c r="L305" s="184"/>
      <c r="M305" s="184"/>
      <c r="N305" s="184"/>
      <c r="O305" s="184"/>
      <c r="P305" s="184"/>
      <c r="Q305" s="184"/>
      <c r="R305" s="184"/>
      <c r="S305" s="184"/>
      <c r="T305" s="184"/>
      <c r="U305" s="184"/>
      <c r="V305" s="184"/>
      <c r="W305" s="184"/>
      <c r="X305" s="184"/>
      <c r="Y305" s="184"/>
      <c r="Z305" s="184"/>
    </row>
    <row r="306" spans="1:26" x14ac:dyDescent="0.25">
      <c r="A306" s="184"/>
      <c r="B306" s="184"/>
      <c r="C306" s="289"/>
      <c r="D306" s="290"/>
      <c r="E306" s="184"/>
      <c r="F306" s="184"/>
      <c r="G306" s="184"/>
      <c r="H306" s="184"/>
      <c r="I306" s="184"/>
      <c r="J306" s="184"/>
      <c r="K306" s="184"/>
      <c r="L306" s="184"/>
      <c r="M306" s="184"/>
      <c r="N306" s="184"/>
      <c r="O306" s="184"/>
      <c r="P306" s="184"/>
      <c r="Q306" s="184"/>
      <c r="R306" s="184"/>
      <c r="S306" s="184"/>
      <c r="T306" s="184"/>
      <c r="U306" s="184"/>
      <c r="V306" s="184"/>
      <c r="W306" s="184"/>
      <c r="X306" s="184"/>
      <c r="Y306" s="184"/>
      <c r="Z306" s="184"/>
    </row>
    <row r="307" spans="1:26" x14ac:dyDescent="0.25">
      <c r="A307" s="184"/>
      <c r="B307" s="184"/>
      <c r="C307" s="289"/>
      <c r="D307" s="290"/>
      <c r="E307" s="184"/>
      <c r="F307" s="184"/>
      <c r="G307" s="184"/>
      <c r="H307" s="184"/>
      <c r="I307" s="184"/>
      <c r="J307" s="184"/>
      <c r="K307" s="184"/>
      <c r="L307" s="184"/>
      <c r="M307" s="184"/>
      <c r="N307" s="184"/>
      <c r="O307" s="184"/>
      <c r="P307" s="184"/>
      <c r="Q307" s="184"/>
      <c r="R307" s="184"/>
      <c r="S307" s="184"/>
      <c r="T307" s="184"/>
      <c r="U307" s="184"/>
      <c r="V307" s="184"/>
      <c r="W307" s="184"/>
      <c r="X307" s="184"/>
      <c r="Y307" s="184"/>
      <c r="Z307" s="184"/>
    </row>
    <row r="308" spans="1:26" x14ac:dyDescent="0.25">
      <c r="A308" s="184"/>
      <c r="B308" s="184"/>
      <c r="C308" s="289"/>
      <c r="D308" s="290"/>
      <c r="E308" s="184"/>
      <c r="F308" s="184"/>
      <c r="G308" s="184"/>
      <c r="H308" s="184"/>
      <c r="I308" s="184"/>
      <c r="J308" s="184"/>
      <c r="K308" s="184"/>
      <c r="L308" s="184"/>
      <c r="M308" s="184"/>
      <c r="N308" s="184"/>
      <c r="O308" s="184"/>
      <c r="P308" s="184"/>
      <c r="Q308" s="184"/>
      <c r="R308" s="184"/>
      <c r="S308" s="184"/>
      <c r="T308" s="184"/>
      <c r="U308" s="184"/>
      <c r="V308" s="184"/>
      <c r="W308" s="184"/>
      <c r="X308" s="184"/>
      <c r="Y308" s="184"/>
      <c r="Z308" s="184"/>
    </row>
    <row r="309" spans="1:26" x14ac:dyDescent="0.25">
      <c r="A309" s="184"/>
      <c r="B309" s="184"/>
      <c r="C309" s="289"/>
      <c r="D309" s="290"/>
      <c r="E309" s="184"/>
      <c r="F309" s="184"/>
      <c r="G309" s="184"/>
      <c r="H309" s="184"/>
      <c r="I309" s="184"/>
      <c r="J309" s="184"/>
      <c r="K309" s="184"/>
      <c r="L309" s="184"/>
      <c r="M309" s="184"/>
      <c r="N309" s="184"/>
      <c r="O309" s="184"/>
      <c r="P309" s="184"/>
      <c r="Q309" s="184"/>
      <c r="R309" s="184"/>
      <c r="S309" s="184"/>
      <c r="T309" s="184"/>
      <c r="U309" s="184"/>
      <c r="V309" s="184"/>
      <c r="W309" s="184"/>
      <c r="X309" s="184"/>
      <c r="Y309" s="184"/>
      <c r="Z309" s="184"/>
    </row>
    <row r="310" spans="1:26" x14ac:dyDescent="0.25">
      <c r="A310" s="184"/>
      <c r="B310" s="184"/>
      <c r="C310" s="289"/>
      <c r="D310" s="290"/>
      <c r="E310" s="184"/>
      <c r="F310" s="184"/>
      <c r="G310" s="184"/>
      <c r="H310" s="184"/>
      <c r="I310" s="184"/>
      <c r="J310" s="184"/>
      <c r="K310" s="184"/>
      <c r="L310" s="184"/>
      <c r="M310" s="184"/>
      <c r="N310" s="184"/>
      <c r="O310" s="184"/>
      <c r="P310" s="184"/>
      <c r="Q310" s="184"/>
      <c r="R310" s="184"/>
      <c r="S310" s="184"/>
      <c r="T310" s="184"/>
      <c r="U310" s="184"/>
      <c r="V310" s="184"/>
      <c r="W310" s="184"/>
      <c r="X310" s="184"/>
      <c r="Y310" s="184"/>
      <c r="Z310" s="184"/>
    </row>
    <row r="311" spans="1:26" x14ac:dyDescent="0.25">
      <c r="A311" s="184"/>
      <c r="B311" s="184"/>
      <c r="C311" s="289"/>
      <c r="D311" s="290"/>
      <c r="E311" s="184"/>
      <c r="F311" s="184"/>
      <c r="G311" s="184"/>
      <c r="H311" s="184"/>
      <c r="I311" s="184"/>
      <c r="J311" s="184"/>
      <c r="K311" s="184"/>
      <c r="L311" s="184"/>
      <c r="M311" s="184"/>
      <c r="N311" s="184"/>
      <c r="O311" s="184"/>
      <c r="P311" s="184"/>
      <c r="Q311" s="184"/>
      <c r="R311" s="184"/>
      <c r="S311" s="184"/>
      <c r="T311" s="184"/>
      <c r="U311" s="184"/>
      <c r="V311" s="184"/>
      <c r="W311" s="184"/>
      <c r="X311" s="184"/>
      <c r="Y311" s="184"/>
      <c r="Z311" s="184"/>
    </row>
    <row r="312" spans="1:26" x14ac:dyDescent="0.25">
      <c r="A312" s="184"/>
      <c r="B312" s="184"/>
      <c r="C312" s="289"/>
      <c r="D312" s="290"/>
      <c r="E312" s="184"/>
      <c r="F312" s="184"/>
      <c r="G312" s="184"/>
      <c r="H312" s="184"/>
      <c r="I312" s="184"/>
      <c r="J312" s="184"/>
      <c r="K312" s="184"/>
      <c r="L312" s="184"/>
      <c r="M312" s="184"/>
      <c r="N312" s="184"/>
      <c r="O312" s="184"/>
      <c r="P312" s="184"/>
      <c r="Q312" s="184"/>
      <c r="R312" s="184"/>
      <c r="S312" s="184"/>
      <c r="T312" s="184"/>
      <c r="U312" s="184"/>
      <c r="V312" s="184"/>
      <c r="W312" s="184"/>
      <c r="X312" s="184"/>
      <c r="Y312" s="184"/>
      <c r="Z312" s="184"/>
    </row>
    <row r="313" spans="1:26" x14ac:dyDescent="0.25">
      <c r="A313" s="184"/>
      <c r="B313" s="184"/>
      <c r="C313" s="289"/>
      <c r="D313" s="290"/>
      <c r="E313" s="184"/>
      <c r="F313" s="184"/>
      <c r="G313" s="184"/>
      <c r="H313" s="184"/>
      <c r="I313" s="184"/>
      <c r="J313" s="184"/>
      <c r="K313" s="184"/>
      <c r="L313" s="184"/>
      <c r="M313" s="184"/>
      <c r="N313" s="184"/>
      <c r="O313" s="184"/>
      <c r="P313" s="184"/>
      <c r="Q313" s="184"/>
      <c r="R313" s="184"/>
      <c r="S313" s="184"/>
      <c r="T313" s="184"/>
      <c r="U313" s="184"/>
      <c r="V313" s="184"/>
      <c r="W313" s="184"/>
      <c r="X313" s="184"/>
      <c r="Y313" s="184"/>
      <c r="Z313" s="184"/>
    </row>
    <row r="314" spans="1:26" x14ac:dyDescent="0.25">
      <c r="A314" s="184"/>
      <c r="B314" s="184"/>
      <c r="C314" s="289"/>
      <c r="D314" s="290"/>
      <c r="E314" s="184"/>
      <c r="F314" s="184"/>
      <c r="G314" s="184"/>
      <c r="H314" s="184"/>
      <c r="I314" s="184"/>
      <c r="J314" s="184"/>
      <c r="K314" s="184"/>
      <c r="L314" s="184"/>
      <c r="M314" s="184"/>
      <c r="N314" s="184"/>
      <c r="O314" s="184"/>
      <c r="P314" s="184"/>
      <c r="Q314" s="184"/>
      <c r="R314" s="184"/>
      <c r="S314" s="184"/>
      <c r="T314" s="184"/>
      <c r="U314" s="184"/>
      <c r="V314" s="184"/>
      <c r="W314" s="184"/>
      <c r="X314" s="184"/>
      <c r="Y314" s="184"/>
      <c r="Z314" s="184"/>
    </row>
    <row r="315" spans="1:26" x14ac:dyDescent="0.25">
      <c r="A315" s="184"/>
      <c r="B315" s="184"/>
      <c r="C315" s="289"/>
      <c r="D315" s="290"/>
      <c r="E315" s="184"/>
      <c r="F315" s="184"/>
      <c r="G315" s="184"/>
      <c r="H315" s="184"/>
      <c r="I315" s="184"/>
      <c r="J315" s="184"/>
      <c r="K315" s="184"/>
      <c r="L315" s="184"/>
      <c r="M315" s="184"/>
      <c r="N315" s="184"/>
      <c r="O315" s="184"/>
      <c r="P315" s="184"/>
      <c r="Q315" s="184"/>
      <c r="R315" s="184"/>
      <c r="S315" s="184"/>
      <c r="T315" s="184"/>
      <c r="U315" s="184"/>
      <c r="V315" s="184"/>
      <c r="W315" s="184"/>
      <c r="X315" s="184"/>
      <c r="Y315" s="184"/>
      <c r="Z315" s="184"/>
    </row>
    <row r="316" spans="1:26" x14ac:dyDescent="0.25">
      <c r="A316" s="184"/>
      <c r="B316" s="184"/>
      <c r="C316" s="289"/>
      <c r="D316" s="290"/>
      <c r="E316" s="184"/>
      <c r="F316" s="184"/>
      <c r="G316" s="184"/>
      <c r="H316" s="184"/>
      <c r="I316" s="184"/>
      <c r="J316" s="184"/>
      <c r="K316" s="184"/>
      <c r="L316" s="184"/>
      <c r="M316" s="184"/>
      <c r="N316" s="184"/>
      <c r="O316" s="184"/>
      <c r="P316" s="184"/>
      <c r="Q316" s="184"/>
      <c r="R316" s="184"/>
      <c r="S316" s="184"/>
      <c r="T316" s="184"/>
      <c r="U316" s="184"/>
      <c r="V316" s="184"/>
      <c r="W316" s="184"/>
      <c r="X316" s="184"/>
      <c r="Y316" s="184"/>
      <c r="Z316" s="184"/>
    </row>
    <row r="317" spans="1:26" x14ac:dyDescent="0.25">
      <c r="A317" s="184"/>
      <c r="B317" s="184"/>
      <c r="C317" s="289"/>
      <c r="D317" s="290"/>
      <c r="E317" s="184"/>
      <c r="F317" s="184"/>
      <c r="G317" s="184"/>
      <c r="H317" s="184"/>
      <c r="I317" s="184"/>
      <c r="J317" s="184"/>
      <c r="K317" s="184"/>
      <c r="L317" s="184"/>
      <c r="M317" s="184"/>
      <c r="N317" s="184"/>
      <c r="O317" s="184"/>
      <c r="P317" s="184"/>
      <c r="Q317" s="184"/>
      <c r="R317" s="184"/>
      <c r="S317" s="184"/>
      <c r="T317" s="184"/>
      <c r="U317" s="184"/>
      <c r="V317" s="184"/>
      <c r="W317" s="184"/>
      <c r="X317" s="184"/>
      <c r="Y317" s="184"/>
      <c r="Z317" s="184"/>
    </row>
    <row r="318" spans="1:26" x14ac:dyDescent="0.25">
      <c r="A318" s="184"/>
      <c r="B318" s="184"/>
      <c r="C318" s="289"/>
      <c r="D318" s="290"/>
      <c r="E318" s="184"/>
      <c r="F318" s="184"/>
      <c r="G318" s="184"/>
      <c r="H318" s="184"/>
      <c r="I318" s="184"/>
      <c r="J318" s="184"/>
      <c r="K318" s="184"/>
      <c r="L318" s="184"/>
      <c r="M318" s="184"/>
      <c r="N318" s="184"/>
      <c r="O318" s="184"/>
      <c r="P318" s="184"/>
      <c r="Q318" s="184"/>
      <c r="R318" s="184"/>
      <c r="S318" s="184"/>
      <c r="T318" s="184"/>
      <c r="U318" s="184"/>
      <c r="V318" s="184"/>
      <c r="W318" s="184"/>
      <c r="X318" s="184"/>
      <c r="Y318" s="184"/>
      <c r="Z318" s="184"/>
    </row>
    <row r="319" spans="1:26" x14ac:dyDescent="0.25">
      <c r="A319" s="184"/>
      <c r="B319" s="184"/>
      <c r="C319" s="289"/>
      <c r="D319" s="290"/>
      <c r="E319" s="184"/>
      <c r="F319" s="184"/>
      <c r="G319" s="184"/>
      <c r="H319" s="184"/>
      <c r="I319" s="184"/>
      <c r="J319" s="184"/>
      <c r="K319" s="184"/>
      <c r="L319" s="184"/>
      <c r="M319" s="184"/>
      <c r="N319" s="184"/>
      <c r="O319" s="184"/>
      <c r="P319" s="184"/>
      <c r="Q319" s="184"/>
      <c r="R319" s="184"/>
      <c r="S319" s="184"/>
      <c r="T319" s="184"/>
      <c r="U319" s="184"/>
      <c r="V319" s="184"/>
      <c r="W319" s="184"/>
      <c r="X319" s="184"/>
      <c r="Y319" s="184"/>
      <c r="Z319" s="184"/>
    </row>
    <row r="320" spans="1:26" x14ac:dyDescent="0.25">
      <c r="A320" s="184"/>
      <c r="B320" s="184"/>
      <c r="C320" s="289"/>
      <c r="D320" s="290"/>
      <c r="E320" s="184"/>
      <c r="F320" s="184"/>
      <c r="G320" s="184"/>
      <c r="H320" s="184"/>
      <c r="I320" s="184"/>
      <c r="J320" s="184"/>
      <c r="K320" s="184"/>
      <c r="L320" s="184"/>
      <c r="M320" s="184"/>
      <c r="N320" s="184"/>
      <c r="O320" s="184"/>
      <c r="P320" s="184"/>
      <c r="Q320" s="184"/>
      <c r="R320" s="184"/>
      <c r="S320" s="184"/>
      <c r="T320" s="184"/>
      <c r="U320" s="184"/>
      <c r="V320" s="184"/>
      <c r="W320" s="184"/>
      <c r="X320" s="184"/>
      <c r="Y320" s="184"/>
      <c r="Z320" s="184"/>
    </row>
    <row r="321" spans="1:26" x14ac:dyDescent="0.25">
      <c r="A321" s="184"/>
      <c r="B321" s="184"/>
      <c r="C321" s="289"/>
      <c r="D321" s="290"/>
      <c r="E321" s="184"/>
      <c r="F321" s="184"/>
      <c r="G321" s="184"/>
      <c r="H321" s="184"/>
      <c r="I321" s="184"/>
      <c r="J321" s="184"/>
      <c r="K321" s="184"/>
      <c r="L321" s="184"/>
      <c r="M321" s="184"/>
      <c r="N321" s="184"/>
      <c r="O321" s="184"/>
      <c r="P321" s="184"/>
      <c r="Q321" s="184"/>
      <c r="R321" s="184"/>
      <c r="S321" s="184"/>
      <c r="T321" s="184"/>
      <c r="U321" s="184"/>
      <c r="V321" s="184"/>
      <c r="W321" s="184"/>
      <c r="X321" s="184"/>
      <c r="Y321" s="184"/>
      <c r="Z321" s="184"/>
    </row>
    <row r="322" spans="1:26" x14ac:dyDescent="0.25">
      <c r="A322" s="184"/>
      <c r="B322" s="184"/>
      <c r="C322" s="289"/>
      <c r="D322" s="290"/>
      <c r="E322" s="184"/>
      <c r="F322" s="184"/>
      <c r="G322" s="184"/>
      <c r="H322" s="184"/>
      <c r="I322" s="184"/>
      <c r="J322" s="184"/>
      <c r="K322" s="184"/>
      <c r="L322" s="184"/>
      <c r="M322" s="184"/>
      <c r="N322" s="184"/>
      <c r="O322" s="184"/>
      <c r="P322" s="184"/>
      <c r="Q322" s="184"/>
      <c r="R322" s="184"/>
      <c r="S322" s="184"/>
      <c r="T322" s="184"/>
      <c r="U322" s="184"/>
      <c r="V322" s="184"/>
      <c r="W322" s="184"/>
      <c r="X322" s="184"/>
      <c r="Y322" s="184"/>
      <c r="Z322" s="184"/>
    </row>
    <row r="323" spans="1:26" x14ac:dyDescent="0.25">
      <c r="A323" s="184"/>
      <c r="B323" s="184"/>
      <c r="C323" s="289"/>
      <c r="D323" s="290"/>
      <c r="E323" s="184"/>
      <c r="F323" s="184"/>
      <c r="G323" s="184"/>
      <c r="H323" s="184"/>
      <c r="I323" s="184"/>
      <c r="J323" s="184"/>
      <c r="K323" s="184"/>
      <c r="L323" s="184"/>
      <c r="M323" s="184"/>
      <c r="N323" s="184"/>
      <c r="O323" s="184"/>
      <c r="P323" s="184"/>
      <c r="Q323" s="184"/>
      <c r="R323" s="184"/>
      <c r="S323" s="184"/>
      <c r="T323" s="184"/>
      <c r="U323" s="184"/>
      <c r="V323" s="184"/>
      <c r="W323" s="184"/>
      <c r="X323" s="184"/>
      <c r="Y323" s="184"/>
      <c r="Z323" s="184"/>
    </row>
    <row r="324" spans="1:26" x14ac:dyDescent="0.25">
      <c r="A324" s="184"/>
      <c r="B324" s="184"/>
      <c r="C324" s="289"/>
      <c r="D324" s="290"/>
      <c r="E324" s="184"/>
      <c r="F324" s="184"/>
      <c r="G324" s="184"/>
      <c r="H324" s="184"/>
      <c r="I324" s="184"/>
      <c r="J324" s="184"/>
      <c r="K324" s="184"/>
      <c r="L324" s="184"/>
      <c r="M324" s="184"/>
      <c r="N324" s="184"/>
      <c r="O324" s="184"/>
      <c r="P324" s="184"/>
      <c r="Q324" s="184"/>
      <c r="R324" s="184"/>
      <c r="S324" s="184"/>
      <c r="T324" s="184"/>
      <c r="U324" s="184"/>
      <c r="V324" s="184"/>
      <c r="W324" s="184"/>
      <c r="X324" s="184"/>
      <c r="Y324" s="184"/>
      <c r="Z324" s="184"/>
    </row>
    <row r="325" spans="1:26" x14ac:dyDescent="0.25">
      <c r="A325" s="184"/>
      <c r="B325" s="184"/>
      <c r="C325" s="289"/>
      <c r="D325" s="290"/>
      <c r="E325" s="184"/>
      <c r="F325" s="184"/>
      <c r="G325" s="184"/>
      <c r="H325" s="184"/>
      <c r="I325" s="184"/>
      <c r="J325" s="184"/>
      <c r="K325" s="184"/>
      <c r="L325" s="184"/>
      <c r="M325" s="184"/>
      <c r="N325" s="184"/>
      <c r="O325" s="184"/>
      <c r="P325" s="184"/>
      <c r="Q325" s="184"/>
      <c r="R325" s="184"/>
      <c r="S325" s="184"/>
      <c r="T325" s="184"/>
      <c r="U325" s="184"/>
      <c r="V325" s="184"/>
      <c r="W325" s="184"/>
      <c r="X325" s="184"/>
      <c r="Y325" s="184"/>
      <c r="Z325" s="184"/>
    </row>
    <row r="326" spans="1:26" x14ac:dyDescent="0.25">
      <c r="A326" s="184"/>
      <c r="B326" s="184"/>
      <c r="C326" s="289"/>
      <c r="D326" s="290"/>
      <c r="E326" s="184"/>
      <c r="F326" s="184"/>
      <c r="G326" s="184"/>
      <c r="H326" s="184"/>
      <c r="I326" s="184"/>
      <c r="J326" s="184"/>
      <c r="K326" s="184"/>
      <c r="L326" s="184"/>
      <c r="M326" s="184"/>
      <c r="N326" s="184"/>
      <c r="O326" s="184"/>
      <c r="P326" s="184"/>
      <c r="Q326" s="184"/>
      <c r="R326" s="184"/>
      <c r="S326" s="184"/>
      <c r="T326" s="184"/>
      <c r="U326" s="184"/>
      <c r="V326" s="184"/>
      <c r="W326" s="184"/>
      <c r="X326" s="184"/>
      <c r="Y326" s="184"/>
      <c r="Z326" s="184"/>
    </row>
    <row r="327" spans="1:26" x14ac:dyDescent="0.25">
      <c r="A327" s="184"/>
      <c r="B327" s="184"/>
      <c r="C327" s="289"/>
      <c r="D327" s="290"/>
      <c r="E327" s="184"/>
      <c r="F327" s="184"/>
      <c r="G327" s="184"/>
      <c r="H327" s="184"/>
      <c r="I327" s="184"/>
      <c r="J327" s="184"/>
      <c r="K327" s="184"/>
      <c r="L327" s="184"/>
      <c r="M327" s="184"/>
      <c r="N327" s="184"/>
      <c r="O327" s="184"/>
      <c r="P327" s="184"/>
      <c r="Q327" s="184"/>
      <c r="R327" s="184"/>
      <c r="S327" s="184"/>
      <c r="T327" s="184"/>
      <c r="U327" s="184"/>
      <c r="V327" s="184"/>
      <c r="W327" s="184"/>
      <c r="X327" s="184"/>
      <c r="Y327" s="184"/>
      <c r="Z327" s="184"/>
    </row>
    <row r="328" spans="1:26" x14ac:dyDescent="0.25">
      <c r="A328" s="184"/>
      <c r="B328" s="184"/>
      <c r="C328" s="289"/>
      <c r="D328" s="290"/>
      <c r="E328" s="184"/>
      <c r="F328" s="184"/>
      <c r="G328" s="184"/>
      <c r="H328" s="184"/>
      <c r="I328" s="184"/>
      <c r="J328" s="184"/>
      <c r="K328" s="184"/>
      <c r="L328" s="184"/>
      <c r="M328" s="184"/>
      <c r="N328" s="184"/>
      <c r="O328" s="184"/>
      <c r="P328" s="184"/>
      <c r="Q328" s="184"/>
      <c r="R328" s="184"/>
      <c r="S328" s="184"/>
      <c r="T328" s="184"/>
      <c r="U328" s="184"/>
      <c r="V328" s="184"/>
      <c r="W328" s="184"/>
      <c r="X328" s="184"/>
      <c r="Y328" s="184"/>
      <c r="Z328" s="184"/>
    </row>
    <row r="329" spans="1:26" x14ac:dyDescent="0.25">
      <c r="A329" s="184"/>
      <c r="B329" s="184"/>
      <c r="C329" s="289"/>
      <c r="D329" s="290"/>
      <c r="E329" s="184"/>
      <c r="F329" s="184"/>
      <c r="G329" s="184"/>
      <c r="H329" s="184"/>
      <c r="I329" s="184"/>
      <c r="J329" s="184"/>
      <c r="K329" s="184"/>
      <c r="L329" s="184"/>
      <c r="M329" s="184"/>
      <c r="N329" s="184"/>
      <c r="O329" s="184"/>
      <c r="P329" s="184"/>
      <c r="Q329" s="184"/>
      <c r="R329" s="184"/>
      <c r="S329" s="184"/>
      <c r="T329" s="184"/>
      <c r="U329" s="184"/>
      <c r="V329" s="184"/>
      <c r="W329" s="184"/>
      <c r="X329" s="184"/>
      <c r="Y329" s="184"/>
      <c r="Z329" s="184"/>
    </row>
    <row r="330" spans="1:26" x14ac:dyDescent="0.25">
      <c r="A330" s="184"/>
      <c r="B330" s="184"/>
      <c r="C330" s="289"/>
      <c r="D330" s="290"/>
      <c r="E330" s="184"/>
      <c r="F330" s="184"/>
      <c r="G330" s="184"/>
      <c r="H330" s="184"/>
      <c r="I330" s="184"/>
      <c r="J330" s="184"/>
      <c r="K330" s="184"/>
      <c r="L330" s="184"/>
      <c r="M330" s="184"/>
      <c r="N330" s="184"/>
      <c r="O330" s="184"/>
      <c r="P330" s="184"/>
      <c r="Q330" s="184"/>
      <c r="R330" s="184"/>
      <c r="S330" s="184"/>
      <c r="T330" s="184"/>
      <c r="U330" s="184"/>
      <c r="V330" s="184"/>
      <c r="W330" s="184"/>
      <c r="X330" s="184"/>
      <c r="Y330" s="184"/>
      <c r="Z330" s="184"/>
    </row>
    <row r="331" spans="1:26" x14ac:dyDescent="0.25">
      <c r="A331" s="184"/>
      <c r="B331" s="184"/>
      <c r="C331" s="289"/>
      <c r="D331" s="290"/>
      <c r="E331" s="184"/>
      <c r="F331" s="184"/>
      <c r="G331" s="184"/>
      <c r="H331" s="184"/>
      <c r="I331" s="184"/>
      <c r="J331" s="184"/>
      <c r="K331" s="184"/>
      <c r="L331" s="184"/>
      <c r="M331" s="184"/>
      <c r="N331" s="184"/>
      <c r="O331" s="184"/>
      <c r="P331" s="184"/>
      <c r="Q331" s="184"/>
      <c r="R331" s="184"/>
      <c r="S331" s="184"/>
      <c r="T331" s="184"/>
      <c r="U331" s="184"/>
      <c r="V331" s="184"/>
      <c r="W331" s="184"/>
      <c r="X331" s="184"/>
      <c r="Y331" s="184"/>
      <c r="Z331" s="184"/>
    </row>
    <row r="332" spans="1:26" x14ac:dyDescent="0.25">
      <c r="A332" s="184"/>
      <c r="B332" s="184"/>
      <c r="C332" s="289"/>
      <c r="D332" s="290"/>
      <c r="E332" s="184"/>
      <c r="F332" s="184"/>
      <c r="G332" s="184"/>
      <c r="H332" s="184"/>
      <c r="I332" s="184"/>
      <c r="J332" s="184"/>
      <c r="K332" s="184"/>
      <c r="L332" s="184"/>
      <c r="M332" s="184"/>
      <c r="N332" s="184"/>
      <c r="O332" s="184"/>
      <c r="P332" s="184"/>
      <c r="Q332" s="184"/>
      <c r="R332" s="184"/>
      <c r="S332" s="184"/>
      <c r="T332" s="184"/>
      <c r="U332" s="184"/>
      <c r="V332" s="184"/>
      <c r="W332" s="184"/>
      <c r="X332" s="184"/>
      <c r="Y332" s="184"/>
      <c r="Z332" s="184"/>
    </row>
    <row r="333" spans="1:26" x14ac:dyDescent="0.25">
      <c r="A333" s="184"/>
      <c r="B333" s="184"/>
      <c r="C333" s="289"/>
      <c r="D333" s="290"/>
      <c r="E333" s="184"/>
      <c r="F333" s="184"/>
      <c r="G333" s="184"/>
      <c r="H333" s="184"/>
      <c r="I333" s="184"/>
      <c r="J333" s="184"/>
      <c r="K333" s="184"/>
      <c r="L333" s="184"/>
      <c r="M333" s="184"/>
      <c r="N333" s="184"/>
      <c r="O333" s="184"/>
      <c r="P333" s="184"/>
      <c r="Q333" s="184"/>
      <c r="R333" s="184"/>
      <c r="S333" s="184"/>
      <c r="T333" s="184"/>
      <c r="U333" s="184"/>
      <c r="V333" s="184"/>
      <c r="W333" s="184"/>
      <c r="X333" s="184"/>
      <c r="Y333" s="184"/>
      <c r="Z333" s="184"/>
    </row>
    <row r="334" spans="1:26" x14ac:dyDescent="0.25">
      <c r="A334" s="184"/>
      <c r="B334" s="184"/>
      <c r="C334" s="289"/>
      <c r="D334" s="290"/>
      <c r="E334" s="184"/>
      <c r="F334" s="184"/>
      <c r="G334" s="184"/>
      <c r="H334" s="184"/>
      <c r="I334" s="184"/>
      <c r="J334" s="184"/>
      <c r="K334" s="184"/>
      <c r="L334" s="184"/>
      <c r="M334" s="184"/>
      <c r="N334" s="184"/>
      <c r="O334" s="184"/>
      <c r="P334" s="184"/>
      <c r="Q334" s="184"/>
      <c r="R334" s="184"/>
      <c r="S334" s="184"/>
      <c r="T334" s="184"/>
      <c r="U334" s="184"/>
      <c r="V334" s="184"/>
      <c r="W334" s="184"/>
      <c r="X334" s="184"/>
      <c r="Y334" s="184"/>
      <c r="Z334" s="184"/>
    </row>
    <row r="335" spans="1:26" x14ac:dyDescent="0.25">
      <c r="A335" s="184"/>
      <c r="B335" s="184"/>
      <c r="C335" s="289"/>
      <c r="D335" s="290"/>
      <c r="E335" s="184"/>
      <c r="F335" s="184"/>
      <c r="G335" s="184"/>
      <c r="H335" s="184"/>
      <c r="I335" s="184"/>
      <c r="J335" s="184"/>
      <c r="K335" s="184"/>
      <c r="L335" s="184"/>
      <c r="M335" s="184"/>
      <c r="N335" s="184"/>
      <c r="O335" s="184"/>
      <c r="P335" s="184"/>
      <c r="Q335" s="184"/>
      <c r="R335" s="184"/>
      <c r="S335" s="184"/>
      <c r="T335" s="184"/>
      <c r="U335" s="184"/>
      <c r="V335" s="184"/>
      <c r="W335" s="184"/>
      <c r="X335" s="184"/>
      <c r="Y335" s="184"/>
      <c r="Z335" s="184"/>
    </row>
    <row r="336" spans="1:26" x14ac:dyDescent="0.25">
      <c r="A336" s="184"/>
      <c r="B336" s="184"/>
      <c r="C336" s="289"/>
      <c r="D336" s="290"/>
      <c r="E336" s="184"/>
      <c r="F336" s="184"/>
      <c r="G336" s="184"/>
      <c r="H336" s="184"/>
      <c r="I336" s="184"/>
      <c r="J336" s="184"/>
      <c r="K336" s="184"/>
      <c r="L336" s="184"/>
      <c r="M336" s="184"/>
      <c r="N336" s="184"/>
      <c r="O336" s="184"/>
      <c r="P336" s="184"/>
      <c r="Q336" s="184"/>
      <c r="R336" s="184"/>
      <c r="S336" s="184"/>
      <c r="T336" s="184"/>
      <c r="U336" s="184"/>
      <c r="V336" s="184"/>
      <c r="W336" s="184"/>
      <c r="X336" s="184"/>
      <c r="Y336" s="184"/>
      <c r="Z336" s="184"/>
    </row>
    <row r="337" spans="1:26" x14ac:dyDescent="0.25">
      <c r="A337" s="184"/>
      <c r="B337" s="184"/>
      <c r="C337" s="289"/>
      <c r="D337" s="290"/>
      <c r="E337" s="184"/>
      <c r="F337" s="184"/>
      <c r="G337" s="184"/>
      <c r="H337" s="184"/>
      <c r="I337" s="184"/>
      <c r="J337" s="184"/>
      <c r="K337" s="184"/>
      <c r="L337" s="184"/>
      <c r="M337" s="184"/>
      <c r="N337" s="184"/>
      <c r="O337" s="184"/>
      <c r="P337" s="184"/>
      <c r="Q337" s="184"/>
      <c r="R337" s="184"/>
      <c r="S337" s="184"/>
      <c r="T337" s="184"/>
      <c r="U337" s="184"/>
      <c r="V337" s="184"/>
      <c r="W337" s="184"/>
      <c r="X337" s="184"/>
      <c r="Y337" s="184"/>
      <c r="Z337" s="184"/>
    </row>
    <row r="338" spans="1:26" x14ac:dyDescent="0.25">
      <c r="A338" s="184"/>
      <c r="B338" s="184"/>
      <c r="C338" s="289"/>
      <c r="D338" s="290"/>
      <c r="E338" s="184"/>
      <c r="F338" s="184"/>
      <c r="G338" s="184"/>
      <c r="H338" s="184"/>
      <c r="I338" s="184"/>
      <c r="J338" s="184"/>
      <c r="K338" s="184"/>
      <c r="L338" s="184"/>
      <c r="M338" s="184"/>
      <c r="N338" s="184"/>
      <c r="O338" s="184"/>
      <c r="P338" s="184"/>
      <c r="Q338" s="184"/>
      <c r="R338" s="184"/>
      <c r="S338" s="184"/>
      <c r="T338" s="184"/>
      <c r="U338" s="184"/>
      <c r="V338" s="184"/>
      <c r="W338" s="184"/>
      <c r="X338" s="184"/>
      <c r="Y338" s="184"/>
      <c r="Z338" s="184"/>
    </row>
    <row r="339" spans="1:26" x14ac:dyDescent="0.25">
      <c r="A339" s="184"/>
      <c r="B339" s="184"/>
      <c r="C339" s="289"/>
      <c r="D339" s="290"/>
      <c r="E339" s="184"/>
      <c r="F339" s="184"/>
      <c r="G339" s="184"/>
      <c r="H339" s="184"/>
      <c r="I339" s="184"/>
      <c r="J339" s="184"/>
      <c r="K339" s="184"/>
      <c r="L339" s="184"/>
      <c r="M339" s="184"/>
      <c r="N339" s="184"/>
      <c r="O339" s="184"/>
      <c r="P339" s="184"/>
      <c r="Q339" s="184"/>
      <c r="R339" s="184"/>
      <c r="S339" s="184"/>
      <c r="T339" s="184"/>
      <c r="U339" s="184"/>
      <c r="V339" s="184"/>
      <c r="W339" s="184"/>
      <c r="X339" s="184"/>
      <c r="Y339" s="184"/>
      <c r="Z339" s="184"/>
    </row>
    <row r="340" spans="1:26" x14ac:dyDescent="0.25">
      <c r="A340" s="184"/>
      <c r="B340" s="184"/>
      <c r="C340" s="289"/>
      <c r="D340" s="290"/>
      <c r="E340" s="184"/>
      <c r="F340" s="184"/>
      <c r="G340" s="184"/>
      <c r="H340" s="184"/>
      <c r="I340" s="184"/>
      <c r="J340" s="184"/>
      <c r="K340" s="184"/>
      <c r="L340" s="184"/>
      <c r="M340" s="184"/>
      <c r="N340" s="184"/>
      <c r="O340" s="184"/>
      <c r="P340" s="184"/>
      <c r="Q340" s="184"/>
      <c r="R340" s="184"/>
      <c r="S340" s="184"/>
      <c r="T340" s="184"/>
      <c r="U340" s="184"/>
      <c r="V340" s="184"/>
      <c r="W340" s="184"/>
      <c r="X340" s="184"/>
      <c r="Y340" s="184"/>
      <c r="Z340" s="184"/>
    </row>
    <row r="341" spans="1:26" x14ac:dyDescent="0.25">
      <c r="A341" s="184"/>
      <c r="B341" s="184"/>
      <c r="C341" s="289"/>
      <c r="D341" s="290"/>
      <c r="E341" s="184"/>
      <c r="F341" s="184"/>
      <c r="G341" s="184"/>
      <c r="H341" s="184"/>
      <c r="I341" s="184"/>
      <c r="J341" s="184"/>
      <c r="K341" s="184"/>
      <c r="L341" s="184"/>
      <c r="M341" s="184"/>
      <c r="N341" s="184"/>
      <c r="O341" s="184"/>
      <c r="P341" s="184"/>
      <c r="Q341" s="184"/>
      <c r="R341" s="184"/>
      <c r="S341" s="184"/>
      <c r="T341" s="184"/>
      <c r="U341" s="184"/>
      <c r="V341" s="184"/>
      <c r="W341" s="184"/>
      <c r="X341" s="184"/>
      <c r="Y341" s="184"/>
      <c r="Z341" s="184"/>
    </row>
    <row r="342" spans="1:26" x14ac:dyDescent="0.25">
      <c r="A342" s="184"/>
      <c r="B342" s="184"/>
      <c r="C342" s="289"/>
      <c r="D342" s="290"/>
      <c r="E342" s="184"/>
      <c r="F342" s="184"/>
      <c r="G342" s="184"/>
      <c r="H342" s="184"/>
      <c r="I342" s="184"/>
      <c r="J342" s="184"/>
      <c r="K342" s="184"/>
      <c r="L342" s="184"/>
      <c r="M342" s="184"/>
      <c r="N342" s="184"/>
      <c r="O342" s="184"/>
      <c r="P342" s="184"/>
      <c r="Q342" s="184"/>
      <c r="R342" s="184"/>
      <c r="S342" s="184"/>
      <c r="T342" s="184"/>
      <c r="U342" s="184"/>
      <c r="V342" s="184"/>
      <c r="W342" s="184"/>
      <c r="X342" s="184"/>
      <c r="Y342" s="184"/>
      <c r="Z342" s="184"/>
    </row>
    <row r="343" spans="1:26" x14ac:dyDescent="0.25">
      <c r="A343" s="184"/>
      <c r="B343" s="184"/>
      <c r="C343" s="289"/>
      <c r="D343" s="290"/>
      <c r="E343" s="184"/>
      <c r="F343" s="184"/>
      <c r="G343" s="184"/>
      <c r="H343" s="184"/>
      <c r="I343" s="184"/>
      <c r="J343" s="184"/>
      <c r="K343" s="184"/>
      <c r="L343" s="184"/>
      <c r="M343" s="184"/>
      <c r="N343" s="184"/>
      <c r="O343" s="184"/>
      <c r="P343" s="184"/>
      <c r="Q343" s="184"/>
      <c r="R343" s="184"/>
      <c r="S343" s="184"/>
      <c r="T343" s="184"/>
      <c r="U343" s="184"/>
      <c r="V343" s="184"/>
      <c r="W343" s="184"/>
      <c r="X343" s="184"/>
      <c r="Y343" s="184"/>
      <c r="Z343" s="184"/>
    </row>
    <row r="344" spans="1:26" x14ac:dyDescent="0.25">
      <c r="A344" s="184"/>
      <c r="B344" s="184"/>
      <c r="C344" s="289"/>
      <c r="D344" s="290"/>
      <c r="E344" s="184"/>
      <c r="F344" s="184"/>
      <c r="G344" s="184"/>
      <c r="H344" s="184"/>
      <c r="I344" s="184"/>
      <c r="J344" s="184"/>
      <c r="K344" s="184"/>
      <c r="L344" s="184"/>
      <c r="M344" s="184"/>
      <c r="N344" s="184"/>
      <c r="O344" s="184"/>
      <c r="P344" s="184"/>
      <c r="Q344" s="184"/>
      <c r="R344" s="184"/>
      <c r="S344" s="184"/>
      <c r="T344" s="184"/>
      <c r="U344" s="184"/>
      <c r="V344" s="184"/>
      <c r="W344" s="184"/>
      <c r="X344" s="184"/>
      <c r="Y344" s="184"/>
      <c r="Z344" s="184"/>
    </row>
    <row r="345" spans="1:26" x14ac:dyDescent="0.25">
      <c r="A345" s="184"/>
      <c r="B345" s="184"/>
      <c r="C345" s="289"/>
      <c r="D345" s="290"/>
      <c r="E345" s="184"/>
      <c r="F345" s="184"/>
      <c r="G345" s="184"/>
      <c r="H345" s="184"/>
      <c r="I345" s="184"/>
      <c r="J345" s="184"/>
      <c r="K345" s="184"/>
      <c r="L345" s="184"/>
      <c r="M345" s="184"/>
      <c r="N345" s="184"/>
      <c r="O345" s="184"/>
      <c r="P345" s="184"/>
      <c r="Q345" s="184"/>
      <c r="R345" s="184"/>
      <c r="S345" s="184"/>
      <c r="T345" s="184"/>
      <c r="U345" s="184"/>
      <c r="V345" s="184"/>
      <c r="W345" s="184"/>
      <c r="X345" s="184"/>
      <c r="Y345" s="184"/>
      <c r="Z345" s="184"/>
    </row>
    <row r="346" spans="1:26" x14ac:dyDescent="0.25">
      <c r="A346" s="184"/>
      <c r="B346" s="184"/>
      <c r="C346" s="289"/>
      <c r="D346" s="290"/>
      <c r="E346" s="184"/>
      <c r="F346" s="184"/>
      <c r="G346" s="184"/>
      <c r="H346" s="184"/>
      <c r="I346" s="184"/>
      <c r="J346" s="184"/>
      <c r="K346" s="184"/>
      <c r="L346" s="184"/>
      <c r="M346" s="184"/>
      <c r="N346" s="184"/>
      <c r="O346" s="184"/>
      <c r="P346" s="184"/>
      <c r="Q346" s="184"/>
      <c r="R346" s="184"/>
      <c r="S346" s="184"/>
      <c r="T346" s="184"/>
      <c r="U346" s="184"/>
      <c r="V346" s="184"/>
      <c r="W346" s="184"/>
      <c r="X346" s="184"/>
      <c r="Y346" s="184"/>
      <c r="Z346" s="184"/>
    </row>
    <row r="347" spans="1:26" x14ac:dyDescent="0.25">
      <c r="A347" s="184"/>
      <c r="B347" s="184"/>
      <c r="C347" s="289"/>
      <c r="D347" s="290"/>
      <c r="E347" s="184"/>
      <c r="F347" s="184"/>
      <c r="G347" s="184"/>
      <c r="H347" s="184"/>
      <c r="I347" s="184"/>
      <c r="J347" s="184"/>
      <c r="K347" s="184"/>
      <c r="L347" s="184"/>
      <c r="M347" s="184"/>
      <c r="N347" s="184"/>
      <c r="O347" s="184"/>
      <c r="P347" s="184"/>
      <c r="Q347" s="184"/>
      <c r="R347" s="184"/>
      <c r="S347" s="184"/>
      <c r="T347" s="184"/>
      <c r="U347" s="184"/>
      <c r="V347" s="184"/>
      <c r="W347" s="184"/>
      <c r="X347" s="184"/>
      <c r="Y347" s="184"/>
      <c r="Z347" s="184"/>
    </row>
    <row r="348" spans="1:26" x14ac:dyDescent="0.25">
      <c r="A348" s="184"/>
      <c r="B348" s="184"/>
      <c r="C348" s="289"/>
      <c r="D348" s="290"/>
      <c r="E348" s="184"/>
      <c r="F348" s="184"/>
      <c r="G348" s="184"/>
      <c r="H348" s="184"/>
      <c r="I348" s="184"/>
      <c r="J348" s="184"/>
      <c r="K348" s="184"/>
      <c r="L348" s="184"/>
      <c r="M348" s="184"/>
      <c r="N348" s="184"/>
      <c r="O348" s="184"/>
      <c r="P348" s="184"/>
      <c r="Q348" s="184"/>
      <c r="R348" s="184"/>
      <c r="S348" s="184"/>
      <c r="T348" s="184"/>
      <c r="U348" s="184"/>
      <c r="V348" s="184"/>
      <c r="W348" s="184"/>
      <c r="X348" s="184"/>
      <c r="Y348" s="184"/>
      <c r="Z348" s="184"/>
    </row>
    <row r="349" spans="1:26" x14ac:dyDescent="0.25">
      <c r="A349" s="184"/>
      <c r="B349" s="184"/>
      <c r="C349" s="289"/>
      <c r="D349" s="290"/>
      <c r="E349" s="184"/>
      <c r="F349" s="184"/>
      <c r="G349" s="184"/>
      <c r="H349" s="184"/>
      <c r="I349" s="184"/>
      <c r="J349" s="184"/>
      <c r="K349" s="184"/>
      <c r="L349" s="184"/>
      <c r="M349" s="184"/>
      <c r="N349" s="184"/>
      <c r="O349" s="184"/>
      <c r="P349" s="184"/>
      <c r="Q349" s="184"/>
      <c r="R349" s="184"/>
      <c r="S349" s="184"/>
      <c r="T349" s="184"/>
      <c r="U349" s="184"/>
      <c r="V349" s="184"/>
      <c r="W349" s="184"/>
      <c r="X349" s="184"/>
      <c r="Y349" s="184"/>
      <c r="Z349" s="184"/>
    </row>
    <row r="350" spans="1:26" x14ac:dyDescent="0.25">
      <c r="A350" s="184"/>
      <c r="B350" s="184"/>
      <c r="C350" s="289"/>
      <c r="D350" s="290"/>
      <c r="E350" s="184"/>
      <c r="F350" s="184"/>
      <c r="G350" s="184"/>
      <c r="H350" s="184"/>
      <c r="I350" s="184"/>
      <c r="J350" s="184"/>
      <c r="K350" s="184"/>
      <c r="L350" s="184"/>
      <c r="M350" s="184"/>
      <c r="N350" s="184"/>
      <c r="O350" s="184"/>
      <c r="P350" s="184"/>
      <c r="Q350" s="184"/>
      <c r="R350" s="184"/>
      <c r="S350" s="184"/>
      <c r="T350" s="184"/>
      <c r="U350" s="184"/>
      <c r="V350" s="184"/>
      <c r="W350" s="184"/>
      <c r="X350" s="184"/>
      <c r="Y350" s="184"/>
      <c r="Z350" s="184"/>
    </row>
    <row r="351" spans="1:26" x14ac:dyDescent="0.25">
      <c r="A351" s="184"/>
      <c r="B351" s="184"/>
      <c r="C351" s="289"/>
      <c r="D351" s="290"/>
      <c r="E351" s="184"/>
      <c r="F351" s="184"/>
      <c r="G351" s="184"/>
      <c r="H351" s="184"/>
      <c r="I351" s="184"/>
      <c r="J351" s="184"/>
      <c r="K351" s="184"/>
      <c r="L351" s="184"/>
      <c r="M351" s="184"/>
      <c r="N351" s="184"/>
      <c r="O351" s="184"/>
      <c r="P351" s="184"/>
      <c r="Q351" s="184"/>
      <c r="R351" s="184"/>
      <c r="S351" s="184"/>
      <c r="T351" s="184"/>
      <c r="U351" s="184"/>
      <c r="V351" s="184"/>
      <c r="W351" s="184"/>
      <c r="X351" s="184"/>
      <c r="Y351" s="184"/>
      <c r="Z351" s="184"/>
    </row>
    <row r="352" spans="1:26" x14ac:dyDescent="0.25">
      <c r="A352" s="184"/>
      <c r="B352" s="184"/>
      <c r="C352" s="289"/>
      <c r="D352" s="290"/>
      <c r="E352" s="184"/>
      <c r="F352" s="184"/>
      <c r="G352" s="184"/>
      <c r="H352" s="184"/>
      <c r="I352" s="184"/>
      <c r="J352" s="184"/>
      <c r="K352" s="184"/>
      <c r="L352" s="184"/>
      <c r="M352" s="184"/>
      <c r="N352" s="184"/>
      <c r="O352" s="184"/>
      <c r="P352" s="184"/>
      <c r="Q352" s="184"/>
      <c r="R352" s="184"/>
      <c r="S352" s="184"/>
      <c r="T352" s="184"/>
      <c r="U352" s="184"/>
      <c r="V352" s="184"/>
      <c r="W352" s="184"/>
      <c r="X352" s="184"/>
      <c r="Y352" s="184"/>
      <c r="Z352" s="184"/>
    </row>
    <row r="353" spans="1:26" x14ac:dyDescent="0.25">
      <c r="A353" s="184"/>
      <c r="B353" s="184"/>
      <c r="C353" s="289"/>
      <c r="D353" s="290"/>
      <c r="E353" s="184"/>
      <c r="F353" s="184"/>
      <c r="G353" s="184"/>
      <c r="H353" s="184"/>
      <c r="I353" s="184"/>
      <c r="J353" s="184"/>
      <c r="K353" s="184"/>
      <c r="L353" s="184"/>
      <c r="M353" s="184"/>
      <c r="N353" s="184"/>
      <c r="O353" s="184"/>
      <c r="P353" s="184"/>
      <c r="Q353" s="184"/>
      <c r="R353" s="184"/>
      <c r="S353" s="184"/>
      <c r="T353" s="184"/>
      <c r="U353" s="184"/>
      <c r="V353" s="184"/>
      <c r="W353" s="184"/>
      <c r="X353" s="184"/>
      <c r="Y353" s="184"/>
      <c r="Z353" s="184"/>
    </row>
    <row r="354" spans="1:26" x14ac:dyDescent="0.25">
      <c r="A354" s="184"/>
      <c r="B354" s="184"/>
      <c r="C354" s="289"/>
      <c r="D354" s="290"/>
      <c r="E354" s="184"/>
      <c r="F354" s="184"/>
      <c r="G354" s="184"/>
      <c r="H354" s="184"/>
      <c r="I354" s="184"/>
      <c r="J354" s="184"/>
      <c r="K354" s="184"/>
      <c r="L354" s="184"/>
      <c r="M354" s="184"/>
      <c r="N354" s="184"/>
      <c r="O354" s="184"/>
      <c r="P354" s="184"/>
      <c r="Q354" s="184"/>
      <c r="R354" s="184"/>
      <c r="S354" s="184"/>
      <c r="T354" s="184"/>
      <c r="U354" s="184"/>
      <c r="V354" s="184"/>
      <c r="W354" s="184"/>
      <c r="X354" s="184"/>
      <c r="Y354" s="184"/>
      <c r="Z354" s="184"/>
    </row>
    <row r="355" spans="1:26" x14ac:dyDescent="0.25">
      <c r="A355" s="184"/>
      <c r="B355" s="184"/>
      <c r="C355" s="289"/>
      <c r="D355" s="290"/>
      <c r="E355" s="184"/>
      <c r="F355" s="184"/>
      <c r="G355" s="184"/>
      <c r="H355" s="184"/>
      <c r="I355" s="184"/>
      <c r="J355" s="184"/>
      <c r="K355" s="184"/>
      <c r="L355" s="184"/>
      <c r="M355" s="184"/>
      <c r="N355" s="184"/>
      <c r="O355" s="184"/>
      <c r="P355" s="184"/>
      <c r="Q355" s="184"/>
      <c r="R355" s="184"/>
      <c r="S355" s="184"/>
      <c r="T355" s="184"/>
      <c r="U355" s="184"/>
      <c r="V355" s="184"/>
      <c r="W355" s="184"/>
      <c r="X355" s="184"/>
      <c r="Y355" s="184"/>
      <c r="Z355" s="184"/>
    </row>
    <row r="356" spans="1:26" x14ac:dyDescent="0.25">
      <c r="A356" s="184"/>
      <c r="B356" s="184"/>
      <c r="C356" s="289"/>
      <c r="D356" s="290"/>
      <c r="E356" s="184"/>
      <c r="F356" s="184"/>
      <c r="G356" s="184"/>
      <c r="H356" s="184"/>
      <c r="I356" s="184"/>
      <c r="J356" s="184"/>
      <c r="K356" s="184"/>
      <c r="L356" s="184"/>
      <c r="M356" s="184"/>
      <c r="N356" s="184"/>
      <c r="O356" s="184"/>
      <c r="P356" s="184"/>
      <c r="Q356" s="184"/>
      <c r="R356" s="184"/>
      <c r="S356" s="184"/>
      <c r="T356" s="184"/>
      <c r="U356" s="184"/>
      <c r="V356" s="184"/>
      <c r="W356" s="184"/>
      <c r="X356" s="184"/>
      <c r="Y356" s="184"/>
      <c r="Z356" s="184"/>
    </row>
    <row r="357" spans="1:26" x14ac:dyDescent="0.25">
      <c r="A357" s="184"/>
      <c r="B357" s="184"/>
      <c r="C357" s="289"/>
      <c r="D357" s="290"/>
      <c r="E357" s="184"/>
      <c r="F357" s="184"/>
      <c r="G357" s="184"/>
      <c r="H357" s="184"/>
      <c r="I357" s="184"/>
      <c r="J357" s="184"/>
      <c r="K357" s="184"/>
      <c r="L357" s="184"/>
      <c r="M357" s="184"/>
      <c r="N357" s="184"/>
      <c r="O357" s="184"/>
      <c r="P357" s="184"/>
      <c r="Q357" s="184"/>
      <c r="R357" s="184"/>
      <c r="S357" s="184"/>
      <c r="T357" s="184"/>
      <c r="U357" s="184"/>
      <c r="V357" s="184"/>
      <c r="W357" s="184"/>
      <c r="X357" s="184"/>
      <c r="Y357" s="184"/>
      <c r="Z357" s="184"/>
    </row>
    <row r="358" spans="1:26" x14ac:dyDescent="0.25">
      <c r="A358" s="184"/>
      <c r="B358" s="184"/>
      <c r="C358" s="289"/>
      <c r="D358" s="290"/>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row>
    <row r="359" spans="1:26" x14ac:dyDescent="0.25">
      <c r="A359" s="184"/>
      <c r="B359" s="184"/>
      <c r="C359" s="289"/>
      <c r="D359" s="290"/>
      <c r="E359" s="184"/>
      <c r="F359" s="184"/>
      <c r="G359" s="184"/>
      <c r="H359" s="184"/>
      <c r="I359" s="184"/>
      <c r="J359" s="184"/>
      <c r="K359" s="184"/>
      <c r="L359" s="184"/>
      <c r="M359" s="184"/>
      <c r="N359" s="184"/>
      <c r="O359" s="184"/>
      <c r="P359" s="184"/>
      <c r="Q359" s="184"/>
      <c r="R359" s="184"/>
      <c r="S359" s="184"/>
      <c r="T359" s="184"/>
      <c r="U359" s="184"/>
      <c r="V359" s="184"/>
      <c r="W359" s="184"/>
      <c r="X359" s="184"/>
      <c r="Y359" s="184"/>
      <c r="Z359" s="184"/>
    </row>
    <row r="360" spans="1:26" x14ac:dyDescent="0.25">
      <c r="A360" s="184"/>
      <c r="B360" s="184"/>
      <c r="C360" s="289"/>
      <c r="D360" s="290"/>
      <c r="E360" s="184"/>
      <c r="F360" s="184"/>
      <c r="G360" s="184"/>
      <c r="H360" s="184"/>
      <c r="I360" s="184"/>
      <c r="J360" s="184"/>
      <c r="K360" s="184"/>
      <c r="L360" s="184"/>
      <c r="M360" s="184"/>
      <c r="N360" s="184"/>
      <c r="O360" s="184"/>
      <c r="P360" s="184"/>
      <c r="Q360" s="184"/>
      <c r="R360" s="184"/>
      <c r="S360" s="184"/>
      <c r="T360" s="184"/>
      <c r="U360" s="184"/>
      <c r="V360" s="184"/>
      <c r="W360" s="184"/>
      <c r="X360" s="184"/>
      <c r="Y360" s="184"/>
      <c r="Z360" s="184"/>
    </row>
    <row r="361" spans="1:26" x14ac:dyDescent="0.25">
      <c r="A361" s="184"/>
      <c r="B361" s="184"/>
      <c r="C361" s="289"/>
      <c r="D361" s="290"/>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row>
    <row r="362" spans="1:26" x14ac:dyDescent="0.25">
      <c r="A362" s="184"/>
      <c r="B362" s="184"/>
      <c r="C362" s="289"/>
      <c r="D362" s="290"/>
      <c r="E362" s="184"/>
      <c r="F362" s="184"/>
      <c r="G362" s="184"/>
      <c r="H362" s="184"/>
      <c r="I362" s="184"/>
      <c r="J362" s="184"/>
      <c r="K362" s="184"/>
      <c r="L362" s="184"/>
      <c r="M362" s="184"/>
      <c r="N362" s="184"/>
      <c r="O362" s="184"/>
      <c r="P362" s="184"/>
      <c r="Q362" s="184"/>
      <c r="R362" s="184"/>
      <c r="S362" s="184"/>
      <c r="T362" s="184"/>
      <c r="U362" s="184"/>
      <c r="V362" s="184"/>
      <c r="W362" s="184"/>
      <c r="X362" s="184"/>
      <c r="Y362" s="184"/>
      <c r="Z362" s="184"/>
    </row>
    <row r="363" spans="1:26" x14ac:dyDescent="0.25">
      <c r="A363" s="184"/>
      <c r="B363" s="184"/>
      <c r="C363" s="289"/>
      <c r="D363" s="290"/>
      <c r="E363" s="184"/>
      <c r="F363" s="184"/>
      <c r="G363" s="184"/>
      <c r="H363" s="184"/>
      <c r="I363" s="184"/>
      <c r="J363" s="184"/>
      <c r="K363" s="184"/>
      <c r="L363" s="184"/>
      <c r="M363" s="184"/>
      <c r="N363" s="184"/>
      <c r="O363" s="184"/>
      <c r="P363" s="184"/>
      <c r="Q363" s="184"/>
      <c r="R363" s="184"/>
      <c r="S363" s="184"/>
      <c r="T363" s="184"/>
      <c r="U363" s="184"/>
      <c r="V363" s="184"/>
      <c r="W363" s="184"/>
      <c r="X363" s="184"/>
      <c r="Y363" s="184"/>
      <c r="Z363" s="184"/>
    </row>
    <row r="364" spans="1:26" x14ac:dyDescent="0.25">
      <c r="A364" s="184"/>
      <c r="B364" s="184"/>
      <c r="C364" s="289"/>
      <c r="D364" s="290"/>
      <c r="E364" s="184"/>
      <c r="F364" s="184"/>
      <c r="G364" s="184"/>
      <c r="H364" s="184"/>
      <c r="I364" s="184"/>
      <c r="J364" s="184"/>
      <c r="K364" s="184"/>
      <c r="L364" s="184"/>
      <c r="M364" s="184"/>
      <c r="N364" s="184"/>
      <c r="O364" s="184"/>
      <c r="P364" s="184"/>
      <c r="Q364" s="184"/>
      <c r="R364" s="184"/>
      <c r="S364" s="184"/>
      <c r="T364" s="184"/>
      <c r="U364" s="184"/>
      <c r="V364" s="184"/>
      <c r="W364" s="184"/>
      <c r="X364" s="184"/>
      <c r="Y364" s="184"/>
      <c r="Z364" s="184"/>
    </row>
    <row r="365" spans="1:26" x14ac:dyDescent="0.25">
      <c r="A365" s="184"/>
      <c r="B365" s="184"/>
      <c r="C365" s="289"/>
      <c r="D365" s="290"/>
      <c r="E365" s="184"/>
      <c r="F365" s="184"/>
      <c r="G365" s="184"/>
      <c r="H365" s="184"/>
      <c r="I365" s="184"/>
      <c r="J365" s="184"/>
      <c r="K365" s="184"/>
      <c r="L365" s="184"/>
      <c r="M365" s="184"/>
      <c r="N365" s="184"/>
      <c r="O365" s="184"/>
      <c r="P365" s="184"/>
      <c r="Q365" s="184"/>
      <c r="R365" s="184"/>
      <c r="S365" s="184"/>
      <c r="T365" s="184"/>
      <c r="U365" s="184"/>
      <c r="V365" s="184"/>
      <c r="W365" s="184"/>
      <c r="X365" s="184"/>
      <c r="Y365" s="184"/>
      <c r="Z365" s="184"/>
    </row>
    <row r="366" spans="1:26" x14ac:dyDescent="0.25">
      <c r="A366" s="184"/>
      <c r="B366" s="184"/>
      <c r="C366" s="289"/>
      <c r="D366" s="290"/>
      <c r="E366" s="184"/>
      <c r="F366" s="184"/>
      <c r="G366" s="184"/>
      <c r="H366" s="184"/>
      <c r="I366" s="184"/>
      <c r="J366" s="184"/>
      <c r="K366" s="184"/>
      <c r="L366" s="184"/>
      <c r="M366" s="184"/>
      <c r="N366" s="184"/>
      <c r="O366" s="184"/>
      <c r="P366" s="184"/>
      <c r="Q366" s="184"/>
      <c r="R366" s="184"/>
      <c r="S366" s="184"/>
      <c r="T366" s="184"/>
      <c r="U366" s="184"/>
      <c r="V366" s="184"/>
      <c r="W366" s="184"/>
      <c r="X366" s="184"/>
      <c r="Y366" s="184"/>
      <c r="Z366" s="184"/>
    </row>
    <row r="367" spans="1:26" x14ac:dyDescent="0.25">
      <c r="A367" s="184"/>
      <c r="B367" s="184"/>
      <c r="C367" s="289"/>
      <c r="D367" s="290"/>
      <c r="E367" s="184"/>
      <c r="F367" s="184"/>
      <c r="G367" s="184"/>
      <c r="H367" s="184"/>
      <c r="I367" s="184"/>
      <c r="J367" s="184"/>
      <c r="K367" s="184"/>
      <c r="L367" s="184"/>
      <c r="M367" s="184"/>
      <c r="N367" s="184"/>
      <c r="O367" s="184"/>
      <c r="P367" s="184"/>
      <c r="Q367" s="184"/>
      <c r="R367" s="184"/>
      <c r="S367" s="184"/>
      <c r="T367" s="184"/>
      <c r="U367" s="184"/>
      <c r="V367" s="184"/>
      <c r="W367" s="184"/>
      <c r="X367" s="184"/>
      <c r="Y367" s="184"/>
      <c r="Z367" s="184"/>
    </row>
    <row r="368" spans="1:26" x14ac:dyDescent="0.25">
      <c r="A368" s="184"/>
      <c r="B368" s="184"/>
      <c r="C368" s="289"/>
      <c r="D368" s="290"/>
      <c r="E368" s="184"/>
      <c r="F368" s="184"/>
      <c r="G368" s="184"/>
      <c r="H368" s="184"/>
      <c r="I368" s="184"/>
      <c r="J368" s="184"/>
      <c r="K368" s="184"/>
      <c r="L368" s="184"/>
      <c r="M368" s="184"/>
      <c r="N368" s="184"/>
      <c r="O368" s="184"/>
      <c r="P368" s="184"/>
      <c r="Q368" s="184"/>
      <c r="R368" s="184"/>
      <c r="S368" s="184"/>
      <c r="T368" s="184"/>
      <c r="U368" s="184"/>
      <c r="V368" s="184"/>
      <c r="W368" s="184"/>
      <c r="X368" s="184"/>
      <c r="Y368" s="184"/>
      <c r="Z368" s="184"/>
    </row>
    <row r="369" spans="1:26" x14ac:dyDescent="0.25">
      <c r="A369" s="184"/>
      <c r="B369" s="184"/>
      <c r="C369" s="289"/>
      <c r="D369" s="290"/>
      <c r="E369" s="184"/>
      <c r="F369" s="184"/>
      <c r="G369" s="184"/>
      <c r="H369" s="184"/>
      <c r="I369" s="184"/>
      <c r="J369" s="184"/>
      <c r="K369" s="184"/>
      <c r="L369" s="184"/>
      <c r="M369" s="184"/>
      <c r="N369" s="184"/>
      <c r="O369" s="184"/>
      <c r="P369" s="184"/>
      <c r="Q369" s="184"/>
      <c r="R369" s="184"/>
      <c r="S369" s="184"/>
      <c r="T369" s="184"/>
      <c r="U369" s="184"/>
      <c r="V369" s="184"/>
      <c r="W369" s="184"/>
      <c r="X369" s="184"/>
      <c r="Y369" s="184"/>
      <c r="Z369" s="184"/>
    </row>
    <row r="370" spans="1:26" x14ac:dyDescent="0.25">
      <c r="A370" s="184"/>
      <c r="B370" s="184"/>
      <c r="C370" s="289"/>
      <c r="D370" s="290"/>
      <c r="E370" s="184"/>
      <c r="F370" s="184"/>
      <c r="G370" s="184"/>
      <c r="H370" s="184"/>
      <c r="I370" s="184"/>
      <c r="J370" s="184"/>
      <c r="K370" s="184"/>
      <c r="L370" s="184"/>
      <c r="M370" s="184"/>
      <c r="N370" s="184"/>
      <c r="O370" s="184"/>
      <c r="P370" s="184"/>
      <c r="Q370" s="184"/>
      <c r="R370" s="184"/>
      <c r="S370" s="184"/>
      <c r="T370" s="184"/>
      <c r="U370" s="184"/>
      <c r="V370" s="184"/>
      <c r="W370" s="184"/>
      <c r="X370" s="184"/>
      <c r="Y370" s="184"/>
      <c r="Z370" s="184"/>
    </row>
    <row r="371" spans="1:26" x14ac:dyDescent="0.25">
      <c r="A371" s="184"/>
      <c r="B371" s="184"/>
      <c r="C371" s="289"/>
      <c r="D371" s="290"/>
      <c r="E371" s="184"/>
      <c r="F371" s="184"/>
      <c r="G371" s="184"/>
      <c r="H371" s="184"/>
      <c r="I371" s="184"/>
      <c r="J371" s="184"/>
      <c r="K371" s="184"/>
      <c r="L371" s="184"/>
      <c r="M371" s="184"/>
      <c r="N371" s="184"/>
      <c r="O371" s="184"/>
      <c r="P371" s="184"/>
      <c r="Q371" s="184"/>
      <c r="R371" s="184"/>
      <c r="S371" s="184"/>
      <c r="T371" s="184"/>
      <c r="U371" s="184"/>
      <c r="V371" s="184"/>
      <c r="W371" s="184"/>
      <c r="X371" s="184"/>
      <c r="Y371" s="184"/>
      <c r="Z371" s="184"/>
    </row>
    <row r="372" spans="1:26" x14ac:dyDescent="0.25">
      <c r="A372" s="184"/>
      <c r="B372" s="184"/>
      <c r="C372" s="289"/>
      <c r="D372" s="290"/>
      <c r="E372" s="184"/>
      <c r="F372" s="184"/>
      <c r="G372" s="184"/>
      <c r="H372" s="184"/>
      <c r="I372" s="184"/>
      <c r="J372" s="184"/>
      <c r="K372" s="184"/>
      <c r="L372" s="184"/>
      <c r="M372" s="184"/>
      <c r="N372" s="184"/>
      <c r="O372" s="184"/>
      <c r="P372" s="184"/>
      <c r="Q372" s="184"/>
      <c r="R372" s="184"/>
      <c r="S372" s="184"/>
      <c r="T372" s="184"/>
      <c r="U372" s="184"/>
      <c r="V372" s="184"/>
      <c r="W372" s="184"/>
      <c r="X372" s="184"/>
      <c r="Y372" s="184"/>
      <c r="Z372" s="184"/>
    </row>
    <row r="373" spans="1:26" x14ac:dyDescent="0.25">
      <c r="A373" s="184"/>
      <c r="B373" s="184"/>
      <c r="C373" s="289"/>
      <c r="D373" s="290"/>
      <c r="E373" s="184"/>
      <c r="F373" s="184"/>
      <c r="G373" s="184"/>
      <c r="H373" s="184"/>
      <c r="I373" s="184"/>
      <c r="J373" s="184"/>
      <c r="K373" s="184"/>
      <c r="L373" s="184"/>
      <c r="M373" s="184"/>
      <c r="N373" s="184"/>
      <c r="O373" s="184"/>
      <c r="P373" s="184"/>
      <c r="Q373" s="184"/>
      <c r="R373" s="184"/>
      <c r="S373" s="184"/>
      <c r="T373" s="184"/>
      <c r="U373" s="184"/>
      <c r="V373" s="184"/>
      <c r="W373" s="184"/>
      <c r="X373" s="184"/>
      <c r="Y373" s="184"/>
      <c r="Z373" s="184"/>
    </row>
    <row r="374" spans="1:26" x14ac:dyDescent="0.25">
      <c r="A374" s="184"/>
      <c r="B374" s="184"/>
      <c r="C374" s="289"/>
      <c r="D374" s="290"/>
      <c r="E374" s="184"/>
      <c r="F374" s="184"/>
      <c r="G374" s="184"/>
      <c r="H374" s="184"/>
      <c r="I374" s="184"/>
      <c r="J374" s="184"/>
      <c r="K374" s="184"/>
      <c r="L374" s="184"/>
      <c r="M374" s="184"/>
      <c r="N374" s="184"/>
      <c r="O374" s="184"/>
      <c r="P374" s="184"/>
      <c r="Q374" s="184"/>
      <c r="R374" s="184"/>
      <c r="S374" s="184"/>
      <c r="T374" s="184"/>
      <c r="U374" s="184"/>
      <c r="V374" s="184"/>
      <c r="W374" s="184"/>
      <c r="X374" s="184"/>
      <c r="Y374" s="184"/>
      <c r="Z374" s="184"/>
    </row>
    <row r="375" spans="1:26" x14ac:dyDescent="0.25">
      <c r="A375" s="184"/>
      <c r="B375" s="184"/>
      <c r="C375" s="289"/>
      <c r="D375" s="290"/>
      <c r="E375" s="184"/>
      <c r="F375" s="184"/>
      <c r="G375" s="184"/>
      <c r="H375" s="184"/>
      <c r="I375" s="184"/>
      <c r="J375" s="184"/>
      <c r="K375" s="184"/>
      <c r="L375" s="184"/>
      <c r="M375" s="184"/>
      <c r="N375" s="184"/>
      <c r="O375" s="184"/>
      <c r="P375" s="184"/>
      <c r="Q375" s="184"/>
      <c r="R375" s="184"/>
      <c r="S375" s="184"/>
      <c r="T375" s="184"/>
      <c r="U375" s="184"/>
      <c r="V375" s="184"/>
      <c r="W375" s="184"/>
      <c r="X375" s="184"/>
      <c r="Y375" s="184"/>
      <c r="Z375" s="184"/>
    </row>
    <row r="376" spans="1:26" x14ac:dyDescent="0.25">
      <c r="A376" s="184"/>
      <c r="B376" s="184"/>
      <c r="C376" s="289"/>
      <c r="D376" s="290"/>
      <c r="E376" s="184"/>
      <c r="F376" s="184"/>
      <c r="G376" s="184"/>
      <c r="H376" s="184"/>
      <c r="I376" s="184"/>
      <c r="J376" s="184"/>
      <c r="K376" s="184"/>
      <c r="L376" s="184"/>
      <c r="M376" s="184"/>
      <c r="N376" s="184"/>
      <c r="O376" s="184"/>
      <c r="P376" s="184"/>
      <c r="Q376" s="184"/>
      <c r="R376" s="184"/>
      <c r="S376" s="184"/>
      <c r="T376" s="184"/>
      <c r="U376" s="184"/>
      <c r="V376" s="184"/>
      <c r="W376" s="184"/>
      <c r="X376" s="184"/>
      <c r="Y376" s="184"/>
      <c r="Z376" s="184"/>
    </row>
    <row r="377" spans="1:26" x14ac:dyDescent="0.25">
      <c r="A377" s="184"/>
      <c r="B377" s="184"/>
      <c r="C377" s="289"/>
      <c r="D377" s="290"/>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row>
    <row r="378" spans="1:26" x14ac:dyDescent="0.25">
      <c r="A378" s="184"/>
      <c r="B378" s="184"/>
      <c r="C378" s="289"/>
      <c r="D378" s="290"/>
      <c r="E378" s="184"/>
      <c r="F378" s="184"/>
      <c r="G378" s="184"/>
      <c r="H378" s="184"/>
      <c r="I378" s="184"/>
      <c r="J378" s="184"/>
      <c r="K378" s="184"/>
      <c r="L378" s="184"/>
      <c r="M378" s="184"/>
      <c r="N378" s="184"/>
      <c r="O378" s="184"/>
      <c r="P378" s="184"/>
      <c r="Q378" s="184"/>
      <c r="R378" s="184"/>
      <c r="S378" s="184"/>
      <c r="T378" s="184"/>
      <c r="U378" s="184"/>
      <c r="V378" s="184"/>
      <c r="W378" s="184"/>
      <c r="X378" s="184"/>
      <c r="Y378" s="184"/>
      <c r="Z378" s="184"/>
    </row>
    <row r="379" spans="1:26" x14ac:dyDescent="0.25">
      <c r="A379" s="184"/>
      <c r="B379" s="184"/>
      <c r="C379" s="289"/>
      <c r="D379" s="290"/>
      <c r="E379" s="184"/>
      <c r="F379" s="184"/>
      <c r="G379" s="184"/>
      <c r="H379" s="184"/>
      <c r="I379" s="184"/>
      <c r="J379" s="184"/>
      <c r="K379" s="184"/>
      <c r="L379" s="184"/>
      <c r="M379" s="184"/>
      <c r="N379" s="184"/>
      <c r="O379" s="184"/>
      <c r="P379" s="184"/>
      <c r="Q379" s="184"/>
      <c r="R379" s="184"/>
      <c r="S379" s="184"/>
      <c r="T379" s="184"/>
      <c r="U379" s="184"/>
      <c r="V379" s="184"/>
      <c r="W379" s="184"/>
      <c r="X379" s="184"/>
      <c r="Y379" s="184"/>
      <c r="Z379" s="184"/>
    </row>
    <row r="380" spans="1:26" x14ac:dyDescent="0.25">
      <c r="A380" s="184"/>
      <c r="B380" s="184"/>
      <c r="C380" s="289"/>
      <c r="D380" s="290"/>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row>
    <row r="381" spans="1:26" x14ac:dyDescent="0.25">
      <c r="A381" s="184"/>
      <c r="B381" s="184"/>
      <c r="C381" s="289"/>
      <c r="D381" s="290"/>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row>
    <row r="382" spans="1:26" x14ac:dyDescent="0.25">
      <c r="A382" s="184"/>
      <c r="B382" s="184"/>
      <c r="C382" s="289"/>
      <c r="D382" s="290"/>
      <c r="E382" s="184"/>
      <c r="F382" s="184"/>
      <c r="G382" s="184"/>
      <c r="H382" s="184"/>
      <c r="I382" s="184"/>
      <c r="J382" s="184"/>
      <c r="K382" s="184"/>
      <c r="L382" s="184"/>
      <c r="M382" s="184"/>
      <c r="N382" s="184"/>
      <c r="O382" s="184"/>
      <c r="P382" s="184"/>
      <c r="Q382" s="184"/>
      <c r="R382" s="184"/>
      <c r="S382" s="184"/>
      <c r="T382" s="184"/>
      <c r="U382" s="184"/>
      <c r="V382" s="184"/>
      <c r="W382" s="184"/>
      <c r="X382" s="184"/>
      <c r="Y382" s="184"/>
      <c r="Z382" s="184"/>
    </row>
    <row r="383" spans="1:26" x14ac:dyDescent="0.25">
      <c r="A383" s="184"/>
      <c r="B383" s="184"/>
      <c r="C383" s="289"/>
      <c r="D383" s="290"/>
      <c r="E383" s="184"/>
      <c r="F383" s="184"/>
      <c r="G383" s="184"/>
      <c r="H383" s="184"/>
      <c r="I383" s="184"/>
      <c r="J383" s="184"/>
      <c r="K383" s="184"/>
      <c r="L383" s="184"/>
      <c r="M383" s="184"/>
      <c r="N383" s="184"/>
      <c r="O383" s="184"/>
      <c r="P383" s="184"/>
      <c r="Q383" s="184"/>
      <c r="R383" s="184"/>
      <c r="S383" s="184"/>
      <c r="T383" s="184"/>
      <c r="U383" s="184"/>
      <c r="V383" s="184"/>
      <c r="W383" s="184"/>
      <c r="X383" s="184"/>
      <c r="Y383" s="184"/>
      <c r="Z383" s="184"/>
    </row>
    <row r="384" spans="1:26" x14ac:dyDescent="0.25">
      <c r="A384" s="184"/>
      <c r="B384" s="184"/>
      <c r="C384" s="289"/>
      <c r="D384" s="290"/>
      <c r="E384" s="184"/>
      <c r="F384" s="184"/>
      <c r="G384" s="184"/>
      <c r="H384" s="184"/>
      <c r="I384" s="184"/>
      <c r="J384" s="184"/>
      <c r="K384" s="184"/>
      <c r="L384" s="184"/>
      <c r="M384" s="184"/>
      <c r="N384" s="184"/>
      <c r="O384" s="184"/>
      <c r="P384" s="184"/>
      <c r="Q384" s="184"/>
      <c r="R384" s="184"/>
      <c r="S384" s="184"/>
      <c r="T384" s="184"/>
      <c r="U384" s="184"/>
      <c r="V384" s="184"/>
      <c r="W384" s="184"/>
      <c r="X384" s="184"/>
      <c r="Y384" s="184"/>
      <c r="Z384" s="184"/>
    </row>
    <row r="385" spans="1:26" x14ac:dyDescent="0.25">
      <c r="A385" s="184"/>
      <c r="B385" s="184"/>
      <c r="C385" s="289"/>
      <c r="D385" s="290"/>
      <c r="E385" s="184"/>
      <c r="F385" s="184"/>
      <c r="G385" s="184"/>
      <c r="H385" s="184"/>
      <c r="I385" s="184"/>
      <c r="J385" s="184"/>
      <c r="K385" s="184"/>
      <c r="L385" s="184"/>
      <c r="M385" s="184"/>
      <c r="N385" s="184"/>
      <c r="O385" s="184"/>
      <c r="P385" s="184"/>
      <c r="Q385" s="184"/>
      <c r="R385" s="184"/>
      <c r="S385" s="184"/>
      <c r="T385" s="184"/>
      <c r="U385" s="184"/>
      <c r="V385" s="184"/>
      <c r="W385" s="184"/>
      <c r="X385" s="184"/>
      <c r="Y385" s="184"/>
      <c r="Z385" s="184"/>
    </row>
    <row r="386" spans="1:26" x14ac:dyDescent="0.25">
      <c r="A386" s="184"/>
      <c r="B386" s="184"/>
      <c r="C386" s="289"/>
      <c r="D386" s="290"/>
      <c r="E386" s="184"/>
      <c r="F386" s="184"/>
      <c r="G386" s="184"/>
      <c r="H386" s="184"/>
      <c r="I386" s="184"/>
      <c r="J386" s="184"/>
      <c r="K386" s="184"/>
      <c r="L386" s="184"/>
      <c r="M386" s="184"/>
      <c r="N386" s="184"/>
      <c r="O386" s="184"/>
      <c r="P386" s="184"/>
      <c r="Q386" s="184"/>
      <c r="R386" s="184"/>
      <c r="S386" s="184"/>
      <c r="T386" s="184"/>
      <c r="U386" s="184"/>
      <c r="V386" s="184"/>
      <c r="W386" s="184"/>
      <c r="X386" s="184"/>
      <c r="Y386" s="184"/>
      <c r="Z386" s="184"/>
    </row>
    <row r="387" spans="1:26" x14ac:dyDescent="0.25">
      <c r="A387" s="184"/>
      <c r="B387" s="184"/>
      <c r="C387" s="289"/>
      <c r="D387" s="290"/>
      <c r="E387" s="184"/>
      <c r="F387" s="184"/>
      <c r="G387" s="184"/>
      <c r="H387" s="184"/>
      <c r="I387" s="184"/>
      <c r="J387" s="184"/>
      <c r="K387" s="184"/>
      <c r="L387" s="184"/>
      <c r="M387" s="184"/>
      <c r="N387" s="184"/>
      <c r="O387" s="184"/>
      <c r="P387" s="184"/>
      <c r="Q387" s="184"/>
      <c r="R387" s="184"/>
      <c r="S387" s="184"/>
      <c r="T387" s="184"/>
      <c r="U387" s="184"/>
      <c r="V387" s="184"/>
      <c r="W387" s="184"/>
      <c r="X387" s="184"/>
      <c r="Y387" s="184"/>
      <c r="Z387" s="184"/>
    </row>
    <row r="388" spans="1:26" x14ac:dyDescent="0.25">
      <c r="A388" s="184"/>
      <c r="B388" s="184"/>
      <c r="C388" s="289"/>
      <c r="D388" s="290"/>
      <c r="E388" s="184"/>
      <c r="F388" s="184"/>
      <c r="G388" s="184"/>
      <c r="H388" s="184"/>
      <c r="I388" s="184"/>
      <c r="J388" s="184"/>
      <c r="K388" s="184"/>
      <c r="L388" s="184"/>
      <c r="M388" s="184"/>
      <c r="N388" s="184"/>
      <c r="O388" s="184"/>
      <c r="P388" s="184"/>
      <c r="Q388" s="184"/>
      <c r="R388" s="184"/>
      <c r="S388" s="184"/>
      <c r="T388" s="184"/>
      <c r="U388" s="184"/>
      <c r="V388" s="184"/>
      <c r="W388" s="184"/>
      <c r="X388" s="184"/>
      <c r="Y388" s="184"/>
      <c r="Z388" s="184"/>
    </row>
    <row r="389" spans="1:26" x14ac:dyDescent="0.25">
      <c r="A389" s="184"/>
      <c r="B389" s="184"/>
      <c r="C389" s="289"/>
      <c r="D389" s="290"/>
      <c r="E389" s="184"/>
      <c r="F389" s="184"/>
      <c r="G389" s="184"/>
      <c r="H389" s="184"/>
      <c r="I389" s="184"/>
      <c r="J389" s="184"/>
      <c r="K389" s="184"/>
      <c r="L389" s="184"/>
      <c r="M389" s="184"/>
      <c r="N389" s="184"/>
      <c r="O389" s="184"/>
      <c r="P389" s="184"/>
      <c r="Q389" s="184"/>
      <c r="R389" s="184"/>
      <c r="S389" s="184"/>
      <c r="T389" s="184"/>
      <c r="U389" s="184"/>
      <c r="V389" s="184"/>
      <c r="W389" s="184"/>
      <c r="X389" s="184"/>
      <c r="Y389" s="184"/>
      <c r="Z389" s="184"/>
    </row>
    <row r="390" spans="1:26" x14ac:dyDescent="0.25">
      <c r="A390" s="184"/>
      <c r="B390" s="184"/>
      <c r="C390" s="289"/>
      <c r="D390" s="290"/>
      <c r="E390" s="184"/>
      <c r="F390" s="184"/>
      <c r="G390" s="184"/>
      <c r="H390" s="184"/>
      <c r="I390" s="184"/>
      <c r="J390" s="184"/>
      <c r="K390" s="184"/>
      <c r="L390" s="184"/>
      <c r="M390" s="184"/>
      <c r="N390" s="184"/>
      <c r="O390" s="184"/>
      <c r="P390" s="184"/>
      <c r="Q390" s="184"/>
      <c r="R390" s="184"/>
      <c r="S390" s="184"/>
      <c r="T390" s="184"/>
      <c r="U390" s="184"/>
      <c r="V390" s="184"/>
      <c r="W390" s="184"/>
      <c r="X390" s="184"/>
      <c r="Y390" s="184"/>
      <c r="Z390" s="184"/>
    </row>
    <row r="391" spans="1:26" x14ac:dyDescent="0.25">
      <c r="A391" s="184"/>
      <c r="B391" s="184"/>
      <c r="C391" s="289"/>
      <c r="D391" s="290"/>
      <c r="E391" s="184"/>
      <c r="F391" s="184"/>
      <c r="G391" s="184"/>
      <c r="H391" s="184"/>
      <c r="I391" s="184"/>
      <c r="J391" s="184"/>
      <c r="K391" s="184"/>
      <c r="L391" s="184"/>
      <c r="M391" s="184"/>
      <c r="N391" s="184"/>
      <c r="O391" s="184"/>
      <c r="P391" s="184"/>
      <c r="Q391" s="184"/>
      <c r="R391" s="184"/>
      <c r="S391" s="184"/>
      <c r="T391" s="184"/>
      <c r="U391" s="184"/>
      <c r="V391" s="184"/>
      <c r="W391" s="184"/>
      <c r="X391" s="184"/>
      <c r="Y391" s="184"/>
      <c r="Z391" s="184"/>
    </row>
    <row r="392" spans="1:26" x14ac:dyDescent="0.25">
      <c r="A392" s="184"/>
      <c r="B392" s="184"/>
      <c r="C392" s="289"/>
      <c r="D392" s="290"/>
      <c r="E392" s="184"/>
      <c r="F392" s="184"/>
      <c r="G392" s="184"/>
      <c r="H392" s="184"/>
      <c r="I392" s="184"/>
      <c r="J392" s="184"/>
      <c r="K392" s="184"/>
      <c r="L392" s="184"/>
      <c r="M392" s="184"/>
      <c r="N392" s="184"/>
      <c r="O392" s="184"/>
      <c r="P392" s="184"/>
      <c r="Q392" s="184"/>
      <c r="R392" s="184"/>
      <c r="S392" s="184"/>
      <c r="T392" s="184"/>
      <c r="U392" s="184"/>
      <c r="V392" s="184"/>
      <c r="W392" s="184"/>
      <c r="X392" s="184"/>
      <c r="Y392" s="184"/>
      <c r="Z392" s="184"/>
    </row>
    <row r="393" spans="1:26" x14ac:dyDescent="0.25">
      <c r="A393" s="184"/>
      <c r="B393" s="184"/>
      <c r="C393" s="289"/>
      <c r="D393" s="290"/>
      <c r="E393" s="184"/>
      <c r="F393" s="184"/>
      <c r="G393" s="184"/>
      <c r="H393" s="184"/>
      <c r="I393" s="184"/>
      <c r="J393" s="184"/>
      <c r="K393" s="184"/>
      <c r="L393" s="184"/>
      <c r="M393" s="184"/>
      <c r="N393" s="184"/>
      <c r="O393" s="184"/>
      <c r="P393" s="184"/>
      <c r="Q393" s="184"/>
      <c r="R393" s="184"/>
      <c r="S393" s="184"/>
      <c r="T393" s="184"/>
      <c r="U393" s="184"/>
      <c r="V393" s="184"/>
      <c r="W393" s="184"/>
      <c r="X393" s="184"/>
      <c r="Y393" s="184"/>
      <c r="Z393" s="184"/>
    </row>
    <row r="394" spans="1:26" x14ac:dyDescent="0.25">
      <c r="A394" s="184"/>
      <c r="B394" s="184"/>
      <c r="C394" s="289"/>
      <c r="D394" s="290"/>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row>
    <row r="395" spans="1:26" x14ac:dyDescent="0.25">
      <c r="A395" s="184"/>
      <c r="B395" s="184"/>
      <c r="C395" s="289"/>
      <c r="D395" s="290"/>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row>
    <row r="396" spans="1:26" x14ac:dyDescent="0.25">
      <c r="A396" s="184"/>
      <c r="B396" s="184"/>
      <c r="C396" s="289"/>
      <c r="D396" s="290"/>
      <c r="E396" s="184"/>
      <c r="F396" s="184"/>
      <c r="G396" s="184"/>
      <c r="H396" s="184"/>
      <c r="I396" s="184"/>
      <c r="J396" s="184"/>
      <c r="K396" s="184"/>
      <c r="L396" s="184"/>
      <c r="M396" s="184"/>
      <c r="N396" s="184"/>
      <c r="O396" s="184"/>
      <c r="P396" s="184"/>
      <c r="Q396" s="184"/>
      <c r="R396" s="184"/>
      <c r="S396" s="184"/>
      <c r="T396" s="184"/>
      <c r="U396" s="184"/>
      <c r="V396" s="184"/>
      <c r="W396" s="184"/>
      <c r="X396" s="184"/>
      <c r="Y396" s="184"/>
      <c r="Z396" s="184"/>
    </row>
    <row r="397" spans="1:26" x14ac:dyDescent="0.25">
      <c r="A397" s="184"/>
      <c r="B397" s="184"/>
      <c r="C397" s="289"/>
      <c r="D397" s="290"/>
      <c r="E397" s="184"/>
      <c r="F397" s="184"/>
      <c r="G397" s="184"/>
      <c r="H397" s="184"/>
      <c r="I397" s="184"/>
      <c r="J397" s="184"/>
      <c r="K397" s="184"/>
      <c r="L397" s="184"/>
      <c r="M397" s="184"/>
      <c r="N397" s="184"/>
      <c r="O397" s="184"/>
      <c r="P397" s="184"/>
      <c r="Q397" s="184"/>
      <c r="R397" s="184"/>
      <c r="S397" s="184"/>
      <c r="T397" s="184"/>
      <c r="U397" s="184"/>
      <c r="V397" s="184"/>
      <c r="W397" s="184"/>
      <c r="X397" s="184"/>
      <c r="Y397" s="184"/>
      <c r="Z397" s="184"/>
    </row>
    <row r="398" spans="1:26" x14ac:dyDescent="0.25">
      <c r="A398" s="184"/>
      <c r="B398" s="184"/>
      <c r="C398" s="289"/>
      <c r="D398" s="290"/>
      <c r="E398" s="184"/>
      <c r="F398" s="184"/>
      <c r="G398" s="184"/>
      <c r="H398" s="184"/>
      <c r="I398" s="184"/>
      <c r="J398" s="184"/>
      <c r="K398" s="184"/>
      <c r="L398" s="184"/>
      <c r="M398" s="184"/>
      <c r="N398" s="184"/>
      <c r="O398" s="184"/>
      <c r="P398" s="184"/>
      <c r="Q398" s="184"/>
      <c r="R398" s="184"/>
      <c r="S398" s="184"/>
      <c r="T398" s="184"/>
      <c r="U398" s="184"/>
      <c r="V398" s="184"/>
      <c r="W398" s="184"/>
      <c r="X398" s="184"/>
      <c r="Y398" s="184"/>
      <c r="Z398" s="184"/>
    </row>
    <row r="399" spans="1:26" x14ac:dyDescent="0.25">
      <c r="A399" s="184"/>
      <c r="B399" s="184"/>
      <c r="C399" s="289"/>
      <c r="D399" s="290"/>
      <c r="E399" s="184"/>
      <c r="F399" s="184"/>
      <c r="G399" s="184"/>
      <c r="H399" s="184"/>
      <c r="I399" s="184"/>
      <c r="J399" s="184"/>
      <c r="K399" s="184"/>
      <c r="L399" s="184"/>
      <c r="M399" s="184"/>
      <c r="N399" s="184"/>
      <c r="O399" s="184"/>
      <c r="P399" s="184"/>
      <c r="Q399" s="184"/>
      <c r="R399" s="184"/>
      <c r="S399" s="184"/>
      <c r="T399" s="184"/>
      <c r="U399" s="184"/>
      <c r="V399" s="184"/>
      <c r="W399" s="184"/>
      <c r="X399" s="184"/>
      <c r="Y399" s="184"/>
      <c r="Z399" s="184"/>
    </row>
    <row r="400" spans="1:26" x14ac:dyDescent="0.25">
      <c r="A400" s="184"/>
      <c r="B400" s="184"/>
      <c r="C400" s="289"/>
      <c r="D400" s="290"/>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row>
    <row r="401" spans="1:26" x14ac:dyDescent="0.25">
      <c r="A401" s="184"/>
      <c r="B401" s="184"/>
      <c r="C401" s="289"/>
      <c r="D401" s="290"/>
      <c r="E401" s="184"/>
      <c r="F401" s="184"/>
      <c r="G401" s="184"/>
      <c r="H401" s="184"/>
      <c r="I401" s="184"/>
      <c r="J401" s="184"/>
      <c r="K401" s="184"/>
      <c r="L401" s="184"/>
      <c r="M401" s="184"/>
      <c r="N401" s="184"/>
      <c r="O401" s="184"/>
      <c r="P401" s="184"/>
      <c r="Q401" s="184"/>
      <c r="R401" s="184"/>
      <c r="S401" s="184"/>
      <c r="T401" s="184"/>
      <c r="U401" s="184"/>
      <c r="V401" s="184"/>
      <c r="W401" s="184"/>
      <c r="X401" s="184"/>
      <c r="Y401" s="184"/>
      <c r="Z401" s="184"/>
    </row>
    <row r="402" spans="1:26" x14ac:dyDescent="0.25">
      <c r="A402" s="184"/>
      <c r="B402" s="184"/>
      <c r="C402" s="289"/>
      <c r="D402" s="290"/>
      <c r="E402" s="184"/>
      <c r="F402" s="184"/>
      <c r="G402" s="184"/>
      <c r="H402" s="184"/>
      <c r="I402" s="184"/>
      <c r="J402" s="184"/>
      <c r="K402" s="184"/>
      <c r="L402" s="184"/>
      <c r="M402" s="184"/>
      <c r="N402" s="184"/>
      <c r="O402" s="184"/>
      <c r="P402" s="184"/>
      <c r="Q402" s="184"/>
      <c r="R402" s="184"/>
      <c r="S402" s="184"/>
      <c r="T402" s="184"/>
      <c r="U402" s="184"/>
      <c r="V402" s="184"/>
      <c r="W402" s="184"/>
      <c r="X402" s="184"/>
      <c r="Y402" s="184"/>
      <c r="Z402" s="184"/>
    </row>
    <row r="403" spans="1:26" x14ac:dyDescent="0.25">
      <c r="A403" s="184"/>
      <c r="B403" s="184"/>
      <c r="C403" s="289"/>
      <c r="D403" s="290"/>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row>
    <row r="404" spans="1:26" x14ac:dyDescent="0.25">
      <c r="A404" s="184"/>
      <c r="B404" s="184"/>
      <c r="C404" s="289"/>
      <c r="D404" s="290"/>
      <c r="E404" s="184"/>
      <c r="F404" s="184"/>
      <c r="G404" s="184"/>
      <c r="H404" s="184"/>
      <c r="I404" s="184"/>
      <c r="J404" s="184"/>
      <c r="K404" s="184"/>
      <c r="L404" s="184"/>
      <c r="M404" s="184"/>
      <c r="N404" s="184"/>
      <c r="O404" s="184"/>
      <c r="P404" s="184"/>
      <c r="Q404" s="184"/>
      <c r="R404" s="184"/>
      <c r="S404" s="184"/>
      <c r="T404" s="184"/>
      <c r="U404" s="184"/>
      <c r="V404" s="184"/>
      <c r="W404" s="184"/>
      <c r="X404" s="184"/>
      <c r="Y404" s="184"/>
      <c r="Z404" s="184"/>
    </row>
    <row r="405" spans="1:26" x14ac:dyDescent="0.25">
      <c r="A405" s="184"/>
      <c r="B405" s="184"/>
      <c r="C405" s="289"/>
      <c r="D405" s="290"/>
      <c r="E405" s="184"/>
      <c r="F405" s="184"/>
      <c r="G405" s="184"/>
      <c r="H405" s="184"/>
      <c r="I405" s="184"/>
      <c r="J405" s="184"/>
      <c r="K405" s="184"/>
      <c r="L405" s="184"/>
      <c r="M405" s="184"/>
      <c r="N405" s="184"/>
      <c r="O405" s="184"/>
      <c r="P405" s="184"/>
      <c r="Q405" s="184"/>
      <c r="R405" s="184"/>
      <c r="S405" s="184"/>
      <c r="T405" s="184"/>
      <c r="U405" s="184"/>
      <c r="V405" s="184"/>
      <c r="W405" s="184"/>
      <c r="X405" s="184"/>
      <c r="Y405" s="184"/>
      <c r="Z405" s="184"/>
    </row>
    <row r="406" spans="1:26" x14ac:dyDescent="0.25">
      <c r="A406" s="184"/>
      <c r="B406" s="184"/>
      <c r="C406" s="289"/>
      <c r="D406" s="290"/>
      <c r="E406" s="184"/>
      <c r="F406" s="184"/>
      <c r="G406" s="184"/>
      <c r="H406" s="184"/>
      <c r="I406" s="184"/>
      <c r="J406" s="184"/>
      <c r="K406" s="184"/>
      <c r="L406" s="184"/>
      <c r="M406" s="184"/>
      <c r="N406" s="184"/>
      <c r="O406" s="184"/>
      <c r="P406" s="184"/>
      <c r="Q406" s="184"/>
      <c r="R406" s="184"/>
      <c r="S406" s="184"/>
      <c r="T406" s="184"/>
      <c r="U406" s="184"/>
      <c r="V406" s="184"/>
      <c r="W406" s="184"/>
      <c r="X406" s="184"/>
      <c r="Y406" s="184"/>
      <c r="Z406" s="184"/>
    </row>
    <row r="407" spans="1:26" x14ac:dyDescent="0.25">
      <c r="A407" s="184"/>
      <c r="B407" s="184"/>
      <c r="C407" s="289"/>
      <c r="D407" s="290"/>
      <c r="E407" s="184"/>
      <c r="F407" s="184"/>
      <c r="G407" s="184"/>
      <c r="H407" s="184"/>
      <c r="I407" s="184"/>
      <c r="J407" s="184"/>
      <c r="K407" s="184"/>
      <c r="L407" s="184"/>
      <c r="M407" s="184"/>
      <c r="N407" s="184"/>
      <c r="O407" s="184"/>
      <c r="P407" s="184"/>
      <c r="Q407" s="184"/>
      <c r="R407" s="184"/>
      <c r="S407" s="184"/>
      <c r="T407" s="184"/>
      <c r="U407" s="184"/>
      <c r="V407" s="184"/>
      <c r="W407" s="184"/>
      <c r="X407" s="184"/>
      <c r="Y407" s="184"/>
      <c r="Z407" s="184"/>
    </row>
    <row r="408" spans="1:26" x14ac:dyDescent="0.25">
      <c r="A408" s="184"/>
      <c r="B408" s="184"/>
      <c r="C408" s="289"/>
      <c r="D408" s="290"/>
      <c r="E408" s="184"/>
      <c r="F408" s="184"/>
      <c r="G408" s="184"/>
      <c r="H408" s="184"/>
      <c r="I408" s="184"/>
      <c r="J408" s="184"/>
      <c r="K408" s="184"/>
      <c r="L408" s="184"/>
      <c r="M408" s="184"/>
      <c r="N408" s="184"/>
      <c r="O408" s="184"/>
      <c r="P408" s="184"/>
      <c r="Q408" s="184"/>
      <c r="R408" s="184"/>
      <c r="S408" s="184"/>
      <c r="T408" s="184"/>
      <c r="U408" s="184"/>
      <c r="V408" s="184"/>
      <c r="W408" s="184"/>
      <c r="X408" s="184"/>
      <c r="Y408" s="184"/>
      <c r="Z408" s="184"/>
    </row>
    <row r="409" spans="1:26" x14ac:dyDescent="0.25">
      <c r="A409" s="184"/>
      <c r="B409" s="184"/>
      <c r="C409" s="289"/>
      <c r="D409" s="290"/>
      <c r="E409" s="184"/>
      <c r="F409" s="184"/>
      <c r="G409" s="184"/>
      <c r="H409" s="184"/>
      <c r="I409" s="184"/>
      <c r="J409" s="184"/>
      <c r="K409" s="184"/>
      <c r="L409" s="184"/>
      <c r="M409" s="184"/>
      <c r="N409" s="184"/>
      <c r="O409" s="184"/>
      <c r="P409" s="184"/>
      <c r="Q409" s="184"/>
      <c r="R409" s="184"/>
      <c r="S409" s="184"/>
      <c r="T409" s="184"/>
      <c r="U409" s="184"/>
      <c r="V409" s="184"/>
      <c r="W409" s="184"/>
      <c r="X409" s="184"/>
      <c r="Y409" s="184"/>
      <c r="Z409" s="184"/>
    </row>
    <row r="410" spans="1:26" x14ac:dyDescent="0.25">
      <c r="A410" s="184"/>
      <c r="B410" s="184"/>
      <c r="C410" s="289"/>
      <c r="D410" s="290"/>
      <c r="E410" s="184"/>
      <c r="F410" s="184"/>
      <c r="G410" s="184"/>
      <c r="H410" s="184"/>
      <c r="I410" s="184"/>
      <c r="J410" s="184"/>
      <c r="K410" s="184"/>
      <c r="L410" s="184"/>
      <c r="M410" s="184"/>
      <c r="N410" s="184"/>
      <c r="O410" s="184"/>
      <c r="P410" s="184"/>
      <c r="Q410" s="184"/>
      <c r="R410" s="184"/>
      <c r="S410" s="184"/>
      <c r="T410" s="184"/>
      <c r="U410" s="184"/>
      <c r="V410" s="184"/>
      <c r="W410" s="184"/>
      <c r="X410" s="184"/>
      <c r="Y410" s="184"/>
      <c r="Z410" s="184"/>
    </row>
    <row r="411" spans="1:26" x14ac:dyDescent="0.25">
      <c r="A411" s="184"/>
      <c r="B411" s="184"/>
      <c r="C411" s="289"/>
      <c r="D411" s="290"/>
      <c r="E411" s="184"/>
      <c r="F411" s="184"/>
      <c r="G411" s="184"/>
      <c r="H411" s="184"/>
      <c r="I411" s="184"/>
      <c r="J411" s="184"/>
      <c r="K411" s="184"/>
      <c r="L411" s="184"/>
      <c r="M411" s="184"/>
      <c r="N411" s="184"/>
      <c r="O411" s="184"/>
      <c r="P411" s="184"/>
      <c r="Q411" s="184"/>
      <c r="R411" s="184"/>
      <c r="S411" s="184"/>
      <c r="T411" s="184"/>
      <c r="U411" s="184"/>
      <c r="V411" s="184"/>
      <c r="W411" s="184"/>
      <c r="X411" s="184"/>
      <c r="Y411" s="184"/>
      <c r="Z411" s="184"/>
    </row>
    <row r="412" spans="1:26" x14ac:dyDescent="0.25">
      <c r="A412" s="184"/>
      <c r="B412" s="184"/>
      <c r="C412" s="289"/>
      <c r="D412" s="290"/>
      <c r="E412" s="184"/>
      <c r="F412" s="184"/>
      <c r="G412" s="184"/>
      <c r="H412" s="184"/>
      <c r="I412" s="184"/>
      <c r="J412" s="184"/>
      <c r="K412" s="184"/>
      <c r="L412" s="184"/>
      <c r="M412" s="184"/>
      <c r="N412" s="184"/>
      <c r="O412" s="184"/>
      <c r="P412" s="184"/>
      <c r="Q412" s="184"/>
      <c r="R412" s="184"/>
      <c r="S412" s="184"/>
      <c r="T412" s="184"/>
      <c r="U412" s="184"/>
      <c r="V412" s="184"/>
      <c r="W412" s="184"/>
      <c r="X412" s="184"/>
      <c r="Y412" s="184"/>
      <c r="Z412" s="184"/>
    </row>
    <row r="413" spans="1:26" x14ac:dyDescent="0.25">
      <c r="A413" s="184"/>
      <c r="B413" s="184"/>
      <c r="C413" s="289"/>
      <c r="D413" s="290"/>
      <c r="E413" s="184"/>
      <c r="F413" s="184"/>
      <c r="G413" s="184"/>
      <c r="H413" s="184"/>
      <c r="I413" s="184"/>
      <c r="J413" s="184"/>
      <c r="K413" s="184"/>
      <c r="L413" s="184"/>
      <c r="M413" s="184"/>
      <c r="N413" s="184"/>
      <c r="O413" s="184"/>
      <c r="P413" s="184"/>
      <c r="Q413" s="184"/>
      <c r="R413" s="184"/>
      <c r="S413" s="184"/>
      <c r="T413" s="184"/>
      <c r="U413" s="184"/>
      <c r="V413" s="184"/>
      <c r="W413" s="184"/>
      <c r="X413" s="184"/>
      <c r="Y413" s="184"/>
      <c r="Z413" s="184"/>
    </row>
    <row r="414" spans="1:26" x14ac:dyDescent="0.25">
      <c r="A414" s="184"/>
      <c r="B414" s="184"/>
      <c r="C414" s="289"/>
      <c r="D414" s="290"/>
      <c r="E414" s="184"/>
      <c r="F414" s="184"/>
      <c r="G414" s="184"/>
      <c r="H414" s="184"/>
      <c r="I414" s="184"/>
      <c r="J414" s="184"/>
      <c r="K414" s="184"/>
      <c r="L414" s="184"/>
      <c r="M414" s="184"/>
      <c r="N414" s="184"/>
      <c r="O414" s="184"/>
      <c r="P414" s="184"/>
      <c r="Q414" s="184"/>
      <c r="R414" s="184"/>
      <c r="S414" s="184"/>
      <c r="T414" s="184"/>
      <c r="U414" s="184"/>
      <c r="V414" s="184"/>
      <c r="W414" s="184"/>
      <c r="X414" s="184"/>
      <c r="Y414" s="184"/>
      <c r="Z414" s="184"/>
    </row>
    <row r="415" spans="1:26" x14ac:dyDescent="0.25">
      <c r="A415" s="184"/>
      <c r="B415" s="184"/>
      <c r="C415" s="289"/>
      <c r="D415" s="290"/>
      <c r="E415" s="184"/>
      <c r="F415" s="184"/>
      <c r="G415" s="184"/>
      <c r="H415" s="184"/>
      <c r="I415" s="184"/>
      <c r="J415" s="184"/>
      <c r="K415" s="184"/>
      <c r="L415" s="184"/>
      <c r="M415" s="184"/>
      <c r="N415" s="184"/>
      <c r="O415" s="184"/>
      <c r="P415" s="184"/>
      <c r="Q415" s="184"/>
      <c r="R415" s="184"/>
      <c r="S415" s="184"/>
      <c r="T415" s="184"/>
      <c r="U415" s="184"/>
      <c r="V415" s="184"/>
      <c r="W415" s="184"/>
      <c r="X415" s="184"/>
      <c r="Y415" s="184"/>
      <c r="Z415" s="184"/>
    </row>
    <row r="416" spans="1:26" x14ac:dyDescent="0.25">
      <c r="A416" s="184"/>
      <c r="B416" s="184"/>
      <c r="C416" s="289"/>
      <c r="D416" s="290"/>
      <c r="E416" s="184"/>
      <c r="F416" s="184"/>
      <c r="G416" s="184"/>
      <c r="H416" s="184"/>
      <c r="I416" s="184"/>
      <c r="J416" s="184"/>
      <c r="K416" s="184"/>
      <c r="L416" s="184"/>
      <c r="M416" s="184"/>
      <c r="N416" s="184"/>
      <c r="O416" s="184"/>
      <c r="P416" s="184"/>
      <c r="Q416" s="184"/>
      <c r="R416" s="184"/>
      <c r="S416" s="184"/>
      <c r="T416" s="184"/>
      <c r="U416" s="184"/>
      <c r="V416" s="184"/>
      <c r="W416" s="184"/>
      <c r="X416" s="184"/>
      <c r="Y416" s="184"/>
      <c r="Z416" s="184"/>
    </row>
    <row r="417" spans="1:26" x14ac:dyDescent="0.25">
      <c r="A417" s="184"/>
      <c r="B417" s="184"/>
      <c r="C417" s="289"/>
      <c r="D417" s="290"/>
      <c r="E417" s="184"/>
      <c r="F417" s="184"/>
      <c r="G417" s="184"/>
      <c r="H417" s="184"/>
      <c r="I417" s="184"/>
      <c r="J417" s="184"/>
      <c r="K417" s="184"/>
      <c r="L417" s="184"/>
      <c r="M417" s="184"/>
      <c r="N417" s="184"/>
      <c r="O417" s="184"/>
      <c r="P417" s="184"/>
      <c r="Q417" s="184"/>
      <c r="R417" s="184"/>
      <c r="S417" s="184"/>
      <c r="T417" s="184"/>
      <c r="U417" s="184"/>
      <c r="V417" s="184"/>
      <c r="W417" s="184"/>
      <c r="X417" s="184"/>
      <c r="Y417" s="184"/>
      <c r="Z417" s="184"/>
    </row>
    <row r="418" spans="1:26" x14ac:dyDescent="0.25">
      <c r="A418" s="184"/>
      <c r="B418" s="184"/>
      <c r="C418" s="289"/>
      <c r="D418" s="290"/>
      <c r="E418" s="184"/>
      <c r="F418" s="184"/>
      <c r="G418" s="184"/>
      <c r="H418" s="184"/>
      <c r="I418" s="184"/>
      <c r="J418" s="184"/>
      <c r="K418" s="184"/>
      <c r="L418" s="184"/>
      <c r="M418" s="184"/>
      <c r="N418" s="184"/>
      <c r="O418" s="184"/>
      <c r="P418" s="184"/>
      <c r="Q418" s="184"/>
      <c r="R418" s="184"/>
      <c r="S418" s="184"/>
      <c r="T418" s="184"/>
      <c r="U418" s="184"/>
      <c r="V418" s="184"/>
      <c r="W418" s="184"/>
      <c r="X418" s="184"/>
      <c r="Y418" s="184"/>
      <c r="Z418" s="184"/>
    </row>
    <row r="419" spans="1:26" x14ac:dyDescent="0.25">
      <c r="A419" s="184"/>
      <c r="B419" s="184"/>
      <c r="C419" s="289"/>
      <c r="D419" s="290"/>
      <c r="E419" s="184"/>
      <c r="F419" s="184"/>
      <c r="G419" s="184"/>
      <c r="H419" s="184"/>
      <c r="I419" s="184"/>
      <c r="J419" s="184"/>
      <c r="K419" s="184"/>
      <c r="L419" s="184"/>
      <c r="M419" s="184"/>
      <c r="N419" s="184"/>
      <c r="O419" s="184"/>
      <c r="P419" s="184"/>
      <c r="Q419" s="184"/>
      <c r="R419" s="184"/>
      <c r="S419" s="184"/>
      <c r="T419" s="184"/>
      <c r="U419" s="184"/>
      <c r="V419" s="184"/>
      <c r="W419" s="184"/>
      <c r="X419" s="184"/>
      <c r="Y419" s="184"/>
      <c r="Z419" s="184"/>
    </row>
    <row r="420" spans="1:26" x14ac:dyDescent="0.25">
      <c r="A420" s="184"/>
      <c r="B420" s="184"/>
      <c r="C420" s="289"/>
      <c r="D420" s="290"/>
      <c r="E420" s="184"/>
      <c r="F420" s="184"/>
      <c r="G420" s="184"/>
      <c r="H420" s="184"/>
      <c r="I420" s="184"/>
      <c r="J420" s="184"/>
      <c r="K420" s="184"/>
      <c r="L420" s="184"/>
      <c r="M420" s="184"/>
      <c r="N420" s="184"/>
      <c r="O420" s="184"/>
      <c r="P420" s="184"/>
      <c r="Q420" s="184"/>
      <c r="R420" s="184"/>
      <c r="S420" s="184"/>
      <c r="T420" s="184"/>
      <c r="U420" s="184"/>
      <c r="V420" s="184"/>
      <c r="W420" s="184"/>
      <c r="X420" s="184"/>
      <c r="Y420" s="184"/>
      <c r="Z420" s="184"/>
    </row>
    <row r="421" spans="1:26" x14ac:dyDescent="0.25">
      <c r="A421" s="184"/>
      <c r="B421" s="184"/>
      <c r="C421" s="289"/>
      <c r="D421" s="290"/>
      <c r="E421" s="184"/>
      <c r="F421" s="184"/>
      <c r="G421" s="184"/>
      <c r="H421" s="184"/>
      <c r="I421" s="184"/>
      <c r="J421" s="184"/>
      <c r="K421" s="184"/>
      <c r="L421" s="184"/>
      <c r="M421" s="184"/>
      <c r="N421" s="184"/>
      <c r="O421" s="184"/>
      <c r="P421" s="184"/>
      <c r="Q421" s="184"/>
      <c r="R421" s="184"/>
      <c r="S421" s="184"/>
      <c r="T421" s="184"/>
      <c r="U421" s="184"/>
      <c r="V421" s="184"/>
      <c r="W421" s="184"/>
      <c r="X421" s="184"/>
      <c r="Y421" s="184"/>
      <c r="Z421" s="184"/>
    </row>
    <row r="422" spans="1:26" x14ac:dyDescent="0.25">
      <c r="A422" s="184"/>
      <c r="B422" s="184"/>
      <c r="C422" s="289"/>
      <c r="D422" s="290"/>
      <c r="E422" s="184"/>
      <c r="F422" s="184"/>
      <c r="G422" s="184"/>
      <c r="H422" s="184"/>
      <c r="I422" s="184"/>
      <c r="J422" s="184"/>
      <c r="K422" s="184"/>
      <c r="L422" s="184"/>
      <c r="M422" s="184"/>
      <c r="N422" s="184"/>
      <c r="O422" s="184"/>
      <c r="P422" s="184"/>
      <c r="Q422" s="184"/>
      <c r="R422" s="184"/>
      <c r="S422" s="184"/>
      <c r="T422" s="184"/>
      <c r="U422" s="184"/>
      <c r="V422" s="184"/>
      <c r="W422" s="184"/>
      <c r="X422" s="184"/>
      <c r="Y422" s="184"/>
      <c r="Z422" s="184"/>
    </row>
    <row r="423" spans="1:26" x14ac:dyDescent="0.25">
      <c r="A423" s="184"/>
      <c r="B423" s="184"/>
      <c r="C423" s="289"/>
      <c r="D423" s="290"/>
      <c r="E423" s="184"/>
      <c r="F423" s="184"/>
      <c r="G423" s="184"/>
      <c r="H423" s="184"/>
      <c r="I423" s="184"/>
      <c r="J423" s="184"/>
      <c r="K423" s="184"/>
      <c r="L423" s="184"/>
      <c r="M423" s="184"/>
      <c r="N423" s="184"/>
      <c r="O423" s="184"/>
      <c r="P423" s="184"/>
      <c r="Q423" s="184"/>
      <c r="R423" s="184"/>
      <c r="S423" s="184"/>
      <c r="T423" s="184"/>
      <c r="U423" s="184"/>
      <c r="V423" s="184"/>
      <c r="W423" s="184"/>
      <c r="X423" s="184"/>
      <c r="Y423" s="184"/>
      <c r="Z423" s="184"/>
    </row>
    <row r="424" spans="1:26" x14ac:dyDescent="0.25">
      <c r="A424" s="184"/>
      <c r="B424" s="184"/>
      <c r="C424" s="289"/>
      <c r="D424" s="290"/>
      <c r="E424" s="184"/>
      <c r="F424" s="184"/>
      <c r="G424" s="184"/>
      <c r="H424" s="184"/>
      <c r="I424" s="184"/>
      <c r="J424" s="184"/>
      <c r="K424" s="184"/>
      <c r="L424" s="184"/>
      <c r="M424" s="184"/>
      <c r="N424" s="184"/>
      <c r="O424" s="184"/>
      <c r="P424" s="184"/>
      <c r="Q424" s="184"/>
      <c r="R424" s="184"/>
      <c r="S424" s="184"/>
      <c r="T424" s="184"/>
      <c r="U424" s="184"/>
      <c r="V424" s="184"/>
      <c r="W424" s="184"/>
      <c r="X424" s="184"/>
      <c r="Y424" s="184"/>
      <c r="Z424" s="184"/>
    </row>
    <row r="425" spans="1:26" x14ac:dyDescent="0.25">
      <c r="A425" s="184"/>
      <c r="B425" s="184"/>
      <c r="C425" s="289"/>
      <c r="D425" s="290"/>
      <c r="E425" s="184"/>
      <c r="F425" s="184"/>
      <c r="G425" s="184"/>
      <c r="H425" s="184"/>
      <c r="I425" s="184"/>
      <c r="J425" s="184"/>
      <c r="K425" s="184"/>
      <c r="L425" s="184"/>
      <c r="M425" s="184"/>
      <c r="N425" s="184"/>
      <c r="O425" s="184"/>
      <c r="P425" s="184"/>
      <c r="Q425" s="184"/>
      <c r="R425" s="184"/>
      <c r="S425" s="184"/>
      <c r="T425" s="184"/>
      <c r="U425" s="184"/>
      <c r="V425" s="184"/>
      <c r="W425" s="184"/>
      <c r="X425" s="184"/>
      <c r="Y425" s="184"/>
      <c r="Z425" s="184"/>
    </row>
    <row r="426" spans="1:26" x14ac:dyDescent="0.25">
      <c r="A426" s="184"/>
      <c r="B426" s="184"/>
      <c r="C426" s="289"/>
      <c r="D426" s="290"/>
      <c r="E426" s="184"/>
      <c r="F426" s="184"/>
      <c r="G426" s="184"/>
      <c r="H426" s="184"/>
      <c r="I426" s="184"/>
      <c r="J426" s="184"/>
      <c r="K426" s="184"/>
      <c r="L426" s="184"/>
      <c r="M426" s="184"/>
      <c r="N426" s="184"/>
      <c r="O426" s="184"/>
      <c r="P426" s="184"/>
      <c r="Q426" s="184"/>
      <c r="R426" s="184"/>
      <c r="S426" s="184"/>
      <c r="T426" s="184"/>
      <c r="U426" s="184"/>
      <c r="V426" s="184"/>
      <c r="W426" s="184"/>
      <c r="X426" s="184"/>
      <c r="Y426" s="184"/>
      <c r="Z426" s="184"/>
    </row>
    <row r="427" spans="1:26" x14ac:dyDescent="0.25">
      <c r="A427" s="184"/>
      <c r="B427" s="184"/>
      <c r="C427" s="289"/>
      <c r="D427" s="290"/>
      <c r="E427" s="184"/>
      <c r="F427" s="184"/>
      <c r="G427" s="184"/>
      <c r="H427" s="184"/>
      <c r="I427" s="184"/>
      <c r="J427" s="184"/>
      <c r="K427" s="184"/>
      <c r="L427" s="184"/>
      <c r="M427" s="184"/>
      <c r="N427" s="184"/>
      <c r="O427" s="184"/>
      <c r="P427" s="184"/>
      <c r="Q427" s="184"/>
      <c r="R427" s="184"/>
      <c r="S427" s="184"/>
      <c r="T427" s="184"/>
      <c r="U427" s="184"/>
      <c r="V427" s="184"/>
      <c r="W427" s="184"/>
      <c r="X427" s="184"/>
      <c r="Y427" s="184"/>
      <c r="Z427" s="184"/>
    </row>
    <row r="428" spans="1:26" x14ac:dyDescent="0.25">
      <c r="A428" s="184"/>
      <c r="B428" s="184"/>
      <c r="C428" s="289"/>
      <c r="D428" s="290"/>
      <c r="E428" s="184"/>
      <c r="F428" s="184"/>
      <c r="G428" s="184"/>
      <c r="H428" s="184"/>
      <c r="I428" s="184"/>
      <c r="J428" s="184"/>
      <c r="K428" s="184"/>
      <c r="L428" s="184"/>
      <c r="M428" s="184"/>
      <c r="N428" s="184"/>
      <c r="O428" s="184"/>
      <c r="P428" s="184"/>
      <c r="Q428" s="184"/>
      <c r="R428" s="184"/>
      <c r="S428" s="184"/>
      <c r="T428" s="184"/>
      <c r="U428" s="184"/>
      <c r="V428" s="184"/>
      <c r="W428" s="184"/>
      <c r="X428" s="184"/>
      <c r="Y428" s="184"/>
      <c r="Z428" s="184"/>
    </row>
    <row r="429" spans="1:26" x14ac:dyDescent="0.25">
      <c r="A429" s="184"/>
      <c r="B429" s="184"/>
      <c r="C429" s="289"/>
      <c r="D429" s="290"/>
      <c r="E429" s="184"/>
      <c r="F429" s="184"/>
      <c r="G429" s="184"/>
      <c r="H429" s="184"/>
      <c r="I429" s="184"/>
      <c r="J429" s="184"/>
      <c r="K429" s="184"/>
      <c r="L429" s="184"/>
      <c r="M429" s="184"/>
      <c r="N429" s="184"/>
      <c r="O429" s="184"/>
      <c r="P429" s="184"/>
      <c r="Q429" s="184"/>
      <c r="R429" s="184"/>
      <c r="S429" s="184"/>
      <c r="T429" s="184"/>
      <c r="U429" s="184"/>
      <c r="V429" s="184"/>
      <c r="W429" s="184"/>
      <c r="X429" s="184"/>
      <c r="Y429" s="184"/>
      <c r="Z429" s="184"/>
    </row>
    <row r="430" spans="1:26" x14ac:dyDescent="0.25">
      <c r="A430" s="184"/>
      <c r="B430" s="184"/>
      <c r="C430" s="289"/>
      <c r="D430" s="290"/>
      <c r="E430" s="184"/>
      <c r="F430" s="184"/>
      <c r="G430" s="184"/>
      <c r="H430" s="184"/>
      <c r="I430" s="184"/>
      <c r="J430" s="184"/>
      <c r="K430" s="184"/>
      <c r="L430" s="184"/>
      <c r="M430" s="184"/>
      <c r="N430" s="184"/>
      <c r="O430" s="184"/>
      <c r="P430" s="184"/>
      <c r="Q430" s="184"/>
      <c r="R430" s="184"/>
      <c r="S430" s="184"/>
      <c r="T430" s="184"/>
      <c r="U430" s="184"/>
      <c r="V430" s="184"/>
      <c r="W430" s="184"/>
      <c r="X430" s="184"/>
      <c r="Y430" s="184"/>
      <c r="Z430" s="184"/>
    </row>
    <row r="431" spans="1:26" x14ac:dyDescent="0.25">
      <c r="A431" s="184"/>
      <c r="B431" s="184"/>
      <c r="C431" s="289"/>
      <c r="D431" s="290"/>
      <c r="E431" s="184"/>
      <c r="F431" s="184"/>
      <c r="G431" s="184"/>
      <c r="H431" s="184"/>
      <c r="I431" s="184"/>
      <c r="J431" s="184"/>
      <c r="K431" s="184"/>
      <c r="L431" s="184"/>
      <c r="M431" s="184"/>
      <c r="N431" s="184"/>
      <c r="O431" s="184"/>
      <c r="P431" s="184"/>
      <c r="Q431" s="184"/>
      <c r="R431" s="184"/>
      <c r="S431" s="184"/>
      <c r="T431" s="184"/>
      <c r="U431" s="184"/>
      <c r="V431" s="184"/>
      <c r="W431" s="184"/>
      <c r="X431" s="184"/>
      <c r="Y431" s="184"/>
      <c r="Z431" s="184"/>
    </row>
    <row r="432" spans="1:26" x14ac:dyDescent="0.25">
      <c r="A432" s="184"/>
      <c r="B432" s="184"/>
      <c r="C432" s="289"/>
      <c r="D432" s="290"/>
      <c r="E432" s="184"/>
      <c r="F432" s="184"/>
      <c r="G432" s="184"/>
      <c r="H432" s="184"/>
      <c r="I432" s="184"/>
      <c r="J432" s="184"/>
      <c r="K432" s="184"/>
      <c r="L432" s="184"/>
      <c r="M432" s="184"/>
      <c r="N432" s="184"/>
      <c r="O432" s="184"/>
      <c r="P432" s="184"/>
      <c r="Q432" s="184"/>
      <c r="R432" s="184"/>
      <c r="S432" s="184"/>
      <c r="T432" s="184"/>
      <c r="U432" s="184"/>
      <c r="V432" s="184"/>
      <c r="W432" s="184"/>
      <c r="X432" s="184"/>
      <c r="Y432" s="184"/>
      <c r="Z432" s="184"/>
    </row>
    <row r="433" spans="1:26" x14ac:dyDescent="0.25">
      <c r="A433" s="184"/>
      <c r="B433" s="184"/>
      <c r="C433" s="289"/>
      <c r="D433" s="290"/>
      <c r="E433" s="184"/>
      <c r="F433" s="184"/>
      <c r="G433" s="184"/>
      <c r="H433" s="184"/>
      <c r="I433" s="184"/>
      <c r="J433" s="184"/>
      <c r="K433" s="184"/>
      <c r="L433" s="184"/>
      <c r="M433" s="184"/>
      <c r="N433" s="184"/>
      <c r="O433" s="184"/>
      <c r="P433" s="184"/>
      <c r="Q433" s="184"/>
      <c r="R433" s="184"/>
      <c r="S433" s="184"/>
      <c r="T433" s="184"/>
      <c r="U433" s="184"/>
      <c r="V433" s="184"/>
      <c r="W433" s="184"/>
      <c r="X433" s="184"/>
      <c r="Y433" s="184"/>
      <c r="Z433" s="184"/>
    </row>
    <row r="434" spans="1:26" x14ac:dyDescent="0.25">
      <c r="A434" s="184"/>
      <c r="B434" s="184"/>
      <c r="C434" s="289"/>
      <c r="D434" s="290"/>
      <c r="E434" s="184"/>
      <c r="F434" s="184"/>
      <c r="G434" s="184"/>
      <c r="H434" s="184"/>
      <c r="I434" s="184"/>
      <c r="J434" s="184"/>
      <c r="K434" s="184"/>
      <c r="L434" s="184"/>
      <c r="M434" s="184"/>
      <c r="N434" s="184"/>
      <c r="O434" s="184"/>
      <c r="P434" s="184"/>
      <c r="Q434" s="184"/>
      <c r="R434" s="184"/>
      <c r="S434" s="184"/>
      <c r="T434" s="184"/>
      <c r="U434" s="184"/>
      <c r="V434" s="184"/>
      <c r="W434" s="184"/>
      <c r="X434" s="184"/>
      <c r="Y434" s="184"/>
      <c r="Z434" s="184"/>
    </row>
    <row r="435" spans="1:26" x14ac:dyDescent="0.25">
      <c r="A435" s="184"/>
      <c r="B435" s="184"/>
      <c r="C435" s="289"/>
      <c r="D435" s="290"/>
      <c r="E435" s="184"/>
      <c r="F435" s="184"/>
      <c r="G435" s="184"/>
      <c r="H435" s="184"/>
      <c r="I435" s="184"/>
      <c r="J435" s="184"/>
      <c r="K435" s="184"/>
      <c r="L435" s="184"/>
      <c r="M435" s="184"/>
      <c r="N435" s="184"/>
      <c r="O435" s="184"/>
      <c r="P435" s="184"/>
      <c r="Q435" s="184"/>
      <c r="R435" s="184"/>
      <c r="S435" s="184"/>
      <c r="T435" s="184"/>
      <c r="U435" s="184"/>
      <c r="V435" s="184"/>
      <c r="W435" s="184"/>
      <c r="X435" s="184"/>
      <c r="Y435" s="184"/>
      <c r="Z435" s="184"/>
    </row>
    <row r="436" spans="1:26" x14ac:dyDescent="0.25">
      <c r="A436" s="184"/>
      <c r="B436" s="184"/>
      <c r="C436" s="289"/>
      <c r="D436" s="290"/>
      <c r="E436" s="184"/>
      <c r="F436" s="184"/>
      <c r="G436" s="184"/>
      <c r="H436" s="184"/>
      <c r="I436" s="184"/>
      <c r="J436" s="184"/>
      <c r="K436" s="184"/>
      <c r="L436" s="184"/>
      <c r="M436" s="184"/>
      <c r="N436" s="184"/>
      <c r="O436" s="184"/>
      <c r="P436" s="184"/>
      <c r="Q436" s="184"/>
      <c r="R436" s="184"/>
      <c r="S436" s="184"/>
      <c r="T436" s="184"/>
      <c r="U436" s="184"/>
      <c r="V436" s="184"/>
      <c r="W436" s="184"/>
      <c r="X436" s="184"/>
      <c r="Y436" s="184"/>
      <c r="Z436" s="184"/>
    </row>
    <row r="437" spans="1:26" x14ac:dyDescent="0.25">
      <c r="A437" s="184"/>
      <c r="B437" s="184"/>
      <c r="C437" s="289"/>
      <c r="D437" s="290"/>
      <c r="E437" s="184"/>
      <c r="F437" s="184"/>
      <c r="G437" s="184"/>
      <c r="H437" s="184"/>
      <c r="I437" s="184"/>
      <c r="J437" s="184"/>
      <c r="K437" s="184"/>
      <c r="L437" s="184"/>
      <c r="M437" s="184"/>
      <c r="N437" s="184"/>
      <c r="O437" s="184"/>
      <c r="P437" s="184"/>
      <c r="Q437" s="184"/>
      <c r="R437" s="184"/>
      <c r="S437" s="184"/>
      <c r="T437" s="184"/>
      <c r="U437" s="184"/>
      <c r="V437" s="184"/>
      <c r="W437" s="184"/>
      <c r="X437" s="184"/>
      <c r="Y437" s="184"/>
      <c r="Z437" s="184"/>
    </row>
    <row r="438" spans="1:26" x14ac:dyDescent="0.25">
      <c r="A438" s="184"/>
      <c r="B438" s="184"/>
      <c r="C438" s="289"/>
      <c r="D438" s="290"/>
      <c r="E438" s="184"/>
      <c r="F438" s="184"/>
      <c r="G438" s="184"/>
      <c r="H438" s="184"/>
      <c r="I438" s="184"/>
      <c r="J438" s="184"/>
      <c r="K438" s="184"/>
      <c r="L438" s="184"/>
      <c r="M438" s="184"/>
      <c r="N438" s="184"/>
      <c r="O438" s="184"/>
      <c r="P438" s="184"/>
      <c r="Q438" s="184"/>
      <c r="R438" s="184"/>
      <c r="S438" s="184"/>
      <c r="T438" s="184"/>
      <c r="U438" s="184"/>
      <c r="V438" s="184"/>
      <c r="W438" s="184"/>
      <c r="X438" s="184"/>
      <c r="Y438" s="184"/>
      <c r="Z438" s="184"/>
    </row>
    <row r="439" spans="1:26" x14ac:dyDescent="0.25">
      <c r="A439" s="184"/>
      <c r="B439" s="184"/>
      <c r="C439" s="289"/>
      <c r="D439" s="290"/>
      <c r="E439" s="184"/>
      <c r="F439" s="184"/>
      <c r="G439" s="184"/>
      <c r="H439" s="184"/>
      <c r="I439" s="184"/>
      <c r="J439" s="184"/>
      <c r="K439" s="184"/>
      <c r="L439" s="184"/>
      <c r="M439" s="184"/>
      <c r="N439" s="184"/>
      <c r="O439" s="184"/>
      <c r="P439" s="184"/>
      <c r="Q439" s="184"/>
      <c r="R439" s="184"/>
      <c r="S439" s="184"/>
      <c r="T439" s="184"/>
      <c r="U439" s="184"/>
      <c r="V439" s="184"/>
      <c r="W439" s="184"/>
      <c r="X439" s="184"/>
      <c r="Y439" s="184"/>
      <c r="Z439" s="184"/>
    </row>
    <row r="440" spans="1:26" x14ac:dyDescent="0.25">
      <c r="A440" s="184"/>
      <c r="B440" s="184"/>
      <c r="C440" s="289"/>
      <c r="D440" s="290"/>
      <c r="E440" s="184"/>
      <c r="F440" s="184"/>
      <c r="G440" s="184"/>
      <c r="H440" s="184"/>
      <c r="I440" s="184"/>
      <c r="J440" s="184"/>
      <c r="K440" s="184"/>
      <c r="L440" s="184"/>
      <c r="M440" s="184"/>
      <c r="N440" s="184"/>
      <c r="O440" s="184"/>
      <c r="P440" s="184"/>
      <c r="Q440" s="184"/>
      <c r="R440" s="184"/>
      <c r="S440" s="184"/>
      <c r="T440" s="184"/>
      <c r="U440" s="184"/>
      <c r="V440" s="184"/>
      <c r="W440" s="184"/>
      <c r="X440" s="184"/>
      <c r="Y440" s="184"/>
      <c r="Z440" s="184"/>
    </row>
    <row r="441" spans="1:26" x14ac:dyDescent="0.25">
      <c r="A441" s="184"/>
      <c r="B441" s="184"/>
      <c r="C441" s="289"/>
      <c r="D441" s="290"/>
      <c r="E441" s="184"/>
      <c r="F441" s="184"/>
      <c r="G441" s="184"/>
      <c r="H441" s="184"/>
      <c r="I441" s="184"/>
      <c r="J441" s="184"/>
      <c r="K441" s="184"/>
      <c r="L441" s="184"/>
      <c r="M441" s="184"/>
      <c r="N441" s="184"/>
      <c r="O441" s="184"/>
      <c r="P441" s="184"/>
      <c r="Q441" s="184"/>
      <c r="R441" s="184"/>
      <c r="S441" s="184"/>
      <c r="T441" s="184"/>
      <c r="U441" s="184"/>
      <c r="V441" s="184"/>
      <c r="W441" s="184"/>
      <c r="X441" s="184"/>
      <c r="Y441" s="184"/>
      <c r="Z441" s="184"/>
    </row>
    <row r="442" spans="1:26" x14ac:dyDescent="0.25">
      <c r="A442" s="184"/>
      <c r="B442" s="184"/>
      <c r="C442" s="289"/>
      <c r="D442" s="290"/>
      <c r="E442" s="184"/>
      <c r="F442" s="184"/>
      <c r="G442" s="184"/>
      <c r="H442" s="184"/>
      <c r="I442" s="184"/>
      <c r="J442" s="184"/>
      <c r="K442" s="184"/>
      <c r="L442" s="184"/>
      <c r="M442" s="184"/>
      <c r="N442" s="184"/>
      <c r="O442" s="184"/>
      <c r="P442" s="184"/>
      <c r="Q442" s="184"/>
      <c r="R442" s="184"/>
      <c r="S442" s="184"/>
      <c r="T442" s="184"/>
      <c r="U442" s="184"/>
      <c r="V442" s="184"/>
      <c r="W442" s="184"/>
      <c r="X442" s="184"/>
      <c r="Y442" s="184"/>
      <c r="Z442" s="184"/>
    </row>
    <row r="443" spans="1:26" x14ac:dyDescent="0.25">
      <c r="A443" s="184"/>
      <c r="B443" s="184"/>
      <c r="C443" s="289"/>
      <c r="D443" s="290"/>
      <c r="E443" s="184"/>
      <c r="F443" s="184"/>
      <c r="G443" s="184"/>
      <c r="H443" s="184"/>
      <c r="I443" s="184"/>
      <c r="J443" s="184"/>
      <c r="K443" s="184"/>
      <c r="L443" s="184"/>
      <c r="M443" s="184"/>
      <c r="N443" s="184"/>
      <c r="O443" s="184"/>
      <c r="P443" s="184"/>
      <c r="Q443" s="184"/>
      <c r="R443" s="184"/>
      <c r="S443" s="184"/>
      <c r="T443" s="184"/>
      <c r="U443" s="184"/>
      <c r="V443" s="184"/>
      <c r="W443" s="184"/>
      <c r="X443" s="184"/>
      <c r="Y443" s="184"/>
      <c r="Z443" s="184"/>
    </row>
    <row r="444" spans="1:26" x14ac:dyDescent="0.25">
      <c r="A444" s="184"/>
      <c r="B444" s="184"/>
      <c r="C444" s="289"/>
      <c r="D444" s="290"/>
      <c r="E444" s="184"/>
      <c r="F444" s="184"/>
      <c r="G444" s="184"/>
      <c r="H444" s="184"/>
      <c r="I444" s="184"/>
      <c r="J444" s="184"/>
      <c r="K444" s="184"/>
      <c r="L444" s="184"/>
      <c r="M444" s="184"/>
      <c r="N444" s="184"/>
      <c r="O444" s="184"/>
      <c r="P444" s="184"/>
      <c r="Q444" s="184"/>
      <c r="R444" s="184"/>
      <c r="S444" s="184"/>
      <c r="T444" s="184"/>
      <c r="U444" s="184"/>
      <c r="V444" s="184"/>
      <c r="W444" s="184"/>
      <c r="X444" s="184"/>
      <c r="Y444" s="184"/>
      <c r="Z444" s="184"/>
    </row>
    <row r="445" spans="1:26" x14ac:dyDescent="0.25">
      <c r="A445" s="184"/>
      <c r="B445" s="184"/>
      <c r="C445" s="289"/>
      <c r="D445" s="290"/>
      <c r="E445" s="184"/>
      <c r="F445" s="184"/>
      <c r="G445" s="184"/>
      <c r="H445" s="184"/>
      <c r="I445" s="184"/>
      <c r="J445" s="184"/>
      <c r="K445" s="184"/>
      <c r="L445" s="184"/>
      <c r="M445" s="184"/>
      <c r="N445" s="184"/>
      <c r="O445" s="184"/>
      <c r="P445" s="184"/>
      <c r="Q445" s="184"/>
      <c r="R445" s="184"/>
      <c r="S445" s="184"/>
      <c r="T445" s="184"/>
      <c r="U445" s="184"/>
      <c r="V445" s="184"/>
      <c r="W445" s="184"/>
      <c r="X445" s="184"/>
      <c r="Y445" s="184"/>
      <c r="Z445" s="184"/>
    </row>
    <row r="446" spans="1:26" x14ac:dyDescent="0.25">
      <c r="A446" s="184"/>
      <c r="B446" s="184"/>
      <c r="C446" s="289"/>
      <c r="D446" s="290"/>
      <c r="E446" s="184"/>
      <c r="F446" s="184"/>
      <c r="G446" s="184"/>
      <c r="H446" s="184"/>
      <c r="I446" s="184"/>
      <c r="J446" s="184"/>
      <c r="K446" s="184"/>
      <c r="L446" s="184"/>
      <c r="M446" s="184"/>
      <c r="N446" s="184"/>
      <c r="O446" s="184"/>
      <c r="P446" s="184"/>
      <c r="Q446" s="184"/>
      <c r="R446" s="184"/>
      <c r="S446" s="184"/>
      <c r="T446" s="184"/>
      <c r="U446" s="184"/>
      <c r="V446" s="184"/>
      <c r="W446" s="184"/>
      <c r="X446" s="184"/>
      <c r="Y446" s="184"/>
      <c r="Z446" s="184"/>
    </row>
    <row r="447" spans="1:26" x14ac:dyDescent="0.25">
      <c r="A447" s="184"/>
      <c r="B447" s="184"/>
      <c r="C447" s="289"/>
      <c r="D447" s="290"/>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row>
    <row r="448" spans="1:26" x14ac:dyDescent="0.25">
      <c r="A448" s="184"/>
      <c r="B448" s="184"/>
      <c r="C448" s="289"/>
      <c r="D448" s="290"/>
      <c r="E448" s="184"/>
      <c r="F448" s="184"/>
      <c r="G448" s="184"/>
      <c r="H448" s="184"/>
      <c r="I448" s="184"/>
      <c r="J448" s="184"/>
      <c r="K448" s="184"/>
      <c r="L448" s="184"/>
      <c r="M448" s="184"/>
      <c r="N448" s="184"/>
      <c r="O448" s="184"/>
      <c r="P448" s="184"/>
      <c r="Q448" s="184"/>
      <c r="R448" s="184"/>
      <c r="S448" s="184"/>
      <c r="T448" s="184"/>
      <c r="U448" s="184"/>
      <c r="V448" s="184"/>
      <c r="W448" s="184"/>
      <c r="X448" s="184"/>
      <c r="Y448" s="184"/>
      <c r="Z448" s="184"/>
    </row>
    <row r="449" spans="1:26" x14ac:dyDescent="0.25">
      <c r="A449" s="184"/>
      <c r="B449" s="184"/>
      <c r="C449" s="289"/>
      <c r="D449" s="290"/>
      <c r="E449" s="184"/>
      <c r="F449" s="184"/>
      <c r="G449" s="184"/>
      <c r="H449" s="184"/>
      <c r="I449" s="184"/>
      <c r="J449" s="184"/>
      <c r="K449" s="184"/>
      <c r="L449" s="184"/>
      <c r="M449" s="184"/>
      <c r="N449" s="184"/>
      <c r="O449" s="184"/>
      <c r="P449" s="184"/>
      <c r="Q449" s="184"/>
      <c r="R449" s="184"/>
      <c r="S449" s="184"/>
      <c r="T449" s="184"/>
      <c r="U449" s="184"/>
      <c r="V449" s="184"/>
      <c r="W449" s="184"/>
      <c r="X449" s="184"/>
      <c r="Y449" s="184"/>
      <c r="Z449" s="184"/>
    </row>
    <row r="450" spans="1:26" x14ac:dyDescent="0.25">
      <c r="A450" s="184"/>
      <c r="B450" s="184"/>
      <c r="C450" s="289"/>
      <c r="D450" s="290"/>
      <c r="E450" s="184"/>
      <c r="F450" s="184"/>
      <c r="G450" s="184"/>
      <c r="H450" s="184"/>
      <c r="I450" s="184"/>
      <c r="J450" s="184"/>
      <c r="K450" s="184"/>
      <c r="L450" s="184"/>
      <c r="M450" s="184"/>
      <c r="N450" s="184"/>
      <c r="O450" s="184"/>
      <c r="P450" s="184"/>
      <c r="Q450" s="184"/>
      <c r="R450" s="184"/>
      <c r="S450" s="184"/>
      <c r="T450" s="184"/>
      <c r="U450" s="184"/>
      <c r="V450" s="184"/>
      <c r="W450" s="184"/>
      <c r="X450" s="184"/>
      <c r="Y450" s="184"/>
      <c r="Z450" s="184"/>
    </row>
    <row r="451" spans="1:26" x14ac:dyDescent="0.25">
      <c r="A451" s="184"/>
      <c r="B451" s="184"/>
      <c r="C451" s="289"/>
      <c r="D451" s="290"/>
      <c r="E451" s="184"/>
      <c r="F451" s="184"/>
      <c r="G451" s="184"/>
      <c r="H451" s="184"/>
      <c r="I451" s="184"/>
      <c r="J451" s="184"/>
      <c r="K451" s="184"/>
      <c r="L451" s="184"/>
      <c r="M451" s="184"/>
      <c r="N451" s="184"/>
      <c r="O451" s="184"/>
      <c r="P451" s="184"/>
      <c r="Q451" s="184"/>
      <c r="R451" s="184"/>
      <c r="S451" s="184"/>
      <c r="T451" s="184"/>
      <c r="U451" s="184"/>
      <c r="V451" s="184"/>
      <c r="W451" s="184"/>
      <c r="X451" s="184"/>
      <c r="Y451" s="184"/>
      <c r="Z451" s="184"/>
    </row>
    <row r="452" spans="1:26" x14ac:dyDescent="0.25">
      <c r="A452" s="184"/>
      <c r="B452" s="184"/>
      <c r="C452" s="289"/>
      <c r="D452" s="290"/>
      <c r="E452" s="184"/>
      <c r="F452" s="184"/>
      <c r="G452" s="184"/>
      <c r="H452" s="184"/>
      <c r="I452" s="184"/>
      <c r="J452" s="184"/>
      <c r="K452" s="184"/>
      <c r="L452" s="184"/>
      <c r="M452" s="184"/>
      <c r="N452" s="184"/>
      <c r="O452" s="184"/>
      <c r="P452" s="184"/>
      <c r="Q452" s="184"/>
      <c r="R452" s="184"/>
      <c r="S452" s="184"/>
      <c r="T452" s="184"/>
      <c r="U452" s="184"/>
      <c r="V452" s="184"/>
      <c r="W452" s="184"/>
      <c r="X452" s="184"/>
      <c r="Y452" s="184"/>
      <c r="Z452" s="184"/>
    </row>
    <row r="453" spans="1:26" x14ac:dyDescent="0.25">
      <c r="A453" s="184"/>
      <c r="B453" s="184"/>
      <c r="C453" s="289"/>
      <c r="D453" s="290"/>
      <c r="E453" s="184"/>
      <c r="F453" s="184"/>
      <c r="G453" s="184"/>
      <c r="H453" s="184"/>
      <c r="I453" s="184"/>
      <c r="J453" s="184"/>
      <c r="K453" s="184"/>
      <c r="L453" s="184"/>
      <c r="M453" s="184"/>
      <c r="N453" s="184"/>
      <c r="O453" s="184"/>
      <c r="P453" s="184"/>
      <c r="Q453" s="184"/>
      <c r="R453" s="184"/>
      <c r="S453" s="184"/>
      <c r="T453" s="184"/>
      <c r="U453" s="184"/>
      <c r="V453" s="184"/>
      <c r="W453" s="184"/>
      <c r="X453" s="184"/>
      <c r="Y453" s="184"/>
      <c r="Z453" s="184"/>
    </row>
    <row r="454" spans="1:26" x14ac:dyDescent="0.25">
      <c r="A454" s="184"/>
      <c r="B454" s="184"/>
      <c r="C454" s="289"/>
      <c r="D454" s="290"/>
      <c r="E454" s="184"/>
      <c r="F454" s="184"/>
      <c r="G454" s="184"/>
      <c r="H454" s="184"/>
      <c r="I454" s="184"/>
      <c r="J454" s="184"/>
      <c r="K454" s="184"/>
      <c r="L454" s="184"/>
      <c r="M454" s="184"/>
      <c r="N454" s="184"/>
      <c r="O454" s="184"/>
      <c r="P454" s="184"/>
      <c r="Q454" s="184"/>
      <c r="R454" s="184"/>
      <c r="S454" s="184"/>
      <c r="T454" s="184"/>
      <c r="U454" s="184"/>
      <c r="V454" s="184"/>
      <c r="W454" s="184"/>
      <c r="X454" s="184"/>
      <c r="Y454" s="184"/>
      <c r="Z454" s="184"/>
    </row>
    <row r="455" spans="1:26" x14ac:dyDescent="0.25">
      <c r="A455" s="184"/>
      <c r="B455" s="184"/>
      <c r="C455" s="289"/>
      <c r="D455" s="290"/>
      <c r="E455" s="184"/>
      <c r="F455" s="184"/>
      <c r="G455" s="184"/>
      <c r="H455" s="184"/>
      <c r="I455" s="184"/>
      <c r="J455" s="184"/>
      <c r="K455" s="184"/>
      <c r="L455" s="184"/>
      <c r="M455" s="184"/>
      <c r="N455" s="184"/>
      <c r="O455" s="184"/>
      <c r="P455" s="184"/>
      <c r="Q455" s="184"/>
      <c r="R455" s="184"/>
      <c r="S455" s="184"/>
      <c r="T455" s="184"/>
      <c r="U455" s="184"/>
      <c r="V455" s="184"/>
      <c r="W455" s="184"/>
      <c r="X455" s="184"/>
      <c r="Y455" s="184"/>
      <c r="Z455" s="184"/>
    </row>
    <row r="456" spans="1:26" x14ac:dyDescent="0.25">
      <c r="A456" s="184"/>
      <c r="B456" s="184"/>
      <c r="C456" s="289"/>
      <c r="D456" s="290"/>
      <c r="E456" s="184"/>
      <c r="F456" s="184"/>
      <c r="G456" s="184"/>
      <c r="H456" s="184"/>
      <c r="I456" s="184"/>
      <c r="J456" s="184"/>
      <c r="K456" s="184"/>
      <c r="L456" s="184"/>
      <c r="M456" s="184"/>
      <c r="N456" s="184"/>
      <c r="O456" s="184"/>
      <c r="P456" s="184"/>
      <c r="Q456" s="184"/>
      <c r="R456" s="184"/>
      <c r="S456" s="184"/>
      <c r="T456" s="184"/>
      <c r="U456" s="184"/>
      <c r="V456" s="184"/>
      <c r="W456" s="184"/>
      <c r="X456" s="184"/>
      <c r="Y456" s="184"/>
      <c r="Z456" s="184"/>
    </row>
    <row r="457" spans="1:26" x14ac:dyDescent="0.25">
      <c r="A457" s="184"/>
      <c r="B457" s="184"/>
      <c r="C457" s="289"/>
      <c r="D457" s="290"/>
      <c r="E457" s="184"/>
      <c r="F457" s="184"/>
      <c r="G457" s="184"/>
      <c r="H457" s="184"/>
      <c r="I457" s="184"/>
      <c r="J457" s="184"/>
      <c r="K457" s="184"/>
      <c r="L457" s="184"/>
      <c r="M457" s="184"/>
      <c r="N457" s="184"/>
      <c r="O457" s="184"/>
      <c r="P457" s="184"/>
      <c r="Q457" s="184"/>
      <c r="R457" s="184"/>
      <c r="S457" s="184"/>
      <c r="T457" s="184"/>
      <c r="U457" s="184"/>
      <c r="V457" s="184"/>
      <c r="W457" s="184"/>
      <c r="X457" s="184"/>
      <c r="Y457" s="184"/>
      <c r="Z457" s="184"/>
    </row>
    <row r="458" spans="1:26" x14ac:dyDescent="0.25">
      <c r="A458" s="184"/>
      <c r="B458" s="184"/>
      <c r="C458" s="289"/>
      <c r="D458" s="290"/>
      <c r="E458" s="184"/>
      <c r="F458" s="184"/>
      <c r="G458" s="184"/>
      <c r="H458" s="184"/>
      <c r="I458" s="184"/>
      <c r="J458" s="184"/>
      <c r="K458" s="184"/>
      <c r="L458" s="184"/>
      <c r="M458" s="184"/>
      <c r="N458" s="184"/>
      <c r="O458" s="184"/>
      <c r="P458" s="184"/>
      <c r="Q458" s="184"/>
      <c r="R458" s="184"/>
      <c r="S458" s="184"/>
      <c r="T458" s="184"/>
      <c r="U458" s="184"/>
      <c r="V458" s="184"/>
      <c r="W458" s="184"/>
      <c r="X458" s="184"/>
      <c r="Y458" s="184"/>
      <c r="Z458" s="184"/>
    </row>
    <row r="459" spans="1:26" x14ac:dyDescent="0.25">
      <c r="A459" s="184"/>
      <c r="B459" s="184"/>
      <c r="C459" s="289"/>
      <c r="D459" s="290"/>
      <c r="E459" s="184"/>
      <c r="F459" s="184"/>
      <c r="G459" s="184"/>
      <c r="H459" s="184"/>
      <c r="I459" s="184"/>
      <c r="J459" s="184"/>
      <c r="K459" s="184"/>
      <c r="L459" s="184"/>
      <c r="M459" s="184"/>
      <c r="N459" s="184"/>
      <c r="O459" s="184"/>
      <c r="P459" s="184"/>
      <c r="Q459" s="184"/>
      <c r="R459" s="184"/>
      <c r="S459" s="184"/>
      <c r="T459" s="184"/>
      <c r="U459" s="184"/>
      <c r="V459" s="184"/>
      <c r="W459" s="184"/>
      <c r="X459" s="184"/>
      <c r="Y459" s="184"/>
      <c r="Z459" s="184"/>
    </row>
    <row r="460" spans="1:26" x14ac:dyDescent="0.25">
      <c r="A460" s="184"/>
      <c r="B460" s="184"/>
      <c r="C460" s="289"/>
      <c r="D460" s="290"/>
      <c r="E460" s="184"/>
      <c r="F460" s="184"/>
      <c r="G460" s="184"/>
      <c r="H460" s="184"/>
      <c r="I460" s="184"/>
      <c r="J460" s="184"/>
      <c r="K460" s="184"/>
      <c r="L460" s="184"/>
      <c r="M460" s="184"/>
      <c r="N460" s="184"/>
      <c r="O460" s="184"/>
      <c r="P460" s="184"/>
      <c r="Q460" s="184"/>
      <c r="R460" s="184"/>
      <c r="S460" s="184"/>
      <c r="T460" s="184"/>
      <c r="U460" s="184"/>
      <c r="V460" s="184"/>
      <c r="W460" s="184"/>
      <c r="X460" s="184"/>
      <c r="Y460" s="184"/>
      <c r="Z460" s="184"/>
    </row>
    <row r="461" spans="1:26" x14ac:dyDescent="0.25">
      <c r="A461" s="184"/>
      <c r="B461" s="184"/>
      <c r="C461" s="289"/>
      <c r="D461" s="290"/>
      <c r="E461" s="184"/>
      <c r="F461" s="184"/>
      <c r="G461" s="184"/>
      <c r="H461" s="184"/>
      <c r="I461" s="184"/>
      <c r="J461" s="184"/>
      <c r="K461" s="184"/>
      <c r="L461" s="184"/>
      <c r="M461" s="184"/>
      <c r="N461" s="184"/>
      <c r="O461" s="184"/>
      <c r="P461" s="184"/>
      <c r="Q461" s="184"/>
      <c r="R461" s="184"/>
      <c r="S461" s="184"/>
      <c r="T461" s="184"/>
      <c r="U461" s="184"/>
      <c r="V461" s="184"/>
      <c r="W461" s="184"/>
      <c r="X461" s="184"/>
      <c r="Y461" s="184"/>
      <c r="Z461" s="184"/>
    </row>
    <row r="462" spans="1:26" x14ac:dyDescent="0.25">
      <c r="A462" s="184"/>
      <c r="B462" s="184"/>
      <c r="C462" s="289"/>
      <c r="D462" s="290"/>
      <c r="E462" s="184"/>
      <c r="F462" s="184"/>
      <c r="G462" s="184"/>
      <c r="H462" s="184"/>
      <c r="I462" s="184"/>
      <c r="J462" s="184"/>
      <c r="K462" s="184"/>
      <c r="L462" s="184"/>
      <c r="M462" s="184"/>
      <c r="N462" s="184"/>
      <c r="O462" s="184"/>
      <c r="P462" s="184"/>
      <c r="Q462" s="184"/>
      <c r="R462" s="184"/>
      <c r="S462" s="184"/>
      <c r="T462" s="184"/>
      <c r="U462" s="184"/>
      <c r="V462" s="184"/>
      <c r="W462" s="184"/>
      <c r="X462" s="184"/>
      <c r="Y462" s="184"/>
      <c r="Z462" s="184"/>
    </row>
    <row r="463" spans="1:26" x14ac:dyDescent="0.25">
      <c r="A463" s="184"/>
      <c r="B463" s="184"/>
      <c r="C463" s="289"/>
      <c r="D463" s="290"/>
      <c r="E463" s="184"/>
      <c r="F463" s="184"/>
      <c r="G463" s="184"/>
      <c r="H463" s="184"/>
      <c r="I463" s="184"/>
      <c r="J463" s="184"/>
      <c r="K463" s="184"/>
      <c r="L463" s="184"/>
      <c r="M463" s="184"/>
      <c r="N463" s="184"/>
      <c r="O463" s="184"/>
      <c r="P463" s="184"/>
      <c r="Q463" s="184"/>
      <c r="R463" s="184"/>
      <c r="S463" s="184"/>
      <c r="T463" s="184"/>
      <c r="U463" s="184"/>
      <c r="V463" s="184"/>
      <c r="W463" s="184"/>
      <c r="X463" s="184"/>
      <c r="Y463" s="184"/>
      <c r="Z463" s="184"/>
    </row>
    <row r="464" spans="1:26" x14ac:dyDescent="0.25">
      <c r="A464" s="184"/>
      <c r="B464" s="184"/>
      <c r="C464" s="289"/>
      <c r="D464" s="290"/>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row>
    <row r="465" spans="1:26" x14ac:dyDescent="0.25">
      <c r="A465" s="184"/>
      <c r="B465" s="184"/>
      <c r="C465" s="289"/>
      <c r="D465" s="290"/>
      <c r="E465" s="184"/>
      <c r="F465" s="184"/>
      <c r="G465" s="184"/>
      <c r="H465" s="184"/>
      <c r="I465" s="184"/>
      <c r="J465" s="184"/>
      <c r="K465" s="184"/>
      <c r="L465" s="184"/>
      <c r="M465" s="184"/>
      <c r="N465" s="184"/>
      <c r="O465" s="184"/>
      <c r="P465" s="184"/>
      <c r="Q465" s="184"/>
      <c r="R465" s="184"/>
      <c r="S465" s="184"/>
      <c r="T465" s="184"/>
      <c r="U465" s="184"/>
      <c r="V465" s="184"/>
      <c r="W465" s="184"/>
      <c r="X465" s="184"/>
      <c r="Y465" s="184"/>
      <c r="Z465" s="184"/>
    </row>
    <row r="466" spans="1:26" x14ac:dyDescent="0.25">
      <c r="A466" s="184"/>
      <c r="B466" s="184"/>
      <c r="C466" s="289"/>
      <c r="D466" s="290"/>
      <c r="E466" s="184"/>
      <c r="F466" s="184"/>
      <c r="G466" s="184"/>
      <c r="H466" s="184"/>
      <c r="I466" s="184"/>
      <c r="J466" s="184"/>
      <c r="K466" s="184"/>
      <c r="L466" s="184"/>
      <c r="M466" s="184"/>
      <c r="N466" s="184"/>
      <c r="O466" s="184"/>
      <c r="P466" s="184"/>
      <c r="Q466" s="184"/>
      <c r="R466" s="184"/>
      <c r="S466" s="184"/>
      <c r="T466" s="184"/>
      <c r="U466" s="184"/>
      <c r="V466" s="184"/>
      <c r="W466" s="184"/>
      <c r="X466" s="184"/>
      <c r="Y466" s="184"/>
      <c r="Z466" s="184"/>
    </row>
    <row r="467" spans="1:26" x14ac:dyDescent="0.25">
      <c r="A467" s="184"/>
      <c r="B467" s="184"/>
      <c r="C467" s="289"/>
      <c r="D467" s="290"/>
      <c r="E467" s="184"/>
      <c r="F467" s="184"/>
      <c r="G467" s="184"/>
      <c r="H467" s="184"/>
      <c r="I467" s="184"/>
      <c r="J467" s="184"/>
      <c r="K467" s="184"/>
      <c r="L467" s="184"/>
      <c r="M467" s="184"/>
      <c r="N467" s="184"/>
      <c r="O467" s="184"/>
      <c r="P467" s="184"/>
      <c r="Q467" s="184"/>
      <c r="R467" s="184"/>
      <c r="S467" s="184"/>
      <c r="T467" s="184"/>
      <c r="U467" s="184"/>
      <c r="V467" s="184"/>
      <c r="W467" s="184"/>
      <c r="X467" s="184"/>
      <c r="Y467" s="184"/>
      <c r="Z467" s="184"/>
    </row>
    <row r="468" spans="1:26" x14ac:dyDescent="0.25">
      <c r="A468" s="184"/>
      <c r="B468" s="184"/>
      <c r="C468" s="289"/>
      <c r="D468" s="290"/>
      <c r="E468" s="184"/>
      <c r="F468" s="184"/>
      <c r="G468" s="184"/>
      <c r="H468" s="184"/>
      <c r="I468" s="184"/>
      <c r="J468" s="184"/>
      <c r="K468" s="184"/>
      <c r="L468" s="184"/>
      <c r="M468" s="184"/>
      <c r="N468" s="184"/>
      <c r="O468" s="184"/>
      <c r="P468" s="184"/>
      <c r="Q468" s="184"/>
      <c r="R468" s="184"/>
      <c r="S468" s="184"/>
      <c r="T468" s="184"/>
      <c r="U468" s="184"/>
      <c r="V468" s="184"/>
      <c r="W468" s="184"/>
      <c r="X468" s="184"/>
      <c r="Y468" s="184"/>
      <c r="Z468" s="184"/>
    </row>
    <row r="469" spans="1:26" x14ac:dyDescent="0.25">
      <c r="A469" s="184"/>
      <c r="B469" s="184"/>
      <c r="C469" s="289"/>
      <c r="D469" s="290"/>
      <c r="E469" s="184"/>
      <c r="F469" s="184"/>
      <c r="G469" s="184"/>
      <c r="H469" s="184"/>
      <c r="I469" s="184"/>
      <c r="J469" s="184"/>
      <c r="K469" s="184"/>
      <c r="L469" s="184"/>
      <c r="M469" s="184"/>
      <c r="N469" s="184"/>
      <c r="O469" s="184"/>
      <c r="P469" s="184"/>
      <c r="Q469" s="184"/>
      <c r="R469" s="184"/>
      <c r="S469" s="184"/>
      <c r="T469" s="184"/>
      <c r="U469" s="184"/>
      <c r="V469" s="184"/>
      <c r="W469" s="184"/>
      <c r="X469" s="184"/>
      <c r="Y469" s="184"/>
      <c r="Z469" s="184"/>
    </row>
    <row r="470" spans="1:26" x14ac:dyDescent="0.25">
      <c r="A470" s="184"/>
      <c r="B470" s="184"/>
      <c r="C470" s="289"/>
      <c r="D470" s="290"/>
      <c r="E470" s="184"/>
      <c r="F470" s="184"/>
      <c r="G470" s="184"/>
      <c r="H470" s="184"/>
      <c r="I470" s="184"/>
      <c r="J470" s="184"/>
      <c r="K470" s="184"/>
      <c r="L470" s="184"/>
      <c r="M470" s="184"/>
      <c r="N470" s="184"/>
      <c r="O470" s="184"/>
      <c r="P470" s="184"/>
      <c r="Q470" s="184"/>
      <c r="R470" s="184"/>
      <c r="S470" s="184"/>
      <c r="T470" s="184"/>
      <c r="U470" s="184"/>
      <c r="V470" s="184"/>
      <c r="W470" s="184"/>
      <c r="X470" s="184"/>
      <c r="Y470" s="184"/>
      <c r="Z470" s="184"/>
    </row>
    <row r="471" spans="1:26" x14ac:dyDescent="0.25">
      <c r="A471" s="184"/>
      <c r="B471" s="184"/>
      <c r="C471" s="289"/>
      <c r="D471" s="290"/>
      <c r="E471" s="184"/>
      <c r="F471" s="184"/>
      <c r="G471" s="184"/>
      <c r="H471" s="184"/>
      <c r="I471" s="184"/>
      <c r="J471" s="184"/>
      <c r="K471" s="184"/>
      <c r="L471" s="184"/>
      <c r="M471" s="184"/>
      <c r="N471" s="184"/>
      <c r="O471" s="184"/>
      <c r="P471" s="184"/>
      <c r="Q471" s="184"/>
      <c r="R471" s="184"/>
      <c r="S471" s="184"/>
      <c r="T471" s="184"/>
      <c r="U471" s="184"/>
      <c r="V471" s="184"/>
      <c r="W471" s="184"/>
      <c r="X471" s="184"/>
      <c r="Y471" s="184"/>
      <c r="Z471" s="184"/>
    </row>
    <row r="472" spans="1:26" x14ac:dyDescent="0.25">
      <c r="A472" s="184"/>
      <c r="B472" s="184"/>
      <c r="C472" s="289"/>
      <c r="D472" s="290"/>
      <c r="E472" s="184"/>
      <c r="F472" s="184"/>
      <c r="G472" s="184"/>
      <c r="H472" s="184"/>
      <c r="I472" s="184"/>
      <c r="J472" s="184"/>
      <c r="K472" s="184"/>
      <c r="L472" s="184"/>
      <c r="M472" s="184"/>
      <c r="N472" s="184"/>
      <c r="O472" s="184"/>
      <c r="P472" s="184"/>
      <c r="Q472" s="184"/>
      <c r="R472" s="184"/>
      <c r="S472" s="184"/>
      <c r="T472" s="184"/>
      <c r="U472" s="184"/>
      <c r="V472" s="184"/>
      <c r="W472" s="184"/>
      <c r="X472" s="184"/>
      <c r="Y472" s="184"/>
      <c r="Z472" s="184"/>
    </row>
    <row r="473" spans="1:26" x14ac:dyDescent="0.25">
      <c r="A473" s="184"/>
      <c r="B473" s="184"/>
      <c r="C473" s="289"/>
      <c r="D473" s="290"/>
      <c r="E473" s="184"/>
      <c r="F473" s="184"/>
      <c r="G473" s="184"/>
      <c r="H473" s="184"/>
      <c r="I473" s="184"/>
      <c r="J473" s="184"/>
      <c r="K473" s="184"/>
      <c r="L473" s="184"/>
      <c r="M473" s="184"/>
      <c r="N473" s="184"/>
      <c r="O473" s="184"/>
      <c r="P473" s="184"/>
      <c r="Q473" s="184"/>
      <c r="R473" s="184"/>
      <c r="S473" s="184"/>
      <c r="T473" s="184"/>
      <c r="U473" s="184"/>
      <c r="V473" s="184"/>
      <c r="W473" s="184"/>
      <c r="X473" s="184"/>
      <c r="Y473" s="184"/>
      <c r="Z473" s="184"/>
    </row>
    <row r="474" spans="1:26" x14ac:dyDescent="0.25">
      <c r="A474" s="184"/>
      <c r="B474" s="184"/>
      <c r="C474" s="289"/>
      <c r="D474" s="290"/>
      <c r="E474" s="184"/>
      <c r="F474" s="184"/>
      <c r="G474" s="184"/>
      <c r="H474" s="184"/>
      <c r="I474" s="184"/>
      <c r="J474" s="184"/>
      <c r="K474" s="184"/>
      <c r="L474" s="184"/>
      <c r="M474" s="184"/>
      <c r="N474" s="184"/>
      <c r="O474" s="184"/>
      <c r="P474" s="184"/>
      <c r="Q474" s="184"/>
      <c r="R474" s="184"/>
      <c r="S474" s="184"/>
      <c r="T474" s="184"/>
      <c r="U474" s="184"/>
      <c r="V474" s="184"/>
      <c r="W474" s="184"/>
      <c r="X474" s="184"/>
      <c r="Y474" s="184"/>
      <c r="Z474" s="184"/>
    </row>
    <row r="475" spans="1:26" x14ac:dyDescent="0.25">
      <c r="A475" s="184"/>
      <c r="B475" s="184"/>
      <c r="C475" s="289"/>
      <c r="D475" s="290"/>
      <c r="E475" s="184"/>
      <c r="F475" s="184"/>
      <c r="G475" s="184"/>
      <c r="H475" s="184"/>
      <c r="I475" s="184"/>
      <c r="J475" s="184"/>
      <c r="K475" s="184"/>
      <c r="L475" s="184"/>
      <c r="M475" s="184"/>
      <c r="N475" s="184"/>
      <c r="O475" s="184"/>
      <c r="P475" s="184"/>
      <c r="Q475" s="184"/>
      <c r="R475" s="184"/>
      <c r="S475" s="184"/>
      <c r="T475" s="184"/>
      <c r="U475" s="184"/>
      <c r="V475" s="184"/>
      <c r="W475" s="184"/>
      <c r="X475" s="184"/>
      <c r="Y475" s="184"/>
      <c r="Z475" s="184"/>
    </row>
    <row r="476" spans="1:26" x14ac:dyDescent="0.25">
      <c r="A476" s="184"/>
      <c r="B476" s="184"/>
      <c r="C476" s="289"/>
      <c r="D476" s="290"/>
      <c r="E476" s="184"/>
      <c r="F476" s="184"/>
      <c r="G476" s="184"/>
      <c r="H476" s="184"/>
      <c r="I476" s="184"/>
      <c r="J476" s="184"/>
      <c r="K476" s="184"/>
      <c r="L476" s="184"/>
      <c r="M476" s="184"/>
      <c r="N476" s="184"/>
      <c r="O476" s="184"/>
      <c r="P476" s="184"/>
      <c r="Q476" s="184"/>
      <c r="R476" s="184"/>
      <c r="S476" s="184"/>
      <c r="T476" s="184"/>
      <c r="U476" s="184"/>
      <c r="V476" s="184"/>
      <c r="W476" s="184"/>
      <c r="X476" s="184"/>
      <c r="Y476" s="184"/>
      <c r="Z476" s="184"/>
    </row>
    <row r="477" spans="1:26" x14ac:dyDescent="0.25">
      <c r="A477" s="184"/>
      <c r="B477" s="184"/>
      <c r="C477" s="289"/>
      <c r="D477" s="290"/>
      <c r="E477" s="184"/>
      <c r="F477" s="184"/>
      <c r="G477" s="184"/>
      <c r="H477" s="184"/>
      <c r="I477" s="184"/>
      <c r="J477" s="184"/>
      <c r="K477" s="184"/>
      <c r="L477" s="184"/>
      <c r="M477" s="184"/>
      <c r="N477" s="184"/>
      <c r="O477" s="184"/>
      <c r="P477" s="184"/>
      <c r="Q477" s="184"/>
      <c r="R477" s="184"/>
      <c r="S477" s="184"/>
      <c r="T477" s="184"/>
      <c r="U477" s="184"/>
      <c r="V477" s="184"/>
      <c r="W477" s="184"/>
      <c r="X477" s="184"/>
      <c r="Y477" s="184"/>
      <c r="Z477" s="184"/>
    </row>
    <row r="478" spans="1:26" x14ac:dyDescent="0.25">
      <c r="A478" s="184"/>
      <c r="B478" s="184"/>
      <c r="C478" s="289"/>
      <c r="D478" s="290"/>
      <c r="E478" s="184"/>
      <c r="F478" s="184"/>
      <c r="G478" s="184"/>
      <c r="H478" s="184"/>
      <c r="I478" s="184"/>
      <c r="J478" s="184"/>
      <c r="K478" s="184"/>
      <c r="L478" s="184"/>
      <c r="M478" s="184"/>
      <c r="N478" s="184"/>
      <c r="O478" s="184"/>
      <c r="P478" s="184"/>
      <c r="Q478" s="184"/>
      <c r="R478" s="184"/>
      <c r="S478" s="184"/>
      <c r="T478" s="184"/>
      <c r="U478" s="184"/>
      <c r="V478" s="184"/>
      <c r="W478" s="184"/>
      <c r="X478" s="184"/>
      <c r="Y478" s="184"/>
      <c r="Z478" s="184"/>
    </row>
    <row r="479" spans="1:26" x14ac:dyDescent="0.25">
      <c r="A479" s="184"/>
      <c r="B479" s="184"/>
      <c r="C479" s="289"/>
      <c r="D479" s="290"/>
      <c r="E479" s="184"/>
      <c r="F479" s="184"/>
      <c r="G479" s="184"/>
      <c r="H479" s="184"/>
      <c r="I479" s="184"/>
      <c r="J479" s="184"/>
      <c r="K479" s="184"/>
      <c r="L479" s="184"/>
      <c r="M479" s="184"/>
      <c r="N479" s="184"/>
      <c r="O479" s="184"/>
      <c r="P479" s="184"/>
      <c r="Q479" s="184"/>
      <c r="R479" s="184"/>
      <c r="S479" s="184"/>
      <c r="T479" s="184"/>
      <c r="U479" s="184"/>
      <c r="V479" s="184"/>
      <c r="W479" s="184"/>
      <c r="X479" s="184"/>
      <c r="Y479" s="184"/>
      <c r="Z479" s="184"/>
    </row>
    <row r="480" spans="1:26" x14ac:dyDescent="0.25">
      <c r="A480" s="184"/>
      <c r="B480" s="184"/>
      <c r="C480" s="289"/>
      <c r="D480" s="290"/>
      <c r="E480" s="184"/>
      <c r="F480" s="184"/>
      <c r="G480" s="184"/>
      <c r="H480" s="184"/>
      <c r="I480" s="184"/>
      <c r="J480" s="184"/>
      <c r="K480" s="184"/>
      <c r="L480" s="184"/>
      <c r="M480" s="184"/>
      <c r="N480" s="184"/>
      <c r="O480" s="184"/>
      <c r="P480" s="184"/>
      <c r="Q480" s="184"/>
      <c r="R480" s="184"/>
      <c r="S480" s="184"/>
      <c r="T480" s="184"/>
      <c r="U480" s="184"/>
      <c r="V480" s="184"/>
      <c r="W480" s="184"/>
      <c r="X480" s="184"/>
      <c r="Y480" s="184"/>
      <c r="Z480" s="184"/>
    </row>
    <row r="481" spans="1:26" x14ac:dyDescent="0.25">
      <c r="A481" s="184"/>
      <c r="B481" s="184"/>
      <c r="C481" s="289"/>
      <c r="D481" s="290"/>
      <c r="E481" s="184"/>
      <c r="F481" s="184"/>
      <c r="G481" s="184"/>
      <c r="H481" s="184"/>
      <c r="I481" s="184"/>
      <c r="J481" s="184"/>
      <c r="K481" s="184"/>
      <c r="L481" s="184"/>
      <c r="M481" s="184"/>
      <c r="N481" s="184"/>
      <c r="O481" s="184"/>
      <c r="P481" s="184"/>
      <c r="Q481" s="184"/>
      <c r="R481" s="184"/>
      <c r="S481" s="184"/>
      <c r="T481" s="184"/>
      <c r="U481" s="184"/>
      <c r="V481" s="184"/>
      <c r="W481" s="184"/>
      <c r="X481" s="184"/>
      <c r="Y481" s="184"/>
      <c r="Z481" s="184"/>
    </row>
    <row r="482" spans="1:26" x14ac:dyDescent="0.25">
      <c r="A482" s="184"/>
      <c r="B482" s="184"/>
      <c r="C482" s="289"/>
      <c r="D482" s="290"/>
      <c r="E482" s="184"/>
      <c r="F482" s="184"/>
      <c r="G482" s="184"/>
      <c r="H482" s="184"/>
      <c r="I482" s="184"/>
      <c r="J482" s="184"/>
      <c r="K482" s="184"/>
      <c r="L482" s="184"/>
      <c r="M482" s="184"/>
      <c r="N482" s="184"/>
      <c r="O482" s="184"/>
      <c r="P482" s="184"/>
      <c r="Q482" s="184"/>
      <c r="R482" s="184"/>
      <c r="S482" s="184"/>
      <c r="T482" s="184"/>
      <c r="U482" s="184"/>
      <c r="V482" s="184"/>
      <c r="W482" s="184"/>
      <c r="X482" s="184"/>
      <c r="Y482" s="184"/>
      <c r="Z482" s="184"/>
    </row>
    <row r="483" spans="1:26" x14ac:dyDescent="0.25">
      <c r="A483" s="184"/>
      <c r="B483" s="184"/>
      <c r="C483" s="289"/>
      <c r="D483" s="290"/>
      <c r="E483" s="184"/>
      <c r="F483" s="184"/>
      <c r="G483" s="184"/>
      <c r="H483" s="184"/>
      <c r="I483" s="184"/>
      <c r="J483" s="184"/>
      <c r="K483" s="184"/>
      <c r="L483" s="184"/>
      <c r="M483" s="184"/>
      <c r="N483" s="184"/>
      <c r="O483" s="184"/>
      <c r="P483" s="184"/>
      <c r="Q483" s="184"/>
      <c r="R483" s="184"/>
      <c r="S483" s="184"/>
      <c r="T483" s="184"/>
      <c r="U483" s="184"/>
      <c r="V483" s="184"/>
      <c r="W483" s="184"/>
      <c r="X483" s="184"/>
      <c r="Y483" s="184"/>
      <c r="Z483" s="184"/>
    </row>
    <row r="484" spans="1:26" x14ac:dyDescent="0.25">
      <c r="A484" s="184"/>
      <c r="B484" s="184"/>
      <c r="C484" s="289"/>
      <c r="D484" s="290"/>
      <c r="E484" s="184"/>
      <c r="F484" s="184"/>
      <c r="G484" s="184"/>
      <c r="H484" s="184"/>
      <c r="I484" s="184"/>
      <c r="J484" s="184"/>
      <c r="K484" s="184"/>
      <c r="L484" s="184"/>
      <c r="M484" s="184"/>
      <c r="N484" s="184"/>
      <c r="O484" s="184"/>
      <c r="P484" s="184"/>
      <c r="Q484" s="184"/>
      <c r="R484" s="184"/>
      <c r="S484" s="184"/>
      <c r="T484" s="184"/>
      <c r="U484" s="184"/>
      <c r="V484" s="184"/>
      <c r="W484" s="184"/>
      <c r="X484" s="184"/>
      <c r="Y484" s="184"/>
      <c r="Z484" s="184"/>
    </row>
    <row r="485" spans="1:26" x14ac:dyDescent="0.25">
      <c r="A485" s="184"/>
      <c r="B485" s="184"/>
      <c r="C485" s="289"/>
      <c r="D485" s="290"/>
      <c r="E485" s="184"/>
      <c r="F485" s="184"/>
      <c r="G485" s="184"/>
      <c r="H485" s="184"/>
      <c r="I485" s="184"/>
      <c r="J485" s="184"/>
      <c r="K485" s="184"/>
      <c r="L485" s="184"/>
      <c r="M485" s="184"/>
      <c r="N485" s="184"/>
      <c r="O485" s="184"/>
      <c r="P485" s="184"/>
      <c r="Q485" s="184"/>
      <c r="R485" s="184"/>
      <c r="S485" s="184"/>
      <c r="T485" s="184"/>
      <c r="U485" s="184"/>
      <c r="V485" s="184"/>
      <c r="W485" s="184"/>
      <c r="X485" s="184"/>
      <c r="Y485" s="184"/>
      <c r="Z485" s="184"/>
    </row>
    <row r="486" spans="1:26" x14ac:dyDescent="0.25">
      <c r="A486" s="184"/>
      <c r="B486" s="184"/>
      <c r="C486" s="289"/>
      <c r="D486" s="290"/>
      <c r="E486" s="184"/>
      <c r="F486" s="184"/>
      <c r="G486" s="184"/>
      <c r="H486" s="184"/>
      <c r="I486" s="184"/>
      <c r="J486" s="184"/>
      <c r="K486" s="184"/>
      <c r="L486" s="184"/>
      <c r="M486" s="184"/>
      <c r="N486" s="184"/>
      <c r="O486" s="184"/>
      <c r="P486" s="184"/>
      <c r="Q486" s="184"/>
      <c r="R486" s="184"/>
      <c r="S486" s="184"/>
      <c r="T486" s="184"/>
      <c r="U486" s="184"/>
      <c r="V486" s="184"/>
      <c r="W486" s="184"/>
      <c r="X486" s="184"/>
      <c r="Y486" s="184"/>
      <c r="Z486" s="184"/>
    </row>
    <row r="487" spans="1:26" x14ac:dyDescent="0.25">
      <c r="A487" s="184"/>
      <c r="B487" s="184"/>
      <c r="C487" s="289"/>
      <c r="D487" s="290"/>
      <c r="E487" s="184"/>
      <c r="F487" s="184"/>
      <c r="G487" s="184"/>
      <c r="H487" s="184"/>
      <c r="I487" s="184"/>
      <c r="J487" s="184"/>
      <c r="K487" s="184"/>
      <c r="L487" s="184"/>
      <c r="M487" s="184"/>
      <c r="N487" s="184"/>
      <c r="O487" s="184"/>
      <c r="P487" s="184"/>
      <c r="Q487" s="184"/>
      <c r="R487" s="184"/>
      <c r="S487" s="184"/>
      <c r="T487" s="184"/>
      <c r="U487" s="184"/>
      <c r="V487" s="184"/>
      <c r="W487" s="184"/>
      <c r="X487" s="184"/>
      <c r="Y487" s="184"/>
      <c r="Z487" s="184"/>
    </row>
    <row r="488" spans="1:26" x14ac:dyDescent="0.25">
      <c r="A488" s="184"/>
      <c r="B488" s="184"/>
      <c r="C488" s="289"/>
      <c r="D488" s="290"/>
      <c r="E488" s="184"/>
      <c r="F488" s="184"/>
      <c r="G488" s="184"/>
      <c r="H488" s="184"/>
      <c r="I488" s="184"/>
      <c r="J488" s="184"/>
      <c r="K488" s="184"/>
      <c r="L488" s="184"/>
      <c r="M488" s="184"/>
      <c r="N488" s="184"/>
      <c r="O488" s="184"/>
      <c r="P488" s="184"/>
      <c r="Q488" s="184"/>
      <c r="R488" s="184"/>
      <c r="S488" s="184"/>
      <c r="T488" s="184"/>
      <c r="U488" s="184"/>
      <c r="V488" s="184"/>
      <c r="W488" s="184"/>
      <c r="X488" s="184"/>
      <c r="Y488" s="184"/>
      <c r="Z488" s="184"/>
    </row>
    <row r="489" spans="1:26" x14ac:dyDescent="0.25">
      <c r="A489" s="184"/>
      <c r="B489" s="184"/>
      <c r="C489" s="289"/>
      <c r="D489" s="290"/>
      <c r="E489" s="184"/>
      <c r="F489" s="184"/>
      <c r="G489" s="184"/>
      <c r="H489" s="184"/>
      <c r="I489" s="184"/>
      <c r="J489" s="184"/>
      <c r="K489" s="184"/>
      <c r="L489" s="184"/>
      <c r="M489" s="184"/>
      <c r="N489" s="184"/>
      <c r="O489" s="184"/>
      <c r="P489" s="184"/>
      <c r="Q489" s="184"/>
      <c r="R489" s="184"/>
      <c r="S489" s="184"/>
      <c r="T489" s="184"/>
      <c r="U489" s="184"/>
      <c r="V489" s="184"/>
      <c r="W489" s="184"/>
      <c r="X489" s="184"/>
      <c r="Y489" s="184"/>
      <c r="Z489" s="184"/>
    </row>
    <row r="490" spans="1:26" x14ac:dyDescent="0.25">
      <c r="A490" s="184"/>
      <c r="B490" s="184"/>
      <c r="C490" s="289"/>
      <c r="D490" s="290"/>
      <c r="E490" s="184"/>
      <c r="F490" s="184"/>
      <c r="G490" s="184"/>
      <c r="H490" s="184"/>
      <c r="I490" s="184"/>
      <c r="J490" s="184"/>
      <c r="K490" s="184"/>
      <c r="L490" s="184"/>
      <c r="M490" s="184"/>
      <c r="N490" s="184"/>
      <c r="O490" s="184"/>
      <c r="P490" s="184"/>
      <c r="Q490" s="184"/>
      <c r="R490" s="184"/>
      <c r="S490" s="184"/>
      <c r="T490" s="184"/>
      <c r="U490" s="184"/>
      <c r="V490" s="184"/>
      <c r="W490" s="184"/>
      <c r="X490" s="184"/>
      <c r="Y490" s="184"/>
      <c r="Z490" s="184"/>
    </row>
    <row r="491" spans="1:26" x14ac:dyDescent="0.25">
      <c r="A491" s="184"/>
      <c r="B491" s="184"/>
      <c r="C491" s="289"/>
      <c r="D491" s="290"/>
      <c r="E491" s="184"/>
      <c r="F491" s="184"/>
      <c r="G491" s="184"/>
      <c r="H491" s="184"/>
      <c r="I491" s="184"/>
      <c r="J491" s="184"/>
      <c r="K491" s="184"/>
      <c r="L491" s="184"/>
      <c r="M491" s="184"/>
      <c r="N491" s="184"/>
      <c r="O491" s="184"/>
      <c r="P491" s="184"/>
      <c r="Q491" s="184"/>
      <c r="R491" s="184"/>
      <c r="S491" s="184"/>
      <c r="T491" s="184"/>
      <c r="U491" s="184"/>
      <c r="V491" s="184"/>
      <c r="W491" s="184"/>
      <c r="X491" s="184"/>
      <c r="Y491" s="184"/>
      <c r="Z491" s="184"/>
    </row>
    <row r="492" spans="1:26" x14ac:dyDescent="0.25">
      <c r="A492" s="184"/>
      <c r="B492" s="184"/>
      <c r="C492" s="289"/>
      <c r="D492" s="290"/>
      <c r="E492" s="184"/>
      <c r="F492" s="184"/>
      <c r="G492" s="184"/>
      <c r="H492" s="184"/>
      <c r="I492" s="184"/>
      <c r="J492" s="184"/>
      <c r="K492" s="184"/>
      <c r="L492" s="184"/>
      <c r="M492" s="184"/>
      <c r="N492" s="184"/>
      <c r="O492" s="184"/>
      <c r="P492" s="184"/>
      <c r="Q492" s="184"/>
      <c r="R492" s="184"/>
      <c r="S492" s="184"/>
      <c r="T492" s="184"/>
      <c r="U492" s="184"/>
      <c r="V492" s="184"/>
      <c r="W492" s="184"/>
      <c r="X492" s="184"/>
      <c r="Y492" s="184"/>
      <c r="Z492" s="184"/>
    </row>
    <row r="493" spans="1:26" x14ac:dyDescent="0.25">
      <c r="A493" s="184"/>
      <c r="B493" s="184"/>
      <c r="C493" s="289"/>
      <c r="D493" s="290"/>
      <c r="E493" s="184"/>
      <c r="F493" s="184"/>
      <c r="G493" s="184"/>
      <c r="H493" s="184"/>
      <c r="I493" s="184"/>
      <c r="J493" s="184"/>
      <c r="K493" s="184"/>
      <c r="L493" s="184"/>
      <c r="M493" s="184"/>
      <c r="N493" s="184"/>
      <c r="O493" s="184"/>
      <c r="P493" s="184"/>
      <c r="Q493" s="184"/>
      <c r="R493" s="184"/>
      <c r="S493" s="184"/>
      <c r="T493" s="184"/>
      <c r="U493" s="184"/>
      <c r="V493" s="184"/>
      <c r="W493" s="184"/>
      <c r="X493" s="184"/>
      <c r="Y493" s="184"/>
      <c r="Z493" s="184"/>
    </row>
    <row r="494" spans="1:26" x14ac:dyDescent="0.25">
      <c r="A494" s="184"/>
      <c r="B494" s="184"/>
      <c r="C494" s="289"/>
      <c r="D494" s="290"/>
      <c r="E494" s="184"/>
      <c r="F494" s="184"/>
      <c r="G494" s="184"/>
      <c r="H494" s="184"/>
      <c r="I494" s="184"/>
      <c r="J494" s="184"/>
      <c r="K494" s="184"/>
      <c r="L494" s="184"/>
      <c r="M494" s="184"/>
      <c r="N494" s="184"/>
      <c r="O494" s="184"/>
      <c r="P494" s="184"/>
      <c r="Q494" s="184"/>
      <c r="R494" s="184"/>
      <c r="S494" s="184"/>
      <c r="T494" s="184"/>
      <c r="U494" s="184"/>
      <c r="V494" s="184"/>
      <c r="W494" s="184"/>
      <c r="X494" s="184"/>
      <c r="Y494" s="184"/>
      <c r="Z494" s="184"/>
    </row>
    <row r="495" spans="1:26" x14ac:dyDescent="0.25">
      <c r="A495" s="184"/>
      <c r="B495" s="184"/>
      <c r="C495" s="289"/>
      <c r="D495" s="290"/>
      <c r="E495" s="184"/>
      <c r="F495" s="184"/>
      <c r="G495" s="184"/>
      <c r="H495" s="184"/>
      <c r="I495" s="184"/>
      <c r="J495" s="184"/>
      <c r="K495" s="184"/>
      <c r="L495" s="184"/>
      <c r="M495" s="184"/>
      <c r="N495" s="184"/>
      <c r="O495" s="184"/>
      <c r="P495" s="184"/>
      <c r="Q495" s="184"/>
      <c r="R495" s="184"/>
      <c r="S495" s="184"/>
      <c r="T495" s="184"/>
      <c r="U495" s="184"/>
      <c r="V495" s="184"/>
      <c r="W495" s="184"/>
      <c r="X495" s="184"/>
      <c r="Y495" s="184"/>
      <c r="Z495" s="184"/>
    </row>
    <row r="496" spans="1:26" x14ac:dyDescent="0.25">
      <c r="A496" s="184"/>
      <c r="B496" s="184"/>
      <c r="C496" s="289"/>
      <c r="D496" s="290"/>
      <c r="E496" s="184"/>
      <c r="F496" s="184"/>
      <c r="G496" s="184"/>
      <c r="H496" s="184"/>
      <c r="I496" s="184"/>
      <c r="J496" s="184"/>
      <c r="K496" s="184"/>
      <c r="L496" s="184"/>
      <c r="M496" s="184"/>
      <c r="N496" s="184"/>
      <c r="O496" s="184"/>
      <c r="P496" s="184"/>
      <c r="Q496" s="184"/>
      <c r="R496" s="184"/>
      <c r="S496" s="184"/>
      <c r="T496" s="184"/>
      <c r="U496" s="184"/>
      <c r="V496" s="184"/>
      <c r="W496" s="184"/>
      <c r="X496" s="184"/>
      <c r="Y496" s="184"/>
      <c r="Z496" s="184"/>
    </row>
    <row r="497" spans="1:26" x14ac:dyDescent="0.25">
      <c r="A497" s="184"/>
      <c r="B497" s="184"/>
      <c r="C497" s="289"/>
      <c r="D497" s="290"/>
      <c r="E497" s="184"/>
      <c r="F497" s="184"/>
      <c r="G497" s="184"/>
      <c r="H497" s="184"/>
      <c r="I497" s="184"/>
      <c r="J497" s="184"/>
      <c r="K497" s="184"/>
      <c r="L497" s="184"/>
      <c r="M497" s="184"/>
      <c r="N497" s="184"/>
      <c r="O497" s="184"/>
      <c r="P497" s="184"/>
      <c r="Q497" s="184"/>
      <c r="R497" s="184"/>
      <c r="S497" s="184"/>
      <c r="T497" s="184"/>
      <c r="U497" s="184"/>
      <c r="V497" s="184"/>
      <c r="W497" s="184"/>
      <c r="X497" s="184"/>
      <c r="Y497" s="184"/>
      <c r="Z497" s="184"/>
    </row>
    <row r="498" spans="1:26" x14ac:dyDescent="0.25">
      <c r="A498" s="184"/>
      <c r="B498" s="184"/>
      <c r="C498" s="289"/>
      <c r="D498" s="290"/>
      <c r="E498" s="184"/>
      <c r="F498" s="184"/>
      <c r="G498" s="184"/>
      <c r="H498" s="184"/>
      <c r="I498" s="184"/>
      <c r="J498" s="184"/>
      <c r="K498" s="184"/>
      <c r="L498" s="184"/>
      <c r="M498" s="184"/>
      <c r="N498" s="184"/>
      <c r="O498" s="184"/>
      <c r="P498" s="184"/>
      <c r="Q498" s="184"/>
      <c r="R498" s="184"/>
      <c r="S498" s="184"/>
      <c r="T498" s="184"/>
      <c r="U498" s="184"/>
      <c r="V498" s="184"/>
      <c r="W498" s="184"/>
      <c r="X498" s="184"/>
      <c r="Y498" s="184"/>
      <c r="Z498" s="184"/>
    </row>
    <row r="499" spans="1:26" x14ac:dyDescent="0.25">
      <c r="A499" s="184"/>
      <c r="B499" s="184"/>
      <c r="C499" s="289"/>
      <c r="D499" s="290"/>
      <c r="E499" s="184"/>
      <c r="F499" s="184"/>
      <c r="G499" s="184"/>
      <c r="H499" s="184"/>
      <c r="I499" s="184"/>
      <c r="J499" s="184"/>
      <c r="K499" s="184"/>
      <c r="L499" s="184"/>
      <c r="M499" s="184"/>
      <c r="N499" s="184"/>
      <c r="O499" s="184"/>
      <c r="P499" s="184"/>
      <c r="Q499" s="184"/>
      <c r="R499" s="184"/>
      <c r="S499" s="184"/>
      <c r="T499" s="184"/>
      <c r="U499" s="184"/>
      <c r="V499" s="184"/>
      <c r="W499" s="184"/>
      <c r="X499" s="184"/>
      <c r="Y499" s="184"/>
      <c r="Z499" s="184"/>
    </row>
    <row r="500" spans="1:26" x14ac:dyDescent="0.25">
      <c r="A500" s="184"/>
      <c r="B500" s="184"/>
      <c r="C500" s="289"/>
      <c r="D500" s="290"/>
      <c r="E500" s="184"/>
      <c r="F500" s="184"/>
      <c r="G500" s="184"/>
      <c r="H500" s="184"/>
      <c r="I500" s="184"/>
      <c r="J500" s="184"/>
      <c r="K500" s="184"/>
      <c r="L500" s="184"/>
      <c r="M500" s="184"/>
      <c r="N500" s="184"/>
      <c r="O500" s="184"/>
      <c r="P500" s="184"/>
      <c r="Q500" s="184"/>
      <c r="R500" s="184"/>
      <c r="S500" s="184"/>
      <c r="T500" s="184"/>
      <c r="U500" s="184"/>
      <c r="V500" s="184"/>
      <c r="W500" s="184"/>
      <c r="X500" s="184"/>
      <c r="Y500" s="184"/>
      <c r="Z500" s="184"/>
    </row>
    <row r="501" spans="1:26" x14ac:dyDescent="0.25">
      <c r="A501" s="184"/>
      <c r="B501" s="184"/>
      <c r="C501" s="289"/>
      <c r="D501" s="290"/>
      <c r="E501" s="184"/>
      <c r="F501" s="184"/>
      <c r="G501" s="184"/>
      <c r="H501" s="184"/>
      <c r="I501" s="184"/>
      <c r="J501" s="184"/>
      <c r="K501" s="184"/>
      <c r="L501" s="184"/>
      <c r="M501" s="184"/>
      <c r="N501" s="184"/>
      <c r="O501" s="184"/>
      <c r="P501" s="184"/>
      <c r="Q501" s="184"/>
      <c r="R501" s="184"/>
      <c r="S501" s="184"/>
      <c r="T501" s="184"/>
      <c r="U501" s="184"/>
      <c r="V501" s="184"/>
      <c r="W501" s="184"/>
      <c r="X501" s="184"/>
      <c r="Y501" s="184"/>
      <c r="Z501" s="184"/>
    </row>
    <row r="502" spans="1:26" x14ac:dyDescent="0.25">
      <c r="A502" s="184"/>
      <c r="B502" s="184"/>
      <c r="C502" s="289"/>
      <c r="D502" s="290"/>
      <c r="E502" s="184"/>
      <c r="F502" s="184"/>
      <c r="G502" s="184"/>
      <c r="H502" s="184"/>
      <c r="I502" s="184"/>
      <c r="J502" s="184"/>
      <c r="K502" s="184"/>
      <c r="L502" s="184"/>
      <c r="M502" s="184"/>
      <c r="N502" s="184"/>
      <c r="O502" s="184"/>
      <c r="P502" s="184"/>
      <c r="Q502" s="184"/>
      <c r="R502" s="184"/>
      <c r="S502" s="184"/>
      <c r="T502" s="184"/>
      <c r="U502" s="184"/>
      <c r="V502" s="184"/>
      <c r="W502" s="184"/>
      <c r="X502" s="184"/>
      <c r="Y502" s="184"/>
      <c r="Z502" s="184"/>
    </row>
    <row r="503" spans="1:26" x14ac:dyDescent="0.25">
      <c r="A503" s="184"/>
      <c r="B503" s="184"/>
      <c r="C503" s="289"/>
      <c r="D503" s="290"/>
      <c r="E503" s="184"/>
      <c r="F503" s="184"/>
      <c r="G503" s="184"/>
      <c r="H503" s="184"/>
      <c r="I503" s="184"/>
      <c r="J503" s="184"/>
      <c r="K503" s="184"/>
      <c r="L503" s="184"/>
      <c r="M503" s="184"/>
      <c r="N503" s="184"/>
      <c r="O503" s="184"/>
      <c r="P503" s="184"/>
      <c r="Q503" s="184"/>
      <c r="R503" s="184"/>
      <c r="S503" s="184"/>
      <c r="T503" s="184"/>
      <c r="U503" s="184"/>
      <c r="V503" s="184"/>
      <c r="W503" s="184"/>
      <c r="X503" s="184"/>
      <c r="Y503" s="184"/>
      <c r="Z503" s="184"/>
    </row>
    <row r="504" spans="1:26" x14ac:dyDescent="0.25">
      <c r="A504" s="184"/>
      <c r="B504" s="184"/>
      <c r="C504" s="289"/>
      <c r="D504" s="290"/>
      <c r="E504" s="184"/>
      <c r="F504" s="184"/>
      <c r="G504" s="184"/>
      <c r="H504" s="184"/>
      <c r="I504" s="184"/>
      <c r="J504" s="184"/>
      <c r="K504" s="184"/>
      <c r="L504" s="184"/>
      <c r="M504" s="184"/>
      <c r="N504" s="184"/>
      <c r="O504" s="184"/>
      <c r="P504" s="184"/>
      <c r="Q504" s="184"/>
      <c r="R504" s="184"/>
      <c r="S504" s="184"/>
      <c r="T504" s="184"/>
      <c r="U504" s="184"/>
      <c r="V504" s="184"/>
      <c r="W504" s="184"/>
      <c r="X504" s="184"/>
      <c r="Y504" s="184"/>
      <c r="Z504" s="184"/>
    </row>
    <row r="505" spans="1:26" x14ac:dyDescent="0.25">
      <c r="A505" s="184"/>
      <c r="B505" s="184"/>
      <c r="C505" s="289"/>
      <c r="D505" s="290"/>
      <c r="E505" s="184"/>
      <c r="F505" s="184"/>
      <c r="G505" s="184"/>
      <c r="H505" s="184"/>
      <c r="I505" s="184"/>
      <c r="J505" s="184"/>
      <c r="K505" s="184"/>
      <c r="L505" s="184"/>
      <c r="M505" s="184"/>
      <c r="N505" s="184"/>
      <c r="O505" s="184"/>
      <c r="P505" s="184"/>
      <c r="Q505" s="184"/>
      <c r="R505" s="184"/>
      <c r="S505" s="184"/>
      <c r="T505" s="184"/>
      <c r="U505" s="184"/>
      <c r="V505" s="184"/>
      <c r="W505" s="184"/>
      <c r="X505" s="184"/>
      <c r="Y505" s="184"/>
      <c r="Z505" s="184"/>
    </row>
    <row r="506" spans="1:26" x14ac:dyDescent="0.25">
      <c r="A506" s="184"/>
      <c r="B506" s="184"/>
      <c r="C506" s="289"/>
      <c r="D506" s="290"/>
      <c r="E506" s="184"/>
      <c r="F506" s="184"/>
      <c r="G506" s="184"/>
      <c r="H506" s="184"/>
      <c r="I506" s="184"/>
      <c r="J506" s="184"/>
      <c r="K506" s="184"/>
      <c r="L506" s="184"/>
      <c r="M506" s="184"/>
      <c r="N506" s="184"/>
      <c r="O506" s="184"/>
      <c r="P506" s="184"/>
      <c r="Q506" s="184"/>
      <c r="R506" s="184"/>
      <c r="S506" s="184"/>
      <c r="T506" s="184"/>
      <c r="U506" s="184"/>
      <c r="V506" s="184"/>
      <c r="W506" s="184"/>
      <c r="X506" s="184"/>
      <c r="Y506" s="184"/>
      <c r="Z506" s="184"/>
    </row>
    <row r="507" spans="1:26" x14ac:dyDescent="0.25">
      <c r="A507" s="184"/>
      <c r="B507" s="184"/>
      <c r="C507" s="289"/>
      <c r="D507" s="290"/>
      <c r="E507" s="184"/>
      <c r="F507" s="184"/>
      <c r="G507" s="184"/>
      <c r="H507" s="184"/>
      <c r="I507" s="184"/>
      <c r="J507" s="184"/>
      <c r="K507" s="184"/>
      <c r="L507" s="184"/>
      <c r="M507" s="184"/>
      <c r="N507" s="184"/>
      <c r="O507" s="184"/>
      <c r="P507" s="184"/>
      <c r="Q507" s="184"/>
      <c r="R507" s="184"/>
      <c r="S507" s="184"/>
      <c r="T507" s="184"/>
      <c r="U507" s="184"/>
      <c r="V507" s="184"/>
      <c r="W507" s="184"/>
      <c r="X507" s="184"/>
      <c r="Y507" s="184"/>
      <c r="Z507" s="184"/>
    </row>
    <row r="508" spans="1:26" x14ac:dyDescent="0.25">
      <c r="A508" s="184"/>
      <c r="B508" s="184"/>
      <c r="C508" s="289"/>
      <c r="D508" s="290"/>
      <c r="E508" s="184"/>
      <c r="F508" s="184"/>
      <c r="G508" s="184"/>
      <c r="H508" s="184"/>
      <c r="I508" s="184"/>
      <c r="J508" s="184"/>
      <c r="K508" s="184"/>
      <c r="L508" s="184"/>
      <c r="M508" s="184"/>
      <c r="N508" s="184"/>
      <c r="O508" s="184"/>
      <c r="P508" s="184"/>
      <c r="Q508" s="184"/>
      <c r="R508" s="184"/>
      <c r="S508" s="184"/>
      <c r="T508" s="184"/>
      <c r="U508" s="184"/>
      <c r="V508" s="184"/>
      <c r="W508" s="184"/>
      <c r="X508" s="184"/>
      <c r="Y508" s="184"/>
      <c r="Z508" s="184"/>
    </row>
    <row r="509" spans="1:26" x14ac:dyDescent="0.25">
      <c r="A509" s="184"/>
      <c r="B509" s="184"/>
      <c r="C509" s="289"/>
      <c r="D509" s="290"/>
      <c r="E509" s="184"/>
      <c r="F509" s="184"/>
      <c r="G509" s="184"/>
      <c r="H509" s="184"/>
      <c r="I509" s="184"/>
      <c r="J509" s="184"/>
      <c r="K509" s="184"/>
      <c r="L509" s="184"/>
      <c r="M509" s="184"/>
      <c r="N509" s="184"/>
      <c r="O509" s="184"/>
      <c r="P509" s="184"/>
      <c r="Q509" s="184"/>
      <c r="R509" s="184"/>
      <c r="S509" s="184"/>
      <c r="T509" s="184"/>
      <c r="U509" s="184"/>
      <c r="V509" s="184"/>
      <c r="W509" s="184"/>
      <c r="X509" s="184"/>
      <c r="Y509" s="184"/>
      <c r="Z509" s="184"/>
    </row>
    <row r="510" spans="1:26" x14ac:dyDescent="0.25">
      <c r="A510" s="184"/>
      <c r="B510" s="184"/>
      <c r="C510" s="289"/>
      <c r="D510" s="290"/>
      <c r="E510" s="184"/>
      <c r="F510" s="184"/>
      <c r="G510" s="184"/>
      <c r="H510" s="184"/>
      <c r="I510" s="184"/>
      <c r="J510" s="184"/>
      <c r="K510" s="184"/>
      <c r="L510" s="184"/>
      <c r="M510" s="184"/>
      <c r="N510" s="184"/>
      <c r="O510" s="184"/>
      <c r="P510" s="184"/>
      <c r="Q510" s="184"/>
      <c r="R510" s="184"/>
      <c r="S510" s="184"/>
      <c r="T510" s="184"/>
      <c r="U510" s="184"/>
      <c r="V510" s="184"/>
      <c r="W510" s="184"/>
      <c r="X510" s="184"/>
      <c r="Y510" s="184"/>
      <c r="Z510" s="184"/>
    </row>
    <row r="511" spans="1:26" x14ac:dyDescent="0.25">
      <c r="A511" s="184"/>
      <c r="B511" s="184"/>
      <c r="C511" s="289"/>
      <c r="D511" s="290"/>
      <c r="E511" s="184"/>
      <c r="F511" s="184"/>
      <c r="G511" s="184"/>
      <c r="H511" s="184"/>
      <c r="I511" s="184"/>
      <c r="J511" s="184"/>
      <c r="K511" s="184"/>
      <c r="L511" s="184"/>
      <c r="M511" s="184"/>
      <c r="N511" s="184"/>
      <c r="O511" s="184"/>
      <c r="P511" s="184"/>
      <c r="Q511" s="184"/>
      <c r="R511" s="184"/>
      <c r="S511" s="184"/>
      <c r="T511" s="184"/>
      <c r="U511" s="184"/>
      <c r="V511" s="184"/>
      <c r="W511" s="184"/>
      <c r="X511" s="184"/>
      <c r="Y511" s="184"/>
      <c r="Z511" s="184"/>
    </row>
    <row r="512" spans="1:26" x14ac:dyDescent="0.25">
      <c r="A512" s="184"/>
      <c r="B512" s="184"/>
      <c r="C512" s="289"/>
      <c r="D512" s="290"/>
      <c r="E512" s="184"/>
      <c r="F512" s="184"/>
      <c r="G512" s="184"/>
      <c r="H512" s="184"/>
      <c r="I512" s="184"/>
      <c r="J512" s="184"/>
      <c r="K512" s="184"/>
      <c r="L512" s="184"/>
      <c r="M512" s="184"/>
      <c r="N512" s="184"/>
      <c r="O512" s="184"/>
      <c r="P512" s="184"/>
      <c r="Q512" s="184"/>
      <c r="R512" s="184"/>
      <c r="S512" s="184"/>
      <c r="T512" s="184"/>
      <c r="U512" s="184"/>
      <c r="V512" s="184"/>
      <c r="W512" s="184"/>
      <c r="X512" s="184"/>
      <c r="Y512" s="184"/>
      <c r="Z512" s="184"/>
    </row>
    <row r="513" spans="1:26" x14ac:dyDescent="0.25">
      <c r="A513" s="184"/>
      <c r="B513" s="184"/>
      <c r="C513" s="289"/>
      <c r="D513" s="290"/>
      <c r="E513" s="184"/>
      <c r="F513" s="184"/>
      <c r="G513" s="184"/>
      <c r="H513" s="184"/>
      <c r="I513" s="184"/>
      <c r="J513" s="184"/>
      <c r="K513" s="184"/>
      <c r="L513" s="184"/>
      <c r="M513" s="184"/>
      <c r="N513" s="184"/>
      <c r="O513" s="184"/>
      <c r="P513" s="184"/>
      <c r="Q513" s="184"/>
      <c r="R513" s="184"/>
      <c r="S513" s="184"/>
      <c r="T513" s="184"/>
      <c r="U513" s="184"/>
      <c r="V513" s="184"/>
      <c r="W513" s="184"/>
      <c r="X513" s="184"/>
      <c r="Y513" s="184"/>
      <c r="Z513" s="184"/>
    </row>
    <row r="514" spans="1:26" x14ac:dyDescent="0.25">
      <c r="A514" s="184"/>
      <c r="B514" s="184"/>
      <c r="C514" s="289"/>
      <c r="D514" s="290"/>
      <c r="E514" s="184"/>
      <c r="F514" s="184"/>
      <c r="G514" s="184"/>
      <c r="H514" s="184"/>
      <c r="I514" s="184"/>
      <c r="J514" s="184"/>
      <c r="K514" s="184"/>
      <c r="L514" s="184"/>
      <c r="M514" s="184"/>
      <c r="N514" s="184"/>
      <c r="O514" s="184"/>
      <c r="P514" s="184"/>
      <c r="Q514" s="184"/>
      <c r="R514" s="184"/>
      <c r="S514" s="184"/>
      <c r="T514" s="184"/>
      <c r="U514" s="184"/>
      <c r="V514" s="184"/>
      <c r="W514" s="184"/>
      <c r="X514" s="184"/>
      <c r="Y514" s="184"/>
      <c r="Z514" s="184"/>
    </row>
    <row r="515" spans="1:26" x14ac:dyDescent="0.25">
      <c r="A515" s="184"/>
      <c r="B515" s="184"/>
      <c r="C515" s="289"/>
      <c r="D515" s="290"/>
      <c r="E515" s="184"/>
      <c r="F515" s="184"/>
      <c r="G515" s="184"/>
      <c r="H515" s="184"/>
      <c r="I515" s="184"/>
      <c r="J515" s="184"/>
      <c r="K515" s="184"/>
      <c r="L515" s="184"/>
      <c r="M515" s="184"/>
      <c r="N515" s="184"/>
      <c r="O515" s="184"/>
      <c r="P515" s="184"/>
      <c r="Q515" s="184"/>
      <c r="R515" s="184"/>
      <c r="S515" s="184"/>
      <c r="T515" s="184"/>
      <c r="U515" s="184"/>
      <c r="V515" s="184"/>
      <c r="W515" s="184"/>
      <c r="X515" s="184"/>
      <c r="Y515" s="184"/>
      <c r="Z515" s="184"/>
    </row>
    <row r="516" spans="1:26" x14ac:dyDescent="0.25">
      <c r="A516" s="184"/>
      <c r="B516" s="184"/>
      <c r="C516" s="289"/>
      <c r="D516" s="290"/>
      <c r="E516" s="184"/>
      <c r="F516" s="184"/>
      <c r="G516" s="184"/>
      <c r="H516" s="184"/>
      <c r="I516" s="184"/>
      <c r="J516" s="184"/>
      <c r="K516" s="184"/>
      <c r="L516" s="184"/>
      <c r="M516" s="184"/>
      <c r="N516" s="184"/>
      <c r="O516" s="184"/>
      <c r="P516" s="184"/>
      <c r="Q516" s="184"/>
      <c r="R516" s="184"/>
      <c r="S516" s="184"/>
      <c r="T516" s="184"/>
      <c r="U516" s="184"/>
      <c r="V516" s="184"/>
      <c r="W516" s="184"/>
      <c r="X516" s="184"/>
      <c r="Y516" s="184"/>
      <c r="Z516" s="184"/>
    </row>
    <row r="517" spans="1:26" x14ac:dyDescent="0.25">
      <c r="A517" s="184"/>
      <c r="B517" s="184"/>
      <c r="C517" s="289"/>
      <c r="D517" s="290"/>
      <c r="E517" s="184"/>
      <c r="F517" s="184"/>
      <c r="G517" s="184"/>
      <c r="H517" s="184"/>
      <c r="I517" s="184"/>
      <c r="J517" s="184"/>
      <c r="K517" s="184"/>
      <c r="L517" s="184"/>
      <c r="M517" s="184"/>
      <c r="N517" s="184"/>
      <c r="O517" s="184"/>
      <c r="P517" s="184"/>
      <c r="Q517" s="184"/>
      <c r="R517" s="184"/>
      <c r="S517" s="184"/>
      <c r="T517" s="184"/>
      <c r="U517" s="184"/>
      <c r="V517" s="184"/>
      <c r="W517" s="184"/>
      <c r="X517" s="184"/>
      <c r="Y517" s="184"/>
      <c r="Z517" s="184"/>
    </row>
    <row r="518" spans="1:26" x14ac:dyDescent="0.25">
      <c r="A518" s="184"/>
      <c r="B518" s="184"/>
      <c r="C518" s="289"/>
      <c r="D518" s="290"/>
      <c r="E518" s="184"/>
      <c r="F518" s="184"/>
      <c r="G518" s="184"/>
      <c r="H518" s="184"/>
      <c r="I518" s="184"/>
      <c r="J518" s="184"/>
      <c r="K518" s="184"/>
      <c r="L518" s="184"/>
      <c r="M518" s="184"/>
      <c r="N518" s="184"/>
      <c r="O518" s="184"/>
      <c r="P518" s="184"/>
      <c r="Q518" s="184"/>
      <c r="R518" s="184"/>
      <c r="S518" s="184"/>
      <c r="T518" s="184"/>
      <c r="U518" s="184"/>
      <c r="V518" s="184"/>
      <c r="W518" s="184"/>
      <c r="X518" s="184"/>
      <c r="Y518" s="184"/>
      <c r="Z518" s="184"/>
    </row>
    <row r="519" spans="1:26" x14ac:dyDescent="0.25">
      <c r="A519" s="184"/>
      <c r="B519" s="184"/>
      <c r="C519" s="289"/>
      <c r="D519" s="290"/>
      <c r="E519" s="184"/>
      <c r="F519" s="184"/>
      <c r="G519" s="184"/>
      <c r="H519" s="184"/>
      <c r="I519" s="184"/>
      <c r="J519" s="184"/>
      <c r="K519" s="184"/>
      <c r="L519" s="184"/>
      <c r="M519" s="184"/>
      <c r="N519" s="184"/>
      <c r="O519" s="184"/>
      <c r="P519" s="184"/>
      <c r="Q519" s="184"/>
      <c r="R519" s="184"/>
      <c r="S519" s="184"/>
      <c r="T519" s="184"/>
      <c r="U519" s="184"/>
      <c r="V519" s="184"/>
      <c r="W519" s="184"/>
      <c r="X519" s="184"/>
      <c r="Y519" s="184"/>
      <c r="Z519" s="184"/>
    </row>
    <row r="520" spans="1:26" x14ac:dyDescent="0.25">
      <c r="A520" s="184"/>
      <c r="B520" s="184"/>
      <c r="C520" s="289"/>
      <c r="D520" s="290"/>
      <c r="E520" s="184"/>
      <c r="F520" s="184"/>
      <c r="G520" s="184"/>
      <c r="H520" s="184"/>
      <c r="I520" s="184"/>
      <c r="J520" s="184"/>
      <c r="K520" s="184"/>
      <c r="L520" s="184"/>
      <c r="M520" s="184"/>
      <c r="N520" s="184"/>
      <c r="O520" s="184"/>
      <c r="P520" s="184"/>
      <c r="Q520" s="184"/>
      <c r="R520" s="184"/>
      <c r="S520" s="184"/>
      <c r="T520" s="184"/>
      <c r="U520" s="184"/>
      <c r="V520" s="184"/>
      <c r="W520" s="184"/>
      <c r="X520" s="184"/>
      <c r="Y520" s="184"/>
      <c r="Z520" s="184"/>
    </row>
    <row r="521" spans="1:26" x14ac:dyDescent="0.25">
      <c r="A521" s="184"/>
      <c r="B521" s="184"/>
      <c r="C521" s="289"/>
      <c r="D521" s="290"/>
      <c r="E521" s="184"/>
      <c r="F521" s="184"/>
      <c r="G521" s="184"/>
      <c r="H521" s="184"/>
      <c r="I521" s="184"/>
      <c r="J521" s="184"/>
      <c r="K521" s="184"/>
      <c r="L521" s="184"/>
      <c r="M521" s="184"/>
      <c r="N521" s="184"/>
      <c r="O521" s="184"/>
      <c r="P521" s="184"/>
      <c r="Q521" s="184"/>
      <c r="R521" s="184"/>
      <c r="S521" s="184"/>
      <c r="T521" s="184"/>
      <c r="U521" s="184"/>
      <c r="V521" s="184"/>
      <c r="W521" s="184"/>
      <c r="X521" s="184"/>
      <c r="Y521" s="184"/>
      <c r="Z521" s="184"/>
    </row>
    <row r="522" spans="1:26" x14ac:dyDescent="0.25">
      <c r="A522" s="184"/>
      <c r="B522" s="184"/>
      <c r="C522" s="289"/>
      <c r="D522" s="290"/>
      <c r="E522" s="184"/>
      <c r="F522" s="184"/>
      <c r="G522" s="184"/>
      <c r="H522" s="184"/>
      <c r="I522" s="184"/>
      <c r="J522" s="184"/>
      <c r="K522" s="184"/>
      <c r="L522" s="184"/>
      <c r="M522" s="184"/>
      <c r="N522" s="184"/>
      <c r="O522" s="184"/>
      <c r="P522" s="184"/>
      <c r="Q522" s="184"/>
      <c r="R522" s="184"/>
      <c r="S522" s="184"/>
      <c r="T522" s="184"/>
      <c r="U522" s="184"/>
      <c r="V522" s="184"/>
      <c r="W522" s="184"/>
      <c r="X522" s="184"/>
      <c r="Y522" s="184"/>
      <c r="Z522" s="184"/>
    </row>
    <row r="523" spans="1:26" x14ac:dyDescent="0.25">
      <c r="A523" s="184"/>
      <c r="B523" s="184"/>
      <c r="C523" s="289"/>
      <c r="D523" s="290"/>
      <c r="E523" s="184"/>
      <c r="F523" s="184"/>
      <c r="G523" s="184"/>
      <c r="H523" s="184"/>
      <c r="I523" s="184"/>
      <c r="J523" s="184"/>
      <c r="K523" s="184"/>
      <c r="L523" s="184"/>
      <c r="M523" s="184"/>
      <c r="N523" s="184"/>
      <c r="O523" s="184"/>
      <c r="P523" s="184"/>
      <c r="Q523" s="184"/>
      <c r="R523" s="184"/>
      <c r="S523" s="184"/>
      <c r="T523" s="184"/>
      <c r="U523" s="184"/>
      <c r="V523" s="184"/>
      <c r="W523" s="184"/>
      <c r="X523" s="184"/>
      <c r="Y523" s="184"/>
      <c r="Z523" s="184"/>
    </row>
    <row r="524" spans="1:26" x14ac:dyDescent="0.25">
      <c r="A524" s="184"/>
      <c r="B524" s="184"/>
      <c r="C524" s="289"/>
      <c r="D524" s="290"/>
      <c r="E524" s="184"/>
      <c r="F524" s="184"/>
      <c r="G524" s="184"/>
      <c r="H524" s="184"/>
      <c r="I524" s="184"/>
      <c r="J524" s="184"/>
      <c r="K524" s="184"/>
      <c r="L524" s="184"/>
      <c r="M524" s="184"/>
      <c r="N524" s="184"/>
      <c r="O524" s="184"/>
      <c r="P524" s="184"/>
      <c r="Q524" s="184"/>
      <c r="R524" s="184"/>
      <c r="S524" s="184"/>
      <c r="T524" s="184"/>
      <c r="U524" s="184"/>
      <c r="V524" s="184"/>
      <c r="W524" s="184"/>
      <c r="X524" s="184"/>
      <c r="Y524" s="184"/>
      <c r="Z524" s="184"/>
    </row>
    <row r="525" spans="1:26" x14ac:dyDescent="0.25">
      <c r="A525" s="184"/>
      <c r="B525" s="184"/>
      <c r="C525" s="289"/>
      <c r="D525" s="290"/>
      <c r="E525" s="184"/>
      <c r="F525" s="184"/>
      <c r="G525" s="184"/>
      <c r="H525" s="184"/>
      <c r="I525" s="184"/>
      <c r="J525" s="184"/>
      <c r="K525" s="184"/>
      <c r="L525" s="184"/>
      <c r="M525" s="184"/>
      <c r="N525" s="184"/>
      <c r="O525" s="184"/>
      <c r="P525" s="184"/>
      <c r="Q525" s="184"/>
      <c r="R525" s="184"/>
      <c r="S525" s="184"/>
      <c r="T525" s="184"/>
      <c r="U525" s="184"/>
      <c r="V525" s="184"/>
      <c r="W525" s="184"/>
      <c r="X525" s="184"/>
      <c r="Y525" s="184"/>
      <c r="Z525" s="184"/>
    </row>
    <row r="526" spans="1:26" x14ac:dyDescent="0.25">
      <c r="A526" s="184"/>
      <c r="B526" s="184"/>
      <c r="C526" s="289"/>
      <c r="D526" s="290"/>
      <c r="E526" s="184"/>
      <c r="F526" s="184"/>
      <c r="G526" s="184"/>
      <c r="H526" s="184"/>
      <c r="I526" s="184"/>
      <c r="J526" s="184"/>
      <c r="K526" s="184"/>
      <c r="L526" s="184"/>
      <c r="M526" s="184"/>
      <c r="N526" s="184"/>
      <c r="O526" s="184"/>
      <c r="P526" s="184"/>
      <c r="Q526" s="184"/>
      <c r="R526" s="184"/>
      <c r="S526" s="184"/>
      <c r="T526" s="184"/>
      <c r="U526" s="184"/>
      <c r="V526" s="184"/>
      <c r="W526" s="184"/>
      <c r="X526" s="184"/>
      <c r="Y526" s="184"/>
      <c r="Z526" s="184"/>
    </row>
    <row r="527" spans="1:26" x14ac:dyDescent="0.25">
      <c r="A527" s="184"/>
      <c r="B527" s="184"/>
      <c r="C527" s="289"/>
      <c r="D527" s="290"/>
      <c r="E527" s="184"/>
      <c r="F527" s="184"/>
      <c r="G527" s="184"/>
      <c r="H527" s="184"/>
      <c r="I527" s="184"/>
      <c r="J527" s="184"/>
      <c r="K527" s="184"/>
      <c r="L527" s="184"/>
      <c r="M527" s="184"/>
      <c r="N527" s="184"/>
      <c r="O527" s="184"/>
      <c r="P527" s="184"/>
      <c r="Q527" s="184"/>
      <c r="R527" s="184"/>
      <c r="S527" s="184"/>
      <c r="T527" s="184"/>
      <c r="U527" s="184"/>
      <c r="V527" s="184"/>
      <c r="W527" s="184"/>
      <c r="X527" s="184"/>
      <c r="Y527" s="184"/>
      <c r="Z527" s="184"/>
    </row>
    <row r="528" spans="1:26" x14ac:dyDescent="0.25">
      <c r="A528" s="184"/>
      <c r="B528" s="184"/>
      <c r="C528" s="289"/>
      <c r="D528" s="290"/>
      <c r="E528" s="184"/>
      <c r="F528" s="184"/>
      <c r="G528" s="184"/>
      <c r="H528" s="184"/>
      <c r="I528" s="184"/>
      <c r="J528" s="184"/>
      <c r="K528" s="184"/>
      <c r="L528" s="184"/>
      <c r="M528" s="184"/>
      <c r="N528" s="184"/>
      <c r="O528" s="184"/>
      <c r="P528" s="184"/>
      <c r="Q528" s="184"/>
      <c r="R528" s="184"/>
      <c r="S528" s="184"/>
      <c r="T528" s="184"/>
      <c r="U528" s="184"/>
      <c r="V528" s="184"/>
      <c r="W528" s="184"/>
      <c r="X528" s="184"/>
      <c r="Y528" s="184"/>
      <c r="Z528" s="184"/>
    </row>
    <row r="529" spans="1:26" x14ac:dyDescent="0.25">
      <c r="A529" s="184"/>
      <c r="B529" s="184"/>
      <c r="C529" s="289"/>
      <c r="D529" s="290"/>
      <c r="E529" s="184"/>
      <c r="F529" s="184"/>
      <c r="G529" s="184"/>
      <c r="H529" s="184"/>
      <c r="I529" s="184"/>
      <c r="J529" s="184"/>
      <c r="K529" s="184"/>
      <c r="L529" s="184"/>
      <c r="M529" s="184"/>
      <c r="N529" s="184"/>
      <c r="O529" s="184"/>
      <c r="P529" s="184"/>
      <c r="Q529" s="184"/>
      <c r="R529" s="184"/>
      <c r="S529" s="184"/>
      <c r="T529" s="184"/>
      <c r="U529" s="184"/>
      <c r="V529" s="184"/>
      <c r="W529" s="184"/>
      <c r="X529" s="184"/>
      <c r="Y529" s="184"/>
      <c r="Z529" s="184"/>
    </row>
    <row r="530" spans="1:26" x14ac:dyDescent="0.25">
      <c r="A530" s="184"/>
      <c r="B530" s="184"/>
      <c r="C530" s="289"/>
      <c r="D530" s="290"/>
      <c r="E530" s="184"/>
      <c r="F530" s="184"/>
      <c r="G530" s="184"/>
      <c r="H530" s="184"/>
      <c r="I530" s="184"/>
      <c r="J530" s="184"/>
      <c r="K530" s="184"/>
      <c r="L530" s="184"/>
      <c r="M530" s="184"/>
      <c r="N530" s="184"/>
      <c r="O530" s="184"/>
      <c r="P530" s="184"/>
      <c r="Q530" s="184"/>
      <c r="R530" s="184"/>
      <c r="S530" s="184"/>
      <c r="T530" s="184"/>
      <c r="U530" s="184"/>
      <c r="V530" s="184"/>
      <c r="W530" s="184"/>
      <c r="X530" s="184"/>
      <c r="Y530" s="184"/>
      <c r="Z530" s="184"/>
    </row>
    <row r="531" spans="1:26" x14ac:dyDescent="0.25">
      <c r="A531" s="184"/>
      <c r="B531" s="184"/>
      <c r="C531" s="289"/>
      <c r="D531" s="290"/>
      <c r="E531" s="184"/>
      <c r="F531" s="184"/>
      <c r="G531" s="184"/>
      <c r="H531" s="184"/>
      <c r="I531" s="184"/>
      <c r="J531" s="184"/>
      <c r="K531" s="184"/>
      <c r="L531" s="184"/>
      <c r="M531" s="184"/>
      <c r="N531" s="184"/>
      <c r="O531" s="184"/>
      <c r="P531" s="184"/>
      <c r="Q531" s="184"/>
      <c r="R531" s="184"/>
      <c r="S531" s="184"/>
      <c r="T531" s="184"/>
      <c r="U531" s="184"/>
      <c r="V531" s="184"/>
      <c r="W531" s="184"/>
      <c r="X531" s="184"/>
      <c r="Y531" s="184"/>
      <c r="Z531" s="184"/>
    </row>
    <row r="532" spans="1:26" x14ac:dyDescent="0.25">
      <c r="A532" s="184"/>
      <c r="B532" s="184"/>
      <c r="C532" s="289"/>
      <c r="D532" s="290"/>
      <c r="E532" s="184"/>
      <c r="F532" s="184"/>
      <c r="G532" s="184"/>
      <c r="H532" s="184"/>
      <c r="I532" s="184"/>
      <c r="J532" s="184"/>
      <c r="K532" s="184"/>
      <c r="L532" s="184"/>
      <c r="M532" s="184"/>
      <c r="N532" s="184"/>
      <c r="O532" s="184"/>
      <c r="P532" s="184"/>
      <c r="Q532" s="184"/>
      <c r="R532" s="184"/>
      <c r="S532" s="184"/>
      <c r="T532" s="184"/>
      <c r="U532" s="184"/>
      <c r="V532" s="184"/>
      <c r="W532" s="184"/>
      <c r="X532" s="184"/>
      <c r="Y532" s="184"/>
      <c r="Z532" s="184"/>
    </row>
    <row r="533" spans="1:26" x14ac:dyDescent="0.25">
      <c r="A533" s="184"/>
      <c r="B533" s="184"/>
      <c r="C533" s="289"/>
      <c r="D533" s="290"/>
      <c r="E533" s="184"/>
      <c r="F533" s="184"/>
      <c r="G533" s="184"/>
      <c r="H533" s="184"/>
      <c r="I533" s="184"/>
      <c r="J533" s="184"/>
      <c r="K533" s="184"/>
      <c r="L533" s="184"/>
      <c r="M533" s="184"/>
      <c r="N533" s="184"/>
      <c r="O533" s="184"/>
      <c r="P533" s="184"/>
      <c r="Q533" s="184"/>
      <c r="R533" s="184"/>
      <c r="S533" s="184"/>
      <c r="T533" s="184"/>
      <c r="U533" s="184"/>
      <c r="V533" s="184"/>
      <c r="W533" s="184"/>
      <c r="X533" s="184"/>
      <c r="Y533" s="184"/>
      <c r="Z533" s="184"/>
    </row>
    <row r="534" spans="1:26" x14ac:dyDescent="0.25">
      <c r="A534" s="184"/>
      <c r="B534" s="184"/>
      <c r="C534" s="289"/>
      <c r="D534" s="290"/>
      <c r="E534" s="184"/>
      <c r="F534" s="184"/>
      <c r="G534" s="184"/>
      <c r="H534" s="184"/>
      <c r="I534" s="184"/>
      <c r="J534" s="184"/>
      <c r="K534" s="184"/>
      <c r="L534" s="184"/>
      <c r="M534" s="184"/>
      <c r="N534" s="184"/>
      <c r="O534" s="184"/>
      <c r="P534" s="184"/>
      <c r="Q534" s="184"/>
      <c r="R534" s="184"/>
      <c r="S534" s="184"/>
      <c r="T534" s="184"/>
      <c r="U534" s="184"/>
      <c r="V534" s="184"/>
      <c r="W534" s="184"/>
      <c r="X534" s="184"/>
      <c r="Y534" s="184"/>
      <c r="Z534" s="184"/>
    </row>
    <row r="535" spans="1:26" x14ac:dyDescent="0.25">
      <c r="A535" s="184"/>
      <c r="B535" s="184"/>
      <c r="C535" s="289"/>
      <c r="D535" s="290"/>
      <c r="E535" s="184"/>
      <c r="F535" s="184"/>
      <c r="G535" s="184"/>
      <c r="H535" s="184"/>
      <c r="I535" s="184"/>
      <c r="J535" s="184"/>
      <c r="K535" s="184"/>
      <c r="L535" s="184"/>
      <c r="M535" s="184"/>
      <c r="N535" s="184"/>
      <c r="O535" s="184"/>
      <c r="P535" s="184"/>
      <c r="Q535" s="184"/>
      <c r="R535" s="184"/>
      <c r="S535" s="184"/>
      <c r="T535" s="184"/>
      <c r="U535" s="184"/>
      <c r="V535" s="184"/>
      <c r="W535" s="184"/>
      <c r="X535" s="184"/>
      <c r="Y535" s="184"/>
      <c r="Z535" s="184"/>
    </row>
    <row r="536" spans="1:26" x14ac:dyDescent="0.25">
      <c r="A536" s="184"/>
      <c r="B536" s="184"/>
      <c r="C536" s="289"/>
      <c r="D536" s="290"/>
      <c r="E536" s="184"/>
      <c r="F536" s="184"/>
      <c r="G536" s="184"/>
      <c r="H536" s="184"/>
      <c r="I536" s="184"/>
      <c r="J536" s="184"/>
      <c r="K536" s="184"/>
      <c r="L536" s="184"/>
      <c r="M536" s="184"/>
      <c r="N536" s="184"/>
      <c r="O536" s="184"/>
      <c r="P536" s="184"/>
      <c r="Q536" s="184"/>
      <c r="R536" s="184"/>
      <c r="S536" s="184"/>
      <c r="T536" s="184"/>
      <c r="U536" s="184"/>
      <c r="V536" s="184"/>
      <c r="W536" s="184"/>
      <c r="X536" s="184"/>
      <c r="Y536" s="184"/>
      <c r="Z536" s="184"/>
    </row>
    <row r="537" spans="1:26" x14ac:dyDescent="0.25">
      <c r="A537" s="184"/>
      <c r="B537" s="184"/>
      <c r="C537" s="289"/>
      <c r="D537" s="290"/>
      <c r="E537" s="184"/>
      <c r="F537" s="184"/>
      <c r="G537" s="184"/>
      <c r="H537" s="184"/>
      <c r="I537" s="184"/>
      <c r="J537" s="184"/>
      <c r="K537" s="184"/>
      <c r="L537" s="184"/>
      <c r="M537" s="184"/>
      <c r="N537" s="184"/>
      <c r="O537" s="184"/>
      <c r="P537" s="184"/>
      <c r="Q537" s="184"/>
      <c r="R537" s="184"/>
      <c r="S537" s="184"/>
      <c r="T537" s="184"/>
      <c r="U537" s="184"/>
      <c r="V537" s="184"/>
      <c r="W537" s="184"/>
      <c r="X537" s="184"/>
      <c r="Y537" s="184"/>
      <c r="Z537" s="184"/>
    </row>
    <row r="538" spans="1:26" x14ac:dyDescent="0.25">
      <c r="A538" s="184"/>
      <c r="B538" s="184"/>
      <c r="C538" s="289"/>
      <c r="D538" s="290"/>
      <c r="E538" s="184"/>
      <c r="F538" s="184"/>
      <c r="G538" s="184"/>
      <c r="H538" s="184"/>
      <c r="I538" s="184"/>
      <c r="J538" s="184"/>
      <c r="K538" s="184"/>
      <c r="L538" s="184"/>
      <c r="M538" s="184"/>
      <c r="N538" s="184"/>
      <c r="O538" s="184"/>
      <c r="P538" s="184"/>
      <c r="Q538" s="184"/>
      <c r="R538" s="184"/>
      <c r="S538" s="184"/>
      <c r="T538" s="184"/>
      <c r="U538" s="184"/>
      <c r="V538" s="184"/>
      <c r="W538" s="184"/>
      <c r="X538" s="184"/>
      <c r="Y538" s="184"/>
      <c r="Z538" s="184"/>
    </row>
    <row r="539" spans="1:26" x14ac:dyDescent="0.25">
      <c r="A539" s="184"/>
      <c r="B539" s="184"/>
      <c r="C539" s="289"/>
      <c r="D539" s="290"/>
      <c r="E539" s="184"/>
      <c r="F539" s="184"/>
      <c r="G539" s="184"/>
      <c r="H539" s="184"/>
      <c r="I539" s="184"/>
      <c r="J539" s="184"/>
      <c r="K539" s="184"/>
      <c r="L539" s="184"/>
      <c r="M539" s="184"/>
      <c r="N539" s="184"/>
      <c r="O539" s="184"/>
      <c r="P539" s="184"/>
      <c r="Q539" s="184"/>
      <c r="R539" s="184"/>
      <c r="S539" s="184"/>
      <c r="T539" s="184"/>
      <c r="U539" s="184"/>
      <c r="V539" s="184"/>
      <c r="W539" s="184"/>
      <c r="X539" s="184"/>
      <c r="Y539" s="184"/>
      <c r="Z539" s="184"/>
    </row>
    <row r="540" spans="1:26" x14ac:dyDescent="0.25">
      <c r="A540" s="184"/>
      <c r="B540" s="184"/>
      <c r="C540" s="289"/>
      <c r="D540" s="290"/>
      <c r="E540" s="184"/>
      <c r="F540" s="184"/>
      <c r="G540" s="184"/>
      <c r="H540" s="184"/>
      <c r="I540" s="184"/>
      <c r="J540" s="184"/>
      <c r="K540" s="184"/>
      <c r="L540" s="184"/>
      <c r="M540" s="184"/>
      <c r="N540" s="184"/>
      <c r="O540" s="184"/>
      <c r="P540" s="184"/>
      <c r="Q540" s="184"/>
      <c r="R540" s="184"/>
      <c r="S540" s="184"/>
      <c r="T540" s="184"/>
      <c r="U540" s="184"/>
      <c r="V540" s="184"/>
      <c r="W540" s="184"/>
      <c r="X540" s="184"/>
      <c r="Y540" s="184"/>
      <c r="Z540" s="184"/>
    </row>
    <row r="541" spans="1:26" x14ac:dyDescent="0.25">
      <c r="A541" s="184"/>
      <c r="B541" s="184"/>
      <c r="C541" s="289"/>
      <c r="D541" s="290"/>
      <c r="E541" s="184"/>
      <c r="F541" s="184"/>
      <c r="G541" s="184"/>
      <c r="H541" s="184"/>
      <c r="I541" s="184"/>
      <c r="J541" s="184"/>
      <c r="K541" s="184"/>
      <c r="L541" s="184"/>
      <c r="M541" s="184"/>
      <c r="N541" s="184"/>
      <c r="O541" s="184"/>
      <c r="P541" s="184"/>
      <c r="Q541" s="184"/>
      <c r="R541" s="184"/>
      <c r="S541" s="184"/>
      <c r="T541" s="184"/>
      <c r="U541" s="184"/>
      <c r="V541" s="184"/>
      <c r="W541" s="184"/>
      <c r="X541" s="184"/>
      <c r="Y541" s="184"/>
      <c r="Z541" s="184"/>
    </row>
    <row r="542" spans="1:26" x14ac:dyDescent="0.25">
      <c r="A542" s="184"/>
      <c r="B542" s="184"/>
      <c r="C542" s="289"/>
      <c r="D542" s="290"/>
      <c r="E542" s="184"/>
      <c r="F542" s="184"/>
      <c r="G542" s="184"/>
      <c r="H542" s="184"/>
      <c r="I542" s="184"/>
      <c r="J542" s="184"/>
      <c r="K542" s="184"/>
      <c r="L542" s="184"/>
      <c r="M542" s="184"/>
      <c r="N542" s="184"/>
      <c r="O542" s="184"/>
      <c r="P542" s="184"/>
      <c r="Q542" s="184"/>
      <c r="R542" s="184"/>
      <c r="S542" s="184"/>
      <c r="T542" s="184"/>
      <c r="U542" s="184"/>
      <c r="V542" s="184"/>
      <c r="W542" s="184"/>
      <c r="X542" s="184"/>
      <c r="Y542" s="184"/>
      <c r="Z542" s="184"/>
    </row>
    <row r="543" spans="1:26" x14ac:dyDescent="0.25">
      <c r="A543" s="184"/>
      <c r="B543" s="184"/>
      <c r="C543" s="289"/>
      <c r="D543" s="290"/>
      <c r="E543" s="184"/>
      <c r="F543" s="184"/>
      <c r="G543" s="184"/>
      <c r="H543" s="184"/>
      <c r="I543" s="184"/>
      <c r="J543" s="184"/>
      <c r="K543" s="184"/>
      <c r="L543" s="184"/>
      <c r="M543" s="184"/>
      <c r="N543" s="184"/>
      <c r="O543" s="184"/>
      <c r="P543" s="184"/>
      <c r="Q543" s="184"/>
      <c r="R543" s="184"/>
      <c r="S543" s="184"/>
      <c r="T543" s="184"/>
      <c r="U543" s="184"/>
      <c r="V543" s="184"/>
      <c r="W543" s="184"/>
      <c r="X543" s="184"/>
      <c r="Y543" s="184"/>
      <c r="Z543" s="184"/>
    </row>
    <row r="544" spans="1:26" x14ac:dyDescent="0.25">
      <c r="A544" s="184"/>
      <c r="B544" s="184"/>
      <c r="C544" s="289"/>
      <c r="D544" s="290"/>
      <c r="E544" s="184"/>
      <c r="F544" s="184"/>
      <c r="G544" s="184"/>
      <c r="H544" s="184"/>
      <c r="I544" s="184"/>
      <c r="J544" s="184"/>
      <c r="K544" s="184"/>
      <c r="L544" s="184"/>
      <c r="M544" s="184"/>
      <c r="N544" s="184"/>
      <c r="O544" s="184"/>
      <c r="P544" s="184"/>
      <c r="Q544" s="184"/>
      <c r="R544" s="184"/>
      <c r="S544" s="184"/>
      <c r="T544" s="184"/>
      <c r="U544" s="184"/>
      <c r="V544" s="184"/>
      <c r="W544" s="184"/>
      <c r="X544" s="184"/>
      <c r="Y544" s="184"/>
      <c r="Z544" s="184"/>
    </row>
    <row r="545" spans="1:26" x14ac:dyDescent="0.25">
      <c r="A545" s="184"/>
      <c r="B545" s="184"/>
      <c r="C545" s="289"/>
      <c r="D545" s="290"/>
      <c r="E545" s="184"/>
      <c r="F545" s="184"/>
      <c r="G545" s="184"/>
      <c r="H545" s="184"/>
      <c r="I545" s="184"/>
      <c r="J545" s="184"/>
      <c r="K545" s="184"/>
      <c r="L545" s="184"/>
      <c r="M545" s="184"/>
      <c r="N545" s="184"/>
      <c r="O545" s="184"/>
      <c r="P545" s="184"/>
      <c r="Q545" s="184"/>
      <c r="R545" s="184"/>
      <c r="S545" s="184"/>
      <c r="T545" s="184"/>
      <c r="U545" s="184"/>
      <c r="V545" s="184"/>
      <c r="W545" s="184"/>
      <c r="X545" s="184"/>
      <c r="Y545" s="184"/>
      <c r="Z545" s="184"/>
    </row>
    <row r="546" spans="1:26" x14ac:dyDescent="0.25">
      <c r="A546" s="184"/>
      <c r="B546" s="184"/>
      <c r="C546" s="289"/>
      <c r="D546" s="290"/>
      <c r="E546" s="184"/>
      <c r="F546" s="184"/>
      <c r="G546" s="184"/>
      <c r="H546" s="184"/>
      <c r="I546" s="184"/>
      <c r="J546" s="184"/>
      <c r="K546" s="184"/>
      <c r="L546" s="184"/>
      <c r="M546" s="184"/>
      <c r="N546" s="184"/>
      <c r="O546" s="184"/>
      <c r="P546" s="184"/>
      <c r="Q546" s="184"/>
      <c r="R546" s="184"/>
      <c r="S546" s="184"/>
      <c r="T546" s="184"/>
      <c r="U546" s="184"/>
      <c r="V546" s="184"/>
      <c r="W546" s="184"/>
      <c r="X546" s="184"/>
      <c r="Y546" s="184"/>
      <c r="Z546" s="184"/>
    </row>
    <row r="547" spans="1:26" x14ac:dyDescent="0.25">
      <c r="A547" s="184"/>
      <c r="B547" s="184"/>
      <c r="C547" s="289"/>
      <c r="D547" s="290"/>
      <c r="E547" s="184"/>
      <c r="F547" s="184"/>
      <c r="G547" s="184"/>
      <c r="H547" s="184"/>
      <c r="I547" s="184"/>
      <c r="J547" s="184"/>
      <c r="K547" s="184"/>
      <c r="L547" s="184"/>
      <c r="M547" s="184"/>
      <c r="N547" s="184"/>
      <c r="O547" s="184"/>
      <c r="P547" s="184"/>
      <c r="Q547" s="184"/>
      <c r="R547" s="184"/>
      <c r="S547" s="184"/>
      <c r="T547" s="184"/>
      <c r="U547" s="184"/>
      <c r="V547" s="184"/>
      <c r="W547" s="184"/>
      <c r="X547" s="184"/>
      <c r="Y547" s="184"/>
      <c r="Z547" s="184"/>
    </row>
    <row r="548" spans="1:26" x14ac:dyDescent="0.25">
      <c r="A548" s="184"/>
      <c r="B548" s="184"/>
      <c r="C548" s="289"/>
      <c r="D548" s="290"/>
      <c r="E548" s="184"/>
      <c r="F548" s="184"/>
      <c r="G548" s="184"/>
      <c r="H548" s="184"/>
      <c r="I548" s="184"/>
      <c r="J548" s="184"/>
      <c r="K548" s="184"/>
      <c r="L548" s="184"/>
      <c r="M548" s="184"/>
      <c r="N548" s="184"/>
      <c r="O548" s="184"/>
      <c r="P548" s="184"/>
      <c r="Q548" s="184"/>
      <c r="R548" s="184"/>
      <c r="S548" s="184"/>
      <c r="T548" s="184"/>
      <c r="U548" s="184"/>
      <c r="V548" s="184"/>
      <c r="W548" s="184"/>
      <c r="X548" s="184"/>
      <c r="Y548" s="184"/>
      <c r="Z548" s="184"/>
    </row>
    <row r="549" spans="1:26" x14ac:dyDescent="0.25">
      <c r="A549" s="184"/>
      <c r="B549" s="184"/>
      <c r="C549" s="289"/>
      <c r="D549" s="290"/>
      <c r="E549" s="184"/>
      <c r="F549" s="184"/>
      <c r="G549" s="184"/>
      <c r="H549" s="184"/>
      <c r="I549" s="184"/>
      <c r="J549" s="184"/>
      <c r="K549" s="184"/>
      <c r="L549" s="184"/>
      <c r="M549" s="184"/>
      <c r="N549" s="184"/>
      <c r="O549" s="184"/>
      <c r="P549" s="184"/>
      <c r="Q549" s="184"/>
      <c r="R549" s="184"/>
      <c r="S549" s="184"/>
      <c r="T549" s="184"/>
      <c r="U549" s="184"/>
      <c r="V549" s="184"/>
      <c r="W549" s="184"/>
      <c r="X549" s="184"/>
      <c r="Y549" s="184"/>
      <c r="Z549" s="184"/>
    </row>
    <row r="550" spans="1:26" x14ac:dyDescent="0.25">
      <c r="A550" s="184"/>
      <c r="B550" s="184"/>
      <c r="C550" s="289"/>
      <c r="D550" s="290"/>
      <c r="E550" s="184"/>
      <c r="F550" s="184"/>
      <c r="G550" s="184"/>
      <c r="H550" s="184"/>
      <c r="I550" s="184"/>
      <c r="J550" s="184"/>
      <c r="K550" s="184"/>
      <c r="L550" s="184"/>
      <c r="M550" s="184"/>
      <c r="N550" s="184"/>
      <c r="O550" s="184"/>
      <c r="P550" s="184"/>
      <c r="Q550" s="184"/>
      <c r="R550" s="184"/>
      <c r="S550" s="184"/>
      <c r="T550" s="184"/>
      <c r="U550" s="184"/>
      <c r="V550" s="184"/>
      <c r="W550" s="184"/>
      <c r="X550" s="184"/>
      <c r="Y550" s="184"/>
      <c r="Z550" s="184"/>
    </row>
    <row r="551" spans="1:26" x14ac:dyDescent="0.25">
      <c r="A551" s="184"/>
      <c r="B551" s="184"/>
      <c r="C551" s="289"/>
      <c r="D551" s="290"/>
      <c r="E551" s="184"/>
      <c r="F551" s="184"/>
      <c r="G551" s="184"/>
      <c r="H551" s="184"/>
      <c r="I551" s="184"/>
      <c r="J551" s="184"/>
      <c r="K551" s="184"/>
      <c r="L551" s="184"/>
      <c r="M551" s="184"/>
      <c r="N551" s="184"/>
      <c r="O551" s="184"/>
      <c r="P551" s="184"/>
      <c r="Q551" s="184"/>
      <c r="R551" s="184"/>
      <c r="S551" s="184"/>
      <c r="T551" s="184"/>
      <c r="U551" s="184"/>
      <c r="V551" s="184"/>
      <c r="W551" s="184"/>
      <c r="X551" s="184"/>
      <c r="Y551" s="184"/>
      <c r="Z551" s="184"/>
    </row>
    <row r="552" spans="1:26" x14ac:dyDescent="0.25">
      <c r="A552" s="184"/>
      <c r="B552" s="184"/>
      <c r="C552" s="289"/>
      <c r="D552" s="290"/>
      <c r="E552" s="184"/>
      <c r="F552" s="184"/>
      <c r="G552" s="184"/>
      <c r="H552" s="184"/>
      <c r="I552" s="184"/>
      <c r="J552" s="184"/>
      <c r="K552" s="184"/>
      <c r="L552" s="184"/>
      <c r="M552" s="184"/>
      <c r="N552" s="184"/>
      <c r="O552" s="184"/>
      <c r="P552" s="184"/>
      <c r="Q552" s="184"/>
      <c r="R552" s="184"/>
      <c r="S552" s="184"/>
      <c r="T552" s="184"/>
      <c r="U552" s="184"/>
      <c r="V552" s="184"/>
      <c r="W552" s="184"/>
      <c r="X552" s="184"/>
      <c r="Y552" s="184"/>
      <c r="Z552" s="184"/>
    </row>
    <row r="553" spans="1:26" x14ac:dyDescent="0.25">
      <c r="A553" s="184"/>
      <c r="B553" s="184"/>
      <c r="C553" s="289"/>
      <c r="D553" s="290"/>
      <c r="E553" s="184"/>
      <c r="F553" s="184"/>
      <c r="G553" s="184"/>
      <c r="H553" s="184"/>
      <c r="I553" s="184"/>
      <c r="J553" s="184"/>
      <c r="K553" s="184"/>
      <c r="L553" s="184"/>
      <c r="M553" s="184"/>
      <c r="N553" s="184"/>
      <c r="O553" s="184"/>
      <c r="P553" s="184"/>
      <c r="Q553" s="184"/>
      <c r="R553" s="184"/>
      <c r="S553" s="184"/>
      <c r="T553" s="184"/>
      <c r="U553" s="184"/>
      <c r="V553" s="184"/>
      <c r="W553" s="184"/>
      <c r="X553" s="184"/>
      <c r="Y553" s="184"/>
      <c r="Z553" s="184"/>
    </row>
    <row r="554" spans="1:26" x14ac:dyDescent="0.25">
      <c r="A554" s="184"/>
      <c r="B554" s="184"/>
      <c r="C554" s="289"/>
      <c r="D554" s="290"/>
      <c r="E554" s="184"/>
      <c r="F554" s="184"/>
      <c r="G554" s="184"/>
      <c r="H554" s="184"/>
      <c r="I554" s="184"/>
      <c r="J554" s="184"/>
      <c r="K554" s="184"/>
      <c r="L554" s="184"/>
      <c r="M554" s="184"/>
      <c r="N554" s="184"/>
      <c r="O554" s="184"/>
      <c r="P554" s="184"/>
      <c r="Q554" s="184"/>
      <c r="R554" s="184"/>
      <c r="S554" s="184"/>
      <c r="T554" s="184"/>
      <c r="U554" s="184"/>
      <c r="V554" s="184"/>
      <c r="W554" s="184"/>
      <c r="X554" s="184"/>
      <c r="Y554" s="184"/>
      <c r="Z554" s="184"/>
    </row>
    <row r="555" spans="1:26" x14ac:dyDescent="0.25">
      <c r="A555" s="184"/>
      <c r="B555" s="184"/>
      <c r="C555" s="289"/>
      <c r="D555" s="290"/>
      <c r="E555" s="184"/>
      <c r="F555" s="184"/>
      <c r="G555" s="184"/>
      <c r="H555" s="184"/>
      <c r="I555" s="184"/>
      <c r="J555" s="184"/>
      <c r="K555" s="184"/>
      <c r="L555" s="184"/>
      <c r="M555" s="184"/>
      <c r="N555" s="184"/>
      <c r="O555" s="184"/>
      <c r="P555" s="184"/>
      <c r="Q555" s="184"/>
      <c r="R555" s="184"/>
      <c r="S555" s="184"/>
      <c r="T555" s="184"/>
      <c r="U555" s="184"/>
      <c r="V555" s="184"/>
      <c r="W555" s="184"/>
      <c r="X555" s="184"/>
      <c r="Y555" s="184"/>
      <c r="Z555" s="184"/>
    </row>
    <row r="556" spans="1:26" x14ac:dyDescent="0.25">
      <c r="A556" s="184"/>
      <c r="B556" s="184"/>
      <c r="C556" s="289"/>
      <c r="D556" s="290"/>
      <c r="E556" s="184"/>
      <c r="F556" s="184"/>
      <c r="G556" s="184"/>
      <c r="H556" s="184"/>
      <c r="I556" s="184"/>
      <c r="J556" s="184"/>
      <c r="K556" s="184"/>
      <c r="L556" s="184"/>
      <c r="M556" s="184"/>
      <c r="N556" s="184"/>
      <c r="O556" s="184"/>
      <c r="P556" s="184"/>
      <c r="Q556" s="184"/>
      <c r="R556" s="184"/>
      <c r="S556" s="184"/>
      <c r="T556" s="184"/>
      <c r="U556" s="184"/>
      <c r="V556" s="184"/>
      <c r="W556" s="184"/>
      <c r="X556" s="184"/>
      <c r="Y556" s="184"/>
      <c r="Z556" s="184"/>
    </row>
    <row r="557" spans="1:26" x14ac:dyDescent="0.25">
      <c r="A557" s="184"/>
      <c r="B557" s="184"/>
      <c r="C557" s="289"/>
      <c r="D557" s="290"/>
      <c r="E557" s="184"/>
      <c r="F557" s="184"/>
      <c r="G557" s="184"/>
      <c r="H557" s="184"/>
      <c r="I557" s="184"/>
      <c r="J557" s="184"/>
      <c r="K557" s="184"/>
      <c r="L557" s="184"/>
      <c r="M557" s="184"/>
      <c r="N557" s="184"/>
      <c r="O557" s="184"/>
      <c r="P557" s="184"/>
      <c r="Q557" s="184"/>
      <c r="R557" s="184"/>
      <c r="S557" s="184"/>
      <c r="T557" s="184"/>
      <c r="U557" s="184"/>
      <c r="V557" s="184"/>
      <c r="W557" s="184"/>
      <c r="X557" s="184"/>
      <c r="Y557" s="184"/>
      <c r="Z557" s="184"/>
    </row>
    <row r="558" spans="1:26" x14ac:dyDescent="0.25">
      <c r="A558" s="184"/>
      <c r="B558" s="184"/>
      <c r="C558" s="289"/>
      <c r="D558" s="290"/>
      <c r="E558" s="184"/>
      <c r="F558" s="184"/>
      <c r="G558" s="184"/>
      <c r="H558" s="184"/>
      <c r="I558" s="184"/>
      <c r="J558" s="184"/>
      <c r="K558" s="184"/>
      <c r="L558" s="184"/>
      <c r="M558" s="184"/>
      <c r="N558" s="184"/>
      <c r="O558" s="184"/>
      <c r="P558" s="184"/>
      <c r="Q558" s="184"/>
      <c r="R558" s="184"/>
      <c r="S558" s="184"/>
      <c r="T558" s="184"/>
      <c r="U558" s="184"/>
      <c r="V558" s="184"/>
      <c r="W558" s="184"/>
      <c r="X558" s="184"/>
      <c r="Y558" s="184"/>
      <c r="Z558" s="184"/>
    </row>
    <row r="559" spans="1:26" x14ac:dyDescent="0.25">
      <c r="A559" s="184"/>
      <c r="B559" s="184"/>
      <c r="C559" s="289"/>
      <c r="D559" s="290"/>
      <c r="E559" s="184"/>
      <c r="F559" s="184"/>
      <c r="G559" s="184"/>
      <c r="H559" s="184"/>
      <c r="I559" s="184"/>
      <c r="J559" s="184"/>
      <c r="K559" s="184"/>
      <c r="L559" s="184"/>
      <c r="M559" s="184"/>
      <c r="N559" s="184"/>
      <c r="O559" s="184"/>
      <c r="P559" s="184"/>
      <c r="Q559" s="184"/>
      <c r="R559" s="184"/>
      <c r="S559" s="184"/>
      <c r="T559" s="184"/>
      <c r="U559" s="184"/>
      <c r="V559" s="184"/>
      <c r="W559" s="184"/>
      <c r="X559" s="184"/>
      <c r="Y559" s="184"/>
      <c r="Z559" s="184"/>
    </row>
    <row r="560" spans="1:26" x14ac:dyDescent="0.25">
      <c r="A560" s="184"/>
      <c r="B560" s="184"/>
      <c r="C560" s="289"/>
      <c r="D560" s="290"/>
      <c r="E560" s="184"/>
      <c r="F560" s="184"/>
      <c r="G560" s="184"/>
      <c r="H560" s="184"/>
      <c r="I560" s="184"/>
      <c r="J560" s="184"/>
      <c r="K560" s="184"/>
      <c r="L560" s="184"/>
      <c r="M560" s="184"/>
      <c r="N560" s="184"/>
      <c r="O560" s="184"/>
      <c r="P560" s="184"/>
      <c r="Q560" s="184"/>
      <c r="R560" s="184"/>
      <c r="S560" s="184"/>
      <c r="T560" s="184"/>
      <c r="U560" s="184"/>
      <c r="V560" s="184"/>
      <c r="W560" s="184"/>
      <c r="X560" s="184"/>
      <c r="Y560" s="184"/>
      <c r="Z560" s="184"/>
    </row>
    <row r="561" spans="1:26" x14ac:dyDescent="0.25">
      <c r="A561" s="184"/>
      <c r="B561" s="184"/>
      <c r="C561" s="289"/>
      <c r="D561" s="290"/>
      <c r="E561" s="184"/>
      <c r="F561" s="184"/>
      <c r="G561" s="184"/>
      <c r="H561" s="184"/>
      <c r="I561" s="184"/>
      <c r="J561" s="184"/>
      <c r="K561" s="184"/>
      <c r="L561" s="184"/>
      <c r="M561" s="184"/>
      <c r="N561" s="184"/>
      <c r="O561" s="184"/>
      <c r="P561" s="184"/>
      <c r="Q561" s="184"/>
      <c r="R561" s="184"/>
      <c r="S561" s="184"/>
      <c r="T561" s="184"/>
      <c r="U561" s="184"/>
      <c r="V561" s="184"/>
      <c r="W561" s="184"/>
      <c r="X561" s="184"/>
      <c r="Y561" s="184"/>
      <c r="Z561" s="184"/>
    </row>
    <row r="562" spans="1:26" x14ac:dyDescent="0.25">
      <c r="A562" s="184"/>
      <c r="B562" s="184"/>
      <c r="C562" s="289"/>
      <c r="D562" s="290"/>
      <c r="E562" s="184"/>
      <c r="F562" s="184"/>
      <c r="G562" s="184"/>
      <c r="H562" s="184"/>
      <c r="I562" s="184"/>
      <c r="J562" s="184"/>
      <c r="K562" s="184"/>
      <c r="L562" s="184"/>
      <c r="M562" s="184"/>
      <c r="N562" s="184"/>
      <c r="O562" s="184"/>
      <c r="P562" s="184"/>
      <c r="Q562" s="184"/>
      <c r="R562" s="184"/>
      <c r="S562" s="184"/>
      <c r="T562" s="184"/>
      <c r="U562" s="184"/>
      <c r="V562" s="184"/>
      <c r="W562" s="184"/>
      <c r="X562" s="184"/>
      <c r="Y562" s="184"/>
      <c r="Z562" s="184"/>
    </row>
    <row r="563" spans="1:26" x14ac:dyDescent="0.25">
      <c r="A563" s="184"/>
      <c r="B563" s="184"/>
      <c r="C563" s="289"/>
      <c r="D563" s="290"/>
      <c r="E563" s="184"/>
      <c r="F563" s="184"/>
      <c r="G563" s="184"/>
      <c r="H563" s="184"/>
      <c r="I563" s="184"/>
      <c r="J563" s="184"/>
      <c r="K563" s="184"/>
      <c r="L563" s="184"/>
      <c r="M563" s="184"/>
      <c r="N563" s="184"/>
      <c r="O563" s="184"/>
      <c r="P563" s="184"/>
      <c r="Q563" s="184"/>
      <c r="R563" s="184"/>
      <c r="S563" s="184"/>
      <c r="T563" s="184"/>
      <c r="U563" s="184"/>
      <c r="V563" s="184"/>
      <c r="W563" s="184"/>
      <c r="X563" s="184"/>
      <c r="Y563" s="184"/>
      <c r="Z563" s="184"/>
    </row>
    <row r="564" spans="1:26" x14ac:dyDescent="0.25">
      <c r="A564" s="184"/>
      <c r="B564" s="184"/>
      <c r="C564" s="289"/>
      <c r="D564" s="290"/>
      <c r="E564" s="184"/>
      <c r="F564" s="184"/>
      <c r="G564" s="184"/>
      <c r="H564" s="184"/>
      <c r="I564" s="184"/>
      <c r="J564" s="184"/>
      <c r="K564" s="184"/>
      <c r="L564" s="184"/>
      <c r="M564" s="184"/>
      <c r="N564" s="184"/>
      <c r="O564" s="184"/>
      <c r="P564" s="184"/>
      <c r="Q564" s="184"/>
      <c r="R564" s="184"/>
      <c r="S564" s="184"/>
      <c r="T564" s="184"/>
      <c r="U564" s="184"/>
      <c r="V564" s="184"/>
      <c r="W564" s="184"/>
      <c r="X564" s="184"/>
      <c r="Y564" s="184"/>
      <c r="Z564" s="184"/>
    </row>
    <row r="565" spans="1:26" x14ac:dyDescent="0.25">
      <c r="A565" s="184"/>
      <c r="B565" s="184"/>
      <c r="C565" s="289"/>
      <c r="D565" s="290"/>
      <c r="E565" s="184"/>
      <c r="F565" s="184"/>
      <c r="G565" s="184"/>
      <c r="H565" s="184"/>
      <c r="I565" s="184"/>
      <c r="J565" s="184"/>
      <c r="K565" s="184"/>
      <c r="L565" s="184"/>
      <c r="M565" s="184"/>
      <c r="N565" s="184"/>
      <c r="O565" s="184"/>
      <c r="P565" s="184"/>
      <c r="Q565" s="184"/>
      <c r="R565" s="184"/>
      <c r="S565" s="184"/>
      <c r="T565" s="184"/>
      <c r="U565" s="184"/>
      <c r="V565" s="184"/>
      <c r="W565" s="184"/>
      <c r="X565" s="184"/>
      <c r="Y565" s="184"/>
      <c r="Z565" s="184"/>
    </row>
    <row r="566" spans="1:26" x14ac:dyDescent="0.25">
      <c r="A566" s="184"/>
      <c r="B566" s="184"/>
      <c r="C566" s="289"/>
      <c r="D566" s="290"/>
      <c r="E566" s="184"/>
      <c r="F566" s="184"/>
      <c r="G566" s="184"/>
      <c r="H566" s="184"/>
      <c r="I566" s="184"/>
      <c r="J566" s="184"/>
      <c r="K566" s="184"/>
      <c r="L566" s="184"/>
      <c r="M566" s="184"/>
      <c r="N566" s="184"/>
      <c r="O566" s="184"/>
      <c r="P566" s="184"/>
      <c r="Q566" s="184"/>
      <c r="R566" s="184"/>
      <c r="S566" s="184"/>
      <c r="T566" s="184"/>
      <c r="U566" s="184"/>
      <c r="V566" s="184"/>
      <c r="W566" s="184"/>
      <c r="X566" s="184"/>
      <c r="Y566" s="184"/>
      <c r="Z566" s="184"/>
    </row>
    <row r="567" spans="1:26" x14ac:dyDescent="0.25">
      <c r="A567" s="184"/>
      <c r="B567" s="184"/>
      <c r="C567" s="289"/>
      <c r="D567" s="290"/>
      <c r="E567" s="184"/>
      <c r="F567" s="184"/>
      <c r="G567" s="184"/>
      <c r="H567" s="184"/>
      <c r="I567" s="184"/>
      <c r="J567" s="184"/>
      <c r="K567" s="184"/>
      <c r="L567" s="184"/>
      <c r="M567" s="184"/>
      <c r="N567" s="184"/>
      <c r="O567" s="184"/>
      <c r="P567" s="184"/>
      <c r="Q567" s="184"/>
      <c r="R567" s="184"/>
      <c r="S567" s="184"/>
      <c r="T567" s="184"/>
      <c r="U567" s="184"/>
      <c r="V567" s="184"/>
      <c r="W567" s="184"/>
      <c r="X567" s="184"/>
      <c r="Y567" s="184"/>
      <c r="Z567" s="184"/>
    </row>
    <row r="568" spans="1:26" x14ac:dyDescent="0.25">
      <c r="A568" s="184"/>
      <c r="B568" s="184"/>
      <c r="C568" s="289"/>
      <c r="D568" s="290"/>
      <c r="E568" s="184"/>
      <c r="F568" s="184"/>
      <c r="G568" s="184"/>
      <c r="H568" s="184"/>
      <c r="I568" s="184"/>
      <c r="J568" s="184"/>
      <c r="K568" s="184"/>
      <c r="L568" s="184"/>
      <c r="M568" s="184"/>
      <c r="N568" s="184"/>
      <c r="O568" s="184"/>
      <c r="P568" s="184"/>
      <c r="Q568" s="184"/>
      <c r="R568" s="184"/>
      <c r="S568" s="184"/>
      <c r="T568" s="184"/>
      <c r="U568" s="184"/>
      <c r="V568" s="184"/>
      <c r="W568" s="184"/>
      <c r="X568" s="184"/>
      <c r="Y568" s="184"/>
      <c r="Z568" s="184"/>
    </row>
    <row r="569" spans="1:26" x14ac:dyDescent="0.25">
      <c r="A569" s="184"/>
      <c r="B569" s="184"/>
      <c r="C569" s="289"/>
      <c r="D569" s="290"/>
      <c r="E569" s="184"/>
      <c r="F569" s="184"/>
      <c r="G569" s="184"/>
      <c r="H569" s="184"/>
      <c r="I569" s="184"/>
      <c r="J569" s="184"/>
      <c r="K569" s="184"/>
      <c r="L569" s="184"/>
      <c r="M569" s="184"/>
      <c r="N569" s="184"/>
      <c r="O569" s="184"/>
      <c r="P569" s="184"/>
      <c r="Q569" s="184"/>
      <c r="R569" s="184"/>
      <c r="S569" s="184"/>
      <c r="T569" s="184"/>
      <c r="U569" s="184"/>
      <c r="V569" s="184"/>
      <c r="W569" s="184"/>
      <c r="X569" s="184"/>
      <c r="Y569" s="184"/>
      <c r="Z569" s="184"/>
    </row>
    <row r="570" spans="1:26" x14ac:dyDescent="0.25">
      <c r="A570" s="184"/>
      <c r="B570" s="184"/>
      <c r="C570" s="289"/>
      <c r="D570" s="290"/>
      <c r="E570" s="184"/>
      <c r="F570" s="184"/>
      <c r="G570" s="184"/>
      <c r="H570" s="184"/>
      <c r="I570" s="184"/>
      <c r="J570" s="184"/>
      <c r="K570" s="184"/>
      <c r="L570" s="184"/>
      <c r="M570" s="184"/>
      <c r="N570" s="184"/>
      <c r="O570" s="184"/>
      <c r="P570" s="184"/>
      <c r="Q570" s="184"/>
      <c r="R570" s="184"/>
      <c r="S570" s="184"/>
      <c r="T570" s="184"/>
      <c r="U570" s="184"/>
      <c r="V570" s="184"/>
      <c r="W570" s="184"/>
      <c r="X570" s="184"/>
      <c r="Y570" s="184"/>
      <c r="Z570" s="184"/>
    </row>
    <row r="571" spans="1:26" x14ac:dyDescent="0.25">
      <c r="A571" s="184"/>
      <c r="B571" s="184"/>
      <c r="C571" s="289"/>
      <c r="D571" s="290"/>
      <c r="E571" s="184"/>
      <c r="F571" s="184"/>
      <c r="G571" s="184"/>
      <c r="H571" s="184"/>
      <c r="I571" s="184"/>
      <c r="J571" s="184"/>
      <c r="K571" s="184"/>
      <c r="L571" s="184"/>
      <c r="M571" s="184"/>
      <c r="N571" s="184"/>
      <c r="O571" s="184"/>
      <c r="P571" s="184"/>
      <c r="Q571" s="184"/>
      <c r="R571" s="184"/>
      <c r="S571" s="184"/>
      <c r="T571" s="184"/>
      <c r="U571" s="184"/>
      <c r="V571" s="184"/>
      <c r="W571" s="184"/>
      <c r="X571" s="184"/>
      <c r="Y571" s="184"/>
      <c r="Z571" s="184"/>
    </row>
    <row r="572" spans="1:26" x14ac:dyDescent="0.25">
      <c r="A572" s="184"/>
      <c r="B572" s="184"/>
      <c r="C572" s="289"/>
      <c r="D572" s="290"/>
      <c r="E572" s="184"/>
      <c r="F572" s="184"/>
      <c r="G572" s="184"/>
      <c r="H572" s="184"/>
      <c r="I572" s="184"/>
      <c r="J572" s="184"/>
      <c r="K572" s="184"/>
      <c r="L572" s="184"/>
      <c r="M572" s="184"/>
      <c r="N572" s="184"/>
      <c r="O572" s="184"/>
      <c r="P572" s="184"/>
      <c r="Q572" s="184"/>
      <c r="R572" s="184"/>
      <c r="S572" s="184"/>
      <c r="T572" s="184"/>
      <c r="U572" s="184"/>
      <c r="V572" s="184"/>
      <c r="W572" s="184"/>
      <c r="X572" s="184"/>
      <c r="Y572" s="184"/>
      <c r="Z572" s="184"/>
    </row>
    <row r="573" spans="1:26" x14ac:dyDescent="0.25">
      <c r="A573" s="184"/>
      <c r="B573" s="184"/>
      <c r="C573" s="289"/>
      <c r="D573" s="290"/>
      <c r="E573" s="184"/>
      <c r="F573" s="184"/>
      <c r="G573" s="184"/>
      <c r="H573" s="184"/>
      <c r="I573" s="184"/>
      <c r="J573" s="184"/>
      <c r="K573" s="184"/>
      <c r="L573" s="184"/>
      <c r="M573" s="184"/>
      <c r="N573" s="184"/>
      <c r="O573" s="184"/>
      <c r="P573" s="184"/>
      <c r="Q573" s="184"/>
      <c r="R573" s="184"/>
      <c r="S573" s="184"/>
      <c r="T573" s="184"/>
      <c r="U573" s="184"/>
      <c r="V573" s="184"/>
      <c r="W573" s="184"/>
      <c r="X573" s="184"/>
      <c r="Y573" s="184"/>
      <c r="Z573" s="184"/>
    </row>
    <row r="574" spans="1:26" x14ac:dyDescent="0.25">
      <c r="A574" s="184"/>
      <c r="B574" s="184"/>
      <c r="C574" s="289"/>
      <c r="D574" s="290"/>
      <c r="E574" s="184"/>
      <c r="F574" s="184"/>
      <c r="G574" s="184"/>
      <c r="H574" s="184"/>
      <c r="I574" s="184"/>
      <c r="J574" s="184"/>
      <c r="K574" s="184"/>
      <c r="L574" s="184"/>
      <c r="M574" s="184"/>
      <c r="N574" s="184"/>
      <c r="O574" s="184"/>
      <c r="P574" s="184"/>
      <c r="Q574" s="184"/>
      <c r="R574" s="184"/>
      <c r="S574" s="184"/>
      <c r="T574" s="184"/>
      <c r="U574" s="184"/>
      <c r="V574" s="184"/>
      <c r="W574" s="184"/>
      <c r="X574" s="184"/>
      <c r="Y574" s="184"/>
      <c r="Z574" s="184"/>
    </row>
    <row r="575" spans="1:26" x14ac:dyDescent="0.25">
      <c r="A575" s="184"/>
      <c r="B575" s="184"/>
      <c r="C575" s="289"/>
      <c r="D575" s="290"/>
      <c r="E575" s="184"/>
      <c r="F575" s="184"/>
      <c r="G575" s="184"/>
      <c r="H575" s="184"/>
      <c r="I575" s="184"/>
      <c r="J575" s="184"/>
      <c r="K575" s="184"/>
      <c r="L575" s="184"/>
      <c r="M575" s="184"/>
      <c r="N575" s="184"/>
      <c r="O575" s="184"/>
      <c r="P575" s="184"/>
      <c r="Q575" s="184"/>
      <c r="R575" s="184"/>
      <c r="S575" s="184"/>
      <c r="T575" s="184"/>
      <c r="U575" s="184"/>
      <c r="V575" s="184"/>
      <c r="W575" s="184"/>
      <c r="X575" s="184"/>
      <c r="Y575" s="184"/>
      <c r="Z575" s="184"/>
    </row>
    <row r="576" spans="1:26" x14ac:dyDescent="0.25">
      <c r="A576" s="184"/>
      <c r="B576" s="184"/>
      <c r="C576" s="289"/>
      <c r="D576" s="290"/>
      <c r="E576" s="184"/>
      <c r="F576" s="184"/>
      <c r="G576" s="184"/>
      <c r="H576" s="184"/>
      <c r="I576" s="184"/>
      <c r="J576" s="184"/>
      <c r="K576" s="184"/>
      <c r="L576" s="184"/>
      <c r="M576" s="184"/>
      <c r="N576" s="184"/>
      <c r="O576" s="184"/>
      <c r="P576" s="184"/>
      <c r="Q576" s="184"/>
      <c r="R576" s="184"/>
      <c r="S576" s="184"/>
      <c r="T576" s="184"/>
      <c r="U576" s="184"/>
      <c r="V576" s="184"/>
      <c r="W576" s="184"/>
      <c r="X576" s="184"/>
      <c r="Y576" s="184"/>
      <c r="Z576" s="184"/>
    </row>
    <row r="577" spans="1:26" x14ac:dyDescent="0.25">
      <c r="A577" s="184"/>
      <c r="B577" s="184"/>
      <c r="C577" s="289"/>
      <c r="D577" s="290"/>
      <c r="E577" s="184"/>
      <c r="F577" s="184"/>
      <c r="G577" s="184"/>
      <c r="H577" s="184"/>
      <c r="I577" s="184"/>
      <c r="J577" s="184"/>
      <c r="K577" s="184"/>
      <c r="L577" s="184"/>
      <c r="M577" s="184"/>
      <c r="N577" s="184"/>
      <c r="O577" s="184"/>
      <c r="P577" s="184"/>
      <c r="Q577" s="184"/>
      <c r="R577" s="184"/>
      <c r="S577" s="184"/>
      <c r="T577" s="184"/>
      <c r="U577" s="184"/>
      <c r="V577" s="184"/>
      <c r="W577" s="184"/>
      <c r="X577" s="184"/>
      <c r="Y577" s="184"/>
      <c r="Z577" s="184"/>
    </row>
    <row r="578" spans="1:26" x14ac:dyDescent="0.25">
      <c r="A578" s="184"/>
      <c r="B578" s="184"/>
      <c r="C578" s="289"/>
      <c r="D578" s="290"/>
      <c r="E578" s="184"/>
      <c r="F578" s="184"/>
      <c r="G578" s="184"/>
      <c r="H578" s="184"/>
      <c r="I578" s="184"/>
      <c r="J578" s="184"/>
      <c r="K578" s="184"/>
      <c r="L578" s="184"/>
      <c r="M578" s="184"/>
      <c r="N578" s="184"/>
      <c r="O578" s="184"/>
      <c r="P578" s="184"/>
      <c r="Q578" s="184"/>
      <c r="R578" s="184"/>
      <c r="S578" s="184"/>
      <c r="T578" s="184"/>
      <c r="U578" s="184"/>
      <c r="V578" s="184"/>
      <c r="W578" s="184"/>
      <c r="X578" s="184"/>
      <c r="Y578" s="184"/>
      <c r="Z578" s="184"/>
    </row>
    <row r="579" spans="1:26" x14ac:dyDescent="0.25">
      <c r="A579" s="184"/>
      <c r="B579" s="184"/>
      <c r="C579" s="289"/>
      <c r="D579" s="290"/>
      <c r="E579" s="184"/>
      <c r="F579" s="184"/>
      <c r="G579" s="184"/>
      <c r="H579" s="184"/>
      <c r="I579" s="184"/>
      <c r="J579" s="184"/>
      <c r="K579" s="184"/>
      <c r="L579" s="184"/>
      <c r="M579" s="184"/>
      <c r="N579" s="184"/>
      <c r="O579" s="184"/>
      <c r="P579" s="184"/>
      <c r="Q579" s="184"/>
      <c r="R579" s="184"/>
      <c r="S579" s="184"/>
      <c r="T579" s="184"/>
      <c r="U579" s="184"/>
      <c r="V579" s="184"/>
      <c r="W579" s="184"/>
      <c r="X579" s="184"/>
      <c r="Y579" s="184"/>
      <c r="Z579" s="184"/>
    </row>
    <row r="580" spans="1:26" x14ac:dyDescent="0.25">
      <c r="A580" s="184"/>
      <c r="B580" s="184"/>
      <c r="C580" s="289"/>
      <c r="D580" s="290"/>
      <c r="E580" s="184"/>
      <c r="F580" s="184"/>
      <c r="G580" s="184"/>
      <c r="H580" s="184"/>
      <c r="I580" s="184"/>
      <c r="J580" s="184"/>
      <c r="K580" s="184"/>
      <c r="L580" s="184"/>
      <c r="M580" s="184"/>
      <c r="N580" s="184"/>
      <c r="O580" s="184"/>
      <c r="P580" s="184"/>
      <c r="Q580" s="184"/>
      <c r="R580" s="184"/>
      <c r="S580" s="184"/>
      <c r="T580" s="184"/>
      <c r="U580" s="184"/>
      <c r="V580" s="184"/>
      <c r="W580" s="184"/>
      <c r="X580" s="184"/>
      <c r="Y580" s="184"/>
      <c r="Z580" s="184"/>
    </row>
    <row r="581" spans="1:26" x14ac:dyDescent="0.25">
      <c r="A581" s="184"/>
      <c r="B581" s="184"/>
      <c r="C581" s="289"/>
      <c r="D581" s="290"/>
      <c r="E581" s="184"/>
      <c r="F581" s="184"/>
      <c r="G581" s="184"/>
      <c r="H581" s="184"/>
      <c r="I581" s="184"/>
      <c r="J581" s="184"/>
      <c r="K581" s="184"/>
      <c r="L581" s="184"/>
      <c r="M581" s="184"/>
      <c r="N581" s="184"/>
      <c r="O581" s="184"/>
      <c r="P581" s="184"/>
      <c r="Q581" s="184"/>
      <c r="R581" s="184"/>
      <c r="S581" s="184"/>
      <c r="T581" s="184"/>
      <c r="U581" s="184"/>
      <c r="V581" s="184"/>
      <c r="W581" s="184"/>
      <c r="X581" s="184"/>
      <c r="Y581" s="184"/>
      <c r="Z581" s="184"/>
    </row>
    <row r="582" spans="1:26" x14ac:dyDescent="0.25">
      <c r="A582" s="184"/>
      <c r="B582" s="184"/>
      <c r="C582" s="289"/>
      <c r="D582" s="290"/>
      <c r="E582" s="184"/>
      <c r="F582" s="184"/>
      <c r="G582" s="184"/>
      <c r="H582" s="184"/>
      <c r="I582" s="184"/>
      <c r="J582" s="184"/>
      <c r="K582" s="184"/>
      <c r="L582" s="184"/>
      <c r="M582" s="184"/>
      <c r="N582" s="184"/>
      <c r="O582" s="184"/>
      <c r="P582" s="184"/>
      <c r="Q582" s="184"/>
      <c r="R582" s="184"/>
      <c r="S582" s="184"/>
      <c r="T582" s="184"/>
      <c r="U582" s="184"/>
      <c r="V582" s="184"/>
      <c r="W582" s="184"/>
      <c r="X582" s="184"/>
      <c r="Y582" s="184"/>
      <c r="Z582" s="184"/>
    </row>
    <row r="583" spans="1:26" x14ac:dyDescent="0.25">
      <c r="A583" s="184"/>
      <c r="B583" s="184"/>
      <c r="C583" s="289"/>
      <c r="D583" s="290"/>
      <c r="E583" s="184"/>
      <c r="F583" s="184"/>
      <c r="G583" s="184"/>
      <c r="H583" s="184"/>
      <c r="I583" s="184"/>
      <c r="J583" s="184"/>
      <c r="K583" s="184"/>
      <c r="L583" s="184"/>
      <c r="M583" s="184"/>
      <c r="N583" s="184"/>
      <c r="O583" s="184"/>
      <c r="P583" s="184"/>
      <c r="Q583" s="184"/>
      <c r="R583" s="184"/>
      <c r="S583" s="184"/>
      <c r="T583" s="184"/>
      <c r="U583" s="184"/>
      <c r="V583" s="184"/>
      <c r="W583" s="184"/>
      <c r="X583" s="184"/>
      <c r="Y583" s="184"/>
      <c r="Z583" s="184"/>
    </row>
    <row r="584" spans="1:26" x14ac:dyDescent="0.25">
      <c r="A584" s="184"/>
      <c r="B584" s="184"/>
      <c r="C584" s="289"/>
      <c r="D584" s="290"/>
      <c r="E584" s="184"/>
      <c r="F584" s="184"/>
      <c r="G584" s="184"/>
      <c r="H584" s="184"/>
      <c r="I584" s="184"/>
      <c r="J584" s="184"/>
      <c r="K584" s="184"/>
      <c r="L584" s="184"/>
      <c r="M584" s="184"/>
      <c r="N584" s="184"/>
      <c r="O584" s="184"/>
      <c r="P584" s="184"/>
      <c r="Q584" s="184"/>
      <c r="R584" s="184"/>
      <c r="S584" s="184"/>
      <c r="T584" s="184"/>
      <c r="U584" s="184"/>
      <c r="V584" s="184"/>
      <c r="W584" s="184"/>
      <c r="X584" s="184"/>
      <c r="Y584" s="184"/>
      <c r="Z584" s="184"/>
    </row>
    <row r="585" spans="1:26" x14ac:dyDescent="0.25">
      <c r="A585" s="184"/>
      <c r="B585" s="184"/>
      <c r="C585" s="289"/>
      <c r="D585" s="290"/>
      <c r="E585" s="184"/>
      <c r="F585" s="184"/>
      <c r="G585" s="184"/>
      <c r="H585" s="184"/>
      <c r="I585" s="184"/>
      <c r="J585" s="184"/>
      <c r="K585" s="184"/>
      <c r="L585" s="184"/>
      <c r="M585" s="184"/>
      <c r="N585" s="184"/>
      <c r="O585" s="184"/>
      <c r="P585" s="184"/>
      <c r="Q585" s="184"/>
      <c r="R585" s="184"/>
      <c r="S585" s="184"/>
      <c r="T585" s="184"/>
      <c r="U585" s="184"/>
      <c r="V585" s="184"/>
      <c r="W585" s="184"/>
      <c r="X585" s="184"/>
      <c r="Y585" s="184"/>
      <c r="Z585" s="184"/>
    </row>
    <row r="586" spans="1:26" x14ac:dyDescent="0.25">
      <c r="A586" s="184"/>
      <c r="B586" s="184"/>
      <c r="C586" s="289"/>
      <c r="D586" s="290"/>
      <c r="E586" s="184"/>
      <c r="F586" s="184"/>
      <c r="G586" s="184"/>
      <c r="H586" s="184"/>
      <c r="I586" s="184"/>
      <c r="J586" s="184"/>
      <c r="K586" s="184"/>
      <c r="L586" s="184"/>
      <c r="M586" s="184"/>
      <c r="N586" s="184"/>
      <c r="O586" s="184"/>
      <c r="P586" s="184"/>
      <c r="Q586" s="184"/>
      <c r="R586" s="184"/>
      <c r="S586" s="184"/>
      <c r="T586" s="184"/>
      <c r="U586" s="184"/>
      <c r="V586" s="184"/>
      <c r="W586" s="184"/>
      <c r="X586" s="184"/>
      <c r="Y586" s="184"/>
      <c r="Z586" s="184"/>
    </row>
    <row r="587" spans="1:26" x14ac:dyDescent="0.25">
      <c r="A587" s="184"/>
      <c r="B587" s="184"/>
      <c r="C587" s="289"/>
      <c r="D587" s="290"/>
      <c r="E587" s="184"/>
      <c r="F587" s="184"/>
      <c r="G587" s="184"/>
      <c r="H587" s="184"/>
      <c r="I587" s="184"/>
      <c r="J587" s="184"/>
      <c r="K587" s="184"/>
      <c r="L587" s="184"/>
      <c r="M587" s="184"/>
      <c r="N587" s="184"/>
      <c r="O587" s="184"/>
      <c r="P587" s="184"/>
      <c r="Q587" s="184"/>
      <c r="R587" s="184"/>
      <c r="S587" s="184"/>
      <c r="T587" s="184"/>
      <c r="U587" s="184"/>
      <c r="V587" s="184"/>
      <c r="W587" s="184"/>
      <c r="X587" s="184"/>
      <c r="Y587" s="184"/>
      <c r="Z587" s="184"/>
    </row>
    <row r="588" spans="1:26" x14ac:dyDescent="0.25">
      <c r="A588" s="184"/>
      <c r="B588" s="184"/>
      <c r="C588" s="289"/>
      <c r="D588" s="290"/>
      <c r="E588" s="184"/>
      <c r="F588" s="184"/>
      <c r="G588" s="184"/>
      <c r="H588" s="184"/>
      <c r="I588" s="184"/>
      <c r="J588" s="184"/>
      <c r="K588" s="184"/>
      <c r="L588" s="184"/>
      <c r="M588" s="184"/>
      <c r="N588" s="184"/>
      <c r="O588" s="184"/>
      <c r="P588" s="184"/>
      <c r="Q588" s="184"/>
      <c r="R588" s="184"/>
      <c r="S588" s="184"/>
      <c r="T588" s="184"/>
      <c r="U588" s="184"/>
      <c r="V588" s="184"/>
      <c r="W588" s="184"/>
      <c r="X588" s="184"/>
      <c r="Y588" s="184"/>
      <c r="Z588" s="184"/>
    </row>
    <row r="589" spans="1:26" x14ac:dyDescent="0.25">
      <c r="A589" s="184"/>
      <c r="B589" s="184"/>
      <c r="C589" s="289"/>
      <c r="D589" s="290"/>
      <c r="E589" s="184"/>
      <c r="F589" s="184"/>
      <c r="G589" s="184"/>
      <c r="H589" s="184"/>
      <c r="I589" s="184"/>
      <c r="J589" s="184"/>
      <c r="K589" s="184"/>
      <c r="L589" s="184"/>
      <c r="M589" s="184"/>
      <c r="N589" s="184"/>
      <c r="O589" s="184"/>
      <c r="P589" s="184"/>
      <c r="Q589" s="184"/>
      <c r="R589" s="184"/>
      <c r="S589" s="184"/>
      <c r="T589" s="184"/>
      <c r="U589" s="184"/>
      <c r="V589" s="184"/>
      <c r="W589" s="184"/>
      <c r="X589" s="184"/>
      <c r="Y589" s="184"/>
      <c r="Z589" s="184"/>
    </row>
    <row r="590" spans="1:26" x14ac:dyDescent="0.25">
      <c r="A590" s="184"/>
      <c r="B590" s="184"/>
      <c r="C590" s="289"/>
      <c r="D590" s="290"/>
      <c r="E590" s="184"/>
      <c r="F590" s="184"/>
      <c r="G590" s="184"/>
      <c r="H590" s="184"/>
      <c r="I590" s="184"/>
      <c r="J590" s="184"/>
      <c r="K590" s="184"/>
      <c r="L590" s="184"/>
      <c r="M590" s="184"/>
      <c r="N590" s="184"/>
      <c r="O590" s="184"/>
      <c r="P590" s="184"/>
      <c r="Q590" s="184"/>
      <c r="R590" s="184"/>
      <c r="S590" s="184"/>
      <c r="T590" s="184"/>
      <c r="U590" s="184"/>
      <c r="V590" s="184"/>
      <c r="W590" s="184"/>
      <c r="X590" s="184"/>
      <c r="Y590" s="184"/>
      <c r="Z590" s="184"/>
    </row>
    <row r="591" spans="1:26" x14ac:dyDescent="0.25">
      <c r="A591" s="184"/>
      <c r="B591" s="184"/>
      <c r="C591" s="289"/>
      <c r="D591" s="290"/>
      <c r="E591" s="184"/>
      <c r="F591" s="184"/>
      <c r="G591" s="184"/>
      <c r="H591" s="184"/>
      <c r="I591" s="184"/>
      <c r="J591" s="184"/>
      <c r="K591" s="184"/>
      <c r="L591" s="184"/>
      <c r="M591" s="184"/>
      <c r="N591" s="184"/>
      <c r="O591" s="184"/>
      <c r="P591" s="184"/>
      <c r="Q591" s="184"/>
      <c r="R591" s="184"/>
      <c r="S591" s="184"/>
      <c r="T591" s="184"/>
      <c r="U591" s="184"/>
      <c r="V591" s="184"/>
      <c r="W591" s="184"/>
      <c r="X591" s="184"/>
      <c r="Y591" s="184"/>
      <c r="Z591" s="184"/>
    </row>
    <row r="592" spans="1:26" x14ac:dyDescent="0.25">
      <c r="A592" s="184"/>
      <c r="B592" s="184"/>
      <c r="C592" s="289"/>
      <c r="D592" s="290"/>
      <c r="E592" s="184"/>
      <c r="F592" s="184"/>
      <c r="G592" s="184"/>
      <c r="H592" s="184"/>
      <c r="I592" s="184"/>
      <c r="J592" s="184"/>
      <c r="K592" s="184"/>
      <c r="L592" s="184"/>
      <c r="M592" s="184"/>
      <c r="N592" s="184"/>
      <c r="O592" s="184"/>
      <c r="P592" s="184"/>
      <c r="Q592" s="184"/>
      <c r="R592" s="184"/>
      <c r="S592" s="184"/>
      <c r="T592" s="184"/>
      <c r="U592" s="184"/>
      <c r="V592" s="184"/>
      <c r="W592" s="184"/>
      <c r="X592" s="184"/>
      <c r="Y592" s="184"/>
      <c r="Z592" s="184"/>
    </row>
    <row r="593" spans="1:26" x14ac:dyDescent="0.25">
      <c r="A593" s="184"/>
      <c r="B593" s="184"/>
      <c r="C593" s="289"/>
      <c r="D593" s="290"/>
      <c r="E593" s="184"/>
      <c r="F593" s="184"/>
      <c r="G593" s="184"/>
      <c r="H593" s="184"/>
      <c r="I593" s="184"/>
      <c r="J593" s="184"/>
      <c r="K593" s="184"/>
      <c r="L593" s="184"/>
      <c r="M593" s="184"/>
      <c r="N593" s="184"/>
      <c r="O593" s="184"/>
      <c r="P593" s="184"/>
      <c r="Q593" s="184"/>
      <c r="R593" s="184"/>
      <c r="S593" s="184"/>
      <c r="T593" s="184"/>
      <c r="U593" s="184"/>
      <c r="V593" s="184"/>
      <c r="W593" s="184"/>
      <c r="X593" s="184"/>
      <c r="Y593" s="184"/>
      <c r="Z593" s="184"/>
    </row>
    <row r="594" spans="1:26" x14ac:dyDescent="0.25">
      <c r="A594" s="184"/>
      <c r="B594" s="184"/>
      <c r="C594" s="289"/>
      <c r="D594" s="290"/>
      <c r="E594" s="184"/>
      <c r="F594" s="184"/>
      <c r="G594" s="184"/>
      <c r="H594" s="184"/>
      <c r="I594" s="184"/>
      <c r="J594" s="184"/>
      <c r="K594" s="184"/>
      <c r="L594" s="184"/>
      <c r="M594" s="184"/>
      <c r="N594" s="184"/>
      <c r="O594" s="184"/>
      <c r="P594" s="184"/>
      <c r="Q594" s="184"/>
      <c r="R594" s="184"/>
      <c r="S594" s="184"/>
      <c r="T594" s="184"/>
      <c r="U594" s="184"/>
      <c r="V594" s="184"/>
      <c r="W594" s="184"/>
      <c r="X594" s="184"/>
      <c r="Y594" s="184"/>
      <c r="Z594" s="184"/>
    </row>
    <row r="595" spans="1:26" x14ac:dyDescent="0.25">
      <c r="A595" s="184"/>
      <c r="B595" s="184"/>
      <c r="C595" s="289"/>
      <c r="D595" s="290"/>
      <c r="E595" s="184"/>
      <c r="F595" s="184"/>
      <c r="G595" s="184"/>
      <c r="H595" s="184"/>
      <c r="I595" s="184"/>
      <c r="J595" s="184"/>
      <c r="K595" s="184"/>
      <c r="L595" s="184"/>
      <c r="M595" s="184"/>
      <c r="N595" s="184"/>
      <c r="O595" s="184"/>
      <c r="P595" s="184"/>
      <c r="Q595" s="184"/>
      <c r="R595" s="184"/>
      <c r="S595" s="184"/>
      <c r="T595" s="184"/>
      <c r="U595" s="184"/>
      <c r="V595" s="184"/>
      <c r="W595" s="184"/>
      <c r="X595" s="184"/>
      <c r="Y595" s="184"/>
      <c r="Z595" s="184"/>
    </row>
    <row r="596" spans="1:26" x14ac:dyDescent="0.25">
      <c r="A596" s="184"/>
      <c r="B596" s="184"/>
      <c r="C596" s="289"/>
      <c r="D596" s="290"/>
      <c r="E596" s="184"/>
      <c r="F596" s="184"/>
      <c r="G596" s="184"/>
      <c r="H596" s="184"/>
      <c r="I596" s="184"/>
      <c r="J596" s="184"/>
      <c r="K596" s="184"/>
      <c r="L596" s="184"/>
      <c r="M596" s="184"/>
      <c r="N596" s="184"/>
      <c r="O596" s="184"/>
      <c r="P596" s="184"/>
      <c r="Q596" s="184"/>
      <c r="R596" s="184"/>
      <c r="S596" s="184"/>
      <c r="T596" s="184"/>
      <c r="U596" s="184"/>
      <c r="V596" s="184"/>
      <c r="W596" s="184"/>
      <c r="X596" s="184"/>
      <c r="Y596" s="184"/>
      <c r="Z596" s="184"/>
    </row>
    <row r="597" spans="1:26" x14ac:dyDescent="0.25">
      <c r="A597" s="184"/>
      <c r="B597" s="184"/>
      <c r="C597" s="289"/>
      <c r="D597" s="290"/>
      <c r="E597" s="184"/>
      <c r="F597" s="184"/>
      <c r="G597" s="184"/>
      <c r="H597" s="184"/>
      <c r="I597" s="184"/>
      <c r="J597" s="184"/>
      <c r="K597" s="184"/>
      <c r="L597" s="184"/>
      <c r="M597" s="184"/>
      <c r="N597" s="184"/>
      <c r="O597" s="184"/>
      <c r="P597" s="184"/>
      <c r="Q597" s="184"/>
      <c r="R597" s="184"/>
      <c r="S597" s="184"/>
      <c r="T597" s="184"/>
      <c r="U597" s="184"/>
      <c r="V597" s="184"/>
      <c r="W597" s="184"/>
      <c r="X597" s="184"/>
      <c r="Y597" s="184"/>
      <c r="Z597" s="184"/>
    </row>
    <row r="598" spans="1:26" x14ac:dyDescent="0.25">
      <c r="A598" s="184"/>
      <c r="B598" s="184"/>
      <c r="C598" s="289"/>
      <c r="D598" s="290"/>
      <c r="E598" s="184"/>
      <c r="F598" s="184"/>
      <c r="G598" s="184"/>
      <c r="H598" s="184"/>
      <c r="I598" s="184"/>
      <c r="J598" s="184"/>
      <c r="K598" s="184"/>
      <c r="L598" s="184"/>
      <c r="M598" s="184"/>
      <c r="N598" s="184"/>
      <c r="O598" s="184"/>
      <c r="P598" s="184"/>
      <c r="Q598" s="184"/>
      <c r="R598" s="184"/>
      <c r="S598" s="184"/>
      <c r="T598" s="184"/>
      <c r="U598" s="184"/>
      <c r="V598" s="184"/>
      <c r="W598" s="184"/>
      <c r="X598" s="184"/>
      <c r="Y598" s="184"/>
      <c r="Z598" s="184"/>
    </row>
    <row r="599" spans="1:26" x14ac:dyDescent="0.25">
      <c r="A599" s="184"/>
      <c r="B599" s="184"/>
      <c r="C599" s="289"/>
      <c r="D599" s="290"/>
      <c r="E599" s="184"/>
      <c r="F599" s="184"/>
      <c r="G599" s="184"/>
      <c r="H599" s="184"/>
      <c r="I599" s="184"/>
      <c r="J599" s="184"/>
      <c r="K599" s="184"/>
      <c r="L599" s="184"/>
      <c r="M599" s="184"/>
      <c r="N599" s="184"/>
      <c r="O599" s="184"/>
      <c r="P599" s="184"/>
      <c r="Q599" s="184"/>
      <c r="R599" s="184"/>
      <c r="S599" s="184"/>
      <c r="T599" s="184"/>
      <c r="U599" s="184"/>
      <c r="V599" s="184"/>
      <c r="W599" s="184"/>
      <c r="X599" s="184"/>
      <c r="Y599" s="184"/>
      <c r="Z599" s="184"/>
    </row>
    <row r="600" spans="1:26" x14ac:dyDescent="0.25">
      <c r="A600" s="184"/>
      <c r="B600" s="184"/>
      <c r="C600" s="289"/>
      <c r="D600" s="290"/>
      <c r="E600" s="184"/>
      <c r="F600" s="184"/>
      <c r="G600" s="184"/>
      <c r="H600" s="184"/>
      <c r="I600" s="184"/>
      <c r="J600" s="184"/>
      <c r="K600" s="184"/>
      <c r="L600" s="184"/>
      <c r="M600" s="184"/>
      <c r="N600" s="184"/>
      <c r="O600" s="184"/>
      <c r="P600" s="184"/>
      <c r="Q600" s="184"/>
      <c r="R600" s="184"/>
      <c r="S600" s="184"/>
      <c r="T600" s="184"/>
      <c r="U600" s="184"/>
      <c r="V600" s="184"/>
      <c r="W600" s="184"/>
      <c r="X600" s="184"/>
      <c r="Y600" s="184"/>
      <c r="Z600" s="184"/>
    </row>
    <row r="601" spans="1:26" x14ac:dyDescent="0.25">
      <c r="A601" s="184"/>
      <c r="B601" s="184"/>
      <c r="C601" s="289"/>
      <c r="D601" s="290"/>
      <c r="E601" s="184"/>
      <c r="F601" s="184"/>
      <c r="G601" s="184"/>
      <c r="H601" s="184"/>
      <c r="I601" s="184"/>
      <c r="J601" s="184"/>
      <c r="K601" s="184"/>
      <c r="L601" s="184"/>
      <c r="M601" s="184"/>
      <c r="N601" s="184"/>
      <c r="O601" s="184"/>
      <c r="P601" s="184"/>
      <c r="Q601" s="184"/>
      <c r="R601" s="184"/>
      <c r="S601" s="184"/>
      <c r="T601" s="184"/>
      <c r="U601" s="184"/>
      <c r="V601" s="184"/>
      <c r="W601" s="184"/>
      <c r="X601" s="184"/>
      <c r="Y601" s="184"/>
      <c r="Z601" s="184"/>
    </row>
    <row r="602" spans="1:26" x14ac:dyDescent="0.25">
      <c r="A602" s="184"/>
      <c r="B602" s="184"/>
      <c r="C602" s="289"/>
      <c r="D602" s="290"/>
      <c r="E602" s="184"/>
      <c r="F602" s="184"/>
      <c r="G602" s="184"/>
      <c r="H602" s="184"/>
      <c r="I602" s="184"/>
      <c r="J602" s="184"/>
      <c r="K602" s="184"/>
      <c r="L602" s="184"/>
      <c r="M602" s="184"/>
      <c r="N602" s="184"/>
      <c r="O602" s="184"/>
      <c r="P602" s="184"/>
      <c r="Q602" s="184"/>
      <c r="R602" s="184"/>
      <c r="S602" s="184"/>
      <c r="T602" s="184"/>
      <c r="U602" s="184"/>
      <c r="V602" s="184"/>
      <c r="W602" s="184"/>
      <c r="X602" s="184"/>
      <c r="Y602" s="184"/>
      <c r="Z602" s="184"/>
    </row>
    <row r="603" spans="1:26" x14ac:dyDescent="0.25">
      <c r="A603" s="184"/>
      <c r="B603" s="184"/>
      <c r="C603" s="289"/>
      <c r="D603" s="290"/>
      <c r="E603" s="184"/>
      <c r="F603" s="184"/>
      <c r="G603" s="184"/>
      <c r="H603" s="184"/>
      <c r="I603" s="184"/>
      <c r="J603" s="184"/>
      <c r="K603" s="184"/>
      <c r="L603" s="184"/>
      <c r="M603" s="184"/>
      <c r="N603" s="184"/>
      <c r="O603" s="184"/>
      <c r="P603" s="184"/>
      <c r="Q603" s="184"/>
      <c r="R603" s="184"/>
      <c r="S603" s="184"/>
      <c r="T603" s="184"/>
      <c r="U603" s="184"/>
      <c r="V603" s="184"/>
      <c r="W603" s="184"/>
      <c r="X603" s="184"/>
      <c r="Y603" s="184"/>
      <c r="Z603" s="184"/>
    </row>
    <row r="604" spans="1:26" x14ac:dyDescent="0.25">
      <c r="A604" s="184"/>
      <c r="B604" s="184"/>
      <c r="C604" s="289"/>
      <c r="D604" s="290"/>
      <c r="E604" s="184"/>
      <c r="F604" s="184"/>
      <c r="G604" s="184"/>
      <c r="H604" s="184"/>
      <c r="I604" s="184"/>
      <c r="J604" s="184"/>
      <c r="K604" s="184"/>
      <c r="L604" s="184"/>
      <c r="M604" s="184"/>
      <c r="N604" s="184"/>
      <c r="O604" s="184"/>
      <c r="P604" s="184"/>
      <c r="Q604" s="184"/>
      <c r="R604" s="184"/>
      <c r="S604" s="184"/>
      <c r="T604" s="184"/>
      <c r="U604" s="184"/>
      <c r="V604" s="184"/>
      <c r="W604" s="184"/>
      <c r="X604" s="184"/>
      <c r="Y604" s="184"/>
      <c r="Z604" s="184"/>
    </row>
    <row r="605" spans="1:26" x14ac:dyDescent="0.25">
      <c r="A605" s="184"/>
      <c r="B605" s="184"/>
      <c r="C605" s="289"/>
      <c r="D605" s="290"/>
      <c r="E605" s="184"/>
      <c r="F605" s="184"/>
      <c r="G605" s="184"/>
      <c r="H605" s="184"/>
      <c r="I605" s="184"/>
      <c r="J605" s="184"/>
      <c r="K605" s="184"/>
      <c r="L605" s="184"/>
      <c r="M605" s="184"/>
      <c r="N605" s="184"/>
      <c r="O605" s="184"/>
      <c r="P605" s="184"/>
      <c r="Q605" s="184"/>
      <c r="R605" s="184"/>
      <c r="S605" s="184"/>
      <c r="T605" s="184"/>
      <c r="U605" s="184"/>
      <c r="V605" s="184"/>
      <c r="W605" s="184"/>
      <c r="X605" s="184"/>
      <c r="Y605" s="184"/>
      <c r="Z605" s="184"/>
    </row>
    <row r="606" spans="1:26" x14ac:dyDescent="0.25">
      <c r="A606" s="184"/>
      <c r="B606" s="184"/>
      <c r="C606" s="289"/>
      <c r="D606" s="290"/>
      <c r="E606" s="184"/>
      <c r="F606" s="184"/>
      <c r="G606" s="184"/>
      <c r="H606" s="184"/>
      <c r="I606" s="184"/>
      <c r="J606" s="184"/>
      <c r="K606" s="184"/>
      <c r="L606" s="184"/>
      <c r="M606" s="184"/>
      <c r="N606" s="184"/>
      <c r="O606" s="184"/>
      <c r="P606" s="184"/>
      <c r="Q606" s="184"/>
      <c r="R606" s="184"/>
      <c r="S606" s="184"/>
      <c r="T606" s="184"/>
      <c r="U606" s="184"/>
      <c r="V606" s="184"/>
      <c r="W606" s="184"/>
      <c r="X606" s="184"/>
      <c r="Y606" s="184"/>
      <c r="Z606" s="184"/>
    </row>
    <row r="607" spans="1:26" x14ac:dyDescent="0.25">
      <c r="A607" s="184"/>
      <c r="B607" s="184"/>
      <c r="C607" s="289"/>
      <c r="D607" s="290"/>
      <c r="E607" s="184"/>
      <c r="F607" s="184"/>
      <c r="G607" s="184"/>
      <c r="H607" s="184"/>
      <c r="I607" s="184"/>
      <c r="J607" s="184"/>
      <c r="K607" s="184"/>
      <c r="L607" s="184"/>
      <c r="M607" s="184"/>
      <c r="N607" s="184"/>
      <c r="O607" s="184"/>
      <c r="P607" s="184"/>
      <c r="Q607" s="184"/>
      <c r="R607" s="184"/>
      <c r="S607" s="184"/>
      <c r="T607" s="184"/>
      <c r="U607" s="184"/>
      <c r="V607" s="184"/>
      <c r="W607" s="184"/>
      <c r="X607" s="184"/>
      <c r="Y607" s="184"/>
      <c r="Z607" s="184"/>
    </row>
    <row r="608" spans="1:26" x14ac:dyDescent="0.25">
      <c r="A608" s="184"/>
      <c r="B608" s="184"/>
      <c r="C608" s="289"/>
      <c r="D608" s="290"/>
      <c r="E608" s="184"/>
      <c r="F608" s="184"/>
      <c r="G608" s="184"/>
      <c r="H608" s="184"/>
      <c r="I608" s="184"/>
      <c r="J608" s="184"/>
      <c r="K608" s="184"/>
      <c r="L608" s="184"/>
      <c r="M608" s="184"/>
      <c r="N608" s="184"/>
      <c r="O608" s="184"/>
      <c r="P608" s="184"/>
      <c r="Q608" s="184"/>
      <c r="R608" s="184"/>
      <c r="S608" s="184"/>
      <c r="T608" s="184"/>
      <c r="U608" s="184"/>
      <c r="V608" s="184"/>
      <c r="W608" s="184"/>
      <c r="X608" s="184"/>
      <c r="Y608" s="184"/>
      <c r="Z608" s="184"/>
    </row>
    <row r="609" spans="1:26" x14ac:dyDescent="0.25">
      <c r="A609" s="184"/>
      <c r="B609" s="184"/>
      <c r="C609" s="289"/>
      <c r="D609" s="290"/>
      <c r="E609" s="184"/>
      <c r="F609" s="184"/>
      <c r="G609" s="184"/>
      <c r="H609" s="184"/>
      <c r="I609" s="184"/>
      <c r="J609" s="184"/>
      <c r="K609" s="184"/>
      <c r="L609" s="184"/>
      <c r="M609" s="184"/>
      <c r="N609" s="184"/>
      <c r="O609" s="184"/>
      <c r="P609" s="184"/>
      <c r="Q609" s="184"/>
      <c r="R609" s="184"/>
      <c r="S609" s="184"/>
      <c r="T609" s="184"/>
      <c r="U609" s="184"/>
      <c r="V609" s="184"/>
      <c r="W609" s="184"/>
      <c r="X609" s="184"/>
      <c r="Y609" s="184"/>
      <c r="Z609" s="184"/>
    </row>
    <row r="610" spans="1:26" x14ac:dyDescent="0.25">
      <c r="A610" s="184"/>
      <c r="B610" s="184"/>
      <c r="C610" s="289"/>
      <c r="D610" s="290"/>
      <c r="E610" s="184"/>
      <c r="F610" s="184"/>
      <c r="G610" s="184"/>
      <c r="H610" s="184"/>
      <c r="I610" s="184"/>
      <c r="J610" s="184"/>
      <c r="K610" s="184"/>
      <c r="L610" s="184"/>
      <c r="M610" s="184"/>
      <c r="N610" s="184"/>
      <c r="O610" s="184"/>
      <c r="P610" s="184"/>
      <c r="Q610" s="184"/>
      <c r="R610" s="184"/>
      <c r="S610" s="184"/>
      <c r="T610" s="184"/>
      <c r="U610" s="184"/>
      <c r="V610" s="184"/>
      <c r="W610" s="184"/>
      <c r="X610" s="184"/>
      <c r="Y610" s="184"/>
      <c r="Z610" s="184"/>
    </row>
    <row r="611" spans="1:26" x14ac:dyDescent="0.25">
      <c r="A611" s="184"/>
      <c r="B611" s="184"/>
      <c r="C611" s="289"/>
      <c r="D611" s="290"/>
      <c r="E611" s="184"/>
      <c r="F611" s="184"/>
      <c r="G611" s="184"/>
      <c r="H611" s="184"/>
      <c r="I611" s="184"/>
      <c r="J611" s="184"/>
      <c r="K611" s="184"/>
      <c r="L611" s="184"/>
      <c r="M611" s="184"/>
      <c r="N611" s="184"/>
      <c r="O611" s="184"/>
      <c r="P611" s="184"/>
      <c r="Q611" s="184"/>
      <c r="R611" s="184"/>
      <c r="S611" s="184"/>
      <c r="T611" s="184"/>
      <c r="U611" s="184"/>
      <c r="V611" s="184"/>
      <c r="W611" s="184"/>
      <c r="X611" s="184"/>
      <c r="Y611" s="184"/>
      <c r="Z611" s="184"/>
    </row>
    <row r="612" spans="1:26" x14ac:dyDescent="0.25">
      <c r="A612" s="184"/>
      <c r="B612" s="184"/>
      <c r="C612" s="289"/>
      <c r="D612" s="290"/>
      <c r="E612" s="184"/>
      <c r="F612" s="184"/>
      <c r="G612" s="184"/>
      <c r="H612" s="184"/>
      <c r="I612" s="184"/>
      <c r="J612" s="184"/>
      <c r="K612" s="184"/>
      <c r="L612" s="184"/>
      <c r="M612" s="184"/>
      <c r="N612" s="184"/>
      <c r="O612" s="184"/>
      <c r="P612" s="184"/>
      <c r="Q612" s="184"/>
      <c r="R612" s="184"/>
      <c r="S612" s="184"/>
      <c r="T612" s="184"/>
      <c r="U612" s="184"/>
      <c r="V612" s="184"/>
      <c r="W612" s="184"/>
      <c r="X612" s="184"/>
      <c r="Y612" s="184"/>
      <c r="Z612" s="184"/>
    </row>
    <row r="613" spans="1:26" x14ac:dyDescent="0.25">
      <c r="A613" s="184"/>
      <c r="B613" s="184"/>
      <c r="C613" s="289"/>
      <c r="D613" s="290"/>
      <c r="E613" s="184"/>
      <c r="F613" s="184"/>
      <c r="G613" s="184"/>
      <c r="H613" s="184"/>
      <c r="I613" s="184"/>
      <c r="J613" s="184"/>
      <c r="K613" s="184"/>
      <c r="L613" s="184"/>
      <c r="M613" s="184"/>
      <c r="N613" s="184"/>
      <c r="O613" s="184"/>
      <c r="P613" s="184"/>
      <c r="Q613" s="184"/>
      <c r="R613" s="184"/>
      <c r="S613" s="184"/>
      <c r="T613" s="184"/>
      <c r="U613" s="184"/>
      <c r="V613" s="184"/>
      <c r="W613" s="184"/>
      <c r="X613" s="184"/>
      <c r="Y613" s="184"/>
      <c r="Z613" s="184"/>
    </row>
    <row r="614" spans="1:26" x14ac:dyDescent="0.25">
      <c r="A614" s="184"/>
      <c r="B614" s="184"/>
      <c r="C614" s="289"/>
      <c r="D614" s="290"/>
      <c r="E614" s="184"/>
      <c r="F614" s="184"/>
      <c r="G614" s="184"/>
      <c r="H614" s="184"/>
      <c r="I614" s="184"/>
      <c r="J614" s="184"/>
      <c r="K614" s="184"/>
      <c r="L614" s="184"/>
      <c r="M614" s="184"/>
      <c r="N614" s="184"/>
      <c r="O614" s="184"/>
      <c r="P614" s="184"/>
      <c r="Q614" s="184"/>
      <c r="R614" s="184"/>
      <c r="S614" s="184"/>
      <c r="T614" s="184"/>
      <c r="U614" s="184"/>
      <c r="V614" s="184"/>
      <c r="W614" s="184"/>
      <c r="X614" s="184"/>
      <c r="Y614" s="184"/>
      <c r="Z614" s="184"/>
    </row>
    <row r="615" spans="1:26" x14ac:dyDescent="0.25">
      <c r="A615" s="184"/>
      <c r="B615" s="184"/>
      <c r="C615" s="289"/>
      <c r="D615" s="290"/>
      <c r="E615" s="184"/>
      <c r="F615" s="184"/>
      <c r="G615" s="184"/>
      <c r="H615" s="184"/>
      <c r="I615" s="184"/>
      <c r="J615" s="184"/>
      <c r="K615" s="184"/>
      <c r="L615" s="184"/>
      <c r="M615" s="184"/>
      <c r="N615" s="184"/>
      <c r="O615" s="184"/>
      <c r="P615" s="184"/>
      <c r="Q615" s="184"/>
      <c r="R615" s="184"/>
      <c r="S615" s="184"/>
      <c r="T615" s="184"/>
      <c r="U615" s="184"/>
      <c r="V615" s="184"/>
      <c r="W615" s="184"/>
      <c r="X615" s="184"/>
      <c r="Y615" s="184"/>
      <c r="Z615" s="184"/>
    </row>
    <row r="616" spans="1:26" x14ac:dyDescent="0.25">
      <c r="A616" s="184"/>
      <c r="B616" s="184"/>
      <c r="C616" s="289"/>
      <c r="D616" s="290"/>
      <c r="E616" s="184"/>
      <c r="F616" s="184"/>
      <c r="G616" s="184"/>
      <c r="H616" s="184"/>
      <c r="I616" s="184"/>
      <c r="J616" s="184"/>
      <c r="K616" s="184"/>
      <c r="L616" s="184"/>
      <c r="M616" s="184"/>
      <c r="N616" s="184"/>
      <c r="O616" s="184"/>
      <c r="P616" s="184"/>
      <c r="Q616" s="184"/>
      <c r="R616" s="184"/>
      <c r="S616" s="184"/>
      <c r="T616" s="184"/>
      <c r="U616" s="184"/>
      <c r="V616" s="184"/>
      <c r="W616" s="184"/>
      <c r="X616" s="184"/>
      <c r="Y616" s="184"/>
      <c r="Z616" s="184"/>
    </row>
    <row r="617" spans="1:26" x14ac:dyDescent="0.25">
      <c r="A617" s="184"/>
      <c r="B617" s="184"/>
      <c r="C617" s="289"/>
      <c r="D617" s="290"/>
      <c r="E617" s="184"/>
      <c r="F617" s="184"/>
      <c r="G617" s="184"/>
      <c r="H617" s="184"/>
      <c r="I617" s="184"/>
      <c r="J617" s="184"/>
      <c r="K617" s="184"/>
      <c r="L617" s="184"/>
      <c r="M617" s="184"/>
      <c r="N617" s="184"/>
      <c r="O617" s="184"/>
      <c r="P617" s="184"/>
      <c r="Q617" s="184"/>
      <c r="R617" s="184"/>
      <c r="S617" s="184"/>
      <c r="T617" s="184"/>
      <c r="U617" s="184"/>
      <c r="V617" s="184"/>
      <c r="W617" s="184"/>
      <c r="X617" s="184"/>
      <c r="Y617" s="184"/>
      <c r="Z617" s="184"/>
    </row>
    <row r="618" spans="1:26" x14ac:dyDescent="0.25">
      <c r="A618" s="184"/>
      <c r="B618" s="184"/>
      <c r="C618" s="289"/>
      <c r="D618" s="290"/>
      <c r="E618" s="184"/>
      <c r="F618" s="184"/>
      <c r="G618" s="184"/>
      <c r="H618" s="184"/>
      <c r="I618" s="184"/>
      <c r="J618" s="184"/>
      <c r="K618" s="184"/>
      <c r="L618" s="184"/>
      <c r="M618" s="184"/>
      <c r="N618" s="184"/>
      <c r="O618" s="184"/>
      <c r="P618" s="184"/>
      <c r="Q618" s="184"/>
      <c r="R618" s="184"/>
      <c r="S618" s="184"/>
      <c r="T618" s="184"/>
      <c r="U618" s="184"/>
      <c r="V618" s="184"/>
      <c r="W618" s="184"/>
      <c r="X618" s="184"/>
      <c r="Y618" s="184"/>
      <c r="Z618" s="184"/>
    </row>
    <row r="619" spans="1:26" x14ac:dyDescent="0.25">
      <c r="A619" s="184"/>
      <c r="B619" s="184"/>
      <c r="C619" s="289"/>
      <c r="D619" s="290"/>
      <c r="E619" s="184"/>
      <c r="F619" s="184"/>
      <c r="G619" s="184"/>
      <c r="H619" s="184"/>
      <c r="I619" s="184"/>
      <c r="J619" s="184"/>
      <c r="K619" s="184"/>
      <c r="L619" s="184"/>
      <c r="M619" s="184"/>
      <c r="N619" s="184"/>
      <c r="O619" s="184"/>
      <c r="P619" s="184"/>
      <c r="Q619" s="184"/>
      <c r="R619" s="184"/>
      <c r="S619" s="184"/>
      <c r="T619" s="184"/>
      <c r="U619" s="184"/>
      <c r="V619" s="184"/>
      <c r="W619" s="184"/>
      <c r="X619" s="184"/>
      <c r="Y619" s="184"/>
      <c r="Z619" s="184"/>
    </row>
    <row r="620" spans="1:26" x14ac:dyDescent="0.25">
      <c r="A620" s="184"/>
      <c r="B620" s="184"/>
      <c r="C620" s="289"/>
      <c r="D620" s="290"/>
      <c r="E620" s="184"/>
      <c r="F620" s="184"/>
      <c r="G620" s="184"/>
      <c r="H620" s="184"/>
      <c r="I620" s="184"/>
      <c r="J620" s="184"/>
      <c r="K620" s="184"/>
      <c r="L620" s="184"/>
      <c r="M620" s="184"/>
      <c r="N620" s="184"/>
      <c r="O620" s="184"/>
      <c r="P620" s="184"/>
      <c r="Q620" s="184"/>
      <c r="R620" s="184"/>
      <c r="S620" s="184"/>
      <c r="T620" s="184"/>
      <c r="U620" s="184"/>
      <c r="V620" s="184"/>
      <c r="W620" s="184"/>
      <c r="X620" s="184"/>
      <c r="Y620" s="184"/>
      <c r="Z620" s="184"/>
    </row>
    <row r="621" spans="1:26" x14ac:dyDescent="0.25">
      <c r="A621" s="184"/>
      <c r="B621" s="184"/>
      <c r="C621" s="289"/>
      <c r="D621" s="290"/>
      <c r="E621" s="184"/>
      <c r="F621" s="184"/>
      <c r="G621" s="184"/>
      <c r="H621" s="184"/>
      <c r="I621" s="184"/>
      <c r="J621" s="184"/>
      <c r="K621" s="184"/>
      <c r="L621" s="184"/>
      <c r="M621" s="184"/>
      <c r="N621" s="184"/>
      <c r="O621" s="184"/>
      <c r="P621" s="184"/>
      <c r="Q621" s="184"/>
      <c r="R621" s="184"/>
      <c r="S621" s="184"/>
      <c r="T621" s="184"/>
      <c r="U621" s="184"/>
      <c r="V621" s="184"/>
      <c r="W621" s="184"/>
      <c r="X621" s="184"/>
      <c r="Y621" s="184"/>
      <c r="Z621" s="184"/>
    </row>
    <row r="622" spans="1:26" x14ac:dyDescent="0.25">
      <c r="A622" s="184"/>
      <c r="B622" s="184"/>
      <c r="C622" s="289"/>
      <c r="D622" s="290"/>
      <c r="E622" s="184"/>
      <c r="F622" s="184"/>
      <c r="G622" s="184"/>
      <c r="H622" s="184"/>
      <c r="I622" s="184"/>
      <c r="J622" s="184"/>
      <c r="K622" s="184"/>
      <c r="L622" s="184"/>
      <c r="M622" s="184"/>
      <c r="N622" s="184"/>
      <c r="O622" s="184"/>
      <c r="P622" s="184"/>
      <c r="Q622" s="184"/>
      <c r="R622" s="184"/>
      <c r="S622" s="184"/>
      <c r="T622" s="184"/>
      <c r="U622" s="184"/>
      <c r="V622" s="184"/>
      <c r="W622" s="184"/>
      <c r="X622" s="184"/>
      <c r="Y622" s="184"/>
      <c r="Z622" s="184"/>
    </row>
    <row r="623" spans="1:26" x14ac:dyDescent="0.25">
      <c r="A623" s="184"/>
      <c r="B623" s="184"/>
      <c r="C623" s="289"/>
      <c r="D623" s="290"/>
      <c r="E623" s="184"/>
      <c r="F623" s="184"/>
      <c r="G623" s="184"/>
      <c r="H623" s="184"/>
      <c r="I623" s="184"/>
      <c r="J623" s="184"/>
      <c r="K623" s="184"/>
      <c r="L623" s="184"/>
      <c r="M623" s="184"/>
      <c r="N623" s="184"/>
      <c r="O623" s="184"/>
      <c r="P623" s="184"/>
      <c r="Q623" s="184"/>
      <c r="R623" s="184"/>
      <c r="S623" s="184"/>
      <c r="T623" s="184"/>
      <c r="U623" s="184"/>
      <c r="V623" s="184"/>
      <c r="W623" s="184"/>
      <c r="X623" s="184"/>
      <c r="Y623" s="184"/>
      <c r="Z623" s="184"/>
    </row>
    <row r="624" spans="1:26" x14ac:dyDescent="0.25">
      <c r="A624" s="184"/>
      <c r="B624" s="184"/>
      <c r="C624" s="289"/>
      <c r="D624" s="290"/>
      <c r="E624" s="184"/>
      <c r="F624" s="184"/>
      <c r="G624" s="184"/>
      <c r="H624" s="184"/>
      <c r="I624" s="184"/>
      <c r="J624" s="184"/>
      <c r="K624" s="184"/>
      <c r="L624" s="184"/>
      <c r="M624" s="184"/>
      <c r="N624" s="184"/>
      <c r="O624" s="184"/>
      <c r="P624" s="184"/>
      <c r="Q624" s="184"/>
      <c r="R624" s="184"/>
      <c r="S624" s="184"/>
      <c r="T624" s="184"/>
      <c r="U624" s="184"/>
      <c r="V624" s="184"/>
      <c r="W624" s="184"/>
      <c r="X624" s="184"/>
      <c r="Y624" s="184"/>
      <c r="Z624" s="184"/>
    </row>
    <row r="625" spans="1:26" x14ac:dyDescent="0.25">
      <c r="A625" s="184"/>
      <c r="B625" s="184"/>
      <c r="C625" s="289"/>
      <c r="D625" s="290"/>
      <c r="E625" s="184"/>
      <c r="F625" s="184"/>
      <c r="G625" s="184"/>
      <c r="H625" s="184"/>
      <c r="I625" s="184"/>
      <c r="J625" s="184"/>
      <c r="K625" s="184"/>
      <c r="L625" s="184"/>
      <c r="M625" s="184"/>
      <c r="N625" s="184"/>
      <c r="O625" s="184"/>
      <c r="P625" s="184"/>
      <c r="Q625" s="184"/>
      <c r="R625" s="184"/>
      <c r="S625" s="184"/>
      <c r="T625" s="184"/>
      <c r="U625" s="184"/>
      <c r="V625" s="184"/>
      <c r="W625" s="184"/>
      <c r="X625" s="184"/>
      <c r="Y625" s="184"/>
      <c r="Z625" s="184"/>
    </row>
    <row r="626" spans="1:26" x14ac:dyDescent="0.25">
      <c r="A626" s="184"/>
      <c r="B626" s="184"/>
      <c r="C626" s="289"/>
      <c r="D626" s="290"/>
      <c r="E626" s="184"/>
      <c r="F626" s="184"/>
      <c r="G626" s="184"/>
      <c r="H626" s="184"/>
      <c r="I626" s="184"/>
      <c r="J626" s="184"/>
      <c r="K626" s="184"/>
      <c r="L626" s="184"/>
      <c r="M626" s="184"/>
      <c r="N626" s="184"/>
      <c r="O626" s="184"/>
      <c r="P626" s="184"/>
      <c r="Q626" s="184"/>
      <c r="R626" s="184"/>
      <c r="S626" s="184"/>
      <c r="T626" s="184"/>
      <c r="U626" s="184"/>
      <c r="V626" s="184"/>
      <c r="W626" s="184"/>
      <c r="X626" s="184"/>
      <c r="Y626" s="184"/>
      <c r="Z626" s="184"/>
    </row>
    <row r="627" spans="1:26" x14ac:dyDescent="0.25">
      <c r="A627" s="184"/>
      <c r="B627" s="184"/>
      <c r="C627" s="289"/>
      <c r="D627" s="290"/>
      <c r="E627" s="184"/>
      <c r="F627" s="184"/>
      <c r="G627" s="184"/>
      <c r="H627" s="184"/>
      <c r="I627" s="184"/>
      <c r="J627" s="184"/>
      <c r="K627" s="184"/>
      <c r="L627" s="184"/>
      <c r="M627" s="184"/>
      <c r="N627" s="184"/>
      <c r="O627" s="184"/>
      <c r="P627" s="184"/>
      <c r="Q627" s="184"/>
      <c r="R627" s="184"/>
      <c r="S627" s="184"/>
      <c r="T627" s="184"/>
      <c r="U627" s="184"/>
      <c r="V627" s="184"/>
      <c r="W627" s="184"/>
      <c r="X627" s="184"/>
      <c r="Y627" s="184"/>
      <c r="Z627" s="184"/>
    </row>
    <row r="628" spans="1:26" x14ac:dyDescent="0.25">
      <c r="A628" s="184"/>
      <c r="B628" s="184"/>
      <c r="C628" s="289"/>
      <c r="D628" s="290"/>
      <c r="E628" s="184"/>
      <c r="F628" s="184"/>
      <c r="G628" s="184"/>
      <c r="H628" s="184"/>
      <c r="I628" s="184"/>
      <c r="J628" s="184"/>
      <c r="K628" s="184"/>
      <c r="L628" s="184"/>
      <c r="M628" s="184"/>
      <c r="N628" s="184"/>
      <c r="O628" s="184"/>
      <c r="P628" s="184"/>
      <c r="Q628" s="184"/>
      <c r="R628" s="184"/>
      <c r="S628" s="184"/>
      <c r="T628" s="184"/>
      <c r="U628" s="184"/>
      <c r="V628" s="184"/>
      <c r="W628" s="184"/>
      <c r="X628" s="184"/>
      <c r="Y628" s="184"/>
      <c r="Z628" s="184"/>
    </row>
    <row r="629" spans="1:26" x14ac:dyDescent="0.25">
      <c r="A629" s="184"/>
      <c r="B629" s="184"/>
      <c r="C629" s="289"/>
      <c r="D629" s="290"/>
      <c r="E629" s="184"/>
      <c r="F629" s="184"/>
      <c r="G629" s="184"/>
      <c r="H629" s="184"/>
      <c r="I629" s="184"/>
      <c r="J629" s="184"/>
      <c r="K629" s="184"/>
      <c r="L629" s="184"/>
      <c r="M629" s="184"/>
      <c r="N629" s="184"/>
      <c r="O629" s="184"/>
      <c r="P629" s="184"/>
      <c r="Q629" s="184"/>
      <c r="R629" s="184"/>
      <c r="S629" s="184"/>
      <c r="T629" s="184"/>
      <c r="U629" s="184"/>
      <c r="V629" s="184"/>
      <c r="W629" s="184"/>
      <c r="X629" s="184"/>
      <c r="Y629" s="184"/>
      <c r="Z629" s="184"/>
    </row>
    <row r="630" spans="1:26" x14ac:dyDescent="0.25">
      <c r="A630" s="184"/>
      <c r="B630" s="184"/>
      <c r="C630" s="289"/>
      <c r="D630" s="290"/>
      <c r="E630" s="184"/>
      <c r="F630" s="184"/>
      <c r="G630" s="184"/>
      <c r="H630" s="184"/>
      <c r="I630" s="184"/>
      <c r="J630" s="184"/>
      <c r="K630" s="184"/>
      <c r="L630" s="184"/>
      <c r="M630" s="184"/>
      <c r="N630" s="184"/>
      <c r="O630" s="184"/>
      <c r="P630" s="184"/>
      <c r="Q630" s="184"/>
      <c r="R630" s="184"/>
      <c r="S630" s="184"/>
      <c r="T630" s="184"/>
      <c r="U630" s="184"/>
      <c r="V630" s="184"/>
      <c r="W630" s="184"/>
      <c r="X630" s="184"/>
      <c r="Y630" s="184"/>
      <c r="Z630" s="184"/>
    </row>
    <row r="631" spans="1:26" x14ac:dyDescent="0.25">
      <c r="A631" s="184"/>
      <c r="B631" s="184"/>
      <c r="C631" s="289"/>
      <c r="D631" s="290"/>
      <c r="E631" s="184"/>
      <c r="F631" s="184"/>
      <c r="G631" s="184"/>
      <c r="H631" s="184"/>
      <c r="I631" s="184"/>
      <c r="J631" s="184"/>
      <c r="K631" s="184"/>
      <c r="L631" s="184"/>
      <c r="M631" s="184"/>
      <c r="N631" s="184"/>
      <c r="O631" s="184"/>
      <c r="P631" s="184"/>
      <c r="Q631" s="184"/>
      <c r="R631" s="184"/>
      <c r="S631" s="184"/>
      <c r="T631" s="184"/>
      <c r="U631" s="184"/>
      <c r="V631" s="184"/>
      <c r="W631" s="184"/>
      <c r="X631" s="184"/>
      <c r="Y631" s="184"/>
      <c r="Z631" s="184"/>
    </row>
    <row r="632" spans="1:26" x14ac:dyDescent="0.25">
      <c r="A632" s="184"/>
      <c r="B632" s="184"/>
      <c r="C632" s="289"/>
      <c r="D632" s="290"/>
      <c r="E632" s="184"/>
      <c r="F632" s="184"/>
      <c r="G632" s="184"/>
      <c r="H632" s="184"/>
      <c r="I632" s="184"/>
      <c r="J632" s="184"/>
      <c r="K632" s="184"/>
      <c r="L632" s="184"/>
      <c r="M632" s="184"/>
      <c r="N632" s="184"/>
      <c r="O632" s="184"/>
      <c r="P632" s="184"/>
      <c r="Q632" s="184"/>
      <c r="R632" s="184"/>
      <c r="S632" s="184"/>
      <c r="T632" s="184"/>
      <c r="U632" s="184"/>
      <c r="V632" s="184"/>
      <c r="W632" s="184"/>
      <c r="X632" s="184"/>
      <c r="Y632" s="184"/>
      <c r="Z632" s="184"/>
    </row>
    <row r="633" spans="1:26" x14ac:dyDescent="0.25">
      <c r="A633" s="184"/>
      <c r="B633" s="184"/>
      <c r="C633" s="289"/>
      <c r="D633" s="290"/>
      <c r="E633" s="184"/>
      <c r="F633" s="184"/>
      <c r="G633" s="184"/>
      <c r="H633" s="184"/>
      <c r="I633" s="184"/>
      <c r="J633" s="184"/>
      <c r="K633" s="184"/>
      <c r="L633" s="184"/>
      <c r="M633" s="184"/>
      <c r="N633" s="184"/>
      <c r="O633" s="184"/>
      <c r="P633" s="184"/>
      <c r="Q633" s="184"/>
      <c r="R633" s="184"/>
      <c r="S633" s="184"/>
      <c r="T633" s="184"/>
      <c r="U633" s="184"/>
      <c r="V633" s="184"/>
      <c r="W633" s="184"/>
      <c r="X633" s="184"/>
      <c r="Y633" s="184"/>
      <c r="Z633" s="184"/>
    </row>
    <row r="634" spans="1:26" x14ac:dyDescent="0.25">
      <c r="A634" s="184"/>
      <c r="B634" s="184"/>
      <c r="C634" s="289"/>
      <c r="D634" s="290"/>
      <c r="E634" s="184"/>
      <c r="F634" s="184"/>
      <c r="G634" s="184"/>
      <c r="H634" s="184"/>
      <c r="I634" s="184"/>
      <c r="J634" s="184"/>
      <c r="K634" s="184"/>
      <c r="L634" s="184"/>
      <c r="M634" s="184"/>
      <c r="N634" s="184"/>
      <c r="O634" s="184"/>
      <c r="P634" s="184"/>
      <c r="Q634" s="184"/>
      <c r="R634" s="184"/>
      <c r="S634" s="184"/>
      <c r="T634" s="184"/>
      <c r="U634" s="184"/>
      <c r="V634" s="184"/>
      <c r="W634" s="184"/>
      <c r="X634" s="184"/>
      <c r="Y634" s="184"/>
      <c r="Z634" s="184"/>
    </row>
    <row r="635" spans="1:26" x14ac:dyDescent="0.25">
      <c r="A635" s="184"/>
      <c r="B635" s="184"/>
      <c r="C635" s="289"/>
      <c r="D635" s="290"/>
      <c r="E635" s="184"/>
      <c r="F635" s="184"/>
      <c r="G635" s="184"/>
      <c r="H635" s="184"/>
      <c r="I635" s="184"/>
      <c r="J635" s="184"/>
      <c r="K635" s="184"/>
      <c r="L635" s="184"/>
      <c r="M635" s="184"/>
      <c r="N635" s="184"/>
      <c r="O635" s="184"/>
      <c r="P635" s="184"/>
      <c r="Q635" s="184"/>
      <c r="R635" s="184"/>
      <c r="S635" s="184"/>
      <c r="T635" s="184"/>
      <c r="U635" s="184"/>
      <c r="V635" s="184"/>
      <c r="W635" s="184"/>
      <c r="X635" s="184"/>
      <c r="Y635" s="184"/>
      <c r="Z635" s="184"/>
    </row>
    <row r="636" spans="1:26" x14ac:dyDescent="0.25">
      <c r="A636" s="184"/>
      <c r="B636" s="184"/>
      <c r="C636" s="289"/>
      <c r="D636" s="290"/>
      <c r="E636" s="184"/>
      <c r="F636" s="184"/>
      <c r="G636" s="184"/>
      <c r="H636" s="184"/>
      <c r="I636" s="184"/>
      <c r="J636" s="184"/>
      <c r="K636" s="184"/>
      <c r="L636" s="184"/>
      <c r="M636" s="184"/>
      <c r="N636" s="184"/>
      <c r="O636" s="184"/>
      <c r="P636" s="184"/>
      <c r="Q636" s="184"/>
      <c r="R636" s="184"/>
      <c r="S636" s="184"/>
      <c r="T636" s="184"/>
      <c r="U636" s="184"/>
      <c r="V636" s="184"/>
      <c r="W636" s="184"/>
      <c r="X636" s="184"/>
      <c r="Y636" s="184"/>
      <c r="Z636" s="184"/>
    </row>
    <row r="637" spans="1:26" x14ac:dyDescent="0.25">
      <c r="A637" s="184"/>
      <c r="B637" s="184"/>
      <c r="C637" s="289"/>
      <c r="D637" s="290"/>
      <c r="E637" s="184"/>
      <c r="F637" s="184"/>
      <c r="G637" s="184"/>
      <c r="H637" s="184"/>
      <c r="I637" s="184"/>
      <c r="J637" s="184"/>
      <c r="K637" s="184"/>
      <c r="L637" s="184"/>
      <c r="M637" s="184"/>
      <c r="N637" s="184"/>
      <c r="O637" s="184"/>
      <c r="P637" s="184"/>
      <c r="Q637" s="184"/>
      <c r="R637" s="184"/>
      <c r="S637" s="184"/>
      <c r="T637" s="184"/>
      <c r="U637" s="184"/>
      <c r="V637" s="184"/>
      <c r="W637" s="184"/>
      <c r="X637" s="184"/>
      <c r="Y637" s="184"/>
      <c r="Z637" s="184"/>
    </row>
    <row r="638" spans="1:26" x14ac:dyDescent="0.25">
      <c r="A638" s="184"/>
      <c r="B638" s="184"/>
      <c r="C638" s="289"/>
      <c r="D638" s="290"/>
      <c r="E638" s="184"/>
      <c r="F638" s="184"/>
      <c r="G638" s="184"/>
      <c r="H638" s="184"/>
      <c r="I638" s="184"/>
      <c r="J638" s="184"/>
      <c r="K638" s="184"/>
      <c r="L638" s="184"/>
      <c r="M638" s="184"/>
      <c r="N638" s="184"/>
      <c r="O638" s="184"/>
      <c r="P638" s="184"/>
      <c r="Q638" s="184"/>
      <c r="R638" s="184"/>
      <c r="S638" s="184"/>
      <c r="T638" s="184"/>
      <c r="U638" s="184"/>
      <c r="V638" s="184"/>
      <c r="W638" s="184"/>
      <c r="X638" s="184"/>
      <c r="Y638" s="184"/>
      <c r="Z638" s="184"/>
    </row>
    <row r="639" spans="1:26" x14ac:dyDescent="0.25">
      <c r="A639" s="184"/>
      <c r="B639" s="184"/>
      <c r="C639" s="289"/>
      <c r="D639" s="290"/>
      <c r="E639" s="184"/>
      <c r="F639" s="184"/>
      <c r="G639" s="184"/>
      <c r="H639" s="184"/>
      <c r="I639" s="184"/>
      <c r="J639" s="184"/>
      <c r="K639" s="184"/>
      <c r="L639" s="184"/>
      <c r="M639" s="184"/>
      <c r="N639" s="184"/>
      <c r="O639" s="184"/>
      <c r="P639" s="184"/>
      <c r="Q639" s="184"/>
      <c r="R639" s="184"/>
      <c r="S639" s="184"/>
      <c r="T639" s="184"/>
      <c r="U639" s="184"/>
      <c r="V639" s="184"/>
      <c r="W639" s="184"/>
      <c r="X639" s="184"/>
      <c r="Y639" s="184"/>
      <c r="Z639" s="184"/>
    </row>
    <row r="640" spans="1:26" x14ac:dyDescent="0.25">
      <c r="A640" s="184"/>
      <c r="B640" s="184"/>
      <c r="C640" s="289"/>
      <c r="D640" s="290"/>
      <c r="E640" s="184"/>
      <c r="F640" s="184"/>
      <c r="G640" s="184"/>
      <c r="H640" s="184"/>
      <c r="I640" s="184"/>
      <c r="J640" s="184"/>
      <c r="K640" s="184"/>
      <c r="L640" s="184"/>
      <c r="M640" s="184"/>
      <c r="N640" s="184"/>
      <c r="O640" s="184"/>
      <c r="P640" s="184"/>
      <c r="Q640" s="184"/>
      <c r="R640" s="184"/>
      <c r="S640" s="184"/>
      <c r="T640" s="184"/>
      <c r="U640" s="184"/>
      <c r="V640" s="184"/>
      <c r="W640" s="184"/>
      <c r="X640" s="184"/>
      <c r="Y640" s="184"/>
      <c r="Z640" s="184"/>
    </row>
    <row r="641" spans="1:26" x14ac:dyDescent="0.25">
      <c r="A641" s="184"/>
      <c r="B641" s="184"/>
      <c r="C641" s="289"/>
      <c r="D641" s="290"/>
      <c r="E641" s="184"/>
      <c r="F641" s="184"/>
      <c r="G641" s="184"/>
      <c r="H641" s="184"/>
      <c r="I641" s="184"/>
      <c r="J641" s="184"/>
      <c r="K641" s="184"/>
      <c r="L641" s="184"/>
      <c r="M641" s="184"/>
      <c r="N641" s="184"/>
      <c r="O641" s="184"/>
      <c r="P641" s="184"/>
      <c r="Q641" s="184"/>
      <c r="R641" s="184"/>
      <c r="S641" s="184"/>
      <c r="T641" s="184"/>
      <c r="U641" s="184"/>
      <c r="V641" s="184"/>
      <c r="W641" s="184"/>
      <c r="X641" s="184"/>
      <c r="Y641" s="184"/>
      <c r="Z641" s="184"/>
    </row>
    <row r="642" spans="1:26" x14ac:dyDescent="0.25">
      <c r="A642" s="184"/>
      <c r="B642" s="184"/>
      <c r="C642" s="289"/>
      <c r="D642" s="290"/>
      <c r="E642" s="184"/>
      <c r="F642" s="184"/>
      <c r="G642" s="184"/>
      <c r="H642" s="184"/>
      <c r="I642" s="184"/>
      <c r="J642" s="184"/>
      <c r="K642" s="184"/>
      <c r="L642" s="184"/>
      <c r="M642" s="184"/>
      <c r="N642" s="184"/>
      <c r="O642" s="184"/>
      <c r="P642" s="184"/>
      <c r="Q642" s="184"/>
      <c r="R642" s="184"/>
      <c r="S642" s="184"/>
      <c r="T642" s="184"/>
      <c r="U642" s="184"/>
      <c r="V642" s="184"/>
      <c r="W642" s="184"/>
      <c r="X642" s="184"/>
      <c r="Y642" s="184"/>
      <c r="Z642" s="184"/>
    </row>
    <row r="643" spans="1:26" x14ac:dyDescent="0.25">
      <c r="A643" s="184"/>
      <c r="B643" s="184"/>
      <c r="C643" s="289"/>
      <c r="D643" s="290"/>
      <c r="E643" s="184"/>
      <c r="F643" s="184"/>
      <c r="G643" s="184"/>
      <c r="H643" s="184"/>
      <c r="I643" s="184"/>
      <c r="J643" s="184"/>
      <c r="K643" s="184"/>
      <c r="L643" s="184"/>
      <c r="M643" s="184"/>
      <c r="N643" s="184"/>
      <c r="O643" s="184"/>
      <c r="P643" s="184"/>
      <c r="Q643" s="184"/>
      <c r="R643" s="184"/>
      <c r="S643" s="184"/>
      <c r="T643" s="184"/>
      <c r="U643" s="184"/>
      <c r="V643" s="184"/>
      <c r="W643" s="184"/>
      <c r="X643" s="184"/>
      <c r="Y643" s="184"/>
      <c r="Z643" s="184"/>
    </row>
    <row r="644" spans="1:26" x14ac:dyDescent="0.25">
      <c r="A644" s="184"/>
      <c r="B644" s="184"/>
      <c r="C644" s="289"/>
      <c r="D644" s="290"/>
      <c r="E644" s="184"/>
      <c r="F644" s="184"/>
      <c r="G644" s="184"/>
      <c r="H644" s="184"/>
      <c r="I644" s="184"/>
      <c r="J644" s="184"/>
      <c r="K644" s="184"/>
      <c r="L644" s="184"/>
      <c r="M644" s="184"/>
      <c r="N644" s="184"/>
      <c r="O644" s="184"/>
      <c r="P644" s="184"/>
      <c r="Q644" s="184"/>
      <c r="R644" s="184"/>
      <c r="S644" s="184"/>
      <c r="T644" s="184"/>
      <c r="U644" s="184"/>
      <c r="V644" s="184"/>
      <c r="W644" s="184"/>
      <c r="X644" s="184"/>
      <c r="Y644" s="184"/>
      <c r="Z644" s="184"/>
    </row>
    <row r="645" spans="1:26" x14ac:dyDescent="0.25">
      <c r="A645" s="184"/>
      <c r="B645" s="184"/>
      <c r="C645" s="289"/>
      <c r="D645" s="290"/>
      <c r="E645" s="184"/>
      <c r="F645" s="184"/>
      <c r="G645" s="184"/>
      <c r="H645" s="184"/>
      <c r="I645" s="184"/>
      <c r="J645" s="184"/>
      <c r="K645" s="184"/>
      <c r="L645" s="184"/>
      <c r="M645" s="184"/>
      <c r="N645" s="184"/>
      <c r="O645" s="184"/>
      <c r="P645" s="184"/>
      <c r="Q645" s="184"/>
      <c r="R645" s="184"/>
      <c r="S645" s="184"/>
      <c r="T645" s="184"/>
      <c r="U645" s="184"/>
      <c r="V645" s="184"/>
      <c r="W645" s="184"/>
      <c r="X645" s="184"/>
      <c r="Y645" s="184"/>
      <c r="Z645" s="184"/>
    </row>
    <row r="646" spans="1:26" x14ac:dyDescent="0.25">
      <c r="A646" s="184"/>
      <c r="B646" s="184"/>
      <c r="C646" s="289"/>
      <c r="D646" s="290"/>
      <c r="E646" s="184"/>
      <c r="F646" s="184"/>
      <c r="G646" s="184"/>
      <c r="H646" s="184"/>
      <c r="I646" s="184"/>
      <c r="J646" s="184"/>
      <c r="K646" s="184"/>
      <c r="L646" s="184"/>
      <c r="M646" s="184"/>
      <c r="N646" s="184"/>
      <c r="O646" s="184"/>
      <c r="P646" s="184"/>
      <c r="Q646" s="184"/>
      <c r="R646" s="184"/>
      <c r="S646" s="184"/>
      <c r="T646" s="184"/>
      <c r="U646" s="184"/>
      <c r="V646" s="184"/>
      <c r="W646" s="184"/>
      <c r="X646" s="184"/>
      <c r="Y646" s="184"/>
      <c r="Z646" s="184"/>
    </row>
    <row r="647" spans="1:26" x14ac:dyDescent="0.25">
      <c r="A647" s="184"/>
      <c r="B647" s="184"/>
      <c r="C647" s="289"/>
      <c r="D647" s="290"/>
      <c r="E647" s="184"/>
      <c r="F647" s="184"/>
      <c r="G647" s="184"/>
      <c r="H647" s="184"/>
      <c r="I647" s="184"/>
      <c r="J647" s="184"/>
      <c r="K647" s="184"/>
      <c r="L647" s="184"/>
      <c r="M647" s="184"/>
      <c r="N647" s="184"/>
      <c r="O647" s="184"/>
      <c r="P647" s="184"/>
      <c r="Q647" s="184"/>
      <c r="R647" s="184"/>
      <c r="S647" s="184"/>
      <c r="T647" s="184"/>
      <c r="U647" s="184"/>
      <c r="V647" s="184"/>
      <c r="W647" s="184"/>
      <c r="X647" s="184"/>
      <c r="Y647" s="184"/>
      <c r="Z647" s="184"/>
    </row>
    <row r="648" spans="1:26" x14ac:dyDescent="0.25">
      <c r="A648" s="184"/>
      <c r="B648" s="184"/>
      <c r="C648" s="289"/>
      <c r="D648" s="290"/>
      <c r="E648" s="184"/>
      <c r="F648" s="184"/>
      <c r="G648" s="184"/>
      <c r="H648" s="184"/>
      <c r="I648" s="184"/>
      <c r="J648" s="184"/>
      <c r="K648" s="184"/>
      <c r="L648" s="184"/>
      <c r="M648" s="184"/>
      <c r="N648" s="184"/>
      <c r="O648" s="184"/>
      <c r="P648" s="184"/>
      <c r="Q648" s="184"/>
      <c r="R648" s="184"/>
      <c r="S648" s="184"/>
      <c r="T648" s="184"/>
      <c r="U648" s="184"/>
      <c r="V648" s="184"/>
      <c r="W648" s="184"/>
      <c r="X648" s="184"/>
      <c r="Y648" s="184"/>
      <c r="Z648" s="184"/>
    </row>
    <row r="649" spans="1:26" x14ac:dyDescent="0.25">
      <c r="A649" s="184"/>
      <c r="B649" s="184"/>
      <c r="C649" s="289"/>
      <c r="D649" s="290"/>
      <c r="E649" s="184"/>
      <c r="F649" s="184"/>
      <c r="G649" s="184"/>
      <c r="H649" s="184"/>
      <c r="I649" s="184"/>
      <c r="J649" s="184"/>
      <c r="K649" s="184"/>
      <c r="L649" s="184"/>
      <c r="M649" s="184"/>
      <c r="N649" s="184"/>
      <c r="O649" s="184"/>
      <c r="P649" s="184"/>
      <c r="Q649" s="184"/>
      <c r="R649" s="184"/>
      <c r="S649" s="184"/>
      <c r="T649" s="184"/>
      <c r="U649" s="184"/>
      <c r="V649" s="184"/>
      <c r="W649" s="184"/>
      <c r="X649" s="184"/>
      <c r="Y649" s="184"/>
      <c r="Z649" s="184"/>
    </row>
    <row r="650" spans="1:26" x14ac:dyDescent="0.25">
      <c r="A650" s="184"/>
      <c r="B650" s="184"/>
      <c r="C650" s="289"/>
      <c r="D650" s="290"/>
      <c r="E650" s="184"/>
      <c r="F650" s="184"/>
      <c r="G650" s="184"/>
      <c r="H650" s="184"/>
      <c r="I650" s="184"/>
      <c r="J650" s="184"/>
      <c r="K650" s="184"/>
      <c r="L650" s="184"/>
      <c r="M650" s="184"/>
      <c r="N650" s="184"/>
      <c r="O650" s="184"/>
      <c r="P650" s="184"/>
      <c r="Q650" s="184"/>
      <c r="R650" s="184"/>
      <c r="S650" s="184"/>
      <c r="T650" s="184"/>
      <c r="U650" s="184"/>
      <c r="V650" s="184"/>
      <c r="W650" s="184"/>
      <c r="X650" s="184"/>
      <c r="Y650" s="184"/>
      <c r="Z650" s="184"/>
    </row>
    <row r="651" spans="1:26" x14ac:dyDescent="0.25">
      <c r="A651" s="184"/>
      <c r="B651" s="184"/>
      <c r="C651" s="289"/>
      <c r="D651" s="290"/>
      <c r="E651" s="184"/>
      <c r="F651" s="184"/>
      <c r="G651" s="184"/>
      <c r="H651" s="184"/>
      <c r="I651" s="184"/>
      <c r="J651" s="184"/>
      <c r="K651" s="184"/>
      <c r="L651" s="184"/>
      <c r="M651" s="184"/>
      <c r="N651" s="184"/>
      <c r="O651" s="184"/>
      <c r="P651" s="184"/>
      <c r="Q651" s="184"/>
      <c r="R651" s="184"/>
      <c r="S651" s="184"/>
      <c r="T651" s="184"/>
      <c r="U651" s="184"/>
      <c r="V651" s="184"/>
      <c r="W651" s="184"/>
      <c r="X651" s="184"/>
      <c r="Y651" s="184"/>
      <c r="Z651" s="184"/>
    </row>
    <row r="652" spans="1:26" x14ac:dyDescent="0.25">
      <c r="A652" s="184"/>
      <c r="B652" s="184"/>
      <c r="C652" s="289"/>
      <c r="D652" s="290"/>
      <c r="E652" s="184"/>
      <c r="F652" s="184"/>
      <c r="G652" s="184"/>
      <c r="H652" s="184"/>
      <c r="I652" s="184"/>
      <c r="J652" s="184"/>
      <c r="K652" s="184"/>
      <c r="L652" s="184"/>
      <c r="M652" s="184"/>
      <c r="N652" s="184"/>
      <c r="O652" s="184"/>
      <c r="P652" s="184"/>
      <c r="Q652" s="184"/>
      <c r="R652" s="184"/>
      <c r="S652" s="184"/>
      <c r="T652" s="184"/>
      <c r="U652" s="184"/>
      <c r="V652" s="184"/>
      <c r="W652" s="184"/>
      <c r="X652" s="184"/>
      <c r="Y652" s="184"/>
      <c r="Z652" s="184"/>
    </row>
    <row r="653" spans="1:26" x14ac:dyDescent="0.25">
      <c r="A653" s="184"/>
      <c r="B653" s="184"/>
      <c r="C653" s="289"/>
      <c r="D653" s="290"/>
      <c r="E653" s="184"/>
      <c r="F653" s="184"/>
      <c r="G653" s="184"/>
      <c r="H653" s="184"/>
      <c r="I653" s="184"/>
      <c r="J653" s="184"/>
      <c r="K653" s="184"/>
      <c r="L653" s="184"/>
      <c r="M653" s="184"/>
      <c r="N653" s="184"/>
      <c r="O653" s="184"/>
      <c r="P653" s="184"/>
      <c r="Q653" s="184"/>
      <c r="R653" s="184"/>
      <c r="S653" s="184"/>
      <c r="T653" s="184"/>
      <c r="U653" s="184"/>
      <c r="V653" s="184"/>
      <c r="W653" s="184"/>
      <c r="X653" s="184"/>
      <c r="Y653" s="184"/>
      <c r="Z653" s="184"/>
    </row>
    <row r="654" spans="1:26" x14ac:dyDescent="0.25">
      <c r="A654" s="184"/>
      <c r="B654" s="184"/>
      <c r="C654" s="289"/>
      <c r="D654" s="290"/>
      <c r="E654" s="184"/>
      <c r="F654" s="184"/>
      <c r="G654" s="184"/>
      <c r="H654" s="184"/>
      <c r="I654" s="184"/>
      <c r="J654" s="184"/>
      <c r="K654" s="184"/>
      <c r="L654" s="184"/>
      <c r="M654" s="184"/>
      <c r="N654" s="184"/>
      <c r="O654" s="184"/>
      <c r="P654" s="184"/>
      <c r="Q654" s="184"/>
      <c r="R654" s="184"/>
      <c r="S654" s="184"/>
      <c r="T654" s="184"/>
      <c r="U654" s="184"/>
      <c r="V654" s="184"/>
      <c r="W654" s="184"/>
      <c r="X654" s="184"/>
      <c r="Y654" s="184"/>
      <c r="Z654" s="184"/>
    </row>
    <row r="655" spans="1:26" x14ac:dyDescent="0.25">
      <c r="A655" s="184"/>
      <c r="B655" s="184"/>
      <c r="C655" s="289"/>
      <c r="D655" s="290"/>
      <c r="E655" s="184"/>
      <c r="F655" s="184"/>
      <c r="G655" s="184"/>
      <c r="H655" s="184"/>
      <c r="I655" s="184"/>
      <c r="J655" s="184"/>
      <c r="K655" s="184"/>
      <c r="L655" s="184"/>
      <c r="M655" s="184"/>
      <c r="N655" s="184"/>
      <c r="O655" s="184"/>
      <c r="P655" s="184"/>
      <c r="Q655" s="184"/>
      <c r="R655" s="184"/>
      <c r="S655" s="184"/>
      <c r="T655" s="184"/>
      <c r="U655" s="184"/>
      <c r="V655" s="184"/>
      <c r="W655" s="184"/>
      <c r="X655" s="184"/>
      <c r="Y655" s="184"/>
      <c r="Z655" s="184"/>
    </row>
    <row r="656" spans="1:26" x14ac:dyDescent="0.25">
      <c r="A656" s="184"/>
      <c r="B656" s="184"/>
      <c r="C656" s="289"/>
      <c r="D656" s="290"/>
      <c r="E656" s="184"/>
      <c r="F656" s="184"/>
      <c r="G656" s="184"/>
      <c r="H656" s="184"/>
      <c r="I656" s="184"/>
      <c r="J656" s="184"/>
      <c r="K656" s="184"/>
      <c r="L656" s="184"/>
      <c r="M656" s="184"/>
      <c r="N656" s="184"/>
      <c r="O656" s="184"/>
      <c r="P656" s="184"/>
      <c r="Q656" s="184"/>
      <c r="R656" s="184"/>
      <c r="S656" s="184"/>
      <c r="T656" s="184"/>
      <c r="U656" s="184"/>
      <c r="V656" s="184"/>
      <c r="W656" s="184"/>
      <c r="X656" s="184"/>
      <c r="Y656" s="184"/>
      <c r="Z656" s="184"/>
    </row>
    <row r="657" spans="1:26" x14ac:dyDescent="0.25">
      <c r="A657" s="184"/>
      <c r="B657" s="184"/>
      <c r="C657" s="289"/>
      <c r="D657" s="290"/>
      <c r="E657" s="184"/>
      <c r="F657" s="184"/>
      <c r="G657" s="184"/>
      <c r="H657" s="184"/>
      <c r="I657" s="184"/>
      <c r="J657" s="184"/>
      <c r="K657" s="184"/>
      <c r="L657" s="184"/>
      <c r="M657" s="184"/>
      <c r="N657" s="184"/>
      <c r="O657" s="184"/>
      <c r="P657" s="184"/>
      <c r="Q657" s="184"/>
      <c r="R657" s="184"/>
      <c r="S657" s="184"/>
      <c r="T657" s="184"/>
      <c r="U657" s="184"/>
      <c r="V657" s="184"/>
      <c r="W657" s="184"/>
      <c r="X657" s="184"/>
      <c r="Y657" s="184"/>
      <c r="Z657" s="184"/>
    </row>
    <row r="658" spans="1:26" x14ac:dyDescent="0.25">
      <c r="A658" s="184"/>
      <c r="B658" s="184"/>
      <c r="C658" s="289"/>
      <c r="D658" s="290"/>
      <c r="E658" s="184"/>
      <c r="F658" s="184"/>
      <c r="G658" s="184"/>
      <c r="H658" s="184"/>
      <c r="I658" s="184"/>
      <c r="J658" s="184"/>
      <c r="K658" s="184"/>
      <c r="L658" s="184"/>
      <c r="M658" s="184"/>
      <c r="N658" s="184"/>
      <c r="O658" s="184"/>
      <c r="P658" s="184"/>
      <c r="Q658" s="184"/>
      <c r="R658" s="184"/>
      <c r="S658" s="184"/>
      <c r="T658" s="184"/>
      <c r="U658" s="184"/>
      <c r="V658" s="184"/>
      <c r="W658" s="184"/>
      <c r="X658" s="184"/>
      <c r="Y658" s="184"/>
      <c r="Z658" s="184"/>
    </row>
    <row r="659" spans="1:26" x14ac:dyDescent="0.25">
      <c r="A659" s="184"/>
      <c r="B659" s="184"/>
      <c r="C659" s="289"/>
      <c r="D659" s="290"/>
      <c r="E659" s="184"/>
      <c r="F659" s="184"/>
      <c r="G659" s="184"/>
      <c r="H659" s="184"/>
      <c r="I659" s="184"/>
      <c r="J659" s="184"/>
      <c r="K659" s="184"/>
      <c r="L659" s="184"/>
      <c r="M659" s="184"/>
      <c r="N659" s="184"/>
      <c r="O659" s="184"/>
      <c r="P659" s="184"/>
      <c r="Q659" s="184"/>
      <c r="R659" s="184"/>
      <c r="S659" s="184"/>
      <c r="T659" s="184"/>
      <c r="U659" s="184"/>
      <c r="V659" s="184"/>
      <c r="W659" s="184"/>
      <c r="X659" s="184"/>
      <c r="Y659" s="184"/>
      <c r="Z659" s="184"/>
    </row>
    <row r="660" spans="1:26" x14ac:dyDescent="0.25">
      <c r="A660" s="184"/>
      <c r="B660" s="184"/>
      <c r="C660" s="289"/>
      <c r="D660" s="290"/>
      <c r="E660" s="184"/>
      <c r="F660" s="184"/>
      <c r="G660" s="184"/>
      <c r="H660" s="184"/>
      <c r="I660" s="184"/>
      <c r="J660" s="184"/>
      <c r="K660" s="184"/>
      <c r="L660" s="184"/>
      <c r="M660" s="184"/>
      <c r="N660" s="184"/>
      <c r="O660" s="184"/>
      <c r="P660" s="184"/>
      <c r="Q660" s="184"/>
      <c r="R660" s="184"/>
      <c r="S660" s="184"/>
      <c r="T660" s="184"/>
      <c r="U660" s="184"/>
      <c r="V660" s="184"/>
      <c r="W660" s="184"/>
      <c r="X660" s="184"/>
      <c r="Y660" s="184"/>
      <c r="Z660" s="184"/>
    </row>
    <row r="661" spans="1:26" x14ac:dyDescent="0.25">
      <c r="A661" s="184"/>
      <c r="B661" s="184"/>
      <c r="C661" s="289"/>
      <c r="D661" s="290"/>
      <c r="E661" s="184"/>
      <c r="F661" s="184"/>
      <c r="G661" s="184"/>
      <c r="H661" s="184"/>
      <c r="I661" s="184"/>
      <c r="J661" s="184"/>
      <c r="K661" s="184"/>
      <c r="L661" s="184"/>
      <c r="M661" s="184"/>
      <c r="N661" s="184"/>
      <c r="O661" s="184"/>
      <c r="P661" s="184"/>
      <c r="Q661" s="184"/>
      <c r="R661" s="184"/>
      <c r="S661" s="184"/>
      <c r="T661" s="184"/>
      <c r="U661" s="184"/>
      <c r="V661" s="184"/>
      <c r="W661" s="184"/>
      <c r="X661" s="184"/>
      <c r="Y661" s="184"/>
      <c r="Z661" s="184"/>
    </row>
    <row r="662" spans="1:26" x14ac:dyDescent="0.25">
      <c r="A662" s="184"/>
      <c r="B662" s="184"/>
      <c r="C662" s="289"/>
      <c r="D662" s="290"/>
      <c r="E662" s="184"/>
      <c r="F662" s="184"/>
      <c r="G662" s="184"/>
      <c r="H662" s="184"/>
      <c r="I662" s="184"/>
      <c r="J662" s="184"/>
      <c r="K662" s="184"/>
      <c r="L662" s="184"/>
      <c r="M662" s="184"/>
      <c r="N662" s="184"/>
      <c r="O662" s="184"/>
      <c r="P662" s="184"/>
      <c r="Q662" s="184"/>
      <c r="R662" s="184"/>
      <c r="S662" s="184"/>
      <c r="T662" s="184"/>
      <c r="U662" s="184"/>
      <c r="V662" s="184"/>
      <c r="W662" s="184"/>
      <c r="X662" s="184"/>
      <c r="Y662" s="184"/>
      <c r="Z662" s="184"/>
    </row>
    <row r="663" spans="1:26" x14ac:dyDescent="0.25">
      <c r="A663" s="184"/>
      <c r="B663" s="184"/>
      <c r="C663" s="289"/>
      <c r="D663" s="290"/>
      <c r="E663" s="184"/>
      <c r="F663" s="184"/>
      <c r="G663" s="184"/>
      <c r="H663" s="184"/>
      <c r="I663" s="184"/>
      <c r="J663" s="184"/>
      <c r="K663" s="184"/>
      <c r="L663" s="184"/>
      <c r="M663" s="184"/>
      <c r="N663" s="184"/>
      <c r="O663" s="184"/>
      <c r="P663" s="184"/>
      <c r="Q663" s="184"/>
      <c r="R663" s="184"/>
      <c r="S663" s="184"/>
      <c r="T663" s="184"/>
      <c r="U663" s="184"/>
      <c r="V663" s="184"/>
      <c r="W663" s="184"/>
      <c r="X663" s="184"/>
      <c r="Y663" s="184"/>
      <c r="Z663" s="184"/>
    </row>
    <row r="664" spans="1:26" x14ac:dyDescent="0.25">
      <c r="A664" s="184"/>
      <c r="B664" s="184"/>
      <c r="C664" s="289"/>
      <c r="D664" s="290"/>
      <c r="E664" s="184"/>
      <c r="F664" s="184"/>
      <c r="G664" s="184"/>
      <c r="H664" s="184"/>
      <c r="I664" s="184"/>
      <c r="J664" s="184"/>
      <c r="K664" s="184"/>
      <c r="L664" s="184"/>
      <c r="M664" s="184"/>
      <c r="N664" s="184"/>
      <c r="O664" s="184"/>
      <c r="P664" s="184"/>
      <c r="Q664" s="184"/>
      <c r="R664" s="184"/>
      <c r="S664" s="184"/>
      <c r="T664" s="184"/>
      <c r="U664" s="184"/>
      <c r="V664" s="184"/>
      <c r="W664" s="184"/>
      <c r="X664" s="184"/>
      <c r="Y664" s="184"/>
      <c r="Z664" s="184"/>
    </row>
    <row r="665" spans="1:26" x14ac:dyDescent="0.25">
      <c r="A665" s="184"/>
      <c r="B665" s="184"/>
      <c r="C665" s="289"/>
      <c r="D665" s="290"/>
      <c r="E665" s="184"/>
      <c r="F665" s="184"/>
      <c r="G665" s="184"/>
      <c r="H665" s="184"/>
      <c r="I665" s="184"/>
      <c r="J665" s="184"/>
      <c r="K665" s="184"/>
      <c r="L665" s="184"/>
      <c r="M665" s="184"/>
      <c r="N665" s="184"/>
      <c r="O665" s="184"/>
      <c r="P665" s="184"/>
      <c r="Q665" s="184"/>
      <c r="R665" s="184"/>
      <c r="S665" s="184"/>
      <c r="T665" s="184"/>
      <c r="U665" s="184"/>
      <c r="V665" s="184"/>
      <c r="W665" s="184"/>
      <c r="X665" s="184"/>
      <c r="Y665" s="184"/>
      <c r="Z665" s="184"/>
    </row>
    <row r="666" spans="1:26" x14ac:dyDescent="0.25">
      <c r="A666" s="184"/>
      <c r="B666" s="184"/>
      <c r="C666" s="289"/>
      <c r="D666" s="290"/>
      <c r="E666" s="184"/>
      <c r="F666" s="184"/>
      <c r="G666" s="184"/>
      <c r="H666" s="184"/>
      <c r="I666" s="184"/>
      <c r="J666" s="184"/>
      <c r="K666" s="184"/>
      <c r="L666" s="184"/>
      <c r="M666" s="184"/>
      <c r="N666" s="184"/>
      <c r="O666" s="184"/>
      <c r="P666" s="184"/>
      <c r="Q666" s="184"/>
      <c r="R666" s="184"/>
      <c r="S666" s="184"/>
      <c r="T666" s="184"/>
      <c r="U666" s="184"/>
      <c r="V666" s="184"/>
      <c r="W666" s="184"/>
      <c r="X666" s="184"/>
      <c r="Y666" s="184"/>
      <c r="Z666" s="184"/>
    </row>
    <row r="667" spans="1:26" x14ac:dyDescent="0.25">
      <c r="A667" s="184"/>
      <c r="B667" s="184"/>
      <c r="C667" s="289"/>
      <c r="D667" s="290"/>
      <c r="E667" s="184"/>
      <c r="F667" s="184"/>
      <c r="G667" s="184"/>
      <c r="H667" s="184"/>
      <c r="I667" s="184"/>
      <c r="J667" s="184"/>
      <c r="K667" s="184"/>
      <c r="L667" s="184"/>
      <c r="M667" s="184"/>
      <c r="N667" s="184"/>
      <c r="O667" s="184"/>
      <c r="P667" s="184"/>
      <c r="Q667" s="184"/>
      <c r="R667" s="184"/>
      <c r="S667" s="184"/>
      <c r="T667" s="184"/>
      <c r="U667" s="184"/>
      <c r="V667" s="184"/>
      <c r="W667" s="184"/>
      <c r="X667" s="184"/>
      <c r="Y667" s="184"/>
      <c r="Z667" s="184"/>
    </row>
    <row r="668" spans="1:26" x14ac:dyDescent="0.25">
      <c r="A668" s="184"/>
      <c r="B668" s="184"/>
      <c r="C668" s="289"/>
      <c r="D668" s="290"/>
      <c r="E668" s="184"/>
      <c r="F668" s="184"/>
      <c r="G668" s="184"/>
      <c r="H668" s="184"/>
      <c r="I668" s="184"/>
      <c r="J668" s="184"/>
      <c r="K668" s="184"/>
      <c r="L668" s="184"/>
      <c r="M668" s="184"/>
      <c r="N668" s="184"/>
      <c r="O668" s="184"/>
      <c r="P668" s="184"/>
      <c r="Q668" s="184"/>
      <c r="R668" s="184"/>
      <c r="S668" s="184"/>
      <c r="T668" s="184"/>
      <c r="U668" s="184"/>
      <c r="V668" s="184"/>
      <c r="W668" s="184"/>
      <c r="X668" s="184"/>
      <c r="Y668" s="184"/>
      <c r="Z668" s="184"/>
    </row>
    <row r="669" spans="1:26" x14ac:dyDescent="0.25">
      <c r="A669" s="184"/>
      <c r="B669" s="184"/>
      <c r="C669" s="289"/>
      <c r="D669" s="290"/>
      <c r="E669" s="184"/>
      <c r="F669" s="184"/>
      <c r="G669" s="184"/>
      <c r="H669" s="184"/>
      <c r="I669" s="184"/>
      <c r="J669" s="184"/>
      <c r="K669" s="184"/>
      <c r="L669" s="184"/>
      <c r="M669" s="184"/>
      <c r="N669" s="184"/>
      <c r="O669" s="184"/>
      <c r="P669" s="184"/>
      <c r="Q669" s="184"/>
      <c r="R669" s="184"/>
      <c r="S669" s="184"/>
      <c r="T669" s="184"/>
      <c r="U669" s="184"/>
      <c r="V669" s="184"/>
      <c r="W669" s="184"/>
      <c r="X669" s="184"/>
      <c r="Y669" s="184"/>
      <c r="Z669" s="184"/>
    </row>
    <row r="670" spans="1:26" x14ac:dyDescent="0.25">
      <c r="A670" s="184"/>
      <c r="B670" s="184"/>
      <c r="C670" s="289"/>
      <c r="D670" s="290"/>
      <c r="E670" s="184"/>
      <c r="F670" s="184"/>
      <c r="G670" s="184"/>
      <c r="H670" s="184"/>
      <c r="I670" s="184"/>
      <c r="J670" s="184"/>
      <c r="K670" s="184"/>
      <c r="L670" s="184"/>
      <c r="M670" s="184"/>
      <c r="N670" s="184"/>
      <c r="O670" s="184"/>
      <c r="P670" s="184"/>
      <c r="Q670" s="184"/>
      <c r="R670" s="184"/>
      <c r="S670" s="184"/>
      <c r="T670" s="184"/>
      <c r="U670" s="184"/>
      <c r="V670" s="184"/>
      <c r="W670" s="184"/>
      <c r="X670" s="184"/>
      <c r="Y670" s="184"/>
      <c r="Z670" s="184"/>
    </row>
    <row r="671" spans="1:26" x14ac:dyDescent="0.25">
      <c r="A671" s="184"/>
      <c r="B671" s="184"/>
      <c r="C671" s="289"/>
      <c r="D671" s="290"/>
      <c r="E671" s="184"/>
      <c r="F671" s="184"/>
      <c r="G671" s="184"/>
      <c r="H671" s="184"/>
      <c r="I671" s="184"/>
      <c r="J671" s="184"/>
      <c r="K671" s="184"/>
      <c r="L671" s="184"/>
      <c r="M671" s="184"/>
      <c r="N671" s="184"/>
      <c r="O671" s="184"/>
      <c r="P671" s="184"/>
      <c r="Q671" s="184"/>
      <c r="R671" s="184"/>
      <c r="S671" s="184"/>
      <c r="T671" s="184"/>
      <c r="U671" s="184"/>
      <c r="V671" s="184"/>
      <c r="W671" s="184"/>
      <c r="X671" s="184"/>
      <c r="Y671" s="184"/>
      <c r="Z671" s="184"/>
    </row>
    <row r="672" spans="1:26" x14ac:dyDescent="0.25">
      <c r="A672" s="184"/>
      <c r="B672" s="184"/>
      <c r="C672" s="289"/>
      <c r="D672" s="290"/>
      <c r="E672" s="184"/>
      <c r="F672" s="184"/>
      <c r="G672" s="184"/>
      <c r="H672" s="184"/>
      <c r="I672" s="184"/>
      <c r="J672" s="184"/>
      <c r="K672" s="184"/>
      <c r="L672" s="184"/>
      <c r="M672" s="184"/>
      <c r="N672" s="184"/>
      <c r="O672" s="184"/>
      <c r="P672" s="184"/>
      <c r="Q672" s="184"/>
      <c r="R672" s="184"/>
      <c r="S672" s="184"/>
      <c r="T672" s="184"/>
      <c r="U672" s="184"/>
      <c r="V672" s="184"/>
      <c r="W672" s="184"/>
      <c r="X672" s="184"/>
      <c r="Y672" s="184"/>
      <c r="Z672" s="184"/>
    </row>
    <row r="673" spans="1:26" x14ac:dyDescent="0.25">
      <c r="A673" s="184"/>
      <c r="B673" s="184"/>
      <c r="C673" s="289"/>
      <c r="D673" s="290"/>
      <c r="E673" s="184"/>
      <c r="F673" s="184"/>
      <c r="G673" s="184"/>
      <c r="H673" s="184"/>
      <c r="I673" s="184"/>
      <c r="J673" s="184"/>
      <c r="K673" s="184"/>
      <c r="L673" s="184"/>
      <c r="M673" s="184"/>
      <c r="N673" s="184"/>
      <c r="O673" s="184"/>
      <c r="P673" s="184"/>
      <c r="Q673" s="184"/>
      <c r="R673" s="184"/>
      <c r="S673" s="184"/>
      <c r="T673" s="184"/>
      <c r="U673" s="184"/>
      <c r="V673" s="184"/>
      <c r="W673" s="184"/>
      <c r="X673" s="184"/>
      <c r="Y673" s="184"/>
      <c r="Z673" s="184"/>
    </row>
    <row r="674" spans="1:26" x14ac:dyDescent="0.25">
      <c r="A674" s="184"/>
      <c r="B674" s="184"/>
      <c r="C674" s="289"/>
      <c r="D674" s="290"/>
      <c r="E674" s="184"/>
      <c r="F674" s="184"/>
      <c r="G674" s="184"/>
      <c r="H674" s="184"/>
      <c r="I674" s="184"/>
      <c r="J674" s="184"/>
      <c r="K674" s="184"/>
      <c r="L674" s="184"/>
      <c r="M674" s="184"/>
      <c r="N674" s="184"/>
      <c r="O674" s="184"/>
      <c r="P674" s="184"/>
      <c r="Q674" s="184"/>
      <c r="R674" s="184"/>
      <c r="S674" s="184"/>
      <c r="T674" s="184"/>
      <c r="U674" s="184"/>
      <c r="V674" s="184"/>
      <c r="W674" s="184"/>
      <c r="X674" s="184"/>
      <c r="Y674" s="184"/>
      <c r="Z674" s="184"/>
    </row>
    <row r="675" spans="1:26" x14ac:dyDescent="0.25">
      <c r="A675" s="184"/>
      <c r="B675" s="184"/>
      <c r="C675" s="289"/>
      <c r="D675" s="290"/>
      <c r="E675" s="184"/>
      <c r="F675" s="184"/>
      <c r="G675" s="184"/>
      <c r="H675" s="184"/>
      <c r="I675" s="184"/>
      <c r="J675" s="184"/>
      <c r="K675" s="184"/>
      <c r="L675" s="184"/>
      <c r="M675" s="184"/>
      <c r="N675" s="184"/>
      <c r="O675" s="184"/>
      <c r="P675" s="184"/>
      <c r="Q675" s="184"/>
      <c r="R675" s="184"/>
      <c r="S675" s="184"/>
      <c r="T675" s="184"/>
      <c r="U675" s="184"/>
      <c r="V675" s="184"/>
      <c r="W675" s="184"/>
      <c r="X675" s="184"/>
      <c r="Y675" s="184"/>
      <c r="Z675" s="184"/>
    </row>
    <row r="676" spans="1:26" x14ac:dyDescent="0.25">
      <c r="A676" s="184"/>
      <c r="B676" s="184"/>
      <c r="C676" s="289"/>
      <c r="D676" s="290"/>
      <c r="E676" s="184"/>
      <c r="F676" s="184"/>
      <c r="G676" s="184"/>
      <c r="H676" s="184"/>
      <c r="I676" s="184"/>
      <c r="J676" s="184"/>
      <c r="K676" s="184"/>
      <c r="L676" s="184"/>
      <c r="M676" s="184"/>
      <c r="N676" s="184"/>
      <c r="O676" s="184"/>
      <c r="P676" s="184"/>
      <c r="Q676" s="184"/>
      <c r="R676" s="184"/>
      <c r="S676" s="184"/>
      <c r="T676" s="184"/>
      <c r="U676" s="184"/>
      <c r="V676" s="184"/>
      <c r="W676" s="184"/>
      <c r="X676" s="184"/>
      <c r="Y676" s="184"/>
      <c r="Z676" s="184"/>
    </row>
    <row r="677" spans="1:26" x14ac:dyDescent="0.25">
      <c r="A677" s="184"/>
      <c r="B677" s="184"/>
      <c r="C677" s="289"/>
      <c r="D677" s="290"/>
      <c r="E677" s="184"/>
      <c r="F677" s="184"/>
      <c r="G677" s="184"/>
      <c r="H677" s="184"/>
      <c r="I677" s="184"/>
      <c r="J677" s="184"/>
      <c r="K677" s="184"/>
      <c r="L677" s="184"/>
      <c r="M677" s="184"/>
      <c r="N677" s="184"/>
      <c r="O677" s="184"/>
      <c r="P677" s="184"/>
      <c r="Q677" s="184"/>
      <c r="R677" s="184"/>
      <c r="S677" s="184"/>
      <c r="T677" s="184"/>
      <c r="U677" s="184"/>
      <c r="V677" s="184"/>
      <c r="W677" s="184"/>
      <c r="X677" s="184"/>
      <c r="Y677" s="184"/>
      <c r="Z677" s="184"/>
    </row>
    <row r="678" spans="1:26" x14ac:dyDescent="0.25">
      <c r="A678" s="184"/>
      <c r="B678" s="184"/>
      <c r="C678" s="289"/>
      <c r="D678" s="290"/>
      <c r="E678" s="184"/>
      <c r="F678" s="184"/>
      <c r="G678" s="184"/>
      <c r="H678" s="184"/>
      <c r="I678" s="184"/>
      <c r="J678" s="184"/>
      <c r="K678" s="184"/>
      <c r="L678" s="184"/>
      <c r="M678" s="184"/>
      <c r="N678" s="184"/>
      <c r="O678" s="184"/>
      <c r="P678" s="184"/>
      <c r="Q678" s="184"/>
      <c r="R678" s="184"/>
      <c r="S678" s="184"/>
      <c r="T678" s="184"/>
      <c r="U678" s="184"/>
      <c r="V678" s="184"/>
      <c r="W678" s="184"/>
      <c r="X678" s="184"/>
      <c r="Y678" s="184"/>
      <c r="Z678" s="184"/>
    </row>
    <row r="679" spans="1:26" x14ac:dyDescent="0.25">
      <c r="A679" s="184"/>
      <c r="B679" s="184"/>
      <c r="C679" s="289"/>
      <c r="D679" s="290"/>
      <c r="E679" s="184"/>
      <c r="F679" s="184"/>
      <c r="G679" s="184"/>
      <c r="H679" s="184"/>
      <c r="I679" s="184"/>
      <c r="J679" s="184"/>
      <c r="K679" s="184"/>
      <c r="L679" s="184"/>
      <c r="M679" s="184"/>
      <c r="N679" s="184"/>
      <c r="O679" s="184"/>
      <c r="P679" s="184"/>
      <c r="Q679" s="184"/>
      <c r="R679" s="184"/>
      <c r="S679" s="184"/>
      <c r="T679" s="184"/>
      <c r="U679" s="184"/>
      <c r="V679" s="184"/>
      <c r="W679" s="184"/>
      <c r="X679" s="184"/>
      <c r="Y679" s="184"/>
      <c r="Z679" s="184"/>
    </row>
    <row r="680" spans="1:26" x14ac:dyDescent="0.25">
      <c r="A680" s="184"/>
      <c r="B680" s="184"/>
      <c r="C680" s="289"/>
      <c r="D680" s="290"/>
      <c r="E680" s="184"/>
      <c r="F680" s="184"/>
      <c r="G680" s="184"/>
      <c r="H680" s="184"/>
      <c r="I680" s="184"/>
      <c r="J680" s="184"/>
      <c r="K680" s="184"/>
      <c r="L680" s="184"/>
      <c r="M680" s="184"/>
      <c r="N680" s="184"/>
      <c r="O680" s="184"/>
      <c r="P680" s="184"/>
      <c r="Q680" s="184"/>
      <c r="R680" s="184"/>
      <c r="S680" s="184"/>
      <c r="T680" s="184"/>
      <c r="U680" s="184"/>
      <c r="V680" s="184"/>
      <c r="W680" s="184"/>
      <c r="X680" s="184"/>
      <c r="Y680" s="184"/>
      <c r="Z680" s="184"/>
    </row>
    <row r="681" spans="1:26" x14ac:dyDescent="0.25">
      <c r="A681" s="184"/>
      <c r="B681" s="184"/>
      <c r="C681" s="289"/>
      <c r="D681" s="290"/>
      <c r="E681" s="184"/>
      <c r="F681" s="184"/>
      <c r="G681" s="184"/>
      <c r="H681" s="184"/>
      <c r="I681" s="184"/>
      <c r="J681" s="184"/>
      <c r="K681" s="184"/>
      <c r="L681" s="184"/>
      <c r="M681" s="184"/>
      <c r="N681" s="184"/>
      <c r="O681" s="184"/>
      <c r="P681" s="184"/>
      <c r="Q681" s="184"/>
      <c r="R681" s="184"/>
      <c r="S681" s="184"/>
      <c r="T681" s="184"/>
      <c r="U681" s="184"/>
      <c r="V681" s="184"/>
      <c r="W681" s="184"/>
      <c r="X681" s="184"/>
      <c r="Y681" s="184"/>
      <c r="Z681" s="184"/>
    </row>
    <row r="682" spans="1:26" x14ac:dyDescent="0.25">
      <c r="A682" s="184"/>
      <c r="B682" s="184"/>
      <c r="C682" s="289"/>
      <c r="D682" s="290"/>
      <c r="E682" s="184"/>
      <c r="F682" s="184"/>
      <c r="G682" s="184"/>
      <c r="H682" s="184"/>
      <c r="I682" s="184"/>
      <c r="J682" s="184"/>
      <c r="K682" s="184"/>
      <c r="L682" s="184"/>
      <c r="M682" s="184"/>
      <c r="N682" s="184"/>
      <c r="O682" s="184"/>
      <c r="P682" s="184"/>
      <c r="Q682" s="184"/>
      <c r="R682" s="184"/>
      <c r="S682" s="184"/>
      <c r="T682" s="184"/>
      <c r="U682" s="184"/>
      <c r="V682" s="184"/>
      <c r="W682" s="184"/>
      <c r="X682" s="184"/>
      <c r="Y682" s="184"/>
      <c r="Z682" s="184"/>
    </row>
    <row r="683" spans="1:26" x14ac:dyDescent="0.25">
      <c r="A683" s="184"/>
      <c r="B683" s="184"/>
      <c r="C683" s="289"/>
      <c r="D683" s="290"/>
      <c r="E683" s="184"/>
      <c r="F683" s="184"/>
      <c r="G683" s="184"/>
      <c r="H683" s="184"/>
      <c r="I683" s="184"/>
      <c r="J683" s="184"/>
      <c r="K683" s="184"/>
      <c r="L683" s="184"/>
      <c r="M683" s="184"/>
      <c r="N683" s="184"/>
      <c r="O683" s="184"/>
      <c r="P683" s="184"/>
      <c r="Q683" s="184"/>
      <c r="R683" s="184"/>
      <c r="S683" s="184"/>
      <c r="T683" s="184"/>
      <c r="U683" s="184"/>
      <c r="V683" s="184"/>
      <c r="W683" s="184"/>
      <c r="X683" s="184"/>
      <c r="Y683" s="184"/>
      <c r="Z683" s="184"/>
    </row>
    <row r="684" spans="1:26" x14ac:dyDescent="0.25">
      <c r="A684" s="184"/>
      <c r="B684" s="184"/>
      <c r="C684" s="289"/>
      <c r="D684" s="290"/>
      <c r="E684" s="184"/>
      <c r="F684" s="184"/>
      <c r="G684" s="184"/>
      <c r="H684" s="184"/>
      <c r="I684" s="184"/>
      <c r="J684" s="184"/>
      <c r="K684" s="184"/>
      <c r="L684" s="184"/>
      <c r="M684" s="184"/>
      <c r="N684" s="184"/>
      <c r="O684" s="184"/>
      <c r="P684" s="184"/>
      <c r="Q684" s="184"/>
      <c r="R684" s="184"/>
      <c r="S684" s="184"/>
      <c r="T684" s="184"/>
      <c r="U684" s="184"/>
      <c r="V684" s="184"/>
      <c r="W684" s="184"/>
      <c r="X684" s="184"/>
      <c r="Y684" s="184"/>
      <c r="Z684" s="184"/>
    </row>
    <row r="685" spans="1:26" x14ac:dyDescent="0.25">
      <c r="A685" s="184"/>
      <c r="B685" s="184"/>
      <c r="C685" s="289"/>
      <c r="D685" s="290"/>
      <c r="E685" s="184"/>
      <c r="F685" s="184"/>
      <c r="G685" s="184"/>
      <c r="H685" s="184"/>
      <c r="I685" s="184"/>
      <c r="J685" s="184"/>
      <c r="K685" s="184"/>
      <c r="L685" s="184"/>
      <c r="M685" s="184"/>
      <c r="N685" s="184"/>
      <c r="O685" s="184"/>
      <c r="P685" s="184"/>
      <c r="Q685" s="184"/>
      <c r="R685" s="184"/>
      <c r="S685" s="184"/>
      <c r="T685" s="184"/>
      <c r="U685" s="184"/>
      <c r="V685" s="184"/>
      <c r="W685" s="184"/>
      <c r="X685" s="184"/>
      <c r="Y685" s="184"/>
      <c r="Z685" s="184"/>
    </row>
    <row r="686" spans="1:26" x14ac:dyDescent="0.25">
      <c r="A686" s="184"/>
      <c r="B686" s="184"/>
      <c r="C686" s="289"/>
      <c r="D686" s="290"/>
      <c r="E686" s="184"/>
      <c r="F686" s="184"/>
      <c r="G686" s="184"/>
      <c r="H686" s="184"/>
      <c r="I686" s="184"/>
      <c r="J686" s="184"/>
      <c r="K686" s="184"/>
      <c r="L686" s="184"/>
      <c r="M686" s="184"/>
      <c r="N686" s="184"/>
      <c r="O686" s="184"/>
      <c r="P686" s="184"/>
      <c r="Q686" s="184"/>
      <c r="R686" s="184"/>
      <c r="S686" s="184"/>
      <c r="T686" s="184"/>
      <c r="U686" s="184"/>
      <c r="V686" s="184"/>
      <c r="W686" s="184"/>
      <c r="X686" s="184"/>
      <c r="Y686" s="184"/>
      <c r="Z686" s="184"/>
    </row>
    <row r="687" spans="1:26" x14ac:dyDescent="0.25">
      <c r="A687" s="184"/>
      <c r="B687" s="184"/>
      <c r="C687" s="289"/>
      <c r="D687" s="290"/>
      <c r="E687" s="184"/>
      <c r="F687" s="184"/>
      <c r="G687" s="184"/>
      <c r="H687" s="184"/>
      <c r="I687" s="184"/>
      <c r="J687" s="184"/>
      <c r="K687" s="184"/>
      <c r="L687" s="184"/>
      <c r="M687" s="184"/>
      <c r="N687" s="184"/>
      <c r="O687" s="184"/>
      <c r="P687" s="184"/>
      <c r="Q687" s="184"/>
      <c r="R687" s="184"/>
      <c r="S687" s="184"/>
      <c r="T687" s="184"/>
      <c r="U687" s="184"/>
      <c r="V687" s="184"/>
      <c r="W687" s="184"/>
      <c r="X687" s="184"/>
      <c r="Y687" s="184"/>
      <c r="Z687" s="184"/>
    </row>
    <row r="688" spans="1:26" x14ac:dyDescent="0.25">
      <c r="A688" s="184"/>
      <c r="B688" s="184"/>
      <c r="C688" s="289"/>
      <c r="D688" s="290"/>
      <c r="E688" s="184"/>
      <c r="F688" s="184"/>
      <c r="G688" s="184"/>
      <c r="H688" s="184"/>
      <c r="I688" s="184"/>
      <c r="J688" s="184"/>
      <c r="K688" s="184"/>
      <c r="L688" s="184"/>
      <c r="M688" s="184"/>
      <c r="N688" s="184"/>
      <c r="O688" s="184"/>
      <c r="P688" s="184"/>
      <c r="Q688" s="184"/>
      <c r="R688" s="184"/>
      <c r="S688" s="184"/>
      <c r="T688" s="184"/>
      <c r="U688" s="184"/>
      <c r="V688" s="184"/>
      <c r="W688" s="184"/>
      <c r="X688" s="184"/>
      <c r="Y688" s="184"/>
      <c r="Z688" s="184"/>
    </row>
    <row r="689" spans="1:26" x14ac:dyDescent="0.25">
      <c r="A689" s="184"/>
      <c r="B689" s="184"/>
      <c r="C689" s="289"/>
      <c r="D689" s="290"/>
      <c r="E689" s="184"/>
      <c r="F689" s="184"/>
      <c r="G689" s="184"/>
      <c r="H689" s="184"/>
      <c r="I689" s="184"/>
      <c r="J689" s="184"/>
      <c r="K689" s="184"/>
      <c r="L689" s="184"/>
      <c r="M689" s="184"/>
      <c r="N689" s="184"/>
      <c r="O689" s="184"/>
      <c r="P689" s="184"/>
      <c r="Q689" s="184"/>
      <c r="R689" s="184"/>
      <c r="S689" s="184"/>
      <c r="T689" s="184"/>
      <c r="U689" s="184"/>
      <c r="V689" s="184"/>
      <c r="W689" s="184"/>
      <c r="X689" s="184"/>
      <c r="Y689" s="184"/>
      <c r="Z689" s="184"/>
    </row>
    <row r="690" spans="1:26" x14ac:dyDescent="0.25">
      <c r="A690" s="184"/>
      <c r="B690" s="184"/>
      <c r="C690" s="289"/>
      <c r="D690" s="290"/>
      <c r="E690" s="184"/>
      <c r="F690" s="184"/>
      <c r="G690" s="184"/>
      <c r="H690" s="184"/>
      <c r="I690" s="184"/>
      <c r="J690" s="184"/>
      <c r="K690" s="184"/>
      <c r="L690" s="184"/>
      <c r="M690" s="184"/>
      <c r="N690" s="184"/>
      <c r="O690" s="184"/>
      <c r="P690" s="184"/>
      <c r="Q690" s="184"/>
      <c r="R690" s="184"/>
      <c r="S690" s="184"/>
      <c r="T690" s="184"/>
      <c r="U690" s="184"/>
      <c r="V690" s="184"/>
      <c r="W690" s="184"/>
      <c r="X690" s="184"/>
      <c r="Y690" s="184"/>
      <c r="Z690" s="184"/>
    </row>
    <row r="691" spans="1:26" x14ac:dyDescent="0.25">
      <c r="A691" s="184"/>
      <c r="B691" s="184"/>
      <c r="C691" s="289"/>
      <c r="D691" s="290"/>
      <c r="E691" s="184"/>
      <c r="F691" s="184"/>
      <c r="G691" s="184"/>
      <c r="H691" s="184"/>
      <c r="I691" s="184"/>
      <c r="J691" s="184"/>
      <c r="K691" s="184"/>
      <c r="L691" s="184"/>
      <c r="M691" s="184"/>
      <c r="N691" s="184"/>
      <c r="O691" s="184"/>
      <c r="P691" s="184"/>
      <c r="Q691" s="184"/>
      <c r="R691" s="184"/>
      <c r="S691" s="184"/>
      <c r="T691" s="184"/>
      <c r="U691" s="184"/>
      <c r="V691" s="184"/>
      <c r="W691" s="184"/>
      <c r="X691" s="184"/>
      <c r="Y691" s="184"/>
      <c r="Z691" s="184"/>
    </row>
    <row r="692" spans="1:26" x14ac:dyDescent="0.25">
      <c r="A692" s="184"/>
      <c r="B692" s="184"/>
      <c r="C692" s="289"/>
      <c r="D692" s="290"/>
      <c r="E692" s="184"/>
      <c r="F692" s="184"/>
      <c r="G692" s="184"/>
      <c r="H692" s="184"/>
      <c r="I692" s="184"/>
      <c r="J692" s="184"/>
      <c r="K692" s="184"/>
      <c r="L692" s="184"/>
      <c r="M692" s="184"/>
      <c r="N692" s="184"/>
      <c r="O692" s="184"/>
      <c r="P692" s="184"/>
      <c r="Q692" s="184"/>
      <c r="R692" s="184"/>
      <c r="S692" s="184"/>
      <c r="T692" s="184"/>
      <c r="U692" s="184"/>
      <c r="V692" s="184"/>
      <c r="W692" s="184"/>
      <c r="X692" s="184"/>
      <c r="Y692" s="184"/>
      <c r="Z692" s="184"/>
    </row>
    <row r="693" spans="1:26" x14ac:dyDescent="0.25">
      <c r="A693" s="184"/>
      <c r="B693" s="184"/>
      <c r="C693" s="289"/>
      <c r="D693" s="290"/>
      <c r="E693" s="184"/>
      <c r="F693" s="184"/>
      <c r="G693" s="184"/>
      <c r="H693" s="184"/>
      <c r="I693" s="184"/>
      <c r="J693" s="184"/>
      <c r="K693" s="184"/>
      <c r="L693" s="184"/>
      <c r="M693" s="184"/>
      <c r="N693" s="184"/>
      <c r="O693" s="184"/>
      <c r="P693" s="184"/>
      <c r="Q693" s="184"/>
      <c r="R693" s="184"/>
      <c r="S693" s="184"/>
      <c r="T693" s="184"/>
      <c r="U693" s="184"/>
      <c r="V693" s="184"/>
      <c r="W693" s="184"/>
      <c r="X693" s="184"/>
      <c r="Y693" s="184"/>
      <c r="Z693" s="184"/>
    </row>
    <row r="694" spans="1:26" x14ac:dyDescent="0.25">
      <c r="A694" s="184"/>
      <c r="B694" s="184"/>
      <c r="C694" s="289"/>
      <c r="D694" s="290"/>
      <c r="E694" s="184"/>
      <c r="F694" s="184"/>
      <c r="G694" s="184"/>
      <c r="H694" s="184"/>
      <c r="I694" s="184"/>
      <c r="J694" s="184"/>
      <c r="K694" s="184"/>
      <c r="L694" s="184"/>
      <c r="M694" s="184"/>
      <c r="N694" s="184"/>
      <c r="O694" s="184"/>
      <c r="P694" s="184"/>
      <c r="Q694" s="184"/>
      <c r="R694" s="184"/>
      <c r="S694" s="184"/>
      <c r="T694" s="184"/>
      <c r="U694" s="184"/>
      <c r="V694" s="184"/>
      <c r="W694" s="184"/>
      <c r="X694" s="184"/>
      <c r="Y694" s="184"/>
      <c r="Z694" s="184"/>
    </row>
    <row r="695" spans="1:26" x14ac:dyDescent="0.25">
      <c r="A695" s="184"/>
      <c r="B695" s="184"/>
      <c r="C695" s="289"/>
      <c r="D695" s="290"/>
      <c r="E695" s="184"/>
      <c r="F695" s="184"/>
      <c r="G695" s="184"/>
      <c r="H695" s="184"/>
      <c r="I695" s="184"/>
      <c r="J695" s="184"/>
      <c r="K695" s="184"/>
      <c r="L695" s="184"/>
      <c r="M695" s="184"/>
      <c r="N695" s="184"/>
      <c r="O695" s="184"/>
      <c r="P695" s="184"/>
      <c r="Q695" s="184"/>
      <c r="R695" s="184"/>
      <c r="S695" s="184"/>
      <c r="T695" s="184"/>
      <c r="U695" s="184"/>
      <c r="V695" s="184"/>
      <c r="W695" s="184"/>
      <c r="X695" s="184"/>
      <c r="Y695" s="184"/>
      <c r="Z695" s="184"/>
    </row>
    <row r="696" spans="1:26" x14ac:dyDescent="0.25">
      <c r="A696" s="184"/>
      <c r="B696" s="184"/>
      <c r="C696" s="289"/>
      <c r="D696" s="290"/>
      <c r="E696" s="184"/>
      <c r="F696" s="184"/>
      <c r="G696" s="184"/>
      <c r="H696" s="184"/>
      <c r="I696" s="184"/>
      <c r="J696" s="184"/>
      <c r="K696" s="184"/>
      <c r="L696" s="184"/>
      <c r="M696" s="184"/>
      <c r="N696" s="184"/>
      <c r="O696" s="184"/>
      <c r="P696" s="184"/>
      <c r="Q696" s="184"/>
      <c r="R696" s="184"/>
      <c r="S696" s="184"/>
      <c r="T696" s="184"/>
      <c r="U696" s="184"/>
      <c r="V696" s="184"/>
      <c r="W696" s="184"/>
      <c r="X696" s="184"/>
      <c r="Y696" s="184"/>
      <c r="Z696" s="184"/>
    </row>
    <row r="697" spans="1:26" x14ac:dyDescent="0.25">
      <c r="A697" s="184"/>
      <c r="B697" s="184"/>
      <c r="C697" s="289"/>
      <c r="D697" s="290"/>
      <c r="E697" s="184"/>
      <c r="F697" s="184"/>
      <c r="G697" s="184"/>
      <c r="H697" s="184"/>
      <c r="I697" s="184"/>
      <c r="J697" s="184"/>
      <c r="K697" s="184"/>
      <c r="L697" s="184"/>
      <c r="M697" s="184"/>
      <c r="N697" s="184"/>
      <c r="O697" s="184"/>
      <c r="P697" s="184"/>
      <c r="Q697" s="184"/>
      <c r="R697" s="184"/>
      <c r="S697" s="184"/>
      <c r="T697" s="184"/>
      <c r="U697" s="184"/>
      <c r="V697" s="184"/>
      <c r="W697" s="184"/>
      <c r="X697" s="184"/>
      <c r="Y697" s="184"/>
      <c r="Z697" s="184"/>
    </row>
    <row r="698" spans="1:26" x14ac:dyDescent="0.25">
      <c r="A698" s="184"/>
      <c r="B698" s="184"/>
      <c r="C698" s="289"/>
      <c r="D698" s="290"/>
      <c r="E698" s="184"/>
      <c r="F698" s="184"/>
      <c r="G698" s="184"/>
      <c r="H698" s="184"/>
      <c r="I698" s="184"/>
      <c r="J698" s="184"/>
      <c r="K698" s="184"/>
      <c r="L698" s="184"/>
      <c r="M698" s="184"/>
      <c r="N698" s="184"/>
      <c r="O698" s="184"/>
      <c r="P698" s="184"/>
      <c r="Q698" s="184"/>
      <c r="R698" s="184"/>
      <c r="S698" s="184"/>
      <c r="T698" s="184"/>
      <c r="U698" s="184"/>
      <c r="V698" s="184"/>
      <c r="W698" s="184"/>
      <c r="X698" s="184"/>
      <c r="Y698" s="184"/>
      <c r="Z698" s="184"/>
    </row>
    <row r="699" spans="1:26" x14ac:dyDescent="0.25">
      <c r="A699" s="184"/>
      <c r="B699" s="184"/>
      <c r="C699" s="289"/>
      <c r="D699" s="290"/>
      <c r="E699" s="184"/>
      <c r="F699" s="184"/>
      <c r="G699" s="184"/>
      <c r="H699" s="184"/>
      <c r="I699" s="184"/>
      <c r="J699" s="184"/>
      <c r="K699" s="184"/>
      <c r="L699" s="184"/>
      <c r="M699" s="184"/>
      <c r="N699" s="184"/>
      <c r="O699" s="184"/>
      <c r="P699" s="184"/>
      <c r="Q699" s="184"/>
      <c r="R699" s="184"/>
      <c r="S699" s="184"/>
      <c r="T699" s="184"/>
      <c r="U699" s="184"/>
      <c r="V699" s="184"/>
      <c r="W699" s="184"/>
      <c r="X699" s="184"/>
      <c r="Y699" s="184"/>
      <c r="Z699" s="184"/>
    </row>
    <row r="700" spans="1:26" x14ac:dyDescent="0.25">
      <c r="A700" s="184"/>
      <c r="B700" s="184"/>
      <c r="C700" s="289"/>
      <c r="D700" s="290"/>
      <c r="E700" s="184"/>
      <c r="F700" s="184"/>
      <c r="G700" s="184"/>
      <c r="H700" s="184"/>
      <c r="I700" s="184"/>
      <c r="J700" s="184"/>
      <c r="K700" s="184"/>
      <c r="L700" s="184"/>
      <c r="M700" s="184"/>
      <c r="N700" s="184"/>
      <c r="O700" s="184"/>
      <c r="P700" s="184"/>
      <c r="Q700" s="184"/>
      <c r="R700" s="184"/>
      <c r="S700" s="184"/>
      <c r="T700" s="184"/>
      <c r="U700" s="184"/>
      <c r="V700" s="184"/>
      <c r="W700" s="184"/>
      <c r="X700" s="184"/>
      <c r="Y700" s="184"/>
      <c r="Z700" s="184"/>
    </row>
    <row r="701" spans="1:26" x14ac:dyDescent="0.25">
      <c r="A701" s="184"/>
      <c r="B701" s="184"/>
      <c r="C701" s="289"/>
      <c r="D701" s="290"/>
      <c r="E701" s="184"/>
      <c r="F701" s="184"/>
      <c r="G701" s="184"/>
      <c r="H701" s="184"/>
      <c r="I701" s="184"/>
      <c r="J701" s="184"/>
      <c r="K701" s="184"/>
      <c r="L701" s="184"/>
      <c r="M701" s="184"/>
      <c r="N701" s="184"/>
      <c r="O701" s="184"/>
      <c r="P701" s="184"/>
      <c r="Q701" s="184"/>
      <c r="R701" s="184"/>
      <c r="S701" s="184"/>
      <c r="T701" s="184"/>
      <c r="U701" s="184"/>
      <c r="V701" s="184"/>
      <c r="W701" s="184"/>
      <c r="X701" s="184"/>
      <c r="Y701" s="184"/>
      <c r="Z701" s="184"/>
    </row>
    <row r="702" spans="1:26" x14ac:dyDescent="0.25">
      <c r="A702" s="184"/>
      <c r="B702" s="184"/>
      <c r="C702" s="289"/>
      <c r="D702" s="290"/>
      <c r="E702" s="184"/>
      <c r="F702" s="184"/>
      <c r="G702" s="184"/>
      <c r="H702" s="184"/>
      <c r="I702" s="184"/>
      <c r="J702" s="184"/>
      <c r="K702" s="184"/>
      <c r="L702" s="184"/>
      <c r="M702" s="184"/>
      <c r="N702" s="184"/>
      <c r="O702" s="184"/>
      <c r="P702" s="184"/>
      <c r="Q702" s="184"/>
      <c r="R702" s="184"/>
      <c r="S702" s="184"/>
      <c r="T702" s="184"/>
      <c r="U702" s="184"/>
      <c r="V702" s="184"/>
      <c r="W702" s="184"/>
      <c r="X702" s="184"/>
      <c r="Y702" s="184"/>
      <c r="Z702" s="184"/>
    </row>
    <row r="703" spans="1:26" x14ac:dyDescent="0.25">
      <c r="A703" s="184"/>
      <c r="B703" s="184"/>
      <c r="C703" s="289"/>
      <c r="D703" s="290"/>
      <c r="E703" s="184"/>
      <c r="F703" s="184"/>
      <c r="G703" s="184"/>
      <c r="H703" s="184"/>
      <c r="I703" s="184"/>
      <c r="J703" s="184"/>
      <c r="K703" s="184"/>
      <c r="L703" s="184"/>
      <c r="M703" s="184"/>
      <c r="N703" s="184"/>
      <c r="O703" s="184"/>
      <c r="P703" s="184"/>
      <c r="Q703" s="184"/>
      <c r="R703" s="184"/>
      <c r="S703" s="184"/>
      <c r="T703" s="184"/>
      <c r="U703" s="184"/>
      <c r="V703" s="184"/>
      <c r="W703" s="184"/>
      <c r="X703" s="184"/>
      <c r="Y703" s="184"/>
      <c r="Z703" s="184"/>
    </row>
    <row r="704" spans="1:26" x14ac:dyDescent="0.25">
      <c r="A704" s="184"/>
      <c r="B704" s="184"/>
      <c r="C704" s="289"/>
      <c r="D704" s="290"/>
      <c r="E704" s="184"/>
      <c r="F704" s="184"/>
      <c r="G704" s="184"/>
      <c r="H704" s="184"/>
      <c r="I704" s="184"/>
      <c r="J704" s="184"/>
      <c r="K704" s="184"/>
      <c r="L704" s="184"/>
      <c r="M704" s="184"/>
      <c r="N704" s="184"/>
      <c r="O704" s="184"/>
      <c r="P704" s="184"/>
      <c r="Q704" s="184"/>
      <c r="R704" s="184"/>
      <c r="S704" s="184"/>
      <c r="T704" s="184"/>
      <c r="U704" s="184"/>
      <c r="V704" s="184"/>
      <c r="W704" s="184"/>
      <c r="X704" s="184"/>
      <c r="Y704" s="184"/>
      <c r="Z704" s="184"/>
    </row>
    <row r="705" spans="1:26" x14ac:dyDescent="0.25">
      <c r="A705" s="184"/>
      <c r="B705" s="184"/>
      <c r="C705" s="289"/>
      <c r="D705" s="290"/>
      <c r="E705" s="184"/>
      <c r="F705" s="184"/>
      <c r="G705" s="184"/>
      <c r="H705" s="184"/>
      <c r="I705" s="184"/>
      <c r="J705" s="184"/>
      <c r="K705" s="184"/>
      <c r="L705" s="184"/>
      <c r="M705" s="184"/>
      <c r="N705" s="184"/>
      <c r="O705" s="184"/>
      <c r="P705" s="184"/>
      <c r="Q705" s="184"/>
      <c r="R705" s="184"/>
      <c r="S705" s="184"/>
      <c r="T705" s="184"/>
      <c r="U705" s="184"/>
      <c r="V705" s="184"/>
      <c r="W705" s="184"/>
      <c r="X705" s="184"/>
      <c r="Y705" s="184"/>
      <c r="Z705" s="184"/>
    </row>
    <row r="706" spans="1:26" x14ac:dyDescent="0.25">
      <c r="A706" s="184"/>
      <c r="B706" s="184"/>
      <c r="C706" s="289"/>
      <c r="D706" s="290"/>
      <c r="E706" s="184"/>
      <c r="F706" s="184"/>
      <c r="G706" s="184"/>
      <c r="H706" s="184"/>
      <c r="I706" s="184"/>
      <c r="J706" s="184"/>
      <c r="K706" s="184"/>
      <c r="L706" s="184"/>
      <c r="M706" s="184"/>
      <c r="N706" s="184"/>
      <c r="O706" s="184"/>
      <c r="P706" s="184"/>
      <c r="Q706" s="184"/>
      <c r="R706" s="184"/>
      <c r="S706" s="184"/>
      <c r="T706" s="184"/>
      <c r="U706" s="184"/>
      <c r="V706" s="184"/>
      <c r="W706" s="184"/>
      <c r="X706" s="184"/>
      <c r="Y706" s="184"/>
      <c r="Z706" s="184"/>
    </row>
    <row r="707" spans="1:26" x14ac:dyDescent="0.25">
      <c r="A707" s="184"/>
      <c r="B707" s="184"/>
      <c r="C707" s="289"/>
      <c r="D707" s="290"/>
      <c r="E707" s="184"/>
      <c r="F707" s="184"/>
      <c r="G707" s="184"/>
      <c r="H707" s="184"/>
      <c r="I707" s="184"/>
      <c r="J707" s="184"/>
      <c r="K707" s="184"/>
      <c r="L707" s="184"/>
      <c r="M707" s="184"/>
      <c r="N707" s="184"/>
      <c r="O707" s="184"/>
      <c r="P707" s="184"/>
      <c r="Q707" s="184"/>
      <c r="R707" s="184"/>
      <c r="S707" s="184"/>
      <c r="T707" s="184"/>
      <c r="U707" s="184"/>
      <c r="V707" s="184"/>
      <c r="W707" s="184"/>
      <c r="X707" s="184"/>
      <c r="Y707" s="184"/>
      <c r="Z707" s="184"/>
    </row>
    <row r="708" spans="1:26" x14ac:dyDescent="0.25">
      <c r="A708" s="184"/>
      <c r="B708" s="184"/>
      <c r="C708" s="289"/>
      <c r="D708" s="290"/>
      <c r="E708" s="184"/>
      <c r="F708" s="184"/>
      <c r="G708" s="184"/>
      <c r="H708" s="184"/>
      <c r="I708" s="184"/>
      <c r="J708" s="184"/>
      <c r="K708" s="184"/>
      <c r="L708" s="184"/>
      <c r="M708" s="184"/>
      <c r="N708" s="184"/>
      <c r="O708" s="184"/>
      <c r="P708" s="184"/>
      <c r="Q708" s="184"/>
      <c r="R708" s="184"/>
      <c r="S708" s="184"/>
      <c r="T708" s="184"/>
      <c r="U708" s="184"/>
      <c r="V708" s="184"/>
      <c r="W708" s="184"/>
      <c r="X708" s="184"/>
      <c r="Y708" s="184"/>
      <c r="Z708" s="184"/>
    </row>
    <row r="709" spans="1:26" x14ac:dyDescent="0.25">
      <c r="A709" s="184"/>
      <c r="B709" s="184"/>
      <c r="C709" s="289"/>
      <c r="D709" s="290"/>
      <c r="E709" s="184"/>
      <c r="F709" s="184"/>
      <c r="G709" s="184"/>
      <c r="H709" s="184"/>
      <c r="I709" s="184"/>
      <c r="J709" s="184"/>
      <c r="K709" s="184"/>
      <c r="L709" s="184"/>
      <c r="M709" s="184"/>
      <c r="N709" s="184"/>
      <c r="O709" s="184"/>
      <c r="P709" s="184"/>
      <c r="Q709" s="184"/>
      <c r="R709" s="184"/>
      <c r="S709" s="184"/>
      <c r="T709" s="184"/>
      <c r="U709" s="184"/>
      <c r="V709" s="184"/>
      <c r="W709" s="184"/>
      <c r="X709" s="184"/>
      <c r="Y709" s="184"/>
      <c r="Z709" s="184"/>
    </row>
    <row r="710" spans="1:26" x14ac:dyDescent="0.25">
      <c r="A710" s="184"/>
      <c r="B710" s="184"/>
      <c r="C710" s="289"/>
      <c r="D710" s="290"/>
      <c r="E710" s="184"/>
      <c r="F710" s="184"/>
      <c r="G710" s="184"/>
      <c r="H710" s="184"/>
      <c r="I710" s="184"/>
      <c r="J710" s="184"/>
      <c r="K710" s="184"/>
      <c r="L710" s="184"/>
      <c r="M710" s="184"/>
      <c r="N710" s="184"/>
      <c r="O710" s="184"/>
      <c r="P710" s="184"/>
      <c r="Q710" s="184"/>
      <c r="R710" s="184"/>
      <c r="S710" s="184"/>
      <c r="T710" s="184"/>
      <c r="U710" s="184"/>
      <c r="V710" s="184"/>
      <c r="W710" s="184"/>
      <c r="X710" s="184"/>
      <c r="Y710" s="184"/>
      <c r="Z710" s="184"/>
    </row>
    <row r="711" spans="1:26" x14ac:dyDescent="0.25">
      <c r="A711" s="184"/>
      <c r="B711" s="184"/>
      <c r="C711" s="289"/>
      <c r="D711" s="290"/>
      <c r="E711" s="184"/>
      <c r="F711" s="184"/>
      <c r="G711" s="184"/>
      <c r="H711" s="184"/>
      <c r="I711" s="184"/>
      <c r="J711" s="184"/>
      <c r="K711" s="184"/>
      <c r="L711" s="184"/>
      <c r="M711" s="184"/>
      <c r="N711" s="184"/>
      <c r="O711" s="184"/>
      <c r="P711" s="184"/>
      <c r="Q711" s="184"/>
      <c r="R711" s="184"/>
      <c r="S711" s="184"/>
      <c r="T711" s="184"/>
      <c r="U711" s="184"/>
      <c r="V711" s="184"/>
      <c r="W711" s="184"/>
      <c r="X711" s="184"/>
      <c r="Y711" s="184"/>
      <c r="Z711" s="184"/>
    </row>
    <row r="712" spans="1:26" x14ac:dyDescent="0.25">
      <c r="A712" s="184"/>
      <c r="B712" s="184"/>
      <c r="C712" s="289"/>
      <c r="D712" s="290"/>
      <c r="E712" s="184"/>
      <c r="F712" s="184"/>
      <c r="G712" s="184"/>
      <c r="H712" s="184"/>
      <c r="I712" s="184"/>
      <c r="J712" s="184"/>
      <c r="K712" s="184"/>
      <c r="L712" s="184"/>
      <c r="M712" s="184"/>
      <c r="N712" s="184"/>
      <c r="O712" s="184"/>
      <c r="P712" s="184"/>
      <c r="Q712" s="184"/>
      <c r="R712" s="184"/>
      <c r="S712" s="184"/>
      <c r="T712" s="184"/>
      <c r="U712" s="184"/>
      <c r="V712" s="184"/>
      <c r="W712" s="184"/>
      <c r="X712" s="184"/>
      <c r="Y712" s="184"/>
      <c r="Z712" s="184"/>
    </row>
    <row r="713" spans="1:26" x14ac:dyDescent="0.25">
      <c r="A713" s="184"/>
      <c r="B713" s="184"/>
      <c r="C713" s="289"/>
      <c r="D713" s="290"/>
      <c r="E713" s="184"/>
      <c r="F713" s="184"/>
      <c r="G713" s="184"/>
      <c r="H713" s="184"/>
      <c r="I713" s="184"/>
      <c r="J713" s="184"/>
      <c r="K713" s="184"/>
      <c r="L713" s="184"/>
      <c r="M713" s="184"/>
      <c r="N713" s="184"/>
      <c r="O713" s="184"/>
      <c r="P713" s="184"/>
      <c r="Q713" s="184"/>
      <c r="R713" s="184"/>
      <c r="S713" s="184"/>
      <c r="T713" s="184"/>
      <c r="U713" s="184"/>
      <c r="V713" s="184"/>
      <c r="W713" s="184"/>
      <c r="X713" s="184"/>
      <c r="Y713" s="184"/>
      <c r="Z713" s="184"/>
    </row>
    <row r="714" spans="1:26" x14ac:dyDescent="0.25">
      <c r="A714" s="184"/>
      <c r="B714" s="184"/>
      <c r="C714" s="289"/>
      <c r="D714" s="290"/>
      <c r="E714" s="184"/>
      <c r="F714" s="184"/>
      <c r="G714" s="184"/>
      <c r="H714" s="184"/>
      <c r="I714" s="184"/>
      <c r="J714" s="184"/>
      <c r="K714" s="184"/>
      <c r="L714" s="184"/>
      <c r="M714" s="184"/>
      <c r="N714" s="184"/>
      <c r="O714" s="184"/>
      <c r="P714" s="184"/>
      <c r="Q714" s="184"/>
      <c r="R714" s="184"/>
      <c r="S714" s="184"/>
      <c r="T714" s="184"/>
      <c r="U714" s="184"/>
      <c r="V714" s="184"/>
      <c r="W714" s="184"/>
      <c r="X714" s="184"/>
      <c r="Y714" s="184"/>
      <c r="Z714" s="184"/>
    </row>
    <row r="715" spans="1:26" x14ac:dyDescent="0.25">
      <c r="A715" s="184"/>
      <c r="B715" s="184"/>
      <c r="C715" s="289"/>
      <c r="D715" s="290"/>
      <c r="E715" s="184"/>
      <c r="F715" s="184"/>
      <c r="G715" s="184"/>
      <c r="H715" s="184"/>
      <c r="I715" s="184"/>
      <c r="J715" s="184"/>
      <c r="K715" s="184"/>
      <c r="L715" s="184"/>
      <c r="M715" s="184"/>
      <c r="N715" s="184"/>
      <c r="O715" s="184"/>
      <c r="P715" s="184"/>
      <c r="Q715" s="184"/>
      <c r="R715" s="184"/>
      <c r="S715" s="184"/>
      <c r="T715" s="184"/>
      <c r="U715" s="184"/>
      <c r="V715" s="184"/>
      <c r="W715" s="184"/>
      <c r="X715" s="184"/>
      <c r="Y715" s="184"/>
      <c r="Z715" s="184"/>
    </row>
    <row r="716" spans="1:26" x14ac:dyDescent="0.25">
      <c r="A716" s="184"/>
      <c r="B716" s="184"/>
      <c r="C716" s="289"/>
      <c r="D716" s="290"/>
      <c r="E716" s="184"/>
      <c r="F716" s="184"/>
      <c r="G716" s="184"/>
      <c r="H716" s="184"/>
      <c r="I716" s="184"/>
      <c r="J716" s="184"/>
      <c r="K716" s="184"/>
      <c r="L716" s="184"/>
      <c r="M716" s="184"/>
      <c r="N716" s="184"/>
      <c r="O716" s="184"/>
      <c r="P716" s="184"/>
      <c r="Q716" s="184"/>
      <c r="R716" s="184"/>
      <c r="S716" s="184"/>
      <c r="T716" s="184"/>
      <c r="U716" s="184"/>
      <c r="V716" s="184"/>
      <c r="W716" s="184"/>
      <c r="X716" s="184"/>
      <c r="Y716" s="184"/>
      <c r="Z716" s="184"/>
    </row>
    <row r="717" spans="1:26" x14ac:dyDescent="0.25">
      <c r="A717" s="184"/>
      <c r="B717" s="184"/>
      <c r="C717" s="289"/>
      <c r="D717" s="290"/>
      <c r="E717" s="184"/>
      <c r="F717" s="184"/>
      <c r="G717" s="184"/>
      <c r="H717" s="184"/>
      <c r="I717" s="184"/>
      <c r="J717" s="184"/>
      <c r="K717" s="184"/>
      <c r="L717" s="184"/>
      <c r="M717" s="184"/>
      <c r="N717" s="184"/>
      <c r="O717" s="184"/>
      <c r="P717" s="184"/>
      <c r="Q717" s="184"/>
      <c r="R717" s="184"/>
      <c r="S717" s="184"/>
      <c r="T717" s="184"/>
      <c r="U717" s="184"/>
      <c r="V717" s="184"/>
      <c r="W717" s="184"/>
      <c r="X717" s="184"/>
      <c r="Y717" s="184"/>
      <c r="Z717" s="184"/>
    </row>
    <row r="718" spans="1:26" x14ac:dyDescent="0.25">
      <c r="A718" s="184"/>
      <c r="B718" s="184"/>
      <c r="C718" s="289"/>
      <c r="D718" s="290"/>
      <c r="E718" s="184"/>
      <c r="F718" s="184"/>
      <c r="G718" s="184"/>
      <c r="H718" s="184"/>
      <c r="I718" s="184"/>
      <c r="J718" s="184"/>
      <c r="K718" s="184"/>
      <c r="L718" s="184"/>
      <c r="M718" s="184"/>
      <c r="N718" s="184"/>
      <c r="O718" s="184"/>
      <c r="P718" s="184"/>
      <c r="Q718" s="184"/>
      <c r="R718" s="184"/>
      <c r="S718" s="184"/>
      <c r="T718" s="184"/>
      <c r="U718" s="184"/>
      <c r="V718" s="184"/>
      <c r="W718" s="184"/>
      <c r="X718" s="184"/>
      <c r="Y718" s="184"/>
      <c r="Z718" s="184"/>
    </row>
    <row r="719" spans="1:26" x14ac:dyDescent="0.25">
      <c r="A719" s="184"/>
      <c r="B719" s="184"/>
      <c r="C719" s="289"/>
      <c r="D719" s="290"/>
      <c r="E719" s="184"/>
      <c r="F719" s="184"/>
      <c r="G719" s="184"/>
      <c r="H719" s="184"/>
      <c r="I719" s="184"/>
      <c r="J719" s="184"/>
      <c r="K719" s="184"/>
      <c r="L719" s="184"/>
      <c r="M719" s="184"/>
      <c r="N719" s="184"/>
      <c r="O719" s="184"/>
      <c r="P719" s="184"/>
      <c r="Q719" s="184"/>
      <c r="R719" s="184"/>
      <c r="S719" s="184"/>
      <c r="T719" s="184"/>
      <c r="U719" s="184"/>
      <c r="V719" s="184"/>
      <c r="W719" s="184"/>
      <c r="X719" s="184"/>
      <c r="Y719" s="184"/>
      <c r="Z719" s="184"/>
    </row>
    <row r="720" spans="1:26" x14ac:dyDescent="0.25">
      <c r="A720" s="184"/>
      <c r="B720" s="184"/>
      <c r="C720" s="289"/>
      <c r="D720" s="290"/>
      <c r="E720" s="184"/>
      <c r="F720" s="184"/>
      <c r="G720" s="184"/>
      <c r="H720" s="184"/>
      <c r="I720" s="184"/>
      <c r="J720" s="184"/>
      <c r="K720" s="184"/>
      <c r="L720" s="184"/>
      <c r="M720" s="184"/>
      <c r="N720" s="184"/>
      <c r="O720" s="184"/>
      <c r="P720" s="184"/>
      <c r="Q720" s="184"/>
      <c r="R720" s="184"/>
      <c r="S720" s="184"/>
      <c r="T720" s="184"/>
      <c r="U720" s="184"/>
      <c r="V720" s="184"/>
      <c r="W720" s="184"/>
      <c r="X720" s="184"/>
      <c r="Y720" s="184"/>
      <c r="Z720" s="184"/>
    </row>
    <row r="721" spans="1:26" x14ac:dyDescent="0.25">
      <c r="A721" s="184"/>
      <c r="B721" s="184"/>
      <c r="C721" s="289"/>
      <c r="D721" s="290"/>
      <c r="E721" s="184"/>
      <c r="F721" s="184"/>
      <c r="G721" s="184"/>
      <c r="H721" s="184"/>
      <c r="I721" s="184"/>
      <c r="J721" s="184"/>
      <c r="K721" s="184"/>
      <c r="L721" s="184"/>
      <c r="M721" s="184"/>
      <c r="N721" s="184"/>
      <c r="O721" s="184"/>
      <c r="P721" s="184"/>
      <c r="Q721" s="184"/>
      <c r="R721" s="184"/>
      <c r="S721" s="184"/>
      <c r="T721" s="184"/>
      <c r="U721" s="184"/>
      <c r="V721" s="184"/>
      <c r="W721" s="184"/>
      <c r="X721" s="184"/>
      <c r="Y721" s="184"/>
      <c r="Z721" s="184"/>
    </row>
    <row r="722" spans="1:26" x14ac:dyDescent="0.25">
      <c r="A722" s="184"/>
      <c r="B722" s="184"/>
      <c r="C722" s="289"/>
      <c r="D722" s="290"/>
      <c r="E722" s="184"/>
      <c r="F722" s="184"/>
      <c r="G722" s="184"/>
      <c r="H722" s="184"/>
      <c r="I722" s="184"/>
      <c r="J722" s="184"/>
      <c r="K722" s="184"/>
      <c r="L722" s="184"/>
      <c r="M722" s="184"/>
      <c r="N722" s="184"/>
      <c r="O722" s="184"/>
      <c r="P722" s="184"/>
      <c r="Q722" s="184"/>
      <c r="R722" s="184"/>
      <c r="S722" s="184"/>
      <c r="T722" s="184"/>
      <c r="U722" s="184"/>
      <c r="V722" s="184"/>
      <c r="W722" s="184"/>
      <c r="X722" s="184"/>
      <c r="Y722" s="184"/>
      <c r="Z722" s="184"/>
    </row>
    <row r="723" spans="1:26" x14ac:dyDescent="0.25">
      <c r="A723" s="184"/>
      <c r="B723" s="184"/>
      <c r="C723" s="289"/>
      <c r="D723" s="290"/>
      <c r="E723" s="184"/>
      <c r="F723" s="184"/>
      <c r="G723" s="184"/>
      <c r="H723" s="184"/>
      <c r="I723" s="184"/>
      <c r="J723" s="184"/>
      <c r="K723" s="184"/>
      <c r="L723" s="184"/>
      <c r="M723" s="184"/>
      <c r="N723" s="184"/>
      <c r="O723" s="184"/>
      <c r="P723" s="184"/>
      <c r="Q723" s="184"/>
      <c r="R723" s="184"/>
      <c r="S723" s="184"/>
      <c r="T723" s="184"/>
      <c r="U723" s="184"/>
      <c r="V723" s="184"/>
      <c r="W723" s="184"/>
      <c r="X723" s="184"/>
      <c r="Y723" s="184"/>
      <c r="Z723" s="184"/>
    </row>
    <row r="724" spans="1:26" x14ac:dyDescent="0.25">
      <c r="A724" s="184"/>
      <c r="B724" s="184"/>
      <c r="C724" s="289"/>
      <c r="D724" s="290"/>
      <c r="E724" s="184"/>
      <c r="F724" s="184"/>
      <c r="G724" s="184"/>
      <c r="H724" s="184"/>
      <c r="I724" s="184"/>
      <c r="J724" s="184"/>
      <c r="K724" s="184"/>
      <c r="L724" s="184"/>
      <c r="M724" s="184"/>
      <c r="N724" s="184"/>
      <c r="O724" s="184"/>
      <c r="P724" s="184"/>
      <c r="Q724" s="184"/>
      <c r="R724" s="184"/>
      <c r="S724" s="184"/>
      <c r="T724" s="184"/>
      <c r="U724" s="184"/>
      <c r="V724" s="184"/>
      <c r="W724" s="184"/>
      <c r="X724" s="184"/>
      <c r="Y724" s="184"/>
      <c r="Z724" s="184"/>
    </row>
    <row r="725" spans="1:26" x14ac:dyDescent="0.25">
      <c r="A725" s="184"/>
      <c r="B725" s="184"/>
      <c r="C725" s="289"/>
      <c r="D725" s="290"/>
      <c r="E725" s="184"/>
      <c r="F725" s="184"/>
      <c r="G725" s="184"/>
      <c r="H725" s="184"/>
      <c r="I725" s="184"/>
      <c r="J725" s="184"/>
      <c r="K725" s="184"/>
      <c r="L725" s="184"/>
      <c r="M725" s="184"/>
      <c r="N725" s="184"/>
      <c r="O725" s="184"/>
      <c r="P725" s="184"/>
      <c r="Q725" s="184"/>
      <c r="R725" s="184"/>
      <c r="S725" s="184"/>
      <c r="T725" s="184"/>
      <c r="U725" s="184"/>
      <c r="V725" s="184"/>
      <c r="W725" s="184"/>
      <c r="X725" s="184"/>
      <c r="Y725" s="184"/>
      <c r="Z725" s="184"/>
    </row>
    <row r="726" spans="1:26" x14ac:dyDescent="0.25">
      <c r="A726" s="184"/>
      <c r="B726" s="184"/>
      <c r="C726" s="289"/>
      <c r="D726" s="290"/>
      <c r="E726" s="184"/>
      <c r="F726" s="184"/>
      <c r="G726" s="184"/>
      <c r="H726" s="184"/>
      <c r="I726" s="184"/>
      <c r="J726" s="184"/>
      <c r="K726" s="184"/>
      <c r="L726" s="184"/>
      <c r="M726" s="184"/>
      <c r="N726" s="184"/>
      <c r="O726" s="184"/>
      <c r="P726" s="184"/>
      <c r="Q726" s="184"/>
      <c r="R726" s="184"/>
      <c r="S726" s="184"/>
      <c r="T726" s="184"/>
      <c r="U726" s="184"/>
      <c r="V726" s="184"/>
      <c r="W726" s="184"/>
      <c r="X726" s="184"/>
      <c r="Y726" s="184"/>
      <c r="Z726" s="184"/>
    </row>
    <row r="727" spans="1:26" x14ac:dyDescent="0.25">
      <c r="A727" s="184"/>
      <c r="B727" s="184"/>
      <c r="C727" s="289"/>
      <c r="D727" s="290"/>
      <c r="E727" s="184"/>
      <c r="F727" s="184"/>
      <c r="G727" s="184"/>
      <c r="H727" s="184"/>
      <c r="I727" s="184"/>
      <c r="J727" s="184"/>
      <c r="K727" s="184"/>
      <c r="L727" s="184"/>
      <c r="M727" s="184"/>
      <c r="N727" s="184"/>
      <c r="O727" s="184"/>
      <c r="P727" s="184"/>
      <c r="Q727" s="184"/>
      <c r="R727" s="184"/>
      <c r="S727" s="184"/>
      <c r="T727" s="184"/>
      <c r="U727" s="184"/>
      <c r="V727" s="184"/>
      <c r="W727" s="184"/>
      <c r="X727" s="184"/>
      <c r="Y727" s="184"/>
      <c r="Z727" s="184"/>
    </row>
    <row r="728" spans="1:26" x14ac:dyDescent="0.25">
      <c r="A728" s="184"/>
      <c r="B728" s="184"/>
      <c r="C728" s="289"/>
      <c r="D728" s="290"/>
      <c r="E728" s="184"/>
      <c r="F728" s="184"/>
      <c r="G728" s="184"/>
      <c r="H728" s="184"/>
      <c r="I728" s="184"/>
      <c r="J728" s="184"/>
      <c r="K728" s="184"/>
      <c r="L728" s="184"/>
      <c r="M728" s="184"/>
      <c r="N728" s="184"/>
      <c r="O728" s="184"/>
      <c r="P728" s="184"/>
      <c r="Q728" s="184"/>
      <c r="R728" s="184"/>
      <c r="S728" s="184"/>
      <c r="T728" s="184"/>
      <c r="U728" s="184"/>
      <c r="V728" s="184"/>
      <c r="W728" s="184"/>
      <c r="X728" s="184"/>
      <c r="Y728" s="184"/>
      <c r="Z728" s="184"/>
    </row>
    <row r="729" spans="1:26" x14ac:dyDescent="0.25">
      <c r="A729" s="184"/>
      <c r="B729" s="184"/>
      <c r="C729" s="289"/>
      <c r="D729" s="290"/>
      <c r="E729" s="184"/>
      <c r="F729" s="184"/>
      <c r="G729" s="184"/>
      <c r="H729" s="184"/>
      <c r="I729" s="184"/>
      <c r="J729" s="184"/>
      <c r="K729" s="184"/>
      <c r="L729" s="184"/>
      <c r="M729" s="184"/>
      <c r="N729" s="184"/>
      <c r="O729" s="184"/>
      <c r="P729" s="184"/>
      <c r="Q729" s="184"/>
      <c r="R729" s="184"/>
      <c r="S729" s="184"/>
      <c r="T729" s="184"/>
      <c r="U729" s="184"/>
      <c r="V729" s="184"/>
      <c r="W729" s="184"/>
      <c r="X729" s="184"/>
      <c r="Y729" s="184"/>
      <c r="Z729" s="184"/>
    </row>
    <row r="730" spans="1:26" x14ac:dyDescent="0.25">
      <c r="A730" s="184"/>
      <c r="B730" s="184"/>
      <c r="C730" s="289"/>
      <c r="D730" s="290"/>
      <c r="E730" s="184"/>
      <c r="F730" s="184"/>
      <c r="G730" s="184"/>
      <c r="H730" s="184"/>
      <c r="I730" s="184"/>
      <c r="J730" s="184"/>
      <c r="K730" s="184"/>
      <c r="L730" s="184"/>
      <c r="M730" s="184"/>
      <c r="N730" s="184"/>
      <c r="O730" s="184"/>
      <c r="P730" s="184"/>
      <c r="Q730" s="184"/>
      <c r="R730" s="184"/>
      <c r="S730" s="184"/>
      <c r="T730" s="184"/>
      <c r="U730" s="184"/>
      <c r="V730" s="184"/>
      <c r="W730" s="184"/>
      <c r="X730" s="184"/>
      <c r="Y730" s="184"/>
      <c r="Z730" s="184"/>
    </row>
    <row r="731" spans="1:26" x14ac:dyDescent="0.25">
      <c r="A731" s="184"/>
      <c r="B731" s="184"/>
      <c r="C731" s="289"/>
      <c r="D731" s="290"/>
      <c r="E731" s="184"/>
      <c r="F731" s="184"/>
      <c r="G731" s="184"/>
      <c r="H731" s="184"/>
      <c r="I731" s="184"/>
      <c r="J731" s="184"/>
      <c r="K731" s="184"/>
      <c r="L731" s="184"/>
      <c r="M731" s="184"/>
      <c r="N731" s="184"/>
      <c r="O731" s="184"/>
      <c r="P731" s="184"/>
      <c r="Q731" s="184"/>
      <c r="R731" s="184"/>
      <c r="S731" s="184"/>
      <c r="T731" s="184"/>
      <c r="U731" s="184"/>
      <c r="V731" s="184"/>
      <c r="W731" s="184"/>
      <c r="X731" s="184"/>
      <c r="Y731" s="184"/>
      <c r="Z731" s="184"/>
    </row>
    <row r="732" spans="1:26" x14ac:dyDescent="0.25">
      <c r="A732" s="184"/>
      <c r="B732" s="184"/>
      <c r="C732" s="289"/>
      <c r="D732" s="290"/>
      <c r="E732" s="184"/>
      <c r="F732" s="184"/>
      <c r="G732" s="184"/>
      <c r="H732" s="184"/>
      <c r="I732" s="184"/>
      <c r="J732" s="184"/>
      <c r="K732" s="184"/>
      <c r="L732" s="184"/>
      <c r="M732" s="184"/>
      <c r="N732" s="184"/>
      <c r="O732" s="184"/>
      <c r="P732" s="184"/>
      <c r="Q732" s="184"/>
      <c r="R732" s="184"/>
      <c r="S732" s="184"/>
      <c r="T732" s="184"/>
      <c r="U732" s="184"/>
      <c r="V732" s="184"/>
      <c r="W732" s="184"/>
      <c r="X732" s="184"/>
      <c r="Y732" s="184"/>
      <c r="Z732" s="184"/>
    </row>
    <row r="733" spans="1:26" x14ac:dyDescent="0.25">
      <c r="A733" s="184"/>
      <c r="B733" s="184"/>
      <c r="C733" s="289"/>
      <c r="D733" s="290"/>
      <c r="E733" s="184"/>
      <c r="F733" s="184"/>
      <c r="G733" s="184"/>
      <c r="H733" s="184"/>
      <c r="I733" s="184"/>
      <c r="J733" s="184"/>
      <c r="K733" s="184"/>
      <c r="L733" s="184"/>
      <c r="M733" s="184"/>
      <c r="N733" s="184"/>
      <c r="O733" s="184"/>
      <c r="P733" s="184"/>
      <c r="Q733" s="184"/>
      <c r="R733" s="184"/>
      <c r="S733" s="184"/>
      <c r="T733" s="184"/>
      <c r="U733" s="184"/>
      <c r="V733" s="184"/>
      <c r="W733" s="184"/>
      <c r="X733" s="184"/>
      <c r="Y733" s="184"/>
      <c r="Z733" s="184"/>
    </row>
    <row r="734" spans="1:26" x14ac:dyDescent="0.25">
      <c r="A734" s="184"/>
      <c r="B734" s="184"/>
      <c r="C734" s="289"/>
      <c r="D734" s="290"/>
      <c r="E734" s="184"/>
      <c r="F734" s="184"/>
      <c r="G734" s="184"/>
      <c r="H734" s="184"/>
      <c r="I734" s="184"/>
      <c r="J734" s="184"/>
      <c r="K734" s="184"/>
      <c r="L734" s="184"/>
      <c r="M734" s="184"/>
      <c r="N734" s="184"/>
      <c r="O734" s="184"/>
      <c r="P734" s="184"/>
      <c r="Q734" s="184"/>
      <c r="R734" s="184"/>
      <c r="S734" s="184"/>
      <c r="T734" s="184"/>
      <c r="U734" s="184"/>
      <c r="V734" s="184"/>
      <c r="W734" s="184"/>
      <c r="X734" s="184"/>
      <c r="Y734" s="184"/>
      <c r="Z734" s="184"/>
    </row>
    <row r="735" spans="1:26" x14ac:dyDescent="0.25">
      <c r="A735" s="184"/>
      <c r="B735" s="184"/>
      <c r="C735" s="289"/>
      <c r="D735" s="290"/>
      <c r="E735" s="184"/>
      <c r="F735" s="184"/>
      <c r="G735" s="184"/>
      <c r="H735" s="184"/>
      <c r="I735" s="184"/>
      <c r="J735" s="184"/>
      <c r="K735" s="184"/>
      <c r="L735" s="184"/>
      <c r="M735" s="184"/>
      <c r="N735" s="184"/>
      <c r="O735" s="184"/>
      <c r="P735" s="184"/>
      <c r="Q735" s="184"/>
      <c r="R735" s="184"/>
      <c r="S735" s="184"/>
      <c r="T735" s="184"/>
      <c r="U735" s="184"/>
      <c r="V735" s="184"/>
      <c r="W735" s="184"/>
      <c r="X735" s="184"/>
      <c r="Y735" s="184"/>
      <c r="Z735" s="184"/>
    </row>
    <row r="736" spans="1:26" x14ac:dyDescent="0.25">
      <c r="A736" s="184"/>
      <c r="B736" s="184"/>
      <c r="C736" s="289"/>
      <c r="D736" s="290"/>
      <c r="E736" s="184"/>
      <c r="F736" s="184"/>
      <c r="G736" s="184"/>
      <c r="H736" s="184"/>
      <c r="I736" s="184"/>
      <c r="J736" s="184"/>
      <c r="K736" s="184"/>
      <c r="L736" s="184"/>
      <c r="M736" s="184"/>
      <c r="N736" s="184"/>
      <c r="O736" s="184"/>
      <c r="P736" s="184"/>
      <c r="Q736" s="184"/>
      <c r="R736" s="184"/>
      <c r="S736" s="184"/>
      <c r="T736" s="184"/>
      <c r="U736" s="184"/>
      <c r="V736" s="184"/>
      <c r="W736" s="184"/>
      <c r="X736" s="184"/>
      <c r="Y736" s="184"/>
      <c r="Z736" s="184"/>
    </row>
    <row r="737" spans="1:26" x14ac:dyDescent="0.25">
      <c r="A737" s="184"/>
      <c r="B737" s="184"/>
      <c r="C737" s="289"/>
      <c r="D737" s="290"/>
      <c r="E737" s="184"/>
      <c r="F737" s="184"/>
      <c r="G737" s="184"/>
      <c r="H737" s="184"/>
      <c r="I737" s="184"/>
      <c r="J737" s="184"/>
      <c r="K737" s="184"/>
      <c r="L737" s="184"/>
      <c r="M737" s="184"/>
      <c r="N737" s="184"/>
      <c r="O737" s="184"/>
      <c r="P737" s="184"/>
      <c r="Q737" s="184"/>
      <c r="R737" s="184"/>
      <c r="S737" s="184"/>
      <c r="T737" s="184"/>
      <c r="U737" s="184"/>
      <c r="V737" s="184"/>
      <c r="W737" s="184"/>
      <c r="X737" s="184"/>
      <c r="Y737" s="184"/>
      <c r="Z737" s="184"/>
    </row>
    <row r="738" spans="1:26" x14ac:dyDescent="0.25">
      <c r="A738" s="184"/>
      <c r="B738" s="184"/>
      <c r="C738" s="289"/>
      <c r="D738" s="290"/>
      <c r="E738" s="184"/>
      <c r="F738" s="184"/>
      <c r="G738" s="184"/>
      <c r="H738" s="184"/>
      <c r="I738" s="184"/>
      <c r="J738" s="184"/>
      <c r="K738" s="184"/>
      <c r="L738" s="184"/>
      <c r="M738" s="184"/>
      <c r="N738" s="184"/>
      <c r="O738" s="184"/>
      <c r="P738" s="184"/>
      <c r="Q738" s="184"/>
      <c r="R738" s="184"/>
      <c r="S738" s="184"/>
      <c r="T738" s="184"/>
      <c r="U738" s="184"/>
      <c r="V738" s="184"/>
      <c r="W738" s="184"/>
      <c r="X738" s="184"/>
      <c r="Y738" s="184"/>
      <c r="Z738" s="184"/>
    </row>
    <row r="739" spans="1:26" x14ac:dyDescent="0.25">
      <c r="A739" s="184"/>
      <c r="B739" s="184"/>
      <c r="C739" s="289"/>
      <c r="D739" s="290"/>
      <c r="E739" s="184"/>
      <c r="F739" s="184"/>
      <c r="G739" s="184"/>
      <c r="H739" s="184"/>
      <c r="I739" s="184"/>
      <c r="J739" s="184"/>
      <c r="K739" s="184"/>
      <c r="L739" s="184"/>
      <c r="M739" s="184"/>
      <c r="N739" s="184"/>
      <c r="O739" s="184"/>
      <c r="P739" s="184"/>
      <c r="Q739" s="184"/>
      <c r="R739" s="184"/>
      <c r="S739" s="184"/>
      <c r="T739" s="184"/>
      <c r="U739" s="184"/>
      <c r="V739" s="184"/>
      <c r="W739" s="184"/>
      <c r="X739" s="184"/>
      <c r="Y739" s="184"/>
      <c r="Z739" s="184"/>
    </row>
    <row r="740" spans="1:26" x14ac:dyDescent="0.25">
      <c r="A740" s="184"/>
      <c r="B740" s="184"/>
      <c r="C740" s="289"/>
      <c r="D740" s="290"/>
      <c r="E740" s="184"/>
      <c r="F740" s="184"/>
      <c r="G740" s="184"/>
      <c r="H740" s="184"/>
      <c r="I740" s="184"/>
      <c r="J740" s="184"/>
      <c r="K740" s="184"/>
      <c r="L740" s="184"/>
      <c r="M740" s="184"/>
      <c r="N740" s="184"/>
      <c r="O740" s="184"/>
      <c r="P740" s="184"/>
      <c r="Q740" s="184"/>
      <c r="R740" s="184"/>
      <c r="S740" s="184"/>
      <c r="T740" s="184"/>
      <c r="U740" s="184"/>
      <c r="V740" s="184"/>
      <c r="W740" s="184"/>
      <c r="X740" s="184"/>
      <c r="Y740" s="184"/>
      <c r="Z740" s="184"/>
    </row>
    <row r="741" spans="1:26" x14ac:dyDescent="0.25">
      <c r="A741" s="184"/>
      <c r="B741" s="184"/>
      <c r="C741" s="289"/>
      <c r="D741" s="290"/>
      <c r="E741" s="184"/>
      <c r="F741" s="184"/>
      <c r="G741" s="184"/>
      <c r="H741" s="184"/>
      <c r="I741" s="184"/>
      <c r="J741" s="184"/>
      <c r="K741" s="184"/>
      <c r="L741" s="184"/>
      <c r="M741" s="184"/>
      <c r="N741" s="184"/>
      <c r="O741" s="184"/>
      <c r="P741" s="184"/>
      <c r="Q741" s="184"/>
      <c r="R741" s="184"/>
      <c r="S741" s="184"/>
      <c r="T741" s="184"/>
      <c r="U741" s="184"/>
      <c r="V741" s="184"/>
      <c r="W741" s="184"/>
      <c r="X741" s="184"/>
      <c r="Y741" s="184"/>
      <c r="Z741" s="184"/>
    </row>
    <row r="742" spans="1:26" x14ac:dyDescent="0.25">
      <c r="A742" s="184"/>
      <c r="B742" s="184"/>
      <c r="C742" s="289"/>
      <c r="D742" s="290"/>
      <c r="E742" s="184"/>
      <c r="F742" s="184"/>
      <c r="G742" s="184"/>
      <c r="H742" s="184"/>
      <c r="I742" s="184"/>
      <c r="J742" s="184"/>
      <c r="K742" s="184"/>
      <c r="L742" s="184"/>
      <c r="M742" s="184"/>
      <c r="N742" s="184"/>
      <c r="O742" s="184"/>
      <c r="P742" s="184"/>
      <c r="Q742" s="184"/>
      <c r="R742" s="184"/>
      <c r="S742" s="184"/>
      <c r="T742" s="184"/>
      <c r="U742" s="184"/>
      <c r="V742" s="184"/>
      <c r="W742" s="184"/>
      <c r="X742" s="184"/>
      <c r="Y742" s="184"/>
      <c r="Z742" s="184"/>
    </row>
    <row r="743" spans="1:26" x14ac:dyDescent="0.25">
      <c r="A743" s="184"/>
      <c r="B743" s="184"/>
      <c r="C743" s="289"/>
      <c r="D743" s="290"/>
      <c r="E743" s="184"/>
      <c r="F743" s="184"/>
      <c r="G743" s="184"/>
      <c r="H743" s="184"/>
      <c r="I743" s="184"/>
      <c r="J743" s="184"/>
      <c r="K743" s="184"/>
      <c r="L743" s="184"/>
      <c r="M743" s="184"/>
      <c r="N743" s="184"/>
      <c r="O743" s="184"/>
      <c r="P743" s="184"/>
      <c r="Q743" s="184"/>
      <c r="R743" s="184"/>
      <c r="S743" s="184"/>
      <c r="T743" s="184"/>
      <c r="U743" s="184"/>
      <c r="V743" s="184"/>
      <c r="W743" s="184"/>
      <c r="X743" s="184"/>
      <c r="Y743" s="184"/>
      <c r="Z743" s="184"/>
    </row>
    <row r="744" spans="1:26" x14ac:dyDescent="0.25">
      <c r="A744" s="184"/>
      <c r="B744" s="184"/>
      <c r="C744" s="289"/>
      <c r="D744" s="290"/>
      <c r="E744" s="184"/>
      <c r="F744" s="184"/>
      <c r="G744" s="184"/>
      <c r="H744" s="184"/>
      <c r="I744" s="184"/>
      <c r="J744" s="184"/>
      <c r="K744" s="184"/>
      <c r="L744" s="184"/>
      <c r="M744" s="184"/>
      <c r="N744" s="184"/>
      <c r="O744" s="184"/>
      <c r="P744" s="184"/>
      <c r="Q744" s="184"/>
      <c r="R744" s="184"/>
      <c r="S744" s="184"/>
      <c r="T744" s="184"/>
      <c r="U744" s="184"/>
      <c r="V744" s="184"/>
      <c r="W744" s="184"/>
      <c r="X744" s="184"/>
      <c r="Y744" s="184"/>
      <c r="Z744" s="184"/>
    </row>
    <row r="745" spans="1:26" x14ac:dyDescent="0.25">
      <c r="A745" s="184"/>
      <c r="B745" s="184"/>
      <c r="C745" s="289"/>
      <c r="D745" s="290"/>
      <c r="E745" s="184"/>
      <c r="F745" s="184"/>
      <c r="G745" s="184"/>
      <c r="H745" s="184"/>
      <c r="I745" s="184"/>
      <c r="J745" s="184"/>
      <c r="K745" s="184"/>
      <c r="L745" s="184"/>
      <c r="M745" s="184"/>
      <c r="N745" s="184"/>
      <c r="O745" s="184"/>
      <c r="P745" s="184"/>
      <c r="Q745" s="184"/>
      <c r="R745" s="184"/>
      <c r="S745" s="184"/>
      <c r="T745" s="184"/>
      <c r="U745" s="184"/>
      <c r="V745" s="184"/>
      <c r="W745" s="184"/>
      <c r="X745" s="184"/>
      <c r="Y745" s="184"/>
      <c r="Z745" s="184"/>
    </row>
    <row r="746" spans="1:26" x14ac:dyDescent="0.25">
      <c r="A746" s="184"/>
      <c r="B746" s="184"/>
      <c r="C746" s="289"/>
      <c r="D746" s="290"/>
      <c r="E746" s="184"/>
      <c r="F746" s="184"/>
      <c r="G746" s="184"/>
      <c r="H746" s="184"/>
      <c r="I746" s="184"/>
      <c r="J746" s="184"/>
      <c r="K746" s="184"/>
      <c r="L746" s="184"/>
      <c r="M746" s="184"/>
      <c r="N746" s="184"/>
      <c r="O746" s="184"/>
      <c r="P746" s="184"/>
      <c r="Q746" s="184"/>
      <c r="R746" s="184"/>
      <c r="S746" s="184"/>
      <c r="T746" s="184"/>
      <c r="U746" s="184"/>
      <c r="V746" s="184"/>
      <c r="W746" s="184"/>
      <c r="X746" s="184"/>
      <c r="Y746" s="184"/>
      <c r="Z746" s="184"/>
    </row>
    <row r="747" spans="1:26" x14ac:dyDescent="0.25">
      <c r="A747" s="184"/>
      <c r="B747" s="184"/>
      <c r="C747" s="289"/>
      <c r="D747" s="290"/>
      <c r="E747" s="184"/>
      <c r="F747" s="184"/>
      <c r="G747" s="184"/>
      <c r="H747" s="184"/>
      <c r="I747" s="184"/>
      <c r="J747" s="184"/>
      <c r="K747" s="184"/>
      <c r="L747" s="184"/>
      <c r="M747" s="184"/>
      <c r="N747" s="184"/>
      <c r="O747" s="184"/>
      <c r="P747" s="184"/>
      <c r="Q747" s="184"/>
      <c r="R747" s="184"/>
      <c r="S747" s="184"/>
      <c r="T747" s="184"/>
      <c r="U747" s="184"/>
      <c r="V747" s="184"/>
      <c r="W747" s="184"/>
      <c r="X747" s="184"/>
      <c r="Y747" s="184"/>
      <c r="Z747" s="184"/>
    </row>
    <row r="748" spans="1:26" x14ac:dyDescent="0.25">
      <c r="A748" s="184"/>
      <c r="B748" s="184"/>
      <c r="C748" s="289"/>
      <c r="D748" s="290"/>
      <c r="E748" s="184"/>
      <c r="F748" s="184"/>
      <c r="G748" s="184"/>
      <c r="H748" s="184"/>
      <c r="I748" s="184"/>
      <c r="J748" s="184"/>
      <c r="K748" s="184"/>
      <c r="L748" s="184"/>
      <c r="M748" s="184"/>
      <c r="N748" s="184"/>
      <c r="O748" s="184"/>
      <c r="P748" s="184"/>
      <c r="Q748" s="184"/>
      <c r="R748" s="184"/>
      <c r="S748" s="184"/>
      <c r="T748" s="184"/>
      <c r="U748" s="184"/>
      <c r="V748" s="184"/>
      <c r="W748" s="184"/>
      <c r="X748" s="184"/>
      <c r="Y748" s="184"/>
      <c r="Z748" s="184"/>
    </row>
    <row r="749" spans="1:26" x14ac:dyDescent="0.25">
      <c r="A749" s="184"/>
      <c r="B749" s="184"/>
      <c r="C749" s="289"/>
      <c r="D749" s="290"/>
      <c r="E749" s="184"/>
      <c r="F749" s="184"/>
      <c r="G749" s="184"/>
      <c r="H749" s="184"/>
      <c r="I749" s="184"/>
      <c r="J749" s="184"/>
      <c r="K749" s="184"/>
      <c r="L749" s="184"/>
      <c r="M749" s="184"/>
      <c r="N749" s="184"/>
      <c r="O749" s="184"/>
      <c r="P749" s="184"/>
      <c r="Q749" s="184"/>
      <c r="R749" s="184"/>
      <c r="S749" s="184"/>
      <c r="T749" s="184"/>
      <c r="U749" s="184"/>
      <c r="V749" s="184"/>
      <c r="W749" s="184"/>
      <c r="X749" s="184"/>
      <c r="Y749" s="184"/>
      <c r="Z749" s="184"/>
    </row>
    <row r="750" spans="1:26" x14ac:dyDescent="0.25">
      <c r="A750" s="184"/>
      <c r="B750" s="184"/>
      <c r="C750" s="289"/>
      <c r="D750" s="290"/>
      <c r="E750" s="184"/>
      <c r="F750" s="184"/>
      <c r="G750" s="184"/>
      <c r="H750" s="184"/>
      <c r="I750" s="184"/>
      <c r="J750" s="184"/>
      <c r="K750" s="184"/>
      <c r="L750" s="184"/>
      <c r="M750" s="184"/>
      <c r="N750" s="184"/>
      <c r="O750" s="184"/>
      <c r="P750" s="184"/>
      <c r="Q750" s="184"/>
      <c r="R750" s="184"/>
      <c r="S750" s="184"/>
      <c r="T750" s="184"/>
      <c r="U750" s="184"/>
      <c r="V750" s="184"/>
      <c r="W750" s="184"/>
      <c r="X750" s="184"/>
      <c r="Y750" s="184"/>
      <c r="Z750" s="184"/>
    </row>
    <row r="751" spans="1:26" x14ac:dyDescent="0.25">
      <c r="A751" s="184"/>
      <c r="B751" s="184"/>
      <c r="C751" s="289"/>
      <c r="D751" s="290"/>
      <c r="E751" s="184"/>
      <c r="F751" s="184"/>
      <c r="G751" s="184"/>
      <c r="H751" s="184"/>
      <c r="I751" s="184"/>
      <c r="J751" s="184"/>
      <c r="K751" s="184"/>
      <c r="L751" s="184"/>
      <c r="M751" s="184"/>
      <c r="N751" s="184"/>
      <c r="O751" s="184"/>
      <c r="P751" s="184"/>
      <c r="Q751" s="184"/>
      <c r="R751" s="184"/>
      <c r="S751" s="184"/>
      <c r="T751" s="184"/>
      <c r="U751" s="184"/>
      <c r="V751" s="184"/>
      <c r="W751" s="184"/>
      <c r="X751" s="184"/>
      <c r="Y751" s="184"/>
      <c r="Z751" s="184"/>
    </row>
    <row r="752" spans="1:26" x14ac:dyDescent="0.25">
      <c r="A752" s="184"/>
      <c r="B752" s="184"/>
      <c r="C752" s="289"/>
      <c r="D752" s="290"/>
      <c r="E752" s="184"/>
      <c r="F752" s="184"/>
      <c r="G752" s="184"/>
      <c r="H752" s="184"/>
      <c r="I752" s="184"/>
      <c r="J752" s="184"/>
      <c r="K752" s="184"/>
      <c r="L752" s="184"/>
      <c r="M752" s="184"/>
      <c r="N752" s="184"/>
      <c r="O752" s="184"/>
      <c r="P752" s="184"/>
      <c r="Q752" s="184"/>
      <c r="R752" s="184"/>
      <c r="S752" s="184"/>
      <c r="T752" s="184"/>
      <c r="U752" s="184"/>
      <c r="V752" s="184"/>
      <c r="W752" s="184"/>
      <c r="X752" s="184"/>
      <c r="Y752" s="184"/>
      <c r="Z752" s="184"/>
    </row>
    <row r="753" spans="1:26" x14ac:dyDescent="0.25">
      <c r="A753" s="184"/>
      <c r="B753" s="184"/>
      <c r="C753" s="289"/>
      <c r="D753" s="290"/>
      <c r="E753" s="184"/>
      <c r="F753" s="184"/>
      <c r="G753" s="184"/>
      <c r="H753" s="184"/>
      <c r="I753" s="184"/>
      <c r="J753" s="184"/>
      <c r="K753" s="184"/>
      <c r="L753" s="184"/>
      <c r="M753" s="184"/>
      <c r="N753" s="184"/>
      <c r="O753" s="184"/>
      <c r="P753" s="184"/>
      <c r="Q753" s="184"/>
      <c r="R753" s="184"/>
      <c r="S753" s="184"/>
      <c r="T753" s="184"/>
      <c r="U753" s="184"/>
      <c r="V753" s="184"/>
      <c r="W753" s="184"/>
      <c r="X753" s="184"/>
      <c r="Y753" s="184"/>
      <c r="Z753" s="184"/>
    </row>
    <row r="754" spans="1:26" x14ac:dyDescent="0.25">
      <c r="A754" s="184"/>
      <c r="B754" s="184"/>
      <c r="C754" s="289"/>
      <c r="D754" s="290"/>
      <c r="E754" s="184"/>
      <c r="F754" s="184"/>
      <c r="G754" s="184"/>
      <c r="H754" s="184"/>
      <c r="I754" s="184"/>
      <c r="J754" s="184"/>
      <c r="K754" s="184"/>
      <c r="L754" s="184"/>
      <c r="M754" s="184"/>
      <c r="N754" s="184"/>
      <c r="O754" s="184"/>
      <c r="P754" s="184"/>
      <c r="Q754" s="184"/>
      <c r="R754" s="184"/>
      <c r="S754" s="184"/>
      <c r="T754" s="184"/>
      <c r="U754" s="184"/>
      <c r="V754" s="184"/>
      <c r="W754" s="184"/>
      <c r="X754" s="184"/>
      <c r="Y754" s="184"/>
      <c r="Z754" s="184"/>
    </row>
    <row r="755" spans="1:26" x14ac:dyDescent="0.25">
      <c r="A755" s="184"/>
      <c r="B755" s="184"/>
      <c r="C755" s="289"/>
      <c r="D755" s="290"/>
      <c r="E755" s="184"/>
      <c r="F755" s="184"/>
      <c r="G755" s="184"/>
      <c r="H755" s="184"/>
      <c r="I755" s="184"/>
      <c r="J755" s="184"/>
      <c r="K755" s="184"/>
      <c r="L755" s="184"/>
      <c r="M755" s="184"/>
      <c r="N755" s="184"/>
      <c r="O755" s="184"/>
      <c r="P755" s="184"/>
      <c r="Q755" s="184"/>
      <c r="R755" s="184"/>
      <c r="S755" s="184"/>
      <c r="T755" s="184"/>
      <c r="U755" s="184"/>
      <c r="V755" s="184"/>
      <c r="W755" s="184"/>
      <c r="X755" s="184"/>
      <c r="Y755" s="184"/>
      <c r="Z755" s="184"/>
    </row>
    <row r="756" spans="1:26" x14ac:dyDescent="0.25">
      <c r="A756" s="184"/>
      <c r="B756" s="184"/>
      <c r="C756" s="289"/>
      <c r="D756" s="290"/>
      <c r="E756" s="184"/>
      <c r="F756" s="184"/>
      <c r="G756" s="184"/>
      <c r="H756" s="184"/>
      <c r="I756" s="184"/>
      <c r="J756" s="184"/>
      <c r="K756" s="184"/>
      <c r="L756" s="184"/>
      <c r="M756" s="184"/>
      <c r="N756" s="184"/>
      <c r="O756" s="184"/>
      <c r="P756" s="184"/>
      <c r="Q756" s="184"/>
      <c r="R756" s="184"/>
      <c r="S756" s="184"/>
      <c r="T756" s="184"/>
      <c r="U756" s="184"/>
      <c r="V756" s="184"/>
      <c r="W756" s="184"/>
      <c r="X756" s="184"/>
      <c r="Y756" s="184"/>
      <c r="Z756" s="184"/>
    </row>
    <row r="757" spans="1:26" x14ac:dyDescent="0.25">
      <c r="A757" s="184"/>
      <c r="B757" s="184"/>
      <c r="C757" s="289"/>
      <c r="D757" s="290"/>
      <c r="E757" s="184"/>
      <c r="F757" s="184"/>
      <c r="G757" s="184"/>
      <c r="H757" s="184"/>
      <c r="I757" s="184"/>
      <c r="J757" s="184"/>
      <c r="K757" s="184"/>
      <c r="L757" s="184"/>
      <c r="M757" s="184"/>
      <c r="N757" s="184"/>
      <c r="O757" s="184"/>
      <c r="P757" s="184"/>
      <c r="Q757" s="184"/>
      <c r="R757" s="184"/>
      <c r="S757" s="184"/>
      <c r="T757" s="184"/>
      <c r="U757" s="184"/>
      <c r="V757" s="184"/>
      <c r="W757" s="184"/>
      <c r="X757" s="184"/>
      <c r="Y757" s="184"/>
      <c r="Z757" s="184"/>
    </row>
    <row r="758" spans="1:26" x14ac:dyDescent="0.25">
      <c r="A758" s="184"/>
      <c r="B758" s="184"/>
      <c r="C758" s="289"/>
      <c r="D758" s="290"/>
      <c r="E758" s="184"/>
      <c r="F758" s="184"/>
      <c r="G758" s="184"/>
      <c r="H758" s="184"/>
      <c r="I758" s="184"/>
      <c r="J758" s="184"/>
      <c r="K758" s="184"/>
      <c r="L758" s="184"/>
      <c r="M758" s="184"/>
      <c r="N758" s="184"/>
      <c r="O758" s="184"/>
      <c r="P758" s="184"/>
      <c r="Q758" s="184"/>
      <c r="R758" s="184"/>
      <c r="S758" s="184"/>
      <c r="T758" s="184"/>
      <c r="U758" s="184"/>
      <c r="V758" s="184"/>
      <c r="W758" s="184"/>
      <c r="X758" s="184"/>
      <c r="Y758" s="184"/>
      <c r="Z758" s="184"/>
    </row>
    <row r="759" spans="1:26" x14ac:dyDescent="0.25">
      <c r="A759" s="184"/>
      <c r="B759" s="184"/>
      <c r="C759" s="289"/>
      <c r="D759" s="290"/>
      <c r="E759" s="184"/>
      <c r="F759" s="184"/>
      <c r="G759" s="184"/>
      <c r="H759" s="184"/>
      <c r="I759" s="184"/>
      <c r="J759" s="184"/>
      <c r="K759" s="184"/>
      <c r="L759" s="184"/>
      <c r="M759" s="184"/>
      <c r="N759" s="184"/>
      <c r="O759" s="184"/>
      <c r="P759" s="184"/>
      <c r="Q759" s="184"/>
      <c r="R759" s="184"/>
      <c r="S759" s="184"/>
      <c r="T759" s="184"/>
      <c r="U759" s="184"/>
      <c r="V759" s="184"/>
      <c r="W759" s="184"/>
      <c r="X759" s="184"/>
      <c r="Y759" s="184"/>
      <c r="Z759" s="184"/>
    </row>
    <row r="760" spans="1:26" x14ac:dyDescent="0.25">
      <c r="A760" s="184"/>
      <c r="B760" s="184"/>
      <c r="C760" s="289"/>
      <c r="D760" s="290"/>
      <c r="E760" s="184"/>
      <c r="F760" s="184"/>
      <c r="G760" s="184"/>
      <c r="H760" s="184"/>
      <c r="I760" s="184"/>
      <c r="J760" s="184"/>
      <c r="K760" s="184"/>
      <c r="L760" s="184"/>
      <c r="M760" s="184"/>
      <c r="N760" s="184"/>
      <c r="O760" s="184"/>
      <c r="P760" s="184"/>
      <c r="Q760" s="184"/>
      <c r="R760" s="184"/>
      <c r="S760" s="184"/>
      <c r="T760" s="184"/>
      <c r="U760" s="184"/>
      <c r="V760" s="184"/>
      <c r="W760" s="184"/>
      <c r="X760" s="184"/>
      <c r="Y760" s="184"/>
      <c r="Z760" s="184"/>
    </row>
    <row r="761" spans="1:26" x14ac:dyDescent="0.25">
      <c r="A761" s="184"/>
      <c r="B761" s="184"/>
      <c r="C761" s="289"/>
      <c r="D761" s="290"/>
      <c r="E761" s="184"/>
      <c r="F761" s="184"/>
      <c r="G761" s="184"/>
      <c r="H761" s="184"/>
      <c r="I761" s="184"/>
      <c r="J761" s="184"/>
      <c r="K761" s="184"/>
      <c r="L761" s="184"/>
      <c r="M761" s="184"/>
      <c r="N761" s="184"/>
      <c r="O761" s="184"/>
      <c r="P761" s="184"/>
      <c r="Q761" s="184"/>
      <c r="R761" s="184"/>
      <c r="S761" s="184"/>
      <c r="T761" s="184"/>
      <c r="U761" s="184"/>
      <c r="V761" s="184"/>
      <c r="W761" s="184"/>
      <c r="X761" s="184"/>
      <c r="Y761" s="184"/>
      <c r="Z761" s="184"/>
    </row>
    <row r="762" spans="1:26" x14ac:dyDescent="0.25">
      <c r="A762" s="184"/>
      <c r="B762" s="184"/>
      <c r="C762" s="289"/>
      <c r="D762" s="290"/>
      <c r="E762" s="184"/>
      <c r="F762" s="184"/>
      <c r="G762" s="184"/>
      <c r="H762" s="184"/>
      <c r="I762" s="184"/>
      <c r="J762" s="184"/>
      <c r="K762" s="184"/>
      <c r="L762" s="184"/>
      <c r="M762" s="184"/>
      <c r="N762" s="184"/>
      <c r="O762" s="184"/>
      <c r="P762" s="184"/>
      <c r="Q762" s="184"/>
      <c r="R762" s="184"/>
      <c r="S762" s="184"/>
      <c r="T762" s="184"/>
      <c r="U762" s="184"/>
      <c r="V762" s="184"/>
      <c r="W762" s="184"/>
      <c r="X762" s="184"/>
      <c r="Y762" s="184"/>
      <c r="Z762" s="184"/>
    </row>
    <row r="763" spans="1:26" x14ac:dyDescent="0.25">
      <c r="A763" s="184"/>
      <c r="B763" s="184"/>
      <c r="C763" s="289"/>
      <c r="D763" s="290"/>
      <c r="E763" s="184"/>
      <c r="F763" s="184"/>
      <c r="G763" s="184"/>
      <c r="H763" s="184"/>
      <c r="I763" s="184"/>
      <c r="J763" s="184"/>
      <c r="K763" s="184"/>
      <c r="L763" s="184"/>
      <c r="M763" s="184"/>
      <c r="N763" s="184"/>
      <c r="O763" s="184"/>
      <c r="P763" s="184"/>
      <c r="Q763" s="184"/>
      <c r="R763" s="184"/>
      <c r="S763" s="184"/>
      <c r="T763" s="184"/>
      <c r="U763" s="184"/>
      <c r="V763" s="184"/>
      <c r="W763" s="184"/>
      <c r="X763" s="184"/>
      <c r="Y763" s="184"/>
      <c r="Z763" s="184"/>
    </row>
    <row r="764" spans="1:26" x14ac:dyDescent="0.25">
      <c r="A764" s="184"/>
      <c r="B764" s="184"/>
      <c r="C764" s="289"/>
      <c r="D764" s="290"/>
      <c r="E764" s="184"/>
      <c r="F764" s="184"/>
      <c r="G764" s="184"/>
      <c r="H764" s="184"/>
      <c r="I764" s="184"/>
      <c r="J764" s="184"/>
      <c r="K764" s="184"/>
      <c r="L764" s="184"/>
      <c r="M764" s="184"/>
      <c r="N764" s="184"/>
      <c r="O764" s="184"/>
      <c r="P764" s="184"/>
      <c r="Q764" s="184"/>
      <c r="R764" s="184"/>
      <c r="S764" s="184"/>
      <c r="T764" s="184"/>
      <c r="U764" s="184"/>
      <c r="V764" s="184"/>
      <c r="W764" s="184"/>
      <c r="X764" s="184"/>
      <c r="Y764" s="184"/>
      <c r="Z764" s="184"/>
    </row>
    <row r="765" spans="1:26" x14ac:dyDescent="0.25">
      <c r="A765" s="184"/>
      <c r="B765" s="184"/>
      <c r="C765" s="289"/>
      <c r="D765" s="290"/>
      <c r="E765" s="184"/>
      <c r="F765" s="184"/>
      <c r="G765" s="184"/>
      <c r="H765" s="184"/>
      <c r="I765" s="184"/>
      <c r="J765" s="184"/>
      <c r="K765" s="184"/>
      <c r="L765" s="184"/>
      <c r="M765" s="184"/>
      <c r="N765" s="184"/>
      <c r="O765" s="184"/>
      <c r="P765" s="184"/>
      <c r="Q765" s="184"/>
      <c r="R765" s="184"/>
      <c r="S765" s="184"/>
      <c r="T765" s="184"/>
      <c r="U765" s="184"/>
      <c r="V765" s="184"/>
      <c r="W765" s="184"/>
      <c r="X765" s="184"/>
      <c r="Y765" s="184"/>
      <c r="Z765" s="184"/>
    </row>
    <row r="766" spans="1:26" x14ac:dyDescent="0.25">
      <c r="A766" s="184"/>
      <c r="B766" s="184"/>
      <c r="C766" s="289"/>
      <c r="D766" s="290"/>
      <c r="E766" s="184"/>
      <c r="F766" s="184"/>
      <c r="G766" s="184"/>
      <c r="H766" s="184"/>
      <c r="I766" s="184"/>
      <c r="J766" s="184"/>
      <c r="K766" s="184"/>
      <c r="L766" s="184"/>
      <c r="M766" s="184"/>
      <c r="N766" s="184"/>
      <c r="O766" s="184"/>
      <c r="P766" s="184"/>
      <c r="Q766" s="184"/>
      <c r="R766" s="184"/>
      <c r="S766" s="184"/>
      <c r="T766" s="184"/>
      <c r="U766" s="184"/>
      <c r="V766" s="184"/>
      <c r="W766" s="184"/>
      <c r="X766" s="184"/>
      <c r="Y766" s="184"/>
      <c r="Z766" s="184"/>
    </row>
    <row r="767" spans="1:26" x14ac:dyDescent="0.25">
      <c r="A767" s="184"/>
      <c r="B767" s="184"/>
      <c r="C767" s="289"/>
      <c r="D767" s="290"/>
      <c r="E767" s="184"/>
      <c r="F767" s="184"/>
      <c r="G767" s="184"/>
      <c r="H767" s="184"/>
      <c r="I767" s="184"/>
      <c r="J767" s="184"/>
      <c r="K767" s="184"/>
      <c r="L767" s="184"/>
      <c r="M767" s="184"/>
      <c r="N767" s="184"/>
      <c r="O767" s="184"/>
      <c r="P767" s="184"/>
      <c r="Q767" s="184"/>
      <c r="R767" s="184"/>
      <c r="S767" s="184"/>
      <c r="T767" s="184"/>
      <c r="U767" s="184"/>
      <c r="V767" s="184"/>
      <c r="W767" s="184"/>
      <c r="X767" s="184"/>
      <c r="Y767" s="184"/>
      <c r="Z767" s="184"/>
    </row>
    <row r="768" spans="1:26" x14ac:dyDescent="0.25">
      <c r="A768" s="184"/>
      <c r="B768" s="184"/>
      <c r="C768" s="289"/>
      <c r="D768" s="290"/>
      <c r="E768" s="184"/>
      <c r="F768" s="184"/>
      <c r="G768" s="184"/>
      <c r="H768" s="184"/>
      <c r="I768" s="184"/>
      <c r="J768" s="184"/>
      <c r="K768" s="184"/>
      <c r="L768" s="184"/>
      <c r="M768" s="184"/>
      <c r="N768" s="184"/>
      <c r="O768" s="184"/>
      <c r="P768" s="184"/>
      <c r="Q768" s="184"/>
      <c r="R768" s="184"/>
      <c r="S768" s="184"/>
      <c r="T768" s="184"/>
      <c r="U768" s="184"/>
      <c r="V768" s="184"/>
      <c r="W768" s="184"/>
      <c r="X768" s="184"/>
      <c r="Y768" s="184"/>
      <c r="Z768" s="184"/>
    </row>
    <row r="769" spans="1:26" x14ac:dyDescent="0.25">
      <c r="A769" s="184"/>
      <c r="B769" s="184"/>
      <c r="C769" s="289"/>
      <c r="D769" s="290"/>
      <c r="E769" s="184"/>
      <c r="F769" s="184"/>
      <c r="G769" s="184"/>
      <c r="H769" s="184"/>
      <c r="I769" s="184"/>
      <c r="J769" s="184"/>
      <c r="K769" s="184"/>
      <c r="L769" s="184"/>
      <c r="M769" s="184"/>
      <c r="N769" s="184"/>
      <c r="O769" s="184"/>
      <c r="P769" s="184"/>
      <c r="Q769" s="184"/>
      <c r="R769" s="184"/>
      <c r="S769" s="184"/>
      <c r="T769" s="184"/>
      <c r="U769" s="184"/>
      <c r="V769" s="184"/>
      <c r="W769" s="184"/>
      <c r="X769" s="184"/>
      <c r="Y769" s="184"/>
      <c r="Z769" s="184"/>
    </row>
    <row r="770" spans="1:26" x14ac:dyDescent="0.25">
      <c r="A770" s="184"/>
      <c r="B770" s="184"/>
      <c r="C770" s="289"/>
      <c r="D770" s="290"/>
      <c r="E770" s="184"/>
      <c r="F770" s="184"/>
      <c r="G770" s="184"/>
      <c r="H770" s="184"/>
      <c r="I770" s="184"/>
      <c r="J770" s="184"/>
      <c r="K770" s="184"/>
      <c r="L770" s="184"/>
      <c r="M770" s="184"/>
      <c r="N770" s="184"/>
      <c r="O770" s="184"/>
      <c r="P770" s="184"/>
      <c r="Q770" s="184"/>
      <c r="R770" s="184"/>
      <c r="S770" s="184"/>
      <c r="T770" s="184"/>
      <c r="U770" s="184"/>
      <c r="V770" s="184"/>
      <c r="W770" s="184"/>
      <c r="X770" s="184"/>
      <c r="Y770" s="184"/>
      <c r="Z770" s="184"/>
    </row>
    <row r="771" spans="1:26" x14ac:dyDescent="0.25">
      <c r="A771" s="184"/>
      <c r="B771" s="184"/>
      <c r="C771" s="289"/>
      <c r="D771" s="290"/>
      <c r="E771" s="184"/>
      <c r="F771" s="184"/>
      <c r="G771" s="184"/>
      <c r="H771" s="184"/>
      <c r="I771" s="184"/>
      <c r="J771" s="184"/>
      <c r="K771" s="184"/>
      <c r="L771" s="184"/>
      <c r="M771" s="184"/>
      <c r="N771" s="184"/>
      <c r="O771" s="184"/>
      <c r="P771" s="184"/>
      <c r="Q771" s="184"/>
      <c r="R771" s="184"/>
      <c r="S771" s="184"/>
      <c r="T771" s="184"/>
      <c r="U771" s="184"/>
      <c r="V771" s="184"/>
      <c r="W771" s="184"/>
      <c r="X771" s="184"/>
      <c r="Y771" s="184"/>
      <c r="Z771" s="184"/>
    </row>
    <row r="772" spans="1:26" x14ac:dyDescent="0.25">
      <c r="A772" s="184"/>
      <c r="B772" s="184"/>
      <c r="C772" s="289"/>
      <c r="D772" s="290"/>
      <c r="E772" s="184"/>
      <c r="F772" s="184"/>
      <c r="G772" s="184"/>
      <c r="H772" s="184"/>
      <c r="I772" s="184"/>
      <c r="J772" s="184"/>
      <c r="K772" s="184"/>
      <c r="L772" s="184"/>
      <c r="M772" s="184"/>
      <c r="N772" s="184"/>
      <c r="O772" s="184"/>
      <c r="P772" s="184"/>
      <c r="Q772" s="184"/>
      <c r="R772" s="184"/>
      <c r="S772" s="184"/>
      <c r="T772" s="184"/>
      <c r="U772" s="184"/>
      <c r="V772" s="184"/>
      <c r="W772" s="184"/>
      <c r="X772" s="184"/>
      <c r="Y772" s="184"/>
      <c r="Z772" s="184"/>
    </row>
    <row r="773" spans="1:26" x14ac:dyDescent="0.25">
      <c r="A773" s="184"/>
      <c r="B773" s="184"/>
      <c r="C773" s="289"/>
      <c r="D773" s="290"/>
      <c r="E773" s="184"/>
      <c r="F773" s="184"/>
      <c r="G773" s="184"/>
      <c r="H773" s="184"/>
      <c r="I773" s="184"/>
      <c r="J773" s="184"/>
      <c r="K773" s="184"/>
      <c r="L773" s="184"/>
      <c r="M773" s="184"/>
      <c r="N773" s="184"/>
      <c r="O773" s="184"/>
      <c r="P773" s="184"/>
      <c r="Q773" s="184"/>
      <c r="R773" s="184"/>
      <c r="S773" s="184"/>
      <c r="T773" s="184"/>
      <c r="U773" s="184"/>
      <c r="V773" s="184"/>
      <c r="W773" s="184"/>
      <c r="X773" s="184"/>
      <c r="Y773" s="184"/>
      <c r="Z773" s="184"/>
    </row>
    <row r="774" spans="1:26" x14ac:dyDescent="0.25">
      <c r="A774" s="184"/>
      <c r="B774" s="184"/>
      <c r="C774" s="289"/>
      <c r="D774" s="290"/>
      <c r="E774" s="184"/>
      <c r="F774" s="184"/>
      <c r="G774" s="184"/>
      <c r="H774" s="184"/>
      <c r="I774" s="184"/>
      <c r="J774" s="184"/>
      <c r="K774" s="184"/>
      <c r="L774" s="184"/>
      <c r="M774" s="184"/>
      <c r="N774" s="184"/>
      <c r="O774" s="184"/>
      <c r="P774" s="184"/>
      <c r="Q774" s="184"/>
      <c r="R774" s="184"/>
      <c r="S774" s="184"/>
      <c r="T774" s="184"/>
      <c r="U774" s="184"/>
      <c r="V774" s="184"/>
      <c r="W774" s="184"/>
      <c r="X774" s="184"/>
      <c r="Y774" s="184"/>
      <c r="Z774" s="184"/>
    </row>
    <row r="775" spans="1:26" x14ac:dyDescent="0.25">
      <c r="A775" s="184"/>
      <c r="B775" s="184"/>
      <c r="C775" s="289"/>
      <c r="D775" s="290"/>
      <c r="E775" s="184"/>
      <c r="F775" s="184"/>
      <c r="G775" s="184"/>
      <c r="H775" s="184"/>
      <c r="I775" s="184"/>
      <c r="J775" s="184"/>
      <c r="K775" s="184"/>
      <c r="L775" s="184"/>
      <c r="M775" s="184"/>
      <c r="N775" s="184"/>
      <c r="O775" s="184"/>
      <c r="P775" s="184"/>
      <c r="Q775" s="184"/>
      <c r="R775" s="184"/>
      <c r="S775" s="184"/>
      <c r="T775" s="184"/>
      <c r="U775" s="184"/>
      <c r="V775" s="184"/>
      <c r="W775" s="184"/>
      <c r="X775" s="184"/>
      <c r="Y775" s="184"/>
      <c r="Z775" s="184"/>
    </row>
    <row r="776" spans="1:26" x14ac:dyDescent="0.25">
      <c r="A776" s="184"/>
      <c r="B776" s="184"/>
      <c r="C776" s="289"/>
      <c r="D776" s="290"/>
      <c r="E776" s="184"/>
      <c r="F776" s="184"/>
      <c r="G776" s="184"/>
      <c r="H776" s="184"/>
      <c r="I776" s="184"/>
      <c r="J776" s="184"/>
      <c r="K776" s="184"/>
      <c r="L776" s="184"/>
      <c r="M776" s="184"/>
      <c r="N776" s="184"/>
      <c r="O776" s="184"/>
      <c r="P776" s="184"/>
      <c r="Q776" s="184"/>
      <c r="R776" s="184"/>
      <c r="S776" s="184"/>
      <c r="T776" s="184"/>
      <c r="U776" s="184"/>
      <c r="V776" s="184"/>
      <c r="W776" s="184"/>
      <c r="X776" s="184"/>
      <c r="Y776" s="184"/>
      <c r="Z776" s="184"/>
    </row>
    <row r="777" spans="1:26" x14ac:dyDescent="0.25">
      <c r="A777" s="184"/>
      <c r="B777" s="184"/>
      <c r="C777" s="289"/>
      <c r="D777" s="290"/>
      <c r="E777" s="184"/>
      <c r="F777" s="184"/>
      <c r="G777" s="184"/>
      <c r="H777" s="184"/>
      <c r="I777" s="184"/>
      <c r="J777" s="184"/>
      <c r="K777" s="184"/>
      <c r="L777" s="184"/>
      <c r="M777" s="184"/>
      <c r="N777" s="184"/>
      <c r="O777" s="184"/>
      <c r="P777" s="184"/>
      <c r="Q777" s="184"/>
      <c r="R777" s="184"/>
      <c r="S777" s="184"/>
      <c r="T777" s="184"/>
      <c r="U777" s="184"/>
      <c r="V777" s="184"/>
      <c r="W777" s="184"/>
      <c r="X777" s="184"/>
      <c r="Y777" s="184"/>
      <c r="Z777" s="184"/>
    </row>
    <row r="778" spans="1:26" x14ac:dyDescent="0.25">
      <c r="A778" s="184"/>
      <c r="B778" s="184"/>
      <c r="C778" s="289"/>
      <c r="D778" s="290"/>
      <c r="E778" s="184"/>
      <c r="F778" s="184"/>
      <c r="G778" s="184"/>
      <c r="H778" s="184"/>
      <c r="I778" s="184"/>
      <c r="J778" s="184"/>
      <c r="K778" s="184"/>
      <c r="L778" s="184"/>
      <c r="M778" s="184"/>
      <c r="N778" s="184"/>
      <c r="O778" s="184"/>
      <c r="P778" s="184"/>
      <c r="Q778" s="184"/>
      <c r="R778" s="184"/>
      <c r="S778" s="184"/>
      <c r="T778" s="184"/>
      <c r="U778" s="184"/>
      <c r="V778" s="184"/>
      <c r="W778" s="184"/>
      <c r="X778" s="184"/>
      <c r="Y778" s="184"/>
      <c r="Z778" s="184"/>
    </row>
    <row r="779" spans="1:26" x14ac:dyDescent="0.25">
      <c r="A779" s="184"/>
      <c r="B779" s="184"/>
      <c r="C779" s="289"/>
      <c r="D779" s="290"/>
      <c r="E779" s="184"/>
      <c r="F779" s="184"/>
      <c r="G779" s="184"/>
      <c r="H779" s="184"/>
      <c r="I779" s="184"/>
      <c r="J779" s="184"/>
      <c r="K779" s="184"/>
      <c r="L779" s="184"/>
      <c r="M779" s="184"/>
      <c r="N779" s="184"/>
      <c r="O779" s="184"/>
      <c r="P779" s="184"/>
      <c r="Q779" s="184"/>
      <c r="R779" s="184"/>
      <c r="S779" s="184"/>
      <c r="T779" s="184"/>
      <c r="U779" s="184"/>
      <c r="V779" s="184"/>
      <c r="W779" s="184"/>
      <c r="X779" s="184"/>
      <c r="Y779" s="184"/>
      <c r="Z779" s="184"/>
    </row>
    <row r="780" spans="1:26" x14ac:dyDescent="0.25">
      <c r="A780" s="184"/>
      <c r="B780" s="184"/>
      <c r="C780" s="289"/>
      <c r="D780" s="290"/>
      <c r="E780" s="184"/>
      <c r="F780" s="184"/>
      <c r="G780" s="184"/>
      <c r="H780" s="184"/>
      <c r="I780" s="184"/>
      <c r="J780" s="184"/>
      <c r="K780" s="184"/>
      <c r="L780" s="184"/>
      <c r="M780" s="184"/>
      <c r="N780" s="184"/>
      <c r="O780" s="184"/>
      <c r="P780" s="184"/>
      <c r="Q780" s="184"/>
      <c r="R780" s="184"/>
      <c r="S780" s="184"/>
      <c r="T780" s="184"/>
      <c r="U780" s="184"/>
      <c r="V780" s="184"/>
      <c r="W780" s="184"/>
      <c r="X780" s="184"/>
      <c r="Y780" s="184"/>
      <c r="Z780" s="184"/>
    </row>
    <row r="781" spans="1:26" x14ac:dyDescent="0.25">
      <c r="A781" s="184"/>
      <c r="B781" s="184"/>
      <c r="C781" s="289"/>
      <c r="D781" s="290"/>
      <c r="E781" s="184"/>
      <c r="F781" s="184"/>
      <c r="G781" s="184"/>
      <c r="H781" s="184"/>
      <c r="I781" s="184"/>
      <c r="J781" s="184"/>
      <c r="K781" s="184"/>
      <c r="L781" s="184"/>
      <c r="M781" s="184"/>
      <c r="N781" s="184"/>
      <c r="O781" s="184"/>
      <c r="P781" s="184"/>
      <c r="Q781" s="184"/>
      <c r="R781" s="184"/>
      <c r="S781" s="184"/>
      <c r="T781" s="184"/>
      <c r="U781" s="184"/>
      <c r="V781" s="184"/>
      <c r="W781" s="184"/>
      <c r="X781" s="184"/>
      <c r="Y781" s="184"/>
      <c r="Z781" s="184"/>
    </row>
    <row r="782" spans="1:26" x14ac:dyDescent="0.25">
      <c r="A782" s="184"/>
      <c r="B782" s="184"/>
      <c r="C782" s="289"/>
      <c r="D782" s="290"/>
      <c r="E782" s="184"/>
      <c r="F782" s="184"/>
      <c r="G782" s="184"/>
      <c r="H782" s="184"/>
      <c r="I782" s="184"/>
      <c r="J782" s="184"/>
      <c r="K782" s="184"/>
      <c r="L782" s="184"/>
      <c r="M782" s="184"/>
      <c r="N782" s="184"/>
      <c r="O782" s="184"/>
      <c r="P782" s="184"/>
      <c r="Q782" s="184"/>
      <c r="R782" s="184"/>
      <c r="S782" s="184"/>
      <c r="T782" s="184"/>
      <c r="U782" s="184"/>
      <c r="V782" s="184"/>
      <c r="W782" s="184"/>
      <c r="X782" s="184"/>
      <c r="Y782" s="184"/>
      <c r="Z782" s="184"/>
    </row>
    <row r="783" spans="1:26" x14ac:dyDescent="0.25">
      <c r="A783" s="184"/>
      <c r="B783" s="184"/>
      <c r="C783" s="289"/>
      <c r="D783" s="290"/>
      <c r="E783" s="184"/>
      <c r="F783" s="184"/>
      <c r="G783" s="184"/>
      <c r="H783" s="184"/>
      <c r="I783" s="184"/>
      <c r="J783" s="184"/>
      <c r="K783" s="184"/>
      <c r="L783" s="184"/>
      <c r="M783" s="184"/>
      <c r="N783" s="184"/>
      <c r="O783" s="184"/>
      <c r="P783" s="184"/>
      <c r="Q783" s="184"/>
      <c r="R783" s="184"/>
      <c r="S783" s="184"/>
      <c r="T783" s="184"/>
      <c r="U783" s="184"/>
      <c r="V783" s="184"/>
      <c r="W783" s="184"/>
      <c r="X783" s="184"/>
      <c r="Y783" s="184"/>
      <c r="Z783" s="184"/>
    </row>
    <row r="784" spans="1:26" x14ac:dyDescent="0.25">
      <c r="A784" s="184"/>
      <c r="B784" s="184"/>
      <c r="C784" s="289"/>
      <c r="D784" s="290"/>
      <c r="E784" s="184"/>
      <c r="F784" s="184"/>
      <c r="G784" s="184"/>
      <c r="H784" s="184"/>
      <c r="I784" s="184"/>
      <c r="J784" s="184"/>
      <c r="K784" s="184"/>
      <c r="L784" s="184"/>
      <c r="M784" s="184"/>
      <c r="N784" s="184"/>
      <c r="O784" s="184"/>
      <c r="P784" s="184"/>
      <c r="Q784" s="184"/>
      <c r="R784" s="184"/>
      <c r="S784" s="184"/>
      <c r="T784" s="184"/>
      <c r="U784" s="184"/>
      <c r="V784" s="184"/>
      <c r="W784" s="184"/>
      <c r="X784" s="184"/>
      <c r="Y784" s="184"/>
      <c r="Z784" s="184"/>
    </row>
    <row r="785" spans="1:26" x14ac:dyDescent="0.25">
      <c r="A785" s="184"/>
      <c r="B785" s="184"/>
      <c r="C785" s="289"/>
      <c r="D785" s="290"/>
      <c r="E785" s="184"/>
      <c r="F785" s="184"/>
      <c r="G785" s="184"/>
      <c r="H785" s="184"/>
      <c r="I785" s="184"/>
      <c r="J785" s="184"/>
      <c r="K785" s="184"/>
      <c r="L785" s="184"/>
      <c r="M785" s="184"/>
      <c r="N785" s="184"/>
      <c r="O785" s="184"/>
      <c r="P785" s="184"/>
      <c r="Q785" s="184"/>
      <c r="R785" s="184"/>
      <c r="S785" s="184"/>
      <c r="T785" s="184"/>
      <c r="U785" s="184"/>
      <c r="V785" s="184"/>
      <c r="W785" s="184"/>
      <c r="X785" s="184"/>
      <c r="Y785" s="184"/>
      <c r="Z785" s="184"/>
    </row>
    <row r="786" spans="1:26" x14ac:dyDescent="0.25">
      <c r="A786" s="184"/>
      <c r="B786" s="184"/>
      <c r="C786" s="289"/>
      <c r="D786" s="290"/>
      <c r="E786" s="184"/>
      <c r="F786" s="184"/>
      <c r="G786" s="184"/>
      <c r="H786" s="184"/>
      <c r="I786" s="184"/>
      <c r="J786" s="184"/>
      <c r="K786" s="184"/>
      <c r="L786" s="184"/>
      <c r="M786" s="184"/>
      <c r="N786" s="184"/>
      <c r="O786" s="184"/>
      <c r="P786" s="184"/>
      <c r="Q786" s="184"/>
      <c r="R786" s="184"/>
      <c r="S786" s="184"/>
      <c r="T786" s="184"/>
      <c r="U786" s="184"/>
      <c r="V786" s="184"/>
      <c r="W786" s="184"/>
      <c r="X786" s="184"/>
      <c r="Y786" s="184"/>
      <c r="Z786" s="184"/>
    </row>
    <row r="787" spans="1:26" x14ac:dyDescent="0.25">
      <c r="A787" s="184"/>
      <c r="B787" s="184"/>
      <c r="C787" s="289"/>
      <c r="D787" s="290"/>
      <c r="E787" s="184"/>
      <c r="F787" s="184"/>
      <c r="G787" s="184"/>
      <c r="H787" s="184"/>
      <c r="I787" s="184"/>
      <c r="J787" s="184"/>
      <c r="K787" s="184"/>
      <c r="L787" s="184"/>
      <c r="M787" s="184"/>
      <c r="N787" s="184"/>
      <c r="O787" s="184"/>
      <c r="P787" s="184"/>
      <c r="Q787" s="184"/>
      <c r="R787" s="184"/>
      <c r="S787" s="184"/>
      <c r="T787" s="184"/>
      <c r="U787" s="184"/>
      <c r="V787" s="184"/>
      <c r="W787" s="184"/>
      <c r="X787" s="184"/>
      <c r="Y787" s="184"/>
      <c r="Z787" s="184"/>
    </row>
    <row r="788" spans="1:26" x14ac:dyDescent="0.25">
      <c r="A788" s="184"/>
      <c r="B788" s="184"/>
      <c r="C788" s="289"/>
      <c r="D788" s="290"/>
      <c r="E788" s="184"/>
      <c r="F788" s="184"/>
      <c r="G788" s="184"/>
      <c r="H788" s="184"/>
      <c r="I788" s="184"/>
      <c r="J788" s="184"/>
      <c r="K788" s="184"/>
      <c r="L788" s="184"/>
      <c r="M788" s="184"/>
      <c r="N788" s="184"/>
      <c r="O788" s="184"/>
      <c r="P788" s="184"/>
      <c r="Q788" s="184"/>
      <c r="R788" s="184"/>
      <c r="S788" s="184"/>
      <c r="T788" s="184"/>
      <c r="U788" s="184"/>
      <c r="V788" s="184"/>
      <c r="W788" s="184"/>
      <c r="X788" s="184"/>
      <c r="Y788" s="184"/>
      <c r="Z788" s="184"/>
    </row>
    <row r="789" spans="1:26" x14ac:dyDescent="0.25">
      <c r="A789" s="184"/>
      <c r="B789" s="184"/>
      <c r="C789" s="289"/>
      <c r="D789" s="290"/>
      <c r="E789" s="184"/>
      <c r="F789" s="184"/>
      <c r="G789" s="184"/>
      <c r="H789" s="184"/>
      <c r="I789" s="184"/>
      <c r="J789" s="184"/>
      <c r="K789" s="184"/>
      <c r="L789" s="184"/>
      <c r="M789" s="184"/>
      <c r="N789" s="184"/>
      <c r="O789" s="184"/>
      <c r="P789" s="184"/>
      <c r="Q789" s="184"/>
      <c r="R789" s="184"/>
      <c r="S789" s="184"/>
      <c r="T789" s="184"/>
      <c r="U789" s="184"/>
      <c r="V789" s="184"/>
      <c r="W789" s="184"/>
      <c r="X789" s="184"/>
      <c r="Y789" s="184"/>
      <c r="Z789" s="184"/>
    </row>
    <row r="790" spans="1:26" x14ac:dyDescent="0.25">
      <c r="A790" s="184"/>
      <c r="B790" s="184"/>
      <c r="C790" s="289"/>
      <c r="D790" s="290"/>
      <c r="E790" s="184"/>
      <c r="F790" s="184"/>
      <c r="G790" s="184"/>
      <c r="H790" s="184"/>
      <c r="I790" s="184"/>
      <c r="J790" s="184"/>
      <c r="K790" s="184"/>
      <c r="L790" s="184"/>
      <c r="M790" s="184"/>
      <c r="N790" s="184"/>
      <c r="O790" s="184"/>
      <c r="P790" s="184"/>
      <c r="Q790" s="184"/>
      <c r="R790" s="184"/>
      <c r="S790" s="184"/>
      <c r="T790" s="184"/>
      <c r="U790" s="184"/>
      <c r="V790" s="184"/>
      <c r="W790" s="184"/>
      <c r="X790" s="184"/>
      <c r="Y790" s="184"/>
      <c r="Z790" s="184"/>
    </row>
    <row r="791" spans="1:26" x14ac:dyDescent="0.25">
      <c r="A791" s="184"/>
      <c r="B791" s="184"/>
      <c r="C791" s="289"/>
      <c r="D791" s="290"/>
      <c r="E791" s="184"/>
      <c r="F791" s="184"/>
      <c r="G791" s="184"/>
      <c r="H791" s="184"/>
      <c r="I791" s="184"/>
      <c r="J791" s="184"/>
      <c r="K791" s="184"/>
      <c r="L791" s="184"/>
      <c r="M791" s="184"/>
      <c r="N791" s="184"/>
      <c r="O791" s="184"/>
      <c r="P791" s="184"/>
      <c r="Q791" s="184"/>
      <c r="R791" s="184"/>
      <c r="S791" s="184"/>
      <c r="T791" s="184"/>
      <c r="U791" s="184"/>
      <c r="V791" s="184"/>
      <c r="W791" s="184"/>
      <c r="X791" s="184"/>
      <c r="Y791" s="184"/>
      <c r="Z791" s="184"/>
    </row>
    <row r="792" spans="1:26" x14ac:dyDescent="0.25">
      <c r="A792" s="184"/>
      <c r="B792" s="184"/>
      <c r="C792" s="289"/>
      <c r="D792" s="290"/>
      <c r="E792" s="184"/>
      <c r="F792" s="184"/>
      <c r="G792" s="184"/>
      <c r="H792" s="184"/>
      <c r="I792" s="184"/>
      <c r="J792" s="184"/>
      <c r="K792" s="184"/>
      <c r="L792" s="184"/>
      <c r="M792" s="184"/>
      <c r="N792" s="184"/>
      <c r="O792" s="184"/>
      <c r="P792" s="184"/>
      <c r="Q792" s="184"/>
      <c r="R792" s="184"/>
      <c r="S792" s="184"/>
      <c r="T792" s="184"/>
      <c r="U792" s="184"/>
      <c r="V792" s="184"/>
      <c r="W792" s="184"/>
      <c r="X792" s="184"/>
      <c r="Y792" s="184"/>
      <c r="Z792" s="184"/>
    </row>
    <row r="793" spans="1:26" x14ac:dyDescent="0.25">
      <c r="A793" s="184"/>
      <c r="B793" s="184"/>
      <c r="C793" s="289"/>
      <c r="D793" s="290"/>
      <c r="E793" s="184"/>
      <c r="F793" s="184"/>
      <c r="G793" s="184"/>
      <c r="H793" s="184"/>
      <c r="I793" s="184"/>
      <c r="J793" s="184"/>
      <c r="K793" s="184"/>
      <c r="L793" s="184"/>
      <c r="M793" s="184"/>
      <c r="N793" s="184"/>
      <c r="O793" s="184"/>
      <c r="P793" s="184"/>
      <c r="Q793" s="184"/>
      <c r="R793" s="184"/>
      <c r="S793" s="184"/>
      <c r="T793" s="184"/>
      <c r="U793" s="184"/>
      <c r="V793" s="184"/>
      <c r="W793" s="184"/>
      <c r="X793" s="184"/>
      <c r="Y793" s="184"/>
      <c r="Z793" s="184"/>
    </row>
    <row r="794" spans="1:26" x14ac:dyDescent="0.25">
      <c r="A794" s="184"/>
      <c r="B794" s="184"/>
      <c r="C794" s="289"/>
      <c r="D794" s="290"/>
      <c r="E794" s="184"/>
      <c r="F794" s="184"/>
      <c r="G794" s="184"/>
      <c r="H794" s="184"/>
      <c r="I794" s="184"/>
      <c r="J794" s="184"/>
      <c r="K794" s="184"/>
      <c r="L794" s="184"/>
      <c r="M794" s="184"/>
      <c r="N794" s="184"/>
      <c r="O794" s="184"/>
      <c r="P794" s="184"/>
      <c r="Q794" s="184"/>
      <c r="R794" s="184"/>
      <c r="S794" s="184"/>
      <c r="T794" s="184"/>
      <c r="U794" s="184"/>
      <c r="V794" s="184"/>
      <c r="W794" s="184"/>
      <c r="X794" s="184"/>
      <c r="Y794" s="184"/>
      <c r="Z794" s="184"/>
    </row>
    <row r="795" spans="1:26" x14ac:dyDescent="0.25">
      <c r="A795" s="184"/>
      <c r="B795" s="184"/>
      <c r="C795" s="289"/>
      <c r="D795" s="290"/>
      <c r="E795" s="184"/>
      <c r="F795" s="184"/>
      <c r="G795" s="184"/>
      <c r="H795" s="184"/>
      <c r="I795" s="184"/>
      <c r="J795" s="184"/>
      <c r="K795" s="184"/>
      <c r="L795" s="184"/>
      <c r="M795" s="184"/>
      <c r="N795" s="184"/>
      <c r="O795" s="184"/>
      <c r="P795" s="184"/>
      <c r="Q795" s="184"/>
      <c r="R795" s="184"/>
      <c r="S795" s="184"/>
      <c r="T795" s="184"/>
      <c r="U795" s="184"/>
      <c r="V795" s="184"/>
      <c r="W795" s="184"/>
      <c r="X795" s="184"/>
      <c r="Y795" s="184"/>
      <c r="Z795" s="184"/>
    </row>
    <row r="796" spans="1:26" x14ac:dyDescent="0.25">
      <c r="A796" s="184"/>
      <c r="B796" s="184"/>
      <c r="C796" s="289"/>
      <c r="D796" s="290"/>
      <c r="E796" s="184"/>
      <c r="F796" s="184"/>
      <c r="G796" s="184"/>
      <c r="H796" s="184"/>
      <c r="I796" s="184"/>
      <c r="J796" s="184"/>
      <c r="K796" s="184"/>
      <c r="L796" s="184"/>
      <c r="M796" s="184"/>
      <c r="N796" s="184"/>
      <c r="O796" s="184"/>
      <c r="P796" s="184"/>
      <c r="Q796" s="184"/>
      <c r="R796" s="184"/>
      <c r="S796" s="184"/>
      <c r="T796" s="184"/>
      <c r="U796" s="184"/>
      <c r="V796" s="184"/>
      <c r="W796" s="184"/>
      <c r="X796" s="184"/>
      <c r="Y796" s="184"/>
      <c r="Z796" s="184"/>
    </row>
    <row r="797" spans="1:26" x14ac:dyDescent="0.25">
      <c r="A797" s="184"/>
      <c r="B797" s="184"/>
      <c r="C797" s="289"/>
      <c r="D797" s="290"/>
      <c r="E797" s="184"/>
      <c r="F797" s="184"/>
      <c r="G797" s="184"/>
      <c r="H797" s="184"/>
      <c r="I797" s="184"/>
      <c r="J797" s="184"/>
      <c r="K797" s="184"/>
      <c r="L797" s="184"/>
      <c r="M797" s="184"/>
      <c r="N797" s="184"/>
      <c r="O797" s="184"/>
      <c r="P797" s="184"/>
      <c r="Q797" s="184"/>
      <c r="R797" s="184"/>
      <c r="S797" s="184"/>
      <c r="T797" s="184"/>
      <c r="U797" s="184"/>
      <c r="V797" s="184"/>
      <c r="W797" s="184"/>
      <c r="X797" s="184"/>
      <c r="Y797" s="184"/>
      <c r="Z797" s="184"/>
    </row>
    <row r="798" spans="1:26" x14ac:dyDescent="0.25">
      <c r="A798" s="184"/>
      <c r="B798" s="184"/>
      <c r="C798" s="289"/>
      <c r="D798" s="290"/>
      <c r="E798" s="184"/>
      <c r="F798" s="184"/>
      <c r="G798" s="184"/>
      <c r="H798" s="184"/>
      <c r="I798" s="184"/>
      <c r="J798" s="184"/>
      <c r="K798" s="184"/>
      <c r="L798" s="184"/>
      <c r="M798" s="184"/>
      <c r="N798" s="184"/>
      <c r="O798" s="184"/>
      <c r="P798" s="184"/>
      <c r="Q798" s="184"/>
      <c r="R798" s="184"/>
      <c r="S798" s="184"/>
      <c r="T798" s="184"/>
      <c r="U798" s="184"/>
      <c r="V798" s="184"/>
      <c r="W798" s="184"/>
      <c r="X798" s="184"/>
      <c r="Y798" s="184"/>
      <c r="Z798" s="184"/>
    </row>
    <row r="799" spans="1:26" x14ac:dyDescent="0.25">
      <c r="A799" s="184"/>
      <c r="B799" s="184"/>
      <c r="C799" s="289"/>
      <c r="D799" s="290"/>
      <c r="E799" s="184"/>
      <c r="F799" s="184"/>
      <c r="G799" s="184"/>
      <c r="H799" s="184"/>
      <c r="I799" s="184"/>
      <c r="J799" s="184"/>
      <c r="K799" s="184"/>
      <c r="L799" s="184"/>
      <c r="M799" s="184"/>
      <c r="N799" s="184"/>
      <c r="O799" s="184"/>
      <c r="P799" s="184"/>
      <c r="Q799" s="184"/>
      <c r="R799" s="184"/>
      <c r="S799" s="184"/>
      <c r="T799" s="184"/>
      <c r="U799" s="184"/>
      <c r="V799" s="184"/>
      <c r="W799" s="184"/>
      <c r="X799" s="184"/>
      <c r="Y799" s="184"/>
      <c r="Z799" s="184"/>
    </row>
    <row r="800" spans="1:26" x14ac:dyDescent="0.25">
      <c r="A800" s="184"/>
      <c r="B800" s="184"/>
      <c r="C800" s="289"/>
      <c r="D800" s="290"/>
      <c r="E800" s="184"/>
      <c r="F800" s="184"/>
      <c r="G800" s="184"/>
      <c r="H800" s="184"/>
      <c r="I800" s="184"/>
      <c r="J800" s="184"/>
      <c r="K800" s="184"/>
      <c r="L800" s="184"/>
      <c r="M800" s="184"/>
      <c r="N800" s="184"/>
      <c r="O800" s="184"/>
      <c r="P800" s="184"/>
      <c r="Q800" s="184"/>
      <c r="R800" s="184"/>
      <c r="S800" s="184"/>
      <c r="T800" s="184"/>
      <c r="U800" s="184"/>
      <c r="V800" s="184"/>
      <c r="W800" s="184"/>
      <c r="X800" s="184"/>
      <c r="Y800" s="184"/>
      <c r="Z800" s="184"/>
    </row>
    <row r="801" spans="1:26" x14ac:dyDescent="0.25">
      <c r="A801" s="184"/>
      <c r="B801" s="184"/>
      <c r="C801" s="289"/>
      <c r="D801" s="290"/>
      <c r="E801" s="184"/>
      <c r="F801" s="184"/>
      <c r="G801" s="184"/>
      <c r="H801" s="184"/>
      <c r="I801" s="184"/>
      <c r="J801" s="184"/>
      <c r="K801" s="184"/>
      <c r="L801" s="184"/>
      <c r="M801" s="184"/>
      <c r="N801" s="184"/>
      <c r="O801" s="184"/>
      <c r="P801" s="184"/>
      <c r="Q801" s="184"/>
      <c r="R801" s="184"/>
      <c r="S801" s="184"/>
      <c r="T801" s="184"/>
      <c r="U801" s="184"/>
      <c r="V801" s="184"/>
      <c r="W801" s="184"/>
      <c r="X801" s="184"/>
      <c r="Y801" s="184"/>
      <c r="Z801" s="184"/>
    </row>
    <row r="802" spans="1:26" x14ac:dyDescent="0.25">
      <c r="A802" s="184"/>
      <c r="B802" s="184"/>
      <c r="C802" s="289"/>
      <c r="D802" s="290"/>
      <c r="E802" s="184"/>
      <c r="F802" s="184"/>
      <c r="G802" s="184"/>
      <c r="H802" s="184"/>
      <c r="I802" s="184"/>
      <c r="J802" s="184"/>
      <c r="K802" s="184"/>
      <c r="L802" s="184"/>
      <c r="M802" s="184"/>
      <c r="N802" s="184"/>
      <c r="O802" s="184"/>
      <c r="P802" s="184"/>
      <c r="Q802" s="184"/>
      <c r="R802" s="184"/>
      <c r="S802" s="184"/>
      <c r="T802" s="184"/>
      <c r="U802" s="184"/>
      <c r="V802" s="184"/>
      <c r="W802" s="184"/>
      <c r="X802" s="184"/>
      <c r="Y802" s="184"/>
      <c r="Z802" s="184"/>
    </row>
    <row r="803" spans="1:26" x14ac:dyDescent="0.25">
      <c r="A803" s="184"/>
      <c r="B803" s="184"/>
      <c r="C803" s="289"/>
      <c r="D803" s="290"/>
      <c r="E803" s="184"/>
      <c r="F803" s="184"/>
      <c r="G803" s="184"/>
      <c r="H803" s="184"/>
      <c r="I803" s="184"/>
      <c r="J803" s="184"/>
      <c r="K803" s="184"/>
      <c r="L803" s="184"/>
      <c r="M803" s="184"/>
      <c r="N803" s="184"/>
      <c r="O803" s="184"/>
      <c r="P803" s="184"/>
      <c r="Q803" s="184"/>
      <c r="R803" s="184"/>
      <c r="S803" s="184"/>
      <c r="T803" s="184"/>
      <c r="U803" s="184"/>
      <c r="V803" s="184"/>
      <c r="W803" s="184"/>
      <c r="X803" s="184"/>
      <c r="Y803" s="184"/>
      <c r="Z803" s="184"/>
    </row>
    <row r="804" spans="1:26" x14ac:dyDescent="0.25">
      <c r="A804" s="184"/>
      <c r="B804" s="184"/>
      <c r="C804" s="289"/>
      <c r="D804" s="290"/>
      <c r="E804" s="184"/>
      <c r="F804" s="184"/>
      <c r="G804" s="184"/>
      <c r="H804" s="184"/>
      <c r="I804" s="184"/>
      <c r="J804" s="184"/>
      <c r="K804" s="184"/>
      <c r="L804" s="184"/>
      <c r="M804" s="184"/>
      <c r="N804" s="184"/>
      <c r="O804" s="184"/>
      <c r="P804" s="184"/>
      <c r="Q804" s="184"/>
      <c r="R804" s="184"/>
      <c r="S804" s="184"/>
      <c r="T804" s="184"/>
      <c r="U804" s="184"/>
      <c r="V804" s="184"/>
      <c r="W804" s="184"/>
      <c r="X804" s="184"/>
      <c r="Y804" s="184"/>
      <c r="Z804" s="184"/>
    </row>
    <row r="805" spans="1:26" x14ac:dyDescent="0.25">
      <c r="A805" s="184"/>
      <c r="B805" s="184"/>
      <c r="C805" s="289"/>
      <c r="D805" s="290"/>
      <c r="E805" s="184"/>
      <c r="F805" s="184"/>
      <c r="G805" s="184"/>
      <c r="H805" s="184"/>
      <c r="I805" s="184"/>
      <c r="J805" s="184"/>
      <c r="K805" s="184"/>
      <c r="L805" s="184"/>
      <c r="M805" s="184"/>
      <c r="N805" s="184"/>
      <c r="O805" s="184"/>
      <c r="P805" s="184"/>
      <c r="Q805" s="184"/>
      <c r="R805" s="184"/>
      <c r="S805" s="184"/>
      <c r="T805" s="184"/>
      <c r="U805" s="184"/>
      <c r="V805" s="184"/>
      <c r="W805" s="184"/>
      <c r="X805" s="184"/>
      <c r="Y805" s="184"/>
      <c r="Z805" s="184"/>
    </row>
    <row r="806" spans="1:26" x14ac:dyDescent="0.25">
      <c r="A806" s="184"/>
      <c r="B806" s="184"/>
      <c r="C806" s="289"/>
      <c r="D806" s="290"/>
      <c r="E806" s="184"/>
      <c r="F806" s="184"/>
      <c r="G806" s="184"/>
      <c r="H806" s="184"/>
      <c r="I806" s="184"/>
      <c r="J806" s="184"/>
      <c r="K806" s="184"/>
      <c r="L806" s="184"/>
      <c r="M806" s="184"/>
      <c r="N806" s="184"/>
      <c r="O806" s="184"/>
      <c r="P806" s="184"/>
      <c r="Q806" s="184"/>
      <c r="R806" s="184"/>
      <c r="S806" s="184"/>
      <c r="T806" s="184"/>
      <c r="U806" s="184"/>
      <c r="V806" s="184"/>
      <c r="W806" s="184"/>
      <c r="X806" s="184"/>
      <c r="Y806" s="184"/>
      <c r="Z806" s="184"/>
    </row>
    <row r="807" spans="1:26" x14ac:dyDescent="0.25">
      <c r="A807" s="184"/>
      <c r="B807" s="184"/>
      <c r="C807" s="289"/>
      <c r="D807" s="290"/>
      <c r="E807" s="184"/>
      <c r="F807" s="184"/>
      <c r="G807" s="184"/>
      <c r="H807" s="184"/>
      <c r="I807" s="184"/>
      <c r="J807" s="184"/>
      <c r="K807" s="184"/>
      <c r="L807" s="184"/>
      <c r="M807" s="184"/>
      <c r="N807" s="184"/>
      <c r="O807" s="184"/>
      <c r="P807" s="184"/>
      <c r="Q807" s="184"/>
      <c r="R807" s="184"/>
      <c r="S807" s="184"/>
      <c r="T807" s="184"/>
      <c r="U807" s="184"/>
      <c r="V807" s="184"/>
      <c r="W807" s="184"/>
      <c r="X807" s="184"/>
      <c r="Y807" s="184"/>
      <c r="Z807" s="184"/>
    </row>
    <row r="808" spans="1:26" x14ac:dyDescent="0.25">
      <c r="A808" s="184"/>
      <c r="B808" s="184"/>
      <c r="C808" s="289"/>
      <c r="D808" s="290"/>
      <c r="E808" s="184"/>
      <c r="F808" s="184"/>
      <c r="G808" s="184"/>
      <c r="H808" s="184"/>
      <c r="I808" s="184"/>
      <c r="J808" s="184"/>
      <c r="K808" s="184"/>
      <c r="L808" s="184"/>
      <c r="M808" s="184"/>
      <c r="N808" s="184"/>
      <c r="O808" s="184"/>
      <c r="P808" s="184"/>
      <c r="Q808" s="184"/>
      <c r="R808" s="184"/>
      <c r="S808" s="184"/>
      <c r="T808" s="184"/>
      <c r="U808" s="184"/>
      <c r="V808" s="184"/>
      <c r="W808" s="184"/>
      <c r="X808" s="184"/>
      <c r="Y808" s="184"/>
      <c r="Z808" s="184"/>
    </row>
    <row r="809" spans="1:26" x14ac:dyDescent="0.25">
      <c r="A809" s="184"/>
      <c r="B809" s="184"/>
      <c r="C809" s="289"/>
      <c r="D809" s="290"/>
      <c r="E809" s="184"/>
      <c r="F809" s="184"/>
      <c r="G809" s="184"/>
      <c r="H809" s="184"/>
      <c r="I809" s="184"/>
      <c r="J809" s="184"/>
      <c r="K809" s="184"/>
      <c r="L809" s="184"/>
      <c r="M809" s="184"/>
      <c r="N809" s="184"/>
      <c r="O809" s="184"/>
      <c r="P809" s="184"/>
      <c r="Q809" s="184"/>
      <c r="R809" s="184"/>
      <c r="S809" s="184"/>
      <c r="T809" s="184"/>
      <c r="U809" s="184"/>
      <c r="V809" s="184"/>
      <c r="W809" s="184"/>
      <c r="X809" s="184"/>
      <c r="Y809" s="184"/>
      <c r="Z809" s="184"/>
    </row>
    <row r="810" spans="1:26" x14ac:dyDescent="0.25">
      <c r="A810" s="184"/>
      <c r="B810" s="184"/>
      <c r="C810" s="289"/>
      <c r="D810" s="290"/>
      <c r="E810" s="184"/>
      <c r="F810" s="184"/>
      <c r="G810" s="184"/>
      <c r="H810" s="184"/>
      <c r="I810" s="184"/>
      <c r="J810" s="184"/>
      <c r="K810" s="184"/>
      <c r="L810" s="184"/>
      <c r="M810" s="184"/>
      <c r="N810" s="184"/>
      <c r="O810" s="184"/>
      <c r="P810" s="184"/>
      <c r="Q810" s="184"/>
      <c r="R810" s="184"/>
      <c r="S810" s="184"/>
      <c r="T810" s="184"/>
      <c r="U810" s="184"/>
      <c r="V810" s="184"/>
      <c r="W810" s="184"/>
      <c r="X810" s="184"/>
      <c r="Y810" s="184"/>
      <c r="Z810" s="184"/>
    </row>
    <row r="811" spans="1:26" x14ac:dyDescent="0.25">
      <c r="A811" s="184"/>
      <c r="B811" s="184"/>
      <c r="C811" s="289"/>
      <c r="D811" s="290"/>
      <c r="E811" s="184"/>
      <c r="F811" s="184"/>
      <c r="G811" s="184"/>
      <c r="H811" s="184"/>
      <c r="I811" s="184"/>
      <c r="J811" s="184"/>
      <c r="K811" s="184"/>
      <c r="L811" s="184"/>
      <c r="M811" s="184"/>
      <c r="N811" s="184"/>
      <c r="O811" s="184"/>
      <c r="P811" s="184"/>
      <c r="Q811" s="184"/>
      <c r="R811" s="184"/>
      <c r="S811" s="184"/>
      <c r="T811" s="184"/>
      <c r="U811" s="184"/>
      <c r="V811" s="184"/>
      <c r="W811" s="184"/>
      <c r="X811" s="184"/>
      <c r="Y811" s="184"/>
      <c r="Z811" s="184"/>
    </row>
    <row r="812" spans="1:26" x14ac:dyDescent="0.25">
      <c r="A812" s="184"/>
      <c r="B812" s="184"/>
      <c r="C812" s="289"/>
      <c r="D812" s="290"/>
      <c r="E812" s="184"/>
      <c r="F812" s="184"/>
      <c r="G812" s="184"/>
      <c r="H812" s="184"/>
      <c r="I812" s="184"/>
      <c r="J812" s="184"/>
      <c r="K812" s="184"/>
      <c r="L812" s="184"/>
      <c r="M812" s="184"/>
      <c r="N812" s="184"/>
      <c r="O812" s="184"/>
      <c r="P812" s="184"/>
      <c r="Q812" s="184"/>
      <c r="R812" s="184"/>
      <c r="S812" s="184"/>
      <c r="T812" s="184"/>
      <c r="U812" s="184"/>
      <c r="V812" s="184"/>
      <c r="W812" s="184"/>
      <c r="X812" s="184"/>
      <c r="Y812" s="184"/>
      <c r="Z812" s="184"/>
    </row>
    <row r="813" spans="1:26" x14ac:dyDescent="0.25">
      <c r="A813" s="184"/>
      <c r="B813" s="184"/>
      <c r="C813" s="289"/>
      <c r="D813" s="290"/>
      <c r="E813" s="184"/>
      <c r="F813" s="184"/>
      <c r="G813" s="184"/>
      <c r="H813" s="184"/>
      <c r="I813" s="184"/>
      <c r="J813" s="184"/>
      <c r="K813" s="184"/>
      <c r="L813" s="184"/>
      <c r="M813" s="184"/>
      <c r="N813" s="184"/>
      <c r="O813" s="184"/>
      <c r="P813" s="184"/>
      <c r="Q813" s="184"/>
      <c r="R813" s="184"/>
      <c r="S813" s="184"/>
      <c r="T813" s="184"/>
      <c r="U813" s="184"/>
      <c r="V813" s="184"/>
      <c r="W813" s="184"/>
      <c r="X813" s="184"/>
      <c r="Y813" s="184"/>
      <c r="Z813" s="184"/>
    </row>
    <row r="814" spans="1:26" x14ac:dyDescent="0.25">
      <c r="A814" s="184"/>
      <c r="B814" s="184"/>
      <c r="C814" s="289"/>
      <c r="D814" s="290"/>
      <c r="E814" s="184"/>
      <c r="F814" s="184"/>
      <c r="G814" s="184"/>
      <c r="H814" s="184"/>
      <c r="I814" s="184"/>
      <c r="J814" s="184"/>
      <c r="K814" s="184"/>
      <c r="L814" s="184"/>
      <c r="M814" s="184"/>
      <c r="N814" s="184"/>
      <c r="O814" s="184"/>
      <c r="P814" s="184"/>
      <c r="Q814" s="184"/>
      <c r="R814" s="184"/>
      <c r="S814" s="184"/>
      <c r="T814" s="184"/>
      <c r="U814" s="184"/>
      <c r="V814" s="184"/>
      <c r="W814" s="184"/>
      <c r="X814" s="184"/>
      <c r="Y814" s="184"/>
      <c r="Z814" s="184"/>
    </row>
    <row r="815" spans="1:26" x14ac:dyDescent="0.25">
      <c r="A815" s="184"/>
      <c r="B815" s="184"/>
      <c r="C815" s="289"/>
      <c r="D815" s="290"/>
      <c r="E815" s="184"/>
      <c r="F815" s="184"/>
      <c r="G815" s="184"/>
      <c r="H815" s="184"/>
      <c r="I815" s="184"/>
      <c r="J815" s="184"/>
      <c r="K815" s="184"/>
      <c r="L815" s="184"/>
      <c r="M815" s="184"/>
      <c r="N815" s="184"/>
      <c r="O815" s="184"/>
      <c r="P815" s="184"/>
      <c r="Q815" s="184"/>
      <c r="R815" s="184"/>
      <c r="S815" s="184"/>
      <c r="T815" s="184"/>
      <c r="U815" s="184"/>
      <c r="V815" s="184"/>
      <c r="W815" s="184"/>
      <c r="X815" s="184"/>
      <c r="Y815" s="184"/>
      <c r="Z815" s="184"/>
    </row>
    <row r="816" spans="1:26" x14ac:dyDescent="0.25">
      <c r="A816" s="184"/>
      <c r="B816" s="184"/>
      <c r="C816" s="289"/>
      <c r="D816" s="290"/>
      <c r="E816" s="184"/>
      <c r="F816" s="184"/>
      <c r="G816" s="184"/>
      <c r="H816" s="184"/>
      <c r="I816" s="184"/>
      <c r="J816" s="184"/>
      <c r="K816" s="184"/>
      <c r="L816" s="184"/>
      <c r="M816" s="184"/>
      <c r="N816" s="184"/>
      <c r="O816" s="184"/>
      <c r="P816" s="184"/>
      <c r="Q816" s="184"/>
      <c r="R816" s="184"/>
      <c r="S816" s="184"/>
      <c r="T816" s="184"/>
      <c r="U816" s="184"/>
      <c r="V816" s="184"/>
      <c r="W816" s="184"/>
      <c r="X816" s="184"/>
      <c r="Y816" s="184"/>
      <c r="Z816" s="184"/>
    </row>
    <row r="817" spans="1:26" x14ac:dyDescent="0.25">
      <c r="A817" s="184"/>
      <c r="B817" s="184"/>
      <c r="C817" s="289"/>
      <c r="D817" s="290"/>
      <c r="E817" s="184"/>
      <c r="F817" s="184"/>
      <c r="G817" s="184"/>
      <c r="H817" s="184"/>
      <c r="I817" s="184"/>
      <c r="J817" s="184"/>
      <c r="K817" s="184"/>
      <c r="L817" s="184"/>
      <c r="M817" s="184"/>
      <c r="N817" s="184"/>
      <c r="O817" s="184"/>
      <c r="P817" s="184"/>
      <c r="Q817" s="184"/>
      <c r="R817" s="184"/>
      <c r="S817" s="184"/>
      <c r="T817" s="184"/>
      <c r="U817" s="184"/>
      <c r="V817" s="184"/>
      <c r="W817" s="184"/>
      <c r="X817" s="184"/>
      <c r="Y817" s="184"/>
      <c r="Z817" s="184"/>
    </row>
    <row r="818" spans="1:26" x14ac:dyDescent="0.25">
      <c r="A818" s="184"/>
      <c r="B818" s="184"/>
      <c r="C818" s="289"/>
      <c r="D818" s="290"/>
      <c r="E818" s="184"/>
      <c r="F818" s="184"/>
      <c r="G818" s="184"/>
      <c r="H818" s="184"/>
      <c r="I818" s="184"/>
      <c r="J818" s="184"/>
      <c r="K818" s="184"/>
      <c r="L818" s="184"/>
      <c r="M818" s="184"/>
      <c r="N818" s="184"/>
      <c r="O818" s="184"/>
      <c r="P818" s="184"/>
      <c r="Q818" s="184"/>
      <c r="R818" s="184"/>
      <c r="S818" s="184"/>
      <c r="T818" s="184"/>
      <c r="U818" s="184"/>
      <c r="V818" s="184"/>
      <c r="W818" s="184"/>
      <c r="X818" s="184"/>
      <c r="Y818" s="184"/>
      <c r="Z818" s="184"/>
    </row>
    <row r="819" spans="1:26" x14ac:dyDescent="0.25">
      <c r="A819" s="184"/>
      <c r="B819" s="184"/>
      <c r="C819" s="289"/>
      <c r="D819" s="290"/>
      <c r="E819" s="184"/>
      <c r="F819" s="184"/>
      <c r="G819" s="184"/>
      <c r="H819" s="184"/>
      <c r="I819" s="184"/>
      <c r="J819" s="184"/>
      <c r="K819" s="184"/>
      <c r="L819" s="184"/>
      <c r="M819" s="184"/>
      <c r="N819" s="184"/>
      <c r="O819" s="184"/>
      <c r="P819" s="184"/>
      <c r="Q819" s="184"/>
      <c r="R819" s="184"/>
      <c r="S819" s="184"/>
      <c r="T819" s="184"/>
      <c r="U819" s="184"/>
      <c r="V819" s="184"/>
      <c r="W819" s="184"/>
      <c r="X819" s="184"/>
      <c r="Y819" s="184"/>
      <c r="Z819" s="184"/>
    </row>
    <row r="820" spans="1:26" x14ac:dyDescent="0.25">
      <c r="A820" s="184"/>
      <c r="B820" s="184"/>
      <c r="C820" s="289"/>
      <c r="D820" s="290"/>
      <c r="E820" s="184"/>
      <c r="F820" s="184"/>
      <c r="G820" s="184"/>
      <c r="H820" s="184"/>
      <c r="I820" s="184"/>
      <c r="J820" s="184"/>
      <c r="K820" s="184"/>
      <c r="L820" s="184"/>
      <c r="M820" s="184"/>
      <c r="N820" s="184"/>
      <c r="O820" s="184"/>
      <c r="P820" s="184"/>
      <c r="Q820" s="184"/>
      <c r="R820" s="184"/>
      <c r="S820" s="184"/>
      <c r="T820" s="184"/>
      <c r="U820" s="184"/>
      <c r="V820" s="184"/>
      <c r="W820" s="184"/>
      <c r="X820" s="184"/>
      <c r="Y820" s="184"/>
      <c r="Z820" s="184"/>
    </row>
    <row r="821" spans="1:26" x14ac:dyDescent="0.25">
      <c r="A821" s="184"/>
      <c r="B821" s="184"/>
      <c r="C821" s="289"/>
      <c r="D821" s="290"/>
      <c r="E821" s="184"/>
      <c r="F821" s="184"/>
      <c r="G821" s="184"/>
      <c r="H821" s="184"/>
      <c r="I821" s="184"/>
      <c r="J821" s="184"/>
      <c r="K821" s="184"/>
      <c r="L821" s="184"/>
      <c r="M821" s="184"/>
      <c r="N821" s="184"/>
      <c r="O821" s="184"/>
      <c r="P821" s="184"/>
      <c r="Q821" s="184"/>
      <c r="R821" s="184"/>
      <c r="S821" s="184"/>
      <c r="T821" s="184"/>
      <c r="U821" s="184"/>
      <c r="V821" s="184"/>
      <c r="W821" s="184"/>
      <c r="X821" s="184"/>
      <c r="Y821" s="184"/>
      <c r="Z821" s="184"/>
    </row>
    <row r="822" spans="1:26" x14ac:dyDescent="0.25">
      <c r="A822" s="184"/>
      <c r="B822" s="184"/>
      <c r="C822" s="289"/>
      <c r="D822" s="290"/>
      <c r="E822" s="184"/>
      <c r="F822" s="184"/>
      <c r="G822" s="184"/>
      <c r="H822" s="184"/>
      <c r="I822" s="184"/>
      <c r="J822" s="184"/>
      <c r="K822" s="184"/>
      <c r="L822" s="184"/>
      <c r="M822" s="184"/>
      <c r="N822" s="184"/>
      <c r="O822" s="184"/>
      <c r="P822" s="184"/>
      <c r="Q822" s="184"/>
      <c r="R822" s="184"/>
      <c r="S822" s="184"/>
      <c r="T822" s="184"/>
      <c r="U822" s="184"/>
      <c r="V822" s="184"/>
      <c r="W822" s="184"/>
      <c r="X822" s="184"/>
      <c r="Y822" s="184"/>
      <c r="Z822" s="184"/>
    </row>
    <row r="823" spans="1:26" x14ac:dyDescent="0.25">
      <c r="A823" s="184"/>
      <c r="B823" s="184"/>
      <c r="C823" s="289"/>
      <c r="D823" s="290"/>
      <c r="E823" s="184"/>
      <c r="F823" s="184"/>
      <c r="G823" s="184"/>
      <c r="H823" s="184"/>
      <c r="I823" s="184"/>
      <c r="J823" s="184"/>
      <c r="K823" s="184"/>
      <c r="L823" s="184"/>
      <c r="M823" s="184"/>
      <c r="N823" s="184"/>
      <c r="O823" s="184"/>
      <c r="P823" s="184"/>
      <c r="Q823" s="184"/>
      <c r="R823" s="184"/>
      <c r="S823" s="184"/>
      <c r="T823" s="184"/>
      <c r="U823" s="184"/>
      <c r="V823" s="184"/>
      <c r="W823" s="184"/>
      <c r="X823" s="184"/>
      <c r="Y823" s="184"/>
      <c r="Z823" s="184"/>
    </row>
    <row r="824" spans="1:26" x14ac:dyDescent="0.25">
      <c r="A824" s="184"/>
      <c r="B824" s="184"/>
      <c r="C824" s="289"/>
      <c r="D824" s="290"/>
      <c r="E824" s="184"/>
      <c r="F824" s="184"/>
      <c r="G824" s="184"/>
      <c r="H824" s="184"/>
      <c r="I824" s="184"/>
      <c r="J824" s="184"/>
      <c r="K824" s="184"/>
      <c r="L824" s="184"/>
      <c r="M824" s="184"/>
      <c r="N824" s="184"/>
      <c r="O824" s="184"/>
      <c r="P824" s="184"/>
      <c r="Q824" s="184"/>
      <c r="R824" s="184"/>
      <c r="S824" s="184"/>
      <c r="T824" s="184"/>
      <c r="U824" s="184"/>
      <c r="V824" s="184"/>
      <c r="W824" s="184"/>
      <c r="X824" s="184"/>
      <c r="Y824" s="184"/>
      <c r="Z824" s="184"/>
    </row>
    <row r="825" spans="1:26" x14ac:dyDescent="0.25">
      <c r="A825" s="184"/>
      <c r="B825" s="184"/>
      <c r="C825" s="289"/>
      <c r="D825" s="290"/>
      <c r="E825" s="184"/>
      <c r="F825" s="184"/>
      <c r="G825" s="184"/>
      <c r="H825" s="184"/>
      <c r="I825" s="184"/>
      <c r="J825" s="184"/>
      <c r="K825" s="184"/>
      <c r="L825" s="184"/>
      <c r="M825" s="184"/>
      <c r="N825" s="184"/>
      <c r="O825" s="184"/>
      <c r="P825" s="184"/>
      <c r="Q825" s="184"/>
      <c r="R825" s="184"/>
      <c r="S825" s="184"/>
      <c r="T825" s="184"/>
      <c r="U825" s="184"/>
      <c r="V825" s="184"/>
      <c r="W825" s="184"/>
      <c r="X825" s="184"/>
      <c r="Y825" s="184"/>
      <c r="Z825" s="184"/>
    </row>
  </sheetData>
  <sheetProtection algorithmName="SHA-512" hashValue="WUJ04tEEQtykto4jXdyZtPJPJVxH1XjkDQDCC0ON+AMiiGrxv3JlQBDr8kvOfs9jc3FphDjIQ4neRjPuXtQo5Q==" saltValue="vGaVQLfCVIfLtAydeKnb8A==" spinCount="100000" sheet="1" objects="1" scenarios="1" selectLockedCells="1"/>
  <mergeCells count="356">
    <mergeCell ref="A3:Y3"/>
    <mergeCell ref="W2:Y2"/>
    <mergeCell ref="B8:N8"/>
    <mergeCell ref="O8:W8"/>
    <mergeCell ref="B10:W10"/>
    <mergeCell ref="B12:W12"/>
    <mergeCell ref="A16:Y16"/>
    <mergeCell ref="A15:Y15"/>
    <mergeCell ref="B4:W4"/>
    <mergeCell ref="B5:W5"/>
    <mergeCell ref="B6:W6"/>
    <mergeCell ref="E7:W7"/>
    <mergeCell ref="A38:C39"/>
    <mergeCell ref="D38:D39"/>
    <mergeCell ref="E38:T38"/>
    <mergeCell ref="U38:U39"/>
    <mergeCell ref="V38:Y38"/>
    <mergeCell ref="A36:Y36"/>
    <mergeCell ref="A37:Y37"/>
    <mergeCell ref="B17:G18"/>
    <mergeCell ref="J17:O18"/>
    <mergeCell ref="R17:W18"/>
    <mergeCell ref="B19:G19"/>
    <mergeCell ref="J19:O19"/>
    <mergeCell ref="R19:W19"/>
    <mergeCell ref="Y44:Y45"/>
    <mergeCell ref="AA40:AA41"/>
    <mergeCell ref="AB40:AB41"/>
    <mergeCell ref="A42:B43"/>
    <mergeCell ref="C42:C43"/>
    <mergeCell ref="V42:V43"/>
    <mergeCell ref="W42:W43"/>
    <mergeCell ref="X42:X43"/>
    <mergeCell ref="Y42:Y43"/>
    <mergeCell ref="AA42:AA43"/>
    <mergeCell ref="AB42:AB43"/>
    <mergeCell ref="A40:B41"/>
    <mergeCell ref="C40:C41"/>
    <mergeCell ref="V40:V41"/>
    <mergeCell ref="W40:W41"/>
    <mergeCell ref="X40:X41"/>
    <mergeCell ref="Y40:Y41"/>
    <mergeCell ref="AA44:AA45"/>
    <mergeCell ref="AB44:AB45"/>
    <mergeCell ref="A44:B45"/>
    <mergeCell ref="C44:C45"/>
    <mergeCell ref="V44:V45"/>
    <mergeCell ref="W44:W45"/>
    <mergeCell ref="X44:X45"/>
    <mergeCell ref="A127:Y127"/>
    <mergeCell ref="Y48:Y49"/>
    <mergeCell ref="Y46:Y47"/>
    <mergeCell ref="AA46:AA47"/>
    <mergeCell ref="A50:B51"/>
    <mergeCell ref="C50:C51"/>
    <mergeCell ref="V50:V51"/>
    <mergeCell ref="A46:B47"/>
    <mergeCell ref="C46:C47"/>
    <mergeCell ref="V46:V47"/>
    <mergeCell ref="W46:W47"/>
    <mergeCell ref="X46:X47"/>
    <mergeCell ref="A125:Y125"/>
    <mergeCell ref="W50:W51"/>
    <mergeCell ref="X50:X51"/>
    <mergeCell ref="A48:B49"/>
    <mergeCell ref="C48:C49"/>
    <mergeCell ref="V48:V49"/>
    <mergeCell ref="W48:W49"/>
    <mergeCell ref="X48:X49"/>
    <mergeCell ref="A54:B55"/>
    <mergeCell ref="C54:C55"/>
    <mergeCell ref="V54:V55"/>
    <mergeCell ref="W54:W55"/>
    <mergeCell ref="AB50:AB51"/>
    <mergeCell ref="AA48:AA49"/>
    <mergeCell ref="AB48:AB49"/>
    <mergeCell ref="Y50:Y51"/>
    <mergeCell ref="AA50:AA51"/>
    <mergeCell ref="AB46:AB47"/>
    <mergeCell ref="AB54:AB55"/>
    <mergeCell ref="AA52:AA53"/>
    <mergeCell ref="AB52:AB53"/>
    <mergeCell ref="Y52:Y53"/>
    <mergeCell ref="Y54:Y55"/>
    <mergeCell ref="AA54:AA55"/>
    <mergeCell ref="X54:X55"/>
    <mergeCell ref="A52:B53"/>
    <mergeCell ref="C52:C53"/>
    <mergeCell ref="V52:V53"/>
    <mergeCell ref="W52:W53"/>
    <mergeCell ref="X52:X53"/>
    <mergeCell ref="AB58:AB59"/>
    <mergeCell ref="AA56:AA57"/>
    <mergeCell ref="AB56:AB57"/>
    <mergeCell ref="Y56:Y57"/>
    <mergeCell ref="Y58:Y59"/>
    <mergeCell ref="AA58:AA59"/>
    <mergeCell ref="A58:B59"/>
    <mergeCell ref="C58:C59"/>
    <mergeCell ref="V58:V59"/>
    <mergeCell ref="W58:W59"/>
    <mergeCell ref="X58:X59"/>
    <mergeCell ref="A56:B57"/>
    <mergeCell ref="C56:C57"/>
    <mergeCell ref="V56:V57"/>
    <mergeCell ref="W56:W57"/>
    <mergeCell ref="X56:X57"/>
    <mergeCell ref="AB62:AB63"/>
    <mergeCell ref="AA60:AA61"/>
    <mergeCell ref="AB60:AB61"/>
    <mergeCell ref="Y60:Y61"/>
    <mergeCell ref="Y62:Y63"/>
    <mergeCell ref="AA62:AA63"/>
    <mergeCell ref="A62:B63"/>
    <mergeCell ref="C62:C63"/>
    <mergeCell ref="V62:V63"/>
    <mergeCell ref="W62:W63"/>
    <mergeCell ref="X62:X63"/>
    <mergeCell ref="A60:B61"/>
    <mergeCell ref="C60:C61"/>
    <mergeCell ref="V60:V61"/>
    <mergeCell ref="W60:W61"/>
    <mergeCell ref="X60:X61"/>
    <mergeCell ref="X68:X69"/>
    <mergeCell ref="AB66:AB67"/>
    <mergeCell ref="AA64:AA65"/>
    <mergeCell ref="AB64:AB65"/>
    <mergeCell ref="Y64:Y65"/>
    <mergeCell ref="Y66:Y67"/>
    <mergeCell ref="AA66:AA67"/>
    <mergeCell ref="A66:B67"/>
    <mergeCell ref="C66:C67"/>
    <mergeCell ref="V66:V67"/>
    <mergeCell ref="W66:W67"/>
    <mergeCell ref="X66:X67"/>
    <mergeCell ref="A64:B65"/>
    <mergeCell ref="C64:C65"/>
    <mergeCell ref="V64:V65"/>
    <mergeCell ref="W64:W65"/>
    <mergeCell ref="X64:X65"/>
    <mergeCell ref="X74:X75"/>
    <mergeCell ref="A72:B73"/>
    <mergeCell ref="C72:C73"/>
    <mergeCell ref="V72:V73"/>
    <mergeCell ref="W72:W73"/>
    <mergeCell ref="X72:X73"/>
    <mergeCell ref="AA72:AA73"/>
    <mergeCell ref="AB70:AB71"/>
    <mergeCell ref="AA68:AA69"/>
    <mergeCell ref="AB68:AB69"/>
    <mergeCell ref="Y68:Y69"/>
    <mergeCell ref="Y72:Y73"/>
    <mergeCell ref="Y70:Y71"/>
    <mergeCell ref="AA70:AA71"/>
    <mergeCell ref="AB72:AB73"/>
    <mergeCell ref="A70:B71"/>
    <mergeCell ref="C70:C71"/>
    <mergeCell ref="V70:V71"/>
    <mergeCell ref="W70:W71"/>
    <mergeCell ref="X70:X71"/>
    <mergeCell ref="A68:B69"/>
    <mergeCell ref="C68:C69"/>
    <mergeCell ref="V68:V69"/>
    <mergeCell ref="W68:W69"/>
    <mergeCell ref="A77:B77"/>
    <mergeCell ref="A78:B78"/>
    <mergeCell ref="C78:C79"/>
    <mergeCell ref="V78:V79"/>
    <mergeCell ref="W78:W79"/>
    <mergeCell ref="X78:X79"/>
    <mergeCell ref="AA76:AA77"/>
    <mergeCell ref="AB76:AB77"/>
    <mergeCell ref="AA74:AA75"/>
    <mergeCell ref="AB74:AB75"/>
    <mergeCell ref="AB78:AB79"/>
    <mergeCell ref="Y76:Y77"/>
    <mergeCell ref="Y78:Y79"/>
    <mergeCell ref="AA78:AA79"/>
    <mergeCell ref="Y74:Y75"/>
    <mergeCell ref="A76:B76"/>
    <mergeCell ref="C76:C77"/>
    <mergeCell ref="V76:V77"/>
    <mergeCell ref="W76:W77"/>
    <mergeCell ref="X76:X77"/>
    <mergeCell ref="A74:B75"/>
    <mergeCell ref="C74:C75"/>
    <mergeCell ref="V74:V75"/>
    <mergeCell ref="W74:W75"/>
    <mergeCell ref="AB82:AB83"/>
    <mergeCell ref="AA80:AA81"/>
    <mergeCell ref="AB80:AB81"/>
    <mergeCell ref="Y80:Y81"/>
    <mergeCell ref="Y82:Y83"/>
    <mergeCell ref="AA82:AA83"/>
    <mergeCell ref="A82:B83"/>
    <mergeCell ref="C82:C83"/>
    <mergeCell ref="V82:V83"/>
    <mergeCell ref="W82:W83"/>
    <mergeCell ref="X82:X83"/>
    <mergeCell ref="A80:B81"/>
    <mergeCell ref="C80:C81"/>
    <mergeCell ref="V80:V81"/>
    <mergeCell ref="W80:W81"/>
    <mergeCell ref="X80:X81"/>
    <mergeCell ref="AB86:AB87"/>
    <mergeCell ref="AA84:AA85"/>
    <mergeCell ref="AB84:AB85"/>
    <mergeCell ref="Y86:Y87"/>
    <mergeCell ref="AA86:AA87"/>
    <mergeCell ref="Y84:Y85"/>
    <mergeCell ref="A86:B87"/>
    <mergeCell ref="C86:C87"/>
    <mergeCell ref="V86:V87"/>
    <mergeCell ref="W86:W87"/>
    <mergeCell ref="X86:X87"/>
    <mergeCell ref="A84:B85"/>
    <mergeCell ref="C84:C85"/>
    <mergeCell ref="V84:V85"/>
    <mergeCell ref="W84:W85"/>
    <mergeCell ref="X84:X85"/>
    <mergeCell ref="V88:V89"/>
    <mergeCell ref="W88:W89"/>
    <mergeCell ref="X88:X89"/>
    <mergeCell ref="AA88:AA89"/>
    <mergeCell ref="AB88:AB89"/>
    <mergeCell ref="A90:B91"/>
    <mergeCell ref="C90:C91"/>
    <mergeCell ref="V90:V91"/>
    <mergeCell ref="W90:W91"/>
    <mergeCell ref="X90:X91"/>
    <mergeCell ref="Y90:Y91"/>
    <mergeCell ref="C88:C89"/>
    <mergeCell ref="Y88:Y89"/>
    <mergeCell ref="AB92:AB93"/>
    <mergeCell ref="AA90:AA91"/>
    <mergeCell ref="AB90:AB91"/>
    <mergeCell ref="Y94:Y95"/>
    <mergeCell ref="Y92:Y93"/>
    <mergeCell ref="AA92:AA93"/>
    <mergeCell ref="A92:B93"/>
    <mergeCell ref="C92:C93"/>
    <mergeCell ref="V92:V93"/>
    <mergeCell ref="W92:W93"/>
    <mergeCell ref="X92:X93"/>
    <mergeCell ref="AB96:AB97"/>
    <mergeCell ref="AA94:AA95"/>
    <mergeCell ref="AB94:AB95"/>
    <mergeCell ref="Y98:Y99"/>
    <mergeCell ref="Y96:Y97"/>
    <mergeCell ref="AA96:AA97"/>
    <mergeCell ref="A96:B97"/>
    <mergeCell ref="C96:C97"/>
    <mergeCell ref="V96:V97"/>
    <mergeCell ref="W96:W97"/>
    <mergeCell ref="X96:X97"/>
    <mergeCell ref="A94:B95"/>
    <mergeCell ref="C94:C95"/>
    <mergeCell ref="V94:V95"/>
    <mergeCell ref="W94:W95"/>
    <mergeCell ref="X94:X95"/>
    <mergeCell ref="AB100:AB101"/>
    <mergeCell ref="AA98:AA99"/>
    <mergeCell ref="AB98:AB99"/>
    <mergeCell ref="Y102:Y103"/>
    <mergeCell ref="Y100:Y101"/>
    <mergeCell ref="AA100:AA101"/>
    <mergeCell ref="A100:B101"/>
    <mergeCell ref="C100:C101"/>
    <mergeCell ref="V100:V101"/>
    <mergeCell ref="W100:W101"/>
    <mergeCell ref="X100:X101"/>
    <mergeCell ref="A98:A99"/>
    <mergeCell ref="C98:C99"/>
    <mergeCell ref="V98:V99"/>
    <mergeCell ref="W98:W99"/>
    <mergeCell ref="X98:X99"/>
    <mergeCell ref="AB104:AB105"/>
    <mergeCell ref="AA102:AA103"/>
    <mergeCell ref="AB102:AB103"/>
    <mergeCell ref="Y106:Y107"/>
    <mergeCell ref="Y104:Y105"/>
    <mergeCell ref="AA104:AA105"/>
    <mergeCell ref="A104:B105"/>
    <mergeCell ref="C104:C105"/>
    <mergeCell ref="V104:V105"/>
    <mergeCell ref="W104:W105"/>
    <mergeCell ref="X104:X105"/>
    <mergeCell ref="A102:B103"/>
    <mergeCell ref="C102:C103"/>
    <mergeCell ref="V102:V103"/>
    <mergeCell ref="W102:W103"/>
    <mergeCell ref="X102:X103"/>
    <mergeCell ref="AB108:AB109"/>
    <mergeCell ref="AA106:AA107"/>
    <mergeCell ref="AB106:AB107"/>
    <mergeCell ref="Y110:Y111"/>
    <mergeCell ref="Y108:Y109"/>
    <mergeCell ref="AA108:AA109"/>
    <mergeCell ref="A108:B109"/>
    <mergeCell ref="C108:C109"/>
    <mergeCell ref="V108:V109"/>
    <mergeCell ref="W108:W109"/>
    <mergeCell ref="X108:X109"/>
    <mergeCell ref="A106:B107"/>
    <mergeCell ref="C106:C107"/>
    <mergeCell ref="V106:V107"/>
    <mergeCell ref="W106:W107"/>
    <mergeCell ref="X106:X107"/>
    <mergeCell ref="AB112:AB113"/>
    <mergeCell ref="AA110:AA111"/>
    <mergeCell ref="AB110:AB111"/>
    <mergeCell ref="Y114:Y115"/>
    <mergeCell ref="Y112:Y113"/>
    <mergeCell ref="AA112:AA113"/>
    <mergeCell ref="A112:B113"/>
    <mergeCell ref="C112:C113"/>
    <mergeCell ref="V112:V113"/>
    <mergeCell ref="W112:W113"/>
    <mergeCell ref="X112:X113"/>
    <mergeCell ref="A110:B111"/>
    <mergeCell ref="C110:C111"/>
    <mergeCell ref="V110:V111"/>
    <mergeCell ref="W110:W111"/>
    <mergeCell ref="X110:X111"/>
    <mergeCell ref="AB116:AB117"/>
    <mergeCell ref="AA114:AA115"/>
    <mergeCell ref="AB114:AB115"/>
    <mergeCell ref="Y118:Y119"/>
    <mergeCell ref="Y116:Y117"/>
    <mergeCell ref="AA116:AA117"/>
    <mergeCell ref="A116:B117"/>
    <mergeCell ref="C116:C117"/>
    <mergeCell ref="V116:V117"/>
    <mergeCell ref="W116:W117"/>
    <mergeCell ref="X116:X117"/>
    <mergeCell ref="A114:B115"/>
    <mergeCell ref="C114:C115"/>
    <mergeCell ref="V114:V115"/>
    <mergeCell ref="W114:W115"/>
    <mergeCell ref="X114:X115"/>
    <mergeCell ref="AB120:AB121"/>
    <mergeCell ref="AA118:AA119"/>
    <mergeCell ref="AB118:AB119"/>
    <mergeCell ref="Y120:Y121"/>
    <mergeCell ref="AA120:AA121"/>
    <mergeCell ref="B122:C122"/>
    <mergeCell ref="A120:B121"/>
    <mergeCell ref="C120:C121"/>
    <mergeCell ref="V120:V121"/>
    <mergeCell ref="W120:W121"/>
    <mergeCell ref="X120:X121"/>
    <mergeCell ref="A118:B119"/>
    <mergeCell ref="C118:C119"/>
    <mergeCell ref="V118:V119"/>
    <mergeCell ref="W118:W119"/>
    <mergeCell ref="X118:X119"/>
  </mergeCells>
  <conditionalFormatting sqref="AA40:AA122">
    <cfRule type="expression" dxfId="84" priority="4" stopIfTrue="1">
      <formula>IF(AA40&gt;0,AA40&lt;&gt;(U40+U41),FALSE)</formula>
    </cfRule>
  </conditionalFormatting>
  <conditionalFormatting sqref="AB40:AB122">
    <cfRule type="expression" dxfId="83" priority="1" stopIfTrue="1">
      <formula>IF(AB40&gt;0,AB40&lt;&gt;(U40+U41),FALSE)</formula>
    </cfRule>
  </conditionalFormatting>
  <conditionalFormatting sqref="V40:V122">
    <cfRule type="expression" dxfId="82" priority="49" stopIfTrue="1">
      <formula>IF(AA40&gt;0,AA40&lt;&gt;(U40+U41),FALSE)</formula>
    </cfRule>
  </conditionalFormatting>
  <conditionalFormatting sqref="W40:W122">
    <cfRule type="expression" dxfId="81" priority="50" stopIfTrue="1">
      <formula>IF(AA40&gt;0,AA40&lt;&gt;(U40+U41),FALSE)</formula>
    </cfRule>
  </conditionalFormatting>
  <conditionalFormatting sqref="X40:X122">
    <cfRule type="expression" dxfId="80" priority="51" stopIfTrue="1">
      <formula>IF(AA40&gt;0,AA40&lt;&gt;(U40+U41),FALSE)</formula>
    </cfRule>
  </conditionalFormatting>
  <conditionalFormatting sqref="Y40:Y122">
    <cfRule type="expression" dxfId="79" priority="52" stopIfTrue="1">
      <formula>IF(AA40&gt;0,AA40&lt;&gt;(U40+U41),FALSE)</formula>
    </cfRule>
  </conditionalFormatting>
  <dataValidations count="1">
    <dataValidation type="whole" allowBlank="1" showInputMessage="1" showErrorMessage="1" errorTitle="NON-NEGATIVE WHOLE NUMBER ONLY" error="Please enter a number between 0 and 99999" sqref="E80:T87 V80:Y87 Y90:Y96 E100:T121 E90:T97 V90:X97 Y100 W72:X73 V40:V73 W40:Y71 Y102:Y121 V100:X121 AD123:AE123 Y72:Y74 E40:T75 V74:X75 AA40:AB122">
      <formula1>0</formula1>
      <formula2>99999</formula2>
    </dataValidation>
  </dataValidations>
  <printOptions horizontalCentered="1"/>
  <pageMargins left="0.22" right="0.23" top="0.2" bottom="0.23" header="0.22" footer="0.24"/>
  <pageSetup scale="70" orientation="landscape" r:id="rId1"/>
  <headerFooter alignWithMargins="0"/>
  <rowBreaks count="3" manualBreakCount="3">
    <brk id="35" max="16383" man="1"/>
    <brk id="81" max="24" man="1"/>
    <brk id="123" max="2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son">
    <pageSetUpPr autoPageBreaks="0"/>
  </sheetPr>
  <dimension ref="B1:Q83"/>
  <sheetViews>
    <sheetView showGridLines="0" zoomScaleNormal="100" workbookViewId="0">
      <selection activeCell="D18" sqref="D18"/>
    </sheetView>
  </sheetViews>
  <sheetFormatPr defaultColWidth="9.109375" defaultRowHeight="13.2" x14ac:dyDescent="0.25"/>
  <cols>
    <col min="1" max="1" width="2.88671875" style="291" customWidth="1"/>
    <col min="2" max="2" width="3.6640625" style="291" customWidth="1"/>
    <col min="3" max="3" width="39.44140625" style="291" customWidth="1"/>
    <col min="4" max="4" width="14.6640625" style="291" customWidth="1"/>
    <col min="5" max="6" width="13.6640625" style="291" customWidth="1"/>
    <col min="7" max="7" width="17" style="291" customWidth="1"/>
    <col min="8" max="8" width="13.6640625" style="291" customWidth="1"/>
    <col min="9" max="9" width="14.109375" style="291" customWidth="1"/>
    <col min="10" max="10" width="16.109375" style="291" customWidth="1"/>
    <col min="11" max="11" width="1.6640625" style="291" customWidth="1"/>
    <col min="12" max="12" width="9.109375" style="291"/>
    <col min="13" max="13" width="9.109375" style="291" hidden="1" customWidth="1"/>
    <col min="14" max="16384" width="9.109375" style="291"/>
  </cols>
  <sheetData>
    <row r="1" spans="2:13" x14ac:dyDescent="0.25">
      <c r="M1" s="612"/>
    </row>
    <row r="2" spans="2:13" x14ac:dyDescent="0.25">
      <c r="C2" s="292"/>
      <c r="D2" s="292"/>
      <c r="E2" s="292"/>
      <c r="F2" s="292"/>
      <c r="G2" s="292"/>
      <c r="H2" s="292"/>
    </row>
    <row r="3" spans="2:13" ht="12.75" customHeight="1" x14ac:dyDescent="0.25">
      <c r="B3" s="293" t="s">
        <v>645</v>
      </c>
      <c r="C3" s="292"/>
      <c r="D3" s="292"/>
      <c r="E3" s="292"/>
      <c r="F3" s="292"/>
      <c r="G3" s="292"/>
      <c r="H3" s="292"/>
      <c r="J3" s="294" t="s">
        <v>1578</v>
      </c>
    </row>
    <row r="4" spans="2:13" x14ac:dyDescent="0.25">
      <c r="B4" s="294" t="s">
        <v>646</v>
      </c>
      <c r="C4" s="292"/>
      <c r="D4" s="292"/>
      <c r="E4" s="292"/>
      <c r="F4" s="292"/>
      <c r="G4" s="292"/>
      <c r="H4" s="292"/>
      <c r="J4" s="294" t="s">
        <v>647</v>
      </c>
    </row>
    <row r="5" spans="2:13" x14ac:dyDescent="0.25">
      <c r="B5" s="294" t="s">
        <v>648</v>
      </c>
      <c r="C5" s="292"/>
      <c r="D5" s="292"/>
      <c r="E5" s="292"/>
      <c r="F5" s="292"/>
      <c r="G5" s="292"/>
      <c r="H5" s="292"/>
      <c r="I5" s="292"/>
      <c r="J5" s="294" t="s">
        <v>39540</v>
      </c>
    </row>
    <row r="6" spans="2:13" x14ac:dyDescent="0.25">
      <c r="B6" s="294" t="s">
        <v>649</v>
      </c>
      <c r="C6" s="292"/>
      <c r="D6" s="292"/>
      <c r="E6" s="292"/>
      <c r="F6" s="292"/>
      <c r="G6" s="292"/>
      <c r="H6" s="292"/>
      <c r="I6" s="292"/>
      <c r="J6" s="292"/>
    </row>
    <row r="7" spans="2:13" x14ac:dyDescent="0.25">
      <c r="B7" s="295" t="s">
        <v>650</v>
      </c>
      <c r="C7" s="296"/>
      <c r="D7" s="296"/>
      <c r="E7" s="296"/>
      <c r="F7" s="296"/>
      <c r="G7" s="296"/>
      <c r="H7" s="296"/>
      <c r="I7" s="296"/>
      <c r="J7" s="296"/>
    </row>
    <row r="8" spans="2:13" s="297" customFormat="1" ht="10.8" thickBot="1" x14ac:dyDescent="0.25">
      <c r="B8" s="297" t="s">
        <v>651</v>
      </c>
    </row>
    <row r="9" spans="2:13" ht="3.9" customHeight="1" thickTop="1" x14ac:dyDescent="0.25">
      <c r="B9" s="378"/>
      <c r="C9" s="379"/>
      <c r="D9" s="380"/>
      <c r="E9" s="380"/>
      <c r="F9" s="381"/>
      <c r="G9" s="379"/>
      <c r="H9" s="380"/>
      <c r="I9" s="382"/>
      <c r="J9" s="383"/>
      <c r="K9" s="298"/>
    </row>
    <row r="10" spans="2:13" ht="10.199999999999999" customHeight="1" x14ac:dyDescent="0.25">
      <c r="B10" s="374"/>
      <c r="C10" s="299">
        <v>1</v>
      </c>
      <c r="D10" s="300">
        <v>2</v>
      </c>
      <c r="E10" s="301">
        <v>3</v>
      </c>
      <c r="F10" s="302">
        <v>4</v>
      </c>
      <c r="G10" s="299">
        <v>5</v>
      </c>
      <c r="H10" s="300">
        <v>6</v>
      </c>
      <c r="I10" s="303">
        <v>7</v>
      </c>
      <c r="J10" s="368">
        <v>8</v>
      </c>
      <c r="K10" s="298"/>
    </row>
    <row r="11" spans="2:13" ht="3.9" customHeight="1" x14ac:dyDescent="0.25">
      <c r="B11" s="374"/>
      <c r="C11" s="304"/>
      <c r="D11" s="305"/>
      <c r="E11" s="306"/>
      <c r="F11" s="307"/>
      <c r="G11" s="304"/>
      <c r="H11" s="305"/>
      <c r="I11" s="308"/>
      <c r="J11" s="369"/>
      <c r="K11" s="298"/>
    </row>
    <row r="12" spans="2:13" ht="10.199999999999999" customHeight="1" x14ac:dyDescent="0.25">
      <c r="B12" s="374"/>
      <c r="C12" s="299"/>
      <c r="D12" s="300" t="s">
        <v>652</v>
      </c>
      <c r="E12" s="301" t="s">
        <v>653</v>
      </c>
      <c r="F12" s="302" t="s">
        <v>654</v>
      </c>
      <c r="G12" s="299" t="s">
        <v>655</v>
      </c>
      <c r="H12" s="300" t="s">
        <v>654</v>
      </c>
      <c r="I12" s="303" t="s">
        <v>656</v>
      </c>
      <c r="J12" s="368" t="s">
        <v>657</v>
      </c>
      <c r="K12" s="298"/>
    </row>
    <row r="13" spans="2:13" ht="10.199999999999999" customHeight="1" x14ac:dyDescent="0.25">
      <c r="B13" s="374"/>
      <c r="C13" s="299"/>
      <c r="D13" s="300" t="s">
        <v>658</v>
      </c>
      <c r="E13" s="301" t="s">
        <v>659</v>
      </c>
      <c r="F13" s="302" t="s">
        <v>660</v>
      </c>
      <c r="G13" s="299" t="s">
        <v>661</v>
      </c>
      <c r="H13" s="300" t="s">
        <v>662</v>
      </c>
      <c r="I13" s="303" t="s">
        <v>663</v>
      </c>
      <c r="J13" s="368" t="s">
        <v>664</v>
      </c>
      <c r="K13" s="298"/>
    </row>
    <row r="14" spans="2:13" ht="10.199999999999999" customHeight="1" x14ac:dyDescent="0.25">
      <c r="B14" s="374"/>
      <c r="C14" s="309" t="s">
        <v>665</v>
      </c>
      <c r="D14" s="300" t="s">
        <v>666</v>
      </c>
      <c r="E14" s="301" t="s">
        <v>667</v>
      </c>
      <c r="F14" s="302" t="s">
        <v>668</v>
      </c>
      <c r="G14" s="299" t="s">
        <v>669</v>
      </c>
      <c r="H14" s="300" t="s">
        <v>670</v>
      </c>
      <c r="I14" s="303" t="s">
        <v>671</v>
      </c>
      <c r="J14" s="368"/>
      <c r="K14" s="298"/>
    </row>
    <row r="15" spans="2:13" ht="10.199999999999999" customHeight="1" x14ac:dyDescent="0.25">
      <c r="B15" s="374"/>
      <c r="C15" s="299"/>
      <c r="D15" s="300"/>
      <c r="E15" s="301"/>
      <c r="F15" s="302" t="s">
        <v>672</v>
      </c>
      <c r="G15" s="299" t="s">
        <v>673</v>
      </c>
      <c r="H15" s="300" t="s">
        <v>674</v>
      </c>
      <c r="I15" s="303" t="s">
        <v>675</v>
      </c>
      <c r="J15" s="368"/>
      <c r="K15" s="298"/>
    </row>
    <row r="16" spans="2:13" ht="10.199999999999999" customHeight="1" x14ac:dyDescent="0.25">
      <c r="B16" s="374"/>
      <c r="C16" s="309"/>
      <c r="D16" s="300"/>
      <c r="E16" s="301"/>
      <c r="F16" s="302" t="s">
        <v>676</v>
      </c>
      <c r="G16" s="299"/>
      <c r="H16" s="300" t="s">
        <v>677</v>
      </c>
      <c r="I16" s="303" t="s">
        <v>678</v>
      </c>
      <c r="J16" s="368"/>
      <c r="K16" s="298"/>
    </row>
    <row r="17" spans="2:10" ht="3.9" customHeight="1" x14ac:dyDescent="0.25">
      <c r="B17" s="375"/>
      <c r="C17" s="310" t="s">
        <v>22</v>
      </c>
      <c r="D17" s="311"/>
      <c r="E17" s="312"/>
      <c r="F17" s="313"/>
      <c r="G17" s="314"/>
      <c r="H17" s="311"/>
      <c r="I17" s="311"/>
      <c r="J17" s="370"/>
    </row>
    <row r="18" spans="2:10" ht="28.5" customHeight="1" x14ac:dyDescent="0.25">
      <c r="B18" s="2014" t="s">
        <v>679</v>
      </c>
      <c r="C18" s="315" t="s">
        <v>680</v>
      </c>
      <c r="D18" s="449"/>
      <c r="E18" s="450"/>
      <c r="F18" s="451">
        <f>SUM(D18-E18)</f>
        <v>0</v>
      </c>
      <c r="G18" s="452"/>
      <c r="H18" s="449"/>
      <c r="I18" s="449"/>
      <c r="J18" s="446"/>
    </row>
    <row r="19" spans="2:10" ht="33.75" customHeight="1" x14ac:dyDescent="0.25">
      <c r="B19" s="2015"/>
      <c r="C19" s="316" t="s">
        <v>681</v>
      </c>
      <c r="D19" s="449"/>
      <c r="E19" s="450"/>
      <c r="F19" s="451">
        <f t="shared" ref="F19:F24" si="0">SUM(D19-E19)</f>
        <v>0</v>
      </c>
      <c r="G19" s="452"/>
      <c r="H19" s="449"/>
      <c r="I19" s="449"/>
      <c r="J19" s="446"/>
    </row>
    <row r="20" spans="2:10" ht="28.5" customHeight="1" x14ac:dyDescent="0.25">
      <c r="B20" s="2015"/>
      <c r="C20" s="317" t="s">
        <v>682</v>
      </c>
      <c r="D20" s="449"/>
      <c r="E20" s="450"/>
      <c r="F20" s="451">
        <f t="shared" si="0"/>
        <v>0</v>
      </c>
      <c r="G20" s="452"/>
      <c r="H20" s="449"/>
      <c r="I20" s="449"/>
      <c r="J20" s="446"/>
    </row>
    <row r="21" spans="2:10" ht="28.5" customHeight="1" x14ac:dyDescent="0.25">
      <c r="B21" s="2015"/>
      <c r="C21" s="318" t="s">
        <v>683</v>
      </c>
      <c r="D21" s="449"/>
      <c r="E21" s="450"/>
      <c r="F21" s="451">
        <f t="shared" si="0"/>
        <v>0</v>
      </c>
      <c r="G21" s="452"/>
      <c r="H21" s="449"/>
      <c r="I21" s="449"/>
      <c r="J21" s="446"/>
    </row>
    <row r="22" spans="2:10" ht="28.5" customHeight="1" x14ac:dyDescent="0.25">
      <c r="B22" s="2015"/>
      <c r="C22" s="315" t="s">
        <v>684</v>
      </c>
      <c r="D22" s="449"/>
      <c r="E22" s="450"/>
      <c r="F22" s="451">
        <f t="shared" si="0"/>
        <v>0</v>
      </c>
      <c r="G22" s="452"/>
      <c r="H22" s="449"/>
      <c r="I22" s="449"/>
      <c r="J22" s="446"/>
    </row>
    <row r="23" spans="2:10" ht="28.5" customHeight="1" x14ac:dyDescent="0.25">
      <c r="B23" s="2015"/>
      <c r="C23" s="315" t="s">
        <v>685</v>
      </c>
      <c r="D23" s="449"/>
      <c r="E23" s="450"/>
      <c r="F23" s="451">
        <f t="shared" si="0"/>
        <v>0</v>
      </c>
      <c r="G23" s="452"/>
      <c r="H23" s="449"/>
      <c r="I23" s="449"/>
      <c r="J23" s="446"/>
    </row>
    <row r="24" spans="2:10" ht="33.75" customHeight="1" x14ac:dyDescent="0.25">
      <c r="B24" s="2015"/>
      <c r="C24" s="319" t="s">
        <v>686</v>
      </c>
      <c r="D24" s="449"/>
      <c r="E24" s="450"/>
      <c r="F24" s="451">
        <f t="shared" si="0"/>
        <v>0</v>
      </c>
      <c r="G24" s="452"/>
      <c r="H24" s="449"/>
      <c r="I24" s="449"/>
      <c r="J24" s="446"/>
    </row>
    <row r="25" spans="2:10" ht="28.5" customHeight="1" thickBot="1" x14ac:dyDescent="0.3">
      <c r="B25" s="2015"/>
      <c r="C25" s="318" t="s">
        <v>687</v>
      </c>
      <c r="D25" s="453">
        <f t="shared" ref="D25:J25" si="1">SUM(D18:D24)</f>
        <v>0</v>
      </c>
      <c r="E25" s="454">
        <f t="shared" si="1"/>
        <v>0</v>
      </c>
      <c r="F25" s="455">
        <f t="shared" si="1"/>
        <v>0</v>
      </c>
      <c r="G25" s="456">
        <f t="shared" si="1"/>
        <v>0</v>
      </c>
      <c r="H25" s="456">
        <f t="shared" si="1"/>
        <v>0</v>
      </c>
      <c r="I25" s="456">
        <f t="shared" si="1"/>
        <v>0</v>
      </c>
      <c r="J25" s="669">
        <f t="shared" si="1"/>
        <v>0</v>
      </c>
    </row>
    <row r="26" spans="2:10" ht="33.75" customHeight="1" x14ac:dyDescent="0.25">
      <c r="B26" s="2016" t="s">
        <v>688</v>
      </c>
      <c r="C26" s="320" t="s">
        <v>689</v>
      </c>
      <c r="D26" s="457"/>
      <c r="E26" s="458"/>
      <c r="F26" s="459">
        <f>SUM(D26-E26)</f>
        <v>0</v>
      </c>
      <c r="G26" s="460"/>
      <c r="H26" s="457"/>
      <c r="I26" s="665"/>
      <c r="J26" s="447"/>
    </row>
    <row r="27" spans="2:10" ht="28.5" customHeight="1" x14ac:dyDescent="0.25">
      <c r="B27" s="2015"/>
      <c r="C27" s="319" t="s">
        <v>690</v>
      </c>
      <c r="D27" s="476"/>
      <c r="E27" s="461"/>
      <c r="F27" s="462">
        <f>SUM(D27-E27)</f>
        <v>0</v>
      </c>
      <c r="G27" s="477"/>
      <c r="H27" s="476"/>
      <c r="I27" s="666"/>
      <c r="J27" s="446"/>
    </row>
    <row r="28" spans="2:10" ht="28.5" customHeight="1" thickBot="1" x14ac:dyDescent="0.3">
      <c r="B28" s="2017"/>
      <c r="C28" s="321" t="s">
        <v>691</v>
      </c>
      <c r="D28" s="463">
        <f t="shared" ref="D28:J28" si="2">SUM(D26:D27)</f>
        <v>0</v>
      </c>
      <c r="E28" s="464">
        <f t="shared" si="2"/>
        <v>0</v>
      </c>
      <c r="F28" s="465">
        <f t="shared" si="2"/>
        <v>0</v>
      </c>
      <c r="G28" s="466">
        <f t="shared" si="2"/>
        <v>0</v>
      </c>
      <c r="H28" s="467">
        <f t="shared" si="2"/>
        <v>0</v>
      </c>
      <c r="I28" s="667"/>
      <c r="J28" s="669">
        <f t="shared" si="2"/>
        <v>0</v>
      </c>
    </row>
    <row r="29" spans="2:10" ht="28.5" customHeight="1" thickBot="1" x14ac:dyDescent="0.3">
      <c r="B29" s="376"/>
      <c r="C29" s="322" t="s">
        <v>692</v>
      </c>
      <c r="D29" s="468"/>
      <c r="E29" s="469"/>
      <c r="F29" s="470">
        <f>SUM(D29-E29)</f>
        <v>0</v>
      </c>
      <c r="G29" s="471"/>
      <c r="H29" s="468"/>
      <c r="I29" s="668"/>
      <c r="J29" s="448"/>
    </row>
    <row r="30" spans="2:10" ht="28.5" customHeight="1" thickBot="1" x14ac:dyDescent="0.3">
      <c r="B30" s="377" t="s">
        <v>693</v>
      </c>
      <c r="C30" s="373"/>
      <c r="D30" s="472">
        <f t="shared" ref="D30:J30" si="3">SUM(D25,D28,D29)</f>
        <v>0</v>
      </c>
      <c r="E30" s="473">
        <f t="shared" si="3"/>
        <v>0</v>
      </c>
      <c r="F30" s="474">
        <f t="shared" si="3"/>
        <v>0</v>
      </c>
      <c r="G30" s="475">
        <f t="shared" si="3"/>
        <v>0</v>
      </c>
      <c r="H30" s="472">
        <f t="shared" si="3"/>
        <v>0</v>
      </c>
      <c r="I30" s="472">
        <f>I25</f>
        <v>0</v>
      </c>
      <c r="J30" s="670">
        <f t="shared" si="3"/>
        <v>0</v>
      </c>
    </row>
    <row r="31" spans="2:10" ht="15" customHeight="1" thickTop="1" x14ac:dyDescent="0.25">
      <c r="B31" s="323"/>
      <c r="C31" s="324"/>
      <c r="D31" s="298"/>
      <c r="E31" s="298"/>
      <c r="F31" s="298"/>
      <c r="G31" s="298"/>
      <c r="H31" s="298"/>
      <c r="I31" s="371"/>
      <c r="J31" s="372"/>
    </row>
    <row r="32" spans="2:10" ht="15" customHeight="1" x14ac:dyDescent="0.25">
      <c r="B32" s="2018" t="str">
        <f>IF('Agency Information'!B2="","",'Agency Information'!B2)</f>
        <v/>
      </c>
      <c r="C32" s="2019"/>
      <c r="D32" s="2018"/>
      <c r="E32" s="2019"/>
      <c r="F32" s="354"/>
      <c r="G32" s="298"/>
      <c r="H32" s="298"/>
      <c r="I32" s="325" t="s">
        <v>694</v>
      </c>
      <c r="J32" s="326"/>
    </row>
    <row r="33" spans="2:17" ht="15" customHeight="1" x14ac:dyDescent="0.25">
      <c r="B33" s="2020" t="s">
        <v>18</v>
      </c>
      <c r="C33" s="2020"/>
      <c r="D33" s="327"/>
      <c r="E33" s="327"/>
      <c r="F33" s="294"/>
      <c r="G33" s="294"/>
      <c r="H33" s="294"/>
      <c r="I33" s="328" t="s">
        <v>24</v>
      </c>
      <c r="J33" s="328"/>
    </row>
    <row r="34" spans="2:17" ht="15" customHeight="1" x14ac:dyDescent="0.25">
      <c r="B34" s="2018" t="str">
        <f>IF('Agency Information'!B6="","",'Agency Information'!B6)</f>
        <v/>
      </c>
      <c r="C34" s="2019"/>
      <c r="D34" s="2018"/>
      <c r="E34" s="2019"/>
      <c r="F34" s="355"/>
      <c r="G34" s="294"/>
      <c r="H34" s="294"/>
      <c r="I34" s="328" t="s">
        <v>25</v>
      </c>
      <c r="J34" s="328"/>
    </row>
    <row r="35" spans="2:17" ht="15" customHeight="1" x14ac:dyDescent="0.25">
      <c r="B35" s="2020" t="s">
        <v>17</v>
      </c>
      <c r="C35" s="2020"/>
      <c r="D35" s="327"/>
      <c r="E35" s="327"/>
      <c r="F35" s="294"/>
      <c r="G35" s="294"/>
      <c r="H35" s="294"/>
      <c r="I35" s="328" t="s">
        <v>36</v>
      </c>
      <c r="J35" s="328"/>
    </row>
    <row r="36" spans="2:17" ht="15" customHeight="1" x14ac:dyDescent="0.25">
      <c r="B36" s="2018" t="str">
        <f>IF(AND('Agency Information'!B11 = "",'Agency Information'!B13 = "",'Agency Information'!B14 = ""),"",'Agency Information'!B11&amp;" / "&amp;'Agency Information'!B13&amp;" / "&amp;'Agency Information'!B14)</f>
        <v/>
      </c>
      <c r="C36" s="1703"/>
      <c r="D36" s="1703"/>
      <c r="E36" s="2018" t="str">
        <f>IF('Agency Information'!B15="","",'Agency Information'!B15)</f>
        <v/>
      </c>
      <c r="F36" s="2018"/>
      <c r="G36" s="2018"/>
      <c r="H36" s="294"/>
      <c r="I36" s="328" t="s">
        <v>27</v>
      </c>
      <c r="J36" s="328"/>
    </row>
    <row r="37" spans="2:17" ht="15" customHeight="1" x14ac:dyDescent="0.25">
      <c r="B37" s="327" t="s">
        <v>695</v>
      </c>
      <c r="C37" s="327"/>
      <c r="E37" s="327" t="s">
        <v>696</v>
      </c>
      <c r="F37" s="294"/>
      <c r="G37" s="294"/>
      <c r="H37" s="294"/>
      <c r="I37" s="329" t="s">
        <v>497</v>
      </c>
      <c r="J37" s="330"/>
    </row>
    <row r="38" spans="2:17" ht="15" customHeight="1" x14ac:dyDescent="0.25">
      <c r="B38" s="296"/>
      <c r="C38" s="296"/>
      <c r="D38" s="296"/>
      <c r="E38" s="296"/>
      <c r="F38" s="296"/>
      <c r="G38" s="292"/>
      <c r="H38" s="292"/>
      <c r="J38" s="296"/>
    </row>
    <row r="39" spans="2:17" ht="15" customHeight="1" x14ac:dyDescent="0.25">
      <c r="B39" s="331"/>
      <c r="C39" s="332"/>
      <c r="D39" s="333"/>
      <c r="E39" s="333"/>
      <c r="F39" s="292"/>
      <c r="G39" s="292"/>
      <c r="H39" s="292"/>
      <c r="I39" s="292"/>
      <c r="J39" s="292"/>
    </row>
    <row r="40" spans="2:17" ht="12.75" customHeight="1" x14ac:dyDescent="0.25">
      <c r="B40" s="292"/>
      <c r="C40" s="292"/>
      <c r="D40" s="292"/>
      <c r="E40" s="292"/>
      <c r="F40" s="292"/>
      <c r="G40" s="292"/>
      <c r="H40" s="292"/>
      <c r="I40" s="292"/>
      <c r="J40" s="292"/>
    </row>
    <row r="41" spans="2:17" ht="15.75" customHeight="1" x14ac:dyDescent="0.3">
      <c r="B41" s="2013" t="s">
        <v>645</v>
      </c>
      <c r="C41" s="2013"/>
      <c r="D41" s="2013"/>
      <c r="E41" s="2013"/>
      <c r="F41" s="2013"/>
      <c r="G41" s="2013"/>
      <c r="H41" s="2013"/>
      <c r="I41" s="2013"/>
      <c r="J41" s="2013"/>
      <c r="K41" s="334"/>
      <c r="L41" s="334"/>
      <c r="M41" s="334"/>
      <c r="N41" s="334"/>
      <c r="O41" s="334"/>
    </row>
    <row r="42" spans="2:17" ht="12.75" customHeight="1" x14ac:dyDescent="0.25">
      <c r="B42" s="292"/>
      <c r="C42" s="292"/>
      <c r="D42" s="292"/>
      <c r="E42" s="292"/>
      <c r="F42" s="292"/>
      <c r="G42" s="292"/>
      <c r="H42" s="292"/>
      <c r="I42" s="292"/>
      <c r="J42" s="292"/>
      <c r="K42" s="292"/>
      <c r="L42" s="292"/>
      <c r="M42" s="292"/>
      <c r="N42" s="292"/>
      <c r="O42" s="292"/>
    </row>
    <row r="43" spans="2:17" ht="12.75" customHeight="1" x14ac:dyDescent="0.25">
      <c r="B43" s="335" t="s">
        <v>697</v>
      </c>
      <c r="C43" s="294"/>
      <c r="D43" s="294" t="s">
        <v>22</v>
      </c>
      <c r="E43" s="294"/>
      <c r="F43" s="294"/>
      <c r="G43" s="294"/>
      <c r="H43" s="294"/>
      <c r="I43" s="294"/>
      <c r="J43" s="294"/>
      <c r="K43" s="294"/>
      <c r="L43" s="294"/>
      <c r="M43" s="294"/>
      <c r="N43" s="294"/>
      <c r="O43" s="294"/>
      <c r="P43" s="297"/>
      <c r="Q43" s="297"/>
    </row>
    <row r="44" spans="2:17" ht="12.75" customHeight="1" x14ac:dyDescent="0.25">
      <c r="B44" s="336"/>
      <c r="C44" s="294"/>
      <c r="D44" s="294"/>
      <c r="E44" s="294"/>
      <c r="F44" s="294"/>
      <c r="G44" s="294"/>
      <c r="H44" s="294"/>
      <c r="I44" s="294"/>
      <c r="J44" s="294"/>
      <c r="K44" s="294"/>
      <c r="L44" s="294"/>
      <c r="M44" s="294"/>
      <c r="N44" s="294"/>
      <c r="O44" s="294"/>
      <c r="P44" s="297"/>
      <c r="Q44" s="297"/>
    </row>
    <row r="45" spans="2:17" ht="12.75" customHeight="1" x14ac:dyDescent="0.25">
      <c r="B45" s="336" t="s">
        <v>698</v>
      </c>
      <c r="C45" s="294"/>
      <c r="D45" s="294"/>
      <c r="E45" s="294"/>
      <c r="F45" s="294"/>
      <c r="G45" s="294"/>
      <c r="H45" s="294"/>
      <c r="I45" s="294"/>
      <c r="J45" s="294"/>
      <c r="K45" s="294"/>
      <c r="L45" s="294"/>
      <c r="M45" s="294"/>
      <c r="N45" s="294"/>
      <c r="O45" s="294"/>
      <c r="P45" s="297"/>
      <c r="Q45" s="297"/>
    </row>
    <row r="46" spans="2:17" ht="12.75" customHeight="1" x14ac:dyDescent="0.25">
      <c r="B46" s="336" t="s">
        <v>699</v>
      </c>
      <c r="C46" s="294"/>
      <c r="D46" s="294"/>
      <c r="E46" s="294"/>
      <c r="F46" s="294"/>
      <c r="G46" s="294"/>
      <c r="H46" s="294"/>
      <c r="I46" s="294"/>
      <c r="J46" s="294"/>
      <c r="K46" s="294"/>
      <c r="L46" s="294"/>
      <c r="M46" s="294"/>
      <c r="N46" s="294"/>
      <c r="O46" s="294"/>
      <c r="P46" s="297"/>
      <c r="Q46" s="297"/>
    </row>
    <row r="47" spans="2:17" ht="12.75" customHeight="1" x14ac:dyDescent="0.25">
      <c r="B47" s="336"/>
      <c r="C47" s="294"/>
      <c r="D47" s="294"/>
      <c r="E47" s="294"/>
      <c r="F47" s="294"/>
      <c r="G47" s="294"/>
      <c r="H47" s="294"/>
      <c r="I47" s="294"/>
      <c r="J47" s="294"/>
      <c r="K47" s="294"/>
      <c r="L47" s="294"/>
      <c r="M47" s="294"/>
      <c r="N47" s="294"/>
      <c r="O47" s="294"/>
      <c r="P47" s="297"/>
      <c r="Q47" s="297"/>
    </row>
    <row r="48" spans="2:17" ht="12.75" customHeight="1" x14ac:dyDescent="0.25">
      <c r="B48" s="335" t="s">
        <v>700</v>
      </c>
      <c r="C48" s="294"/>
      <c r="D48" s="294"/>
      <c r="E48" s="294"/>
      <c r="F48" s="294"/>
      <c r="G48" s="294"/>
      <c r="H48" s="294"/>
      <c r="I48" s="294"/>
      <c r="J48" s="294"/>
      <c r="K48" s="294"/>
      <c r="L48" s="294"/>
      <c r="M48" s="294"/>
      <c r="N48" s="294"/>
      <c r="O48" s="294"/>
      <c r="P48" s="297"/>
      <c r="Q48" s="297"/>
    </row>
    <row r="49" spans="2:17" ht="12.75" customHeight="1" x14ac:dyDescent="0.25">
      <c r="B49" s="336"/>
      <c r="C49" s="294"/>
      <c r="D49" s="294"/>
      <c r="E49" s="294"/>
      <c r="F49" s="294"/>
      <c r="G49" s="294"/>
      <c r="H49" s="294"/>
      <c r="I49" s="294"/>
      <c r="J49" s="294"/>
      <c r="K49" s="294"/>
      <c r="L49" s="294"/>
      <c r="M49" s="294"/>
      <c r="N49" s="294"/>
      <c r="O49" s="294"/>
      <c r="P49" s="297"/>
      <c r="Q49" s="297"/>
    </row>
    <row r="50" spans="2:17" ht="12.75" customHeight="1" x14ac:dyDescent="0.25">
      <c r="B50" s="336" t="s">
        <v>701</v>
      </c>
      <c r="C50" s="294"/>
      <c r="D50" s="294"/>
      <c r="E50" s="294"/>
      <c r="F50" s="294"/>
      <c r="G50" s="294"/>
      <c r="H50" s="294"/>
      <c r="I50" s="294"/>
      <c r="J50" s="294"/>
      <c r="K50" s="294"/>
      <c r="L50" s="294"/>
      <c r="M50" s="294"/>
      <c r="N50" s="294"/>
      <c r="O50" s="294"/>
      <c r="P50" s="297"/>
      <c r="Q50" s="297"/>
    </row>
    <row r="51" spans="2:17" ht="12.75" customHeight="1" x14ac:dyDescent="0.25">
      <c r="B51" s="336" t="s">
        <v>702</v>
      </c>
      <c r="C51" s="294"/>
      <c r="D51" s="294"/>
      <c r="E51" s="294"/>
      <c r="F51" s="294"/>
      <c r="G51" s="294"/>
      <c r="H51" s="294"/>
      <c r="I51" s="294"/>
      <c r="J51" s="294"/>
      <c r="K51" s="294"/>
      <c r="L51" s="294"/>
      <c r="M51" s="294"/>
      <c r="N51" s="294"/>
      <c r="O51" s="294"/>
      <c r="P51" s="297"/>
      <c r="Q51" s="297"/>
    </row>
    <row r="52" spans="2:17" ht="12.75" customHeight="1" x14ac:dyDescent="0.25">
      <c r="B52" s="336" t="s">
        <v>703</v>
      </c>
      <c r="C52" s="294"/>
      <c r="D52" s="294"/>
      <c r="E52" s="294"/>
      <c r="F52" s="294"/>
      <c r="G52" s="294"/>
      <c r="H52" s="294"/>
      <c r="I52" s="294"/>
      <c r="J52" s="294"/>
      <c r="K52" s="294"/>
      <c r="L52" s="294"/>
      <c r="M52" s="294"/>
      <c r="N52" s="294"/>
      <c r="O52" s="294"/>
      <c r="P52" s="297"/>
      <c r="Q52" s="297"/>
    </row>
    <row r="53" spans="2:17" ht="12.75" customHeight="1" x14ac:dyDescent="0.25">
      <c r="B53" s="336"/>
      <c r="C53" s="294"/>
      <c r="D53" s="294"/>
      <c r="E53" s="294"/>
      <c r="F53" s="294"/>
      <c r="G53" s="294"/>
      <c r="H53" s="294"/>
      <c r="I53" s="294"/>
      <c r="J53" s="294"/>
      <c r="K53" s="294"/>
      <c r="L53" s="294"/>
      <c r="M53" s="294"/>
      <c r="N53" s="294"/>
      <c r="O53" s="294"/>
      <c r="P53" s="297"/>
      <c r="Q53" s="297"/>
    </row>
    <row r="54" spans="2:17" ht="12.75" customHeight="1" x14ac:dyDescent="0.25">
      <c r="B54" s="336" t="s">
        <v>704</v>
      </c>
      <c r="C54" s="294"/>
      <c r="D54" s="294"/>
      <c r="E54" s="294"/>
      <c r="F54" s="294"/>
      <c r="G54" s="294"/>
      <c r="H54" s="294"/>
      <c r="I54" s="294"/>
      <c r="J54" s="294"/>
      <c r="K54" s="294"/>
      <c r="L54" s="294"/>
      <c r="M54" s="294"/>
      <c r="N54" s="294"/>
      <c r="O54" s="294"/>
      <c r="P54" s="297"/>
      <c r="Q54" s="297"/>
    </row>
    <row r="55" spans="2:17" ht="12.75" customHeight="1" x14ac:dyDescent="0.25">
      <c r="B55" s="336" t="s">
        <v>705</v>
      </c>
      <c r="C55" s="294"/>
      <c r="D55" s="294"/>
      <c r="E55" s="294"/>
      <c r="F55" s="294"/>
      <c r="G55" s="294"/>
      <c r="H55" s="294"/>
      <c r="I55" s="294"/>
      <c r="J55" s="294"/>
      <c r="K55" s="294"/>
      <c r="L55" s="294"/>
      <c r="M55" s="294"/>
      <c r="N55" s="294"/>
      <c r="O55" s="294"/>
      <c r="P55" s="297"/>
      <c r="Q55" s="297"/>
    </row>
    <row r="56" spans="2:17" ht="12.75" customHeight="1" x14ac:dyDescent="0.25">
      <c r="B56" s="336"/>
      <c r="C56" s="294"/>
      <c r="D56" s="294"/>
      <c r="E56" s="294"/>
      <c r="F56" s="294"/>
      <c r="G56" s="294"/>
      <c r="H56" s="294"/>
      <c r="I56" s="294"/>
      <c r="J56" s="294"/>
      <c r="K56" s="294"/>
      <c r="L56" s="294"/>
      <c r="M56" s="294"/>
      <c r="N56" s="294"/>
      <c r="O56" s="294"/>
      <c r="P56" s="297"/>
      <c r="Q56" s="297"/>
    </row>
    <row r="57" spans="2:17" ht="12.75" customHeight="1" x14ac:dyDescent="0.25">
      <c r="B57" s="336" t="s">
        <v>706</v>
      </c>
      <c r="C57" s="294"/>
      <c r="D57" s="294"/>
      <c r="E57" s="294"/>
      <c r="F57" s="294"/>
      <c r="G57" s="294"/>
      <c r="H57" s="294"/>
      <c r="I57" s="294"/>
      <c r="J57" s="294"/>
      <c r="K57" s="294"/>
      <c r="L57" s="294"/>
      <c r="M57" s="294"/>
      <c r="N57" s="294"/>
      <c r="O57" s="294"/>
      <c r="P57" s="297"/>
      <c r="Q57" s="297"/>
    </row>
    <row r="58" spans="2:17" ht="12.75" customHeight="1" x14ac:dyDescent="0.25">
      <c r="B58" s="336" t="s">
        <v>707</v>
      </c>
      <c r="C58" s="294"/>
      <c r="D58" s="294"/>
      <c r="E58" s="294"/>
      <c r="F58" s="294"/>
      <c r="G58" s="294"/>
      <c r="H58" s="294"/>
      <c r="I58" s="294"/>
      <c r="J58" s="294"/>
      <c r="K58" s="294"/>
      <c r="L58" s="294"/>
      <c r="M58" s="294"/>
      <c r="N58" s="294"/>
      <c r="O58" s="294"/>
      <c r="P58" s="297"/>
      <c r="Q58" s="297"/>
    </row>
    <row r="59" spans="2:17" ht="12.75" customHeight="1" x14ac:dyDescent="0.25">
      <c r="B59" s="336"/>
      <c r="C59" s="294"/>
      <c r="D59" s="294"/>
      <c r="E59" s="294"/>
      <c r="F59" s="294"/>
      <c r="G59" s="294"/>
      <c r="H59" s="294"/>
      <c r="I59" s="294"/>
      <c r="J59" s="294"/>
      <c r="K59" s="294"/>
      <c r="L59" s="294"/>
      <c r="M59" s="294"/>
      <c r="N59" s="294"/>
      <c r="O59" s="294"/>
      <c r="P59" s="297"/>
      <c r="Q59" s="297"/>
    </row>
    <row r="60" spans="2:17" ht="12.75" customHeight="1" x14ac:dyDescent="0.25">
      <c r="B60" s="336" t="s">
        <v>708</v>
      </c>
      <c r="C60" s="294"/>
      <c r="D60" s="294"/>
      <c r="E60" s="294"/>
      <c r="F60" s="294"/>
      <c r="G60" s="294"/>
      <c r="H60" s="294"/>
      <c r="I60" s="294"/>
      <c r="J60" s="294"/>
      <c r="K60" s="294"/>
      <c r="L60" s="294"/>
      <c r="M60" s="294"/>
      <c r="N60" s="294"/>
      <c r="O60" s="294"/>
      <c r="P60" s="297"/>
      <c r="Q60" s="297"/>
    </row>
    <row r="61" spans="2:17" ht="12.75" customHeight="1" x14ac:dyDescent="0.25">
      <c r="B61" s="336"/>
      <c r="C61" s="294"/>
      <c r="D61" s="294"/>
      <c r="E61" s="294"/>
      <c r="F61" s="294"/>
      <c r="G61" s="294"/>
      <c r="H61" s="294"/>
      <c r="I61" s="294"/>
      <c r="J61" s="294"/>
      <c r="K61" s="294"/>
      <c r="L61" s="294"/>
      <c r="M61" s="294"/>
      <c r="N61" s="294"/>
      <c r="O61" s="294"/>
      <c r="P61" s="297"/>
      <c r="Q61" s="297"/>
    </row>
    <row r="62" spans="2:17" ht="12.75" customHeight="1" x14ac:dyDescent="0.25">
      <c r="B62" s="336" t="s">
        <v>709</v>
      </c>
      <c r="C62" s="294"/>
      <c r="D62" s="294"/>
      <c r="E62" s="294"/>
      <c r="F62" s="294"/>
      <c r="G62" s="294"/>
      <c r="H62" s="294"/>
      <c r="I62" s="294"/>
      <c r="J62" s="294"/>
      <c r="K62" s="294"/>
      <c r="L62" s="294"/>
      <c r="M62" s="294"/>
      <c r="N62" s="294"/>
      <c r="O62" s="294"/>
      <c r="P62" s="297"/>
      <c r="Q62" s="297"/>
    </row>
    <row r="63" spans="2:17" ht="12.75" customHeight="1" x14ac:dyDescent="0.25">
      <c r="B63" s="336" t="s">
        <v>710</v>
      </c>
      <c r="C63" s="294"/>
      <c r="D63" s="294"/>
      <c r="E63" s="294"/>
      <c r="F63" s="294"/>
      <c r="G63" s="294"/>
      <c r="H63" s="294"/>
      <c r="I63" s="294"/>
      <c r="J63" s="294"/>
      <c r="K63" s="294"/>
      <c r="L63" s="294"/>
      <c r="M63" s="294"/>
      <c r="N63" s="294"/>
      <c r="O63" s="294"/>
      <c r="P63" s="297"/>
      <c r="Q63" s="297"/>
    </row>
    <row r="64" spans="2:17" ht="12.75" customHeight="1" x14ac:dyDescent="0.25">
      <c r="B64" s="336"/>
      <c r="C64" s="294"/>
      <c r="D64" s="294"/>
      <c r="E64" s="294"/>
      <c r="F64" s="294"/>
      <c r="G64" s="294"/>
      <c r="H64" s="294"/>
      <c r="I64" s="294"/>
      <c r="J64" s="294"/>
      <c r="K64" s="294"/>
      <c r="L64" s="294"/>
      <c r="M64" s="294"/>
      <c r="N64" s="294"/>
      <c r="O64" s="294"/>
      <c r="P64" s="297"/>
      <c r="Q64" s="297"/>
    </row>
    <row r="65" spans="2:17" ht="12.75" customHeight="1" x14ac:dyDescent="0.25">
      <c r="B65" s="336" t="s">
        <v>711</v>
      </c>
      <c r="C65" s="294"/>
      <c r="D65" s="294"/>
      <c r="E65" s="294"/>
      <c r="F65" s="294"/>
      <c r="G65" s="294"/>
      <c r="H65" s="294"/>
      <c r="I65" s="294"/>
      <c r="J65" s="294"/>
      <c r="K65" s="294"/>
      <c r="L65" s="294"/>
      <c r="M65" s="294"/>
      <c r="N65" s="294"/>
      <c r="O65" s="294"/>
      <c r="P65" s="297"/>
      <c r="Q65" s="297"/>
    </row>
    <row r="66" spans="2:17" ht="12.75" customHeight="1" x14ac:dyDescent="0.25">
      <c r="B66" s="336" t="s">
        <v>712</v>
      </c>
      <c r="C66" s="294"/>
      <c r="D66" s="294"/>
      <c r="E66" s="294"/>
      <c r="F66" s="294"/>
      <c r="G66" s="294"/>
      <c r="H66" s="294"/>
      <c r="I66" s="294"/>
      <c r="J66" s="294"/>
      <c r="K66" s="294"/>
      <c r="L66" s="294"/>
      <c r="M66" s="294"/>
      <c r="N66" s="294"/>
      <c r="O66" s="294"/>
      <c r="P66" s="297"/>
      <c r="Q66" s="297"/>
    </row>
    <row r="67" spans="2:17" ht="12.75" customHeight="1" x14ac:dyDescent="0.25">
      <c r="B67" s="336"/>
      <c r="C67" s="294"/>
      <c r="D67" s="294"/>
      <c r="E67" s="294"/>
      <c r="F67" s="294"/>
      <c r="G67" s="294"/>
      <c r="H67" s="294"/>
      <c r="I67" s="294"/>
      <c r="J67" s="294"/>
      <c r="K67" s="294"/>
      <c r="L67" s="294"/>
      <c r="M67" s="294"/>
      <c r="N67" s="294"/>
      <c r="O67" s="294"/>
      <c r="P67" s="297"/>
      <c r="Q67" s="297"/>
    </row>
    <row r="68" spans="2:17" ht="12.75" customHeight="1" x14ac:dyDescent="0.25">
      <c r="B68" s="336" t="s">
        <v>713</v>
      </c>
      <c r="C68" s="294"/>
      <c r="D68" s="294"/>
      <c r="E68" s="294"/>
      <c r="F68" s="294"/>
      <c r="G68" s="294"/>
      <c r="H68" s="294"/>
      <c r="I68" s="294"/>
      <c r="J68" s="294"/>
      <c r="K68" s="294"/>
      <c r="L68" s="294"/>
      <c r="M68" s="294"/>
      <c r="N68" s="294"/>
      <c r="O68" s="294"/>
      <c r="P68" s="297"/>
      <c r="Q68" s="297"/>
    </row>
    <row r="69" spans="2:17" ht="12.75" customHeight="1" x14ac:dyDescent="0.25">
      <c r="B69" s="336"/>
      <c r="C69" s="294"/>
      <c r="D69" s="294"/>
      <c r="E69" s="294"/>
      <c r="F69" s="294"/>
      <c r="G69" s="294"/>
      <c r="H69" s="294"/>
      <c r="I69" s="294"/>
      <c r="J69" s="294"/>
      <c r="K69" s="294"/>
      <c r="L69" s="294"/>
      <c r="M69" s="294"/>
      <c r="N69" s="294"/>
      <c r="O69" s="294"/>
      <c r="P69" s="297"/>
      <c r="Q69" s="297"/>
    </row>
    <row r="70" spans="2:17" ht="12.75" customHeight="1" x14ac:dyDescent="0.25">
      <c r="B70" s="336" t="s">
        <v>714</v>
      </c>
      <c r="C70" s="294"/>
      <c r="D70" s="294"/>
      <c r="E70" s="294"/>
      <c r="F70" s="294"/>
      <c r="G70" s="294"/>
      <c r="H70" s="294"/>
      <c r="I70" s="294"/>
      <c r="J70" s="294"/>
      <c r="K70" s="294"/>
      <c r="L70" s="294"/>
      <c r="M70" s="294"/>
      <c r="N70" s="294"/>
      <c r="O70" s="294"/>
      <c r="P70" s="297"/>
      <c r="Q70" s="297"/>
    </row>
    <row r="71" spans="2:17" ht="12.75" customHeight="1" x14ac:dyDescent="0.25">
      <c r="B71" s="336"/>
      <c r="C71" s="294"/>
      <c r="D71" s="294"/>
      <c r="E71" s="294"/>
      <c r="F71" s="294"/>
      <c r="G71" s="294"/>
      <c r="H71" s="294"/>
      <c r="I71" s="294"/>
      <c r="J71" s="294"/>
      <c r="K71" s="294"/>
      <c r="L71" s="294"/>
      <c r="M71" s="294"/>
      <c r="N71" s="294"/>
      <c r="O71" s="294"/>
      <c r="P71" s="297"/>
      <c r="Q71" s="297"/>
    </row>
    <row r="72" spans="2:17" ht="12.75" customHeight="1" x14ac:dyDescent="0.25">
      <c r="B72" s="336"/>
      <c r="C72" s="336" t="s">
        <v>715</v>
      </c>
      <c r="D72" s="294"/>
      <c r="E72" s="294"/>
      <c r="F72" s="294"/>
      <c r="G72" s="294"/>
      <c r="H72" s="294"/>
      <c r="I72" s="294"/>
      <c r="J72" s="294"/>
      <c r="K72" s="294"/>
      <c r="L72" s="294"/>
      <c r="M72" s="294"/>
      <c r="N72" s="294"/>
      <c r="O72" s="294"/>
      <c r="P72" s="297"/>
      <c r="Q72" s="297"/>
    </row>
    <row r="73" spans="2:17" ht="12.75" customHeight="1" x14ac:dyDescent="0.25">
      <c r="B73" s="336"/>
      <c r="C73" s="336" t="s">
        <v>716</v>
      </c>
      <c r="D73" s="294"/>
      <c r="E73" s="294"/>
      <c r="F73" s="294"/>
      <c r="G73" s="294"/>
      <c r="H73" s="294"/>
      <c r="I73" s="294"/>
      <c r="J73" s="294"/>
      <c r="K73" s="294"/>
      <c r="L73" s="294"/>
      <c r="M73" s="294"/>
      <c r="N73" s="294"/>
      <c r="O73" s="294"/>
      <c r="P73" s="297"/>
      <c r="Q73" s="297"/>
    </row>
    <row r="74" spans="2:17" x14ac:dyDescent="0.25">
      <c r="B74" s="336"/>
      <c r="C74" s="336"/>
      <c r="D74" s="294"/>
      <c r="E74" s="294"/>
      <c r="F74" s="294"/>
      <c r="G74" s="294"/>
      <c r="H74" s="294"/>
      <c r="I74" s="294"/>
      <c r="J74" s="294"/>
      <c r="K74" s="294"/>
      <c r="L74" s="294"/>
      <c r="M74" s="294"/>
      <c r="N74" s="294"/>
      <c r="O74" s="294"/>
      <c r="P74" s="297"/>
      <c r="Q74" s="297"/>
    </row>
    <row r="75" spans="2:17" ht="12.75" customHeight="1" x14ac:dyDescent="0.25">
      <c r="B75" s="336"/>
      <c r="C75" s="336" t="s">
        <v>717</v>
      </c>
      <c r="D75" s="294"/>
      <c r="E75" s="294"/>
      <c r="F75" s="294"/>
      <c r="G75" s="294"/>
      <c r="H75" s="294"/>
      <c r="I75" s="294"/>
      <c r="J75" s="294"/>
      <c r="K75" s="294"/>
      <c r="L75" s="294"/>
      <c r="M75" s="294"/>
      <c r="N75" s="294"/>
      <c r="O75" s="294"/>
      <c r="P75" s="297"/>
      <c r="Q75" s="297"/>
    </row>
    <row r="76" spans="2:17" x14ac:dyDescent="0.25">
      <c r="B76" s="336"/>
      <c r="C76" s="336" t="s">
        <v>718</v>
      </c>
      <c r="D76" s="294"/>
      <c r="E76" s="294"/>
      <c r="F76" s="294"/>
      <c r="G76" s="294"/>
      <c r="H76" s="294"/>
      <c r="I76" s="294"/>
      <c r="J76" s="294"/>
      <c r="K76" s="294"/>
      <c r="L76" s="294"/>
      <c r="M76" s="294"/>
      <c r="N76" s="294"/>
      <c r="O76" s="294"/>
      <c r="P76" s="297"/>
      <c r="Q76" s="297"/>
    </row>
    <row r="77" spans="2:17" x14ac:dyDescent="0.25">
      <c r="B77" s="336"/>
      <c r="C77" s="294"/>
      <c r="D77" s="294"/>
      <c r="E77" s="294"/>
      <c r="F77" s="294"/>
      <c r="G77" s="294"/>
      <c r="H77" s="294"/>
      <c r="I77" s="294"/>
      <c r="J77" s="294"/>
      <c r="K77" s="294"/>
      <c r="L77" s="294"/>
      <c r="M77" s="294"/>
      <c r="N77" s="294"/>
      <c r="O77" s="294"/>
      <c r="P77" s="297"/>
      <c r="Q77" s="297"/>
    </row>
    <row r="78" spans="2:17" x14ac:dyDescent="0.25">
      <c r="B78" s="336" t="s">
        <v>719</v>
      </c>
      <c r="C78" s="294"/>
      <c r="D78" s="294"/>
      <c r="E78" s="294"/>
      <c r="F78" s="294"/>
      <c r="G78" s="294"/>
      <c r="H78" s="294"/>
      <c r="I78" s="294"/>
      <c r="J78" s="294"/>
      <c r="K78" s="294"/>
      <c r="L78" s="294"/>
      <c r="M78" s="294"/>
      <c r="N78" s="294"/>
      <c r="O78" s="294"/>
      <c r="P78" s="297"/>
      <c r="Q78" s="297"/>
    </row>
    <row r="79" spans="2:17" ht="12.75" customHeight="1" x14ac:dyDescent="0.25">
      <c r="B79" s="336" t="s">
        <v>720</v>
      </c>
      <c r="C79" s="294"/>
      <c r="D79" s="294"/>
      <c r="E79" s="294"/>
      <c r="F79" s="294"/>
      <c r="G79" s="294"/>
      <c r="H79" s="294"/>
      <c r="I79" s="294"/>
      <c r="J79" s="294"/>
      <c r="K79" s="294"/>
      <c r="L79" s="294"/>
      <c r="M79" s="294"/>
      <c r="N79" s="294"/>
      <c r="O79" s="294"/>
      <c r="P79" s="297"/>
      <c r="Q79" s="297"/>
    </row>
    <row r="80" spans="2:17" customFormat="1" x14ac:dyDescent="0.25"/>
    <row r="81" spans="2:15" x14ac:dyDescent="0.25">
      <c r="B81" s="336"/>
      <c r="C81" s="294"/>
      <c r="D81" s="294"/>
      <c r="E81" s="294"/>
      <c r="F81" s="294"/>
      <c r="G81" s="294"/>
      <c r="H81" s="294"/>
      <c r="I81" s="294"/>
      <c r="J81" s="294"/>
      <c r="K81" s="294"/>
      <c r="L81" s="294"/>
      <c r="M81" s="294"/>
      <c r="N81" s="294"/>
      <c r="O81" s="292"/>
    </row>
    <row r="82" spans="2:15" x14ac:dyDescent="0.25">
      <c r="B82" s="336"/>
      <c r="C82" s="294"/>
      <c r="D82" s="294"/>
      <c r="E82" s="294"/>
      <c r="F82" s="294"/>
      <c r="G82" s="294"/>
      <c r="H82" s="294"/>
      <c r="I82" s="294"/>
      <c r="J82" s="294"/>
      <c r="K82" s="294"/>
      <c r="L82" s="294"/>
      <c r="M82" s="294"/>
      <c r="N82" s="294"/>
      <c r="O82" s="292"/>
    </row>
    <row r="83" spans="2:15" ht="10.199999999999999" customHeight="1" x14ac:dyDescent="0.25">
      <c r="B83" s="294"/>
      <c r="C83" s="294"/>
      <c r="D83" s="294"/>
      <c r="E83" s="294"/>
      <c r="F83" s="294"/>
      <c r="G83" s="294"/>
      <c r="H83" s="294"/>
      <c r="I83" s="294"/>
      <c r="J83" s="294"/>
      <c r="K83" s="294"/>
      <c r="L83" s="294"/>
      <c r="M83" s="294"/>
      <c r="N83" s="294"/>
      <c r="O83" s="292"/>
    </row>
  </sheetData>
  <sheetProtection algorithmName="SHA-512" hashValue="BuryKAXHZK0QBiVq9ECkxV9aUOE/uiRAYVcGwDa6NlVV9uH08elQR7Kq5wzO+B84yjS7qCZCnMOnGWbF9NKdPA==" saltValue="EO0HlTY7pvkKlumTdYvPnA==" spinCount="100000" sheet="1" objects="1" scenarios="1" selectLockedCells="1"/>
  <dataConsolidate/>
  <mergeCells count="11">
    <mergeCell ref="B41:J41"/>
    <mergeCell ref="B18:B25"/>
    <mergeCell ref="B26:B28"/>
    <mergeCell ref="B32:C32"/>
    <mergeCell ref="B33:C33"/>
    <mergeCell ref="B34:C34"/>
    <mergeCell ref="D32:E32"/>
    <mergeCell ref="D34:E34"/>
    <mergeCell ref="B35:C35"/>
    <mergeCell ref="B36:D36"/>
    <mergeCell ref="E36:G36"/>
  </mergeCells>
  <conditionalFormatting sqref="J22">
    <cfRule type="cellIs" dxfId="78" priority="8" stopIfTrue="1" operator="equal">
      <formula>0</formula>
    </cfRule>
  </conditionalFormatting>
  <conditionalFormatting sqref="J20">
    <cfRule type="cellIs" dxfId="77" priority="6" stopIfTrue="1" operator="equal">
      <formula>0</formula>
    </cfRule>
    <cfRule type="cellIs" dxfId="76" priority="7" stopIfTrue="1" operator="equal">
      <formula>0</formula>
    </cfRule>
  </conditionalFormatting>
  <conditionalFormatting sqref="J18">
    <cfRule type="cellIs" dxfId="75" priority="4" stopIfTrue="1" operator="equal">
      <formula>0</formula>
    </cfRule>
    <cfRule type="cellIs" dxfId="74" priority="5" stopIfTrue="1" operator="equal">
      <formula>0</formula>
    </cfRule>
  </conditionalFormatting>
  <conditionalFormatting sqref="J19:J20 J22:J30">
    <cfRule type="cellIs" dxfId="73" priority="2" stopIfTrue="1" operator="equal">
      <formula>0</formula>
    </cfRule>
    <cfRule type="cellIs" dxfId="72" priority="3" stopIfTrue="1" operator="equal">
      <formula>0</formula>
    </cfRule>
  </conditionalFormatting>
  <conditionalFormatting sqref="J18:J20 J22:J30">
    <cfRule type="cellIs" dxfId="71" priority="1" stopIfTrue="1" operator="equal">
      <formula>0</formula>
    </cfRule>
  </conditionalFormatting>
  <dataValidations count="5">
    <dataValidation type="whole" allowBlank="1" showInputMessage="1" showErrorMessage="1" errorTitle="NON-NEGATIVE WHOLE NUMBER ONLY" error="Please enter a positive number." sqref="E18:E24 E26:E27 E29 D18:D24 D26 D27 D29">
      <formula1>0</formula1>
      <formula2>99999</formula2>
    </dataValidation>
    <dataValidation type="whole" allowBlank="1" showInputMessage="1" showErrorMessage="1" errorTitle="WHOLE NUMBER ONLY" error="Please enter a whole number." sqref="I29 I27 I26 I18:I24">
      <formula1>-99999</formula1>
      <formula2>99999</formula2>
    </dataValidation>
    <dataValidation type="custom" allowBlank="1" showInputMessage="1" showErrorMessage="1" errorTitle="WHOLE NUMBER ONLY" error="Please enter a value less than or equal to the Total Offenses Cleared by Arrest (Column 5)." sqref="H29 H18:H24 H26:H27">
      <formula1>AND(H18&gt;=-99999,H18&lt;=99999,H18-INT(H18)=0,H18&lt;=G18)</formula1>
    </dataValidation>
    <dataValidation type="whole" allowBlank="1" showInputMessage="1" showErrorMessage="1" errorTitle="WHOLE NUMBER ONLY" error="Please enter a whole number." sqref="J18:J24 J26 J27 J29">
      <formula1>-9999999999</formula1>
      <formula2>9999999999</formula2>
    </dataValidation>
    <dataValidation type="custom" showInputMessage="1" showErrorMessage="1" errorTitle="WHOLE NUMBER ONLY" error="Please enter a value greater than or equal to the Number of Clearances for Persons Under 18 (Column 6)." sqref="G18:G24 G26:G27 G29 G18">
      <formula1>AND(G18&gt;=-99999,G18&lt;=99999,G18-INT(G18)=0,G18&gt;=H18)</formula1>
    </dataValidation>
  </dataValidations>
  <printOptions horizontalCentered="1" verticalCentered="1"/>
  <pageMargins left="0" right="0" top="0" bottom="0" header="0" footer="0"/>
  <pageSetup scale="85" fitToHeight="2" orientation="landscape"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RNonNegligent">
    <pageSetUpPr autoPageBreaks="0"/>
  </sheetPr>
  <dimension ref="A1:BB121"/>
  <sheetViews>
    <sheetView showGridLines="0" zoomScaleNormal="100" zoomScaleSheetLayoutView="100" workbookViewId="0">
      <selection activeCell="A16" sqref="A16"/>
    </sheetView>
  </sheetViews>
  <sheetFormatPr defaultColWidth="9.109375" defaultRowHeight="15.6" x14ac:dyDescent="0.3"/>
  <cols>
    <col min="1" max="1" width="3.6640625" style="843" customWidth="1"/>
    <col min="2" max="2" width="3.109375" style="843" customWidth="1"/>
    <col min="3" max="3" width="3.6640625" style="843" customWidth="1"/>
    <col min="4" max="6" width="3.109375" style="843" customWidth="1"/>
    <col min="7" max="7" width="3.6640625" style="843" customWidth="1"/>
    <col min="8" max="10" width="3.109375" style="843" customWidth="1"/>
    <col min="11" max="11" width="3.88671875" style="843" customWidth="1"/>
    <col min="12" max="12" width="5" style="843" customWidth="1"/>
    <col min="13" max="13" width="6.88671875" style="843" customWidth="1"/>
    <col min="14" max="14" width="7.88671875" style="843" customWidth="1"/>
    <col min="15" max="15" width="3.6640625" style="843" customWidth="1"/>
    <col min="16" max="16" width="15.109375" style="843" customWidth="1"/>
    <col min="17" max="17" width="11.33203125" style="843" customWidth="1"/>
    <col min="18" max="18" width="3.109375" style="843" customWidth="1"/>
    <col min="19" max="19" width="12.6640625" style="843" customWidth="1"/>
    <col min="20" max="20" width="14.88671875" style="843" customWidth="1"/>
    <col min="21" max="21" width="5.109375" style="843" customWidth="1"/>
    <col min="22" max="22" width="9.44140625" style="843" customWidth="1"/>
    <col min="23" max="23" width="7.33203125" style="843" customWidth="1"/>
    <col min="24" max="24" width="2.33203125" style="843" customWidth="1"/>
    <col min="25" max="25" width="14.33203125" style="843" customWidth="1"/>
    <col min="26" max="26" width="1.44140625" style="843" customWidth="1"/>
    <col min="27" max="27" width="15.5546875" style="843" customWidth="1"/>
    <col min="28" max="32" width="9.109375" style="1462" customWidth="1"/>
    <col min="33" max="33" width="9.109375" style="1463" customWidth="1"/>
    <col min="34" max="52" width="9.109375" style="843"/>
    <col min="53" max="53" width="8" style="1439" customWidth="1"/>
    <col min="54" max="55" width="9.109375" style="843" customWidth="1"/>
    <col min="56" max="16384" width="9.109375" style="843"/>
  </cols>
  <sheetData>
    <row r="1" spans="1:53" ht="12.75" customHeight="1" x14ac:dyDescent="0.3">
      <c r="M1" s="2038"/>
      <c r="N1" s="2038"/>
      <c r="O1" s="2038"/>
      <c r="P1" s="2038"/>
      <c r="Q1" s="2038"/>
      <c r="R1" s="2038"/>
      <c r="S1" s="2038"/>
      <c r="T1" s="2038"/>
      <c r="U1" s="1434"/>
      <c r="V1" s="1435" t="s">
        <v>1579</v>
      </c>
      <c r="W1" s="1435"/>
      <c r="AA1" s="1436"/>
      <c r="AG1" s="1463">
        <v>25</v>
      </c>
      <c r="BA1" s="1438"/>
    </row>
    <row r="2" spans="1:53" ht="12.75" customHeight="1" x14ac:dyDescent="0.3">
      <c r="M2" s="2038"/>
      <c r="N2" s="2038"/>
      <c r="O2" s="2038"/>
      <c r="P2" s="2038"/>
      <c r="Q2" s="2038"/>
      <c r="R2" s="2038"/>
      <c r="S2" s="2038"/>
      <c r="T2" s="2038"/>
      <c r="U2" s="1434"/>
      <c r="V2" s="1435" t="s">
        <v>1102</v>
      </c>
      <c r="W2" s="1435"/>
      <c r="AG2" s="1463">
        <f>IF(COUNTA(AB:AB)=0,1,COUNTA(AB:AB))</f>
        <v>1</v>
      </c>
    </row>
    <row r="3" spans="1:53" ht="12.75" customHeight="1" x14ac:dyDescent="0.3">
      <c r="A3" s="1440" t="s">
        <v>40</v>
      </c>
      <c r="M3" s="1441"/>
      <c r="N3" s="1441"/>
      <c r="O3" s="1441"/>
      <c r="P3" s="1441"/>
      <c r="Q3" s="1441"/>
      <c r="R3" s="1441"/>
      <c r="S3" s="1441"/>
      <c r="T3" s="1441"/>
      <c r="U3" s="1441"/>
      <c r="V3" s="1435" t="s">
        <v>39767</v>
      </c>
    </row>
    <row r="4" spans="1:53" ht="12.75" customHeight="1" x14ac:dyDescent="0.3">
      <c r="A4" s="1440" t="s">
        <v>41</v>
      </c>
    </row>
    <row r="5" spans="1:53" ht="12.75" customHeight="1" x14ac:dyDescent="0.3">
      <c r="A5" s="1442" t="s">
        <v>42</v>
      </c>
      <c r="B5" s="1443"/>
      <c r="C5" s="1443"/>
      <c r="D5" s="1443"/>
      <c r="E5" s="1443"/>
      <c r="F5" s="1443"/>
      <c r="G5" s="1443"/>
      <c r="H5" s="1443"/>
      <c r="I5" s="1443"/>
      <c r="J5" s="1443"/>
      <c r="K5" s="1443"/>
      <c r="L5" s="1443"/>
      <c r="M5" s="1443"/>
      <c r="N5" s="1443"/>
      <c r="O5" s="1443"/>
      <c r="P5" s="1443"/>
      <c r="Q5" s="1443"/>
      <c r="R5" s="1443"/>
      <c r="S5" s="1443"/>
      <c r="T5" s="1443"/>
      <c r="U5" s="1443"/>
      <c r="V5" s="1443"/>
      <c r="W5" s="1443"/>
    </row>
    <row r="6" spans="1:53" ht="12.75" customHeight="1" x14ac:dyDescent="0.3">
      <c r="A6" s="1440" t="s">
        <v>43</v>
      </c>
      <c r="X6" s="843" t="s">
        <v>22</v>
      </c>
    </row>
    <row r="7" spans="1:53" ht="12.75" customHeight="1" x14ac:dyDescent="0.3">
      <c r="A7" s="1440" t="s">
        <v>44</v>
      </c>
    </row>
    <row r="8" spans="1:53" s="1440" customFormat="1" ht="12.75" customHeight="1" x14ac:dyDescent="0.3">
      <c r="AB8" s="1462"/>
      <c r="AC8" s="1462"/>
      <c r="AD8" s="1462"/>
      <c r="AE8" s="1462"/>
      <c r="AF8" s="1462"/>
      <c r="AG8" s="1463"/>
      <c r="BA8" s="1444"/>
    </row>
    <row r="9" spans="1:53" s="1440" customFormat="1" ht="12.75" customHeight="1" x14ac:dyDescent="0.3">
      <c r="A9" s="1440" t="s">
        <v>12</v>
      </c>
      <c r="B9" s="1440" t="s">
        <v>13</v>
      </c>
      <c r="AB9" s="1462"/>
      <c r="AC9" s="1462"/>
      <c r="AD9" s="1462"/>
      <c r="AE9" s="1462"/>
      <c r="AF9" s="1462"/>
      <c r="AG9" s="1463"/>
      <c r="BA9" s="1444"/>
    </row>
    <row r="10" spans="1:53" s="1440" customFormat="1" ht="12.75" customHeight="1" x14ac:dyDescent="0.3">
      <c r="B10" s="1440" t="s">
        <v>35</v>
      </c>
      <c r="AB10" s="1462"/>
      <c r="AC10" s="1462"/>
      <c r="AD10" s="1462"/>
      <c r="AE10" s="1462"/>
      <c r="AF10" s="1462"/>
      <c r="AG10" s="1463"/>
      <c r="BA10" s="1444"/>
    </row>
    <row r="11" spans="1:53" s="1440" customFormat="1" ht="12.75" customHeight="1" x14ac:dyDescent="0.3">
      <c r="A11" s="1440" t="s">
        <v>38</v>
      </c>
      <c r="AB11" s="1462"/>
      <c r="AC11" s="1462"/>
      <c r="AD11" s="1462"/>
      <c r="AE11" s="1462"/>
      <c r="AF11" s="1462"/>
      <c r="AG11" s="1463"/>
      <c r="BA11" s="1444"/>
    </row>
    <row r="12" spans="1:53" s="1440" customFormat="1" ht="12.75" customHeight="1" x14ac:dyDescent="0.3">
      <c r="A12" s="1440" t="s">
        <v>39</v>
      </c>
      <c r="AB12" s="1462"/>
      <c r="AC12" s="1462"/>
      <c r="AD12" s="1462"/>
      <c r="AE12" s="1462"/>
      <c r="AF12" s="1462"/>
      <c r="AG12" s="1463"/>
      <c r="BA12" s="1444"/>
    </row>
    <row r="13" spans="1:53" s="1440" customFormat="1" ht="37.5" customHeight="1" x14ac:dyDescent="0.3">
      <c r="A13" s="1445"/>
      <c r="B13" s="1445"/>
      <c r="C13" s="1445"/>
      <c r="D13" s="1445"/>
      <c r="E13" s="1445"/>
      <c r="F13" s="1445"/>
      <c r="G13" s="1445"/>
      <c r="H13" s="1445"/>
      <c r="I13" s="1445"/>
      <c r="J13" s="1445"/>
      <c r="K13" s="1445"/>
      <c r="L13" s="1445"/>
      <c r="M13" s="1445"/>
      <c r="N13" s="1445"/>
      <c r="O13" s="1445"/>
      <c r="P13" s="1445"/>
      <c r="Q13" s="1445"/>
      <c r="R13" s="1445"/>
      <c r="S13" s="1445"/>
      <c r="T13" s="1445"/>
      <c r="U13" s="1445"/>
      <c r="V13" s="1445"/>
      <c r="W13" s="1445"/>
      <c r="AB13" s="1462"/>
      <c r="AC13" s="1462"/>
      <c r="AD13" s="1462"/>
      <c r="AE13" s="1462"/>
      <c r="AF13" s="1462"/>
      <c r="AG13" s="1463"/>
      <c r="BA13" s="1444"/>
    </row>
    <row r="14" spans="1:53" ht="14.25" customHeight="1" x14ac:dyDescent="0.3">
      <c r="A14" s="2030" t="s">
        <v>0</v>
      </c>
      <c r="B14" s="2030" t="s">
        <v>1</v>
      </c>
      <c r="C14" s="2027" t="s">
        <v>2</v>
      </c>
      <c r="D14" s="2028"/>
      <c r="E14" s="2028"/>
      <c r="F14" s="2029"/>
      <c r="G14" s="2027" t="s">
        <v>34</v>
      </c>
      <c r="H14" s="2028"/>
      <c r="I14" s="2028"/>
      <c r="J14" s="2029"/>
      <c r="K14" s="2027" t="s">
        <v>7</v>
      </c>
      <c r="L14" s="2028"/>
      <c r="M14" s="2029"/>
      <c r="N14" s="2032" t="s">
        <v>33</v>
      </c>
      <c r="O14" s="2033"/>
      <c r="P14" s="2034"/>
      <c r="Q14" s="2032" t="s">
        <v>9</v>
      </c>
      <c r="R14" s="2039"/>
      <c r="S14" s="2040"/>
      <c r="T14" s="2032" t="s">
        <v>10</v>
      </c>
      <c r="U14" s="2039"/>
      <c r="V14" s="2039"/>
      <c r="W14" s="2040"/>
      <c r="BA14" s="1438"/>
    </row>
    <row r="15" spans="1:53" ht="65.25" customHeight="1" x14ac:dyDescent="0.3">
      <c r="A15" s="2031"/>
      <c r="B15" s="2031"/>
      <c r="C15" s="1446" t="s">
        <v>3</v>
      </c>
      <c r="D15" s="1447" t="s">
        <v>4</v>
      </c>
      <c r="E15" s="1447" t="s">
        <v>5</v>
      </c>
      <c r="F15" s="1447" t="s">
        <v>6</v>
      </c>
      <c r="G15" s="1447" t="s">
        <v>3</v>
      </c>
      <c r="H15" s="1447" t="s">
        <v>4</v>
      </c>
      <c r="I15" s="1447" t="s">
        <v>5</v>
      </c>
      <c r="J15" s="1447" t="s">
        <v>6</v>
      </c>
      <c r="K15" s="2044" t="s">
        <v>8</v>
      </c>
      <c r="L15" s="2045"/>
      <c r="M15" s="2046"/>
      <c r="N15" s="2035"/>
      <c r="O15" s="2036"/>
      <c r="P15" s="2037"/>
      <c r="Q15" s="2041"/>
      <c r="R15" s="2042"/>
      <c r="S15" s="2043"/>
      <c r="T15" s="2041"/>
      <c r="U15" s="2042"/>
      <c r="V15" s="2042"/>
      <c r="W15" s="2043"/>
      <c r="BA15" s="1438"/>
    </row>
    <row r="16" spans="1:53" ht="25.5" customHeight="1" x14ac:dyDescent="0.3">
      <c r="A16" s="1448"/>
      <c r="B16" s="1449"/>
      <c r="C16" s="492"/>
      <c r="D16" s="1449"/>
      <c r="E16" s="1449"/>
      <c r="F16" s="1449"/>
      <c r="G16" s="492"/>
      <c r="H16" s="1449"/>
      <c r="I16" s="1449"/>
      <c r="J16" s="1449"/>
      <c r="K16" s="492"/>
      <c r="L16" s="492"/>
      <c r="M16" s="492"/>
      <c r="N16" s="2023"/>
      <c r="O16" s="2023"/>
      <c r="P16" s="2023"/>
      <c r="Q16" s="2023"/>
      <c r="R16" s="2023"/>
      <c r="S16" s="2023"/>
      <c r="T16" s="2023"/>
      <c r="U16" s="2023"/>
      <c r="V16" s="2023"/>
      <c r="W16" s="2023"/>
      <c r="BA16" s="1438"/>
    </row>
    <row r="17" spans="1:53" ht="25.5" customHeight="1" x14ac:dyDescent="0.3">
      <c r="A17" s="1448"/>
      <c r="B17" s="1449"/>
      <c r="C17" s="492"/>
      <c r="D17" s="1449"/>
      <c r="E17" s="1449"/>
      <c r="F17" s="1449"/>
      <c r="G17" s="492"/>
      <c r="H17" s="1449"/>
      <c r="I17" s="1449"/>
      <c r="J17" s="1449"/>
      <c r="K17" s="492"/>
      <c r="L17" s="492"/>
      <c r="M17" s="492"/>
      <c r="N17" s="2023"/>
      <c r="O17" s="2023"/>
      <c r="P17" s="2023"/>
      <c r="Q17" s="2023"/>
      <c r="R17" s="2023"/>
      <c r="S17" s="2023"/>
      <c r="T17" s="2023"/>
      <c r="U17" s="2023"/>
      <c r="V17" s="2023"/>
      <c r="W17" s="2023"/>
      <c r="BA17" s="1438"/>
    </row>
    <row r="18" spans="1:53" ht="25.5" customHeight="1" x14ac:dyDescent="0.3">
      <c r="A18" s="1448"/>
      <c r="B18" s="1449"/>
      <c r="C18" s="492"/>
      <c r="D18" s="1449"/>
      <c r="E18" s="1449"/>
      <c r="F18" s="1449"/>
      <c r="G18" s="492"/>
      <c r="H18" s="1449"/>
      <c r="I18" s="1449"/>
      <c r="J18" s="1449"/>
      <c r="K18" s="492"/>
      <c r="L18" s="492"/>
      <c r="M18" s="492"/>
      <c r="N18" s="2023"/>
      <c r="O18" s="2023"/>
      <c r="P18" s="2023"/>
      <c r="Q18" s="2023"/>
      <c r="R18" s="2023"/>
      <c r="S18" s="2023"/>
      <c r="T18" s="2023"/>
      <c r="U18" s="2023"/>
      <c r="V18" s="2023"/>
      <c r="W18" s="2023"/>
      <c r="BA18" s="1438"/>
    </row>
    <row r="19" spans="1:53" ht="25.5" customHeight="1" x14ac:dyDescent="0.3">
      <c r="A19" s="1448"/>
      <c r="B19" s="1449"/>
      <c r="C19" s="492"/>
      <c r="D19" s="1449"/>
      <c r="E19" s="1449"/>
      <c r="F19" s="1449"/>
      <c r="G19" s="492"/>
      <c r="H19" s="1449"/>
      <c r="I19" s="1449"/>
      <c r="J19" s="1449"/>
      <c r="K19" s="492"/>
      <c r="L19" s="492"/>
      <c r="M19" s="492"/>
      <c r="N19" s="2023"/>
      <c r="O19" s="2023"/>
      <c r="P19" s="2023"/>
      <c r="Q19" s="2023"/>
      <c r="R19" s="2023"/>
      <c r="S19" s="2023"/>
      <c r="T19" s="2023"/>
      <c r="U19" s="2023"/>
      <c r="V19" s="2023"/>
      <c r="W19" s="2023"/>
      <c r="BA19" s="1438"/>
    </row>
    <row r="20" spans="1:53" ht="25.5" customHeight="1" x14ac:dyDescent="0.3">
      <c r="A20" s="1448"/>
      <c r="B20" s="1449"/>
      <c r="C20" s="492"/>
      <c r="D20" s="1449"/>
      <c r="E20" s="1449"/>
      <c r="F20" s="1449"/>
      <c r="G20" s="492"/>
      <c r="H20" s="1449"/>
      <c r="I20" s="1449"/>
      <c r="J20" s="1449"/>
      <c r="K20" s="492"/>
      <c r="L20" s="492"/>
      <c r="M20" s="492"/>
      <c r="N20" s="2023"/>
      <c r="O20" s="2023"/>
      <c r="P20" s="2023"/>
      <c r="Q20" s="2023"/>
      <c r="R20" s="2023"/>
      <c r="S20" s="2023"/>
      <c r="T20" s="2023"/>
      <c r="U20" s="2023"/>
      <c r="V20" s="2023"/>
      <c r="W20" s="2023"/>
      <c r="BA20" s="1438"/>
    </row>
    <row r="21" spans="1:53" ht="25.5" customHeight="1" x14ac:dyDescent="0.3">
      <c r="A21" s="1448"/>
      <c r="B21" s="1449"/>
      <c r="C21" s="492"/>
      <c r="D21" s="1449"/>
      <c r="E21" s="1449"/>
      <c r="F21" s="1449"/>
      <c r="G21" s="492"/>
      <c r="H21" s="1449"/>
      <c r="I21" s="1449"/>
      <c r="J21" s="1449"/>
      <c r="K21" s="492"/>
      <c r="L21" s="492"/>
      <c r="M21" s="492"/>
      <c r="N21" s="2023"/>
      <c r="O21" s="2023"/>
      <c r="P21" s="2023"/>
      <c r="Q21" s="2023"/>
      <c r="R21" s="2023"/>
      <c r="S21" s="2023"/>
      <c r="T21" s="2023"/>
      <c r="U21" s="2023"/>
      <c r="V21" s="2023"/>
      <c r="W21" s="2023"/>
      <c r="BA21" s="1438"/>
    </row>
    <row r="22" spans="1:53" ht="25.5" customHeight="1" x14ac:dyDescent="0.3">
      <c r="A22" s="1448"/>
      <c r="B22" s="1449"/>
      <c r="C22" s="492"/>
      <c r="D22" s="1449"/>
      <c r="E22" s="1449"/>
      <c r="F22" s="1449"/>
      <c r="G22" s="492"/>
      <c r="H22" s="1449"/>
      <c r="I22" s="1449"/>
      <c r="J22" s="1449"/>
      <c r="K22" s="492"/>
      <c r="L22" s="492"/>
      <c r="M22" s="492"/>
      <c r="N22" s="2023"/>
      <c r="O22" s="2023"/>
      <c r="P22" s="2023"/>
      <c r="Q22" s="2023"/>
      <c r="R22" s="2023"/>
      <c r="S22" s="2023"/>
      <c r="T22" s="2023"/>
      <c r="U22" s="2023"/>
      <c r="V22" s="2023"/>
      <c r="W22" s="2023"/>
      <c r="BA22" s="1438"/>
    </row>
    <row r="23" spans="1:53" ht="25.5" customHeight="1" x14ac:dyDescent="0.3">
      <c r="A23" s="1448"/>
      <c r="B23" s="1449"/>
      <c r="C23" s="492"/>
      <c r="D23" s="1449"/>
      <c r="E23" s="1449"/>
      <c r="F23" s="1449"/>
      <c r="G23" s="492"/>
      <c r="H23" s="1449"/>
      <c r="I23" s="1449"/>
      <c r="J23" s="1449"/>
      <c r="K23" s="492"/>
      <c r="L23" s="492"/>
      <c r="M23" s="492"/>
      <c r="N23" s="2023"/>
      <c r="O23" s="2023"/>
      <c r="P23" s="2023"/>
      <c r="Q23" s="2023"/>
      <c r="R23" s="2023"/>
      <c r="S23" s="2023"/>
      <c r="T23" s="2023"/>
      <c r="U23" s="2023"/>
      <c r="V23" s="2023"/>
      <c r="W23" s="2023"/>
      <c r="BA23" s="1438"/>
    </row>
    <row r="24" spans="1:53" ht="25.5" customHeight="1" x14ac:dyDescent="0.3">
      <c r="A24" s="1448"/>
      <c r="B24" s="1449"/>
      <c r="C24" s="492"/>
      <c r="D24" s="1449"/>
      <c r="E24" s="1449"/>
      <c r="F24" s="1449"/>
      <c r="G24" s="492"/>
      <c r="H24" s="1449"/>
      <c r="I24" s="1449"/>
      <c r="J24" s="1449"/>
      <c r="K24" s="492"/>
      <c r="L24" s="492"/>
      <c r="M24" s="492"/>
      <c r="N24" s="2023"/>
      <c r="O24" s="2023"/>
      <c r="P24" s="2023"/>
      <c r="Q24" s="2023"/>
      <c r="R24" s="2023"/>
      <c r="S24" s="2023"/>
      <c r="T24" s="2023"/>
      <c r="U24" s="2023"/>
      <c r="V24" s="2023"/>
      <c r="W24" s="2023"/>
      <c r="BA24" s="1438"/>
    </row>
    <row r="25" spans="1:53" ht="25.5" customHeight="1" x14ac:dyDescent="0.3">
      <c r="A25" s="1448"/>
      <c r="B25" s="1449"/>
      <c r="C25" s="492"/>
      <c r="D25" s="1449"/>
      <c r="E25" s="1449"/>
      <c r="F25" s="1449"/>
      <c r="G25" s="492"/>
      <c r="H25" s="1449"/>
      <c r="I25" s="1449"/>
      <c r="J25" s="1449"/>
      <c r="K25" s="492"/>
      <c r="L25" s="492"/>
      <c r="M25" s="492"/>
      <c r="N25" s="2023"/>
      <c r="O25" s="2023"/>
      <c r="P25" s="2023"/>
      <c r="Q25" s="2023"/>
      <c r="R25" s="2023"/>
      <c r="S25" s="2023"/>
      <c r="T25" s="2023"/>
      <c r="U25" s="2023"/>
      <c r="V25" s="2023"/>
      <c r="W25" s="2023"/>
      <c r="BA25" s="1438"/>
    </row>
    <row r="26" spans="1:53" s="1440" customFormat="1" ht="14.4" x14ac:dyDescent="0.3">
      <c r="A26" s="1440" t="s">
        <v>14</v>
      </c>
      <c r="AB26" s="1462"/>
      <c r="AC26" s="1462"/>
      <c r="AD26" s="1462"/>
      <c r="AE26" s="1462"/>
      <c r="AF26" s="1462"/>
      <c r="AG26" s="1463"/>
      <c r="BA26" s="1444"/>
    </row>
    <row r="27" spans="1:53" s="1440" customFormat="1" ht="12.75" customHeight="1" x14ac:dyDescent="0.3">
      <c r="A27" s="1440" t="s">
        <v>15</v>
      </c>
      <c r="AB27" s="1462"/>
      <c r="AC27" s="1462"/>
      <c r="AD27" s="1462"/>
      <c r="AE27" s="1462"/>
      <c r="AF27" s="1462"/>
      <c r="AG27" s="1463"/>
      <c r="BA27" s="1444"/>
    </row>
    <row r="28" spans="1:53" s="1440" customFormat="1" ht="12.75" customHeight="1" x14ac:dyDescent="0.3">
      <c r="V28" s="2021" t="s">
        <v>23</v>
      </c>
      <c r="W28" s="2022"/>
      <c r="AB28" s="1462"/>
      <c r="AC28" s="1462"/>
      <c r="AD28" s="1462"/>
      <c r="AE28" s="1462"/>
      <c r="AF28" s="1462"/>
      <c r="AG28" s="1463"/>
      <c r="BA28" s="1444"/>
    </row>
    <row r="29" spans="1:53" s="1440" customFormat="1" ht="12.75" customHeight="1" x14ac:dyDescent="0.3">
      <c r="V29" s="1450" t="s">
        <v>24</v>
      </c>
      <c r="W29" s="1450"/>
      <c r="AB29" s="1462"/>
      <c r="AC29" s="1462"/>
      <c r="AD29" s="1462"/>
      <c r="AE29" s="1462"/>
      <c r="AF29" s="1462"/>
      <c r="AG29" s="1463"/>
      <c r="BA29" s="1444"/>
    </row>
    <row r="30" spans="1:53" s="1440" customFormat="1" ht="12.75" customHeight="1" x14ac:dyDescent="0.3">
      <c r="A30" s="2025" t="str">
        <f>'Agency Information'!B3&amp;" "&amp;'Agency Information'!B4</f>
        <v xml:space="preserve"> </v>
      </c>
      <c r="B30" s="2025"/>
      <c r="C30" s="2025"/>
      <c r="D30" s="2025"/>
      <c r="E30" s="2025"/>
      <c r="F30" s="2025"/>
      <c r="G30" s="2025"/>
      <c r="H30" s="2025"/>
      <c r="I30" s="2025"/>
      <c r="K30" s="2025" t="str">
        <f>IF('Agency Information'!B2="","",'Agency Information'!B2)</f>
        <v/>
      </c>
      <c r="L30" s="2025"/>
      <c r="M30" s="2025"/>
      <c r="N30" s="2025"/>
      <c r="P30" s="2025" t="str">
        <f>IF('Agency Information'!B11="","",'Agency Information'!B11)</f>
        <v/>
      </c>
      <c r="Q30" s="2025"/>
      <c r="S30" s="2025" t="str">
        <f>IF('Agency Information'!B12="","",'Agency Information'!B12)</f>
        <v/>
      </c>
      <c r="T30" s="2025"/>
      <c r="U30" s="1451"/>
      <c r="V30" s="1450" t="s">
        <v>25</v>
      </c>
      <c r="W30" s="1450"/>
      <c r="AB30" s="1462"/>
      <c r="AC30" s="1462"/>
      <c r="AD30" s="1462"/>
      <c r="AE30" s="1462"/>
      <c r="AF30" s="1462"/>
      <c r="AG30" s="1463"/>
      <c r="BA30" s="1444"/>
    </row>
    <row r="31" spans="1:53" s="1440" customFormat="1" ht="14.4" x14ac:dyDescent="0.3">
      <c r="A31" s="2026" t="s">
        <v>16</v>
      </c>
      <c r="B31" s="2026"/>
      <c r="C31" s="2026"/>
      <c r="D31" s="2026"/>
      <c r="E31" s="2026"/>
      <c r="F31" s="2026"/>
      <c r="G31" s="2026"/>
      <c r="H31" s="2026"/>
      <c r="I31" s="2026"/>
      <c r="K31" s="2026" t="s">
        <v>18</v>
      </c>
      <c r="L31" s="2026"/>
      <c r="M31" s="2026"/>
      <c r="N31" s="2026"/>
      <c r="P31" s="2026" t="s">
        <v>20</v>
      </c>
      <c r="Q31" s="2026"/>
      <c r="S31" s="2026" t="s">
        <v>21</v>
      </c>
      <c r="T31" s="2026"/>
      <c r="U31" s="1452"/>
      <c r="V31" s="1450" t="s">
        <v>36</v>
      </c>
      <c r="W31" s="1450"/>
      <c r="AB31" s="1462"/>
      <c r="AC31" s="1462"/>
      <c r="AD31" s="1462"/>
      <c r="AE31" s="1462"/>
      <c r="AF31" s="1462"/>
      <c r="AG31" s="1463"/>
      <c r="BA31" s="1444"/>
    </row>
    <row r="32" spans="1:53" s="1440" customFormat="1" ht="14.4" x14ac:dyDescent="0.3">
      <c r="V32" s="1450" t="s">
        <v>26</v>
      </c>
      <c r="W32" s="1450"/>
      <c r="AB32" s="1462"/>
      <c r="AC32" s="1462"/>
      <c r="AD32" s="1462"/>
      <c r="AE32" s="1462"/>
      <c r="AF32" s="1462"/>
      <c r="AG32" s="1463"/>
      <c r="BA32" s="1444"/>
    </row>
    <row r="33" spans="1:53" s="1440" customFormat="1" ht="14.4" x14ac:dyDescent="0.3">
      <c r="V33" s="1450" t="s">
        <v>27</v>
      </c>
      <c r="W33" s="1450"/>
      <c r="AB33" s="1462"/>
      <c r="AC33" s="1462"/>
      <c r="AD33" s="1462"/>
      <c r="AE33" s="1462"/>
      <c r="AF33" s="1462"/>
      <c r="AG33" s="1463"/>
      <c r="BA33" s="1444"/>
    </row>
    <row r="34" spans="1:53" s="1440" customFormat="1" ht="14.4" x14ac:dyDescent="0.3">
      <c r="A34" s="2025" t="str">
        <f>IF('Agency Information'!B6="","",'Agency Information'!B6)</f>
        <v/>
      </c>
      <c r="B34" s="2025"/>
      <c r="C34" s="2025"/>
      <c r="D34" s="2025"/>
      <c r="E34" s="2025"/>
      <c r="F34" s="2025"/>
      <c r="G34" s="2025"/>
      <c r="H34" s="2025"/>
      <c r="I34" s="2025"/>
      <c r="K34" s="2025" t="str">
        <f>IF('Agency Information'!B9="","",'Agency Information'!B9)</f>
        <v/>
      </c>
      <c r="L34" s="2025"/>
      <c r="M34" s="2025"/>
      <c r="N34" s="2025"/>
      <c r="P34" s="2025" t="str">
        <f>IF('Agency Information'!B15="","",'Agency Information'!B15)</f>
        <v/>
      </c>
      <c r="Q34" s="2025"/>
      <c r="R34" s="2025"/>
      <c r="S34" s="2025"/>
      <c r="T34" s="2025"/>
      <c r="AB34" s="1462"/>
      <c r="AC34" s="1462"/>
      <c r="AD34" s="1462"/>
      <c r="AE34" s="1462"/>
      <c r="AF34" s="1462"/>
      <c r="AG34" s="1463"/>
      <c r="BA34" s="1444"/>
    </row>
    <row r="35" spans="1:53" s="1440" customFormat="1" ht="12.75" customHeight="1" x14ac:dyDescent="0.3">
      <c r="A35" s="2026" t="s">
        <v>17</v>
      </c>
      <c r="B35" s="2026"/>
      <c r="C35" s="2026"/>
      <c r="D35" s="2026"/>
      <c r="E35" s="2026"/>
      <c r="F35" s="2026"/>
      <c r="G35" s="2026"/>
      <c r="H35" s="2026"/>
      <c r="I35" s="2026"/>
      <c r="K35" s="2026" t="s">
        <v>19</v>
      </c>
      <c r="L35" s="2026"/>
      <c r="M35" s="2026"/>
      <c r="N35" s="2026"/>
      <c r="P35" s="2026" t="s">
        <v>37</v>
      </c>
      <c r="Q35" s="2026"/>
      <c r="R35" s="2026"/>
      <c r="S35" s="2026"/>
      <c r="T35" s="2026"/>
      <c r="AB35" s="1462"/>
      <c r="AC35" s="1462"/>
      <c r="AD35" s="1462"/>
      <c r="AE35" s="1462"/>
      <c r="AF35" s="1462"/>
      <c r="AG35" s="1463"/>
      <c r="BA35" s="1444"/>
    </row>
    <row r="36" spans="1:53" s="1440" customFormat="1" ht="11.25" customHeight="1" x14ac:dyDescent="0.3">
      <c r="W36" s="1453" t="s">
        <v>28</v>
      </c>
      <c r="AB36" s="1462"/>
      <c r="AC36" s="1462"/>
      <c r="AD36" s="1462"/>
      <c r="AE36" s="1462"/>
      <c r="AF36" s="1462"/>
      <c r="AG36" s="1463"/>
      <c r="BA36" s="1444"/>
    </row>
    <row r="37" spans="1:53" ht="3.15" customHeight="1" x14ac:dyDescent="0.3">
      <c r="BA37" s="1438"/>
    </row>
    <row r="38" spans="1:53" x14ac:dyDescent="0.3">
      <c r="A38" s="2024" t="s">
        <v>29</v>
      </c>
      <c r="B38" s="2024"/>
      <c r="C38" s="2024"/>
      <c r="D38" s="2024"/>
      <c r="E38" s="2024"/>
      <c r="F38" s="2024"/>
      <c r="G38" s="2024"/>
      <c r="H38" s="2024"/>
      <c r="I38" s="2024"/>
      <c r="J38" s="2024"/>
      <c r="K38" s="2024"/>
      <c r="L38" s="2024"/>
      <c r="M38" s="2024"/>
      <c r="N38" s="2024"/>
      <c r="O38" s="2024"/>
      <c r="P38" s="2024"/>
      <c r="Q38" s="2024"/>
      <c r="R38" s="2024"/>
      <c r="S38" s="2024"/>
      <c r="T38" s="2024"/>
      <c r="U38" s="2024"/>
      <c r="V38" s="2024"/>
      <c r="W38" s="2024"/>
      <c r="BA38" s="1438"/>
    </row>
    <row r="39" spans="1:53" s="1440" customFormat="1" ht="15.75" customHeight="1" x14ac:dyDescent="0.3">
      <c r="Q39" s="1451"/>
      <c r="R39" s="1451"/>
      <c r="S39" s="1451"/>
      <c r="T39" s="1451"/>
      <c r="AB39" s="1462"/>
      <c r="AC39" s="1462"/>
      <c r="AD39" s="1462"/>
      <c r="AE39" s="1462"/>
      <c r="AF39" s="1462"/>
      <c r="AG39" s="1463"/>
      <c r="BA39" s="1444"/>
    </row>
    <row r="40" spans="1:53" s="1440" customFormat="1" ht="14.4" x14ac:dyDescent="0.3">
      <c r="A40" s="1440" t="s">
        <v>835</v>
      </c>
      <c r="E40" s="1440" t="s">
        <v>30</v>
      </c>
      <c r="Q40" s="1454" t="s">
        <v>836</v>
      </c>
      <c r="R40" s="1455" t="s">
        <v>837</v>
      </c>
      <c r="S40" s="1455"/>
      <c r="T40" s="1455"/>
      <c r="AB40" s="1462"/>
      <c r="AC40" s="1462"/>
      <c r="AD40" s="1462"/>
      <c r="AE40" s="1462"/>
      <c r="AF40" s="1462"/>
      <c r="AG40" s="1463"/>
      <c r="BA40" s="1444"/>
    </row>
    <row r="41" spans="1:53" s="1440" customFormat="1" ht="14.4" x14ac:dyDescent="0.3">
      <c r="E41" s="1440" t="s">
        <v>31</v>
      </c>
      <c r="Q41" s="1454" t="s">
        <v>838</v>
      </c>
      <c r="R41" s="1440" t="s">
        <v>839</v>
      </c>
      <c r="AB41" s="1462"/>
      <c r="AC41" s="1462"/>
      <c r="AD41" s="1462"/>
      <c r="AE41" s="1462"/>
      <c r="AF41" s="1462"/>
      <c r="AG41" s="1463"/>
      <c r="BA41" s="1444"/>
    </row>
    <row r="42" spans="1:53" s="1440" customFormat="1" ht="14.4" x14ac:dyDescent="0.3">
      <c r="E42" s="1440" t="s">
        <v>32</v>
      </c>
      <c r="Q42" s="1454" t="s">
        <v>840</v>
      </c>
      <c r="R42" s="1440" t="s">
        <v>841</v>
      </c>
      <c r="AB42" s="1462"/>
      <c r="AC42" s="1462"/>
      <c r="AD42" s="1462"/>
      <c r="AE42" s="1462"/>
      <c r="AF42" s="1462"/>
      <c r="AG42" s="1463"/>
      <c r="BA42" s="1444"/>
    </row>
    <row r="43" spans="1:53" s="1440" customFormat="1" ht="14.4" x14ac:dyDescent="0.3">
      <c r="A43" s="1440" t="s">
        <v>842</v>
      </c>
      <c r="AB43" s="1462"/>
      <c r="AC43" s="1462"/>
      <c r="AD43" s="1462"/>
      <c r="AE43" s="1462"/>
      <c r="AF43" s="1462"/>
      <c r="AG43" s="1463"/>
      <c r="BA43" s="1444"/>
    </row>
    <row r="44" spans="1:53" s="1440" customFormat="1" ht="14.4" x14ac:dyDescent="0.3">
      <c r="A44" s="1440" t="s">
        <v>843</v>
      </c>
      <c r="D44" s="1456" t="s">
        <v>844</v>
      </c>
      <c r="E44" s="1440" t="s">
        <v>845</v>
      </c>
      <c r="AB44" s="1462"/>
      <c r="AC44" s="1462"/>
      <c r="AD44" s="1462"/>
      <c r="AE44" s="1462"/>
      <c r="AF44" s="1462"/>
      <c r="AG44" s="1463"/>
      <c r="BA44" s="1444"/>
    </row>
    <row r="45" spans="1:53" s="1440" customFormat="1" ht="14.4" x14ac:dyDescent="0.3">
      <c r="B45" s="1440" t="s">
        <v>4</v>
      </c>
      <c r="D45" s="1456" t="s">
        <v>844</v>
      </c>
      <c r="E45" s="1440" t="s">
        <v>846</v>
      </c>
      <c r="AB45" s="1462"/>
      <c r="AC45" s="1462"/>
      <c r="AD45" s="1462"/>
      <c r="AE45" s="1462"/>
      <c r="AF45" s="1462"/>
      <c r="AG45" s="1463"/>
      <c r="BA45" s="1444"/>
    </row>
    <row r="46" spans="1:53" x14ac:dyDescent="0.3">
      <c r="A46" s="1440"/>
      <c r="B46" s="1440" t="s">
        <v>5</v>
      </c>
      <c r="C46" s="1440"/>
      <c r="D46" s="1456" t="s">
        <v>844</v>
      </c>
      <c r="E46" s="1440" t="s">
        <v>1445</v>
      </c>
      <c r="F46" s="1440"/>
      <c r="G46" s="1440"/>
      <c r="H46" s="1440"/>
      <c r="I46" s="1440"/>
      <c r="J46" s="1440"/>
      <c r="K46" s="1440"/>
      <c r="L46" s="1440"/>
      <c r="M46" s="1440"/>
      <c r="N46" s="1440"/>
      <c r="O46" s="1440"/>
      <c r="P46" s="1440"/>
      <c r="Q46" s="1440"/>
      <c r="R46" s="1440"/>
      <c r="S46" s="1440"/>
      <c r="T46" s="1440"/>
      <c r="U46" s="1440"/>
      <c r="V46" s="1440"/>
      <c r="W46" s="1440"/>
      <c r="BA46" s="1438"/>
    </row>
    <row r="47" spans="1:53" x14ac:dyDescent="0.3">
      <c r="A47" s="1440"/>
      <c r="B47" s="1440" t="s">
        <v>847</v>
      </c>
      <c r="C47" s="1440"/>
      <c r="D47" s="1454"/>
      <c r="E47" s="1440" t="s">
        <v>848</v>
      </c>
      <c r="F47" s="1440"/>
      <c r="G47" s="1440"/>
      <c r="H47" s="1440"/>
      <c r="I47" s="1440"/>
      <c r="J47" s="1440"/>
      <c r="K47" s="1440"/>
      <c r="L47" s="1440"/>
      <c r="M47" s="1440"/>
      <c r="N47" s="1440"/>
      <c r="O47" s="1440"/>
      <c r="P47" s="1440"/>
      <c r="Q47" s="1440"/>
      <c r="R47" s="1440"/>
      <c r="S47" s="1440"/>
      <c r="T47" s="1440"/>
      <c r="U47" s="1440"/>
      <c r="V47" s="1440"/>
      <c r="W47" s="1440"/>
      <c r="BA47" s="1438"/>
    </row>
    <row r="48" spans="1:53" x14ac:dyDescent="0.3">
      <c r="BA48" s="1438"/>
    </row>
    <row r="49" spans="53:53" x14ac:dyDescent="0.3">
      <c r="BA49" s="1438"/>
    </row>
    <row r="50" spans="53:53" x14ac:dyDescent="0.3">
      <c r="BA50" s="1438"/>
    </row>
    <row r="51" spans="53:53" x14ac:dyDescent="0.3">
      <c r="BA51" s="1438"/>
    </row>
    <row r="52" spans="53:53" x14ac:dyDescent="0.3">
      <c r="BA52" s="1438"/>
    </row>
    <row r="53" spans="53:53" x14ac:dyDescent="0.3">
      <c r="BA53" s="1438"/>
    </row>
    <row r="54" spans="53:53" x14ac:dyDescent="0.3">
      <c r="BA54" s="1438"/>
    </row>
    <row r="55" spans="53:53" x14ac:dyDescent="0.3">
      <c r="BA55" s="1438"/>
    </row>
    <row r="56" spans="53:53" x14ac:dyDescent="0.3">
      <c r="BA56" s="1438"/>
    </row>
    <row r="57" spans="53:53" x14ac:dyDescent="0.3">
      <c r="BA57" s="1438"/>
    </row>
    <row r="58" spans="53:53" x14ac:dyDescent="0.3">
      <c r="BA58" s="1438"/>
    </row>
    <row r="59" spans="53:53" x14ac:dyDescent="0.3">
      <c r="BA59" s="1438"/>
    </row>
    <row r="60" spans="53:53" x14ac:dyDescent="0.3">
      <c r="BA60" s="1438"/>
    </row>
    <row r="61" spans="53:53" x14ac:dyDescent="0.3">
      <c r="BA61" s="1438"/>
    </row>
    <row r="62" spans="53:53" x14ac:dyDescent="0.3">
      <c r="BA62" s="1438"/>
    </row>
    <row r="63" spans="53:53" x14ac:dyDescent="0.3">
      <c r="BA63" s="1438"/>
    </row>
    <row r="64" spans="53:53" x14ac:dyDescent="0.3">
      <c r="BA64" s="1438"/>
    </row>
    <row r="65" spans="53:53" x14ac:dyDescent="0.3">
      <c r="BA65" s="1438"/>
    </row>
    <row r="66" spans="53:53" x14ac:dyDescent="0.3">
      <c r="BA66" s="1438"/>
    </row>
    <row r="67" spans="53:53" x14ac:dyDescent="0.3">
      <c r="BA67" s="1438"/>
    </row>
    <row r="68" spans="53:53" x14ac:dyDescent="0.3">
      <c r="BA68" s="1438"/>
    </row>
    <row r="114" spans="54:54" x14ac:dyDescent="0.3">
      <c r="BB114" s="1457"/>
    </row>
    <row r="115" spans="54:54" x14ac:dyDescent="0.3">
      <c r="BB115" s="1458"/>
    </row>
    <row r="116" spans="54:54" x14ac:dyDescent="0.3">
      <c r="BB116" s="1458"/>
    </row>
    <row r="117" spans="54:54" x14ac:dyDescent="0.3">
      <c r="BB117" s="1458"/>
    </row>
    <row r="118" spans="54:54" x14ac:dyDescent="0.3">
      <c r="BB118" s="1458"/>
    </row>
    <row r="119" spans="54:54" x14ac:dyDescent="0.3">
      <c r="BB119" s="1458"/>
    </row>
    <row r="120" spans="54:54" x14ac:dyDescent="0.3">
      <c r="BB120" s="1458"/>
    </row>
    <row r="121" spans="54:54" x14ac:dyDescent="0.3">
      <c r="BB121" s="1458"/>
    </row>
  </sheetData>
  <sheetProtection algorithmName="SHA-512" hashValue="8+Eda2bsvhhOBkQRoyYdEARxehVEsungzVypowP9fICXmsZ17RFt2Za1g4vq8S0qRxkNX3E7NR45NNvpd9RFuA==" saltValue="J1h6CyrRvAz0nA5LaFJLRQ==" spinCount="100000" sheet="1" objects="1" scenarios="1" selectLockedCells="1"/>
  <mergeCells count="56">
    <mergeCell ref="T22:W22"/>
    <mergeCell ref="N25:P25"/>
    <mergeCell ref="Q25:S25"/>
    <mergeCell ref="T25:W25"/>
    <mergeCell ref="N23:P23"/>
    <mergeCell ref="Q23:S23"/>
    <mergeCell ref="T23:W23"/>
    <mergeCell ref="N24:P24"/>
    <mergeCell ref="Q24:S24"/>
    <mergeCell ref="T24:W24"/>
    <mergeCell ref="T19:W19"/>
    <mergeCell ref="T21:W21"/>
    <mergeCell ref="M1:T2"/>
    <mergeCell ref="Q14:S15"/>
    <mergeCell ref="K15:M15"/>
    <mergeCell ref="N16:P16"/>
    <mergeCell ref="Q16:S16"/>
    <mergeCell ref="T14:W15"/>
    <mergeCell ref="Q19:S19"/>
    <mergeCell ref="A31:I31"/>
    <mergeCell ref="A30:I30"/>
    <mergeCell ref="P30:Q30"/>
    <mergeCell ref="S30:T30"/>
    <mergeCell ref="K30:N30"/>
    <mergeCell ref="K31:N31"/>
    <mergeCell ref="P31:Q31"/>
    <mergeCell ref="S31:T31"/>
    <mergeCell ref="C14:F14"/>
    <mergeCell ref="B14:B15"/>
    <mergeCell ref="G14:J14"/>
    <mergeCell ref="N14:P15"/>
    <mergeCell ref="A14:A15"/>
    <mergeCell ref="K14:M14"/>
    <mergeCell ref="A38:W38"/>
    <mergeCell ref="A34:I34"/>
    <mergeCell ref="K34:N34"/>
    <mergeCell ref="P34:T34"/>
    <mergeCell ref="A35:I35"/>
    <mergeCell ref="K35:N35"/>
    <mergeCell ref="P35:T35"/>
    <mergeCell ref="V28:W28"/>
    <mergeCell ref="T16:W16"/>
    <mergeCell ref="N17:P17"/>
    <mergeCell ref="Q17:S17"/>
    <mergeCell ref="T17:W17"/>
    <mergeCell ref="N18:P18"/>
    <mergeCell ref="Q18:S18"/>
    <mergeCell ref="T18:W18"/>
    <mergeCell ref="N19:P19"/>
    <mergeCell ref="N20:P20"/>
    <mergeCell ref="Q20:S20"/>
    <mergeCell ref="T20:W20"/>
    <mergeCell ref="N21:P21"/>
    <mergeCell ref="Q21:S21"/>
    <mergeCell ref="N22:P22"/>
    <mergeCell ref="Q22:S22"/>
  </mergeCells>
  <phoneticPr fontId="0" type="noConversion"/>
  <conditionalFormatting sqref="G16">
    <cfRule type="expression" dxfId="70" priority="28" stopIfTrue="1">
      <formula>AND(G16="00",H16="U",I16="U",J16="U",OR(B16="B",B16="F"))</formula>
    </cfRule>
  </conditionalFormatting>
  <conditionalFormatting sqref="H16">
    <cfRule type="expression" dxfId="69" priority="27" stopIfTrue="1">
      <formula>AND(G16="00",H16="U",I16="U",J16="U",OR(B16="B",B16="F"))</formula>
    </cfRule>
  </conditionalFormatting>
  <conditionalFormatting sqref="I16">
    <cfRule type="expression" dxfId="68" priority="26" stopIfTrue="1">
      <formula>AND(G16="00",H16="U",I16="U",J16="U",OR(B16="B",B16="F"))</formula>
    </cfRule>
  </conditionalFormatting>
  <conditionalFormatting sqref="J16">
    <cfRule type="expression" dxfId="67" priority="25" stopIfTrue="1">
      <formula>AND(G16="00",H16="U",I16="U",J16="U",OR(B16="B",B16="F"))</formula>
    </cfRule>
  </conditionalFormatting>
  <conditionalFormatting sqref="G17">
    <cfRule type="expression" dxfId="66" priority="24" stopIfTrue="1">
      <formula>AND(G17="00",H17="U",I17="U",J17="U",OR(B17="B",B17="F"))</formula>
    </cfRule>
  </conditionalFormatting>
  <conditionalFormatting sqref="H17">
    <cfRule type="expression" dxfId="65" priority="23" stopIfTrue="1">
      <formula>AND(G17="00",H17="U",I17="U",J17="U",OR(B17="B",B17="F"))</formula>
    </cfRule>
  </conditionalFormatting>
  <conditionalFormatting sqref="I17">
    <cfRule type="expression" dxfId="64" priority="22" stopIfTrue="1">
      <formula>AND(G17="00",H17="U",I17="U",J17="U",OR(B17="B",B17="F"))</formula>
    </cfRule>
  </conditionalFormatting>
  <conditionalFormatting sqref="J17">
    <cfRule type="expression" dxfId="63" priority="21" stopIfTrue="1">
      <formula>AND(G17="00",H17="U",I17="U",J17="U",OR(B17="B",B17="F"))</formula>
    </cfRule>
  </conditionalFormatting>
  <conditionalFormatting sqref="G18">
    <cfRule type="expression" dxfId="62" priority="20" stopIfTrue="1">
      <formula>AND(G18="00",H18="U",I18="U",J18="U",OR(B18="B",B18="F"))</formula>
    </cfRule>
  </conditionalFormatting>
  <conditionalFormatting sqref="H18">
    <cfRule type="expression" dxfId="61" priority="19" stopIfTrue="1">
      <formula>AND(G18="00",H18="U",I18="U",J18="U",OR(B18="B",B18="F"))</formula>
    </cfRule>
  </conditionalFormatting>
  <conditionalFormatting sqref="I18">
    <cfRule type="expression" dxfId="60" priority="18" stopIfTrue="1">
      <formula>AND(G18="00",H18="U",I18="U",J18="U",OR(B18="B",B18="F"))</formula>
    </cfRule>
  </conditionalFormatting>
  <conditionalFormatting sqref="J18">
    <cfRule type="expression" dxfId="59" priority="17" stopIfTrue="1">
      <formula>AND(G18="00",H18="U",I18="U",J18="U",OR(B18="B",B18="F"))</formula>
    </cfRule>
  </conditionalFormatting>
  <conditionalFormatting sqref="G19:G22">
    <cfRule type="expression" dxfId="58" priority="16" stopIfTrue="1">
      <formula>AND(G19="00",H19="U",I19="U",J19="U",OR(B19="B",B19="F"))</formula>
    </cfRule>
  </conditionalFormatting>
  <conditionalFormatting sqref="H19:H22">
    <cfRule type="expression" dxfId="57" priority="15" stopIfTrue="1">
      <formula>AND(G19="00",H19="U",I19="U",J19="U",OR(B19="B",B19="F"))</formula>
    </cfRule>
  </conditionalFormatting>
  <conditionalFormatting sqref="I19:I22">
    <cfRule type="expression" dxfId="56" priority="14" stopIfTrue="1">
      <formula>AND(G19="00",H19="U",I19="U",J19="U",OR(B19="B",B19="F"))</formula>
    </cfRule>
  </conditionalFormatting>
  <conditionalFormatting sqref="J19:J22">
    <cfRule type="expression" dxfId="55" priority="13" stopIfTrue="1">
      <formula>AND(G19="00",H19="U",I19="U",J19="U",OR(B19="B",B19="F"))</formula>
    </cfRule>
  </conditionalFormatting>
  <conditionalFormatting sqref="G23">
    <cfRule type="expression" dxfId="54" priority="12" stopIfTrue="1">
      <formula>AND(G23="00",H23="U",I23="U",J23="U",OR(B23="B",B23="F"))</formula>
    </cfRule>
  </conditionalFormatting>
  <conditionalFormatting sqref="H23">
    <cfRule type="expression" dxfId="53" priority="11" stopIfTrue="1">
      <formula>AND(G23="00",H23="U",I23="U",J23="U",OR(B23="B",B23="F"))</formula>
    </cfRule>
  </conditionalFormatting>
  <conditionalFormatting sqref="I23">
    <cfRule type="expression" dxfId="52" priority="10" stopIfTrue="1">
      <formula>AND(G23="00",H23="U",I23="U",J23="U",OR(B23="B",B23="F"))</formula>
    </cfRule>
  </conditionalFormatting>
  <conditionalFormatting sqref="J23">
    <cfRule type="expression" dxfId="51" priority="9" stopIfTrue="1">
      <formula>AND(G23="00",H23="U",I23="U",J23="U",OR(B23="B",B23="F"))</formula>
    </cfRule>
  </conditionalFormatting>
  <conditionalFormatting sqref="G24">
    <cfRule type="expression" dxfId="50" priority="8" stopIfTrue="1">
      <formula>AND(G24="00",H24="U",I24="U",J24="U",OR(B24="B",B24="F"))</formula>
    </cfRule>
  </conditionalFormatting>
  <conditionalFormatting sqref="H24">
    <cfRule type="expression" dxfId="49" priority="7" stopIfTrue="1">
      <formula>AND(G24="00",H24="U",I24="U",J24="U",OR(B24="B",B24="F"))</formula>
    </cfRule>
  </conditionalFormatting>
  <conditionalFormatting sqref="I24">
    <cfRule type="expression" dxfId="48" priority="6" stopIfTrue="1">
      <formula>AND(G24="00",H24="U",I24="U",J24="U",OR(B24="B",B24="F"))</formula>
    </cfRule>
  </conditionalFormatting>
  <conditionalFormatting sqref="J24">
    <cfRule type="expression" dxfId="47" priority="5" stopIfTrue="1">
      <formula>AND(G24="00",H24="U",I24="U",J24="U",OR(B24="B",B24="F"))</formula>
    </cfRule>
  </conditionalFormatting>
  <conditionalFormatting sqref="G25">
    <cfRule type="expression" dxfId="46" priority="4" stopIfTrue="1">
      <formula>AND(G25="00",H25="U",I25="U",J25="U",OR(B25="B",B25="F"))</formula>
    </cfRule>
  </conditionalFormatting>
  <conditionalFormatting sqref="H25">
    <cfRule type="expression" dxfId="45" priority="3" stopIfTrue="1">
      <formula>AND(G25="00",H25="U",I25="U",J25="U",OR(B25="B",B25="F"))</formula>
    </cfRule>
  </conditionalFormatting>
  <conditionalFormatting sqref="I25">
    <cfRule type="expression" dxfId="44" priority="2" stopIfTrue="1">
      <formula>AND(G25="00",H25="U",I25="U",J25="U",OR(B25="B",B25="F"))</formula>
    </cfRule>
  </conditionalFormatting>
  <conditionalFormatting sqref="J25">
    <cfRule type="expression" dxfId="43" priority="1" stopIfTrue="1">
      <formula>AND(G25="00",H25="U",I25="U",J25="U",OR(B25="B",B25="F"))</formula>
    </cfRule>
  </conditionalFormatting>
  <dataValidations xWindow="44" yWindow="284" count="6">
    <dataValidation allowBlank="1" sqref="N16:W25"/>
    <dataValidation allowBlank="1" errorTitle="Invalid Incident Number" error="Please enter a whole number between 1 and 999." promptTitle="Sequential Incident Number" prompt="Please enter a sequential whole number between 1 and 999." sqref="A16:A25"/>
    <dataValidation allowBlank="1" showDropDown="1" showInputMessage="1" errorTitle="Invalid Situation Code" error="Situation Code must be: A, B, C, D, E, or F." sqref="B16:B25"/>
    <dataValidation type="list" allowBlank="1" showDropDown="1" showInputMessage="1" showErrorMessage="1" errorTitle="Invalid Race Code" error="Race Codes may only be: W, B, I, A, P, or U." sqref="I16:I25 E16:E25">
      <formula1>"W,B,I,A,P,U"</formula1>
    </dataValidation>
    <dataValidation type="list" allowBlank="1" showDropDown="1" showInputMessage="1" showErrorMessage="1" errorTitle="Invalid Ethnicity Code" error="Ethnicity Codes may only be: H, N, or U." sqref="J16:J25 F16:F25">
      <formula1>"H,N,U"</formula1>
    </dataValidation>
    <dataValidation type="list" allowBlank="1" showDropDown="1" showInputMessage="1" showErrorMessage="1" errorTitle="Invalid Sex Code" error="Sex Code may only be: M, F, or U." sqref="H16:H25 D16:D25">
      <formula1>"M,F,U"</formula1>
    </dataValidation>
  </dataValidations>
  <printOptions horizontalCentered="1"/>
  <pageMargins left="0.2" right="0.23" top="0.18" bottom="0.1" header="0.5" footer="0.5"/>
  <pageSetup scale="85" orientation="landscape" r:id="rId1"/>
  <headerFooter alignWithMargins="0"/>
  <rowBreaks count="1" manualBreakCount="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AddNewIncidentButton">
              <controlPr defaultSize="0" print="0" autoFill="0" autoPict="0" macro="[0]!AddNewSHRNonNegligent_Click">
                <anchor>
                  <from>
                    <xdr:col>14</xdr:col>
                    <xdr:colOff>160020</xdr:colOff>
                    <xdr:row>12</xdr:row>
                    <xdr:rowOff>60960</xdr:rowOff>
                  </from>
                  <to>
                    <xdr:col>16</xdr:col>
                    <xdr:colOff>350520</xdr:colOff>
                    <xdr:row>12</xdr:row>
                    <xdr:rowOff>381000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RNegligent">
    <pageSetUpPr autoPageBreaks="0"/>
  </sheetPr>
  <dimension ref="A1:BA31"/>
  <sheetViews>
    <sheetView showGridLines="0" zoomScaleNormal="100" workbookViewId="0">
      <selection activeCell="A8" sqref="A8"/>
    </sheetView>
  </sheetViews>
  <sheetFormatPr defaultColWidth="9.109375" defaultRowHeight="15.6" x14ac:dyDescent="0.3"/>
  <cols>
    <col min="1" max="1" width="3.6640625" style="843" customWidth="1"/>
    <col min="2" max="2" width="3.109375" style="843" customWidth="1"/>
    <col min="3" max="3" width="3.6640625" style="843" customWidth="1"/>
    <col min="4" max="6" width="3.109375" style="843" customWidth="1"/>
    <col min="7" max="7" width="3.6640625" style="843" customWidth="1"/>
    <col min="8" max="10" width="3.109375" style="843" customWidth="1"/>
    <col min="11" max="11" width="3.88671875" style="843" customWidth="1"/>
    <col min="12" max="12" width="4.5546875" style="843" customWidth="1"/>
    <col min="13" max="13" width="7.109375" style="843" customWidth="1"/>
    <col min="14" max="14" width="7.88671875" style="843" customWidth="1"/>
    <col min="15" max="15" width="3.6640625" style="843" customWidth="1"/>
    <col min="16" max="16" width="15" style="843" customWidth="1"/>
    <col min="17" max="17" width="11.33203125" style="843" customWidth="1"/>
    <col min="18" max="18" width="3.109375" style="843" customWidth="1"/>
    <col min="19" max="19" width="11.6640625" style="843" customWidth="1"/>
    <col min="20" max="20" width="14.88671875" style="843" customWidth="1"/>
    <col min="21" max="21" width="5.109375" style="843" customWidth="1"/>
    <col min="22" max="22" width="9.44140625" style="843" customWidth="1"/>
    <col min="23" max="23" width="8" style="843" customWidth="1"/>
    <col min="24" max="24" width="2.33203125" style="843" customWidth="1"/>
    <col min="25" max="25" width="14.33203125" style="843" customWidth="1"/>
    <col min="26" max="26" width="1.44140625" style="843" customWidth="1"/>
    <col min="27" max="27" width="15.5546875" style="1437" customWidth="1"/>
    <col min="28" max="32" width="9.109375" style="1464" customWidth="1"/>
    <col min="33" max="33" width="9.109375" style="1465" customWidth="1"/>
    <col min="34" max="34" width="9.109375" style="843" customWidth="1"/>
    <col min="35" max="52" width="9.109375" style="843"/>
    <col min="53" max="53" width="9.44140625" style="1439" customWidth="1"/>
    <col min="54" max="54" width="19.5546875" style="843" customWidth="1"/>
    <col min="55" max="55" width="22.5546875" style="843" customWidth="1"/>
    <col min="56" max="56" width="14.44140625" style="843" customWidth="1"/>
    <col min="57" max="57" width="11.88671875" style="843" customWidth="1"/>
    <col min="58" max="58" width="82" style="843" customWidth="1"/>
    <col min="59" max="16384" width="9.109375" style="843"/>
  </cols>
  <sheetData>
    <row r="1" spans="1:53" ht="15.75" customHeight="1" x14ac:dyDescent="0.3">
      <c r="A1" s="2024" t="s">
        <v>11</v>
      </c>
      <c r="B1" s="2024"/>
      <c r="C1" s="2024"/>
      <c r="D1" s="2024"/>
      <c r="E1" s="2024"/>
      <c r="F1" s="2024"/>
      <c r="G1" s="2024"/>
      <c r="H1" s="2024"/>
      <c r="I1" s="2024"/>
      <c r="J1" s="2024"/>
      <c r="K1" s="2024"/>
      <c r="L1" s="2024"/>
      <c r="M1" s="2024"/>
      <c r="N1" s="2024"/>
      <c r="O1" s="2024"/>
      <c r="P1" s="2024"/>
      <c r="Q1" s="2024"/>
      <c r="R1" s="2024"/>
      <c r="S1" s="2024"/>
      <c r="T1" s="2024"/>
      <c r="U1" s="2024"/>
      <c r="V1" s="2024"/>
      <c r="W1" s="2024"/>
      <c r="AG1" s="1465">
        <v>17</v>
      </c>
      <c r="BA1" s="1438"/>
    </row>
    <row r="2" spans="1:53" ht="12" customHeight="1" x14ac:dyDescent="0.3">
      <c r="AG2" s="1465">
        <f>IF(COUNTA(AB:AB)=0,1,COUNTA(AB:AB))</f>
        <v>1</v>
      </c>
    </row>
    <row r="3" spans="1:53" ht="12.75" customHeight="1" x14ac:dyDescent="0.3">
      <c r="A3" s="1440" t="s">
        <v>830</v>
      </c>
      <c r="B3" s="1440" t="s">
        <v>831</v>
      </c>
      <c r="C3" s="1440"/>
      <c r="D3" s="1440"/>
      <c r="E3" s="1440"/>
      <c r="F3" s="1440"/>
      <c r="G3" s="1440"/>
      <c r="H3" s="1440"/>
      <c r="I3" s="1440"/>
      <c r="J3" s="1440"/>
      <c r="K3" s="1440"/>
      <c r="L3" s="1440"/>
      <c r="M3" s="1440"/>
      <c r="N3" s="1440"/>
      <c r="O3" s="1440"/>
      <c r="P3" s="1440"/>
      <c r="Q3" s="1440"/>
      <c r="R3" s="1440"/>
      <c r="S3" s="1440"/>
      <c r="T3" s="1440"/>
      <c r="U3" s="1440"/>
      <c r="V3" s="1440"/>
      <c r="W3" s="1440"/>
    </row>
    <row r="4" spans="1:53" ht="12.75" customHeight="1" x14ac:dyDescent="0.3">
      <c r="A4" s="1440"/>
      <c r="B4" s="1440" t="s">
        <v>832</v>
      </c>
      <c r="D4" s="1440"/>
      <c r="E4" s="1440"/>
      <c r="F4" s="1440"/>
      <c r="G4" s="1440"/>
      <c r="H4" s="1440"/>
      <c r="I4" s="1440"/>
      <c r="J4" s="1440"/>
      <c r="K4" s="1440"/>
      <c r="L4" s="1440"/>
      <c r="M4" s="1440"/>
      <c r="N4" s="1440"/>
      <c r="O4" s="1440"/>
      <c r="P4" s="1440"/>
      <c r="Q4" s="1440"/>
      <c r="R4" s="1440"/>
      <c r="S4" s="1440"/>
      <c r="T4" s="1440"/>
      <c r="U4" s="1440"/>
      <c r="V4" s="1440"/>
      <c r="W4" s="1440"/>
    </row>
    <row r="5" spans="1:53" ht="37.5" customHeight="1" x14ac:dyDescent="0.3">
      <c r="A5" s="1445"/>
      <c r="B5" s="1445"/>
      <c r="C5" s="1445"/>
      <c r="D5" s="1445"/>
      <c r="E5" s="1445"/>
      <c r="F5" s="1445"/>
      <c r="G5" s="1445"/>
      <c r="H5" s="1445"/>
      <c r="I5" s="1445"/>
      <c r="J5" s="1445"/>
      <c r="K5" s="1445"/>
      <c r="L5" s="1445"/>
      <c r="M5" s="1445"/>
      <c r="N5" s="1445"/>
      <c r="O5" s="1445"/>
      <c r="P5" s="1445"/>
      <c r="Q5" s="1445"/>
      <c r="R5" s="1445"/>
      <c r="S5" s="1445"/>
      <c r="T5" s="1445"/>
      <c r="U5" s="1445"/>
      <c r="V5" s="1445"/>
      <c r="W5" s="1445"/>
    </row>
    <row r="6" spans="1:53" ht="14.25" customHeight="1" x14ac:dyDescent="0.3">
      <c r="A6" s="2056" t="s">
        <v>0</v>
      </c>
      <c r="B6" s="2056" t="s">
        <v>1</v>
      </c>
      <c r="C6" s="2058" t="s">
        <v>2</v>
      </c>
      <c r="D6" s="2059"/>
      <c r="E6" s="2059"/>
      <c r="F6" s="2060"/>
      <c r="G6" s="2058" t="s">
        <v>34</v>
      </c>
      <c r="H6" s="2059"/>
      <c r="I6" s="2059"/>
      <c r="J6" s="2060"/>
      <c r="K6" s="2058" t="s">
        <v>7</v>
      </c>
      <c r="L6" s="2059"/>
      <c r="M6" s="2060"/>
      <c r="N6" s="2047" t="s">
        <v>833</v>
      </c>
      <c r="O6" s="2061"/>
      <c r="P6" s="2062"/>
      <c r="Q6" s="2047" t="s">
        <v>9</v>
      </c>
      <c r="R6" s="2048"/>
      <c r="S6" s="2049"/>
      <c r="T6" s="2047" t="s">
        <v>834</v>
      </c>
      <c r="U6" s="2048"/>
      <c r="V6" s="2048"/>
      <c r="W6" s="2049"/>
    </row>
    <row r="7" spans="1:53" ht="65.25" customHeight="1" x14ac:dyDescent="0.3">
      <c r="A7" s="2057"/>
      <c r="B7" s="2057"/>
      <c r="C7" s="1459" t="s">
        <v>3</v>
      </c>
      <c r="D7" s="1459" t="s">
        <v>4</v>
      </c>
      <c r="E7" s="1459" t="s">
        <v>5</v>
      </c>
      <c r="F7" s="1459" t="s">
        <v>6</v>
      </c>
      <c r="G7" s="1459" t="s">
        <v>3</v>
      </c>
      <c r="H7" s="1459" t="s">
        <v>4</v>
      </c>
      <c r="I7" s="1459" t="s">
        <v>5</v>
      </c>
      <c r="J7" s="1459" t="s">
        <v>6</v>
      </c>
      <c r="K7" s="2053" t="s">
        <v>8</v>
      </c>
      <c r="L7" s="2054"/>
      <c r="M7" s="2055"/>
      <c r="N7" s="2063"/>
      <c r="O7" s="2064"/>
      <c r="P7" s="2065"/>
      <c r="Q7" s="2050"/>
      <c r="R7" s="2051"/>
      <c r="S7" s="2052"/>
      <c r="T7" s="2050"/>
      <c r="U7" s="2051"/>
      <c r="V7" s="2051"/>
      <c r="W7" s="2052"/>
    </row>
    <row r="8" spans="1:53" ht="25.5" customHeight="1" x14ac:dyDescent="0.3">
      <c r="A8" s="1448"/>
      <c r="B8" s="1449"/>
      <c r="C8" s="492"/>
      <c r="D8" s="1449"/>
      <c r="E8" s="1449"/>
      <c r="F8" s="1449"/>
      <c r="G8" s="492"/>
      <c r="H8" s="1449"/>
      <c r="I8" s="1449"/>
      <c r="J8" s="1449"/>
      <c r="K8" s="492"/>
      <c r="L8" s="492"/>
      <c r="M8" s="492"/>
      <c r="N8" s="2066"/>
      <c r="O8" s="2066"/>
      <c r="P8" s="2066"/>
      <c r="Q8" s="2066"/>
      <c r="R8" s="2066"/>
      <c r="S8" s="2066"/>
      <c r="T8" s="2066"/>
      <c r="U8" s="2066"/>
      <c r="V8" s="2066"/>
      <c r="W8" s="2066"/>
    </row>
    <row r="9" spans="1:53" ht="25.5" customHeight="1" x14ac:dyDescent="0.3">
      <c r="A9" s="1448"/>
      <c r="B9" s="1449"/>
      <c r="C9" s="492"/>
      <c r="D9" s="1449"/>
      <c r="E9" s="1449"/>
      <c r="F9" s="1449"/>
      <c r="G9" s="492"/>
      <c r="H9" s="1449"/>
      <c r="I9" s="1449"/>
      <c r="J9" s="1449"/>
      <c r="K9" s="492"/>
      <c r="L9" s="492"/>
      <c r="M9" s="492"/>
      <c r="N9" s="2066"/>
      <c r="O9" s="2066"/>
      <c r="P9" s="2066"/>
      <c r="Q9" s="2066"/>
      <c r="R9" s="2066"/>
      <c r="S9" s="2066"/>
      <c r="T9" s="2066"/>
      <c r="U9" s="2066"/>
      <c r="V9" s="2066"/>
      <c r="W9" s="2066"/>
    </row>
    <row r="10" spans="1:53" ht="25.5" customHeight="1" x14ac:dyDescent="0.3">
      <c r="A10" s="1448"/>
      <c r="B10" s="1449"/>
      <c r="C10" s="492"/>
      <c r="D10" s="1449"/>
      <c r="E10" s="1449"/>
      <c r="F10" s="1449"/>
      <c r="G10" s="492"/>
      <c r="H10" s="1449"/>
      <c r="I10" s="1449"/>
      <c r="J10" s="1449"/>
      <c r="K10" s="492"/>
      <c r="L10" s="492"/>
      <c r="M10" s="492"/>
      <c r="N10" s="2066"/>
      <c r="O10" s="2066"/>
      <c r="P10" s="2066"/>
      <c r="Q10" s="2066"/>
      <c r="R10" s="2066"/>
      <c r="S10" s="2066"/>
      <c r="T10" s="2066"/>
      <c r="U10" s="2066"/>
      <c r="V10" s="2066"/>
      <c r="W10" s="2066"/>
    </row>
    <row r="11" spans="1:53" ht="25.5" customHeight="1" x14ac:dyDescent="0.3">
      <c r="A11" s="1448"/>
      <c r="B11" s="1449"/>
      <c r="C11" s="492"/>
      <c r="D11" s="1449"/>
      <c r="E11" s="1449"/>
      <c r="F11" s="1449"/>
      <c r="G11" s="492"/>
      <c r="H11" s="1449"/>
      <c r="I11" s="1449"/>
      <c r="J11" s="1449"/>
      <c r="K11" s="492"/>
      <c r="L11" s="492"/>
      <c r="M11" s="492"/>
      <c r="N11" s="2066"/>
      <c r="O11" s="2066"/>
      <c r="P11" s="2066"/>
      <c r="Q11" s="2066"/>
      <c r="R11" s="2066"/>
      <c r="S11" s="2066"/>
      <c r="T11" s="2066"/>
      <c r="U11" s="2066"/>
      <c r="V11" s="2066"/>
      <c r="W11" s="2066"/>
    </row>
    <row r="12" spans="1:53" ht="25.5" customHeight="1" x14ac:dyDescent="0.3">
      <c r="A12" s="1448"/>
      <c r="B12" s="1449"/>
      <c r="C12" s="492"/>
      <c r="D12" s="1449"/>
      <c r="E12" s="1449"/>
      <c r="F12" s="1449"/>
      <c r="G12" s="492"/>
      <c r="H12" s="1449"/>
      <c r="I12" s="1449"/>
      <c r="J12" s="1449"/>
      <c r="K12" s="492"/>
      <c r="L12" s="492"/>
      <c r="M12" s="492"/>
      <c r="N12" s="2066"/>
      <c r="O12" s="2066"/>
      <c r="P12" s="2066"/>
      <c r="Q12" s="2066"/>
      <c r="R12" s="2066"/>
      <c r="S12" s="2066"/>
      <c r="T12" s="2066"/>
      <c r="U12" s="2066"/>
      <c r="V12" s="2066"/>
      <c r="W12" s="2066"/>
    </row>
    <row r="13" spans="1:53" ht="25.5" customHeight="1" x14ac:dyDescent="0.3">
      <c r="A13" s="1448"/>
      <c r="B13" s="1449"/>
      <c r="C13" s="492"/>
      <c r="D13" s="1449"/>
      <c r="E13" s="1449"/>
      <c r="F13" s="1449"/>
      <c r="G13" s="492"/>
      <c r="H13" s="1449"/>
      <c r="I13" s="1449"/>
      <c r="J13" s="1449"/>
      <c r="K13" s="492"/>
      <c r="L13" s="492"/>
      <c r="M13" s="492"/>
      <c r="N13" s="2066"/>
      <c r="O13" s="2066"/>
      <c r="P13" s="2066"/>
      <c r="Q13" s="2066"/>
      <c r="R13" s="2066"/>
      <c r="S13" s="2066"/>
      <c r="T13" s="2066"/>
      <c r="U13" s="2066"/>
      <c r="V13" s="2066"/>
      <c r="W13" s="2066"/>
    </row>
    <row r="14" spans="1:53" ht="25.5" customHeight="1" x14ac:dyDescent="0.3">
      <c r="A14" s="1448"/>
      <c r="B14" s="1449"/>
      <c r="C14" s="492"/>
      <c r="D14" s="1449"/>
      <c r="E14" s="1449"/>
      <c r="F14" s="1449"/>
      <c r="G14" s="492"/>
      <c r="H14" s="1449"/>
      <c r="I14" s="1449"/>
      <c r="J14" s="1449"/>
      <c r="K14" s="492"/>
      <c r="L14" s="492"/>
      <c r="M14" s="492"/>
      <c r="N14" s="2066"/>
      <c r="O14" s="2066"/>
      <c r="P14" s="2066"/>
      <c r="Q14" s="2066"/>
      <c r="R14" s="2066"/>
      <c r="S14" s="2066"/>
      <c r="T14" s="2066"/>
      <c r="U14" s="2066"/>
      <c r="V14" s="2066"/>
      <c r="W14" s="2066"/>
    </row>
    <row r="15" spans="1:53" ht="25.5" customHeight="1" x14ac:dyDescent="0.3">
      <c r="A15" s="1448"/>
      <c r="B15" s="1449"/>
      <c r="C15" s="492"/>
      <c r="D15" s="1449"/>
      <c r="E15" s="1449"/>
      <c r="F15" s="1449"/>
      <c r="G15" s="492"/>
      <c r="H15" s="1449"/>
      <c r="I15" s="1449"/>
      <c r="J15" s="1449"/>
      <c r="K15" s="492"/>
      <c r="L15" s="492"/>
      <c r="M15" s="492"/>
      <c r="N15" s="2066"/>
      <c r="O15" s="2066"/>
      <c r="P15" s="2066"/>
      <c r="Q15" s="2066"/>
      <c r="R15" s="2066"/>
      <c r="S15" s="2066"/>
      <c r="T15" s="2066"/>
      <c r="U15" s="2066"/>
      <c r="V15" s="2066"/>
      <c r="W15" s="2066"/>
    </row>
    <row r="16" spans="1:53" ht="25.5" customHeight="1" x14ac:dyDescent="0.3">
      <c r="A16" s="1448"/>
      <c r="B16" s="1449"/>
      <c r="C16" s="492"/>
      <c r="D16" s="1449"/>
      <c r="E16" s="1449"/>
      <c r="F16" s="1449"/>
      <c r="G16" s="492"/>
      <c r="H16" s="1449"/>
      <c r="I16" s="1449"/>
      <c r="J16" s="1449"/>
      <c r="K16" s="492"/>
      <c r="L16" s="492"/>
      <c r="M16" s="492"/>
      <c r="N16" s="2066"/>
      <c r="O16" s="2066"/>
      <c r="P16" s="2066"/>
      <c r="Q16" s="2066"/>
      <c r="R16" s="2066"/>
      <c r="S16" s="2066"/>
      <c r="T16" s="2066"/>
      <c r="U16" s="2066"/>
      <c r="V16" s="2066"/>
      <c r="W16" s="2066"/>
    </row>
    <row r="17" spans="1:53" ht="25.5" customHeight="1" x14ac:dyDescent="0.3">
      <c r="A17" s="1448"/>
      <c r="B17" s="1449"/>
      <c r="C17" s="492"/>
      <c r="D17" s="1449"/>
      <c r="E17" s="1449"/>
      <c r="F17" s="1449"/>
      <c r="G17" s="492"/>
      <c r="H17" s="1449"/>
      <c r="I17" s="1449"/>
      <c r="J17" s="1449"/>
      <c r="K17" s="492"/>
      <c r="L17" s="492"/>
      <c r="M17" s="492"/>
      <c r="N17" s="2066"/>
      <c r="O17" s="2066"/>
      <c r="P17" s="2066"/>
      <c r="Q17" s="2066"/>
      <c r="R17" s="2066"/>
      <c r="S17" s="2066"/>
      <c r="T17" s="2066"/>
      <c r="U17" s="2066"/>
      <c r="V17" s="2066"/>
      <c r="W17" s="2066"/>
    </row>
    <row r="18" spans="1:53" s="1440" customFormat="1" ht="24" customHeight="1" x14ac:dyDescent="0.3">
      <c r="A18" s="1440" t="s">
        <v>835</v>
      </c>
      <c r="E18" s="1440" t="s">
        <v>30</v>
      </c>
      <c r="Q18" s="1454" t="s">
        <v>836</v>
      </c>
      <c r="R18" s="1460" t="s">
        <v>837</v>
      </c>
      <c r="S18" s="1460"/>
      <c r="T18" s="1460"/>
      <c r="AA18" s="1437"/>
      <c r="AB18" s="1464"/>
      <c r="AC18" s="1464"/>
      <c r="AD18" s="1464"/>
      <c r="AE18" s="1464"/>
      <c r="AF18" s="1464"/>
      <c r="AG18" s="1465"/>
      <c r="BA18" s="1461"/>
    </row>
    <row r="19" spans="1:53" s="1440" customFormat="1" ht="15.75" customHeight="1" x14ac:dyDescent="0.3">
      <c r="E19" s="1440" t="s">
        <v>31</v>
      </c>
      <c r="Q19" s="1454" t="s">
        <v>838</v>
      </c>
      <c r="R19" s="1440" t="s">
        <v>839</v>
      </c>
      <c r="AA19" s="1437"/>
      <c r="AB19" s="1464"/>
      <c r="AC19" s="1464"/>
      <c r="AD19" s="1464"/>
      <c r="AE19" s="1464"/>
      <c r="AF19" s="1464"/>
      <c r="AG19" s="1465"/>
      <c r="BA19" s="1461"/>
    </row>
    <row r="20" spans="1:53" s="1440" customFormat="1" ht="15.75" customHeight="1" x14ac:dyDescent="0.3">
      <c r="E20" s="1440" t="s">
        <v>32</v>
      </c>
      <c r="Q20" s="1454" t="s">
        <v>840</v>
      </c>
      <c r="R20" s="1440" t="s">
        <v>841</v>
      </c>
      <c r="AA20" s="1437"/>
      <c r="AB20" s="1464"/>
      <c r="AC20" s="1464"/>
      <c r="AD20" s="1464"/>
      <c r="AE20" s="1464"/>
      <c r="AF20" s="1464"/>
      <c r="AG20" s="1465"/>
      <c r="BA20" s="1461"/>
    </row>
    <row r="21" spans="1:53" s="1440" customFormat="1" ht="24" customHeight="1" x14ac:dyDescent="0.3">
      <c r="A21" s="1440" t="s">
        <v>842</v>
      </c>
      <c r="AA21" s="1437"/>
      <c r="AB21" s="1464"/>
      <c r="AC21" s="1464"/>
      <c r="AD21" s="1464"/>
      <c r="AE21" s="1464"/>
      <c r="AF21" s="1464"/>
      <c r="AG21" s="1465"/>
      <c r="BA21" s="1461"/>
    </row>
    <row r="22" spans="1:53" s="1440" customFormat="1" ht="24" customHeight="1" x14ac:dyDescent="0.3">
      <c r="A22" s="1440" t="s">
        <v>843</v>
      </c>
      <c r="D22" s="1456" t="s">
        <v>844</v>
      </c>
      <c r="E22" s="1440" t="s">
        <v>845</v>
      </c>
      <c r="AA22" s="1437"/>
      <c r="AB22" s="1464"/>
      <c r="AC22" s="1464"/>
      <c r="AD22" s="1464"/>
      <c r="AE22" s="1464"/>
      <c r="AF22" s="1464"/>
      <c r="AG22" s="1465"/>
      <c r="BA22" s="1461"/>
    </row>
    <row r="23" spans="1:53" s="1440" customFormat="1" ht="15.75" customHeight="1" x14ac:dyDescent="0.3">
      <c r="B23" s="1440" t="s">
        <v>4</v>
      </c>
      <c r="D23" s="1456" t="s">
        <v>844</v>
      </c>
      <c r="E23" s="1440" t="s">
        <v>846</v>
      </c>
      <c r="AA23" s="1437"/>
      <c r="AB23" s="1464"/>
      <c r="AC23" s="1464"/>
      <c r="AD23" s="1464"/>
      <c r="AE23" s="1464"/>
      <c r="AF23" s="1464"/>
      <c r="AG23" s="1465"/>
      <c r="BA23" s="1461"/>
    </row>
    <row r="24" spans="1:53" s="1440" customFormat="1" ht="15.75" customHeight="1" x14ac:dyDescent="0.3">
      <c r="B24" s="1440" t="s">
        <v>5</v>
      </c>
      <c r="D24" s="1456" t="s">
        <v>844</v>
      </c>
      <c r="E24" s="1440" t="s">
        <v>1445</v>
      </c>
      <c r="AA24" s="1437"/>
      <c r="AB24" s="1464"/>
      <c r="AC24" s="1464"/>
      <c r="AD24" s="1464"/>
      <c r="AE24" s="1464"/>
      <c r="AF24" s="1464"/>
      <c r="AG24" s="1465"/>
      <c r="BA24" s="1461"/>
    </row>
    <row r="25" spans="1:53" s="1440" customFormat="1" ht="15.75" customHeight="1" x14ac:dyDescent="0.3">
      <c r="B25" s="1440" t="s">
        <v>847</v>
      </c>
      <c r="D25" s="1454"/>
      <c r="E25" s="1440" t="s">
        <v>848</v>
      </c>
      <c r="AA25" s="1437"/>
      <c r="AB25" s="1464"/>
      <c r="AC25" s="1464"/>
      <c r="AD25" s="1464"/>
      <c r="AE25" s="1464"/>
      <c r="AF25" s="1464"/>
      <c r="AG25" s="1465"/>
      <c r="BA25" s="1461"/>
    </row>
    <row r="26" spans="1:53" s="1440" customFormat="1" ht="14.4" x14ac:dyDescent="0.3">
      <c r="A26" s="2067"/>
      <c r="B26" s="2067"/>
      <c r="C26" s="2067"/>
      <c r="D26" s="2067"/>
      <c r="E26" s="2067"/>
      <c r="F26" s="2067"/>
      <c r="G26" s="2067"/>
      <c r="H26" s="2067"/>
      <c r="I26" s="2067"/>
      <c r="J26" s="2067"/>
      <c r="K26" s="2067"/>
      <c r="L26" s="2067"/>
      <c r="M26" s="2067"/>
      <c r="N26" s="2067"/>
      <c r="O26" s="2067"/>
      <c r="P26" s="2067"/>
      <c r="Q26" s="2067"/>
      <c r="R26" s="2067"/>
      <c r="S26" s="2067"/>
      <c r="T26" s="2067"/>
      <c r="U26" s="2067"/>
      <c r="V26" s="2067"/>
      <c r="W26" s="2067"/>
      <c r="AA26" s="1437"/>
      <c r="AB26" s="1464"/>
      <c r="AC26" s="1464"/>
      <c r="AD26" s="1464"/>
      <c r="AE26" s="1464"/>
      <c r="AF26" s="1464"/>
      <c r="AG26" s="1465"/>
      <c r="BA26" s="1461"/>
    </row>
    <row r="27" spans="1:53" s="1440" customFormat="1" ht="14.4" x14ac:dyDescent="0.3">
      <c r="AA27" s="1437"/>
      <c r="AB27" s="1464"/>
      <c r="AC27" s="1464"/>
      <c r="AD27" s="1464"/>
      <c r="AE27" s="1464"/>
      <c r="AF27" s="1464"/>
      <c r="AG27" s="1465"/>
      <c r="BA27" s="1461"/>
    </row>
    <row r="28" spans="1:53" s="1440" customFormat="1" ht="14.4" x14ac:dyDescent="0.3">
      <c r="AA28" s="1437"/>
      <c r="AB28" s="1464"/>
      <c r="AC28" s="1464"/>
      <c r="AD28" s="1464"/>
      <c r="AE28" s="1464"/>
      <c r="AF28" s="1464"/>
      <c r="AG28" s="1465"/>
      <c r="BA28" s="1461"/>
    </row>
    <row r="29" spans="1:53" s="1440" customFormat="1" ht="14.4" x14ac:dyDescent="0.3">
      <c r="AA29" s="1437"/>
      <c r="AB29" s="1464"/>
      <c r="AC29" s="1464"/>
      <c r="AD29" s="1464"/>
      <c r="AE29" s="1464"/>
      <c r="AF29" s="1464"/>
      <c r="AG29" s="1465"/>
      <c r="BA29" s="1461"/>
    </row>
    <row r="30" spans="1:53" s="1440" customFormat="1" ht="14.4" x14ac:dyDescent="0.3">
      <c r="AA30" s="1437"/>
      <c r="AB30" s="1464"/>
      <c r="AC30" s="1464"/>
      <c r="AD30" s="1464"/>
      <c r="AE30" s="1464"/>
      <c r="AF30" s="1464"/>
      <c r="AG30" s="1465"/>
      <c r="BA30" s="1461"/>
    </row>
    <row r="31" spans="1:53" s="1440" customFormat="1" ht="14.4" x14ac:dyDescent="0.3">
      <c r="AA31" s="1437"/>
      <c r="AB31" s="1464"/>
      <c r="AC31" s="1464"/>
      <c r="AD31" s="1464"/>
      <c r="AE31" s="1464"/>
      <c r="AF31" s="1464"/>
      <c r="AG31" s="1465"/>
      <c r="BA31" s="1461"/>
    </row>
  </sheetData>
  <sheetProtection algorithmName="SHA-512" hashValue="WvotHEAdCigZ/Z2LpT76HcjfD6hiwK6rd7ddlf1LToeY6dywr7WH89qFnU9kcQNUOIz09AElOOd/fzmkSRlVXg==" saltValue="q3fiZ9/k/1x9pMZ843r58g==" spinCount="100000" sheet="1" objects="1" scenarios="1" selectLockedCells="1"/>
  <mergeCells count="41">
    <mergeCell ref="N17:P17"/>
    <mergeCell ref="Q17:S17"/>
    <mergeCell ref="T17:W17"/>
    <mergeCell ref="A26:W26"/>
    <mergeCell ref="T12:W12"/>
    <mergeCell ref="N13:P13"/>
    <mergeCell ref="Q13:S13"/>
    <mergeCell ref="T13:W13"/>
    <mergeCell ref="N14:P14"/>
    <mergeCell ref="Q14:S14"/>
    <mergeCell ref="T14:W14"/>
    <mergeCell ref="N12:P12"/>
    <mergeCell ref="Q12:S12"/>
    <mergeCell ref="N15:P15"/>
    <mergeCell ref="Q15:S15"/>
    <mergeCell ref="T15:W15"/>
    <mergeCell ref="N16:P16"/>
    <mergeCell ref="Q16:S16"/>
    <mergeCell ref="T16:W16"/>
    <mergeCell ref="N9:P9"/>
    <mergeCell ref="T8:W8"/>
    <mergeCell ref="Q9:S9"/>
    <mergeCell ref="Q11:S11"/>
    <mergeCell ref="T11:W11"/>
    <mergeCell ref="N11:P11"/>
    <mergeCell ref="T9:W9"/>
    <mergeCell ref="N10:P10"/>
    <mergeCell ref="Q10:S10"/>
    <mergeCell ref="T10:W10"/>
    <mergeCell ref="N8:P8"/>
    <mergeCell ref="Q8:S8"/>
    <mergeCell ref="A1:W1"/>
    <mergeCell ref="Q6:S7"/>
    <mergeCell ref="T6:W7"/>
    <mergeCell ref="K7:M7"/>
    <mergeCell ref="A6:A7"/>
    <mergeCell ref="B6:B7"/>
    <mergeCell ref="C6:F6"/>
    <mergeCell ref="G6:J6"/>
    <mergeCell ref="K6:M6"/>
    <mergeCell ref="N6:P7"/>
  </mergeCells>
  <conditionalFormatting sqref="G8">
    <cfRule type="expression" dxfId="42" priority="32" stopIfTrue="1">
      <formula>AND(G8="00",H8="U",I8="U",J8="U",OR(B8="B",B8="F"))</formula>
    </cfRule>
  </conditionalFormatting>
  <conditionalFormatting sqref="H8">
    <cfRule type="expression" dxfId="41" priority="31" stopIfTrue="1">
      <formula>AND(G8="00",H8="U",I8="U",J8="U",OR(B8="B",B8="F"))</formula>
    </cfRule>
  </conditionalFormatting>
  <conditionalFormatting sqref="I8">
    <cfRule type="expression" dxfId="40" priority="30" stopIfTrue="1">
      <formula>AND(G8="00",H8="U",I8="U",J8="U",OR(B8="B",B8="F"))</formula>
    </cfRule>
  </conditionalFormatting>
  <conditionalFormatting sqref="J8">
    <cfRule type="expression" dxfId="39" priority="29" stopIfTrue="1">
      <formula>AND(G8="00",H8="U",I8="U",J8="U",OR(B8="B",B8="F"))</formula>
    </cfRule>
  </conditionalFormatting>
  <conditionalFormatting sqref="G9">
    <cfRule type="expression" dxfId="38" priority="28" stopIfTrue="1">
      <formula>AND(G9="00",H9="U",I9="U",J9="U",OR(B9="B",B9="F"))</formula>
    </cfRule>
  </conditionalFormatting>
  <conditionalFormatting sqref="H9">
    <cfRule type="expression" dxfId="37" priority="27" stopIfTrue="1">
      <formula>AND(G9="00",H9="U",I9="U",J9="U",OR(B9="B",B9="F"))</formula>
    </cfRule>
  </conditionalFormatting>
  <conditionalFormatting sqref="I9">
    <cfRule type="expression" dxfId="36" priority="26" stopIfTrue="1">
      <formula>AND(G9="00",H9="U",I9="U",J9="U",OR(B9="B",B9="F"))</formula>
    </cfRule>
  </conditionalFormatting>
  <conditionalFormatting sqref="J9">
    <cfRule type="expression" dxfId="35" priority="25" stopIfTrue="1">
      <formula>AND(G9="00",H9="U",I9="U",J9="U",OR(B9="B",B9="F"))</formula>
    </cfRule>
  </conditionalFormatting>
  <conditionalFormatting sqref="G10">
    <cfRule type="expression" dxfId="34" priority="24" stopIfTrue="1">
      <formula>AND(G10="00",H10="U",I10="U",J10="U",OR(B10="B",B10="F"))</formula>
    </cfRule>
  </conditionalFormatting>
  <conditionalFormatting sqref="H10">
    <cfRule type="expression" dxfId="33" priority="23" stopIfTrue="1">
      <formula>AND(G10="00",H10="U",I10="U",J10="U",OR(B10="B",B10="F"))</formula>
    </cfRule>
  </conditionalFormatting>
  <conditionalFormatting sqref="I10">
    <cfRule type="expression" dxfId="32" priority="22" stopIfTrue="1">
      <formula>AND(G10="00",H10="U",I10="U",J10="U",OR(B10="B",B10="F"))</formula>
    </cfRule>
  </conditionalFormatting>
  <conditionalFormatting sqref="J10">
    <cfRule type="expression" dxfId="31" priority="21" stopIfTrue="1">
      <formula>AND(G10="00",H10="U",I10="U",J10="U",OR(B10="B",B10="F"))</formula>
    </cfRule>
  </conditionalFormatting>
  <conditionalFormatting sqref="G11">
    <cfRule type="expression" dxfId="30" priority="20" stopIfTrue="1">
      <formula>AND(G11="00",H11="U",I11="U",J11="U",OR(B11="B",B11="F"))</formula>
    </cfRule>
  </conditionalFormatting>
  <conditionalFormatting sqref="H11">
    <cfRule type="expression" dxfId="29" priority="19" stopIfTrue="1">
      <formula>AND(G11="00",H11="U",I11="U",J11="U",OR(B11="B",B11="F"))</formula>
    </cfRule>
  </conditionalFormatting>
  <conditionalFormatting sqref="I11">
    <cfRule type="expression" dxfId="28" priority="18" stopIfTrue="1">
      <formula>AND(G11="00",H11="U",I11="U",J11="U",OR(B11="B",B11="F"))</formula>
    </cfRule>
  </conditionalFormatting>
  <conditionalFormatting sqref="J11">
    <cfRule type="expression" dxfId="27" priority="17" stopIfTrue="1">
      <formula>AND(G11="00",H11="U",I11="U",J11="U",OR(B11="B",B11="F"))</formula>
    </cfRule>
  </conditionalFormatting>
  <conditionalFormatting sqref="G12">
    <cfRule type="expression" dxfId="26" priority="16" stopIfTrue="1">
      <formula>AND(G12="00",H12="U",I12="U",J12="U",OR(B12="B",B12="F"))</formula>
    </cfRule>
  </conditionalFormatting>
  <conditionalFormatting sqref="H12">
    <cfRule type="expression" dxfId="25" priority="15" stopIfTrue="1">
      <formula>AND(G12="00",H12="U",I12="U",J12="U",OR(B12="B",B12="F"))</formula>
    </cfRule>
  </conditionalFormatting>
  <conditionalFormatting sqref="I12">
    <cfRule type="expression" dxfId="24" priority="14" stopIfTrue="1">
      <formula>AND(G12="00",H12="U",I12="U",J12="U",OR(B12="B",B12="F"))</formula>
    </cfRule>
  </conditionalFormatting>
  <conditionalFormatting sqref="J12">
    <cfRule type="expression" dxfId="23" priority="13" stopIfTrue="1">
      <formula>AND(G12="00",H12="U",I12="U",J12="U",OR(B12="B",B12="F"))</formula>
    </cfRule>
  </conditionalFormatting>
  <conditionalFormatting sqref="G13">
    <cfRule type="expression" dxfId="22" priority="12" stopIfTrue="1">
      <formula>AND(G13="00",H13="U",I13="U",J13="U",OR(B13="B",B13="F"))</formula>
    </cfRule>
  </conditionalFormatting>
  <conditionalFormatting sqref="H13">
    <cfRule type="expression" dxfId="21" priority="11" stopIfTrue="1">
      <formula>AND(G13="00",H13="U",I13="U",J13="U",OR(B13="B",B13="F"))</formula>
    </cfRule>
  </conditionalFormatting>
  <conditionalFormatting sqref="I13">
    <cfRule type="expression" dxfId="20" priority="10" stopIfTrue="1">
      <formula>AND(G13="00",H13="U",I13="U",J13="U",OR(B13="B",B13="F"))</formula>
    </cfRule>
  </conditionalFormatting>
  <conditionalFormatting sqref="J13">
    <cfRule type="expression" dxfId="19" priority="9" stopIfTrue="1">
      <formula>AND(G13="00",H13="U",I13="U",J13="U",OR(B13="B",B13="F"))</formula>
    </cfRule>
  </conditionalFormatting>
  <conditionalFormatting sqref="G14:G16">
    <cfRule type="expression" dxfId="18" priority="8" stopIfTrue="1">
      <formula>AND(G14="00",H14="U",I14="U",J14="U",OR(B14="B",B14="F"))</formula>
    </cfRule>
  </conditionalFormatting>
  <conditionalFormatting sqref="H14:H16">
    <cfRule type="expression" dxfId="17" priority="7" stopIfTrue="1">
      <formula>AND(G14="00",H14="U",I14="U",J14="U",OR(B14="B",B14="F"))</formula>
    </cfRule>
  </conditionalFormatting>
  <conditionalFormatting sqref="I14:I16">
    <cfRule type="expression" dxfId="16" priority="6" stopIfTrue="1">
      <formula>AND(G14="00",H14="U",I14="U",J14="U",OR(B14="B",B14="F"))</formula>
    </cfRule>
  </conditionalFormatting>
  <conditionalFormatting sqref="J14:J16">
    <cfRule type="expression" dxfId="15" priority="5" stopIfTrue="1">
      <formula>AND(G14="00",H14="U",I14="U",J14="U",OR(B14="B",B14="F"))</formula>
    </cfRule>
  </conditionalFormatting>
  <conditionalFormatting sqref="G17">
    <cfRule type="expression" dxfId="14" priority="4" stopIfTrue="1">
      <formula>AND(G17="00",H17="U",I17="U",J17="U",OR(B17="B",B17="F"))</formula>
    </cfRule>
  </conditionalFormatting>
  <conditionalFormatting sqref="H17">
    <cfRule type="expression" dxfId="13" priority="3" stopIfTrue="1">
      <formula>AND(G17="00",H17="U",I17="U",J17="U",OR(B17="B",B17="F"))</formula>
    </cfRule>
  </conditionalFormatting>
  <conditionalFormatting sqref="I17">
    <cfRule type="expression" dxfId="12" priority="2" stopIfTrue="1">
      <formula>AND(G17="00",H17="U",I17="U",J17="U",OR(B17="B",B17="F"))</formula>
    </cfRule>
  </conditionalFormatting>
  <conditionalFormatting sqref="J17">
    <cfRule type="expression" dxfId="11" priority="1" stopIfTrue="1">
      <formula>AND(G17="00",H17="U",I17="U",J17="U",OR(B17="B",B17="F"))</formula>
    </cfRule>
  </conditionalFormatting>
  <dataValidations xWindow="84" yWindow="537" count="3">
    <dataValidation allowBlank="1" showDropDown="1" showInputMessage="1" errorTitle="Invalid Situation Code" error="Situation Code must be: A, B, C, D, E, or F." sqref="B8:B17"/>
    <dataValidation allowBlank="1" errorTitle="Invalid Incident Number" error="Please enter a whole number between 1 and 999." promptTitle="Sequential Incident Number" prompt="Please enter a sequential whole number between 1 and 999." sqref="A8:A17"/>
    <dataValidation allowBlank="1" sqref="N8:W17"/>
  </dataValidations>
  <printOptions horizontalCentered="1"/>
  <pageMargins left="0.2" right="0.23" top="0.25" bottom="0.17" header="0.5" footer="0.5"/>
  <pageSetup scale="8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6" r:id="rId4" name="AddNewIncidentButton">
              <controlPr defaultSize="0" print="0" autoFill="0" autoPict="0" macro="[0]!AddNewSHRNegligent_Click">
                <anchor>
                  <from>
                    <xdr:col>14</xdr:col>
                    <xdr:colOff>152400</xdr:colOff>
                    <xdr:row>4</xdr:row>
                    <xdr:rowOff>60960</xdr:rowOff>
                  </from>
                  <to>
                    <xdr:col>16</xdr:col>
                    <xdr:colOff>350520</xdr:colOff>
                    <xdr:row>4</xdr:row>
                    <xdr:rowOff>381000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oliceEmployees">
    <pageSetUpPr autoPageBreaks="0" fitToPage="1"/>
  </sheetPr>
  <dimension ref="A1:M44"/>
  <sheetViews>
    <sheetView showGridLines="0" zoomScaleNormal="100" workbookViewId="0">
      <selection activeCell="I15" sqref="I15"/>
    </sheetView>
  </sheetViews>
  <sheetFormatPr defaultColWidth="9.109375" defaultRowHeight="13.2" x14ac:dyDescent="0.25"/>
  <cols>
    <col min="1" max="1" width="18.33203125" style="109" customWidth="1"/>
    <col min="2" max="3" width="1.6640625" style="109" customWidth="1"/>
    <col min="4" max="5" width="9.109375" style="109"/>
    <col min="6" max="7" width="1.6640625" style="109" customWidth="1"/>
    <col min="8" max="8" width="29.88671875" style="109" customWidth="1"/>
    <col min="9" max="11" width="15.88671875" style="109" customWidth="1"/>
    <col min="12" max="12" width="9.109375" style="109"/>
    <col min="13" max="13" width="9.109375" style="109" hidden="1" customWidth="1"/>
    <col min="14" max="16384" width="9.109375" style="109"/>
  </cols>
  <sheetData>
    <row r="1" spans="1:11" x14ac:dyDescent="0.25">
      <c r="K1" s="114" t="s">
        <v>721</v>
      </c>
    </row>
    <row r="2" spans="1:11" x14ac:dyDescent="0.25">
      <c r="A2" s="109" t="s">
        <v>22</v>
      </c>
      <c r="K2" s="109" t="s">
        <v>722</v>
      </c>
    </row>
    <row r="3" spans="1:11" x14ac:dyDescent="0.25">
      <c r="K3" s="109" t="s">
        <v>39540</v>
      </c>
    </row>
    <row r="5" spans="1:11" ht="17.399999999999999" x14ac:dyDescent="0.3">
      <c r="A5" s="2089" t="s">
        <v>723</v>
      </c>
      <c r="B5" s="2089"/>
      <c r="C5" s="2089"/>
      <c r="D5" s="2089"/>
      <c r="E5" s="2089"/>
      <c r="F5" s="2089"/>
      <c r="G5" s="2089"/>
      <c r="H5" s="2089"/>
      <c r="I5" s="2089"/>
      <c r="J5" s="2089"/>
      <c r="K5" s="2089"/>
    </row>
    <row r="6" spans="1:11" ht="18" x14ac:dyDescent="0.35">
      <c r="A6" s="2089" t="s">
        <v>724</v>
      </c>
      <c r="B6" s="2090"/>
      <c r="C6" s="2090"/>
      <c r="D6" s="2090"/>
      <c r="E6" s="2090"/>
      <c r="F6" s="2090"/>
      <c r="G6" s="2090"/>
      <c r="H6" s="2090"/>
      <c r="I6" s="2090"/>
      <c r="J6" s="2090"/>
      <c r="K6" s="2090"/>
    </row>
    <row r="8" spans="1:11" x14ac:dyDescent="0.25">
      <c r="A8" s="109" t="s">
        <v>725</v>
      </c>
    </row>
    <row r="9" spans="1:11" x14ac:dyDescent="0.25">
      <c r="A9" s="109" t="s">
        <v>726</v>
      </c>
    </row>
    <row r="10" spans="1:11" x14ac:dyDescent="0.25">
      <c r="A10" s="109" t="s">
        <v>727</v>
      </c>
    </row>
    <row r="11" spans="1:11" x14ac:dyDescent="0.25">
      <c r="A11" s="109" t="s">
        <v>728</v>
      </c>
    </row>
    <row r="12" spans="1:11" x14ac:dyDescent="0.25">
      <c r="A12" s="109" t="s">
        <v>729</v>
      </c>
    </row>
    <row r="14" spans="1:11" ht="27.75" customHeight="1" x14ac:dyDescent="0.25">
      <c r="A14" s="2091"/>
      <c r="B14" s="2091"/>
      <c r="C14" s="2091"/>
      <c r="D14" s="2091"/>
      <c r="E14" s="2091"/>
      <c r="F14" s="2091"/>
      <c r="G14" s="2091"/>
      <c r="H14" s="2091"/>
      <c r="I14" s="337" t="s">
        <v>730</v>
      </c>
      <c r="J14" s="337" t="s">
        <v>515</v>
      </c>
      <c r="K14" s="337" t="s">
        <v>470</v>
      </c>
    </row>
    <row r="15" spans="1:11" ht="102.15" customHeight="1" x14ac:dyDescent="0.25">
      <c r="A15" s="2092" t="s">
        <v>731</v>
      </c>
      <c r="B15" s="2093"/>
      <c r="C15" s="2093"/>
      <c r="D15" s="2093"/>
      <c r="E15" s="2093"/>
      <c r="F15" s="2093"/>
      <c r="G15" s="2093"/>
      <c r="H15" s="2093"/>
      <c r="I15" s="389"/>
      <c r="J15" s="389"/>
      <c r="K15" s="390">
        <f>SUM(I15:J15)</f>
        <v>0</v>
      </c>
    </row>
    <row r="16" spans="1:11" ht="93.15" customHeight="1" x14ac:dyDescent="0.25">
      <c r="A16" s="2094" t="s">
        <v>732</v>
      </c>
      <c r="B16" s="2095"/>
      <c r="C16" s="2095"/>
      <c r="D16" s="2095"/>
      <c r="E16" s="2095"/>
      <c r="F16" s="2095"/>
      <c r="G16" s="2095"/>
      <c r="H16" s="2095"/>
      <c r="I16" s="389"/>
      <c r="J16" s="389"/>
      <c r="K16" s="390">
        <f>SUM(I16:J16)</f>
        <v>0</v>
      </c>
    </row>
    <row r="17" spans="1:13" ht="84.75" customHeight="1" x14ac:dyDescent="0.25">
      <c r="A17" s="2086" t="s">
        <v>733</v>
      </c>
      <c r="B17" s="2087"/>
      <c r="C17" s="2087"/>
      <c r="D17" s="2087"/>
      <c r="E17" s="2087"/>
      <c r="F17" s="2087"/>
      <c r="G17" s="2087"/>
      <c r="H17" s="2088"/>
      <c r="I17" s="390">
        <f>SUM(I15:I16)</f>
        <v>0</v>
      </c>
      <c r="J17" s="390">
        <f>SUM(J15:J16)</f>
        <v>0</v>
      </c>
      <c r="K17" s="390">
        <f>SUM(I17:J17)</f>
        <v>0</v>
      </c>
    </row>
    <row r="19" spans="1:13" ht="34.5" customHeight="1" x14ac:dyDescent="0.3">
      <c r="A19" s="2071" t="s">
        <v>734</v>
      </c>
      <c r="B19" s="2072"/>
      <c r="C19" s="2072"/>
      <c r="D19" s="2072"/>
      <c r="E19" s="2072"/>
      <c r="F19" s="2072"/>
      <c r="G19" s="2072"/>
      <c r="H19" s="2072"/>
      <c r="I19" s="2072"/>
      <c r="J19" s="2072"/>
      <c r="K19" s="2073"/>
    </row>
    <row r="20" spans="1:13" ht="27" customHeight="1" x14ac:dyDescent="0.25">
      <c r="A20" s="2074"/>
      <c r="B20" s="2075"/>
      <c r="C20" s="2075"/>
      <c r="D20" s="2075"/>
      <c r="E20" s="2075"/>
      <c r="F20" s="2075"/>
      <c r="G20" s="2075"/>
      <c r="H20" s="2075"/>
      <c r="I20" s="2075"/>
      <c r="J20" s="2075"/>
      <c r="K20" s="2076"/>
    </row>
    <row r="21" spans="1:13" ht="26.4" customHeight="1" x14ac:dyDescent="0.25">
      <c r="A21" s="2077"/>
      <c r="B21" s="2078"/>
      <c r="C21" s="2078"/>
      <c r="D21" s="2078"/>
      <c r="E21" s="2078"/>
      <c r="F21" s="2078"/>
      <c r="G21" s="2078"/>
      <c r="H21" s="2078"/>
      <c r="I21" s="2078"/>
      <c r="J21" s="2078"/>
      <c r="K21" s="2079"/>
    </row>
    <row r="22" spans="1:13" ht="27" customHeight="1" x14ac:dyDescent="0.25">
      <c r="A22" s="2077"/>
      <c r="B22" s="2078"/>
      <c r="C22" s="2078"/>
      <c r="D22" s="2078"/>
      <c r="E22" s="2078"/>
      <c r="F22" s="2078"/>
      <c r="G22" s="2078"/>
      <c r="H22" s="2078"/>
      <c r="I22" s="2078"/>
      <c r="J22" s="2078"/>
      <c r="K22" s="2079"/>
    </row>
    <row r="23" spans="1:13" ht="27" customHeight="1" x14ac:dyDescent="0.25">
      <c r="A23" s="2080"/>
      <c r="B23" s="2081"/>
      <c r="C23" s="2081"/>
      <c r="D23" s="2081"/>
      <c r="E23" s="2081"/>
      <c r="F23" s="2081"/>
      <c r="G23" s="2081"/>
      <c r="H23" s="2081"/>
      <c r="I23" s="2081"/>
      <c r="J23" s="2081"/>
      <c r="K23" s="2082"/>
    </row>
    <row r="28" spans="1:13" x14ac:dyDescent="0.25">
      <c r="A28" s="2083" t="str">
        <f>IF(AND('Agency Information'!B11 = "",'Agency Information'!B13 = "",'Agency Information'!B14 = ""),"",'Agency Information'!B11&amp;" / "&amp;'Agency Information'!B13&amp;" / "&amp;'Agency Information'!B14)</f>
        <v/>
      </c>
      <c r="B28" s="2083"/>
      <c r="C28" s="2083"/>
      <c r="D28" s="2083"/>
      <c r="E28" s="2083"/>
      <c r="F28" s="2083"/>
      <c r="G28" s="2083"/>
      <c r="H28" s="2083"/>
      <c r="I28" s="2083"/>
      <c r="J28" s="356" t="str">
        <f>IF('Agency Information'!B16="","",'Agency Information'!B16)</f>
        <v/>
      </c>
      <c r="K28" s="112"/>
      <c r="L28" s="112"/>
      <c r="M28" s="112"/>
    </row>
    <row r="29" spans="1:13" x14ac:dyDescent="0.25">
      <c r="A29" s="2084" t="s">
        <v>735</v>
      </c>
      <c r="B29" s="2084"/>
      <c r="C29" s="2084"/>
      <c r="D29" s="2084"/>
      <c r="E29" s="2084"/>
      <c r="F29" s="2084"/>
      <c r="G29" s="2084"/>
      <c r="H29" s="2084"/>
      <c r="J29" s="339" t="s">
        <v>228</v>
      </c>
      <c r="K29" s="340"/>
      <c r="L29" s="340"/>
      <c r="M29" s="340"/>
    </row>
    <row r="35" spans="1:11" x14ac:dyDescent="0.25">
      <c r="A35" s="2083" t="str">
        <f>IF('Agency Information'!B15="","",'Agency Information'!B15)</f>
        <v/>
      </c>
      <c r="B35" s="2083"/>
      <c r="C35" s="2083"/>
      <c r="D35" s="2083"/>
      <c r="E35" s="2083"/>
      <c r="F35" s="2083"/>
      <c r="G35" s="2083"/>
      <c r="H35" s="2083"/>
    </row>
    <row r="36" spans="1:11" x14ac:dyDescent="0.25">
      <c r="A36" s="2085" t="s">
        <v>331</v>
      </c>
      <c r="B36" s="2085"/>
      <c r="C36" s="2085"/>
      <c r="D36" s="2085"/>
      <c r="E36" s="2085"/>
      <c r="F36" s="2085"/>
      <c r="G36" s="2085"/>
      <c r="H36" s="2085"/>
    </row>
    <row r="37" spans="1:11" ht="16.5" customHeight="1" x14ac:dyDescent="0.25">
      <c r="J37" s="2068" t="s">
        <v>23</v>
      </c>
      <c r="K37" s="2069"/>
    </row>
    <row r="38" spans="1:11" ht="16.5" customHeight="1" x14ac:dyDescent="0.25">
      <c r="J38" s="338" t="s">
        <v>24</v>
      </c>
      <c r="K38" s="338"/>
    </row>
    <row r="39" spans="1:11" ht="16.5" customHeight="1" x14ac:dyDescent="0.25">
      <c r="J39" s="338" t="s">
        <v>25</v>
      </c>
      <c r="K39" s="338"/>
    </row>
    <row r="40" spans="1:11" ht="16.5" customHeight="1" x14ac:dyDescent="0.3">
      <c r="A40" s="341" t="s">
        <v>17</v>
      </c>
      <c r="C40" s="2070" t="str">
        <f>IF('Agency Information'!B2="","",'Agency Information'!B2)</f>
        <v/>
      </c>
      <c r="D40" s="2070"/>
      <c r="E40" s="2070"/>
      <c r="F40" s="2070"/>
      <c r="G40" s="2070"/>
      <c r="H40" s="2070"/>
      <c r="J40" s="338" t="s">
        <v>36</v>
      </c>
      <c r="K40" s="338"/>
    </row>
    <row r="41" spans="1:11" ht="16.5" customHeight="1" x14ac:dyDescent="0.25">
      <c r="A41" s="342"/>
      <c r="C41" s="112"/>
      <c r="F41" s="112"/>
      <c r="J41" s="338" t="s">
        <v>27</v>
      </c>
      <c r="K41" s="338"/>
    </row>
    <row r="42" spans="1:11" ht="16.5" customHeight="1" x14ac:dyDescent="0.3">
      <c r="A42" s="341" t="s">
        <v>464</v>
      </c>
      <c r="C42" s="2070" t="str">
        <f>IF('Agency Information'!B7="","",'Agency Information'!B7)</f>
        <v/>
      </c>
      <c r="D42" s="2070"/>
      <c r="E42" s="2070"/>
      <c r="F42" s="2070"/>
      <c r="G42" s="2070"/>
      <c r="H42" s="2070"/>
      <c r="J42" s="338" t="s">
        <v>736</v>
      </c>
      <c r="K42" s="338"/>
    </row>
    <row r="43" spans="1:11" ht="15.6" x14ac:dyDescent="0.3">
      <c r="A43" s="341"/>
      <c r="C43" s="112"/>
      <c r="F43" s="112"/>
      <c r="J43" s="338"/>
      <c r="K43" s="338"/>
    </row>
    <row r="44" spans="1:11" ht="15.6" x14ac:dyDescent="0.3">
      <c r="A44" s="341" t="s">
        <v>19</v>
      </c>
      <c r="B44" s="112"/>
      <c r="C44" s="2070" t="str">
        <f>IF('Agency Information'!B9="","",'Agency Information'!B9)</f>
        <v/>
      </c>
      <c r="D44" s="2070"/>
      <c r="E44" s="2070"/>
      <c r="F44" s="2070"/>
      <c r="G44" s="2070"/>
      <c r="H44" s="2070"/>
    </row>
  </sheetData>
  <sheetProtection algorithmName="SHA-512" hashValue="MDrSBMk1PYiKzBX59pF0IqAjNgjruR2X85XtUao4xmU9dSV0QZrELUdctsrLa9epq/GP+bN1YaB9g37A2H/nsA==" saltValue="5QIhXpmdL/FjexoyVLb6ew==" spinCount="100000" sheet="1" objects="1" scenarios="1" selectLockedCells="1"/>
  <mergeCells count="16">
    <mergeCell ref="A17:H17"/>
    <mergeCell ref="A5:K5"/>
    <mergeCell ref="A6:K6"/>
    <mergeCell ref="A14:H14"/>
    <mergeCell ref="A15:H15"/>
    <mergeCell ref="A16:H16"/>
    <mergeCell ref="J37:K37"/>
    <mergeCell ref="C40:H40"/>
    <mergeCell ref="C42:H42"/>
    <mergeCell ref="C44:H44"/>
    <mergeCell ref="A19:K19"/>
    <mergeCell ref="A20:K23"/>
    <mergeCell ref="A28:I28"/>
    <mergeCell ref="A29:H29"/>
    <mergeCell ref="A35:H35"/>
    <mergeCell ref="A36:H36"/>
  </mergeCells>
  <dataValidations count="1">
    <dataValidation type="whole" allowBlank="1" showInputMessage="1" showErrorMessage="1" errorTitle="NON-NEGATIVE WHOLE NUMBER ONLY" error="Please enter a number between 0 and 99999" sqref="I15:J16">
      <formula1>0</formula1>
      <formula2>99999</formula2>
    </dataValidation>
  </dataValidations>
  <printOptions horizontalCentered="1"/>
  <pageMargins left="0.28999999999999998" right="0.26" top="0.32" bottom="0.51" header="0.32" footer="0.5"/>
  <pageSetup scale="79" orientation="portrait"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ateCrime"/>
  <dimension ref="A1:DD120"/>
  <sheetViews>
    <sheetView showGridLines="0" zoomScaleNormal="100" workbookViewId="0">
      <selection activeCell="A7" sqref="A7"/>
    </sheetView>
  </sheetViews>
  <sheetFormatPr defaultRowHeight="18" customHeight="1" x14ac:dyDescent="0.25"/>
  <cols>
    <col min="1" max="1" width="20.33203125" style="920" customWidth="1"/>
    <col min="2" max="2" width="15.109375" style="921" customWidth="1"/>
    <col min="3" max="3" width="26.88671875" style="897" customWidth="1"/>
    <col min="4" max="4" width="17.109375" style="896" customWidth="1"/>
    <col min="5" max="5" width="15.33203125" style="896" customWidth="1"/>
    <col min="6" max="7" width="13" customWidth="1"/>
    <col min="8" max="8" width="6.44140625" style="929" hidden="1" customWidth="1"/>
    <col min="9" max="9" width="13.109375" style="913" hidden="1" customWidth="1"/>
    <col min="10" max="10" width="12" style="913" hidden="1" customWidth="1"/>
    <col min="11" max="11" width="7.88671875" style="913" hidden="1" customWidth="1"/>
    <col min="12" max="12" width="7.33203125" style="913" hidden="1" customWidth="1"/>
    <col min="13" max="13" width="9.44140625" style="913" hidden="1" customWidth="1"/>
    <col min="14" max="14" width="8" style="913" hidden="1" customWidth="1"/>
    <col min="15" max="15" width="10.88671875" style="913" hidden="1" customWidth="1"/>
    <col min="16" max="16" width="6.5546875" style="913" hidden="1" customWidth="1"/>
    <col min="17" max="17" width="7.33203125" style="913" hidden="1" customWidth="1"/>
    <col min="18" max="18" width="9.44140625" style="913" hidden="1" customWidth="1"/>
    <col min="19" max="19" width="8" style="913" hidden="1" customWidth="1"/>
    <col min="20" max="20" width="10.88671875" style="913" hidden="1" customWidth="1"/>
    <col min="21" max="21" width="6.5546875" style="913" hidden="1" customWidth="1"/>
    <col min="22" max="22" width="7.33203125" style="913" hidden="1" customWidth="1"/>
    <col min="23" max="23" width="9.44140625" style="913" hidden="1" customWidth="1"/>
    <col min="24" max="24" width="8" style="913" hidden="1" customWidth="1"/>
    <col min="25" max="25" width="10.88671875" style="913" hidden="1" customWidth="1"/>
    <col min="26" max="26" width="6.5546875" style="913" hidden="1" customWidth="1"/>
    <col min="27" max="27" width="7.33203125" style="913" hidden="1" customWidth="1"/>
    <col min="28" max="28" width="9.44140625" style="913" hidden="1" customWidth="1"/>
    <col min="29" max="29" width="8" style="913" hidden="1" customWidth="1"/>
    <col min="30" max="30" width="10.88671875" style="913" hidden="1" customWidth="1"/>
    <col min="31" max="31" width="6.5546875" style="913" hidden="1" customWidth="1"/>
    <col min="32" max="32" width="7.33203125" style="913" hidden="1" customWidth="1"/>
    <col min="33" max="33" width="9.44140625" style="913" hidden="1" customWidth="1"/>
    <col min="34" max="34" width="8" style="913" hidden="1" customWidth="1"/>
    <col min="35" max="35" width="10.88671875" style="913" hidden="1" customWidth="1"/>
    <col min="36" max="36" width="6.5546875" style="913" hidden="1" customWidth="1"/>
    <col min="37" max="37" width="7.33203125" style="913" hidden="1" customWidth="1"/>
    <col min="38" max="38" width="9.44140625" style="913" hidden="1" customWidth="1"/>
    <col min="39" max="39" width="8" style="913" hidden="1" customWidth="1"/>
    <col min="40" max="40" width="10.88671875" style="913" hidden="1" customWidth="1"/>
    <col min="41" max="41" width="6.5546875" style="913" hidden="1" customWidth="1"/>
    <col min="42" max="42" width="7.33203125" style="913" hidden="1" customWidth="1"/>
    <col min="43" max="43" width="9.44140625" style="913" hidden="1" customWidth="1"/>
    <col min="44" max="44" width="8" style="913" hidden="1" customWidth="1"/>
    <col min="45" max="45" width="10.88671875" style="913" hidden="1" customWidth="1"/>
    <col min="46" max="46" width="6.5546875" style="913" hidden="1" customWidth="1"/>
    <col min="47" max="47" width="7.33203125" style="913" hidden="1" customWidth="1"/>
    <col min="48" max="48" width="9.44140625" style="913" hidden="1" customWidth="1"/>
    <col min="49" max="49" width="8" style="913" hidden="1" customWidth="1"/>
    <col min="50" max="50" width="10.88671875" style="913" hidden="1" customWidth="1"/>
    <col min="51" max="51" width="6.5546875" style="913" hidden="1" customWidth="1"/>
    <col min="52" max="52" width="7.33203125" style="913" hidden="1" customWidth="1"/>
    <col min="53" max="53" width="9.44140625" style="913" hidden="1" customWidth="1"/>
    <col min="54" max="54" width="8" style="913" hidden="1" customWidth="1"/>
    <col min="55" max="55" width="10.88671875" style="913" hidden="1" customWidth="1"/>
    <col min="56" max="56" width="6.5546875" style="913" hidden="1" customWidth="1"/>
    <col min="57" max="57" width="7.88671875" style="913" hidden="1" customWidth="1"/>
    <col min="58" max="58" width="9.88671875" style="913" hidden="1" customWidth="1"/>
    <col min="59" max="59" width="8" style="913" hidden="1" customWidth="1"/>
    <col min="60" max="60" width="11.88671875" style="913" hidden="1" customWidth="1"/>
    <col min="61" max="61" width="7.5546875" style="913" hidden="1" customWidth="1"/>
    <col min="62" max="101" width="13.6640625" style="913" hidden="1" customWidth="1"/>
    <col min="102" max="102" width="9.88671875" style="913" hidden="1" customWidth="1"/>
    <col min="103" max="103" width="12" style="913" hidden="1" customWidth="1"/>
    <col min="104" max="104" width="9.88671875" style="913" hidden="1" customWidth="1"/>
    <col min="105" max="105" width="12" style="913" hidden="1" customWidth="1"/>
    <col min="106" max="106" width="10.33203125" style="913" hidden="1" customWidth="1"/>
    <col min="107" max="108" width="9.109375" hidden="1" customWidth="1"/>
  </cols>
  <sheetData>
    <row r="1" spans="1:108" ht="18" customHeight="1" x14ac:dyDescent="0.35">
      <c r="A1" s="2097" t="s">
        <v>39768</v>
      </c>
      <c r="B1" s="2097"/>
      <c r="C1" s="2097"/>
      <c r="D1" s="2097"/>
      <c r="E1" s="2097"/>
      <c r="H1" s="933"/>
      <c r="I1" s="916">
        <f>COUNTA(A:A)+2</f>
        <v>6</v>
      </c>
    </row>
    <row r="2" spans="1:108" ht="4.5" customHeight="1" x14ac:dyDescent="0.25">
      <c r="A2" s="917"/>
      <c r="B2" s="903"/>
      <c r="C2" s="905"/>
      <c r="D2" s="905"/>
      <c r="E2" s="905"/>
      <c r="H2" s="933"/>
    </row>
    <row r="3" spans="1:108" ht="61.5" customHeight="1" x14ac:dyDescent="0.25">
      <c r="A3" s="2096" t="s">
        <v>39872</v>
      </c>
      <c r="B3" s="2096"/>
      <c r="C3" s="2096"/>
      <c r="D3" s="2096"/>
      <c r="E3" s="2096"/>
      <c r="H3" s="933"/>
    </row>
    <row r="4" spans="1:108" ht="31.5" customHeight="1" x14ac:dyDescent="0.25">
      <c r="A4" s="917"/>
      <c r="B4" s="903"/>
      <c r="C4" s="905"/>
      <c r="D4" s="905"/>
      <c r="E4" s="905"/>
      <c r="H4" s="933"/>
    </row>
    <row r="5" spans="1:108" ht="18" customHeight="1" x14ac:dyDescent="0.25">
      <c r="A5" s="2098" t="s">
        <v>39772</v>
      </c>
      <c r="B5" s="2098"/>
      <c r="C5" s="2098"/>
      <c r="D5" s="906"/>
      <c r="E5" s="906"/>
      <c r="H5" s="934"/>
      <c r="I5" s="912"/>
      <c r="J5" s="912"/>
      <c r="K5" s="912"/>
      <c r="L5" s="912"/>
      <c r="M5" s="912"/>
      <c r="N5" s="912"/>
      <c r="O5" s="912"/>
      <c r="P5" s="912"/>
      <c r="Q5" s="912"/>
      <c r="R5" s="912"/>
      <c r="S5" s="912"/>
      <c r="T5" s="912"/>
      <c r="U5" s="914"/>
    </row>
    <row r="6" spans="1:108" s="907" customFormat="1" ht="39.6" x14ac:dyDescent="0.25">
      <c r="A6" s="895" t="s">
        <v>1080</v>
      </c>
      <c r="B6" s="895" t="s">
        <v>39769</v>
      </c>
      <c r="C6" s="895" t="s">
        <v>39771</v>
      </c>
      <c r="D6" s="899"/>
      <c r="E6" s="899"/>
      <c r="H6" s="935" t="s">
        <v>39773</v>
      </c>
      <c r="I6" s="915" t="s">
        <v>39774</v>
      </c>
      <c r="J6" s="915" t="s">
        <v>39775</v>
      </c>
      <c r="K6" s="915" t="s">
        <v>39776</v>
      </c>
      <c r="L6" s="915" t="s">
        <v>39777</v>
      </c>
      <c r="M6" s="915" t="s">
        <v>39778</v>
      </c>
      <c r="N6" s="915" t="s">
        <v>39779</v>
      </c>
      <c r="O6" s="915" t="s">
        <v>39780</v>
      </c>
      <c r="P6" s="915" t="s">
        <v>39781</v>
      </c>
      <c r="Q6" s="915" t="s">
        <v>39782</v>
      </c>
      <c r="R6" s="915" t="s">
        <v>39783</v>
      </c>
      <c r="S6" s="915" t="s">
        <v>39784</v>
      </c>
      <c r="T6" s="915" t="s">
        <v>39785</v>
      </c>
      <c r="U6" s="915" t="s">
        <v>39786</v>
      </c>
      <c r="V6" s="915" t="s">
        <v>39787</v>
      </c>
      <c r="W6" s="915" t="s">
        <v>39788</v>
      </c>
      <c r="X6" s="915" t="s">
        <v>39789</v>
      </c>
      <c r="Y6" s="915" t="s">
        <v>39790</v>
      </c>
      <c r="Z6" s="915" t="s">
        <v>39791</v>
      </c>
      <c r="AA6" s="915" t="s">
        <v>39792</v>
      </c>
      <c r="AB6" s="915" t="s">
        <v>39793</v>
      </c>
      <c r="AC6" s="915" t="s">
        <v>39794</v>
      </c>
      <c r="AD6" s="915" t="s">
        <v>39795</v>
      </c>
      <c r="AE6" s="915" t="s">
        <v>39796</v>
      </c>
      <c r="AF6" s="915" t="s">
        <v>39797</v>
      </c>
      <c r="AG6" s="915" t="s">
        <v>39798</v>
      </c>
      <c r="AH6" s="915" t="s">
        <v>39799</v>
      </c>
      <c r="AI6" s="915" t="s">
        <v>39800</v>
      </c>
      <c r="AJ6" s="915" t="s">
        <v>39801</v>
      </c>
      <c r="AK6" s="915" t="s">
        <v>39802</v>
      </c>
      <c r="AL6" s="915" t="s">
        <v>39803</v>
      </c>
      <c r="AM6" s="915" t="s">
        <v>39804</v>
      </c>
      <c r="AN6" s="915" t="s">
        <v>39805</v>
      </c>
      <c r="AO6" s="915" t="s">
        <v>39806</v>
      </c>
      <c r="AP6" s="915" t="s">
        <v>39807</v>
      </c>
      <c r="AQ6" s="915" t="s">
        <v>39808</v>
      </c>
      <c r="AR6" s="915" t="s">
        <v>39809</v>
      </c>
      <c r="AS6" s="915" t="s">
        <v>39810</v>
      </c>
      <c r="AT6" s="915" t="s">
        <v>39811</v>
      </c>
      <c r="AU6" s="915" t="s">
        <v>39812</v>
      </c>
      <c r="AV6" s="915" t="s">
        <v>39821</v>
      </c>
      <c r="AW6" s="915" t="s">
        <v>39813</v>
      </c>
      <c r="AX6" s="915" t="s">
        <v>39814</v>
      </c>
      <c r="AY6" s="915" t="s">
        <v>39815</v>
      </c>
      <c r="AZ6" s="915" t="s">
        <v>39816</v>
      </c>
      <c r="BA6" s="915" t="s">
        <v>39817</v>
      </c>
      <c r="BB6" s="915" t="s">
        <v>39818</v>
      </c>
      <c r="BC6" s="915" t="s">
        <v>39819</v>
      </c>
      <c r="BD6" s="915" t="s">
        <v>39820</v>
      </c>
      <c r="BE6" s="915" t="s">
        <v>39822</v>
      </c>
      <c r="BF6" s="915" t="s">
        <v>39823</v>
      </c>
      <c r="BG6" s="915" t="s">
        <v>39824</v>
      </c>
      <c r="BH6" s="915" t="s">
        <v>39825</v>
      </c>
      <c r="BI6" s="915" t="s">
        <v>39826</v>
      </c>
      <c r="BJ6" s="915" t="s">
        <v>39827</v>
      </c>
      <c r="BK6" s="915" t="s">
        <v>39828</v>
      </c>
      <c r="BL6" s="915" t="s">
        <v>39829</v>
      </c>
      <c r="BM6" s="915" t="s">
        <v>39830</v>
      </c>
      <c r="BN6" s="915" t="s">
        <v>39831</v>
      </c>
      <c r="BO6" s="915" t="s">
        <v>39832</v>
      </c>
      <c r="BP6" s="915" t="s">
        <v>39833</v>
      </c>
      <c r="BQ6" s="915" t="s">
        <v>39834</v>
      </c>
      <c r="BR6" s="915" t="s">
        <v>39835</v>
      </c>
      <c r="BS6" s="915" t="s">
        <v>39836</v>
      </c>
      <c r="BT6" s="915" t="s">
        <v>39837</v>
      </c>
      <c r="BU6" s="915" t="s">
        <v>39838</v>
      </c>
      <c r="BV6" s="915" t="s">
        <v>39839</v>
      </c>
      <c r="BW6" s="915" t="s">
        <v>39840</v>
      </c>
      <c r="BX6" s="915" t="s">
        <v>39841</v>
      </c>
      <c r="BY6" s="915" t="s">
        <v>39842</v>
      </c>
      <c r="BZ6" s="915" t="s">
        <v>39843</v>
      </c>
      <c r="CA6" s="915" t="s">
        <v>39844</v>
      </c>
      <c r="CB6" s="915" t="s">
        <v>39845</v>
      </c>
      <c r="CC6" s="915" t="s">
        <v>39846</v>
      </c>
      <c r="CD6" s="915" t="s">
        <v>39847</v>
      </c>
      <c r="CE6" s="915" t="s">
        <v>39848</v>
      </c>
      <c r="CF6" s="915" t="s">
        <v>39849</v>
      </c>
      <c r="CG6" s="915" t="s">
        <v>39850</v>
      </c>
      <c r="CH6" s="915" t="s">
        <v>39851</v>
      </c>
      <c r="CI6" s="915" t="s">
        <v>39852</v>
      </c>
      <c r="CJ6" s="915" t="s">
        <v>39853</v>
      </c>
      <c r="CK6" s="915" t="s">
        <v>39854</v>
      </c>
      <c r="CL6" s="915" t="s">
        <v>39855</v>
      </c>
      <c r="CM6" s="915" t="s">
        <v>39856</v>
      </c>
      <c r="CN6" s="915" t="s">
        <v>39857</v>
      </c>
      <c r="CO6" s="915" t="s">
        <v>39858</v>
      </c>
      <c r="CP6" s="915" t="s">
        <v>39859</v>
      </c>
      <c r="CQ6" s="915" t="s">
        <v>39860</v>
      </c>
      <c r="CR6" s="915" t="s">
        <v>39861</v>
      </c>
      <c r="CS6" s="915" t="s">
        <v>39862</v>
      </c>
      <c r="CT6" s="915" t="s">
        <v>39863</v>
      </c>
      <c r="CU6" s="915" t="s">
        <v>39864</v>
      </c>
      <c r="CV6" s="915" t="s">
        <v>39865</v>
      </c>
      <c r="CW6" s="915" t="s">
        <v>39866</v>
      </c>
      <c r="CX6" s="915" t="s">
        <v>39867</v>
      </c>
      <c r="CY6" s="915" t="s">
        <v>39868</v>
      </c>
      <c r="CZ6" s="915" t="s">
        <v>39869</v>
      </c>
      <c r="DA6" s="915" t="s">
        <v>39870</v>
      </c>
      <c r="DB6" s="915" t="s">
        <v>39871</v>
      </c>
      <c r="DC6" s="922" t="s">
        <v>39873</v>
      </c>
      <c r="DD6" s="922" t="s">
        <v>39874</v>
      </c>
    </row>
    <row r="7" spans="1:108" ht="18" customHeight="1" x14ac:dyDescent="0.25">
      <c r="A7" s="908"/>
      <c r="B7" s="909"/>
      <c r="C7" s="909"/>
      <c r="D7" s="898"/>
      <c r="E7" s="900"/>
      <c r="F7" s="486"/>
      <c r="G7" s="486"/>
    </row>
    <row r="8" spans="1:108" ht="18" customHeight="1" x14ac:dyDescent="0.25">
      <c r="A8" s="908"/>
      <c r="B8" s="909"/>
      <c r="C8" s="909"/>
      <c r="D8" s="902"/>
      <c r="E8" s="901"/>
      <c r="F8" s="489"/>
      <c r="G8" s="489"/>
    </row>
    <row r="9" spans="1:108" ht="18" customHeight="1" x14ac:dyDescent="0.25">
      <c r="A9" s="908"/>
      <c r="B9" s="909"/>
      <c r="C9" s="909"/>
      <c r="D9" s="898"/>
      <c r="E9" s="900"/>
      <c r="F9" s="486"/>
      <c r="G9" s="486"/>
      <c r="H9" s="931"/>
    </row>
    <row r="10" spans="1:108" ht="18" customHeight="1" x14ac:dyDescent="0.25">
      <c r="A10" s="908"/>
      <c r="B10" s="909"/>
      <c r="C10" s="909"/>
      <c r="D10" s="898"/>
      <c r="E10" s="900"/>
      <c r="F10" s="486"/>
      <c r="G10" s="486"/>
    </row>
    <row r="11" spans="1:108" ht="18" customHeight="1" x14ac:dyDescent="0.25">
      <c r="A11" s="908"/>
      <c r="B11" s="909"/>
      <c r="C11" s="909"/>
      <c r="D11" s="898"/>
      <c r="E11" s="900"/>
      <c r="F11" s="486"/>
      <c r="G11" s="486"/>
    </row>
    <row r="12" spans="1:108" ht="18" customHeight="1" x14ac:dyDescent="0.25">
      <c r="A12" s="908"/>
      <c r="B12" s="909"/>
      <c r="C12" s="909"/>
      <c r="D12" s="898"/>
      <c r="E12" s="900"/>
      <c r="F12" s="486"/>
      <c r="G12" s="486"/>
    </row>
    <row r="13" spans="1:108" ht="18" customHeight="1" x14ac:dyDescent="0.25">
      <c r="A13" s="908"/>
      <c r="B13" s="909"/>
      <c r="C13" s="909"/>
      <c r="D13" s="898"/>
      <c r="E13" s="900"/>
      <c r="F13" s="488"/>
      <c r="G13" s="488"/>
    </row>
    <row r="14" spans="1:108" ht="18" customHeight="1" x14ac:dyDescent="0.25">
      <c r="A14" s="908"/>
      <c r="B14" s="909"/>
      <c r="C14" s="909"/>
      <c r="D14" s="898"/>
      <c r="E14" s="900"/>
      <c r="F14" s="488"/>
      <c r="G14" s="488"/>
      <c r="H14" s="932"/>
    </row>
    <row r="15" spans="1:108" ht="18" customHeight="1" x14ac:dyDescent="0.25">
      <c r="A15" s="908"/>
      <c r="B15" s="909"/>
      <c r="C15" s="909"/>
      <c r="D15" s="902"/>
      <c r="E15" s="901"/>
      <c r="F15" s="490"/>
      <c r="G15" s="490"/>
      <c r="H15" s="932"/>
    </row>
    <row r="16" spans="1:108" ht="18" customHeight="1" x14ac:dyDescent="0.25">
      <c r="A16" s="908"/>
      <c r="B16" s="909"/>
      <c r="C16" s="909"/>
      <c r="D16" s="898"/>
      <c r="E16" s="900"/>
      <c r="F16" s="488"/>
      <c r="G16" s="488"/>
      <c r="H16" s="930"/>
    </row>
    <row r="17" spans="1:8" ht="18" customHeight="1" x14ac:dyDescent="0.25">
      <c r="A17" s="908"/>
      <c r="B17" s="909"/>
      <c r="C17" s="909"/>
      <c r="D17" s="898"/>
      <c r="E17" s="900"/>
      <c r="F17" s="486"/>
      <c r="G17" s="486"/>
      <c r="H17" s="932"/>
    </row>
    <row r="18" spans="1:8" ht="18" customHeight="1" x14ac:dyDescent="0.25">
      <c r="A18" s="908"/>
      <c r="B18" s="909"/>
      <c r="C18" s="909"/>
      <c r="D18" s="898"/>
      <c r="E18" s="900"/>
      <c r="F18" s="486"/>
      <c r="G18" s="486"/>
    </row>
    <row r="19" spans="1:8" ht="18" customHeight="1" x14ac:dyDescent="0.25">
      <c r="A19" s="908"/>
      <c r="B19" s="909"/>
      <c r="C19" s="909"/>
      <c r="D19" s="898"/>
      <c r="E19" s="903"/>
      <c r="F19" s="487"/>
      <c r="G19" s="487"/>
    </row>
    <row r="20" spans="1:8" ht="18" customHeight="1" x14ac:dyDescent="0.25">
      <c r="A20" s="908"/>
      <c r="B20" s="909"/>
      <c r="C20" s="909"/>
      <c r="D20" s="898"/>
      <c r="E20" s="903"/>
      <c r="F20" s="487"/>
      <c r="G20" s="487"/>
    </row>
    <row r="21" spans="1:8" ht="18" customHeight="1" x14ac:dyDescent="0.25">
      <c r="A21" s="908"/>
      <c r="B21" s="909"/>
      <c r="C21" s="909"/>
      <c r="D21" s="898"/>
      <c r="E21" s="903"/>
      <c r="F21" s="487"/>
      <c r="G21" s="487"/>
    </row>
    <row r="22" spans="1:8" ht="18" customHeight="1" x14ac:dyDescent="0.25">
      <c r="A22" s="908"/>
      <c r="B22" s="909"/>
      <c r="C22" s="910"/>
      <c r="D22" s="904"/>
      <c r="E22" s="905"/>
    </row>
    <row r="23" spans="1:8" ht="18" customHeight="1" x14ac:dyDescent="0.25">
      <c r="A23" s="908"/>
      <c r="B23" s="909"/>
      <c r="C23" s="910"/>
      <c r="D23" s="904"/>
      <c r="E23" s="905"/>
    </row>
    <row r="24" spans="1:8" ht="18" customHeight="1" x14ac:dyDescent="0.25">
      <c r="A24" s="908"/>
      <c r="B24" s="909"/>
      <c r="C24" s="910"/>
      <c r="D24" s="904"/>
      <c r="E24" s="905"/>
    </row>
    <row r="25" spans="1:8" ht="18" customHeight="1" x14ac:dyDescent="0.25">
      <c r="A25" s="908"/>
      <c r="B25" s="909"/>
      <c r="C25" s="910"/>
      <c r="D25" s="904"/>
      <c r="E25" s="905"/>
    </row>
    <row r="26" spans="1:8" ht="18" customHeight="1" x14ac:dyDescent="0.25">
      <c r="A26" s="908"/>
      <c r="B26" s="909"/>
      <c r="C26" s="910"/>
      <c r="D26" s="904"/>
      <c r="E26" s="905"/>
    </row>
    <row r="27" spans="1:8" ht="18" customHeight="1" x14ac:dyDescent="0.25">
      <c r="A27" s="908"/>
      <c r="B27" s="909"/>
      <c r="C27" s="910"/>
      <c r="D27" s="904"/>
      <c r="E27" s="905"/>
    </row>
    <row r="28" spans="1:8" ht="18" customHeight="1" x14ac:dyDescent="0.25">
      <c r="A28" s="908"/>
      <c r="B28" s="909"/>
      <c r="C28" s="910"/>
      <c r="D28" s="904"/>
      <c r="E28" s="905"/>
    </row>
    <row r="29" spans="1:8" ht="18" customHeight="1" x14ac:dyDescent="0.25">
      <c r="A29" s="908"/>
      <c r="B29" s="909"/>
      <c r="C29" s="910"/>
      <c r="D29" s="904"/>
      <c r="E29" s="905"/>
    </row>
    <row r="30" spans="1:8" ht="18" customHeight="1" x14ac:dyDescent="0.25">
      <c r="A30" s="908"/>
      <c r="B30" s="909"/>
      <c r="C30" s="910"/>
      <c r="D30" s="904"/>
      <c r="E30" s="905"/>
    </row>
    <row r="31" spans="1:8" ht="18" customHeight="1" x14ac:dyDescent="0.25">
      <c r="A31" s="908"/>
      <c r="B31" s="909"/>
      <c r="C31" s="910"/>
      <c r="D31" s="904"/>
      <c r="E31" s="905"/>
    </row>
    <row r="32" spans="1:8" ht="18" customHeight="1" x14ac:dyDescent="0.25">
      <c r="A32" s="908"/>
      <c r="B32" s="909"/>
      <c r="C32" s="910"/>
      <c r="D32" s="904"/>
      <c r="E32" s="905"/>
    </row>
    <row r="33" spans="1:5" ht="18" customHeight="1" x14ac:dyDescent="0.25">
      <c r="A33" s="908"/>
      <c r="B33" s="909"/>
      <c r="C33" s="910"/>
      <c r="D33" s="904"/>
      <c r="E33" s="905"/>
    </row>
    <row r="34" spans="1:5" ht="18" customHeight="1" x14ac:dyDescent="0.25">
      <c r="A34" s="908"/>
      <c r="B34" s="909"/>
      <c r="C34" s="910"/>
      <c r="D34" s="904"/>
      <c r="E34" s="905"/>
    </row>
    <row r="35" spans="1:5" ht="18" customHeight="1" x14ac:dyDescent="0.25">
      <c r="A35" s="908"/>
      <c r="B35" s="909"/>
      <c r="C35" s="910"/>
      <c r="D35" s="904"/>
      <c r="E35" s="905"/>
    </row>
    <row r="36" spans="1:5" ht="18" customHeight="1" x14ac:dyDescent="0.25">
      <c r="A36" s="908"/>
      <c r="B36" s="909"/>
      <c r="C36" s="910"/>
      <c r="D36" s="904"/>
      <c r="E36" s="905"/>
    </row>
    <row r="37" spans="1:5" ht="18" customHeight="1" x14ac:dyDescent="0.25">
      <c r="A37" s="908"/>
      <c r="B37" s="909"/>
      <c r="C37" s="910"/>
      <c r="D37" s="904"/>
      <c r="E37" s="905"/>
    </row>
    <row r="38" spans="1:5" ht="18" customHeight="1" x14ac:dyDescent="0.25">
      <c r="A38" s="908"/>
      <c r="B38" s="909"/>
      <c r="C38" s="910"/>
      <c r="D38" s="904"/>
      <c r="E38" s="905"/>
    </row>
    <row r="39" spans="1:5" ht="18" customHeight="1" x14ac:dyDescent="0.25">
      <c r="A39" s="908"/>
      <c r="B39" s="909"/>
      <c r="C39" s="910"/>
      <c r="D39" s="904"/>
      <c r="E39" s="905"/>
    </row>
    <row r="40" spans="1:5" ht="18" customHeight="1" x14ac:dyDescent="0.25">
      <c r="A40" s="908"/>
      <c r="B40" s="909"/>
      <c r="C40" s="910"/>
      <c r="D40" s="904"/>
      <c r="E40" s="905"/>
    </row>
    <row r="41" spans="1:5" ht="18" customHeight="1" x14ac:dyDescent="0.25">
      <c r="A41" s="908"/>
      <c r="B41" s="909"/>
      <c r="C41" s="910"/>
      <c r="D41" s="904"/>
      <c r="E41" s="905"/>
    </row>
    <row r="42" spans="1:5" ht="18" customHeight="1" x14ac:dyDescent="0.25">
      <c r="A42" s="908"/>
      <c r="B42" s="909"/>
      <c r="C42" s="910"/>
      <c r="D42" s="904"/>
      <c r="E42" s="905"/>
    </row>
    <row r="43" spans="1:5" ht="18" customHeight="1" x14ac:dyDescent="0.25">
      <c r="A43" s="908"/>
      <c r="B43" s="909"/>
      <c r="C43" s="910"/>
      <c r="D43" s="904"/>
      <c r="E43" s="905"/>
    </row>
    <row r="44" spans="1:5" ht="18" customHeight="1" x14ac:dyDescent="0.25">
      <c r="A44" s="908"/>
      <c r="B44" s="909"/>
      <c r="C44" s="910"/>
      <c r="D44" s="904"/>
      <c r="E44" s="905"/>
    </row>
    <row r="45" spans="1:5" ht="18" customHeight="1" x14ac:dyDescent="0.25">
      <c r="A45" s="908"/>
      <c r="B45" s="909"/>
      <c r="C45" s="910"/>
      <c r="D45" s="904"/>
      <c r="E45" s="905"/>
    </row>
    <row r="46" spans="1:5" ht="18" customHeight="1" x14ac:dyDescent="0.25">
      <c r="A46" s="908"/>
      <c r="B46" s="909"/>
      <c r="C46" s="910"/>
      <c r="D46" s="904"/>
      <c r="E46" s="905"/>
    </row>
    <row r="47" spans="1:5" ht="18" customHeight="1" x14ac:dyDescent="0.25">
      <c r="A47" s="908"/>
      <c r="B47" s="909"/>
      <c r="C47" s="910"/>
      <c r="D47" s="904"/>
      <c r="E47" s="905"/>
    </row>
    <row r="48" spans="1:5" ht="18" customHeight="1" x14ac:dyDescent="0.25">
      <c r="A48" s="908"/>
      <c r="B48" s="909"/>
      <c r="C48" s="910"/>
      <c r="D48" s="904"/>
      <c r="E48" s="905"/>
    </row>
    <row r="49" spans="1:5" ht="18" customHeight="1" x14ac:dyDescent="0.25">
      <c r="A49" s="908"/>
      <c r="B49" s="909"/>
      <c r="C49" s="910"/>
      <c r="D49" s="904"/>
      <c r="E49" s="905"/>
    </row>
    <row r="50" spans="1:5" ht="18" customHeight="1" x14ac:dyDescent="0.25">
      <c r="A50" s="908"/>
      <c r="B50" s="909"/>
      <c r="C50" s="910"/>
      <c r="D50" s="904"/>
      <c r="E50" s="905"/>
    </row>
    <row r="51" spans="1:5" ht="18" customHeight="1" x14ac:dyDescent="0.25">
      <c r="A51" s="908"/>
      <c r="B51" s="909"/>
      <c r="C51" s="910"/>
      <c r="D51" s="904"/>
      <c r="E51" s="905"/>
    </row>
    <row r="52" spans="1:5" ht="18" customHeight="1" x14ac:dyDescent="0.25">
      <c r="A52" s="908"/>
      <c r="B52" s="909"/>
      <c r="C52" s="910"/>
      <c r="D52" s="904"/>
      <c r="E52" s="905"/>
    </row>
    <row r="53" spans="1:5" ht="18" customHeight="1" x14ac:dyDescent="0.25">
      <c r="A53" s="908"/>
      <c r="B53" s="909"/>
      <c r="C53" s="910"/>
      <c r="D53" s="904"/>
      <c r="E53" s="905"/>
    </row>
    <row r="54" spans="1:5" ht="18" customHeight="1" x14ac:dyDescent="0.25">
      <c r="A54" s="908"/>
      <c r="B54" s="909"/>
      <c r="C54" s="910"/>
      <c r="D54" s="904"/>
      <c r="E54" s="905"/>
    </row>
    <row r="55" spans="1:5" ht="18" customHeight="1" x14ac:dyDescent="0.25">
      <c r="A55" s="908"/>
      <c r="B55" s="909"/>
      <c r="C55" s="910"/>
      <c r="D55" s="904"/>
      <c r="E55" s="905"/>
    </row>
    <row r="56" spans="1:5" ht="18" customHeight="1" x14ac:dyDescent="0.25">
      <c r="A56" s="908"/>
      <c r="B56" s="909"/>
      <c r="C56" s="910"/>
      <c r="D56" s="904"/>
      <c r="E56" s="905"/>
    </row>
    <row r="57" spans="1:5" ht="18" customHeight="1" x14ac:dyDescent="0.25">
      <c r="A57" s="908"/>
      <c r="B57" s="909"/>
      <c r="C57" s="910"/>
      <c r="D57" s="904"/>
      <c r="E57" s="905"/>
    </row>
    <row r="58" spans="1:5" ht="18" customHeight="1" x14ac:dyDescent="0.25">
      <c r="A58" s="908"/>
      <c r="B58" s="909"/>
      <c r="C58" s="910"/>
      <c r="D58" s="904"/>
      <c r="E58" s="905"/>
    </row>
    <row r="59" spans="1:5" ht="18" customHeight="1" x14ac:dyDescent="0.25">
      <c r="A59" s="908"/>
      <c r="B59" s="909"/>
      <c r="C59" s="910"/>
      <c r="D59" s="904"/>
      <c r="E59" s="905"/>
    </row>
    <row r="60" spans="1:5" ht="18" customHeight="1" x14ac:dyDescent="0.25">
      <c r="A60" s="908"/>
      <c r="B60" s="909"/>
      <c r="C60" s="910"/>
      <c r="D60" s="904"/>
      <c r="E60" s="905"/>
    </row>
    <row r="61" spans="1:5" ht="18" customHeight="1" x14ac:dyDescent="0.25">
      <c r="A61" s="908"/>
      <c r="B61" s="909"/>
      <c r="C61" s="910"/>
      <c r="D61" s="904"/>
      <c r="E61" s="905"/>
    </row>
    <row r="62" spans="1:5" ht="18" customHeight="1" x14ac:dyDescent="0.25">
      <c r="A62" s="908"/>
      <c r="B62" s="909"/>
      <c r="C62" s="910"/>
      <c r="D62" s="904"/>
      <c r="E62" s="905"/>
    </row>
    <row r="63" spans="1:5" ht="18" customHeight="1" x14ac:dyDescent="0.25">
      <c r="A63" s="908"/>
      <c r="B63" s="909"/>
      <c r="C63" s="910"/>
      <c r="D63" s="904"/>
      <c r="E63" s="905"/>
    </row>
    <row r="64" spans="1:5" ht="18" customHeight="1" x14ac:dyDescent="0.25">
      <c r="A64" s="908"/>
      <c r="B64" s="909"/>
      <c r="C64" s="910"/>
      <c r="D64" s="904"/>
      <c r="E64" s="905"/>
    </row>
    <row r="65" spans="1:5" ht="18" customHeight="1" x14ac:dyDescent="0.25">
      <c r="A65" s="908"/>
      <c r="B65" s="909"/>
      <c r="C65" s="910"/>
      <c r="D65" s="904"/>
      <c r="E65" s="905"/>
    </row>
    <row r="66" spans="1:5" ht="18" customHeight="1" x14ac:dyDescent="0.25">
      <c r="A66" s="908"/>
      <c r="B66" s="909"/>
      <c r="C66" s="910"/>
      <c r="D66" s="904"/>
      <c r="E66" s="905"/>
    </row>
    <row r="67" spans="1:5" ht="18" customHeight="1" x14ac:dyDescent="0.25">
      <c r="A67" s="908"/>
      <c r="B67" s="909"/>
      <c r="C67" s="910"/>
      <c r="D67" s="904"/>
      <c r="E67" s="905"/>
    </row>
    <row r="68" spans="1:5" ht="18" customHeight="1" x14ac:dyDescent="0.25">
      <c r="A68" s="908"/>
      <c r="B68" s="909"/>
      <c r="C68" s="910"/>
      <c r="D68" s="904"/>
      <c r="E68" s="905"/>
    </row>
    <row r="69" spans="1:5" ht="18" customHeight="1" x14ac:dyDescent="0.25">
      <c r="A69" s="908"/>
      <c r="B69" s="909"/>
      <c r="C69" s="910"/>
      <c r="D69" s="904"/>
      <c r="E69" s="905"/>
    </row>
    <row r="70" spans="1:5" ht="18" customHeight="1" x14ac:dyDescent="0.25">
      <c r="A70" s="918"/>
      <c r="B70" s="919"/>
      <c r="C70" s="911"/>
      <c r="D70" s="905"/>
      <c r="E70" s="905"/>
    </row>
    <row r="71" spans="1:5" ht="18" customHeight="1" x14ac:dyDescent="0.25">
      <c r="A71" s="918"/>
      <c r="B71" s="919"/>
      <c r="C71" s="911"/>
      <c r="D71" s="905"/>
      <c r="E71" s="905"/>
    </row>
    <row r="72" spans="1:5" ht="18" customHeight="1" x14ac:dyDescent="0.25">
      <c r="A72" s="918"/>
      <c r="B72" s="919"/>
      <c r="C72" s="911"/>
      <c r="D72" s="905"/>
      <c r="E72" s="905"/>
    </row>
    <row r="73" spans="1:5" ht="18" customHeight="1" x14ac:dyDescent="0.25">
      <c r="A73" s="918"/>
      <c r="B73" s="919"/>
      <c r="C73" s="911"/>
      <c r="D73" s="905"/>
      <c r="E73" s="905"/>
    </row>
    <row r="74" spans="1:5" ht="18" customHeight="1" x14ac:dyDescent="0.25">
      <c r="A74" s="918"/>
      <c r="B74" s="919"/>
      <c r="C74" s="911"/>
      <c r="D74" s="905"/>
      <c r="E74" s="905"/>
    </row>
    <row r="75" spans="1:5" ht="18" customHeight="1" x14ac:dyDescent="0.25">
      <c r="A75" s="918"/>
      <c r="B75" s="919"/>
      <c r="C75" s="911"/>
      <c r="D75" s="905"/>
      <c r="E75" s="905"/>
    </row>
    <row r="76" spans="1:5" ht="18" customHeight="1" x14ac:dyDescent="0.25">
      <c r="A76" s="918"/>
      <c r="B76" s="919"/>
      <c r="C76" s="911"/>
      <c r="D76" s="905"/>
      <c r="E76" s="905"/>
    </row>
    <row r="77" spans="1:5" ht="18" customHeight="1" x14ac:dyDescent="0.25">
      <c r="A77" s="918"/>
      <c r="B77" s="919"/>
      <c r="C77" s="911"/>
      <c r="D77" s="905"/>
      <c r="E77" s="905"/>
    </row>
    <row r="78" spans="1:5" ht="18" customHeight="1" x14ac:dyDescent="0.25">
      <c r="A78" s="918"/>
      <c r="B78" s="919"/>
      <c r="C78" s="911"/>
      <c r="D78" s="905"/>
      <c r="E78" s="905"/>
    </row>
    <row r="79" spans="1:5" ht="18" customHeight="1" x14ac:dyDescent="0.25">
      <c r="A79" s="918"/>
      <c r="B79" s="919"/>
      <c r="C79" s="911"/>
      <c r="D79" s="905"/>
      <c r="E79" s="905"/>
    </row>
    <row r="80" spans="1:5" ht="18" customHeight="1" x14ac:dyDescent="0.25">
      <c r="A80" s="918"/>
      <c r="B80" s="919"/>
      <c r="C80" s="911"/>
      <c r="D80" s="905"/>
      <c r="E80" s="905"/>
    </row>
    <row r="81" spans="1:5" ht="18" customHeight="1" x14ac:dyDescent="0.25">
      <c r="A81" s="918"/>
      <c r="B81" s="919"/>
      <c r="C81" s="911"/>
      <c r="D81" s="905"/>
      <c r="E81" s="905"/>
    </row>
    <row r="82" spans="1:5" ht="18" customHeight="1" x14ac:dyDescent="0.25">
      <c r="A82" s="918"/>
      <c r="B82" s="919"/>
      <c r="C82" s="911"/>
      <c r="D82" s="905"/>
      <c r="E82" s="905"/>
    </row>
    <row r="83" spans="1:5" ht="18" customHeight="1" x14ac:dyDescent="0.25">
      <c r="A83" s="918"/>
      <c r="B83" s="919"/>
      <c r="C83" s="911"/>
      <c r="D83" s="905"/>
      <c r="E83" s="905"/>
    </row>
    <row r="84" spans="1:5" ht="18" customHeight="1" x14ac:dyDescent="0.25">
      <c r="A84" s="918"/>
      <c r="B84" s="919"/>
      <c r="C84" s="911"/>
      <c r="D84" s="905"/>
      <c r="E84" s="905"/>
    </row>
    <row r="85" spans="1:5" ht="18" customHeight="1" x14ac:dyDescent="0.25">
      <c r="A85" s="918"/>
      <c r="B85" s="919"/>
      <c r="C85" s="911"/>
      <c r="D85" s="905"/>
      <c r="E85" s="905"/>
    </row>
    <row r="86" spans="1:5" ht="18" customHeight="1" x14ac:dyDescent="0.25">
      <c r="A86" s="918"/>
      <c r="B86" s="919"/>
      <c r="C86" s="911"/>
      <c r="D86" s="905"/>
      <c r="E86" s="905"/>
    </row>
    <row r="87" spans="1:5" ht="18" customHeight="1" x14ac:dyDescent="0.25">
      <c r="A87" s="918"/>
      <c r="B87" s="919"/>
      <c r="C87" s="911"/>
      <c r="D87" s="905"/>
      <c r="E87" s="905"/>
    </row>
    <row r="88" spans="1:5" ht="18" customHeight="1" x14ac:dyDescent="0.25">
      <c r="A88" s="918"/>
      <c r="B88" s="919"/>
      <c r="C88" s="911"/>
      <c r="D88" s="905"/>
      <c r="E88" s="905"/>
    </row>
    <row r="89" spans="1:5" ht="18" customHeight="1" x14ac:dyDescent="0.25">
      <c r="A89" s="918"/>
      <c r="B89" s="919"/>
      <c r="C89" s="911"/>
      <c r="D89" s="905"/>
      <c r="E89" s="905"/>
    </row>
    <row r="90" spans="1:5" ht="18" customHeight="1" x14ac:dyDescent="0.25">
      <c r="A90" s="918"/>
      <c r="B90" s="919"/>
      <c r="C90" s="911"/>
      <c r="D90" s="905"/>
      <c r="E90" s="905"/>
    </row>
    <row r="91" spans="1:5" ht="18" customHeight="1" x14ac:dyDescent="0.25">
      <c r="A91" s="918"/>
      <c r="B91" s="919"/>
      <c r="C91" s="911"/>
      <c r="D91" s="905"/>
      <c r="E91" s="905"/>
    </row>
    <row r="92" spans="1:5" ht="18" customHeight="1" x14ac:dyDescent="0.25">
      <c r="A92" s="918"/>
      <c r="B92" s="919"/>
      <c r="C92" s="911"/>
      <c r="D92" s="905"/>
      <c r="E92" s="905"/>
    </row>
    <row r="93" spans="1:5" ht="18" customHeight="1" x14ac:dyDescent="0.25">
      <c r="A93" s="918"/>
      <c r="B93" s="919"/>
      <c r="C93" s="911"/>
      <c r="D93" s="905"/>
      <c r="E93" s="905"/>
    </row>
    <row r="94" spans="1:5" ht="18" customHeight="1" x14ac:dyDescent="0.25">
      <c r="A94" s="918"/>
      <c r="B94" s="919"/>
      <c r="C94" s="911"/>
      <c r="D94" s="905"/>
      <c r="E94" s="905"/>
    </row>
    <row r="95" spans="1:5" ht="18" customHeight="1" x14ac:dyDescent="0.25">
      <c r="A95" s="918"/>
      <c r="B95" s="919"/>
      <c r="C95" s="911"/>
      <c r="D95" s="905"/>
      <c r="E95" s="905"/>
    </row>
    <row r="96" spans="1:5" ht="18" customHeight="1" x14ac:dyDescent="0.25">
      <c r="A96" s="918"/>
      <c r="B96" s="919"/>
      <c r="C96" s="911"/>
      <c r="D96" s="905"/>
      <c r="E96" s="905"/>
    </row>
    <row r="97" spans="1:5" ht="18" customHeight="1" x14ac:dyDescent="0.25">
      <c r="A97" s="918"/>
      <c r="B97" s="919"/>
      <c r="C97" s="911"/>
      <c r="D97" s="905"/>
      <c r="E97" s="905"/>
    </row>
    <row r="98" spans="1:5" ht="18" customHeight="1" x14ac:dyDescent="0.25">
      <c r="A98" s="918"/>
      <c r="B98" s="919"/>
      <c r="C98" s="911"/>
      <c r="D98" s="905"/>
      <c r="E98" s="905"/>
    </row>
    <row r="99" spans="1:5" ht="18" customHeight="1" x14ac:dyDescent="0.25">
      <c r="A99" s="918"/>
      <c r="B99" s="919"/>
      <c r="C99" s="911"/>
      <c r="D99" s="905"/>
      <c r="E99" s="905"/>
    </row>
    <row r="100" spans="1:5" ht="18" customHeight="1" x14ac:dyDescent="0.25">
      <c r="A100" s="918"/>
      <c r="B100" s="919"/>
      <c r="C100" s="911"/>
      <c r="D100" s="905"/>
      <c r="E100" s="905"/>
    </row>
    <row r="101" spans="1:5" ht="18" customHeight="1" x14ac:dyDescent="0.25">
      <c r="A101" s="918"/>
      <c r="B101" s="919"/>
      <c r="C101" s="911"/>
      <c r="D101" s="905"/>
      <c r="E101" s="905"/>
    </row>
    <row r="102" spans="1:5" ht="18" customHeight="1" x14ac:dyDescent="0.25">
      <c r="A102" s="918"/>
      <c r="B102" s="919"/>
      <c r="C102" s="911"/>
      <c r="D102" s="905"/>
      <c r="E102" s="905"/>
    </row>
    <row r="103" spans="1:5" ht="18" customHeight="1" x14ac:dyDescent="0.25">
      <c r="A103" s="918"/>
      <c r="B103" s="919"/>
      <c r="C103" s="911"/>
      <c r="D103" s="905"/>
      <c r="E103" s="905"/>
    </row>
    <row r="104" spans="1:5" ht="18" customHeight="1" x14ac:dyDescent="0.25">
      <c r="A104" s="918"/>
      <c r="B104" s="919"/>
      <c r="C104" s="911"/>
      <c r="D104" s="905"/>
      <c r="E104" s="905"/>
    </row>
    <row r="105" spans="1:5" ht="18" customHeight="1" x14ac:dyDescent="0.25">
      <c r="A105" s="918"/>
      <c r="B105" s="919"/>
      <c r="C105" s="911"/>
      <c r="D105" s="905"/>
      <c r="E105" s="905"/>
    </row>
    <row r="106" spans="1:5" ht="18" customHeight="1" x14ac:dyDescent="0.25">
      <c r="A106" s="918"/>
      <c r="B106" s="919"/>
      <c r="C106" s="911"/>
      <c r="D106" s="905"/>
      <c r="E106" s="905"/>
    </row>
    <row r="107" spans="1:5" ht="18" customHeight="1" x14ac:dyDescent="0.25">
      <c r="A107" s="918"/>
      <c r="B107" s="919"/>
      <c r="C107" s="911"/>
      <c r="D107" s="905"/>
      <c r="E107" s="905"/>
    </row>
    <row r="108" spans="1:5" ht="18" customHeight="1" x14ac:dyDescent="0.25">
      <c r="A108" s="918"/>
      <c r="B108" s="919"/>
      <c r="C108" s="911"/>
      <c r="D108" s="905"/>
      <c r="E108" s="905"/>
    </row>
    <row r="109" spans="1:5" ht="18" customHeight="1" x14ac:dyDescent="0.25">
      <c r="A109" s="918"/>
      <c r="B109" s="919"/>
      <c r="C109" s="911"/>
      <c r="D109" s="905"/>
      <c r="E109" s="905"/>
    </row>
    <row r="110" spans="1:5" ht="18" customHeight="1" x14ac:dyDescent="0.25">
      <c r="A110" s="918"/>
      <c r="B110" s="919"/>
      <c r="C110" s="911"/>
      <c r="D110" s="905"/>
      <c r="E110" s="905"/>
    </row>
    <row r="111" spans="1:5" ht="18" customHeight="1" x14ac:dyDescent="0.25">
      <c r="A111" s="918"/>
      <c r="B111" s="919"/>
      <c r="C111" s="911"/>
      <c r="D111" s="905"/>
      <c r="E111" s="905"/>
    </row>
    <row r="112" spans="1:5" ht="18" customHeight="1" x14ac:dyDescent="0.25">
      <c r="A112" s="918"/>
      <c r="B112" s="919"/>
      <c r="C112" s="911"/>
      <c r="D112" s="905"/>
      <c r="E112" s="905"/>
    </row>
    <row r="113" spans="1:5" ht="18" customHeight="1" x14ac:dyDescent="0.25">
      <c r="A113" s="918"/>
      <c r="B113" s="919"/>
      <c r="C113" s="911"/>
      <c r="D113" s="905"/>
      <c r="E113" s="905"/>
    </row>
    <row r="114" spans="1:5" ht="18" customHeight="1" x14ac:dyDescent="0.25">
      <c r="A114" s="918"/>
      <c r="B114" s="919"/>
      <c r="C114" s="911"/>
      <c r="D114" s="905"/>
      <c r="E114" s="905"/>
    </row>
    <row r="115" spans="1:5" ht="18" customHeight="1" x14ac:dyDescent="0.25">
      <c r="A115" s="918"/>
      <c r="B115" s="919"/>
      <c r="C115" s="911"/>
      <c r="D115" s="905"/>
      <c r="E115" s="905"/>
    </row>
    <row r="116" spans="1:5" ht="18" customHeight="1" x14ac:dyDescent="0.25">
      <c r="A116" s="918"/>
      <c r="B116" s="919"/>
      <c r="C116" s="911"/>
      <c r="D116" s="905"/>
      <c r="E116" s="905"/>
    </row>
    <row r="117" spans="1:5" ht="18" customHeight="1" x14ac:dyDescent="0.25">
      <c r="A117" s="918"/>
      <c r="B117" s="919"/>
      <c r="C117" s="911"/>
      <c r="D117" s="905"/>
      <c r="E117" s="905"/>
    </row>
    <row r="118" spans="1:5" ht="18" customHeight="1" x14ac:dyDescent="0.25">
      <c r="A118" s="918"/>
      <c r="B118" s="919"/>
      <c r="C118" s="911"/>
      <c r="D118" s="905"/>
      <c r="E118" s="905"/>
    </row>
    <row r="119" spans="1:5" ht="18" customHeight="1" x14ac:dyDescent="0.25">
      <c r="A119" s="918"/>
      <c r="B119" s="919"/>
      <c r="C119" s="911"/>
      <c r="D119" s="905"/>
      <c r="E119" s="905"/>
    </row>
    <row r="120" spans="1:5" ht="18" customHeight="1" x14ac:dyDescent="0.25">
      <c r="A120" s="918"/>
      <c r="B120" s="919"/>
      <c r="C120" s="911"/>
      <c r="D120" s="905"/>
      <c r="E120" s="905"/>
    </row>
  </sheetData>
  <sheetProtection algorithmName="SHA-512" hashValue="NWECKPM7g5WpyUJxaPg/S9loaqd3FraMIHqcb3zDxGqCCR5MHiFMvg3XPk9mT/oaQ6eY3KVO4MUk8+eLDyhbEw==" saltValue="eRwM2ZfRBMgT/wNXjJ+Fhg==" spinCount="100000" sheet="1" objects="1" scenarios="1" selectLockedCells="1"/>
  <mergeCells count="3">
    <mergeCell ref="A3:E3"/>
    <mergeCell ref="A1:E1"/>
    <mergeCell ref="A5:C5"/>
  </mergeCells>
  <dataValidations count="1">
    <dataValidation showInputMessage="1" showErrorMessage="1" sqref="C7:C120"/>
  </dataValidations>
  <pageMargins left="0.25" right="0.25" top="0.75" bottom="0.75" header="0.3" footer="0.3"/>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1618" r:id="rId4" name="AddNewIncidentButton">
              <controlPr defaultSize="0" print="0" autoFill="0" autoPict="0" macro="[0]!HateCrime.AddNewIncidentButton_Click">
                <anchor>
                  <from>
                    <xdr:col>1</xdr:col>
                    <xdr:colOff>144780</xdr:colOff>
                    <xdr:row>3</xdr:row>
                    <xdr:rowOff>0</xdr:rowOff>
                  </from>
                  <to>
                    <xdr:col>2</xdr:col>
                    <xdr:colOff>335280</xdr:colOff>
                    <xdr:row>3</xdr:row>
                    <xdr:rowOff>327660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cros">
    <pageSetUpPr autoPageBreaks="0"/>
  </sheetPr>
  <dimension ref="A1:A256"/>
  <sheetViews>
    <sheetView showGridLines="0" tabSelected="1" zoomScaleNormal="100" workbookViewId="0">
      <selection activeCell="A83" sqref="A83"/>
    </sheetView>
  </sheetViews>
  <sheetFormatPr defaultColWidth="9.109375" defaultRowHeight="13.2" x14ac:dyDescent="0.25"/>
  <cols>
    <col min="1" max="1" width="119.109375" style="433" customWidth="1"/>
    <col min="2" max="16384" width="9.109375" style="433"/>
  </cols>
  <sheetData>
    <row r="1" spans="1:1" ht="148.65" customHeight="1" x14ac:dyDescent="0.25">
      <c r="A1" s="439" t="s">
        <v>995</v>
      </c>
    </row>
    <row r="2" spans="1:1" ht="20.25" customHeight="1" x14ac:dyDescent="0.25">
      <c r="A2" s="434" t="s">
        <v>959</v>
      </c>
    </row>
    <row r="3" spans="1:1" ht="45" customHeight="1" x14ac:dyDescent="0.3">
      <c r="A3" s="255" t="s">
        <v>994</v>
      </c>
    </row>
    <row r="4" spans="1:1" ht="12.75" customHeight="1" x14ac:dyDescent="0.3">
      <c r="A4" s="178"/>
    </row>
    <row r="5" spans="1:1" x14ac:dyDescent="0.25">
      <c r="A5" s="435" t="s">
        <v>960</v>
      </c>
    </row>
    <row r="6" spans="1:1" ht="11.25" customHeight="1" x14ac:dyDescent="0.3">
      <c r="A6" s="178"/>
    </row>
    <row r="7" spans="1:1" ht="15" customHeight="1" x14ac:dyDescent="0.25">
      <c r="A7" s="436" t="s">
        <v>961</v>
      </c>
    </row>
    <row r="8" spans="1:1" ht="30.15" customHeight="1" x14ac:dyDescent="0.25"/>
    <row r="16" spans="1:1" ht="17.399999999999999" customHeight="1" x14ac:dyDescent="0.25"/>
    <row r="17" spans="1:1" x14ac:dyDescent="0.25">
      <c r="A17" s="437" t="s">
        <v>962</v>
      </c>
    </row>
    <row r="39" spans="1:1" ht="18.75" customHeight="1" x14ac:dyDescent="0.25">
      <c r="A39" s="436" t="s">
        <v>963</v>
      </c>
    </row>
    <row r="40" spans="1:1" ht="16.5" customHeight="1" x14ac:dyDescent="0.25">
      <c r="A40" s="437" t="s">
        <v>964</v>
      </c>
    </row>
    <row r="41" spans="1:1" ht="26.4" customHeight="1" x14ac:dyDescent="0.25">
      <c r="A41" s="438" t="s">
        <v>996</v>
      </c>
    </row>
    <row r="42" spans="1:1" ht="28.5" customHeight="1" x14ac:dyDescent="0.25">
      <c r="A42" s="438" t="s">
        <v>1012</v>
      </c>
    </row>
    <row r="43" spans="1:1" ht="24.75" customHeight="1" x14ac:dyDescent="0.25">
      <c r="A43" s="435" t="s">
        <v>965</v>
      </c>
    </row>
    <row r="44" spans="1:1" ht="21.15" customHeight="1" x14ac:dyDescent="0.25">
      <c r="A44" s="436" t="s">
        <v>966</v>
      </c>
    </row>
    <row r="58" spans="1:1" ht="31.65" customHeight="1" x14ac:dyDescent="0.25">
      <c r="A58" s="440" t="s">
        <v>1007</v>
      </c>
    </row>
    <row r="59" spans="1:1" ht="18" customHeight="1" x14ac:dyDescent="0.25">
      <c r="A59" s="436" t="s">
        <v>967</v>
      </c>
    </row>
    <row r="82" spans="1:1" ht="18.75" customHeight="1" x14ac:dyDescent="0.25"/>
    <row r="83" spans="1:1" ht="41.25" customHeight="1" x14ac:dyDescent="0.25">
      <c r="A83" s="436" t="s">
        <v>968</v>
      </c>
    </row>
    <row r="93" spans="1:1" ht="30.15" customHeight="1" x14ac:dyDescent="0.25"/>
    <row r="94" spans="1:1" ht="44.4" customHeight="1" x14ac:dyDescent="0.25">
      <c r="A94" s="436" t="s">
        <v>969</v>
      </c>
    </row>
    <row r="105" spans="1:1" ht="28.5" customHeight="1" x14ac:dyDescent="0.25">
      <c r="A105" s="438" t="s">
        <v>1008</v>
      </c>
    </row>
    <row r="106" spans="1:1" ht="28.5" customHeight="1" x14ac:dyDescent="0.25">
      <c r="A106" s="438" t="s">
        <v>997</v>
      </c>
    </row>
    <row r="107" spans="1:1" ht="40.65" customHeight="1" x14ac:dyDescent="0.25">
      <c r="A107" s="438" t="s">
        <v>998</v>
      </c>
    </row>
    <row r="108" spans="1:1" ht="34.5" customHeight="1" x14ac:dyDescent="0.25">
      <c r="A108" s="437" t="s">
        <v>970</v>
      </c>
    </row>
    <row r="109" spans="1:1" ht="26.4" customHeight="1" x14ac:dyDescent="0.25">
      <c r="A109" s="436" t="s">
        <v>971</v>
      </c>
    </row>
    <row r="119" spans="1:1" ht="23.25" customHeight="1" x14ac:dyDescent="0.25"/>
    <row r="120" spans="1:1" ht="18.75" customHeight="1" x14ac:dyDescent="0.25">
      <c r="A120" s="436" t="s">
        <v>972</v>
      </c>
    </row>
    <row r="140" spans="1:1" ht="39.75" customHeight="1" x14ac:dyDescent="0.25">
      <c r="A140" s="440" t="s">
        <v>999</v>
      </c>
    </row>
    <row r="141" spans="1:1" ht="20.25" customHeight="1" x14ac:dyDescent="0.25">
      <c r="A141" s="435" t="s">
        <v>973</v>
      </c>
    </row>
    <row r="142" spans="1:1" ht="27" customHeight="1" x14ac:dyDescent="0.25">
      <c r="A142" s="440" t="s">
        <v>1000</v>
      </c>
    </row>
    <row r="143" spans="1:1" ht="35.4" customHeight="1" x14ac:dyDescent="0.25">
      <c r="A143" s="440" t="s">
        <v>1001</v>
      </c>
    </row>
    <row r="157" spans="1:1" ht="31.65" customHeight="1" x14ac:dyDescent="0.25">
      <c r="A157" s="440" t="s">
        <v>1002</v>
      </c>
    </row>
    <row r="158" spans="1:1" ht="23.25" customHeight="1" x14ac:dyDescent="0.25">
      <c r="A158" s="436" t="s">
        <v>974</v>
      </c>
    </row>
    <row r="168" spans="1:1" ht="32.25" customHeight="1" x14ac:dyDescent="0.25">
      <c r="A168" s="436" t="s">
        <v>975</v>
      </c>
    </row>
    <row r="194" spans="1:1" ht="26.4" customHeight="1" x14ac:dyDescent="0.25">
      <c r="A194" s="436" t="s">
        <v>976</v>
      </c>
    </row>
    <row r="216" spans="1:1" ht="25.5" customHeight="1" x14ac:dyDescent="0.25">
      <c r="A216" s="436" t="s">
        <v>977</v>
      </c>
    </row>
    <row r="217" spans="1:1" ht="18" customHeight="1" x14ac:dyDescent="0.25">
      <c r="A217" s="436" t="s">
        <v>978</v>
      </c>
    </row>
    <row r="218" spans="1:1" ht="18" customHeight="1" x14ac:dyDescent="0.25">
      <c r="A218" s="436" t="s">
        <v>979</v>
      </c>
    </row>
    <row r="235" spans="1:1" x14ac:dyDescent="0.25">
      <c r="A235" s="436" t="s">
        <v>980</v>
      </c>
    </row>
    <row r="236" spans="1:1" x14ac:dyDescent="0.25">
      <c r="A236" s="436" t="s">
        <v>981</v>
      </c>
    </row>
    <row r="237" spans="1:1" x14ac:dyDescent="0.25">
      <c r="A237" s="436" t="s">
        <v>982</v>
      </c>
    </row>
    <row r="238" spans="1:1" ht="23.4" x14ac:dyDescent="0.25">
      <c r="A238" s="440" t="s">
        <v>1009</v>
      </c>
    </row>
    <row r="239" spans="1:1" ht="61.5" customHeight="1" x14ac:dyDescent="0.25">
      <c r="A239" s="440" t="s">
        <v>1010</v>
      </c>
    </row>
    <row r="240" spans="1:1" ht="16.5" customHeight="1" x14ac:dyDescent="0.25">
      <c r="A240" s="437" t="s">
        <v>983</v>
      </c>
    </row>
    <row r="241" spans="1:1" x14ac:dyDescent="0.25">
      <c r="A241" s="436" t="s">
        <v>984</v>
      </c>
    </row>
    <row r="242" spans="1:1" ht="23.4" x14ac:dyDescent="0.25">
      <c r="A242" s="440" t="s">
        <v>1003</v>
      </c>
    </row>
    <row r="243" spans="1:1" x14ac:dyDescent="0.25">
      <c r="A243" s="436" t="s">
        <v>985</v>
      </c>
    </row>
    <row r="244" spans="1:1" x14ac:dyDescent="0.25">
      <c r="A244" s="436" t="s">
        <v>986</v>
      </c>
    </row>
    <row r="245" spans="1:1" x14ac:dyDescent="0.25">
      <c r="A245" s="436" t="s">
        <v>987</v>
      </c>
    </row>
    <row r="246" spans="1:1" x14ac:dyDescent="0.25">
      <c r="A246" s="436" t="s">
        <v>988</v>
      </c>
    </row>
    <row r="247" spans="1:1" x14ac:dyDescent="0.25">
      <c r="A247" s="436" t="s">
        <v>989</v>
      </c>
    </row>
    <row r="248" spans="1:1" x14ac:dyDescent="0.25">
      <c r="A248" s="436" t="s">
        <v>990</v>
      </c>
    </row>
    <row r="249" spans="1:1" x14ac:dyDescent="0.25">
      <c r="A249" s="436" t="s">
        <v>991</v>
      </c>
    </row>
    <row r="250" spans="1:1" ht="37.5" customHeight="1" x14ac:dyDescent="0.25">
      <c r="A250" s="438" t="s">
        <v>1004</v>
      </c>
    </row>
    <row r="251" spans="1:1" ht="18.75" customHeight="1" x14ac:dyDescent="0.25">
      <c r="A251" s="436" t="s">
        <v>992</v>
      </c>
    </row>
    <row r="252" spans="1:1" ht="15.75" customHeight="1" x14ac:dyDescent="0.25">
      <c r="A252" s="436" t="s">
        <v>993</v>
      </c>
    </row>
    <row r="253" spans="1:1" ht="29.25" customHeight="1" x14ac:dyDescent="0.25">
      <c r="A253" s="438" t="s">
        <v>1011</v>
      </c>
    </row>
    <row r="254" spans="1:1" ht="31.65" customHeight="1" x14ac:dyDescent="0.25">
      <c r="A254" s="440" t="s">
        <v>1005</v>
      </c>
    </row>
    <row r="255" spans="1:1" ht="32.25" customHeight="1" x14ac:dyDescent="0.25">
      <c r="A255" s="440" t="s">
        <v>1006</v>
      </c>
    </row>
    <row r="256" spans="1:1" ht="15.6" x14ac:dyDescent="0.3">
      <c r="A256" s="178"/>
    </row>
  </sheetData>
  <sheetProtection algorithmName="SHA-512" hashValue="/tfQkeMqBXaUQwXq0vSOdm1vFLzgjhCRyTLMoFn8NqZ1ZTcm3e8fsu0x0hOUkEB7oi1tajyrmH37U6R6/MnuQQ==" saltValue="sAZAlX0jPPy+WJBGcWBhNw==" spinCount="100000" sheet="1" objects="1" scenarios="1" selectLockedCells="1"/>
  <pageMargins left="0.7" right="0.7" top="0.75" bottom="0.75" header="0.3" footer="0.3"/>
  <pageSetup scale="90"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ateCrimeIncidentReport">
    <pageSetUpPr fitToPage="1"/>
  </sheetPr>
  <dimension ref="A1:GE417"/>
  <sheetViews>
    <sheetView showGridLines="0" zoomScaleNormal="100" workbookViewId="0">
      <pane ySplit="1" topLeftCell="A2" activePane="bottomLeft" state="frozen"/>
      <selection pane="bottomLeft" activeCell="U8" sqref="U8:CB8"/>
    </sheetView>
  </sheetViews>
  <sheetFormatPr defaultColWidth="9.109375" defaultRowHeight="15.6" x14ac:dyDescent="0.3"/>
  <cols>
    <col min="1" max="2" width="0.88671875" style="1" customWidth="1"/>
    <col min="3" max="3" width="1" style="1" customWidth="1"/>
    <col min="4" max="4" width="1.109375" style="1" customWidth="1"/>
    <col min="5" max="5" width="1" style="1" customWidth="1"/>
    <col min="6" max="85" width="0.88671875" style="1" customWidth="1"/>
    <col min="86" max="86" width="1.109375" style="1" customWidth="1"/>
    <col min="87" max="87" width="1" style="1" customWidth="1"/>
    <col min="88" max="122" width="0.88671875" style="1" customWidth="1"/>
    <col min="123" max="123" width="0.44140625" style="1" customWidth="1"/>
    <col min="124" max="182" width="0.88671875" style="1" customWidth="1"/>
    <col min="183" max="185" width="9.109375" style="1" customWidth="1"/>
    <col min="186" max="188" width="9.109375" style="1"/>
    <col min="189" max="190" width="9.109375" style="1" customWidth="1"/>
    <col min="191" max="16384" width="9.109375" style="1"/>
  </cols>
  <sheetData>
    <row r="1" spans="1:182" ht="36.75" customHeight="1" x14ac:dyDescent="0.3">
      <c r="A1" s="2099" t="s">
        <v>39770</v>
      </c>
      <c r="B1" s="2099"/>
      <c r="C1" s="2099"/>
      <c r="D1" s="2099"/>
      <c r="E1" s="2099"/>
      <c r="F1" s="2099"/>
      <c r="G1" s="2099"/>
      <c r="H1" s="2099"/>
      <c r="I1" s="2099"/>
      <c r="J1" s="2099"/>
      <c r="K1" s="2099"/>
      <c r="L1" s="2099"/>
      <c r="M1" s="2099"/>
      <c r="N1" s="2099"/>
      <c r="O1" s="2099"/>
      <c r="P1" s="2099"/>
      <c r="Q1" s="2099"/>
      <c r="R1" s="2099"/>
      <c r="S1" s="2099"/>
      <c r="T1" s="2099"/>
      <c r="U1" s="2099"/>
      <c r="V1" s="2099"/>
      <c r="W1" s="2099"/>
      <c r="X1" s="2099"/>
      <c r="Y1" s="2099"/>
      <c r="Z1" s="2099"/>
      <c r="AA1" s="2099"/>
      <c r="AB1" s="2099"/>
      <c r="AC1" s="2099"/>
      <c r="AD1" s="2099"/>
      <c r="AE1" s="2099"/>
      <c r="AF1" s="2099"/>
      <c r="AG1" s="2099"/>
      <c r="AH1" s="2099"/>
      <c r="AI1" s="2099"/>
      <c r="AJ1" s="2099"/>
      <c r="AK1" s="2099"/>
      <c r="AL1" s="2099"/>
      <c r="AM1" s="2099"/>
      <c r="AN1" s="2099"/>
      <c r="AO1" s="2099"/>
      <c r="AP1" s="2099"/>
      <c r="AQ1" s="2099"/>
      <c r="AR1" s="2099"/>
      <c r="AS1" s="2099"/>
      <c r="AT1" s="2099"/>
      <c r="AU1" s="2099"/>
      <c r="AV1" s="2099"/>
      <c r="AW1" s="2099"/>
      <c r="AX1" s="2099"/>
      <c r="AY1" s="2099"/>
      <c r="AZ1" s="2099"/>
      <c r="BA1" s="2099"/>
      <c r="BB1" s="2099"/>
      <c r="BC1" s="2099"/>
      <c r="BD1" s="2099"/>
      <c r="BE1" s="2099"/>
      <c r="BF1" s="2099"/>
      <c r="BG1" s="2099"/>
      <c r="BH1" s="2099"/>
      <c r="BI1" s="2099"/>
      <c r="BJ1" s="2099"/>
      <c r="BK1" s="2099"/>
      <c r="BL1" s="2099"/>
      <c r="BM1" s="2099"/>
      <c r="BN1" s="2099"/>
      <c r="BO1" s="2099"/>
      <c r="BP1" s="2099"/>
      <c r="BQ1" s="2099"/>
      <c r="BR1" s="2099"/>
      <c r="BS1" s="2099"/>
      <c r="BT1" s="2099"/>
      <c r="BU1" s="2099"/>
      <c r="BV1" s="2099"/>
      <c r="BW1" s="2099"/>
      <c r="BX1" s="2099"/>
      <c r="BY1" s="2099"/>
      <c r="BZ1" s="2099"/>
      <c r="CA1" s="2099"/>
      <c r="CB1" s="2099"/>
      <c r="CC1" s="2099"/>
      <c r="CD1" s="2099"/>
      <c r="CE1" s="2099"/>
      <c r="CF1" s="2099"/>
      <c r="CG1" s="2099"/>
      <c r="CH1" s="2099"/>
      <c r="CI1" s="2099"/>
      <c r="CJ1" s="2099"/>
      <c r="CK1" s="2099"/>
      <c r="CL1" s="2099"/>
      <c r="CM1" s="2099"/>
      <c r="CN1" s="2099"/>
      <c r="CO1" s="2099"/>
      <c r="CP1" s="2099"/>
      <c r="CQ1" s="2099"/>
      <c r="CR1" s="2099"/>
      <c r="CS1" s="2099"/>
      <c r="CT1" s="2099"/>
      <c r="CU1" s="2099"/>
      <c r="CV1" s="2099"/>
      <c r="CW1" s="2099"/>
      <c r="CX1" s="2099"/>
      <c r="CY1" s="2099"/>
      <c r="CZ1" s="2099"/>
      <c r="DA1" s="2099"/>
      <c r="DB1" s="2099"/>
      <c r="DC1" s="2099"/>
      <c r="DD1" s="2099"/>
      <c r="DE1" s="2099"/>
      <c r="DF1" s="2099"/>
      <c r="DG1" s="2099"/>
      <c r="DH1" s="2099"/>
      <c r="DI1" s="2099"/>
      <c r="DJ1" s="2099"/>
      <c r="DK1" s="2099"/>
      <c r="DL1" s="2099"/>
      <c r="DM1" s="2099"/>
      <c r="DN1" s="2099"/>
      <c r="DO1" s="2099"/>
      <c r="DP1" s="2099"/>
      <c r="DQ1" s="2099"/>
      <c r="DR1" s="2099"/>
      <c r="DS1" s="2099"/>
      <c r="DT1" s="2099"/>
      <c r="DU1" s="2099"/>
      <c r="DV1" s="2099"/>
      <c r="DW1" s="2099"/>
      <c r="DX1" s="2099"/>
      <c r="DY1" s="2099"/>
      <c r="DZ1" s="2099"/>
      <c r="EA1" s="2099"/>
      <c r="EB1" s="2099"/>
      <c r="EC1" s="2099"/>
      <c r="ED1" s="2099"/>
      <c r="EE1" s="2099"/>
      <c r="EF1" s="2099"/>
    </row>
    <row r="2" spans="1:182" ht="7.5" customHeight="1" x14ac:dyDescent="0.3"/>
    <row r="3" spans="1:182" ht="15" customHeight="1" x14ac:dyDescent="0.3">
      <c r="A3" s="746"/>
      <c r="B3" s="747" t="s">
        <v>40259</v>
      </c>
      <c r="S3" s="748"/>
      <c r="T3" s="748"/>
      <c r="U3" s="748"/>
      <c r="V3" s="748"/>
      <c r="W3" s="748"/>
      <c r="X3" s="748"/>
      <c r="Y3" s="748"/>
      <c r="Z3" s="748"/>
      <c r="AA3" s="748"/>
      <c r="AB3" s="748"/>
      <c r="AC3" s="748"/>
      <c r="AD3" s="748"/>
      <c r="AE3" s="748"/>
      <c r="AF3" s="748"/>
      <c r="AG3" s="748"/>
      <c r="AH3" s="748"/>
      <c r="AI3" s="748"/>
      <c r="AJ3" s="748"/>
      <c r="AK3" s="748"/>
      <c r="AL3" s="748"/>
      <c r="AM3" s="748"/>
      <c r="AN3" s="748"/>
      <c r="AO3" s="748"/>
      <c r="AP3" s="748" t="s">
        <v>1017</v>
      </c>
      <c r="AQ3" s="748"/>
      <c r="AR3" s="748"/>
      <c r="AS3" s="748"/>
      <c r="AT3" s="748"/>
      <c r="AU3" s="748"/>
      <c r="AV3" s="748"/>
      <c r="AW3" s="748"/>
      <c r="AX3" s="748"/>
      <c r="AY3" s="748"/>
      <c r="AZ3" s="748"/>
      <c r="BA3" s="748"/>
      <c r="BB3" s="748"/>
      <c r="BC3" s="748"/>
      <c r="BD3" s="748"/>
      <c r="BE3" s="748"/>
      <c r="BF3" s="748"/>
      <c r="BG3" s="748"/>
      <c r="BH3" s="748"/>
      <c r="BI3" s="748"/>
      <c r="BJ3" s="748"/>
      <c r="BK3" s="748"/>
      <c r="BL3" s="748"/>
      <c r="BM3" s="748"/>
      <c r="BN3" s="748"/>
      <c r="BO3" s="748"/>
      <c r="BP3" s="748"/>
      <c r="BQ3" s="748"/>
      <c r="BR3" s="748"/>
      <c r="BS3" s="748"/>
      <c r="BT3" s="748"/>
      <c r="BU3" s="748"/>
      <c r="BV3" s="748"/>
      <c r="BW3" s="748"/>
      <c r="BX3" s="748"/>
      <c r="BY3" s="748"/>
      <c r="BZ3" s="748"/>
      <c r="CA3" s="748"/>
      <c r="CB3" s="748"/>
      <c r="CC3" s="748"/>
      <c r="CD3" s="748"/>
      <c r="CE3" s="748"/>
      <c r="CF3" s="748"/>
      <c r="CG3" s="748"/>
      <c r="CH3" s="748"/>
      <c r="CI3" s="748"/>
      <c r="CJ3" s="748"/>
      <c r="CK3" s="748"/>
      <c r="CL3" s="748"/>
      <c r="CM3" s="748"/>
      <c r="CN3" s="748"/>
      <c r="CO3" s="748"/>
      <c r="CP3" s="748"/>
      <c r="CQ3" s="748"/>
      <c r="CR3" s="748"/>
      <c r="CS3" s="748"/>
      <c r="CT3" s="748"/>
      <c r="CU3" s="748"/>
      <c r="CV3" s="748"/>
      <c r="CW3" s="748"/>
      <c r="CX3" s="748"/>
      <c r="CY3" s="748"/>
      <c r="CZ3" s="748"/>
      <c r="DE3" s="2183" t="s">
        <v>39692</v>
      </c>
      <c r="DF3" s="2183"/>
      <c r="DG3" s="2183"/>
      <c r="DH3" s="2183"/>
      <c r="DI3" s="2183"/>
      <c r="DJ3" s="2183"/>
      <c r="DK3" s="2183"/>
      <c r="DL3" s="2183"/>
      <c r="DM3" s="2183"/>
      <c r="DN3" s="2183"/>
      <c r="DO3" s="2183"/>
      <c r="DP3" s="2183"/>
      <c r="DQ3" s="2183"/>
      <c r="DR3" s="2183"/>
      <c r="DS3" s="2183"/>
    </row>
    <row r="4" spans="1:182" ht="6" customHeight="1" x14ac:dyDescent="0.3">
      <c r="A4" s="746"/>
      <c r="B4" s="736"/>
      <c r="C4" s="736"/>
      <c r="D4" s="736"/>
      <c r="E4" s="736"/>
      <c r="F4" s="736"/>
      <c r="G4" s="736"/>
      <c r="H4" s="736"/>
      <c r="I4" s="736"/>
      <c r="J4" s="736"/>
      <c r="K4" s="736"/>
      <c r="L4" s="736"/>
      <c r="M4" s="736"/>
      <c r="N4" s="736"/>
      <c r="O4" s="736"/>
      <c r="P4" s="736"/>
      <c r="Q4" s="736"/>
      <c r="R4" s="736"/>
      <c r="S4" s="736"/>
      <c r="T4" s="736"/>
      <c r="U4" s="736"/>
      <c r="V4" s="736"/>
      <c r="W4" s="736"/>
      <c r="X4" s="736"/>
      <c r="Y4" s="736"/>
      <c r="Z4" s="736"/>
      <c r="AA4" s="736"/>
      <c r="AB4" s="736"/>
      <c r="AC4" s="736"/>
      <c r="AD4" s="736"/>
      <c r="AE4" s="736"/>
      <c r="AF4" s="736"/>
      <c r="AG4" s="736"/>
      <c r="AH4" s="736"/>
      <c r="AI4" s="736"/>
      <c r="AJ4" s="736"/>
      <c r="AK4" s="736"/>
      <c r="AL4" s="736"/>
      <c r="AM4" s="736"/>
      <c r="AN4" s="736"/>
      <c r="AO4" s="736"/>
      <c r="AP4" s="736"/>
      <c r="AQ4" s="736"/>
      <c r="AR4" s="736"/>
      <c r="AS4" s="736"/>
      <c r="AT4" s="736"/>
      <c r="AU4" s="736"/>
      <c r="AV4" s="736"/>
      <c r="AW4" s="736"/>
      <c r="AX4" s="736"/>
      <c r="AY4" s="736"/>
      <c r="AZ4" s="736"/>
      <c r="BA4" s="736"/>
      <c r="BB4" s="736"/>
      <c r="BC4" s="736"/>
      <c r="BD4" s="736"/>
      <c r="BE4" s="736"/>
      <c r="BF4" s="736"/>
      <c r="BG4" s="736"/>
      <c r="BH4" s="736"/>
      <c r="BI4" s="736"/>
      <c r="BJ4" s="736"/>
      <c r="BK4" s="736"/>
      <c r="BL4" s="736"/>
      <c r="BM4" s="736"/>
      <c r="BN4" s="736"/>
      <c r="BO4" s="736"/>
      <c r="BP4" s="736"/>
      <c r="BQ4" s="736"/>
      <c r="BR4" s="736"/>
      <c r="BS4" s="736"/>
      <c r="BT4" s="736"/>
      <c r="BU4" s="736"/>
      <c r="BV4" s="736"/>
      <c r="BW4" s="736"/>
      <c r="BX4" s="736"/>
      <c r="BY4" s="736"/>
      <c r="BZ4" s="736"/>
      <c r="CA4" s="736"/>
      <c r="CB4" s="736"/>
      <c r="CC4" s="736"/>
      <c r="CD4" s="736"/>
      <c r="CE4" s="736"/>
      <c r="CF4" s="736"/>
      <c r="CG4" s="736"/>
      <c r="CH4" s="736"/>
      <c r="CI4" s="736"/>
      <c r="CJ4" s="736"/>
      <c r="CK4" s="736"/>
      <c r="CL4" s="736"/>
      <c r="CM4" s="736"/>
      <c r="CN4" s="736"/>
      <c r="CO4" s="736"/>
      <c r="CP4" s="736"/>
      <c r="CQ4" s="736"/>
      <c r="CR4" s="736"/>
      <c r="CS4" s="736"/>
      <c r="CT4" s="736"/>
      <c r="CU4" s="736"/>
      <c r="CV4" s="736"/>
      <c r="CW4" s="736"/>
      <c r="CX4" s="736"/>
      <c r="CY4" s="736"/>
      <c r="CZ4" s="736"/>
      <c r="DA4" s="736"/>
      <c r="DB4" s="736"/>
      <c r="DC4" s="736"/>
      <c r="DD4" s="736"/>
      <c r="DE4" s="736"/>
      <c r="DF4" s="736"/>
      <c r="DG4" s="736"/>
      <c r="DH4" s="736"/>
      <c r="DI4" s="736"/>
      <c r="DJ4" s="736"/>
      <c r="DK4" s="736"/>
      <c r="DL4" s="736"/>
      <c r="DM4" s="736"/>
      <c r="DN4" s="736"/>
      <c r="DO4" s="736"/>
      <c r="DP4" s="736"/>
      <c r="DQ4" s="736"/>
      <c r="DR4" s="736"/>
      <c r="DS4" s="736"/>
      <c r="DT4" s="736"/>
      <c r="DU4" s="736"/>
      <c r="DV4" s="736"/>
      <c r="DW4" s="736"/>
      <c r="DX4" s="736"/>
      <c r="DY4" s="736"/>
      <c r="DZ4" s="736"/>
      <c r="EA4" s="736"/>
      <c r="EB4" s="736"/>
      <c r="EC4" s="736"/>
      <c r="ED4" s="736"/>
      <c r="EE4" s="736"/>
    </row>
    <row r="5" spans="1:182" ht="15.75" customHeight="1" x14ac:dyDescent="0.3">
      <c r="A5" s="400"/>
      <c r="B5" s="2117" t="s">
        <v>1018</v>
      </c>
      <c r="C5" s="2117"/>
      <c r="D5" s="2117"/>
      <c r="E5" s="2117"/>
      <c r="F5" s="2117"/>
      <c r="G5" s="2117"/>
      <c r="H5" s="2184"/>
      <c r="I5" s="2182"/>
      <c r="J5" s="2182"/>
      <c r="K5" s="2182"/>
      <c r="L5" s="750"/>
      <c r="M5" s="750"/>
      <c r="N5" s="2185" t="s">
        <v>1019</v>
      </c>
      <c r="O5" s="2185"/>
      <c r="P5" s="2185"/>
      <c r="Q5" s="2185"/>
      <c r="R5" s="2185"/>
      <c r="S5" s="2185"/>
      <c r="T5" s="2185"/>
      <c r="U5" s="2185"/>
      <c r="V5" s="2185"/>
      <c r="W5" s="2185"/>
      <c r="X5" s="2185"/>
      <c r="Y5" s="2185"/>
      <c r="Z5" s="2185"/>
      <c r="AA5" s="2182"/>
      <c r="AB5" s="2182"/>
      <c r="AC5" s="2182"/>
      <c r="AD5" s="750"/>
      <c r="AE5" s="750"/>
      <c r="AF5" s="2185" t="s">
        <v>1107</v>
      </c>
      <c r="AG5" s="2185"/>
      <c r="AH5" s="2185"/>
      <c r="AI5" s="2185"/>
      <c r="AJ5" s="2185"/>
      <c r="AK5" s="2185"/>
      <c r="AL5" s="2185"/>
      <c r="AM5" s="2185"/>
      <c r="AN5" s="2182"/>
      <c r="AO5" s="2182"/>
      <c r="AP5" s="2182"/>
      <c r="AQ5" s="750"/>
      <c r="AR5" s="750"/>
      <c r="AS5" s="750"/>
      <c r="AT5" s="2185" t="s">
        <v>478</v>
      </c>
      <c r="AU5" s="2185"/>
      <c r="AV5" s="2185"/>
      <c r="AW5" s="2185"/>
      <c r="AX5" s="2185"/>
      <c r="AY5" s="2185"/>
      <c r="AZ5" s="2186" t="str">
        <f>IF('Agency Information'!B2&lt;&gt;"",LEFT('Agency Information'!B2&amp;"00",9),"")</f>
        <v/>
      </c>
      <c r="BA5" s="2186"/>
      <c r="BB5" s="2186"/>
      <c r="BC5" s="2186"/>
      <c r="BD5" s="2186"/>
      <c r="BE5" s="2186"/>
      <c r="BF5" s="2186"/>
      <c r="BG5" s="2186"/>
      <c r="BH5" s="2186"/>
      <c r="BI5" s="2186"/>
      <c r="BJ5" s="2186"/>
      <c r="BK5" s="2186"/>
      <c r="BL5" s="2186"/>
      <c r="BM5" s="2186"/>
      <c r="BN5" s="2186"/>
      <c r="BO5" s="2186"/>
      <c r="BP5" s="2186"/>
      <c r="BQ5" s="2186"/>
      <c r="BR5" s="2186"/>
      <c r="BS5" s="2186"/>
      <c r="BT5" s="2186"/>
      <c r="BU5" s="2186"/>
      <c r="BV5" s="2186"/>
      <c r="BW5" s="2186"/>
      <c r="BX5" s="2186"/>
      <c r="BY5" s="2186"/>
      <c r="BZ5" s="2186"/>
      <c r="CA5" s="2186"/>
      <c r="CB5" s="2186"/>
      <c r="CC5" s="2186"/>
      <c r="CD5" s="2186"/>
      <c r="CE5" s="2186"/>
      <c r="CF5" s="2186"/>
      <c r="CG5" s="2186"/>
      <c r="CH5" s="2186"/>
      <c r="CI5" s="2186"/>
      <c r="CJ5" s="2186"/>
      <c r="CK5" s="751"/>
      <c r="CL5" s="751"/>
      <c r="CM5" s="750" t="s">
        <v>1020</v>
      </c>
      <c r="CN5" s="750"/>
      <c r="CO5" s="750"/>
      <c r="CP5" s="750"/>
      <c r="CQ5" s="750"/>
      <c r="CR5" s="750"/>
      <c r="CS5" s="750"/>
      <c r="CT5" s="750"/>
      <c r="CU5" s="750"/>
      <c r="CV5" s="750"/>
      <c r="CW5" s="750"/>
      <c r="CX5" s="750"/>
      <c r="CY5" s="750"/>
      <c r="CZ5" s="750"/>
      <c r="DA5" s="750"/>
      <c r="DB5" s="750"/>
      <c r="DC5" s="750"/>
      <c r="DD5" s="752"/>
      <c r="DE5" s="753"/>
      <c r="DF5" s="2168"/>
      <c r="DG5" s="2169"/>
      <c r="DH5" s="2169"/>
      <c r="DI5" s="2169"/>
      <c r="DJ5" s="2170"/>
      <c r="DK5" s="753" t="s">
        <v>1021</v>
      </c>
      <c r="DL5" s="753"/>
      <c r="DM5" s="2168"/>
      <c r="DN5" s="2169"/>
      <c r="DO5" s="2169"/>
      <c r="DP5" s="2170"/>
      <c r="DQ5" s="753" t="s">
        <v>1021</v>
      </c>
      <c r="DR5" s="753"/>
      <c r="DS5" s="2171"/>
      <c r="DT5" s="2172"/>
      <c r="DU5" s="2172"/>
      <c r="DV5" s="2172"/>
      <c r="DW5" s="2172"/>
      <c r="DX5" s="2172"/>
      <c r="DY5" s="2173"/>
      <c r="DZ5" s="754"/>
      <c r="EA5" s="754"/>
    </row>
    <row r="6" spans="1:182" ht="12.75" customHeight="1" x14ac:dyDescent="0.3">
      <c r="A6" s="400"/>
      <c r="B6" s="2174"/>
      <c r="C6" s="2174"/>
      <c r="D6" s="2174"/>
      <c r="E6" s="2174"/>
      <c r="F6" s="2174"/>
      <c r="G6" s="2174"/>
      <c r="H6" s="2174"/>
      <c r="I6" s="2174"/>
      <c r="J6" s="2174"/>
      <c r="K6" s="2174"/>
      <c r="L6" s="2174"/>
      <c r="M6" s="2174"/>
      <c r="N6" s="2174"/>
      <c r="O6" s="2174"/>
      <c r="P6" s="2174"/>
      <c r="Q6" s="2174"/>
      <c r="R6" s="2174"/>
      <c r="S6" s="2174"/>
      <c r="T6" s="2174"/>
      <c r="U6" s="2174"/>
      <c r="V6" s="2174"/>
      <c r="W6" s="2174"/>
      <c r="X6" s="2174"/>
      <c r="Y6" s="2174"/>
      <c r="Z6" s="2174"/>
      <c r="AA6" s="2174"/>
      <c r="AB6" s="2174"/>
      <c r="AC6" s="2174"/>
      <c r="AD6" s="2174"/>
      <c r="AE6" s="2174"/>
      <c r="AF6" s="2174"/>
      <c r="AG6" s="2174"/>
      <c r="AH6" s="2174"/>
      <c r="AI6" s="2174"/>
      <c r="AJ6" s="2174"/>
      <c r="AK6" s="2174"/>
      <c r="AL6" s="2174"/>
      <c r="AM6" s="2174"/>
      <c r="AN6" s="2174"/>
      <c r="AO6" s="2174"/>
      <c r="AP6" s="2174"/>
      <c r="AQ6" s="2174"/>
      <c r="AR6" s="2174"/>
      <c r="AS6" s="2174"/>
      <c r="AT6" s="2174"/>
      <c r="AU6" s="2174"/>
      <c r="AV6" s="2174"/>
      <c r="AW6" s="2174"/>
      <c r="AX6" s="2174"/>
      <c r="AY6" s="2174"/>
      <c r="AZ6" s="2174"/>
      <c r="BA6" s="2174"/>
      <c r="BB6" s="2174"/>
      <c r="BC6" s="2174"/>
      <c r="BD6" s="2174"/>
      <c r="BE6" s="2174"/>
      <c r="BF6" s="2174"/>
      <c r="BG6" s="2174"/>
      <c r="BH6" s="2174"/>
      <c r="BI6" s="2174"/>
      <c r="BJ6" s="2174"/>
      <c r="BK6" s="2174"/>
      <c r="BL6" s="2174"/>
      <c r="BM6" s="2174"/>
      <c r="BN6" s="2174"/>
      <c r="BO6" s="2174"/>
      <c r="BP6" s="2174"/>
      <c r="BQ6" s="2174"/>
      <c r="BR6" s="2174"/>
      <c r="BS6" s="2174"/>
      <c r="BT6" s="2174"/>
      <c r="BU6" s="2174"/>
      <c r="BV6" s="2174"/>
      <c r="BW6" s="2174"/>
      <c r="BX6" s="2174"/>
      <c r="BY6" s="2174"/>
      <c r="BZ6" s="2174"/>
      <c r="CA6" s="2174"/>
      <c r="CB6" s="755"/>
      <c r="CC6" s="755"/>
      <c r="CD6" s="755"/>
      <c r="CE6" s="755"/>
      <c r="CF6" s="755"/>
      <c r="CG6" s="755"/>
      <c r="CH6" s="755"/>
      <c r="CI6" s="755"/>
      <c r="CJ6" s="755"/>
      <c r="CK6" s="755"/>
      <c r="CL6" s="755"/>
      <c r="CM6" s="755"/>
      <c r="CN6" s="755"/>
      <c r="CO6" s="755"/>
      <c r="CP6" s="755"/>
      <c r="CQ6" s="755"/>
      <c r="CR6" s="755"/>
      <c r="CS6" s="755"/>
      <c r="CT6" s="755"/>
      <c r="CU6" s="755"/>
      <c r="CV6" s="755"/>
      <c r="CW6" s="755"/>
      <c r="CX6" s="755"/>
      <c r="CY6" s="755"/>
      <c r="CZ6" s="755"/>
      <c r="DA6" s="755"/>
      <c r="DB6" s="755"/>
      <c r="DC6" s="755"/>
      <c r="DD6" s="755"/>
      <c r="DE6" s="754"/>
      <c r="DF6" s="754"/>
      <c r="DG6" s="754"/>
      <c r="DH6" s="754"/>
      <c r="DI6" s="754"/>
      <c r="DJ6" s="754"/>
      <c r="DK6" s="754"/>
      <c r="DL6" s="754"/>
      <c r="DM6" s="754"/>
      <c r="DN6" s="756" t="s">
        <v>1022</v>
      </c>
      <c r="DO6" s="756"/>
      <c r="DP6" s="756"/>
      <c r="DQ6" s="756"/>
      <c r="DR6" s="756"/>
      <c r="DS6" s="756"/>
      <c r="DT6" s="756"/>
      <c r="DU6" s="756"/>
      <c r="DV6" s="756"/>
      <c r="DW6" s="755"/>
      <c r="DX6" s="755"/>
      <c r="DY6" s="755"/>
      <c r="DZ6" s="755"/>
      <c r="EA6" s="755"/>
      <c r="EB6" s="644"/>
      <c r="EC6" s="644"/>
      <c r="ED6" s="644"/>
    </row>
    <row r="7" spans="1:182" ht="2.25" customHeight="1" x14ac:dyDescent="0.3">
      <c r="A7" s="400"/>
      <c r="B7" s="2175" t="s">
        <v>1023</v>
      </c>
      <c r="C7" s="2176"/>
      <c r="D7" s="2176"/>
      <c r="E7" s="2176"/>
      <c r="F7" s="2176"/>
      <c r="G7" s="2176"/>
      <c r="H7" s="2176"/>
      <c r="I7" s="2176"/>
      <c r="J7" s="2176"/>
      <c r="K7" s="2176"/>
      <c r="L7" s="2176"/>
      <c r="M7" s="2176"/>
      <c r="N7" s="2176"/>
      <c r="O7" s="2176"/>
      <c r="P7" s="2176"/>
      <c r="Q7" s="2176"/>
      <c r="R7" s="2176"/>
      <c r="S7" s="2176"/>
      <c r="T7" s="757"/>
      <c r="U7" s="757"/>
      <c r="V7" s="757"/>
      <c r="W7" s="757"/>
      <c r="X7" s="757"/>
      <c r="Y7" s="757"/>
      <c r="Z7" s="757"/>
      <c r="AA7" s="757"/>
      <c r="AB7" s="757"/>
      <c r="AC7" s="757"/>
      <c r="AD7" s="757"/>
      <c r="AE7" s="757"/>
      <c r="AF7" s="757"/>
      <c r="AG7" s="757"/>
      <c r="AH7" s="757"/>
      <c r="AI7" s="757"/>
      <c r="AJ7" s="757"/>
      <c r="AK7" s="757"/>
      <c r="AL7" s="757"/>
      <c r="AM7" s="757"/>
      <c r="AN7" s="757"/>
      <c r="AO7" s="757"/>
      <c r="AP7" s="757"/>
      <c r="AQ7" s="757"/>
      <c r="AR7" s="757"/>
      <c r="AS7" s="757"/>
      <c r="AT7" s="757"/>
      <c r="AU7" s="757"/>
      <c r="AV7" s="757"/>
      <c r="AW7" s="757"/>
      <c r="AX7" s="757"/>
      <c r="AY7" s="757"/>
      <c r="AZ7" s="757"/>
      <c r="BA7" s="757"/>
      <c r="BB7" s="757"/>
      <c r="BC7" s="757"/>
      <c r="BD7" s="757"/>
      <c r="BE7" s="757"/>
      <c r="BF7" s="757"/>
      <c r="BG7" s="757"/>
      <c r="BH7" s="757"/>
      <c r="BI7" s="757"/>
      <c r="BJ7" s="757"/>
      <c r="BK7" s="757"/>
      <c r="BL7" s="757"/>
      <c r="BM7" s="757"/>
      <c r="BN7" s="757"/>
      <c r="BO7" s="757"/>
      <c r="BP7" s="757"/>
      <c r="BQ7" s="757"/>
      <c r="BR7" s="757"/>
      <c r="BS7" s="757"/>
      <c r="BT7" s="757"/>
      <c r="BU7" s="757"/>
      <c r="BV7" s="757"/>
      <c r="BW7" s="757"/>
      <c r="BX7" s="757"/>
      <c r="BY7" s="757"/>
      <c r="BZ7" s="757"/>
      <c r="CA7" s="757"/>
      <c r="CB7" s="758"/>
      <c r="CC7" s="758"/>
      <c r="CD7" s="758"/>
      <c r="CE7" s="758"/>
      <c r="CF7" s="759"/>
      <c r="CG7" s="759"/>
      <c r="CH7" s="759"/>
      <c r="CI7" s="759"/>
      <c r="CJ7" s="759"/>
      <c r="CK7" s="760"/>
      <c r="CL7" s="760"/>
      <c r="CM7" s="760"/>
      <c r="CN7" s="760"/>
      <c r="CO7" s="758"/>
      <c r="CP7" s="758"/>
      <c r="CQ7" s="758"/>
      <c r="CR7" s="758"/>
      <c r="CS7" s="760"/>
      <c r="CT7" s="760"/>
      <c r="CU7" s="760"/>
      <c r="CV7" s="760"/>
      <c r="CW7" s="759"/>
      <c r="CX7" s="759"/>
      <c r="CY7" s="758"/>
      <c r="CZ7" s="758"/>
      <c r="DA7" s="758"/>
      <c r="DB7" s="758"/>
      <c r="DC7" s="758"/>
      <c r="DD7" s="758"/>
      <c r="DE7" s="758"/>
      <c r="DF7" s="758"/>
      <c r="DG7" s="758"/>
      <c r="DH7" s="758"/>
      <c r="DI7" s="758"/>
      <c r="DJ7" s="758"/>
      <c r="DK7" s="758"/>
      <c r="DL7" s="758"/>
      <c r="DM7" s="758"/>
      <c r="DN7" s="758"/>
      <c r="DO7" s="758"/>
      <c r="DP7" s="758"/>
      <c r="DQ7" s="758"/>
      <c r="DR7" s="758"/>
      <c r="DS7" s="760"/>
      <c r="DT7" s="760"/>
      <c r="DU7" s="760"/>
      <c r="DV7" s="760"/>
      <c r="DW7" s="760"/>
      <c r="DX7" s="760"/>
      <c r="DY7" s="760"/>
      <c r="DZ7" s="760"/>
      <c r="EA7" s="760"/>
      <c r="EB7" s="760"/>
      <c r="EC7" s="760"/>
      <c r="ED7" s="759"/>
      <c r="EE7" s="759"/>
      <c r="EF7" s="761"/>
    </row>
    <row r="8" spans="1:182" ht="21.75" customHeight="1" x14ac:dyDescent="0.35">
      <c r="A8" s="400"/>
      <c r="B8" s="2177"/>
      <c r="C8" s="2178"/>
      <c r="D8" s="2178"/>
      <c r="E8" s="2178"/>
      <c r="F8" s="2178"/>
      <c r="G8" s="2178"/>
      <c r="H8" s="2178"/>
      <c r="I8" s="2178"/>
      <c r="J8" s="2178"/>
      <c r="K8" s="2178"/>
      <c r="L8" s="2178"/>
      <c r="M8" s="2178"/>
      <c r="N8" s="2178"/>
      <c r="O8" s="2178"/>
      <c r="P8" s="2178"/>
      <c r="Q8" s="2178"/>
      <c r="R8" s="2178"/>
      <c r="S8" s="2178"/>
      <c r="T8" s="762"/>
      <c r="U8" s="2181"/>
      <c r="V8" s="2181"/>
      <c r="W8" s="2181"/>
      <c r="X8" s="2181"/>
      <c r="Y8" s="2181"/>
      <c r="Z8" s="2181"/>
      <c r="AA8" s="2181"/>
      <c r="AB8" s="2181"/>
      <c r="AC8" s="2181"/>
      <c r="AD8" s="2181"/>
      <c r="AE8" s="2181"/>
      <c r="AF8" s="2181"/>
      <c r="AG8" s="2181"/>
      <c r="AH8" s="2181"/>
      <c r="AI8" s="2181"/>
      <c r="AJ8" s="2181"/>
      <c r="AK8" s="2181"/>
      <c r="AL8" s="2181"/>
      <c r="AM8" s="2181"/>
      <c r="AN8" s="2181"/>
      <c r="AO8" s="2181"/>
      <c r="AP8" s="2181"/>
      <c r="AQ8" s="2181"/>
      <c r="AR8" s="2181"/>
      <c r="AS8" s="2181"/>
      <c r="AT8" s="2181"/>
      <c r="AU8" s="2181"/>
      <c r="AV8" s="2181"/>
      <c r="AW8" s="2181"/>
      <c r="AX8" s="2181"/>
      <c r="AY8" s="2181"/>
      <c r="AZ8" s="2181"/>
      <c r="BA8" s="2181"/>
      <c r="BB8" s="2181"/>
      <c r="BC8" s="2181"/>
      <c r="BD8" s="2181"/>
      <c r="BE8" s="2181"/>
      <c r="BF8" s="2181"/>
      <c r="BG8" s="2181"/>
      <c r="BH8" s="2181"/>
      <c r="BI8" s="2181"/>
      <c r="BJ8" s="2181"/>
      <c r="BK8" s="2181"/>
      <c r="BL8" s="2181"/>
      <c r="BM8" s="2181"/>
      <c r="BN8" s="2181"/>
      <c r="BO8" s="2181"/>
      <c r="BP8" s="2181"/>
      <c r="BQ8" s="2181"/>
      <c r="BR8" s="2181"/>
      <c r="BS8" s="2181"/>
      <c r="BT8" s="2181"/>
      <c r="BU8" s="2181"/>
      <c r="BV8" s="2181"/>
      <c r="BW8" s="2181"/>
      <c r="BX8" s="2181"/>
      <c r="BY8" s="2181"/>
      <c r="BZ8" s="2181"/>
      <c r="CA8" s="2181"/>
      <c r="CB8" s="2181"/>
      <c r="CC8" s="763"/>
      <c r="CD8" s="764" t="s">
        <v>1024</v>
      </c>
      <c r="CE8" s="763"/>
      <c r="CF8" s="762"/>
      <c r="CG8" s="762"/>
      <c r="CH8" s="762"/>
      <c r="CI8" s="762"/>
      <c r="CJ8" s="762"/>
      <c r="CK8" s="762"/>
      <c r="CL8" s="2182">
        <v>1</v>
      </c>
      <c r="CM8" s="2182"/>
      <c r="CN8" s="2182"/>
      <c r="CO8" s="2182"/>
      <c r="CP8" s="2182"/>
      <c r="CQ8" s="765" t="s">
        <v>1025</v>
      </c>
      <c r="CR8" s="766"/>
      <c r="CS8" s="762"/>
      <c r="CT8" s="762"/>
      <c r="CU8" s="762"/>
      <c r="CV8" s="2182">
        <v>1</v>
      </c>
      <c r="CW8" s="2182"/>
      <c r="CX8" s="2182"/>
      <c r="CY8" s="2182"/>
      <c r="CZ8" s="2182"/>
      <c r="DA8" s="765" t="s">
        <v>1026</v>
      </c>
      <c r="DB8" s="762"/>
      <c r="DC8" s="762"/>
      <c r="DD8" s="762"/>
      <c r="DE8" s="762"/>
      <c r="DF8" s="762"/>
      <c r="DG8" s="762"/>
      <c r="DH8" s="762"/>
      <c r="DI8" s="762"/>
      <c r="DJ8" s="762"/>
      <c r="DK8" s="762"/>
      <c r="DL8" s="762"/>
      <c r="DM8" s="762"/>
      <c r="DN8" s="762"/>
      <c r="DO8" s="762"/>
      <c r="DP8" s="762"/>
      <c r="DQ8" s="762"/>
      <c r="DR8" s="763"/>
      <c r="DS8" s="762"/>
      <c r="DT8" s="762"/>
      <c r="DU8" s="762"/>
      <c r="DV8" s="762"/>
      <c r="DW8" s="762"/>
      <c r="DX8" s="762"/>
      <c r="DY8" s="762"/>
      <c r="DZ8" s="762"/>
      <c r="EA8" s="762"/>
      <c r="EB8" s="762"/>
      <c r="EC8" s="762"/>
      <c r="ED8" s="767"/>
      <c r="EE8" s="767"/>
      <c r="EF8" s="768"/>
    </row>
    <row r="9" spans="1:182" ht="2.25" customHeight="1" x14ac:dyDescent="0.3">
      <c r="A9" s="400"/>
      <c r="B9" s="2179"/>
      <c r="C9" s="2180"/>
      <c r="D9" s="2180"/>
      <c r="E9" s="2180"/>
      <c r="F9" s="2180"/>
      <c r="G9" s="2180"/>
      <c r="H9" s="2180"/>
      <c r="I9" s="2180"/>
      <c r="J9" s="2180"/>
      <c r="K9" s="2180"/>
      <c r="L9" s="2180"/>
      <c r="M9" s="2180"/>
      <c r="N9" s="2180"/>
      <c r="O9" s="2180"/>
      <c r="P9" s="2180"/>
      <c r="Q9" s="2180"/>
      <c r="R9" s="2180"/>
      <c r="S9" s="2180"/>
      <c r="T9" s="769"/>
      <c r="U9" s="769"/>
      <c r="V9" s="769"/>
      <c r="W9" s="769"/>
      <c r="X9" s="769"/>
      <c r="Y9" s="769"/>
      <c r="Z9" s="769"/>
      <c r="AA9" s="769"/>
      <c r="AB9" s="769"/>
      <c r="AC9" s="769"/>
      <c r="AD9" s="769"/>
      <c r="AE9" s="769"/>
      <c r="AF9" s="769"/>
      <c r="AG9" s="769"/>
      <c r="AH9" s="769"/>
      <c r="AI9" s="769"/>
      <c r="AJ9" s="769"/>
      <c r="AK9" s="769"/>
      <c r="AL9" s="769"/>
      <c r="AM9" s="769"/>
      <c r="AN9" s="769"/>
      <c r="AO9" s="769"/>
      <c r="AP9" s="769"/>
      <c r="AQ9" s="769"/>
      <c r="AR9" s="769"/>
      <c r="AS9" s="769"/>
      <c r="AT9" s="769"/>
      <c r="AU9" s="769"/>
      <c r="AV9" s="769"/>
      <c r="AW9" s="769"/>
      <c r="AX9" s="769"/>
      <c r="AY9" s="769"/>
      <c r="AZ9" s="769"/>
      <c r="BA9" s="769"/>
      <c r="BB9" s="769"/>
      <c r="BC9" s="769"/>
      <c r="BD9" s="769"/>
      <c r="BE9" s="769"/>
      <c r="BF9" s="769"/>
      <c r="BG9" s="769"/>
      <c r="BH9" s="769"/>
      <c r="BI9" s="769"/>
      <c r="BJ9" s="769"/>
      <c r="BK9" s="769"/>
      <c r="BL9" s="769"/>
      <c r="BM9" s="769"/>
      <c r="BN9" s="769"/>
      <c r="BO9" s="769"/>
      <c r="BP9" s="769"/>
      <c r="BQ9" s="769"/>
      <c r="BR9" s="769"/>
      <c r="BS9" s="769"/>
      <c r="BT9" s="769"/>
      <c r="BU9" s="769"/>
      <c r="BV9" s="769"/>
      <c r="BW9" s="769"/>
      <c r="BX9" s="769"/>
      <c r="BY9" s="769"/>
      <c r="BZ9" s="770"/>
      <c r="CA9" s="770"/>
      <c r="CB9" s="771"/>
      <c r="CC9" s="771"/>
      <c r="CD9" s="771"/>
      <c r="CE9" s="771"/>
      <c r="CF9" s="772"/>
      <c r="CG9" s="772"/>
      <c r="CH9" s="772"/>
      <c r="CI9" s="772"/>
      <c r="CJ9" s="772"/>
      <c r="CK9" s="772"/>
      <c r="CL9" s="772"/>
      <c r="CM9" s="772"/>
      <c r="CN9" s="772"/>
      <c r="CO9" s="772"/>
      <c r="CP9" s="772"/>
      <c r="CQ9" s="772"/>
      <c r="CR9" s="772"/>
      <c r="CS9" s="772"/>
      <c r="CT9" s="772"/>
      <c r="CU9" s="772"/>
      <c r="CV9" s="772"/>
      <c r="CW9" s="772"/>
      <c r="CX9" s="772"/>
      <c r="CY9" s="772"/>
      <c r="CZ9" s="772"/>
      <c r="DA9" s="772"/>
      <c r="DB9" s="772"/>
      <c r="DC9" s="772"/>
      <c r="DD9" s="772"/>
      <c r="DE9" s="772"/>
      <c r="DF9" s="772"/>
      <c r="DG9" s="772"/>
      <c r="DH9" s="772"/>
      <c r="DI9" s="772"/>
      <c r="DJ9" s="772"/>
      <c r="DK9" s="772"/>
      <c r="DL9" s="772"/>
      <c r="DM9" s="772"/>
      <c r="DN9" s="772"/>
      <c r="DO9" s="772"/>
      <c r="DP9" s="772"/>
      <c r="DQ9" s="772"/>
      <c r="DR9" s="771"/>
      <c r="DS9" s="772"/>
      <c r="DT9" s="772"/>
      <c r="DU9" s="772"/>
      <c r="DV9" s="772"/>
      <c r="DW9" s="772"/>
      <c r="DX9" s="772"/>
      <c r="DY9" s="772"/>
      <c r="DZ9" s="772"/>
      <c r="EA9" s="772"/>
      <c r="EB9" s="772"/>
      <c r="EC9" s="772"/>
      <c r="ED9" s="773"/>
      <c r="EE9" s="773"/>
      <c r="EF9" s="774"/>
      <c r="EG9" s="644"/>
      <c r="EH9" s="644"/>
      <c r="EI9" s="644"/>
      <c r="EJ9" s="644"/>
      <c r="EK9" s="644"/>
      <c r="EL9" s="644"/>
      <c r="EM9" s="644"/>
      <c r="EN9" s="644"/>
      <c r="EO9" s="644"/>
      <c r="EP9" s="644"/>
      <c r="EQ9" s="644"/>
      <c r="ER9" s="644"/>
      <c r="ES9" s="644"/>
      <c r="ET9" s="644"/>
      <c r="EU9" s="644"/>
      <c r="EV9" s="644"/>
      <c r="EW9" s="644"/>
      <c r="EX9" s="775"/>
      <c r="EY9" s="775"/>
      <c r="EZ9" s="775"/>
      <c r="FA9" s="775"/>
      <c r="FB9" s="775"/>
      <c r="FC9" s="775"/>
      <c r="FD9" s="775"/>
    </row>
    <row r="10" spans="1:182" s="754" customFormat="1" ht="4.95" customHeight="1" x14ac:dyDescent="0.3">
      <c r="A10" s="647"/>
      <c r="B10" s="776"/>
      <c r="C10" s="776"/>
      <c r="D10" s="776"/>
      <c r="E10" s="776"/>
      <c r="F10" s="776"/>
      <c r="G10" s="776"/>
      <c r="H10" s="776"/>
      <c r="I10" s="776"/>
      <c r="J10" s="776"/>
      <c r="K10" s="776"/>
      <c r="L10" s="776"/>
      <c r="M10" s="776"/>
      <c r="N10" s="776"/>
      <c r="O10" s="776"/>
      <c r="P10" s="776"/>
      <c r="Q10" s="776"/>
      <c r="R10" s="776"/>
      <c r="S10" s="776"/>
      <c r="T10" s="647"/>
      <c r="U10" s="647"/>
      <c r="V10" s="647"/>
      <c r="W10" s="647"/>
      <c r="X10" s="647"/>
      <c r="Y10" s="647"/>
      <c r="Z10" s="647"/>
      <c r="AA10" s="647"/>
      <c r="AB10" s="647"/>
      <c r="AC10" s="647"/>
      <c r="AD10" s="647"/>
      <c r="AE10" s="647"/>
      <c r="AF10" s="647"/>
      <c r="AG10" s="647"/>
      <c r="AH10" s="647"/>
      <c r="AI10" s="647"/>
      <c r="AJ10" s="647"/>
      <c r="AK10" s="647"/>
      <c r="AL10" s="647"/>
      <c r="AM10" s="647"/>
      <c r="AN10" s="647"/>
      <c r="AO10" s="647"/>
      <c r="AP10" s="647"/>
      <c r="AQ10" s="647"/>
      <c r="AR10" s="647"/>
      <c r="AS10" s="647"/>
      <c r="AT10" s="647"/>
      <c r="AU10" s="647"/>
      <c r="AV10" s="647"/>
      <c r="AW10" s="647"/>
      <c r="AX10" s="647"/>
      <c r="AY10" s="647"/>
      <c r="AZ10" s="647"/>
      <c r="BA10" s="647"/>
      <c r="BB10" s="647"/>
      <c r="BC10" s="647"/>
      <c r="BD10" s="647"/>
      <c r="BE10" s="647"/>
      <c r="BF10" s="647"/>
      <c r="BG10" s="647"/>
      <c r="BH10" s="647"/>
      <c r="BI10" s="647"/>
      <c r="BJ10" s="647"/>
      <c r="BK10" s="647"/>
      <c r="BL10" s="647"/>
      <c r="BM10" s="647"/>
      <c r="BN10" s="647"/>
      <c r="BO10" s="647"/>
      <c r="BP10" s="647"/>
      <c r="BQ10" s="647"/>
      <c r="BR10" s="647"/>
      <c r="BS10" s="647"/>
      <c r="BT10" s="647"/>
      <c r="BU10" s="647"/>
      <c r="BV10" s="647"/>
      <c r="BW10" s="647"/>
      <c r="BX10" s="647"/>
      <c r="BY10" s="647"/>
      <c r="BZ10" s="777"/>
      <c r="CA10" s="777"/>
      <c r="CB10" s="777"/>
      <c r="CC10" s="777"/>
      <c r="CD10" s="777"/>
      <c r="CE10" s="777"/>
      <c r="CF10" s="647"/>
      <c r="CG10" s="647"/>
      <c r="CH10" s="647"/>
      <c r="CI10" s="647"/>
      <c r="CJ10" s="647"/>
      <c r="CK10" s="647"/>
      <c r="CL10" s="647"/>
      <c r="CM10" s="647"/>
      <c r="CN10" s="647"/>
      <c r="CO10" s="647"/>
      <c r="CP10" s="647"/>
      <c r="CQ10" s="647"/>
      <c r="CR10" s="647"/>
      <c r="CS10" s="647"/>
      <c r="CT10" s="647"/>
      <c r="CU10" s="647"/>
      <c r="CV10" s="647"/>
      <c r="CW10" s="647"/>
      <c r="CX10" s="647"/>
      <c r="CY10" s="647"/>
      <c r="CZ10" s="647"/>
      <c r="DA10" s="647"/>
      <c r="DB10" s="647"/>
      <c r="DC10" s="647"/>
      <c r="DD10" s="647"/>
      <c r="DE10" s="647"/>
      <c r="DF10" s="647"/>
      <c r="DG10" s="647"/>
      <c r="DH10" s="647"/>
      <c r="DI10" s="647"/>
      <c r="DJ10" s="647"/>
      <c r="DK10" s="647"/>
      <c r="DL10" s="647"/>
      <c r="DM10" s="647"/>
      <c r="DN10" s="647"/>
      <c r="DO10" s="647"/>
      <c r="DP10" s="647"/>
      <c r="DQ10" s="647"/>
      <c r="DR10" s="777"/>
      <c r="DS10" s="647"/>
      <c r="DT10" s="647"/>
      <c r="DU10" s="647"/>
      <c r="DV10" s="647"/>
      <c r="DW10" s="647"/>
      <c r="DX10" s="647"/>
      <c r="DY10" s="647"/>
      <c r="DZ10" s="647"/>
      <c r="EA10" s="647"/>
      <c r="EB10" s="647"/>
      <c r="EC10" s="647"/>
      <c r="ED10" s="755"/>
      <c r="EE10" s="755"/>
      <c r="EF10" s="755"/>
      <c r="EG10" s="755"/>
      <c r="EH10" s="755"/>
      <c r="EI10" s="755"/>
      <c r="EJ10" s="755"/>
      <c r="EK10" s="755"/>
      <c r="EL10" s="755"/>
      <c r="EM10" s="755"/>
      <c r="EN10" s="755"/>
      <c r="EO10" s="755"/>
      <c r="EP10" s="755"/>
      <c r="EQ10" s="755"/>
      <c r="ER10" s="755"/>
      <c r="ES10" s="755"/>
      <c r="ET10" s="755"/>
      <c r="EU10" s="755"/>
      <c r="EV10" s="755"/>
      <c r="EW10" s="755"/>
      <c r="EX10" s="756"/>
      <c r="EY10" s="756"/>
      <c r="EZ10" s="756"/>
      <c r="FA10" s="756"/>
      <c r="FB10" s="756"/>
      <c r="FC10" s="756"/>
      <c r="FD10" s="756"/>
    </row>
    <row r="11" spans="1:182" s="754" customFormat="1" ht="19.2" customHeight="1" x14ac:dyDescent="0.3">
      <c r="A11" s="647"/>
      <c r="B11" s="2166" t="s">
        <v>39693</v>
      </c>
      <c r="C11" s="2167"/>
      <c r="D11" s="2167"/>
      <c r="E11" s="2167"/>
      <c r="F11" s="2167"/>
      <c r="G11" s="2167"/>
      <c r="H11" s="2167"/>
      <c r="I11" s="2167"/>
      <c r="J11" s="2167"/>
      <c r="K11" s="2167"/>
      <c r="L11" s="2167"/>
      <c r="M11" s="2167"/>
      <c r="N11" s="2167"/>
      <c r="O11" s="2167"/>
      <c r="P11" s="2167"/>
      <c r="Q11" s="2167"/>
      <c r="R11" s="2167"/>
      <c r="S11" s="2167"/>
      <c r="T11" s="2167"/>
      <c r="U11" s="2167"/>
      <c r="V11" s="2167"/>
      <c r="W11" s="2167"/>
      <c r="X11" s="2167"/>
      <c r="Y11" s="2167"/>
      <c r="Z11" s="2167"/>
      <c r="AA11" s="2167"/>
      <c r="AB11" s="2167"/>
      <c r="AC11" s="2167"/>
      <c r="AD11" s="2167"/>
      <c r="AE11" s="2167"/>
      <c r="AF11" s="2167"/>
      <c r="AG11" s="2167"/>
      <c r="AH11" s="2167"/>
      <c r="AI11" s="2167"/>
      <c r="AJ11" s="2167"/>
      <c r="AK11" s="2167"/>
      <c r="AL11" s="2167"/>
      <c r="AM11" s="2167"/>
      <c r="AN11" s="2167"/>
      <c r="AO11" s="2167"/>
      <c r="AP11" s="2167"/>
      <c r="AQ11" s="2167"/>
      <c r="AR11" s="2167"/>
      <c r="AS11" s="2167"/>
      <c r="AT11" s="2167"/>
      <c r="AU11" s="2167"/>
      <c r="AV11" s="2167"/>
      <c r="AW11" s="2167"/>
      <c r="AX11" s="2167"/>
      <c r="AY11" s="2167"/>
      <c r="AZ11" s="2167"/>
      <c r="BA11" s="2167"/>
      <c r="BB11" s="2167"/>
      <c r="BC11" s="2167"/>
      <c r="BD11" s="2167"/>
      <c r="BE11" s="2167"/>
      <c r="BF11" s="2167"/>
      <c r="BG11" s="2167"/>
      <c r="BH11" s="2167"/>
      <c r="BI11" s="2167"/>
      <c r="BJ11" s="2167"/>
      <c r="BK11" s="2167"/>
      <c r="BL11" s="2167"/>
      <c r="BM11" s="2167"/>
      <c r="BN11" s="2167"/>
      <c r="BO11" s="2167"/>
      <c r="BP11" s="2167"/>
      <c r="BQ11" s="2167"/>
      <c r="BR11" s="2167"/>
      <c r="BS11" s="2167"/>
      <c r="BT11" s="2167"/>
      <c r="BU11" s="2167"/>
      <c r="BV11" s="2167"/>
      <c r="BW11" s="2167"/>
      <c r="BX11" s="2167"/>
      <c r="BY11" s="2167"/>
      <c r="BZ11" s="2167"/>
      <c r="CA11" s="2167"/>
      <c r="CB11" s="2167"/>
      <c r="CC11" s="2167"/>
      <c r="CD11" s="2167"/>
      <c r="CE11" s="2167"/>
      <c r="CF11" s="2167"/>
      <c r="CG11" s="2167"/>
      <c r="CH11" s="2167"/>
      <c r="CI11" s="2167"/>
      <c r="CJ11" s="2167"/>
      <c r="CK11" s="2167"/>
      <c r="CL11" s="2167"/>
      <c r="CM11" s="2167"/>
      <c r="CN11" s="2167"/>
      <c r="CO11" s="2167"/>
      <c r="CP11" s="2167"/>
      <c r="CQ11" s="2167"/>
      <c r="CR11" s="2167"/>
      <c r="CS11" s="2167"/>
      <c r="CT11" s="2167"/>
      <c r="CU11" s="2167"/>
      <c r="CV11" s="2167"/>
      <c r="CW11" s="2167"/>
      <c r="CX11" s="2167"/>
      <c r="CY11" s="2167"/>
      <c r="CZ11" s="2167"/>
      <c r="DA11" s="2167"/>
      <c r="DB11" s="2167"/>
      <c r="DC11" s="2167"/>
      <c r="DD11" s="2167"/>
      <c r="DE11" s="2167"/>
      <c r="DF11" s="2167"/>
      <c r="DG11" s="2167"/>
      <c r="DH11" s="2167"/>
      <c r="DI11" s="2167"/>
      <c r="DJ11" s="2167"/>
      <c r="DK11" s="2167"/>
      <c r="DL11" s="2167"/>
      <c r="DM11" s="2167"/>
      <c r="DN11" s="2167"/>
      <c r="DO11" s="2167"/>
      <c r="DP11" s="2167"/>
      <c r="DQ11" s="2167"/>
      <c r="DR11" s="2167"/>
      <c r="DS11" s="2167"/>
      <c r="DT11" s="2167"/>
      <c r="DU11" s="2167"/>
      <c r="DV11" s="2167"/>
      <c r="DW11" s="2167"/>
      <c r="DX11" s="2167"/>
      <c r="DY11" s="2167"/>
      <c r="DZ11" s="2167"/>
      <c r="EA11" s="2167"/>
      <c r="EB11" s="2167"/>
      <c r="EC11" s="2167"/>
      <c r="ED11" s="2167"/>
      <c r="EE11" s="2167"/>
      <c r="EF11" s="755"/>
      <c r="EG11" s="755"/>
      <c r="EH11" s="755"/>
      <c r="EI11" s="755"/>
      <c r="EJ11" s="755"/>
      <c r="EK11" s="755"/>
      <c r="EL11" s="755"/>
      <c r="EM11" s="755"/>
      <c r="EN11" s="755"/>
      <c r="EO11" s="755"/>
      <c r="EP11" s="755"/>
      <c r="EQ11" s="755"/>
      <c r="ER11" s="755"/>
      <c r="ES11" s="755"/>
      <c r="ET11" s="755"/>
      <c r="EU11" s="755"/>
      <c r="EV11" s="755"/>
      <c r="EW11" s="755"/>
      <c r="EX11" s="756"/>
      <c r="EY11" s="756"/>
      <c r="EZ11" s="756"/>
      <c r="FA11" s="756"/>
      <c r="FB11" s="756"/>
      <c r="FC11" s="756"/>
      <c r="FD11" s="756"/>
    </row>
    <row r="12" spans="1:182" ht="19.95" customHeight="1" x14ac:dyDescent="0.3">
      <c r="A12" s="400"/>
      <c r="B12" s="2118" t="s">
        <v>39694</v>
      </c>
      <c r="C12" s="2119"/>
      <c r="D12" s="2119"/>
      <c r="E12" s="2119"/>
      <c r="F12" s="2119"/>
      <c r="G12" s="2119"/>
      <c r="H12" s="2119"/>
      <c r="I12" s="2119"/>
      <c r="J12" s="2119"/>
      <c r="K12" s="2119"/>
      <c r="L12" s="2119"/>
      <c r="M12" s="2119"/>
      <c r="N12" s="2119"/>
      <c r="O12" s="2119"/>
      <c r="P12" s="2119"/>
      <c r="Q12" s="2119"/>
      <c r="R12" s="2119"/>
      <c r="S12" s="2119"/>
      <c r="T12" s="2119"/>
      <c r="U12" s="2119"/>
      <c r="V12" s="2119"/>
      <c r="W12" s="2119"/>
      <c r="X12" s="2119"/>
      <c r="Y12" s="2119"/>
      <c r="Z12" s="2119"/>
      <c r="AA12" s="2119"/>
      <c r="AB12" s="2119"/>
      <c r="AC12" s="2119"/>
      <c r="AD12" s="2119"/>
      <c r="AE12" s="2119"/>
      <c r="AF12" s="2119"/>
      <c r="AG12" s="2119"/>
      <c r="AH12" s="2119"/>
      <c r="AI12" s="2119"/>
      <c r="AJ12" s="2119"/>
      <c r="AK12" s="2119"/>
      <c r="AL12" s="2119"/>
      <c r="AM12" s="2119"/>
      <c r="AN12" s="2119"/>
      <c r="AO12" s="2119"/>
      <c r="AP12" s="2119"/>
      <c r="AQ12" s="2119"/>
      <c r="AR12" s="2119"/>
      <c r="AS12" s="2119"/>
      <c r="AT12" s="2119"/>
      <c r="AU12" s="2119"/>
      <c r="AV12" s="2119"/>
      <c r="AW12" s="2119"/>
      <c r="AX12" s="2119"/>
      <c r="AY12" s="2119"/>
      <c r="AZ12" s="2119"/>
      <c r="BA12" s="2119"/>
      <c r="BB12" s="2119"/>
      <c r="BC12" s="2119"/>
      <c r="BD12" s="2119"/>
      <c r="BE12" s="2119"/>
      <c r="BF12" s="2119"/>
      <c r="BG12" s="2119"/>
      <c r="BH12" s="2119"/>
      <c r="BI12" s="2119"/>
      <c r="BJ12" s="2119"/>
      <c r="BK12" s="2119"/>
      <c r="BL12" s="2119"/>
      <c r="BM12" s="2119"/>
      <c r="BN12" s="2119"/>
      <c r="BO12" s="2119"/>
      <c r="BP12" s="2119"/>
      <c r="BQ12" s="2119"/>
      <c r="BR12" s="2119"/>
      <c r="BS12" s="2119"/>
      <c r="BT12" s="2119"/>
      <c r="BU12" s="2119"/>
      <c r="BV12" s="2119"/>
      <c r="BW12" s="2119"/>
      <c r="BX12" s="2119"/>
      <c r="BY12" s="2119"/>
      <c r="BZ12" s="2119"/>
      <c r="CA12" s="2119"/>
      <c r="CB12" s="2119"/>
      <c r="CC12" s="2119"/>
      <c r="CD12" s="2119"/>
      <c r="CE12" s="2119"/>
      <c r="CF12" s="2119"/>
      <c r="CG12" s="2119"/>
      <c r="CH12" s="2119"/>
      <c r="CI12" s="2119"/>
      <c r="CJ12" s="2119"/>
      <c r="CK12" s="2119"/>
      <c r="CL12" s="2119"/>
      <c r="CM12" s="2119"/>
      <c r="CN12" s="2119"/>
      <c r="CO12" s="2119"/>
      <c r="CP12" s="2119"/>
      <c r="CQ12" s="2119"/>
      <c r="CR12" s="2119"/>
      <c r="CS12" s="2119"/>
      <c r="CT12" s="2119"/>
      <c r="CU12" s="2119"/>
      <c r="CV12" s="2119"/>
      <c r="CW12" s="2119"/>
      <c r="CX12" s="2119"/>
      <c r="CY12" s="2119"/>
      <c r="CZ12" s="2119"/>
      <c r="DA12" s="2119"/>
      <c r="DB12" s="2119"/>
      <c r="DC12" s="2119"/>
      <c r="DD12" s="2119"/>
      <c r="DE12" s="2119"/>
      <c r="DF12" s="2119"/>
      <c r="DG12" s="2119"/>
      <c r="DH12" s="2119"/>
      <c r="DI12" s="2119"/>
      <c r="DJ12" s="2119"/>
      <c r="DK12" s="2119"/>
      <c r="DL12" s="2119"/>
      <c r="DM12" s="2119"/>
      <c r="DN12" s="2119"/>
      <c r="DO12" s="2119"/>
      <c r="DP12" s="2119"/>
      <c r="DQ12" s="2119"/>
      <c r="DR12" s="2119"/>
      <c r="DS12" s="2119"/>
      <c r="DT12" s="2119"/>
      <c r="DU12" s="2119"/>
      <c r="DV12" s="2119"/>
      <c r="DW12" s="2119"/>
      <c r="DX12" s="2119"/>
      <c r="DY12" s="2119"/>
      <c r="DZ12" s="2119"/>
      <c r="EA12" s="2119"/>
      <c r="EB12" s="2119"/>
      <c r="EC12" s="2119"/>
      <c r="ED12" s="2119"/>
      <c r="EE12" s="2119"/>
      <c r="EF12" s="2120"/>
      <c r="EG12" s="400"/>
      <c r="EH12" s="400"/>
      <c r="EI12" s="400"/>
      <c r="EJ12" s="400"/>
      <c r="EK12" s="400"/>
      <c r="EL12" s="400"/>
      <c r="EM12" s="400"/>
      <c r="EN12" s="400"/>
      <c r="EO12" s="400"/>
      <c r="EP12" s="400"/>
      <c r="EQ12" s="400"/>
      <c r="ER12" s="400"/>
      <c r="ES12" s="400"/>
      <c r="ET12" s="400"/>
      <c r="EU12" s="400"/>
      <c r="EV12" s="400"/>
      <c r="EW12" s="400"/>
      <c r="EX12" s="400"/>
      <c r="EY12" s="400"/>
      <c r="EZ12" s="400"/>
      <c r="FA12" s="400"/>
      <c r="FB12" s="400"/>
      <c r="FC12" s="400"/>
      <c r="FD12" s="400"/>
      <c r="FE12" s="400"/>
      <c r="FF12" s="400"/>
      <c r="FG12" s="400"/>
      <c r="FH12" s="400"/>
      <c r="FI12" s="400"/>
      <c r="FJ12" s="400"/>
      <c r="FK12" s="400"/>
      <c r="FL12" s="400"/>
      <c r="FM12" s="400"/>
      <c r="FN12" s="400"/>
      <c r="FO12" s="400"/>
      <c r="FP12" s="400"/>
      <c r="FQ12" s="400"/>
      <c r="FR12" s="400"/>
      <c r="FS12" s="400"/>
      <c r="FT12" s="400"/>
      <c r="FU12" s="400"/>
      <c r="FV12" s="400"/>
      <c r="FW12" s="400"/>
      <c r="FX12" s="400"/>
      <c r="FY12" s="400"/>
      <c r="FZ12" s="400"/>
    </row>
    <row r="13" spans="1:182" ht="9.75" hidden="1" customHeight="1" x14ac:dyDescent="0.3">
      <c r="A13" s="647"/>
      <c r="B13" s="778"/>
      <c r="C13" s="779"/>
      <c r="D13" s="779"/>
      <c r="E13" s="779"/>
      <c r="F13" s="779"/>
      <c r="G13" s="779"/>
      <c r="H13" s="779"/>
      <c r="I13" s="779"/>
      <c r="J13" s="779"/>
      <c r="K13" s="779"/>
      <c r="L13" s="779"/>
      <c r="M13" s="779"/>
      <c r="N13" s="779"/>
      <c r="O13" s="779"/>
      <c r="P13" s="779"/>
      <c r="Q13" s="779"/>
      <c r="R13" s="779"/>
      <c r="S13" s="779"/>
      <c r="T13" s="779"/>
      <c r="U13" s="779"/>
      <c r="V13" s="779"/>
      <c r="W13" s="779"/>
      <c r="X13" s="779"/>
      <c r="Y13" s="779"/>
      <c r="Z13" s="779"/>
      <c r="AA13" s="779"/>
      <c r="AB13" s="779"/>
      <c r="AC13" s="779"/>
      <c r="AD13" s="779"/>
      <c r="AE13" s="779"/>
      <c r="AF13" s="779"/>
      <c r="AG13" s="779"/>
      <c r="AH13" s="779"/>
      <c r="AI13" s="779"/>
      <c r="AJ13" s="779"/>
      <c r="AK13" s="779"/>
      <c r="AL13" s="779"/>
      <c r="AM13" s="779"/>
      <c r="AN13" s="779"/>
      <c r="AO13" s="779"/>
      <c r="AP13" s="779"/>
      <c r="AQ13" s="779"/>
      <c r="AR13" s="779"/>
      <c r="AS13" s="779"/>
      <c r="AT13" s="779"/>
      <c r="AU13" s="779"/>
      <c r="AV13" s="779"/>
      <c r="AW13" s="779"/>
      <c r="AX13" s="779"/>
      <c r="AY13" s="779"/>
      <c r="AZ13" s="779"/>
      <c r="BA13" s="779"/>
      <c r="BB13" s="779"/>
      <c r="BC13" s="779"/>
      <c r="BD13" s="779"/>
      <c r="BE13" s="779"/>
      <c r="BF13" s="779"/>
      <c r="BG13" s="779"/>
      <c r="BH13" s="779"/>
      <c r="BI13" s="779"/>
      <c r="BJ13" s="779"/>
      <c r="BK13" s="779"/>
      <c r="BL13" s="779"/>
      <c r="BM13" s="779"/>
      <c r="BN13" s="779"/>
      <c r="BO13" s="779"/>
      <c r="BP13" s="779"/>
      <c r="BQ13" s="779"/>
      <c r="BR13" s="779"/>
      <c r="BS13" s="779"/>
      <c r="BT13" s="779"/>
      <c r="BU13" s="779"/>
      <c r="BV13" s="779"/>
      <c r="BW13" s="779"/>
      <c r="BX13" s="779"/>
      <c r="BY13" s="779"/>
      <c r="BZ13" s="779"/>
      <c r="CA13" s="779"/>
      <c r="CB13" s="779"/>
      <c r="CC13" s="779"/>
      <c r="CD13" s="779"/>
      <c r="CE13" s="779"/>
      <c r="CF13" s="779"/>
      <c r="CG13" s="779"/>
      <c r="CH13" s="779"/>
      <c r="CI13" s="779"/>
      <c r="CJ13" s="779"/>
      <c r="CK13" s="779"/>
      <c r="CL13" s="779"/>
      <c r="CM13" s="779"/>
      <c r="CN13" s="779"/>
      <c r="CO13" s="779"/>
      <c r="CP13" s="779"/>
      <c r="CQ13" s="779"/>
      <c r="CR13" s="779"/>
      <c r="CS13" s="779"/>
      <c r="CT13" s="779"/>
      <c r="CU13" s="779"/>
      <c r="CV13" s="779"/>
      <c r="CW13" s="779"/>
      <c r="CX13" s="779"/>
      <c r="CY13" s="779"/>
      <c r="CZ13" s="779"/>
      <c r="DA13" s="779"/>
      <c r="DB13" s="779"/>
      <c r="DC13" s="779"/>
      <c r="DD13" s="779"/>
      <c r="DE13" s="779"/>
      <c r="DF13" s="779"/>
      <c r="DG13" s="779"/>
      <c r="DH13" s="779"/>
      <c r="DI13" s="779"/>
      <c r="DJ13" s="779"/>
      <c r="DK13" s="779"/>
      <c r="DL13" s="779"/>
      <c r="DM13" s="779"/>
      <c r="DN13" s="779"/>
      <c r="DO13" s="779"/>
      <c r="DP13" s="779"/>
      <c r="DQ13" s="779"/>
      <c r="DR13" s="779"/>
      <c r="DS13" s="779"/>
      <c r="DT13" s="779"/>
      <c r="DU13" s="779"/>
      <c r="DV13" s="779"/>
      <c r="DW13" s="779"/>
      <c r="DX13" s="779"/>
      <c r="DY13" s="779"/>
      <c r="DZ13" s="779"/>
      <c r="EA13" s="779"/>
      <c r="EB13" s="779"/>
      <c r="EC13" s="779"/>
      <c r="ED13" s="779"/>
      <c r="EE13" s="779"/>
      <c r="EF13" s="780"/>
      <c r="EG13" s="647"/>
      <c r="EH13" s="647"/>
      <c r="EI13" s="647"/>
      <c r="EJ13" s="647"/>
      <c r="EK13" s="647"/>
      <c r="EL13" s="647"/>
      <c r="EM13" s="647"/>
      <c r="EN13" s="647"/>
      <c r="EO13" s="400"/>
      <c r="EP13" s="400"/>
      <c r="EQ13" s="400"/>
      <c r="ER13" s="400"/>
      <c r="ES13" s="400"/>
      <c r="ET13" s="400"/>
      <c r="EU13" s="400"/>
      <c r="EV13" s="400"/>
      <c r="EW13" s="400"/>
      <c r="EX13" s="400"/>
      <c r="EY13" s="400"/>
      <c r="EZ13" s="400"/>
      <c r="FA13" s="400"/>
      <c r="FB13" s="400"/>
      <c r="FC13" s="400"/>
      <c r="FD13" s="400"/>
      <c r="FE13" s="400"/>
      <c r="FF13" s="400"/>
      <c r="FG13" s="400"/>
      <c r="FH13" s="400"/>
      <c r="FI13" s="400"/>
      <c r="FJ13" s="400"/>
      <c r="FK13" s="400"/>
      <c r="FL13" s="400"/>
      <c r="FM13" s="400"/>
      <c r="FN13" s="400"/>
      <c r="FO13" s="400"/>
      <c r="FP13" s="400"/>
      <c r="FQ13" s="400"/>
      <c r="FR13" s="400"/>
      <c r="FS13" s="400"/>
      <c r="FT13" s="400"/>
      <c r="FU13" s="400"/>
      <c r="FV13" s="400"/>
      <c r="FW13" s="400"/>
      <c r="FX13" s="400"/>
      <c r="FY13" s="400"/>
      <c r="FZ13" s="400"/>
    </row>
    <row r="14" spans="1:182" ht="15.6" hidden="1" customHeight="1" x14ac:dyDescent="0.3">
      <c r="A14" s="647"/>
      <c r="B14" s="781"/>
      <c r="C14" s="776"/>
      <c r="D14" s="2121" t="s">
        <v>39695</v>
      </c>
      <c r="E14" s="2121"/>
      <c r="F14" s="2121"/>
      <c r="G14" s="2121"/>
      <c r="H14" s="2121"/>
      <c r="I14" s="2121"/>
      <c r="J14" s="2121"/>
      <c r="K14" s="2121"/>
      <c r="L14" s="2121"/>
      <c r="M14" s="2121"/>
      <c r="N14" s="2121"/>
      <c r="O14" s="2121"/>
      <c r="P14" s="2121"/>
      <c r="Q14" s="2121"/>
      <c r="R14" s="2121"/>
      <c r="S14" s="2121"/>
      <c r="T14" s="2121"/>
      <c r="U14" s="2121"/>
      <c r="V14" s="2121"/>
      <c r="W14" s="2121"/>
      <c r="X14" s="2121"/>
      <c r="Y14" s="2121"/>
      <c r="Z14" s="2121"/>
      <c r="AA14" s="2121"/>
      <c r="AB14" s="2121"/>
      <c r="AC14" s="2121"/>
      <c r="AD14" s="2121"/>
      <c r="AE14" s="2121"/>
      <c r="AF14" s="2121"/>
      <c r="AG14" s="2121"/>
      <c r="AH14" s="2121"/>
      <c r="AI14" s="2121"/>
      <c r="AJ14" s="2121"/>
      <c r="AK14" s="2121"/>
      <c r="AL14" s="2121"/>
      <c r="AM14" s="2121"/>
      <c r="AN14" s="2121"/>
      <c r="AO14" s="2121"/>
      <c r="AP14" s="2121"/>
      <c r="AQ14" s="2121"/>
      <c r="AR14" s="2121"/>
      <c r="AS14" s="2121"/>
      <c r="AT14" s="2121"/>
      <c r="AU14" s="2121"/>
      <c r="AV14" s="2121"/>
      <c r="AW14" s="2121"/>
      <c r="AX14" s="2121"/>
      <c r="AY14" s="2121"/>
      <c r="AZ14" s="2121"/>
      <c r="BA14" s="2121"/>
      <c r="BB14" s="2121"/>
      <c r="BC14" s="2121"/>
      <c r="BD14" s="2121"/>
      <c r="BE14" s="2121"/>
      <c r="BF14" s="2121"/>
      <c r="BG14" s="2121"/>
      <c r="BH14" s="2121"/>
      <c r="BI14" s="2121"/>
      <c r="BJ14" s="2121"/>
      <c r="BK14" s="2121"/>
      <c r="BL14" s="2121"/>
      <c r="BM14" s="2121"/>
      <c r="BN14" s="2121"/>
      <c r="BO14" s="2121"/>
      <c r="BP14" s="2121"/>
      <c r="BQ14" s="2121"/>
      <c r="BR14" s="2121"/>
      <c r="BS14" s="2121"/>
      <c r="BT14" s="2121"/>
      <c r="BU14" s="2121"/>
      <c r="BV14" s="2121"/>
      <c r="BW14" s="2121"/>
      <c r="BX14" s="2121"/>
      <c r="BY14" s="2121"/>
      <c r="BZ14" s="2121"/>
      <c r="CA14" s="2121"/>
      <c r="CB14" s="2121"/>
      <c r="CC14" s="2121"/>
      <c r="CD14" s="2121"/>
      <c r="CE14" s="2121"/>
      <c r="CF14" s="2121"/>
      <c r="CG14" s="2121"/>
      <c r="CH14" s="2121"/>
      <c r="CI14" s="2121"/>
      <c r="CJ14" s="2121"/>
      <c r="CK14" s="2121"/>
      <c r="CL14" s="2121"/>
      <c r="CM14" s="2121"/>
      <c r="CN14" s="2121"/>
      <c r="CO14" s="2121"/>
      <c r="CP14" s="2121"/>
      <c r="CQ14" s="2121"/>
      <c r="CR14" s="2121"/>
      <c r="CS14" s="2121"/>
      <c r="CT14" s="2121"/>
      <c r="CU14" s="2121"/>
      <c r="CV14" s="2121"/>
      <c r="CW14" s="2121"/>
      <c r="CX14" s="2121"/>
      <c r="CY14" s="2121"/>
      <c r="CZ14" s="2121"/>
      <c r="DA14" s="2121"/>
      <c r="DB14" s="2121"/>
      <c r="DC14" s="2121"/>
      <c r="DD14" s="2121"/>
      <c r="DE14" s="2121"/>
      <c r="DF14" s="2121"/>
      <c r="DG14" s="2121"/>
      <c r="DH14" s="2121"/>
      <c r="DI14" s="2121"/>
      <c r="DJ14" s="2121"/>
      <c r="DK14" s="2121"/>
      <c r="DL14" s="2121"/>
      <c r="DM14" s="2121"/>
      <c r="DN14" s="2121"/>
      <c r="DO14" s="2121"/>
      <c r="DP14" s="2121"/>
      <c r="DQ14" s="2121"/>
      <c r="DR14" s="2121"/>
      <c r="DS14" s="2121"/>
      <c r="DT14" s="2121"/>
      <c r="DU14" s="2121"/>
      <c r="DV14" s="2121"/>
      <c r="DW14" s="2121"/>
      <c r="DX14" s="2121"/>
      <c r="DY14" s="2121"/>
      <c r="DZ14" s="2121"/>
      <c r="EA14" s="2121"/>
      <c r="EB14" s="2121"/>
      <c r="EC14" s="2121"/>
      <c r="ED14" s="2121"/>
      <c r="EE14" s="2121"/>
      <c r="EF14" s="783"/>
      <c r="EG14" s="647"/>
      <c r="EH14" s="647"/>
      <c r="EI14" s="647"/>
      <c r="EJ14" s="647"/>
      <c r="EK14" s="647"/>
      <c r="EL14" s="647"/>
      <c r="EM14" s="647"/>
      <c r="EN14" s="647"/>
      <c r="EO14" s="400"/>
      <c r="EP14" s="400"/>
      <c r="EQ14" s="400"/>
      <c r="ER14" s="400"/>
      <c r="ES14" s="400"/>
      <c r="ET14" s="400"/>
      <c r="EU14" s="400"/>
      <c r="EV14" s="400"/>
      <c r="EW14" s="400"/>
      <c r="EX14" s="400"/>
      <c r="EY14" s="400"/>
      <c r="EZ14" s="400"/>
      <c r="FA14" s="400"/>
      <c r="FB14" s="400"/>
      <c r="FC14" s="400"/>
      <c r="FD14" s="400"/>
      <c r="FE14" s="400"/>
      <c r="FF14" s="400"/>
      <c r="FG14" s="400"/>
      <c r="FH14" s="400"/>
      <c r="FI14" s="400"/>
      <c r="FJ14" s="400"/>
      <c r="FK14" s="400"/>
      <c r="FL14" s="400"/>
      <c r="FM14" s="400"/>
      <c r="FN14" s="400"/>
      <c r="FO14" s="400"/>
      <c r="FP14" s="400"/>
      <c r="FQ14" s="400"/>
      <c r="FR14" s="400"/>
      <c r="FS14" s="400"/>
      <c r="FT14" s="400"/>
      <c r="FU14" s="400"/>
      <c r="FV14" s="400"/>
      <c r="FW14" s="400"/>
      <c r="FX14" s="400"/>
      <c r="FY14" s="400"/>
      <c r="FZ14" s="400"/>
    </row>
    <row r="15" spans="1:182" ht="9.75" hidden="1" customHeight="1" x14ac:dyDescent="0.3">
      <c r="A15" s="647"/>
      <c r="B15" s="781"/>
      <c r="C15" s="776"/>
      <c r="D15" s="776"/>
      <c r="E15" s="776"/>
      <c r="F15" s="776"/>
      <c r="G15" s="776"/>
      <c r="H15" s="776"/>
      <c r="I15" s="776"/>
      <c r="J15" s="776"/>
      <c r="K15" s="776"/>
      <c r="L15" s="776"/>
      <c r="M15" s="776"/>
      <c r="N15" s="776"/>
      <c r="O15" s="776"/>
      <c r="P15" s="776"/>
      <c r="Q15" s="776"/>
      <c r="R15" s="776"/>
      <c r="S15" s="776"/>
      <c r="T15" s="776"/>
      <c r="U15" s="776"/>
      <c r="V15" s="776"/>
      <c r="W15" s="776"/>
      <c r="X15" s="776"/>
      <c r="Y15" s="776"/>
      <c r="Z15" s="776"/>
      <c r="AA15" s="776"/>
      <c r="AB15" s="776"/>
      <c r="AC15" s="776"/>
      <c r="AD15" s="776"/>
      <c r="AE15" s="776"/>
      <c r="AF15" s="776"/>
      <c r="AG15" s="776"/>
      <c r="AH15" s="776"/>
      <c r="AI15" s="776"/>
      <c r="AJ15" s="776"/>
      <c r="AK15" s="776"/>
      <c r="AL15" s="776"/>
      <c r="AM15" s="776"/>
      <c r="AN15" s="776"/>
      <c r="AO15" s="776"/>
      <c r="AP15" s="776"/>
      <c r="AQ15" s="776"/>
      <c r="AR15" s="776"/>
      <c r="AS15" s="776"/>
      <c r="AT15" s="776"/>
      <c r="AU15" s="776"/>
      <c r="AV15" s="776"/>
      <c r="AW15" s="776"/>
      <c r="AX15" s="776"/>
      <c r="AY15" s="776"/>
      <c r="AZ15" s="776"/>
      <c r="BA15" s="776"/>
      <c r="BB15" s="776"/>
      <c r="BC15" s="776"/>
      <c r="BD15" s="776"/>
      <c r="BE15" s="776"/>
      <c r="BF15" s="776"/>
      <c r="BG15" s="776"/>
      <c r="BH15" s="776"/>
      <c r="BI15" s="776"/>
      <c r="BJ15" s="776"/>
      <c r="BK15" s="776"/>
      <c r="BL15" s="776"/>
      <c r="BM15" s="776"/>
      <c r="BN15" s="776"/>
      <c r="BO15" s="776"/>
      <c r="BP15" s="776"/>
      <c r="BQ15" s="776"/>
      <c r="BR15" s="776"/>
      <c r="BS15" s="776"/>
      <c r="BT15" s="776"/>
      <c r="BU15" s="776"/>
      <c r="BV15" s="776"/>
      <c r="BW15" s="776"/>
      <c r="BX15" s="776"/>
      <c r="BY15" s="776"/>
      <c r="BZ15" s="776"/>
      <c r="CA15" s="776"/>
      <c r="CB15" s="776"/>
      <c r="CC15" s="776"/>
      <c r="CD15" s="776"/>
      <c r="CE15" s="776"/>
      <c r="CF15" s="776"/>
      <c r="CG15" s="776"/>
      <c r="CH15" s="776"/>
      <c r="CI15" s="776"/>
      <c r="CJ15" s="776"/>
      <c r="CK15" s="776"/>
      <c r="CL15" s="776"/>
      <c r="CM15" s="776"/>
      <c r="CN15" s="776"/>
      <c r="CO15" s="776"/>
      <c r="CP15" s="776"/>
      <c r="CQ15" s="776"/>
      <c r="CR15" s="776"/>
      <c r="CS15" s="776"/>
      <c r="CT15" s="776"/>
      <c r="CU15" s="776"/>
      <c r="CV15" s="776"/>
      <c r="CW15" s="776"/>
      <c r="CX15" s="776"/>
      <c r="CY15" s="776"/>
      <c r="CZ15" s="776"/>
      <c r="DA15" s="776"/>
      <c r="DB15" s="776"/>
      <c r="DC15" s="776"/>
      <c r="DD15" s="776"/>
      <c r="DE15" s="776"/>
      <c r="DF15" s="776"/>
      <c r="DG15" s="776"/>
      <c r="DH15" s="776"/>
      <c r="DI15" s="776"/>
      <c r="DJ15" s="776"/>
      <c r="DK15" s="776"/>
      <c r="DL15" s="776"/>
      <c r="DM15" s="776"/>
      <c r="DN15" s="776"/>
      <c r="DO15" s="776"/>
      <c r="DP15" s="776"/>
      <c r="DQ15" s="776"/>
      <c r="DR15" s="776"/>
      <c r="DS15" s="776"/>
      <c r="DT15" s="776"/>
      <c r="DU15" s="776"/>
      <c r="DV15" s="776"/>
      <c r="DW15" s="776"/>
      <c r="DX15" s="776"/>
      <c r="DY15" s="776"/>
      <c r="DZ15" s="776"/>
      <c r="EA15" s="776"/>
      <c r="EB15" s="776"/>
      <c r="EC15" s="776"/>
      <c r="ED15" s="776"/>
      <c r="EE15" s="776"/>
      <c r="EF15" s="783"/>
      <c r="EG15" s="647"/>
      <c r="EH15" s="647"/>
      <c r="EI15" s="647"/>
      <c r="EJ15" s="647"/>
      <c r="EK15" s="647"/>
      <c r="EL15" s="647"/>
      <c r="EM15" s="647"/>
      <c r="EN15" s="647"/>
      <c r="EO15" s="400"/>
      <c r="EP15" s="400"/>
      <c r="EQ15" s="400"/>
      <c r="ER15" s="400"/>
      <c r="ES15" s="400"/>
      <c r="ET15" s="400"/>
      <c r="EU15" s="400"/>
      <c r="EV15" s="400"/>
      <c r="EW15" s="400"/>
      <c r="EX15" s="400"/>
      <c r="EY15" s="400"/>
      <c r="EZ15" s="400"/>
      <c r="FA15" s="400"/>
      <c r="FB15" s="400"/>
      <c r="FC15" s="400"/>
      <c r="FD15" s="400"/>
      <c r="FE15" s="400"/>
      <c r="FF15" s="400"/>
      <c r="FG15" s="400"/>
      <c r="FH15" s="400"/>
      <c r="FI15" s="400"/>
      <c r="FJ15" s="400"/>
      <c r="FK15" s="400"/>
      <c r="FL15" s="400"/>
      <c r="FM15" s="400"/>
      <c r="FN15" s="400"/>
      <c r="FO15" s="400"/>
      <c r="FP15" s="400"/>
      <c r="FQ15" s="400"/>
      <c r="FR15" s="400"/>
      <c r="FS15" s="400"/>
      <c r="FT15" s="400"/>
      <c r="FU15" s="400"/>
      <c r="FV15" s="400"/>
      <c r="FW15" s="400"/>
      <c r="FX15" s="400"/>
      <c r="FY15" s="400"/>
      <c r="FZ15" s="400"/>
    </row>
    <row r="16" spans="1:182" ht="10.5" hidden="1" customHeight="1" x14ac:dyDescent="0.3">
      <c r="B16" s="784"/>
      <c r="C16" s="400"/>
      <c r="D16" s="2112" t="s">
        <v>392</v>
      </c>
      <c r="E16" s="2112"/>
      <c r="F16" s="2112"/>
      <c r="G16" s="786"/>
      <c r="H16" s="2163" t="s">
        <v>1027</v>
      </c>
      <c r="I16" s="2163"/>
      <c r="J16" s="2163"/>
      <c r="K16" s="2163"/>
      <c r="L16" s="2163"/>
      <c r="M16" s="2163"/>
      <c r="N16" s="2163"/>
      <c r="O16" s="2163"/>
      <c r="P16" s="2163"/>
      <c r="Q16" s="2163"/>
      <c r="R16" s="2163"/>
      <c r="S16" s="2163"/>
      <c r="T16" s="399"/>
      <c r="U16" s="399"/>
      <c r="V16" s="399"/>
      <c r="W16" s="399"/>
      <c r="X16" s="399"/>
      <c r="Y16" s="399"/>
      <c r="Z16" s="399"/>
      <c r="AA16" s="399"/>
      <c r="AB16" s="399"/>
      <c r="AC16" s="399"/>
      <c r="AD16" s="399"/>
      <c r="AE16" s="399"/>
      <c r="AF16" s="399"/>
      <c r="AG16" s="399"/>
      <c r="AH16" s="399"/>
      <c r="AI16" s="399"/>
      <c r="AJ16" s="399"/>
      <c r="AK16" s="399"/>
      <c r="AL16" s="399"/>
      <c r="AM16" s="399"/>
      <c r="AN16" s="399"/>
      <c r="AO16" s="399"/>
      <c r="AP16" s="399"/>
      <c r="AQ16" s="399"/>
      <c r="AR16" s="399"/>
      <c r="AS16" s="399"/>
      <c r="AT16" s="399"/>
      <c r="AU16" s="399"/>
      <c r="AV16" s="399"/>
      <c r="AW16" s="399"/>
      <c r="AX16" s="399"/>
      <c r="AY16" s="788"/>
      <c r="AZ16" s="788"/>
      <c r="BA16" s="788"/>
      <c r="BB16" s="788"/>
      <c r="BC16" s="788"/>
      <c r="BD16" s="788"/>
      <c r="BE16" s="788"/>
      <c r="BF16" s="788"/>
      <c r="BG16" s="788"/>
      <c r="BH16" s="788"/>
      <c r="BI16" s="788"/>
      <c r="BJ16" s="788"/>
      <c r="BK16" s="788"/>
      <c r="BL16" s="788"/>
      <c r="BM16" s="399"/>
      <c r="BN16" s="2112"/>
      <c r="BO16" s="2112"/>
      <c r="BP16" s="2112"/>
      <c r="BQ16" s="785"/>
      <c r="BR16" s="786"/>
      <c r="BS16" s="786"/>
      <c r="BT16" s="786"/>
      <c r="BU16" s="786"/>
      <c r="BV16" s="786"/>
      <c r="BW16" s="786"/>
      <c r="BX16" s="786"/>
      <c r="BY16" s="786"/>
      <c r="BZ16" s="2112" t="s">
        <v>406</v>
      </c>
      <c r="CA16" s="2112"/>
      <c r="CB16" s="2112"/>
      <c r="CC16" s="786"/>
      <c r="CD16" s="2163" t="s">
        <v>610</v>
      </c>
      <c r="CE16" s="2163"/>
      <c r="CF16" s="2163"/>
      <c r="CG16" s="2163"/>
      <c r="CH16" s="2163"/>
      <c r="CI16" s="2163"/>
      <c r="CJ16" s="2163"/>
      <c r="CK16" s="2163"/>
      <c r="CL16" s="2163"/>
      <c r="CM16" s="2163"/>
      <c r="CN16" s="2163"/>
      <c r="CO16" s="2163"/>
      <c r="CP16" s="2163"/>
      <c r="CQ16" s="2163"/>
      <c r="CR16" s="2163"/>
      <c r="CS16" s="2163"/>
      <c r="CT16" s="2163"/>
      <c r="CU16" s="2163"/>
      <c r="CV16" s="2163"/>
      <c r="CW16" s="2163"/>
      <c r="CX16" s="2163"/>
      <c r="CY16" s="2163"/>
      <c r="CZ16" s="2163"/>
      <c r="DA16" s="2163"/>
      <c r="DB16" s="2163"/>
      <c r="DC16" s="2163"/>
      <c r="DD16" s="2163"/>
      <c r="DE16" s="2163"/>
      <c r="DF16" s="2163"/>
      <c r="DG16" s="2163"/>
      <c r="DH16" s="2163"/>
      <c r="DI16" s="2163"/>
      <c r="DJ16" s="2163"/>
      <c r="DK16" s="2163"/>
      <c r="DL16" s="2163"/>
      <c r="DM16" s="399"/>
      <c r="DN16" s="399"/>
      <c r="DO16" s="399"/>
      <c r="DP16" s="399"/>
      <c r="DQ16" s="399"/>
      <c r="DR16" s="399"/>
      <c r="DS16" s="399"/>
      <c r="DT16" s="399"/>
      <c r="DU16" s="399"/>
      <c r="DV16" s="399"/>
      <c r="DW16" s="399"/>
      <c r="DX16" s="399"/>
      <c r="DY16" s="400"/>
      <c r="DZ16" s="400"/>
      <c r="EA16" s="400"/>
      <c r="EB16" s="400"/>
      <c r="EC16" s="400"/>
      <c r="ED16" s="400"/>
      <c r="EE16" s="400"/>
      <c r="EF16" s="789"/>
    </row>
    <row r="17" spans="2:136" ht="3.15" hidden="1" customHeight="1" x14ac:dyDescent="0.3">
      <c r="B17" s="784"/>
      <c r="C17" s="400"/>
      <c r="D17" s="2112"/>
      <c r="E17" s="2112"/>
      <c r="F17" s="2112"/>
      <c r="G17" s="786"/>
      <c r="H17" s="2163"/>
      <c r="I17" s="2163"/>
      <c r="J17" s="2163"/>
      <c r="K17" s="2163"/>
      <c r="L17" s="2163"/>
      <c r="M17" s="2163"/>
      <c r="N17" s="2163"/>
      <c r="O17" s="2163"/>
      <c r="P17" s="2163"/>
      <c r="Q17" s="2163"/>
      <c r="R17" s="2163"/>
      <c r="S17" s="2163"/>
      <c r="T17" s="399"/>
      <c r="U17" s="399"/>
      <c r="V17" s="399"/>
      <c r="W17" s="399"/>
      <c r="X17" s="399"/>
      <c r="Y17" s="399"/>
      <c r="Z17" s="399"/>
      <c r="AA17" s="399"/>
      <c r="AB17" s="399"/>
      <c r="AC17" s="399"/>
      <c r="AD17" s="399"/>
      <c r="AE17" s="399"/>
      <c r="AF17" s="399"/>
      <c r="AG17" s="399"/>
      <c r="AH17" s="399"/>
      <c r="AI17" s="399"/>
      <c r="AJ17" s="399"/>
      <c r="AK17" s="399"/>
      <c r="AL17" s="399"/>
      <c r="AM17" s="399"/>
      <c r="AN17" s="399"/>
      <c r="AO17" s="399"/>
      <c r="AP17" s="399"/>
      <c r="AQ17" s="399"/>
      <c r="AR17" s="399"/>
      <c r="AS17" s="399"/>
      <c r="AT17" s="399"/>
      <c r="AU17" s="399"/>
      <c r="AV17" s="399"/>
      <c r="AW17" s="399"/>
      <c r="AX17" s="399"/>
      <c r="AY17" s="788"/>
      <c r="AZ17" s="788"/>
      <c r="BA17" s="788"/>
      <c r="BB17" s="788"/>
      <c r="BC17" s="788"/>
      <c r="BD17" s="788"/>
      <c r="BE17" s="788"/>
      <c r="BF17" s="788"/>
      <c r="BG17" s="788"/>
      <c r="BH17" s="788"/>
      <c r="BI17" s="788"/>
      <c r="BJ17" s="788"/>
      <c r="BK17" s="788"/>
      <c r="BL17" s="788"/>
      <c r="BM17" s="399"/>
      <c r="BN17" s="2112"/>
      <c r="BO17" s="2112"/>
      <c r="BP17" s="2112"/>
      <c r="BQ17" s="785"/>
      <c r="BR17" s="786"/>
      <c r="BS17" s="786"/>
      <c r="BT17" s="786"/>
      <c r="BU17" s="786"/>
      <c r="BV17" s="786"/>
      <c r="BW17" s="786"/>
      <c r="BX17" s="786"/>
      <c r="BY17" s="786"/>
      <c r="BZ17" s="2112"/>
      <c r="CA17" s="2112"/>
      <c r="CB17" s="2112"/>
      <c r="CC17" s="786"/>
      <c r="CD17" s="2163"/>
      <c r="CE17" s="2163"/>
      <c r="CF17" s="2163"/>
      <c r="CG17" s="2163"/>
      <c r="CH17" s="2163"/>
      <c r="CI17" s="2163"/>
      <c r="CJ17" s="2163"/>
      <c r="CK17" s="2163"/>
      <c r="CL17" s="2163"/>
      <c r="CM17" s="2163"/>
      <c r="CN17" s="2163"/>
      <c r="CO17" s="2163"/>
      <c r="CP17" s="2163"/>
      <c r="CQ17" s="2163"/>
      <c r="CR17" s="2163"/>
      <c r="CS17" s="2163"/>
      <c r="CT17" s="2163"/>
      <c r="CU17" s="2163"/>
      <c r="CV17" s="2163"/>
      <c r="CW17" s="2163"/>
      <c r="CX17" s="2163"/>
      <c r="CY17" s="2163"/>
      <c r="CZ17" s="2163"/>
      <c r="DA17" s="2163"/>
      <c r="DB17" s="2163"/>
      <c r="DC17" s="2163"/>
      <c r="DD17" s="2163"/>
      <c r="DE17" s="2163"/>
      <c r="DF17" s="2163"/>
      <c r="DG17" s="2163"/>
      <c r="DH17" s="2163"/>
      <c r="DI17" s="2163"/>
      <c r="DJ17" s="2163"/>
      <c r="DK17" s="2163"/>
      <c r="DL17" s="2163"/>
      <c r="DM17" s="399"/>
      <c r="DN17" s="399"/>
      <c r="DO17" s="399"/>
      <c r="DP17" s="399"/>
      <c r="DQ17" s="399"/>
      <c r="DR17" s="399"/>
      <c r="DS17" s="399"/>
      <c r="DT17" s="399"/>
      <c r="DU17" s="399"/>
      <c r="DV17" s="399"/>
      <c r="DW17" s="399"/>
      <c r="DX17" s="399"/>
      <c r="DY17" s="400"/>
      <c r="DZ17" s="400"/>
      <c r="EA17" s="400"/>
      <c r="EB17" s="400"/>
      <c r="EC17" s="400"/>
      <c r="ED17" s="400"/>
      <c r="EE17" s="400"/>
      <c r="EF17" s="789"/>
    </row>
    <row r="18" spans="2:136" ht="4.95" hidden="1" customHeight="1" x14ac:dyDescent="0.3">
      <c r="B18" s="784"/>
      <c r="C18" s="400"/>
      <c r="D18" s="790"/>
      <c r="E18" s="790"/>
      <c r="F18" s="790"/>
      <c r="G18" s="790"/>
      <c r="H18" s="790"/>
      <c r="I18" s="790"/>
      <c r="J18" s="790"/>
      <c r="K18" s="790"/>
      <c r="L18" s="790"/>
      <c r="M18" s="790"/>
      <c r="N18" s="790"/>
      <c r="O18" s="790"/>
      <c r="P18" s="790"/>
      <c r="Q18" s="790"/>
      <c r="R18" s="790"/>
      <c r="S18" s="790"/>
      <c r="T18" s="790"/>
      <c r="U18" s="790"/>
      <c r="V18" s="790"/>
      <c r="W18" s="790"/>
      <c r="X18" s="790"/>
      <c r="Y18" s="790"/>
      <c r="Z18" s="790"/>
      <c r="AA18" s="790"/>
      <c r="AB18" s="790"/>
      <c r="AC18" s="790"/>
      <c r="AD18" s="790"/>
      <c r="AE18" s="790"/>
      <c r="AF18" s="790"/>
      <c r="AG18" s="790"/>
      <c r="AH18" s="790"/>
      <c r="AI18" s="790"/>
      <c r="AJ18" s="790"/>
      <c r="AK18" s="790"/>
      <c r="AL18" s="790"/>
      <c r="AM18" s="790"/>
      <c r="AN18" s="790"/>
      <c r="AO18" s="790"/>
      <c r="AP18" s="790"/>
      <c r="AQ18" s="790"/>
      <c r="AR18" s="790"/>
      <c r="AS18" s="790"/>
      <c r="AT18" s="790"/>
      <c r="AU18" s="790"/>
      <c r="AV18" s="790"/>
      <c r="AW18" s="790"/>
      <c r="AX18" s="790"/>
      <c r="AY18" s="790"/>
      <c r="AZ18" s="790"/>
      <c r="BA18" s="790"/>
      <c r="BB18" s="790"/>
      <c r="BC18" s="790"/>
      <c r="BD18" s="790"/>
      <c r="BE18" s="790"/>
      <c r="BF18" s="790"/>
      <c r="BG18" s="790"/>
      <c r="BH18" s="790"/>
      <c r="BI18" s="790"/>
      <c r="BJ18" s="790"/>
      <c r="BK18" s="790"/>
      <c r="BL18" s="790"/>
      <c r="BM18" s="790"/>
      <c r="BN18" s="790"/>
      <c r="BO18" s="790"/>
      <c r="BP18" s="790"/>
      <c r="BQ18" s="790"/>
      <c r="BR18" s="790"/>
      <c r="BS18" s="790"/>
      <c r="BT18" s="790"/>
      <c r="BU18" s="790"/>
      <c r="BV18" s="790"/>
      <c r="BW18" s="790"/>
      <c r="BX18" s="790"/>
      <c r="BY18" s="790"/>
      <c r="BZ18" s="790"/>
      <c r="CA18" s="790"/>
      <c r="CB18" s="790"/>
      <c r="CC18" s="790"/>
      <c r="CD18" s="790"/>
      <c r="CE18" s="790"/>
      <c r="CF18" s="790"/>
      <c r="CG18" s="790"/>
      <c r="CH18" s="790"/>
      <c r="CI18" s="790"/>
      <c r="CJ18" s="790"/>
      <c r="CK18" s="790"/>
      <c r="CL18" s="790"/>
      <c r="CM18" s="790"/>
      <c r="CN18" s="790"/>
      <c r="CO18" s="790"/>
      <c r="CP18" s="790"/>
      <c r="CQ18" s="790"/>
      <c r="CR18" s="790"/>
      <c r="CS18" s="790"/>
      <c r="CT18" s="790"/>
      <c r="CU18" s="790"/>
      <c r="CV18" s="790"/>
      <c r="CW18" s="790"/>
      <c r="CX18" s="790"/>
      <c r="CY18" s="399"/>
      <c r="CZ18" s="399"/>
      <c r="DA18" s="399"/>
      <c r="DB18" s="399"/>
      <c r="DC18" s="399"/>
      <c r="DD18" s="399"/>
      <c r="DE18" s="399"/>
      <c r="DF18" s="399"/>
      <c r="DG18" s="399"/>
      <c r="DH18" s="399"/>
      <c r="DI18" s="399"/>
      <c r="DJ18" s="399"/>
      <c r="DK18" s="399"/>
      <c r="DL18" s="399"/>
      <c r="DM18" s="399"/>
      <c r="DN18" s="399"/>
      <c r="DO18" s="399"/>
      <c r="DP18" s="399"/>
      <c r="DQ18" s="399"/>
      <c r="DR18" s="399"/>
      <c r="DS18" s="399"/>
      <c r="DT18" s="399"/>
      <c r="DU18" s="399"/>
      <c r="DV18" s="399"/>
      <c r="DW18" s="399"/>
      <c r="DX18" s="399"/>
      <c r="DY18" s="400"/>
      <c r="DZ18" s="400"/>
      <c r="EA18" s="400"/>
      <c r="EB18" s="400"/>
      <c r="EC18" s="400"/>
      <c r="ED18" s="400"/>
      <c r="EE18" s="400"/>
      <c r="EF18" s="789"/>
    </row>
    <row r="19" spans="2:136" ht="10.5" hidden="1" customHeight="1" x14ac:dyDescent="0.3">
      <c r="B19" s="784"/>
      <c r="C19" s="400"/>
      <c r="D19" s="2112" t="s">
        <v>394</v>
      </c>
      <c r="E19" s="2112"/>
      <c r="F19" s="2112"/>
      <c r="G19" s="786"/>
      <c r="H19" s="2163" t="s">
        <v>1028</v>
      </c>
      <c r="I19" s="2163"/>
      <c r="J19" s="2163"/>
      <c r="K19" s="2163"/>
      <c r="L19" s="2163"/>
      <c r="M19" s="2163"/>
      <c r="N19" s="2163"/>
      <c r="O19" s="2163"/>
      <c r="P19" s="2163"/>
      <c r="Q19" s="2163"/>
      <c r="R19" s="2163"/>
      <c r="S19" s="2163"/>
      <c r="T19" s="2163"/>
      <c r="U19" s="2163"/>
      <c r="V19" s="2163"/>
      <c r="W19" s="2163"/>
      <c r="X19" s="2163"/>
      <c r="Y19" s="2163"/>
      <c r="Z19" s="2163"/>
      <c r="AA19" s="2163"/>
      <c r="AB19" s="2163"/>
      <c r="AC19" s="2163"/>
      <c r="AD19" s="2163"/>
      <c r="AE19" s="2163"/>
      <c r="AF19" s="2163"/>
      <c r="AG19" s="2163"/>
      <c r="AH19" s="2163"/>
      <c r="AI19" s="2163"/>
      <c r="AJ19" s="2163"/>
      <c r="AK19" s="2163"/>
      <c r="AL19" s="2163"/>
      <c r="AM19" s="2163"/>
      <c r="AN19" s="2163"/>
      <c r="AO19" s="2163"/>
      <c r="AP19" s="2163"/>
      <c r="AQ19" s="2163"/>
      <c r="AR19" s="2163"/>
      <c r="AS19" s="2163"/>
      <c r="AT19" s="2163"/>
      <c r="AU19" s="2163"/>
      <c r="AV19" s="2163"/>
      <c r="AW19" s="2163"/>
      <c r="AX19" s="2163"/>
      <c r="AY19" s="2163"/>
      <c r="AZ19" s="2163"/>
      <c r="BA19" s="2163"/>
      <c r="BB19" s="2163"/>
      <c r="BC19" s="2163"/>
      <c r="BD19" s="2163"/>
      <c r="BE19" s="2163"/>
      <c r="BF19" s="2163"/>
      <c r="BG19" s="2163"/>
      <c r="BH19" s="2163"/>
      <c r="BI19" s="2163"/>
      <c r="BJ19" s="2163"/>
      <c r="BK19" s="2163"/>
      <c r="BL19" s="2163"/>
      <c r="BM19" s="2163"/>
      <c r="BN19" s="2163"/>
      <c r="BO19" s="2163"/>
      <c r="BP19" s="2163"/>
      <c r="BQ19" s="2163"/>
      <c r="BR19" s="786"/>
      <c r="BS19" s="786"/>
      <c r="BT19" s="786"/>
      <c r="BU19" s="786"/>
      <c r="BV19" s="786"/>
      <c r="BW19" s="786"/>
      <c r="BX19" s="786"/>
      <c r="BY19" s="786"/>
      <c r="BZ19" s="2112" t="s">
        <v>408</v>
      </c>
      <c r="CA19" s="2112"/>
      <c r="CB19" s="2112"/>
      <c r="CC19" s="786"/>
      <c r="CD19" s="2163" t="s">
        <v>1029</v>
      </c>
      <c r="CE19" s="2163"/>
      <c r="CF19" s="2163"/>
      <c r="CG19" s="2163"/>
      <c r="CH19" s="2163"/>
      <c r="CI19" s="2163"/>
      <c r="CJ19" s="2163"/>
      <c r="CK19" s="2163"/>
      <c r="CL19" s="2163"/>
      <c r="CM19" s="2163"/>
      <c r="CN19" s="2163"/>
      <c r="CO19" s="2163"/>
      <c r="CP19" s="2163"/>
      <c r="CQ19" s="2163"/>
      <c r="CR19" s="2163"/>
      <c r="CS19" s="2163"/>
      <c r="CT19" s="2163"/>
      <c r="CU19" s="2163"/>
      <c r="CV19" s="2163"/>
      <c r="CW19" s="2163"/>
      <c r="CX19" s="2163"/>
      <c r="CY19" s="2163"/>
      <c r="CZ19" s="2163"/>
      <c r="DA19" s="2163"/>
      <c r="DB19" s="2163"/>
      <c r="DC19" s="2163"/>
      <c r="DD19" s="2163"/>
      <c r="DE19" s="2163"/>
      <c r="DF19" s="2163"/>
      <c r="DG19" s="2163"/>
      <c r="DH19" s="2163"/>
      <c r="DI19" s="2163"/>
      <c r="DJ19" s="2163"/>
      <c r="DK19" s="2163"/>
      <c r="DL19" s="2163"/>
      <c r="DM19" s="2163"/>
      <c r="DN19" s="2163"/>
      <c r="DO19" s="2163"/>
      <c r="DP19" s="2163"/>
      <c r="DQ19" s="2163"/>
      <c r="DR19" s="2163"/>
      <c r="DS19" s="2163"/>
      <c r="DT19" s="2163"/>
      <c r="DU19" s="2163"/>
      <c r="DV19" s="2163"/>
      <c r="DW19" s="2163"/>
      <c r="DX19" s="2163"/>
      <c r="DY19" s="791"/>
      <c r="DZ19" s="400"/>
      <c r="EA19" s="400"/>
      <c r="EB19" s="400"/>
      <c r="EC19" s="400"/>
      <c r="ED19" s="400"/>
      <c r="EE19" s="400"/>
      <c r="EF19" s="789"/>
    </row>
    <row r="20" spans="2:136" ht="3.15" hidden="1" customHeight="1" x14ac:dyDescent="0.3">
      <c r="B20" s="784"/>
      <c r="C20" s="400"/>
      <c r="D20" s="2112"/>
      <c r="E20" s="2112"/>
      <c r="F20" s="2112"/>
      <c r="G20" s="786"/>
      <c r="H20" s="2163"/>
      <c r="I20" s="2163"/>
      <c r="J20" s="2163"/>
      <c r="K20" s="2163"/>
      <c r="L20" s="2163"/>
      <c r="M20" s="2163"/>
      <c r="N20" s="2163"/>
      <c r="O20" s="2163"/>
      <c r="P20" s="2163"/>
      <c r="Q20" s="2163"/>
      <c r="R20" s="2163"/>
      <c r="S20" s="2163"/>
      <c r="T20" s="2163"/>
      <c r="U20" s="2163"/>
      <c r="V20" s="2163"/>
      <c r="W20" s="2163"/>
      <c r="X20" s="2163"/>
      <c r="Y20" s="2163"/>
      <c r="Z20" s="2163"/>
      <c r="AA20" s="2163"/>
      <c r="AB20" s="2163"/>
      <c r="AC20" s="2163"/>
      <c r="AD20" s="2163"/>
      <c r="AE20" s="2163"/>
      <c r="AF20" s="2163"/>
      <c r="AG20" s="2163"/>
      <c r="AH20" s="2163"/>
      <c r="AI20" s="2163"/>
      <c r="AJ20" s="2163"/>
      <c r="AK20" s="2163"/>
      <c r="AL20" s="2163"/>
      <c r="AM20" s="2163"/>
      <c r="AN20" s="2163"/>
      <c r="AO20" s="2163"/>
      <c r="AP20" s="2163"/>
      <c r="AQ20" s="2163"/>
      <c r="AR20" s="2163"/>
      <c r="AS20" s="2163"/>
      <c r="AT20" s="2163"/>
      <c r="AU20" s="2163"/>
      <c r="AV20" s="2163"/>
      <c r="AW20" s="2163"/>
      <c r="AX20" s="2163"/>
      <c r="AY20" s="2163"/>
      <c r="AZ20" s="2163"/>
      <c r="BA20" s="2163"/>
      <c r="BB20" s="2163"/>
      <c r="BC20" s="2163"/>
      <c r="BD20" s="2163"/>
      <c r="BE20" s="2163"/>
      <c r="BF20" s="2163"/>
      <c r="BG20" s="2163"/>
      <c r="BH20" s="2163"/>
      <c r="BI20" s="2163"/>
      <c r="BJ20" s="2163"/>
      <c r="BK20" s="2163"/>
      <c r="BL20" s="2163"/>
      <c r="BM20" s="2163"/>
      <c r="BN20" s="2163"/>
      <c r="BO20" s="2163"/>
      <c r="BP20" s="2163"/>
      <c r="BQ20" s="2163"/>
      <c r="BR20" s="786"/>
      <c r="BS20" s="786"/>
      <c r="BT20" s="786"/>
      <c r="BU20" s="786"/>
      <c r="BV20" s="786"/>
      <c r="BW20" s="786"/>
      <c r="BX20" s="786"/>
      <c r="BY20" s="786"/>
      <c r="BZ20" s="2112"/>
      <c r="CA20" s="2112"/>
      <c r="CB20" s="2112"/>
      <c r="CC20" s="786"/>
      <c r="CD20" s="2163"/>
      <c r="CE20" s="2163"/>
      <c r="CF20" s="2163"/>
      <c r="CG20" s="2163"/>
      <c r="CH20" s="2163"/>
      <c r="CI20" s="2163"/>
      <c r="CJ20" s="2163"/>
      <c r="CK20" s="2163"/>
      <c r="CL20" s="2163"/>
      <c r="CM20" s="2163"/>
      <c r="CN20" s="2163"/>
      <c r="CO20" s="2163"/>
      <c r="CP20" s="2163"/>
      <c r="CQ20" s="2163"/>
      <c r="CR20" s="2163"/>
      <c r="CS20" s="2163"/>
      <c r="CT20" s="2163"/>
      <c r="CU20" s="2163"/>
      <c r="CV20" s="2163"/>
      <c r="CW20" s="2163"/>
      <c r="CX20" s="2163"/>
      <c r="CY20" s="2163"/>
      <c r="CZ20" s="2163"/>
      <c r="DA20" s="2163"/>
      <c r="DB20" s="2163"/>
      <c r="DC20" s="2163"/>
      <c r="DD20" s="2163"/>
      <c r="DE20" s="2163"/>
      <c r="DF20" s="2163"/>
      <c r="DG20" s="2163"/>
      <c r="DH20" s="2163"/>
      <c r="DI20" s="2163"/>
      <c r="DJ20" s="2163"/>
      <c r="DK20" s="2163"/>
      <c r="DL20" s="2163"/>
      <c r="DM20" s="2163"/>
      <c r="DN20" s="2163"/>
      <c r="DO20" s="2163"/>
      <c r="DP20" s="2163"/>
      <c r="DQ20" s="2163"/>
      <c r="DR20" s="2163"/>
      <c r="DS20" s="2163"/>
      <c r="DT20" s="2163"/>
      <c r="DU20" s="2163"/>
      <c r="DV20" s="2163"/>
      <c r="DW20" s="2163"/>
      <c r="DX20" s="2163"/>
      <c r="DY20" s="791"/>
      <c r="DZ20" s="400"/>
      <c r="EA20" s="400"/>
      <c r="EB20" s="400"/>
      <c r="EC20" s="400"/>
      <c r="ED20" s="400"/>
      <c r="EE20" s="400"/>
      <c r="EF20" s="789"/>
    </row>
    <row r="21" spans="2:136" ht="5.25" hidden="1" customHeight="1" x14ac:dyDescent="0.3">
      <c r="B21" s="784"/>
      <c r="C21" s="400"/>
      <c r="D21" s="399"/>
      <c r="E21" s="399"/>
      <c r="F21" s="792"/>
      <c r="G21" s="788"/>
      <c r="H21" s="788"/>
      <c r="I21" s="788"/>
      <c r="J21" s="788"/>
      <c r="K21" s="788"/>
      <c r="L21" s="788"/>
      <c r="M21" s="788"/>
      <c r="N21" s="788"/>
      <c r="O21" s="788"/>
      <c r="P21" s="788"/>
      <c r="Q21" s="788"/>
      <c r="R21" s="788"/>
      <c r="S21" s="788"/>
      <c r="T21" s="788"/>
      <c r="U21" s="788"/>
      <c r="V21" s="788"/>
      <c r="W21" s="788"/>
      <c r="X21" s="788"/>
      <c r="Y21" s="788"/>
      <c r="Z21" s="788"/>
      <c r="AA21" s="788"/>
      <c r="AB21" s="788"/>
      <c r="AC21" s="788"/>
      <c r="AD21" s="788"/>
      <c r="AE21" s="788"/>
      <c r="AF21" s="788"/>
      <c r="AG21" s="788"/>
      <c r="AH21" s="788"/>
      <c r="AI21" s="788"/>
      <c r="AJ21" s="788"/>
      <c r="AK21" s="788"/>
      <c r="AL21" s="788"/>
      <c r="AM21" s="788"/>
      <c r="AN21" s="788"/>
      <c r="AO21" s="788"/>
      <c r="AP21" s="788"/>
      <c r="AQ21" s="788"/>
      <c r="AR21" s="788"/>
      <c r="AS21" s="788"/>
      <c r="AT21" s="788"/>
      <c r="AU21" s="788"/>
      <c r="AV21" s="788"/>
      <c r="AW21" s="399"/>
      <c r="AX21" s="399"/>
      <c r="AY21" s="788"/>
      <c r="AZ21" s="788"/>
      <c r="BA21" s="788"/>
      <c r="BB21" s="788"/>
      <c r="BC21" s="788"/>
      <c r="BD21" s="788"/>
      <c r="BE21" s="788"/>
      <c r="BF21" s="788"/>
      <c r="BG21" s="788"/>
      <c r="BH21" s="788"/>
      <c r="BI21" s="788"/>
      <c r="BJ21" s="788"/>
      <c r="BK21" s="788"/>
      <c r="BL21" s="788"/>
      <c r="BM21" s="399"/>
      <c r="BN21" s="399"/>
      <c r="BO21" s="399"/>
      <c r="BP21" s="399"/>
      <c r="BQ21" s="399"/>
      <c r="BR21" s="399"/>
      <c r="BS21" s="399"/>
      <c r="BT21" s="399"/>
      <c r="BU21" s="399"/>
      <c r="BV21" s="399"/>
      <c r="BW21" s="399"/>
      <c r="BX21" s="399"/>
      <c r="BY21" s="399"/>
      <c r="BZ21" s="399"/>
      <c r="CA21" s="399"/>
      <c r="CB21" s="399"/>
      <c r="CC21" s="399"/>
      <c r="CD21" s="399"/>
      <c r="CE21" s="399"/>
      <c r="CF21" s="399"/>
      <c r="CG21" s="399"/>
      <c r="CH21" s="399"/>
      <c r="CI21" s="399"/>
      <c r="CJ21" s="399"/>
      <c r="CK21" s="399"/>
      <c r="CL21" s="399"/>
      <c r="CM21" s="399"/>
      <c r="CN21" s="399"/>
      <c r="CO21" s="399"/>
      <c r="CP21" s="399"/>
      <c r="CQ21" s="399"/>
      <c r="CR21" s="399"/>
      <c r="CS21" s="399"/>
      <c r="CT21" s="399"/>
      <c r="CU21" s="399"/>
      <c r="CV21" s="399"/>
      <c r="CW21" s="399"/>
      <c r="CX21" s="399"/>
      <c r="CY21" s="399"/>
      <c r="CZ21" s="399"/>
      <c r="DA21" s="399"/>
      <c r="DB21" s="399"/>
      <c r="DC21" s="399"/>
      <c r="DD21" s="399"/>
      <c r="DE21" s="399"/>
      <c r="DF21" s="399"/>
      <c r="DG21" s="399"/>
      <c r="DH21" s="399"/>
      <c r="DI21" s="399"/>
      <c r="DJ21" s="399"/>
      <c r="DK21" s="399"/>
      <c r="DL21" s="399"/>
      <c r="DM21" s="399"/>
      <c r="DN21" s="399"/>
      <c r="DO21" s="399"/>
      <c r="DP21" s="399"/>
      <c r="DQ21" s="399"/>
      <c r="DR21" s="399"/>
      <c r="DS21" s="399"/>
      <c r="DT21" s="399"/>
      <c r="DU21" s="399"/>
      <c r="DV21" s="399"/>
      <c r="DW21" s="399"/>
      <c r="DX21" s="399"/>
      <c r="DY21" s="400"/>
      <c r="DZ21" s="400"/>
      <c r="EA21" s="400"/>
      <c r="EB21" s="400"/>
      <c r="EC21" s="400"/>
      <c r="ED21" s="400"/>
      <c r="EE21" s="400"/>
      <c r="EF21" s="789"/>
    </row>
    <row r="22" spans="2:136" ht="10.5" hidden="1" customHeight="1" x14ac:dyDescent="0.3">
      <c r="B22" s="784"/>
      <c r="C22" s="400"/>
      <c r="D22" s="2112" t="s">
        <v>396</v>
      </c>
      <c r="E22" s="2112"/>
      <c r="F22" s="2112"/>
      <c r="G22" s="786"/>
      <c r="H22" s="2163" t="s">
        <v>605</v>
      </c>
      <c r="I22" s="2163"/>
      <c r="J22" s="2163"/>
      <c r="K22" s="2163"/>
      <c r="L22" s="2163"/>
      <c r="M22" s="2163"/>
      <c r="N22" s="2163"/>
      <c r="O22" s="2163"/>
      <c r="P22" s="2163"/>
      <c r="Q22" s="2163"/>
      <c r="R22" s="2163"/>
      <c r="S22" s="2163"/>
      <c r="T22" s="2163"/>
      <c r="U22" s="2163"/>
      <c r="V22" s="2163"/>
      <c r="W22" s="2163"/>
      <c r="X22" s="2163"/>
      <c r="Y22" s="2163"/>
      <c r="Z22" s="2163"/>
      <c r="AA22" s="2163"/>
      <c r="AB22" s="2163"/>
      <c r="AC22" s="2163"/>
      <c r="AD22" s="2163"/>
      <c r="AE22" s="2163"/>
      <c r="AF22" s="2163"/>
      <c r="AG22" s="2163"/>
      <c r="AH22" s="2163"/>
      <c r="AI22" s="2163"/>
      <c r="AJ22" s="2163"/>
      <c r="AK22" s="2163"/>
      <c r="AL22" s="2163"/>
      <c r="AM22" s="2163"/>
      <c r="AN22" s="2163"/>
      <c r="AO22" s="2163"/>
      <c r="AP22" s="2163"/>
      <c r="AQ22" s="2163"/>
      <c r="AR22" s="2163"/>
      <c r="AS22" s="2163"/>
      <c r="AT22" s="2163"/>
      <c r="AU22" s="2163"/>
      <c r="AV22" s="2163"/>
      <c r="AW22" s="2163"/>
      <c r="AX22" s="2163"/>
      <c r="AY22" s="2163"/>
      <c r="AZ22" s="2163"/>
      <c r="BA22" s="2163"/>
      <c r="BB22" s="2163"/>
      <c r="BC22" s="2163"/>
      <c r="BD22" s="2163"/>
      <c r="BE22" s="2163"/>
      <c r="BF22" s="788"/>
      <c r="BG22" s="788"/>
      <c r="BH22" s="788"/>
      <c r="BI22" s="788"/>
      <c r="BJ22" s="788"/>
      <c r="BK22" s="788"/>
      <c r="BL22" s="788"/>
      <c r="BM22" s="399"/>
      <c r="BN22" s="399"/>
      <c r="BO22" s="399"/>
      <c r="BP22" s="793"/>
      <c r="BQ22" s="399"/>
      <c r="BR22" s="399"/>
      <c r="BS22" s="788"/>
      <c r="BT22" s="788"/>
      <c r="BU22" s="788"/>
      <c r="BV22" s="788"/>
      <c r="BW22" s="794"/>
      <c r="BX22" s="794"/>
      <c r="BY22" s="794"/>
      <c r="BZ22" s="2123" t="s">
        <v>410</v>
      </c>
      <c r="CA22" s="2123"/>
      <c r="CB22" s="2123"/>
      <c r="CC22" s="794"/>
      <c r="CD22" s="2165" t="s">
        <v>1031</v>
      </c>
      <c r="CE22" s="2165"/>
      <c r="CF22" s="2165"/>
      <c r="CG22" s="2165"/>
      <c r="CH22" s="2165"/>
      <c r="CI22" s="2165"/>
      <c r="CJ22" s="2165"/>
      <c r="CK22" s="2165"/>
      <c r="CL22" s="2165"/>
      <c r="CM22" s="2165"/>
      <c r="CN22" s="2165"/>
      <c r="CO22" s="2165"/>
      <c r="CP22" s="2165"/>
      <c r="CQ22" s="2165"/>
      <c r="CR22" s="2165"/>
      <c r="CS22" s="2165"/>
      <c r="CT22" s="2165"/>
      <c r="CU22" s="2165"/>
      <c r="CV22" s="2165"/>
      <c r="CW22" s="2165"/>
      <c r="CX22" s="2165"/>
      <c r="CY22" s="2165"/>
      <c r="CZ22" s="2165"/>
      <c r="DA22" s="2165"/>
      <c r="DB22" s="2165"/>
      <c r="DC22" s="2165"/>
      <c r="DD22" s="2165"/>
      <c r="DE22" s="2165"/>
      <c r="DF22" s="2165"/>
      <c r="DG22" s="2165"/>
      <c r="DH22" s="2165"/>
      <c r="DI22" s="2165"/>
      <c r="DJ22" s="2165"/>
      <c r="DK22" s="2165"/>
      <c r="DL22" s="2165"/>
      <c r="DM22" s="2165"/>
      <c r="DN22" s="2165"/>
      <c r="DO22" s="2165"/>
      <c r="DP22" s="2165"/>
      <c r="DQ22" s="2165"/>
      <c r="DR22" s="2165"/>
      <c r="DS22" s="399"/>
      <c r="DT22" s="399"/>
      <c r="DU22" s="399"/>
      <c r="DV22" s="399"/>
      <c r="DW22" s="399"/>
      <c r="DX22" s="399"/>
      <c r="DY22" s="400"/>
      <c r="DZ22" s="400"/>
      <c r="EA22" s="400"/>
      <c r="EB22" s="400"/>
      <c r="EC22" s="400"/>
      <c r="ED22" s="400"/>
      <c r="EE22" s="400"/>
      <c r="EF22" s="789"/>
    </row>
    <row r="23" spans="2:136" ht="3.15" hidden="1" customHeight="1" x14ac:dyDescent="0.3">
      <c r="B23" s="784"/>
      <c r="C23" s="400"/>
      <c r="D23" s="2112"/>
      <c r="E23" s="2112"/>
      <c r="F23" s="2112"/>
      <c r="G23" s="786"/>
      <c r="H23" s="2163"/>
      <c r="I23" s="2163"/>
      <c r="J23" s="2163"/>
      <c r="K23" s="2163"/>
      <c r="L23" s="2163"/>
      <c r="M23" s="2163"/>
      <c r="N23" s="2163"/>
      <c r="O23" s="2163"/>
      <c r="P23" s="2163"/>
      <c r="Q23" s="2163"/>
      <c r="R23" s="2163"/>
      <c r="S23" s="2163"/>
      <c r="T23" s="2163"/>
      <c r="U23" s="2163"/>
      <c r="V23" s="2163"/>
      <c r="W23" s="2163"/>
      <c r="X23" s="2163"/>
      <c r="Y23" s="2163"/>
      <c r="Z23" s="2163"/>
      <c r="AA23" s="2163"/>
      <c r="AB23" s="2163"/>
      <c r="AC23" s="2163"/>
      <c r="AD23" s="2163"/>
      <c r="AE23" s="2163"/>
      <c r="AF23" s="2163"/>
      <c r="AG23" s="2163"/>
      <c r="AH23" s="2163"/>
      <c r="AI23" s="2163"/>
      <c r="AJ23" s="2163"/>
      <c r="AK23" s="2163"/>
      <c r="AL23" s="2163"/>
      <c r="AM23" s="2163"/>
      <c r="AN23" s="2163"/>
      <c r="AO23" s="2163"/>
      <c r="AP23" s="2163"/>
      <c r="AQ23" s="2163"/>
      <c r="AR23" s="2163"/>
      <c r="AS23" s="2163"/>
      <c r="AT23" s="2163"/>
      <c r="AU23" s="2163"/>
      <c r="AV23" s="2163"/>
      <c r="AW23" s="2163"/>
      <c r="AX23" s="2163"/>
      <c r="AY23" s="2163"/>
      <c r="AZ23" s="2163"/>
      <c r="BA23" s="2163"/>
      <c r="BB23" s="2163"/>
      <c r="BC23" s="2163"/>
      <c r="BD23" s="2163"/>
      <c r="BE23" s="2163"/>
      <c r="BF23" s="788"/>
      <c r="BG23" s="788"/>
      <c r="BH23" s="788"/>
      <c r="BI23" s="788"/>
      <c r="BJ23" s="788"/>
      <c r="BK23" s="788"/>
      <c r="BL23" s="788"/>
      <c r="BM23" s="399"/>
      <c r="BN23" s="399"/>
      <c r="BO23" s="399"/>
      <c r="BP23" s="793"/>
      <c r="BQ23" s="399"/>
      <c r="BR23" s="399"/>
      <c r="BS23" s="788"/>
      <c r="BT23" s="788"/>
      <c r="BU23" s="788"/>
      <c r="BV23" s="788"/>
      <c r="BW23" s="794"/>
      <c r="BX23" s="794"/>
      <c r="BY23" s="794"/>
      <c r="BZ23" s="2123"/>
      <c r="CA23" s="2123"/>
      <c r="CB23" s="2123"/>
      <c r="CC23" s="794"/>
      <c r="CD23" s="2165"/>
      <c r="CE23" s="2165"/>
      <c r="CF23" s="2165"/>
      <c r="CG23" s="2165"/>
      <c r="CH23" s="2165"/>
      <c r="CI23" s="2165"/>
      <c r="CJ23" s="2165"/>
      <c r="CK23" s="2165"/>
      <c r="CL23" s="2165"/>
      <c r="CM23" s="2165"/>
      <c r="CN23" s="2165"/>
      <c r="CO23" s="2165"/>
      <c r="CP23" s="2165"/>
      <c r="CQ23" s="2165"/>
      <c r="CR23" s="2165"/>
      <c r="CS23" s="2165"/>
      <c r="CT23" s="2165"/>
      <c r="CU23" s="2165"/>
      <c r="CV23" s="2165"/>
      <c r="CW23" s="2165"/>
      <c r="CX23" s="2165"/>
      <c r="CY23" s="2165"/>
      <c r="CZ23" s="2165"/>
      <c r="DA23" s="2165"/>
      <c r="DB23" s="2165"/>
      <c r="DC23" s="2165"/>
      <c r="DD23" s="2165"/>
      <c r="DE23" s="2165"/>
      <c r="DF23" s="2165"/>
      <c r="DG23" s="2165"/>
      <c r="DH23" s="2165"/>
      <c r="DI23" s="2165"/>
      <c r="DJ23" s="2165"/>
      <c r="DK23" s="2165"/>
      <c r="DL23" s="2165"/>
      <c r="DM23" s="2165"/>
      <c r="DN23" s="2165"/>
      <c r="DO23" s="2165"/>
      <c r="DP23" s="2165"/>
      <c r="DQ23" s="2165"/>
      <c r="DR23" s="2165"/>
      <c r="DS23" s="399"/>
      <c r="DT23" s="399"/>
      <c r="DU23" s="399"/>
      <c r="DV23" s="399"/>
      <c r="DW23" s="399"/>
      <c r="DX23" s="399"/>
      <c r="DY23" s="400"/>
      <c r="DZ23" s="400"/>
      <c r="EA23" s="400"/>
      <c r="EB23" s="400"/>
      <c r="EC23" s="400"/>
      <c r="ED23" s="400"/>
      <c r="EE23" s="400"/>
      <c r="EF23" s="789"/>
    </row>
    <row r="24" spans="2:136" ht="4.95" hidden="1" customHeight="1" x14ac:dyDescent="0.3">
      <c r="B24" s="784"/>
      <c r="C24" s="400"/>
      <c r="D24" s="399"/>
      <c r="E24" s="399"/>
      <c r="F24" s="792"/>
      <c r="G24" s="788"/>
      <c r="H24" s="788"/>
      <c r="I24" s="788"/>
      <c r="J24" s="788"/>
      <c r="K24" s="788"/>
      <c r="L24" s="788"/>
      <c r="M24" s="788"/>
      <c r="N24" s="788"/>
      <c r="O24" s="788"/>
      <c r="P24" s="788"/>
      <c r="Q24" s="788"/>
      <c r="R24" s="788"/>
      <c r="S24" s="788"/>
      <c r="T24" s="788"/>
      <c r="U24" s="788"/>
      <c r="V24" s="788"/>
      <c r="W24" s="788"/>
      <c r="X24" s="788"/>
      <c r="Y24" s="788"/>
      <c r="Z24" s="788"/>
      <c r="AA24" s="788"/>
      <c r="AB24" s="788"/>
      <c r="AC24" s="788"/>
      <c r="AD24" s="788"/>
      <c r="AE24" s="788"/>
      <c r="AF24" s="788"/>
      <c r="AG24" s="788"/>
      <c r="AH24" s="788"/>
      <c r="AI24" s="788"/>
      <c r="AJ24" s="788"/>
      <c r="AK24" s="788"/>
      <c r="AL24" s="788"/>
      <c r="AM24" s="788"/>
      <c r="AN24" s="788"/>
      <c r="AO24" s="788"/>
      <c r="AP24" s="788"/>
      <c r="AQ24" s="788"/>
      <c r="AR24" s="788"/>
      <c r="AS24" s="788"/>
      <c r="AT24" s="788"/>
      <c r="AU24" s="788"/>
      <c r="AV24" s="788"/>
      <c r="AW24" s="399"/>
      <c r="AX24" s="399"/>
      <c r="AY24" s="788"/>
      <c r="AZ24" s="788"/>
      <c r="BA24" s="788"/>
      <c r="BB24" s="788"/>
      <c r="BC24" s="788"/>
      <c r="BD24" s="788"/>
      <c r="BE24" s="788"/>
      <c r="BF24" s="788"/>
      <c r="BG24" s="788"/>
      <c r="BH24" s="788"/>
      <c r="BI24" s="788"/>
      <c r="BJ24" s="788"/>
      <c r="BK24" s="788"/>
      <c r="BL24" s="788"/>
      <c r="BM24" s="399"/>
      <c r="BN24" s="399"/>
      <c r="BO24" s="399"/>
      <c r="BP24" s="793"/>
      <c r="BQ24" s="399"/>
      <c r="BR24" s="399"/>
      <c r="BS24" s="788"/>
      <c r="BT24" s="788"/>
      <c r="BU24" s="788"/>
      <c r="BV24" s="788"/>
      <c r="BW24" s="794"/>
      <c r="BX24" s="794"/>
      <c r="BY24" s="794"/>
      <c r="BZ24" s="794"/>
      <c r="CA24" s="794"/>
      <c r="CB24" s="794"/>
      <c r="CC24" s="794"/>
      <c r="CD24" s="794"/>
      <c r="CE24" s="794"/>
      <c r="CF24" s="794"/>
      <c r="CG24" s="794"/>
      <c r="CH24" s="794"/>
      <c r="CI24" s="794"/>
      <c r="CJ24" s="794"/>
      <c r="CK24" s="794"/>
      <c r="CL24" s="794"/>
      <c r="CM24" s="794"/>
      <c r="CN24" s="794"/>
      <c r="CO24" s="794"/>
      <c r="CP24" s="794"/>
      <c r="CQ24" s="794"/>
      <c r="CR24" s="794"/>
      <c r="CS24" s="794"/>
      <c r="CT24" s="794"/>
      <c r="CU24" s="794"/>
      <c r="CV24" s="794"/>
      <c r="CW24" s="794"/>
      <c r="CX24" s="794"/>
      <c r="CY24" s="794"/>
      <c r="CZ24" s="796"/>
      <c r="DA24" s="788"/>
      <c r="DB24" s="788"/>
      <c r="DC24" s="788"/>
      <c r="DD24" s="788"/>
      <c r="DE24" s="788"/>
      <c r="DF24" s="796"/>
      <c r="DG24" s="399"/>
      <c r="DH24" s="399"/>
      <c r="DI24" s="399"/>
      <c r="DJ24" s="399"/>
      <c r="DK24" s="399"/>
      <c r="DL24" s="399"/>
      <c r="DM24" s="399"/>
      <c r="DN24" s="399"/>
      <c r="DO24" s="399"/>
      <c r="DP24" s="399"/>
      <c r="DQ24" s="399"/>
      <c r="DR24" s="399"/>
      <c r="DS24" s="399"/>
      <c r="DT24" s="399"/>
      <c r="DU24" s="399"/>
      <c r="DV24" s="399"/>
      <c r="DW24" s="399"/>
      <c r="DX24" s="399"/>
      <c r="DY24" s="400"/>
      <c r="DZ24" s="400"/>
      <c r="EA24" s="400"/>
      <c r="EB24" s="400"/>
      <c r="EC24" s="400"/>
      <c r="ED24" s="400"/>
      <c r="EE24" s="400"/>
      <c r="EF24" s="789"/>
    </row>
    <row r="25" spans="2:136" ht="10.5" hidden="1" customHeight="1" x14ac:dyDescent="0.3">
      <c r="B25" s="784"/>
      <c r="C25" s="400"/>
      <c r="D25" s="2158" t="s">
        <v>398</v>
      </c>
      <c r="E25" s="2158"/>
      <c r="F25" s="2158"/>
      <c r="G25" s="788"/>
      <c r="H25" s="2158" t="s">
        <v>1030</v>
      </c>
      <c r="I25" s="2158"/>
      <c r="J25" s="2158"/>
      <c r="K25" s="2158"/>
      <c r="L25" s="2158"/>
      <c r="M25" s="2158"/>
      <c r="N25" s="2158"/>
      <c r="O25" s="2158"/>
      <c r="P25" s="2158"/>
      <c r="Q25" s="2158"/>
      <c r="R25" s="2158"/>
      <c r="S25" s="2158"/>
      <c r="T25" s="2158"/>
      <c r="U25" s="2158"/>
      <c r="V25" s="2158"/>
      <c r="W25" s="2158"/>
      <c r="X25" s="2158"/>
      <c r="Y25" s="2158"/>
      <c r="Z25" s="2158"/>
      <c r="AA25" s="2158"/>
      <c r="AB25" s="2158"/>
      <c r="AC25" s="2158"/>
      <c r="AD25" s="2158"/>
      <c r="AE25" s="2158"/>
      <c r="AF25" s="2158"/>
      <c r="AG25" s="2158"/>
      <c r="AH25" s="2158"/>
      <c r="AI25" s="788"/>
      <c r="AJ25" s="788"/>
      <c r="AK25" s="788"/>
      <c r="AL25" s="788"/>
      <c r="AM25" s="788"/>
      <c r="AN25" s="788"/>
      <c r="AO25" s="788"/>
      <c r="AP25" s="788"/>
      <c r="AQ25" s="788"/>
      <c r="AR25" s="788"/>
      <c r="AS25" s="788"/>
      <c r="AT25" s="788"/>
      <c r="AU25" s="788"/>
      <c r="AV25" s="788"/>
      <c r="AW25" s="399"/>
      <c r="AX25" s="399"/>
      <c r="AY25" s="788"/>
      <c r="AZ25" s="788"/>
      <c r="BA25" s="788"/>
      <c r="BB25" s="788"/>
      <c r="BC25" s="788"/>
      <c r="BD25" s="788"/>
      <c r="BE25" s="788"/>
      <c r="BF25" s="788"/>
      <c r="BG25" s="788"/>
      <c r="BH25" s="788"/>
      <c r="BI25" s="788"/>
      <c r="BJ25" s="788"/>
      <c r="BK25" s="788"/>
      <c r="BL25" s="788"/>
      <c r="BM25" s="399"/>
      <c r="BN25" s="2112"/>
      <c r="BO25" s="2112"/>
      <c r="BP25" s="2112"/>
      <c r="BQ25" s="797"/>
      <c r="BR25" s="786"/>
      <c r="BS25" s="786"/>
      <c r="BT25" s="786"/>
      <c r="BU25" s="786"/>
      <c r="BV25" s="786"/>
      <c r="BW25" s="786"/>
      <c r="BX25" s="786"/>
      <c r="BY25" s="786"/>
      <c r="BZ25" s="2112" t="s">
        <v>141</v>
      </c>
      <c r="CA25" s="2112"/>
      <c r="CB25" s="2112"/>
      <c r="CC25" s="786"/>
      <c r="CD25" s="2163" t="s">
        <v>39696</v>
      </c>
      <c r="CE25" s="2163"/>
      <c r="CF25" s="2163"/>
      <c r="CG25" s="2163"/>
      <c r="CH25" s="2163"/>
      <c r="CI25" s="2163"/>
      <c r="CJ25" s="2163"/>
      <c r="CK25" s="2163"/>
      <c r="CL25" s="2163"/>
      <c r="CM25" s="2163"/>
      <c r="CN25" s="2163"/>
      <c r="CO25" s="2163"/>
      <c r="CP25" s="2163"/>
      <c r="CQ25" s="2163"/>
      <c r="CR25" s="2163"/>
      <c r="CS25" s="2163"/>
      <c r="CT25" s="2163"/>
      <c r="CU25" s="2163"/>
      <c r="CV25" s="2163"/>
      <c r="CW25" s="2163"/>
      <c r="CX25" s="2163"/>
      <c r="CY25" s="2163"/>
      <c r="CZ25" s="2163"/>
      <c r="DA25" s="2163"/>
      <c r="DB25" s="2163"/>
      <c r="DC25" s="2163"/>
      <c r="DD25" s="2163"/>
      <c r="DE25" s="2163"/>
      <c r="DF25" s="2163"/>
      <c r="DG25" s="2163"/>
      <c r="DH25" s="2163"/>
      <c r="DI25" s="2163"/>
      <c r="DJ25" s="2163"/>
      <c r="DK25" s="2163"/>
      <c r="DL25" s="2163"/>
      <c r="DM25" s="2163"/>
      <c r="DN25" s="2163"/>
      <c r="DO25" s="2163"/>
      <c r="DP25" s="2163"/>
      <c r="DQ25" s="2163"/>
      <c r="DR25" s="2163"/>
      <c r="DS25" s="2163"/>
      <c r="DT25" s="2163"/>
      <c r="DU25" s="2163"/>
      <c r="DV25" s="2163"/>
      <c r="DW25" s="399"/>
      <c r="DX25" s="399"/>
      <c r="DY25" s="400"/>
      <c r="DZ25" s="400"/>
      <c r="EA25" s="400"/>
      <c r="EB25" s="400"/>
      <c r="EC25" s="400"/>
      <c r="ED25" s="400"/>
      <c r="EE25" s="400"/>
      <c r="EF25" s="789"/>
    </row>
    <row r="26" spans="2:136" ht="3.15" hidden="1" customHeight="1" x14ac:dyDescent="0.3">
      <c r="B26" s="784"/>
      <c r="C26" s="400"/>
      <c r="D26" s="2158"/>
      <c r="E26" s="2158"/>
      <c r="F26" s="2158"/>
      <c r="G26" s="788"/>
      <c r="H26" s="2158"/>
      <c r="I26" s="2158"/>
      <c r="J26" s="2158"/>
      <c r="K26" s="2158"/>
      <c r="L26" s="2158"/>
      <c r="M26" s="2158"/>
      <c r="N26" s="2158"/>
      <c r="O26" s="2158"/>
      <c r="P26" s="2158"/>
      <c r="Q26" s="2158"/>
      <c r="R26" s="2158"/>
      <c r="S26" s="2158"/>
      <c r="T26" s="2158"/>
      <c r="U26" s="2158"/>
      <c r="V26" s="2158"/>
      <c r="W26" s="2158"/>
      <c r="X26" s="2158"/>
      <c r="Y26" s="2158"/>
      <c r="Z26" s="2158"/>
      <c r="AA26" s="2158"/>
      <c r="AB26" s="2158"/>
      <c r="AC26" s="2158"/>
      <c r="AD26" s="2158"/>
      <c r="AE26" s="2158"/>
      <c r="AF26" s="2158"/>
      <c r="AG26" s="2158"/>
      <c r="AH26" s="2158"/>
      <c r="AI26" s="788"/>
      <c r="AJ26" s="788"/>
      <c r="AK26" s="788"/>
      <c r="AL26" s="788"/>
      <c r="AM26" s="788"/>
      <c r="AN26" s="788"/>
      <c r="AO26" s="788"/>
      <c r="AP26" s="788"/>
      <c r="AQ26" s="788"/>
      <c r="AR26" s="788"/>
      <c r="AS26" s="788"/>
      <c r="AT26" s="788"/>
      <c r="AU26" s="788"/>
      <c r="AV26" s="788"/>
      <c r="AW26" s="399"/>
      <c r="AX26" s="399"/>
      <c r="AY26" s="788"/>
      <c r="AZ26" s="788"/>
      <c r="BA26" s="788"/>
      <c r="BB26" s="788"/>
      <c r="BC26" s="788"/>
      <c r="BD26" s="788"/>
      <c r="BE26" s="788"/>
      <c r="BF26" s="788"/>
      <c r="BG26" s="788"/>
      <c r="BH26" s="788"/>
      <c r="BI26" s="788"/>
      <c r="BJ26" s="788"/>
      <c r="BK26" s="788"/>
      <c r="BL26" s="788"/>
      <c r="BM26" s="399"/>
      <c r="BN26" s="2112"/>
      <c r="BO26" s="2112"/>
      <c r="BP26" s="2112"/>
      <c r="BQ26" s="797"/>
      <c r="BR26" s="786"/>
      <c r="BS26" s="786"/>
      <c r="BT26" s="786"/>
      <c r="BU26" s="786"/>
      <c r="BV26" s="786"/>
      <c r="BW26" s="786"/>
      <c r="BX26" s="786"/>
      <c r="BY26" s="786"/>
      <c r="BZ26" s="2112"/>
      <c r="CA26" s="2112"/>
      <c r="CB26" s="2112"/>
      <c r="CC26" s="786"/>
      <c r="CD26" s="2163"/>
      <c r="CE26" s="2163"/>
      <c r="CF26" s="2163"/>
      <c r="CG26" s="2163"/>
      <c r="CH26" s="2163"/>
      <c r="CI26" s="2163"/>
      <c r="CJ26" s="2163"/>
      <c r="CK26" s="2163"/>
      <c r="CL26" s="2163"/>
      <c r="CM26" s="2163"/>
      <c r="CN26" s="2163"/>
      <c r="CO26" s="2163"/>
      <c r="CP26" s="2163"/>
      <c r="CQ26" s="2163"/>
      <c r="CR26" s="2163"/>
      <c r="CS26" s="2163"/>
      <c r="CT26" s="2163"/>
      <c r="CU26" s="2163"/>
      <c r="CV26" s="2163"/>
      <c r="CW26" s="2163"/>
      <c r="CX26" s="2163"/>
      <c r="CY26" s="2163"/>
      <c r="CZ26" s="2163"/>
      <c r="DA26" s="2163"/>
      <c r="DB26" s="2163"/>
      <c r="DC26" s="2163"/>
      <c r="DD26" s="2163"/>
      <c r="DE26" s="2163"/>
      <c r="DF26" s="2163"/>
      <c r="DG26" s="2163"/>
      <c r="DH26" s="2163"/>
      <c r="DI26" s="2163"/>
      <c r="DJ26" s="2163"/>
      <c r="DK26" s="2163"/>
      <c r="DL26" s="2163"/>
      <c r="DM26" s="2163"/>
      <c r="DN26" s="2163"/>
      <c r="DO26" s="2163"/>
      <c r="DP26" s="2163"/>
      <c r="DQ26" s="2163"/>
      <c r="DR26" s="2163"/>
      <c r="DS26" s="2163"/>
      <c r="DT26" s="2163"/>
      <c r="DU26" s="2163"/>
      <c r="DV26" s="2163"/>
      <c r="DW26" s="399"/>
      <c r="DX26" s="399"/>
      <c r="DY26" s="400"/>
      <c r="DZ26" s="400"/>
      <c r="EA26" s="400"/>
      <c r="EB26" s="400"/>
      <c r="EC26" s="400"/>
      <c r="ED26" s="400"/>
      <c r="EE26" s="400"/>
      <c r="EF26" s="789"/>
    </row>
    <row r="27" spans="2:136" ht="5.25" hidden="1" customHeight="1" x14ac:dyDescent="0.3">
      <c r="B27" s="784"/>
      <c r="C27" s="400"/>
      <c r="D27" s="399"/>
      <c r="E27" s="399"/>
      <c r="F27" s="792"/>
      <c r="G27" s="788"/>
      <c r="H27" s="788"/>
      <c r="I27" s="788"/>
      <c r="J27" s="788"/>
      <c r="K27" s="788"/>
      <c r="L27" s="788"/>
      <c r="M27" s="788"/>
      <c r="N27" s="788"/>
      <c r="O27" s="788"/>
      <c r="P27" s="788"/>
      <c r="Q27" s="788"/>
      <c r="R27" s="788"/>
      <c r="S27" s="788"/>
      <c r="T27" s="788"/>
      <c r="U27" s="788"/>
      <c r="V27" s="788"/>
      <c r="W27" s="788"/>
      <c r="X27" s="788"/>
      <c r="Y27" s="788"/>
      <c r="Z27" s="788"/>
      <c r="AA27" s="788"/>
      <c r="AB27" s="788"/>
      <c r="AC27" s="788"/>
      <c r="AD27" s="788"/>
      <c r="AE27" s="788"/>
      <c r="AF27" s="788"/>
      <c r="AG27" s="788"/>
      <c r="AH27" s="788"/>
      <c r="AI27" s="788"/>
      <c r="AJ27" s="788"/>
      <c r="AK27" s="788"/>
      <c r="AL27" s="788"/>
      <c r="AM27" s="788"/>
      <c r="AN27" s="788"/>
      <c r="AO27" s="788"/>
      <c r="AP27" s="788"/>
      <c r="AQ27" s="788"/>
      <c r="AR27" s="788"/>
      <c r="AS27" s="788"/>
      <c r="AT27" s="788"/>
      <c r="AU27" s="788"/>
      <c r="AV27" s="788"/>
      <c r="AW27" s="399"/>
      <c r="AX27" s="399"/>
      <c r="AY27" s="788"/>
      <c r="AZ27" s="788"/>
      <c r="BA27" s="788"/>
      <c r="BB27" s="788"/>
      <c r="BC27" s="788"/>
      <c r="BD27" s="788"/>
      <c r="BE27" s="788"/>
      <c r="BF27" s="788"/>
      <c r="BG27" s="788"/>
      <c r="BH27" s="788"/>
      <c r="BI27" s="788"/>
      <c r="BJ27" s="788"/>
      <c r="BK27" s="788"/>
      <c r="BL27" s="788"/>
      <c r="BM27" s="399"/>
      <c r="BN27" s="399"/>
      <c r="BO27" s="399"/>
      <c r="BP27" s="399"/>
      <c r="BQ27" s="399"/>
      <c r="BR27" s="399"/>
      <c r="BS27" s="399"/>
      <c r="BT27" s="399"/>
      <c r="BU27" s="399"/>
      <c r="BV27" s="399"/>
      <c r="BW27" s="399"/>
      <c r="BX27" s="399"/>
      <c r="BY27" s="399"/>
      <c r="BZ27" s="399"/>
      <c r="CA27" s="399"/>
      <c r="CB27" s="399"/>
      <c r="CC27" s="399"/>
      <c r="CD27" s="399"/>
      <c r="CE27" s="399"/>
      <c r="CF27" s="399"/>
      <c r="CG27" s="399"/>
      <c r="CH27" s="399"/>
      <c r="CI27" s="399"/>
      <c r="CJ27" s="399"/>
      <c r="CK27" s="399"/>
      <c r="CL27" s="399"/>
      <c r="CM27" s="399"/>
      <c r="CN27" s="794"/>
      <c r="CO27" s="794"/>
      <c r="CP27" s="794"/>
      <c r="CQ27" s="794"/>
      <c r="CR27" s="794"/>
      <c r="CS27" s="794"/>
      <c r="CT27" s="794"/>
      <c r="CU27" s="794"/>
      <c r="CV27" s="794"/>
      <c r="CW27" s="794"/>
      <c r="CX27" s="794"/>
      <c r="CY27" s="794"/>
      <c r="CZ27" s="796"/>
      <c r="DA27" s="788"/>
      <c r="DB27" s="788"/>
      <c r="DC27" s="788"/>
      <c r="DD27" s="788"/>
      <c r="DE27" s="788"/>
      <c r="DF27" s="796"/>
      <c r="DG27" s="399"/>
      <c r="DH27" s="399"/>
      <c r="DI27" s="399"/>
      <c r="DJ27" s="399"/>
      <c r="DK27" s="399"/>
      <c r="DL27" s="399"/>
      <c r="DM27" s="399"/>
      <c r="DN27" s="399"/>
      <c r="DO27" s="399"/>
      <c r="DP27" s="399"/>
      <c r="DQ27" s="399"/>
      <c r="DR27" s="399"/>
      <c r="DS27" s="399"/>
      <c r="DT27" s="399"/>
      <c r="DU27" s="399"/>
      <c r="DV27" s="399"/>
      <c r="DW27" s="399"/>
      <c r="DX27" s="399"/>
      <c r="DY27" s="400"/>
      <c r="DZ27" s="400"/>
      <c r="EA27" s="400"/>
      <c r="EB27" s="400"/>
      <c r="EC27" s="400"/>
      <c r="ED27" s="400"/>
      <c r="EE27" s="400"/>
      <c r="EF27" s="789"/>
    </row>
    <row r="28" spans="2:136" ht="5.25" hidden="1" customHeight="1" x14ac:dyDescent="0.3">
      <c r="B28" s="784"/>
      <c r="C28" s="400"/>
      <c r="D28" s="2112" t="s">
        <v>400</v>
      </c>
      <c r="E28" s="2112"/>
      <c r="F28" s="2112"/>
      <c r="G28" s="798"/>
      <c r="H28" s="2163" t="s">
        <v>1032</v>
      </c>
      <c r="I28" s="2163"/>
      <c r="J28" s="2163"/>
      <c r="K28" s="2163"/>
      <c r="L28" s="2163"/>
      <c r="M28" s="2163"/>
      <c r="N28" s="2163"/>
      <c r="O28" s="2163"/>
      <c r="P28" s="2163"/>
      <c r="Q28" s="2163"/>
      <c r="R28" s="2163"/>
      <c r="S28" s="2163"/>
      <c r="T28" s="2163"/>
      <c r="U28" s="2163"/>
      <c r="V28" s="2163"/>
      <c r="W28" s="2163"/>
      <c r="X28" s="2163"/>
      <c r="Y28" s="2163"/>
      <c r="Z28" s="2163"/>
      <c r="AA28" s="2163"/>
      <c r="AB28" s="2163"/>
      <c r="AC28" s="2163"/>
      <c r="AD28" s="2163"/>
      <c r="AE28" s="2163"/>
      <c r="AF28" s="2163"/>
      <c r="AG28" s="2163"/>
      <c r="AH28" s="2163"/>
      <c r="AI28" s="2163"/>
      <c r="AJ28" s="788"/>
      <c r="AK28" s="788"/>
      <c r="AL28" s="788"/>
      <c r="AM28" s="788"/>
      <c r="AN28" s="788"/>
      <c r="AO28" s="788"/>
      <c r="AP28" s="788"/>
      <c r="AQ28" s="788"/>
      <c r="AR28" s="788"/>
      <c r="AS28" s="788"/>
      <c r="AT28" s="788"/>
      <c r="AU28" s="788"/>
      <c r="AV28" s="788"/>
      <c r="AW28" s="399"/>
      <c r="AX28" s="399"/>
      <c r="AY28" s="788"/>
      <c r="AZ28" s="788"/>
      <c r="BA28" s="788"/>
      <c r="BB28" s="788"/>
      <c r="BC28" s="788"/>
      <c r="BD28" s="788"/>
      <c r="BE28" s="788"/>
      <c r="BF28" s="788"/>
      <c r="BG28" s="788"/>
      <c r="BH28" s="788"/>
      <c r="BI28" s="788"/>
      <c r="BJ28" s="788"/>
      <c r="BK28" s="788"/>
      <c r="BL28" s="788"/>
      <c r="BM28" s="399"/>
      <c r="BN28" s="2112"/>
      <c r="BO28" s="2112"/>
      <c r="BP28" s="2112"/>
      <c r="BQ28" s="797"/>
      <c r="BR28" s="786"/>
      <c r="BS28" s="786"/>
      <c r="BT28" s="786"/>
      <c r="BU28" s="786"/>
      <c r="BV28" s="786"/>
      <c r="BW28" s="786"/>
      <c r="BX28" s="786"/>
      <c r="BY28" s="786"/>
      <c r="BZ28" s="2112" t="s">
        <v>744</v>
      </c>
      <c r="CA28" s="2112"/>
      <c r="CB28" s="2112"/>
      <c r="CC28" s="786"/>
      <c r="CD28" s="2163" t="s">
        <v>39697</v>
      </c>
      <c r="CE28" s="2163"/>
      <c r="CF28" s="2163"/>
      <c r="CG28" s="2163"/>
      <c r="CH28" s="2163"/>
      <c r="CI28" s="2163"/>
      <c r="CJ28" s="2163"/>
      <c r="CK28" s="2163"/>
      <c r="CL28" s="2163"/>
      <c r="CM28" s="2163"/>
      <c r="CN28" s="2163"/>
      <c r="CO28" s="2163"/>
      <c r="CP28" s="2163"/>
      <c r="CQ28" s="2163"/>
      <c r="CR28" s="2163"/>
      <c r="CS28" s="2163"/>
      <c r="CT28" s="2163"/>
      <c r="CU28" s="2163"/>
      <c r="CV28" s="2163"/>
      <c r="CW28" s="2163"/>
      <c r="CX28" s="2163"/>
      <c r="CY28" s="2163"/>
      <c r="CZ28" s="2163"/>
      <c r="DA28" s="2163"/>
      <c r="DB28" s="2163"/>
      <c r="DC28" s="2163"/>
      <c r="DD28" s="2163"/>
      <c r="DE28" s="2163"/>
      <c r="DF28" s="2163"/>
      <c r="DG28" s="2163"/>
      <c r="DH28" s="2163"/>
      <c r="DI28" s="2163"/>
      <c r="DJ28" s="2163"/>
      <c r="DK28" s="2163"/>
      <c r="DL28" s="2163"/>
      <c r="DM28" s="2163"/>
      <c r="DN28" s="2163"/>
      <c r="DO28" s="2163"/>
      <c r="DP28" s="2163"/>
      <c r="DQ28" s="2163"/>
      <c r="DR28" s="2163"/>
      <c r="DS28" s="2163"/>
      <c r="DT28" s="2163"/>
      <c r="DU28" s="2163"/>
      <c r="DV28" s="2163"/>
      <c r="DW28" s="2163"/>
      <c r="DX28" s="2163"/>
      <c r="DY28" s="400"/>
      <c r="DZ28" s="400"/>
      <c r="EA28" s="400"/>
      <c r="EB28" s="400"/>
      <c r="EC28" s="400"/>
      <c r="ED28" s="400"/>
      <c r="EE28" s="400"/>
      <c r="EF28" s="789"/>
    </row>
    <row r="29" spans="2:136" ht="10.5" hidden="1" customHeight="1" x14ac:dyDescent="0.3">
      <c r="B29" s="784"/>
      <c r="C29" s="400"/>
      <c r="D29" s="2112"/>
      <c r="E29" s="2112"/>
      <c r="F29" s="2112"/>
      <c r="G29" s="798"/>
      <c r="H29" s="2163"/>
      <c r="I29" s="2163"/>
      <c r="J29" s="2163"/>
      <c r="K29" s="2163"/>
      <c r="L29" s="2163"/>
      <c r="M29" s="2163"/>
      <c r="N29" s="2163"/>
      <c r="O29" s="2163"/>
      <c r="P29" s="2163"/>
      <c r="Q29" s="2163"/>
      <c r="R29" s="2163"/>
      <c r="S29" s="2163"/>
      <c r="T29" s="2163"/>
      <c r="U29" s="2163"/>
      <c r="V29" s="2163"/>
      <c r="W29" s="2163"/>
      <c r="X29" s="2163"/>
      <c r="Y29" s="2163"/>
      <c r="Z29" s="2163"/>
      <c r="AA29" s="2163"/>
      <c r="AB29" s="2163"/>
      <c r="AC29" s="2163"/>
      <c r="AD29" s="2163"/>
      <c r="AE29" s="2163"/>
      <c r="AF29" s="2163"/>
      <c r="AG29" s="2163"/>
      <c r="AH29" s="2163"/>
      <c r="AI29" s="2163"/>
      <c r="AJ29" s="799"/>
      <c r="AK29" s="799"/>
      <c r="AL29" s="799"/>
      <c r="AM29" s="799"/>
      <c r="AN29" s="799"/>
      <c r="AO29" s="799"/>
      <c r="AP29" s="799"/>
      <c r="AQ29" s="788"/>
      <c r="AR29" s="788"/>
      <c r="AS29" s="788"/>
      <c r="AT29" s="788"/>
      <c r="AU29" s="788"/>
      <c r="AV29" s="788"/>
      <c r="AW29" s="399"/>
      <c r="AX29" s="399"/>
      <c r="AY29" s="788"/>
      <c r="AZ29" s="788"/>
      <c r="BA29" s="788"/>
      <c r="BB29" s="788"/>
      <c r="BC29" s="788"/>
      <c r="BD29" s="788"/>
      <c r="BE29" s="788"/>
      <c r="BF29" s="788"/>
      <c r="BG29" s="788"/>
      <c r="BH29" s="788"/>
      <c r="BI29" s="788"/>
      <c r="BJ29" s="788"/>
      <c r="BK29" s="788"/>
      <c r="BL29" s="788"/>
      <c r="BM29" s="399"/>
      <c r="BN29" s="2112"/>
      <c r="BO29" s="2112"/>
      <c r="BP29" s="2112"/>
      <c r="BQ29" s="797"/>
      <c r="BR29" s="786"/>
      <c r="BS29" s="786"/>
      <c r="BT29" s="786"/>
      <c r="BU29" s="786"/>
      <c r="BV29" s="786"/>
      <c r="BW29" s="786"/>
      <c r="BX29" s="786"/>
      <c r="BY29" s="786"/>
      <c r="BZ29" s="2112"/>
      <c r="CA29" s="2112"/>
      <c r="CB29" s="2112"/>
      <c r="CC29" s="786"/>
      <c r="CD29" s="2163"/>
      <c r="CE29" s="2163"/>
      <c r="CF29" s="2163"/>
      <c r="CG29" s="2163"/>
      <c r="CH29" s="2163"/>
      <c r="CI29" s="2163"/>
      <c r="CJ29" s="2163"/>
      <c r="CK29" s="2163"/>
      <c r="CL29" s="2163"/>
      <c r="CM29" s="2163"/>
      <c r="CN29" s="2163"/>
      <c r="CO29" s="2163"/>
      <c r="CP29" s="2163"/>
      <c r="CQ29" s="2163"/>
      <c r="CR29" s="2163"/>
      <c r="CS29" s="2163"/>
      <c r="CT29" s="2163"/>
      <c r="CU29" s="2163"/>
      <c r="CV29" s="2163"/>
      <c r="CW29" s="2163"/>
      <c r="CX29" s="2163"/>
      <c r="CY29" s="2163"/>
      <c r="CZ29" s="2163"/>
      <c r="DA29" s="2163"/>
      <c r="DB29" s="2163"/>
      <c r="DC29" s="2163"/>
      <c r="DD29" s="2163"/>
      <c r="DE29" s="2163"/>
      <c r="DF29" s="2163"/>
      <c r="DG29" s="2163"/>
      <c r="DH29" s="2163"/>
      <c r="DI29" s="2163"/>
      <c r="DJ29" s="2163"/>
      <c r="DK29" s="2163"/>
      <c r="DL29" s="2163"/>
      <c r="DM29" s="2163"/>
      <c r="DN29" s="2163"/>
      <c r="DO29" s="2163"/>
      <c r="DP29" s="2163"/>
      <c r="DQ29" s="2163"/>
      <c r="DR29" s="2163"/>
      <c r="DS29" s="2163"/>
      <c r="DT29" s="2163"/>
      <c r="DU29" s="2163"/>
      <c r="DV29" s="2163"/>
      <c r="DW29" s="2163"/>
      <c r="DX29" s="2163"/>
      <c r="DY29" s="400"/>
      <c r="DZ29" s="400"/>
      <c r="EA29" s="400"/>
      <c r="EB29" s="400"/>
      <c r="EC29" s="400"/>
      <c r="ED29" s="400"/>
      <c r="EE29" s="400"/>
      <c r="EF29" s="789"/>
    </row>
    <row r="30" spans="2:136" ht="5.25" hidden="1" customHeight="1" x14ac:dyDescent="0.3">
      <c r="B30" s="784"/>
      <c r="C30" s="400"/>
      <c r="D30" s="786"/>
      <c r="E30" s="786"/>
      <c r="F30" s="786"/>
      <c r="G30" s="786"/>
      <c r="H30" s="797"/>
      <c r="I30" s="797"/>
      <c r="J30" s="786"/>
      <c r="K30" s="786"/>
      <c r="L30" s="786"/>
      <c r="M30" s="786"/>
      <c r="N30" s="786"/>
      <c r="O30" s="786"/>
      <c r="P30" s="786"/>
      <c r="Q30" s="786"/>
      <c r="R30" s="786"/>
      <c r="S30" s="786"/>
      <c r="T30" s="786"/>
      <c r="U30" s="786"/>
      <c r="V30" s="786"/>
      <c r="W30" s="786"/>
      <c r="X30" s="786"/>
      <c r="Y30" s="786"/>
      <c r="Z30" s="786"/>
      <c r="AA30" s="786"/>
      <c r="AB30" s="786"/>
      <c r="AC30" s="786"/>
      <c r="AD30" s="786"/>
      <c r="AE30" s="786"/>
      <c r="AF30" s="786"/>
      <c r="AG30" s="786"/>
      <c r="AH30" s="786"/>
      <c r="AI30" s="786"/>
      <c r="AJ30" s="786"/>
      <c r="AK30" s="788"/>
      <c r="AL30" s="788"/>
      <c r="AM30" s="788"/>
      <c r="AN30" s="788"/>
      <c r="AO30" s="788"/>
      <c r="AP30" s="788"/>
      <c r="AQ30" s="788"/>
      <c r="AR30" s="788"/>
      <c r="AS30" s="788"/>
      <c r="AT30" s="788"/>
      <c r="AU30" s="788"/>
      <c r="AV30" s="788"/>
      <c r="AW30" s="399"/>
      <c r="AX30" s="399"/>
      <c r="AY30" s="788"/>
      <c r="AZ30" s="788"/>
      <c r="BA30" s="788"/>
      <c r="BB30" s="788"/>
      <c r="BC30" s="788"/>
      <c r="BD30" s="788"/>
      <c r="BE30" s="788"/>
      <c r="BF30" s="788"/>
      <c r="BG30" s="788"/>
      <c r="BH30" s="788"/>
      <c r="BI30" s="788"/>
      <c r="BJ30" s="788"/>
      <c r="BK30" s="788"/>
      <c r="BL30" s="788"/>
      <c r="BM30" s="399"/>
      <c r="BN30" s="399"/>
      <c r="BO30" s="399"/>
      <c r="BP30" s="793"/>
      <c r="BQ30" s="399"/>
      <c r="BR30" s="399"/>
      <c r="BS30" s="788"/>
      <c r="BT30" s="788"/>
      <c r="BU30" s="788"/>
      <c r="BV30" s="788"/>
      <c r="BW30" s="794"/>
      <c r="BX30" s="794"/>
      <c r="BY30" s="794"/>
      <c r="BZ30" s="794"/>
      <c r="CA30" s="794"/>
      <c r="CB30" s="794"/>
      <c r="CC30" s="794"/>
      <c r="CD30" s="794"/>
      <c r="CE30" s="794"/>
      <c r="CF30" s="794"/>
      <c r="CG30" s="794"/>
      <c r="CH30" s="794"/>
      <c r="CI30" s="794"/>
      <c r="CJ30" s="794"/>
      <c r="CK30" s="794"/>
      <c r="CL30" s="794"/>
      <c r="CM30" s="794"/>
      <c r="CN30" s="794"/>
      <c r="CO30" s="794"/>
      <c r="CP30" s="794"/>
      <c r="CQ30" s="794"/>
      <c r="CR30" s="794"/>
      <c r="CS30" s="794"/>
      <c r="CT30" s="794"/>
      <c r="CU30" s="794"/>
      <c r="CV30" s="794"/>
      <c r="CW30" s="794"/>
      <c r="CX30" s="794"/>
      <c r="CY30" s="794"/>
      <c r="CZ30" s="796"/>
      <c r="DA30" s="788"/>
      <c r="DB30" s="788"/>
      <c r="DC30" s="788"/>
      <c r="DD30" s="788"/>
      <c r="DE30" s="788"/>
      <c r="DF30" s="796"/>
      <c r="DG30" s="399"/>
      <c r="DH30" s="399"/>
      <c r="DI30" s="399"/>
      <c r="DJ30" s="399"/>
      <c r="DK30" s="399"/>
      <c r="DL30" s="399"/>
      <c r="DM30" s="399"/>
      <c r="DN30" s="399"/>
      <c r="DO30" s="399"/>
      <c r="DP30" s="399"/>
      <c r="DQ30" s="399"/>
      <c r="DR30" s="399"/>
      <c r="DS30" s="399"/>
      <c r="DT30" s="399"/>
      <c r="DU30" s="399"/>
      <c r="DV30" s="399"/>
      <c r="DW30" s="399"/>
      <c r="DX30" s="399"/>
      <c r="DY30" s="400"/>
      <c r="DZ30" s="400"/>
      <c r="EA30" s="400"/>
      <c r="EB30" s="400"/>
      <c r="EC30" s="400"/>
      <c r="ED30" s="400"/>
      <c r="EE30" s="400"/>
      <c r="EF30" s="789"/>
    </row>
    <row r="31" spans="2:136" ht="10.5" hidden="1" customHeight="1" x14ac:dyDescent="0.3">
      <c r="B31" s="784"/>
      <c r="C31" s="400"/>
      <c r="D31" s="2112" t="s">
        <v>402</v>
      </c>
      <c r="E31" s="2112"/>
      <c r="F31" s="2112"/>
      <c r="G31" s="786"/>
      <c r="H31" s="2163" t="s">
        <v>1033</v>
      </c>
      <c r="I31" s="2163"/>
      <c r="J31" s="2163"/>
      <c r="K31" s="2163"/>
      <c r="L31" s="2163"/>
      <c r="M31" s="2163"/>
      <c r="N31" s="2163"/>
      <c r="O31" s="2163"/>
      <c r="P31" s="2163"/>
      <c r="Q31" s="2163"/>
      <c r="R31" s="2163"/>
      <c r="S31" s="2163"/>
      <c r="T31" s="2163"/>
      <c r="U31" s="2163"/>
      <c r="V31" s="2163"/>
      <c r="W31" s="2163"/>
      <c r="X31" s="2163"/>
      <c r="Y31" s="2163"/>
      <c r="Z31" s="2163"/>
      <c r="AA31" s="2163"/>
      <c r="AB31" s="2163"/>
      <c r="AC31" s="2163"/>
      <c r="AD31" s="2163"/>
      <c r="AE31" s="2163"/>
      <c r="AF31" s="2163"/>
      <c r="AG31" s="2163"/>
      <c r="AH31" s="2163"/>
      <c r="AI31" s="2163"/>
      <c r="AJ31" s="2163"/>
      <c r="AK31" s="788"/>
      <c r="AL31" s="788"/>
      <c r="AM31" s="788"/>
      <c r="AN31" s="788"/>
      <c r="AO31" s="788"/>
      <c r="AP31" s="788"/>
      <c r="AQ31" s="788"/>
      <c r="AR31" s="788"/>
      <c r="AS31" s="788"/>
      <c r="AT31" s="788"/>
      <c r="AU31" s="788"/>
      <c r="AV31" s="788"/>
      <c r="AW31" s="399"/>
      <c r="AX31" s="399"/>
      <c r="AY31" s="788"/>
      <c r="AZ31" s="788"/>
      <c r="BA31" s="788"/>
      <c r="BB31" s="788"/>
      <c r="BC31" s="788"/>
      <c r="BD31" s="788"/>
      <c r="BE31" s="788"/>
      <c r="BF31" s="788"/>
      <c r="BG31" s="788"/>
      <c r="BH31" s="788"/>
      <c r="BI31" s="788"/>
      <c r="BJ31" s="788"/>
      <c r="BK31" s="788"/>
      <c r="BL31" s="788"/>
      <c r="BM31" s="399"/>
      <c r="BN31" s="399"/>
      <c r="BO31" s="399"/>
      <c r="BP31" s="399"/>
      <c r="BQ31" s="399"/>
      <c r="BR31" s="399"/>
      <c r="BS31" s="399"/>
      <c r="BT31" s="399"/>
      <c r="BU31" s="399"/>
      <c r="BV31" s="399"/>
      <c r="BW31" s="399"/>
      <c r="BX31" s="399"/>
      <c r="BY31" s="399"/>
      <c r="BZ31" s="2154" t="s">
        <v>739</v>
      </c>
      <c r="CA31" s="2154"/>
      <c r="CB31" s="2154"/>
      <c r="CC31" s="399"/>
      <c r="CD31" s="2164" t="s">
        <v>39698</v>
      </c>
      <c r="CE31" s="2164"/>
      <c r="CF31" s="2164"/>
      <c r="CG31" s="2164"/>
      <c r="CH31" s="2164"/>
      <c r="CI31" s="2164"/>
      <c r="CJ31" s="2164"/>
      <c r="CK31" s="2164"/>
      <c r="CL31" s="2164"/>
      <c r="CM31" s="2164"/>
      <c r="CN31" s="2164"/>
      <c r="CO31" s="2164"/>
      <c r="CP31" s="2164"/>
      <c r="CQ31" s="2164"/>
      <c r="CR31" s="2164"/>
      <c r="CS31" s="2164"/>
      <c r="CT31" s="2164"/>
      <c r="CU31" s="2164"/>
      <c r="CV31" s="2164"/>
      <c r="CW31" s="2164"/>
      <c r="CX31" s="2164"/>
      <c r="CY31" s="2164"/>
      <c r="CZ31" s="2164"/>
      <c r="DA31" s="2164"/>
      <c r="DB31" s="2164"/>
      <c r="DC31" s="2164"/>
      <c r="DD31" s="2164"/>
      <c r="DE31" s="2164"/>
      <c r="DF31" s="2164"/>
      <c r="DG31" s="2164"/>
      <c r="DH31" s="2164"/>
      <c r="DI31" s="2164"/>
      <c r="DJ31" s="2164"/>
      <c r="DK31" s="2164"/>
      <c r="DL31" s="2164"/>
      <c r="DM31" s="2164"/>
      <c r="DN31" s="2164"/>
      <c r="DO31" s="2164"/>
      <c r="DP31" s="2164"/>
      <c r="DQ31" s="2164"/>
      <c r="DR31" s="2164"/>
      <c r="DS31" s="2164"/>
      <c r="DT31" s="2164"/>
      <c r="DU31" s="2164"/>
      <c r="DV31" s="2164"/>
      <c r="DW31" s="2164"/>
      <c r="DX31" s="399"/>
      <c r="DY31" s="400"/>
      <c r="DZ31" s="400"/>
      <c r="EA31" s="400"/>
      <c r="EB31" s="400"/>
      <c r="EC31" s="400"/>
      <c r="ED31" s="400"/>
      <c r="EE31" s="400"/>
      <c r="EF31" s="789"/>
    </row>
    <row r="32" spans="2:136" ht="3.15" hidden="1" customHeight="1" x14ac:dyDescent="0.3">
      <c r="B32" s="784"/>
      <c r="C32" s="400"/>
      <c r="D32" s="2112"/>
      <c r="E32" s="2112"/>
      <c r="F32" s="2112"/>
      <c r="G32" s="786"/>
      <c r="H32" s="2163"/>
      <c r="I32" s="2163"/>
      <c r="J32" s="2163"/>
      <c r="K32" s="2163"/>
      <c r="L32" s="2163"/>
      <c r="M32" s="2163"/>
      <c r="N32" s="2163"/>
      <c r="O32" s="2163"/>
      <c r="P32" s="2163"/>
      <c r="Q32" s="2163"/>
      <c r="R32" s="2163"/>
      <c r="S32" s="2163"/>
      <c r="T32" s="2163"/>
      <c r="U32" s="2163"/>
      <c r="V32" s="2163"/>
      <c r="W32" s="2163"/>
      <c r="X32" s="2163"/>
      <c r="Y32" s="2163"/>
      <c r="Z32" s="2163"/>
      <c r="AA32" s="2163"/>
      <c r="AB32" s="2163"/>
      <c r="AC32" s="2163"/>
      <c r="AD32" s="2163"/>
      <c r="AE32" s="2163"/>
      <c r="AF32" s="2163"/>
      <c r="AG32" s="2163"/>
      <c r="AH32" s="2163"/>
      <c r="AI32" s="2163"/>
      <c r="AJ32" s="2163"/>
      <c r="AK32" s="788"/>
      <c r="AL32" s="788"/>
      <c r="AM32" s="788"/>
      <c r="AN32" s="788"/>
      <c r="AO32" s="788"/>
      <c r="AP32" s="788"/>
      <c r="AQ32" s="788"/>
      <c r="AR32" s="788"/>
      <c r="AS32" s="788"/>
      <c r="AT32" s="788"/>
      <c r="AU32" s="788"/>
      <c r="AV32" s="788"/>
      <c r="AW32" s="399"/>
      <c r="AX32" s="399"/>
      <c r="AY32" s="788"/>
      <c r="AZ32" s="788"/>
      <c r="BA32" s="788"/>
      <c r="BB32" s="788"/>
      <c r="BC32" s="788"/>
      <c r="BD32" s="788"/>
      <c r="BE32" s="788"/>
      <c r="BF32" s="788"/>
      <c r="BG32" s="788"/>
      <c r="BH32" s="788"/>
      <c r="BI32" s="788"/>
      <c r="BJ32" s="788"/>
      <c r="BK32" s="788"/>
      <c r="BL32" s="788"/>
      <c r="BM32" s="399"/>
      <c r="BN32" s="399"/>
      <c r="BO32" s="399"/>
      <c r="BP32" s="399"/>
      <c r="BQ32" s="399"/>
      <c r="BR32" s="399"/>
      <c r="BS32" s="399"/>
      <c r="BT32" s="399"/>
      <c r="BU32" s="399"/>
      <c r="BV32" s="399"/>
      <c r="BW32" s="399"/>
      <c r="BX32" s="399"/>
      <c r="BY32" s="399"/>
      <c r="BZ32" s="2154"/>
      <c r="CA32" s="2154"/>
      <c r="CB32" s="2154"/>
      <c r="CC32" s="399"/>
      <c r="CD32" s="2164"/>
      <c r="CE32" s="2164"/>
      <c r="CF32" s="2164"/>
      <c r="CG32" s="2164"/>
      <c r="CH32" s="2164"/>
      <c r="CI32" s="2164"/>
      <c r="CJ32" s="2164"/>
      <c r="CK32" s="2164"/>
      <c r="CL32" s="2164"/>
      <c r="CM32" s="2164"/>
      <c r="CN32" s="2164"/>
      <c r="CO32" s="2164"/>
      <c r="CP32" s="2164"/>
      <c r="CQ32" s="2164"/>
      <c r="CR32" s="2164"/>
      <c r="CS32" s="2164"/>
      <c r="CT32" s="2164"/>
      <c r="CU32" s="2164"/>
      <c r="CV32" s="2164"/>
      <c r="CW32" s="2164"/>
      <c r="CX32" s="2164"/>
      <c r="CY32" s="2164"/>
      <c r="CZ32" s="2164"/>
      <c r="DA32" s="2164"/>
      <c r="DB32" s="2164"/>
      <c r="DC32" s="2164"/>
      <c r="DD32" s="2164"/>
      <c r="DE32" s="2164"/>
      <c r="DF32" s="2164"/>
      <c r="DG32" s="2164"/>
      <c r="DH32" s="2164"/>
      <c r="DI32" s="2164"/>
      <c r="DJ32" s="2164"/>
      <c r="DK32" s="2164"/>
      <c r="DL32" s="2164"/>
      <c r="DM32" s="2164"/>
      <c r="DN32" s="2164"/>
      <c r="DO32" s="2164"/>
      <c r="DP32" s="2164"/>
      <c r="DQ32" s="2164"/>
      <c r="DR32" s="2164"/>
      <c r="DS32" s="2164"/>
      <c r="DT32" s="2164"/>
      <c r="DU32" s="2164"/>
      <c r="DV32" s="2164"/>
      <c r="DW32" s="2164"/>
      <c r="DX32" s="399"/>
      <c r="DY32" s="400"/>
      <c r="DZ32" s="400"/>
      <c r="EA32" s="400"/>
      <c r="EB32" s="400"/>
      <c r="EC32" s="400"/>
      <c r="ED32" s="400"/>
      <c r="EE32" s="400"/>
      <c r="EF32" s="789"/>
    </row>
    <row r="33" spans="1:182" ht="5.25" hidden="1" customHeight="1" x14ac:dyDescent="0.3">
      <c r="B33" s="784"/>
      <c r="C33" s="400"/>
      <c r="D33" s="399"/>
      <c r="E33" s="399"/>
      <c r="F33" s="792"/>
      <c r="G33" s="788"/>
      <c r="H33" s="788"/>
      <c r="I33" s="788"/>
      <c r="J33" s="788"/>
      <c r="K33" s="788"/>
      <c r="L33" s="788"/>
      <c r="M33" s="788"/>
      <c r="N33" s="788"/>
      <c r="O33" s="788"/>
      <c r="P33" s="788"/>
      <c r="Q33" s="788"/>
      <c r="R33" s="788"/>
      <c r="S33" s="788"/>
      <c r="T33" s="788"/>
      <c r="U33" s="788"/>
      <c r="V33" s="788"/>
      <c r="W33" s="788"/>
      <c r="X33" s="788"/>
      <c r="Y33" s="788"/>
      <c r="Z33" s="788"/>
      <c r="AA33" s="788"/>
      <c r="AB33" s="788"/>
      <c r="AC33" s="788"/>
      <c r="AD33" s="788"/>
      <c r="AE33" s="788"/>
      <c r="AF33" s="788"/>
      <c r="AG33" s="788"/>
      <c r="AH33" s="788"/>
      <c r="AI33" s="788"/>
      <c r="AJ33" s="788"/>
      <c r="AK33" s="788"/>
      <c r="AL33" s="788"/>
      <c r="AM33" s="788"/>
      <c r="AN33" s="788"/>
      <c r="AO33" s="788"/>
      <c r="AP33" s="788"/>
      <c r="AQ33" s="788"/>
      <c r="AR33" s="788"/>
      <c r="AS33" s="788"/>
      <c r="AT33" s="788"/>
      <c r="AU33" s="788"/>
      <c r="AV33" s="788"/>
      <c r="AW33" s="399"/>
      <c r="AX33" s="399"/>
      <c r="AY33" s="788"/>
      <c r="AZ33" s="788"/>
      <c r="BA33" s="788"/>
      <c r="BB33" s="788"/>
      <c r="BC33" s="788"/>
      <c r="BD33" s="788"/>
      <c r="BE33" s="788"/>
      <c r="BF33" s="788"/>
      <c r="BG33" s="788"/>
      <c r="BH33" s="788"/>
      <c r="BI33" s="788"/>
      <c r="BJ33" s="788"/>
      <c r="BK33" s="788"/>
      <c r="BL33" s="788"/>
      <c r="BM33" s="399"/>
      <c r="BN33" s="399"/>
      <c r="BO33" s="399"/>
      <c r="BP33" s="399"/>
      <c r="BQ33" s="399"/>
      <c r="BR33" s="399"/>
      <c r="BS33" s="399"/>
      <c r="BT33" s="399"/>
      <c r="BU33" s="399"/>
      <c r="BV33" s="399"/>
      <c r="BW33" s="399"/>
      <c r="BX33" s="399"/>
      <c r="BY33" s="399"/>
      <c r="BZ33" s="399"/>
      <c r="CA33" s="399"/>
      <c r="CB33" s="399"/>
      <c r="CC33" s="399"/>
      <c r="CD33" s="399"/>
      <c r="CE33" s="399"/>
      <c r="CF33" s="399"/>
      <c r="CG33" s="399"/>
      <c r="CH33" s="399"/>
      <c r="CI33" s="399"/>
      <c r="CJ33" s="399"/>
      <c r="CK33" s="399"/>
      <c r="CL33" s="399"/>
      <c r="CM33" s="399"/>
      <c r="CN33" s="399"/>
      <c r="CO33" s="399"/>
      <c r="CP33" s="399"/>
      <c r="CQ33" s="399"/>
      <c r="CR33" s="399"/>
      <c r="CS33" s="399"/>
      <c r="CT33" s="399"/>
      <c r="CU33" s="399"/>
      <c r="CV33" s="399"/>
      <c r="CW33" s="794"/>
      <c r="CX33" s="794"/>
      <c r="CY33" s="794"/>
      <c r="CZ33" s="796"/>
      <c r="DA33" s="788"/>
      <c r="DB33" s="788"/>
      <c r="DC33" s="788"/>
      <c r="DD33" s="788"/>
      <c r="DE33" s="788"/>
      <c r="DF33" s="796"/>
      <c r="DG33" s="399"/>
      <c r="DH33" s="399"/>
      <c r="DI33" s="399"/>
      <c r="DJ33" s="399"/>
      <c r="DK33" s="399"/>
      <c r="DL33" s="399"/>
      <c r="DM33" s="399"/>
      <c r="DN33" s="399"/>
      <c r="DO33" s="399"/>
      <c r="DP33" s="399"/>
      <c r="DQ33" s="399"/>
      <c r="DR33" s="399"/>
      <c r="DS33" s="399"/>
      <c r="DT33" s="399"/>
      <c r="DU33" s="399"/>
      <c r="DV33" s="399"/>
      <c r="DW33" s="399"/>
      <c r="DX33" s="399"/>
      <c r="DY33" s="400"/>
      <c r="DZ33" s="400"/>
      <c r="EA33" s="400"/>
      <c r="EB33" s="400"/>
      <c r="EC33" s="400"/>
      <c r="ED33" s="400"/>
      <c r="EE33" s="400"/>
      <c r="EF33" s="789"/>
    </row>
    <row r="34" spans="1:182" ht="10.5" hidden="1" customHeight="1" x14ac:dyDescent="0.3">
      <c r="B34" s="784"/>
      <c r="C34" s="400"/>
      <c r="D34" s="2112" t="s">
        <v>404</v>
      </c>
      <c r="E34" s="2112"/>
      <c r="F34" s="2112"/>
      <c r="G34" s="786"/>
      <c r="H34" s="2163" t="s">
        <v>608</v>
      </c>
      <c r="I34" s="2163"/>
      <c r="J34" s="2163"/>
      <c r="K34" s="2163"/>
      <c r="L34" s="2163"/>
      <c r="M34" s="2163"/>
      <c r="N34" s="2163"/>
      <c r="O34" s="2163"/>
      <c r="P34" s="2163"/>
      <c r="Q34" s="2163"/>
      <c r="R34" s="2163"/>
      <c r="S34" s="2163"/>
      <c r="T34" s="2163"/>
      <c r="U34" s="2163"/>
      <c r="V34" s="2163"/>
      <c r="W34" s="2163"/>
      <c r="X34" s="2163"/>
      <c r="Y34" s="2163"/>
      <c r="Z34" s="2163"/>
      <c r="AA34" s="2163"/>
      <c r="AB34" s="2163"/>
      <c r="AC34" s="2163"/>
      <c r="AD34" s="2163"/>
      <c r="AE34" s="2163"/>
      <c r="AF34" s="2163"/>
      <c r="AG34" s="2163"/>
      <c r="AH34" s="2163"/>
      <c r="AI34" s="2163"/>
      <c r="AJ34" s="2163"/>
      <c r="AK34" s="2163"/>
      <c r="AL34" s="2163"/>
      <c r="AM34" s="794"/>
      <c r="AN34" s="794"/>
      <c r="AO34" s="794"/>
      <c r="AP34" s="794"/>
      <c r="AQ34" s="794"/>
      <c r="AR34" s="794"/>
      <c r="AS34" s="794"/>
      <c r="AT34" s="794"/>
      <c r="AU34" s="801"/>
      <c r="AV34" s="794"/>
      <c r="AW34" s="794"/>
      <c r="AX34" s="794"/>
      <c r="AY34" s="794"/>
      <c r="AZ34" s="794"/>
      <c r="BA34" s="794"/>
      <c r="BB34" s="794"/>
      <c r="BC34" s="794"/>
      <c r="BD34" s="399"/>
      <c r="BE34" s="399"/>
      <c r="BF34" s="794"/>
      <c r="BG34" s="794"/>
      <c r="BH34" s="794"/>
      <c r="BI34" s="399"/>
      <c r="BJ34" s="399"/>
      <c r="BK34" s="399"/>
      <c r="BL34" s="399"/>
      <c r="BM34" s="399"/>
      <c r="BN34" s="2123"/>
      <c r="BO34" s="2123"/>
      <c r="BP34" s="2123"/>
      <c r="BQ34" s="399"/>
      <c r="BR34" s="796"/>
      <c r="BS34" s="796"/>
      <c r="BT34" s="796"/>
      <c r="BU34" s="796"/>
      <c r="BV34" s="796"/>
      <c r="BW34" s="796"/>
      <c r="BX34" s="796"/>
      <c r="BY34" s="796"/>
      <c r="BZ34" s="796"/>
      <c r="CA34" s="796"/>
      <c r="CB34" s="796"/>
      <c r="CC34" s="796"/>
      <c r="CD34" s="796"/>
      <c r="CE34" s="794"/>
      <c r="CF34" s="794"/>
      <c r="CG34" s="794"/>
      <c r="CH34" s="794"/>
      <c r="CI34" s="794"/>
      <c r="CJ34" s="794"/>
      <c r="CK34" s="794"/>
      <c r="CL34" s="794"/>
      <c r="CM34" s="794"/>
      <c r="CN34" s="794"/>
      <c r="CO34" s="794"/>
      <c r="CP34" s="794"/>
      <c r="CQ34" s="794"/>
      <c r="CR34" s="794"/>
      <c r="CS34" s="794"/>
      <c r="CT34" s="794"/>
      <c r="CU34" s="794"/>
      <c r="CV34" s="794"/>
      <c r="CW34" s="399"/>
      <c r="CX34" s="399"/>
      <c r="CY34" s="399"/>
      <c r="CZ34" s="399"/>
      <c r="DA34" s="399"/>
      <c r="DB34" s="399"/>
      <c r="DC34" s="399"/>
      <c r="DD34" s="399"/>
      <c r="DE34" s="399"/>
      <c r="DF34" s="399"/>
      <c r="DG34" s="399"/>
      <c r="DH34" s="399"/>
      <c r="DI34" s="399"/>
      <c r="DJ34" s="399"/>
      <c r="DK34" s="399"/>
      <c r="DL34" s="399"/>
      <c r="DM34" s="399"/>
      <c r="DN34" s="399"/>
      <c r="DO34" s="399"/>
      <c r="DP34" s="399"/>
      <c r="DQ34" s="399"/>
      <c r="DR34" s="399"/>
      <c r="DS34" s="399"/>
      <c r="DT34" s="399"/>
      <c r="DU34" s="399"/>
      <c r="DV34" s="399"/>
      <c r="DW34" s="399"/>
      <c r="DX34" s="399"/>
      <c r="DY34" s="400"/>
      <c r="DZ34" s="400"/>
      <c r="EA34" s="400"/>
      <c r="EB34" s="400"/>
      <c r="EC34" s="400"/>
      <c r="ED34" s="400"/>
      <c r="EE34" s="400"/>
      <c r="EF34" s="789"/>
    </row>
    <row r="35" spans="1:182" ht="3.15" hidden="1" customHeight="1" x14ac:dyDescent="0.3">
      <c r="B35" s="784"/>
      <c r="C35" s="400"/>
      <c r="D35" s="2112"/>
      <c r="E35" s="2112"/>
      <c r="F35" s="2112"/>
      <c r="G35" s="786"/>
      <c r="H35" s="2163"/>
      <c r="I35" s="2163"/>
      <c r="J35" s="2163"/>
      <c r="K35" s="2163"/>
      <c r="L35" s="2163"/>
      <c r="M35" s="2163"/>
      <c r="N35" s="2163"/>
      <c r="O35" s="2163"/>
      <c r="P35" s="2163"/>
      <c r="Q35" s="2163"/>
      <c r="R35" s="2163"/>
      <c r="S35" s="2163"/>
      <c r="T35" s="2163"/>
      <c r="U35" s="2163"/>
      <c r="V35" s="2163"/>
      <c r="W35" s="2163"/>
      <c r="X35" s="2163"/>
      <c r="Y35" s="2163"/>
      <c r="Z35" s="2163"/>
      <c r="AA35" s="2163"/>
      <c r="AB35" s="2163"/>
      <c r="AC35" s="2163"/>
      <c r="AD35" s="2163"/>
      <c r="AE35" s="2163"/>
      <c r="AF35" s="2163"/>
      <c r="AG35" s="2163"/>
      <c r="AH35" s="2163"/>
      <c r="AI35" s="2163"/>
      <c r="AJ35" s="2163"/>
      <c r="AK35" s="2163"/>
      <c r="AL35" s="2163"/>
      <c r="AM35" s="794"/>
      <c r="AN35" s="794"/>
      <c r="AO35" s="794"/>
      <c r="AP35" s="794"/>
      <c r="AQ35" s="794"/>
      <c r="AR35" s="794"/>
      <c r="AS35" s="794"/>
      <c r="AT35" s="794"/>
      <c r="AU35" s="801"/>
      <c r="AV35" s="794"/>
      <c r="AW35" s="794"/>
      <c r="AX35" s="794"/>
      <c r="AY35" s="794"/>
      <c r="AZ35" s="794"/>
      <c r="BA35" s="794"/>
      <c r="BB35" s="794"/>
      <c r="BC35" s="794"/>
      <c r="BD35" s="399"/>
      <c r="BE35" s="399"/>
      <c r="BF35" s="794"/>
      <c r="BG35" s="794"/>
      <c r="BH35" s="794"/>
      <c r="BI35" s="399"/>
      <c r="BJ35" s="399"/>
      <c r="BK35" s="399"/>
      <c r="BL35" s="399"/>
      <c r="BM35" s="399"/>
      <c r="BN35" s="2123"/>
      <c r="BO35" s="2123"/>
      <c r="BP35" s="2123"/>
      <c r="BQ35" s="399"/>
      <c r="BR35" s="796"/>
      <c r="BS35" s="796"/>
      <c r="BT35" s="796"/>
      <c r="BU35" s="796"/>
      <c r="BV35" s="796"/>
      <c r="BW35" s="796"/>
      <c r="BX35" s="796"/>
      <c r="BY35" s="796"/>
      <c r="BZ35" s="796"/>
      <c r="CA35" s="796"/>
      <c r="CB35" s="796"/>
      <c r="CC35" s="796"/>
      <c r="CD35" s="796"/>
      <c r="CE35" s="796"/>
      <c r="CF35" s="796"/>
      <c r="CG35" s="796"/>
      <c r="CH35" s="796"/>
      <c r="CI35" s="399"/>
      <c r="CJ35" s="399"/>
      <c r="CK35" s="399"/>
      <c r="CL35" s="399"/>
      <c r="CM35" s="399"/>
      <c r="CN35" s="399"/>
      <c r="CO35" s="399"/>
      <c r="CP35" s="399"/>
      <c r="CQ35" s="399"/>
      <c r="CR35" s="399"/>
      <c r="CS35" s="399"/>
      <c r="CT35" s="399"/>
      <c r="CU35" s="399"/>
      <c r="CV35" s="399"/>
      <c r="CW35" s="399"/>
      <c r="CX35" s="399"/>
      <c r="CY35" s="399"/>
      <c r="CZ35" s="399"/>
      <c r="DA35" s="399"/>
      <c r="DB35" s="399"/>
      <c r="DC35" s="399"/>
      <c r="DD35" s="399"/>
      <c r="DE35" s="399"/>
      <c r="DF35" s="399"/>
      <c r="DG35" s="399"/>
      <c r="DH35" s="399"/>
      <c r="DI35" s="399"/>
      <c r="DJ35" s="399"/>
      <c r="DK35" s="399"/>
      <c r="DL35" s="399"/>
      <c r="DM35" s="399"/>
      <c r="DN35" s="399"/>
      <c r="DO35" s="399"/>
      <c r="DP35" s="399"/>
      <c r="DQ35" s="399"/>
      <c r="DR35" s="399"/>
      <c r="DS35" s="399"/>
      <c r="DT35" s="399"/>
      <c r="DU35" s="399"/>
      <c r="DV35" s="399"/>
      <c r="DW35" s="399"/>
      <c r="DX35" s="399"/>
      <c r="DY35" s="399"/>
      <c r="DZ35" s="399"/>
      <c r="EA35" s="399"/>
      <c r="EB35" s="399"/>
      <c r="EC35" s="400"/>
      <c r="ED35" s="400"/>
      <c r="EE35" s="400"/>
      <c r="EF35" s="789"/>
    </row>
    <row r="36" spans="1:182" ht="3.6" hidden="1" customHeight="1" x14ac:dyDescent="0.3">
      <c r="B36" s="802"/>
      <c r="C36" s="634"/>
      <c r="D36" s="803"/>
      <c r="E36" s="803"/>
      <c r="F36" s="803"/>
      <c r="G36" s="804"/>
      <c r="H36" s="805"/>
      <c r="I36" s="805"/>
      <c r="J36" s="805"/>
      <c r="K36" s="805"/>
      <c r="L36" s="805"/>
      <c r="M36" s="805"/>
      <c r="N36" s="805"/>
      <c r="O36" s="805"/>
      <c r="P36" s="805"/>
      <c r="Q36" s="805"/>
      <c r="R36" s="805"/>
      <c r="S36" s="805"/>
      <c r="T36" s="805"/>
      <c r="U36" s="805"/>
      <c r="V36" s="805"/>
      <c r="W36" s="805"/>
      <c r="X36" s="805"/>
      <c r="Y36" s="805"/>
      <c r="Z36" s="805"/>
      <c r="AA36" s="805"/>
      <c r="AB36" s="805"/>
      <c r="AC36" s="805"/>
      <c r="AD36" s="805"/>
      <c r="AE36" s="805"/>
      <c r="AF36" s="805"/>
      <c r="AG36" s="805"/>
      <c r="AH36" s="805"/>
      <c r="AI36" s="805"/>
      <c r="AJ36" s="805"/>
      <c r="AK36" s="805"/>
      <c r="AL36" s="805"/>
      <c r="AM36" s="806"/>
      <c r="AN36" s="806"/>
      <c r="AO36" s="806"/>
      <c r="AP36" s="806"/>
      <c r="AQ36" s="806"/>
      <c r="AR36" s="806"/>
      <c r="AS36" s="806"/>
      <c r="AT36" s="806"/>
      <c r="AU36" s="807"/>
      <c r="AV36" s="806"/>
      <c r="AW36" s="806"/>
      <c r="AX36" s="806"/>
      <c r="AY36" s="806"/>
      <c r="AZ36" s="806"/>
      <c r="BA36" s="806"/>
      <c r="BB36" s="806"/>
      <c r="BC36" s="806"/>
      <c r="BD36" s="808"/>
      <c r="BE36" s="808"/>
      <c r="BF36" s="806"/>
      <c r="BG36" s="806"/>
      <c r="BH36" s="806"/>
      <c r="BI36" s="808"/>
      <c r="BJ36" s="808"/>
      <c r="BK36" s="808"/>
      <c r="BL36" s="808"/>
      <c r="BM36" s="808"/>
      <c r="BN36" s="809"/>
      <c r="BO36" s="809"/>
      <c r="BP36" s="809"/>
      <c r="BQ36" s="808"/>
      <c r="BR36" s="810"/>
      <c r="BS36" s="810"/>
      <c r="BT36" s="810"/>
      <c r="BU36" s="810"/>
      <c r="BV36" s="810"/>
      <c r="BW36" s="810"/>
      <c r="BX36" s="810"/>
      <c r="BY36" s="810"/>
      <c r="BZ36" s="810"/>
      <c r="CA36" s="810"/>
      <c r="CB36" s="810"/>
      <c r="CC36" s="810"/>
      <c r="CD36" s="810"/>
      <c r="CE36" s="810"/>
      <c r="CF36" s="810"/>
      <c r="CG36" s="810"/>
      <c r="CH36" s="810"/>
      <c r="CI36" s="808"/>
      <c r="CJ36" s="808"/>
      <c r="CK36" s="808"/>
      <c r="CL36" s="808"/>
      <c r="CM36" s="808"/>
      <c r="CN36" s="808"/>
      <c r="CO36" s="808"/>
      <c r="CP36" s="808"/>
      <c r="CQ36" s="808"/>
      <c r="CR36" s="808"/>
      <c r="CS36" s="808"/>
      <c r="CT36" s="808"/>
      <c r="CU36" s="808"/>
      <c r="CV36" s="808"/>
      <c r="CW36" s="808"/>
      <c r="CX36" s="808"/>
      <c r="CY36" s="808"/>
      <c r="CZ36" s="808"/>
      <c r="DA36" s="808"/>
      <c r="DB36" s="808"/>
      <c r="DC36" s="808"/>
      <c r="DD36" s="808"/>
      <c r="DE36" s="808"/>
      <c r="DF36" s="808"/>
      <c r="DG36" s="808"/>
      <c r="DH36" s="808"/>
      <c r="DI36" s="808"/>
      <c r="DJ36" s="808"/>
      <c r="DK36" s="808"/>
      <c r="DL36" s="808"/>
      <c r="DM36" s="808"/>
      <c r="DN36" s="808"/>
      <c r="DO36" s="808"/>
      <c r="DP36" s="808"/>
      <c r="DQ36" s="808"/>
      <c r="DR36" s="808"/>
      <c r="DS36" s="808"/>
      <c r="DT36" s="808"/>
      <c r="DU36" s="808"/>
      <c r="DV36" s="808"/>
      <c r="DW36" s="808"/>
      <c r="DX36" s="808"/>
      <c r="DY36" s="808"/>
      <c r="DZ36" s="808"/>
      <c r="EA36" s="808"/>
      <c r="EB36" s="808"/>
      <c r="EC36" s="634"/>
      <c r="ED36" s="634"/>
      <c r="EE36" s="634"/>
      <c r="EF36" s="811"/>
    </row>
    <row r="37" spans="1:182" ht="9.75" customHeight="1" x14ac:dyDescent="0.3">
      <c r="D37" s="785"/>
      <c r="E37" s="785"/>
      <c r="F37" s="785"/>
      <c r="G37" s="786"/>
      <c r="H37" s="787"/>
      <c r="I37" s="787"/>
      <c r="J37" s="787"/>
      <c r="K37" s="787"/>
      <c r="L37" s="787"/>
      <c r="M37" s="787"/>
      <c r="N37" s="787"/>
      <c r="O37" s="787"/>
      <c r="P37" s="787"/>
      <c r="Q37" s="787"/>
      <c r="R37" s="787"/>
      <c r="S37" s="787"/>
      <c r="T37" s="787"/>
      <c r="U37" s="787"/>
      <c r="V37" s="787"/>
      <c r="W37" s="787"/>
      <c r="X37" s="787"/>
      <c r="Y37" s="787"/>
      <c r="Z37" s="787"/>
      <c r="AA37" s="787"/>
      <c r="AB37" s="787"/>
      <c r="AC37" s="787"/>
      <c r="AD37" s="787"/>
      <c r="AE37" s="787"/>
      <c r="AF37" s="787"/>
      <c r="AG37" s="787"/>
      <c r="AH37" s="787"/>
      <c r="AI37" s="787"/>
      <c r="AJ37" s="787"/>
      <c r="AK37" s="787"/>
      <c r="AL37" s="787"/>
      <c r="AM37" s="794"/>
      <c r="AN37" s="794"/>
      <c r="AO37" s="794"/>
      <c r="AP37" s="794"/>
      <c r="AQ37" s="794"/>
      <c r="AR37" s="794"/>
      <c r="AS37" s="812"/>
      <c r="AT37" s="812"/>
      <c r="AU37" s="813"/>
      <c r="AV37" s="794"/>
      <c r="AW37" s="794"/>
      <c r="AX37" s="794"/>
      <c r="AY37" s="794"/>
      <c r="AZ37" s="794"/>
      <c r="BA37" s="812"/>
      <c r="BB37" s="812"/>
      <c r="BC37" s="794"/>
      <c r="BD37" s="398"/>
      <c r="BE37" s="398"/>
      <c r="BF37" s="794"/>
      <c r="BG37" s="794"/>
      <c r="BH37" s="794"/>
      <c r="BI37" s="398"/>
      <c r="BJ37" s="398"/>
      <c r="BK37" s="398"/>
      <c r="BL37" s="398"/>
      <c r="BM37" s="398"/>
      <c r="BN37" s="795"/>
      <c r="BO37" s="795"/>
      <c r="BP37" s="795"/>
      <c r="BQ37" s="398"/>
      <c r="BR37" s="796"/>
      <c r="BS37" s="796"/>
      <c r="BT37" s="796"/>
      <c r="BU37" s="796"/>
      <c r="BV37" s="796"/>
      <c r="BW37" s="796"/>
      <c r="BX37" s="796"/>
      <c r="BY37" s="796"/>
      <c r="BZ37" s="796"/>
      <c r="CA37" s="796"/>
      <c r="CB37" s="796"/>
      <c r="CC37" s="796"/>
      <c r="CD37" s="796"/>
      <c r="CE37" s="796"/>
      <c r="CF37" s="796"/>
      <c r="CG37" s="796"/>
      <c r="CH37" s="796"/>
      <c r="CI37" s="398"/>
      <c r="CJ37" s="398"/>
      <c r="CK37" s="398"/>
      <c r="CL37" s="398"/>
      <c r="CM37" s="398"/>
      <c r="CN37" s="398"/>
      <c r="CO37" s="398"/>
      <c r="CP37" s="398"/>
      <c r="CQ37" s="398"/>
      <c r="CR37" s="398"/>
      <c r="CS37" s="398"/>
      <c r="CT37" s="398"/>
      <c r="CU37" s="398"/>
      <c r="CV37" s="398"/>
      <c r="CW37" s="398"/>
      <c r="CX37" s="398"/>
      <c r="CY37" s="398"/>
      <c r="CZ37" s="398"/>
      <c r="DA37" s="398"/>
      <c r="DB37" s="398"/>
      <c r="DC37" s="398"/>
      <c r="DD37" s="398"/>
      <c r="DE37" s="398"/>
      <c r="DF37" s="398"/>
      <c r="DG37" s="398"/>
      <c r="DH37" s="398"/>
      <c r="DI37" s="398"/>
      <c r="DJ37" s="398"/>
      <c r="DK37" s="398"/>
      <c r="DL37" s="398"/>
      <c r="DM37" s="398"/>
      <c r="DN37" s="398"/>
      <c r="DO37" s="398"/>
      <c r="DP37" s="398"/>
      <c r="DQ37" s="398"/>
      <c r="DR37" s="398"/>
      <c r="DS37" s="398"/>
      <c r="DT37" s="398"/>
      <c r="DU37" s="398"/>
      <c r="DV37" s="398"/>
      <c r="DW37" s="398"/>
      <c r="DX37" s="398"/>
      <c r="DY37" s="398"/>
      <c r="DZ37" s="398"/>
      <c r="EA37" s="398"/>
      <c r="EB37" s="398"/>
    </row>
    <row r="38" spans="1:182" ht="19.95" customHeight="1" x14ac:dyDescent="0.3">
      <c r="A38" s="400"/>
      <c r="B38" s="2118" t="s">
        <v>39699</v>
      </c>
      <c r="C38" s="2119"/>
      <c r="D38" s="2119"/>
      <c r="E38" s="2119"/>
      <c r="F38" s="2119"/>
      <c r="G38" s="2119"/>
      <c r="H38" s="2119"/>
      <c r="I38" s="2119"/>
      <c r="J38" s="2119"/>
      <c r="K38" s="2119"/>
      <c r="L38" s="2119"/>
      <c r="M38" s="2119"/>
      <c r="N38" s="2119"/>
      <c r="O38" s="2119"/>
      <c r="P38" s="2119"/>
      <c r="Q38" s="2119"/>
      <c r="R38" s="2119"/>
      <c r="S38" s="2119"/>
      <c r="T38" s="2119"/>
      <c r="U38" s="2119"/>
      <c r="V38" s="2119"/>
      <c r="W38" s="2119"/>
      <c r="X38" s="2119"/>
      <c r="Y38" s="2119"/>
      <c r="Z38" s="2119"/>
      <c r="AA38" s="2119"/>
      <c r="AB38" s="2119"/>
      <c r="AC38" s="2119"/>
      <c r="AD38" s="2119"/>
      <c r="AE38" s="2119"/>
      <c r="AF38" s="2119"/>
      <c r="AG38" s="2119"/>
      <c r="AH38" s="2119"/>
      <c r="AI38" s="2119"/>
      <c r="AJ38" s="2119"/>
      <c r="AK38" s="2119"/>
      <c r="AL38" s="2119"/>
      <c r="AM38" s="2119"/>
      <c r="AN38" s="2119"/>
      <c r="AO38" s="2119"/>
      <c r="AP38" s="2119"/>
      <c r="AQ38" s="2119"/>
      <c r="AR38" s="2119"/>
      <c r="AS38" s="2119"/>
      <c r="AT38" s="2119"/>
      <c r="AU38" s="2119"/>
      <c r="AV38" s="2119"/>
      <c r="AW38" s="2119"/>
      <c r="AX38" s="2119"/>
      <c r="AY38" s="2119"/>
      <c r="AZ38" s="2119"/>
      <c r="BA38" s="2119"/>
      <c r="BB38" s="2119"/>
      <c r="BC38" s="2119"/>
      <c r="BD38" s="2119"/>
      <c r="BE38" s="2119"/>
      <c r="BF38" s="2119"/>
      <c r="BG38" s="2119"/>
      <c r="BH38" s="2119"/>
      <c r="BI38" s="2119"/>
      <c r="BJ38" s="2119"/>
      <c r="BK38" s="2119"/>
      <c r="BL38" s="2119"/>
      <c r="BM38" s="2119"/>
      <c r="BN38" s="2119"/>
      <c r="BO38" s="2119"/>
      <c r="BP38" s="2119"/>
      <c r="BQ38" s="2119"/>
      <c r="BR38" s="2119"/>
      <c r="BS38" s="2119"/>
      <c r="BT38" s="2119"/>
      <c r="BU38" s="2119"/>
      <c r="BV38" s="2119"/>
      <c r="BW38" s="2119"/>
      <c r="BX38" s="2119"/>
      <c r="BY38" s="2119"/>
      <c r="BZ38" s="2119"/>
      <c r="CA38" s="2119"/>
      <c r="CB38" s="2119"/>
      <c r="CC38" s="2119"/>
      <c r="CD38" s="2119"/>
      <c r="CE38" s="2119"/>
      <c r="CF38" s="2119"/>
      <c r="CG38" s="2119"/>
      <c r="CH38" s="2119"/>
      <c r="CI38" s="2119"/>
      <c r="CJ38" s="2119"/>
      <c r="CK38" s="2119"/>
      <c r="CL38" s="2119"/>
      <c r="CM38" s="2119"/>
      <c r="CN38" s="2119"/>
      <c r="CO38" s="2119"/>
      <c r="CP38" s="2119"/>
      <c r="CQ38" s="2119"/>
      <c r="CR38" s="2119"/>
      <c r="CS38" s="2119"/>
      <c r="CT38" s="2119"/>
      <c r="CU38" s="2119"/>
      <c r="CV38" s="2119"/>
      <c r="CW38" s="2119"/>
      <c r="CX38" s="2119"/>
      <c r="CY38" s="2119"/>
      <c r="CZ38" s="2119"/>
      <c r="DA38" s="2119"/>
      <c r="DB38" s="2119"/>
      <c r="DC38" s="2119"/>
      <c r="DD38" s="2119"/>
      <c r="DE38" s="2119"/>
      <c r="DF38" s="2119"/>
      <c r="DG38" s="2119"/>
      <c r="DH38" s="2119"/>
      <c r="DI38" s="2119"/>
      <c r="DJ38" s="2119"/>
      <c r="DK38" s="2119"/>
      <c r="DL38" s="2119"/>
      <c r="DM38" s="2119"/>
      <c r="DN38" s="2119"/>
      <c r="DO38" s="2119"/>
      <c r="DP38" s="2119"/>
      <c r="DQ38" s="2119"/>
      <c r="DR38" s="2119"/>
      <c r="DS38" s="2119"/>
      <c r="DT38" s="2119"/>
      <c r="DU38" s="2119"/>
      <c r="DV38" s="2119"/>
      <c r="DW38" s="2119"/>
      <c r="DX38" s="2119"/>
      <c r="DY38" s="2119"/>
      <c r="DZ38" s="2119"/>
      <c r="EA38" s="2119"/>
      <c r="EB38" s="2119"/>
      <c r="EC38" s="2119"/>
      <c r="ED38" s="2119"/>
      <c r="EE38" s="2119"/>
      <c r="EF38" s="2120"/>
      <c r="EG38" s="400"/>
      <c r="EH38" s="400"/>
      <c r="EI38" s="400"/>
      <c r="EJ38" s="400"/>
      <c r="EK38" s="400"/>
      <c r="EL38" s="400"/>
      <c r="EM38" s="400"/>
      <c r="EN38" s="400"/>
      <c r="EO38" s="400"/>
      <c r="EP38" s="400"/>
      <c r="EQ38" s="400"/>
      <c r="ER38" s="400"/>
      <c r="ES38" s="400"/>
      <c r="ET38" s="400"/>
      <c r="EU38" s="400"/>
      <c r="EV38" s="400"/>
      <c r="EW38" s="400"/>
      <c r="EX38" s="400"/>
      <c r="EY38" s="400"/>
      <c r="EZ38" s="400"/>
      <c r="FA38" s="400"/>
      <c r="FB38" s="400"/>
      <c r="FC38" s="400"/>
      <c r="FD38" s="400"/>
      <c r="FE38" s="400"/>
      <c r="FF38" s="400"/>
      <c r="FG38" s="400"/>
      <c r="FH38" s="400"/>
      <c r="FI38" s="400"/>
      <c r="FJ38" s="400"/>
      <c r="FK38" s="400"/>
      <c r="FL38" s="400"/>
      <c r="FM38" s="400"/>
      <c r="FN38" s="400"/>
      <c r="FO38" s="400"/>
      <c r="FP38" s="400"/>
      <c r="FQ38" s="400"/>
      <c r="FR38" s="400"/>
      <c r="FS38" s="400"/>
      <c r="FT38" s="400"/>
      <c r="FU38" s="400"/>
      <c r="FV38" s="400"/>
      <c r="FW38" s="400"/>
      <c r="FX38" s="400"/>
      <c r="FY38" s="400"/>
      <c r="FZ38" s="400"/>
    </row>
    <row r="39" spans="1:182" ht="9.75" hidden="1" customHeight="1" x14ac:dyDescent="0.3">
      <c r="B39" s="814"/>
      <c r="C39" s="815"/>
      <c r="D39" s="815"/>
      <c r="E39" s="815"/>
      <c r="F39" s="815"/>
      <c r="G39" s="815"/>
      <c r="H39" s="815"/>
      <c r="I39" s="815"/>
      <c r="J39" s="815"/>
      <c r="K39" s="815"/>
      <c r="L39" s="815"/>
      <c r="M39" s="815"/>
      <c r="N39" s="815"/>
      <c r="O39" s="815"/>
      <c r="P39" s="815"/>
      <c r="Q39" s="815"/>
      <c r="R39" s="815"/>
      <c r="S39" s="815"/>
      <c r="T39" s="816"/>
      <c r="U39" s="816"/>
      <c r="V39" s="816"/>
      <c r="W39" s="816"/>
      <c r="X39" s="816"/>
      <c r="Y39" s="816"/>
      <c r="Z39" s="816"/>
      <c r="AA39" s="816"/>
      <c r="AB39" s="816"/>
      <c r="AC39" s="816"/>
      <c r="AD39" s="816"/>
      <c r="AE39" s="816"/>
      <c r="AF39" s="816"/>
      <c r="AG39" s="816"/>
      <c r="AH39" s="816"/>
      <c r="AI39" s="816"/>
      <c r="AJ39" s="816"/>
      <c r="AK39" s="816"/>
      <c r="AL39" s="816"/>
      <c r="AM39" s="816"/>
      <c r="AN39" s="816"/>
      <c r="AO39" s="816"/>
      <c r="AP39" s="816"/>
      <c r="AQ39" s="816"/>
      <c r="AR39" s="816"/>
      <c r="AS39" s="816"/>
      <c r="AT39" s="816"/>
      <c r="AU39" s="816"/>
      <c r="AV39" s="816"/>
      <c r="AW39" s="816"/>
      <c r="AX39" s="816"/>
      <c r="AY39" s="816"/>
      <c r="AZ39" s="816"/>
      <c r="BA39" s="816"/>
      <c r="BB39" s="816"/>
      <c r="BC39" s="816"/>
      <c r="BD39" s="816"/>
      <c r="BE39" s="816"/>
      <c r="BF39" s="816"/>
      <c r="BG39" s="816"/>
      <c r="BH39" s="816"/>
      <c r="BI39" s="816"/>
      <c r="BJ39" s="816"/>
      <c r="BK39" s="816"/>
      <c r="BL39" s="816"/>
      <c r="BM39" s="816"/>
      <c r="BN39" s="816"/>
      <c r="BO39" s="816"/>
      <c r="BP39" s="817"/>
      <c r="BQ39" s="815"/>
      <c r="BR39" s="815"/>
      <c r="BS39" s="818"/>
      <c r="BT39" s="819"/>
      <c r="BU39" s="819"/>
      <c r="BV39" s="819"/>
      <c r="BW39" s="818"/>
      <c r="BX39" s="818"/>
      <c r="BY39" s="818"/>
      <c r="BZ39" s="818"/>
      <c r="CA39" s="820"/>
      <c r="CB39" s="820"/>
      <c r="CC39" s="820"/>
      <c r="CD39" s="820"/>
      <c r="CE39" s="820"/>
      <c r="CF39" s="820"/>
      <c r="CG39" s="820"/>
      <c r="CH39" s="820"/>
      <c r="CI39" s="820"/>
      <c r="CJ39" s="820"/>
      <c r="CK39" s="820"/>
      <c r="CL39" s="820"/>
      <c r="CM39" s="820"/>
      <c r="CN39" s="820"/>
      <c r="CO39" s="820"/>
      <c r="CP39" s="820"/>
      <c r="CQ39" s="820"/>
      <c r="CR39" s="820"/>
      <c r="CS39" s="820"/>
      <c r="CT39" s="820"/>
      <c r="CU39" s="820"/>
      <c r="CV39" s="820"/>
      <c r="CW39" s="820"/>
      <c r="CX39" s="820"/>
      <c r="CY39" s="820"/>
      <c r="CZ39" s="820"/>
      <c r="DA39" s="820"/>
      <c r="DB39" s="820"/>
      <c r="DC39" s="820"/>
      <c r="DD39" s="821"/>
      <c r="DE39" s="818"/>
      <c r="DF39" s="818"/>
      <c r="DG39" s="818"/>
      <c r="DH39" s="818"/>
      <c r="DI39" s="818"/>
      <c r="DJ39" s="822"/>
      <c r="DK39" s="815"/>
      <c r="DL39" s="815"/>
      <c r="DM39" s="815"/>
      <c r="DN39" s="815"/>
      <c r="DO39" s="815"/>
      <c r="DP39" s="815"/>
      <c r="DQ39" s="815"/>
      <c r="DR39" s="815"/>
      <c r="DS39" s="815"/>
      <c r="DT39" s="815"/>
      <c r="DU39" s="815"/>
      <c r="DV39" s="815"/>
      <c r="DW39" s="815"/>
      <c r="DX39" s="815"/>
      <c r="DY39" s="815"/>
      <c r="DZ39" s="815"/>
      <c r="EA39" s="815"/>
      <c r="EB39" s="815"/>
      <c r="EC39" s="815"/>
      <c r="ED39" s="815"/>
      <c r="EE39" s="815"/>
      <c r="EF39" s="823"/>
    </row>
    <row r="40" spans="1:182" ht="15.6" hidden="1" customHeight="1" x14ac:dyDescent="0.3">
      <c r="B40" s="784"/>
      <c r="C40" s="400"/>
      <c r="D40" s="2157" t="s">
        <v>39695</v>
      </c>
      <c r="E40" s="2157"/>
      <c r="F40" s="2157"/>
      <c r="G40" s="2157"/>
      <c r="H40" s="2157"/>
      <c r="I40" s="2157"/>
      <c r="J40" s="2157"/>
      <c r="K40" s="2157"/>
      <c r="L40" s="2157"/>
      <c r="M40" s="2157"/>
      <c r="N40" s="2157"/>
      <c r="O40" s="2157"/>
      <c r="P40" s="2157"/>
      <c r="Q40" s="2157"/>
      <c r="R40" s="2157"/>
      <c r="S40" s="2157"/>
      <c r="T40" s="2157"/>
      <c r="U40" s="2157"/>
      <c r="V40" s="2157"/>
      <c r="W40" s="2157"/>
      <c r="X40" s="2157"/>
      <c r="Y40" s="2157"/>
      <c r="Z40" s="2157"/>
      <c r="AA40" s="2157"/>
      <c r="AB40" s="2157"/>
      <c r="AC40" s="2157"/>
      <c r="AD40" s="2157"/>
      <c r="AE40" s="2157"/>
      <c r="AF40" s="2157"/>
      <c r="AG40" s="2157"/>
      <c r="AH40" s="2157"/>
      <c r="AI40" s="2157"/>
      <c r="AJ40" s="2157"/>
      <c r="AK40" s="2157"/>
      <c r="AL40" s="2157"/>
      <c r="AM40" s="2157"/>
      <c r="AN40" s="2157"/>
      <c r="AO40" s="2157"/>
      <c r="AP40" s="2157"/>
      <c r="AQ40" s="2157"/>
      <c r="AR40" s="2157"/>
      <c r="AS40" s="2157"/>
      <c r="AT40" s="2157"/>
      <c r="AU40" s="2157"/>
      <c r="AV40" s="2157"/>
      <c r="AW40" s="2157"/>
      <c r="AX40" s="2157"/>
      <c r="AY40" s="2157"/>
      <c r="AZ40" s="2157"/>
      <c r="BA40" s="2157"/>
      <c r="BB40" s="2157"/>
      <c r="BC40" s="2157"/>
      <c r="BD40" s="2157"/>
      <c r="BE40" s="2157"/>
      <c r="BF40" s="2157"/>
      <c r="BG40" s="2157"/>
      <c r="BH40" s="2157"/>
      <c r="BI40" s="2157"/>
      <c r="BJ40" s="2157"/>
      <c r="BK40" s="2157"/>
      <c r="BL40" s="2157"/>
      <c r="BM40" s="2157"/>
      <c r="BN40" s="2157"/>
      <c r="BO40" s="2157"/>
      <c r="BP40" s="2157"/>
      <c r="BQ40" s="2157"/>
      <c r="BR40" s="2157"/>
      <c r="BS40" s="2157"/>
      <c r="BT40" s="2157"/>
      <c r="BU40" s="2157"/>
      <c r="BV40" s="2157"/>
      <c r="BW40" s="2157"/>
      <c r="BX40" s="2157"/>
      <c r="BY40" s="2157"/>
      <c r="BZ40" s="2157"/>
      <c r="CA40" s="2157"/>
      <c r="CB40" s="2157"/>
      <c r="CC40" s="2157"/>
      <c r="CD40" s="2157"/>
      <c r="CE40" s="2157"/>
      <c r="CF40" s="2157"/>
      <c r="CG40" s="2157"/>
      <c r="CH40" s="2157"/>
      <c r="CI40" s="2157"/>
      <c r="CJ40" s="2157"/>
      <c r="CK40" s="2157"/>
      <c r="CL40" s="2157"/>
      <c r="CM40" s="2157"/>
      <c r="CN40" s="2157"/>
      <c r="CO40" s="2157"/>
      <c r="CP40" s="2157"/>
      <c r="CQ40" s="2157"/>
      <c r="CR40" s="2157"/>
      <c r="CS40" s="2157"/>
      <c r="CT40" s="2157"/>
      <c r="CU40" s="2157"/>
      <c r="CV40" s="2157"/>
      <c r="CW40" s="2157"/>
      <c r="CX40" s="2157"/>
      <c r="CY40" s="2157"/>
      <c r="CZ40" s="2157"/>
      <c r="DA40" s="2157"/>
      <c r="DB40" s="2157"/>
      <c r="DC40" s="2157"/>
      <c r="DD40" s="2157"/>
      <c r="DE40" s="2157"/>
      <c r="DF40" s="2157"/>
      <c r="DG40" s="2157"/>
      <c r="DH40" s="2157"/>
      <c r="DI40" s="2157"/>
      <c r="DJ40" s="2157"/>
      <c r="DK40" s="2157"/>
      <c r="DL40" s="2157"/>
      <c r="DM40" s="2157"/>
      <c r="DN40" s="2157"/>
      <c r="DO40" s="2157"/>
      <c r="DP40" s="2157"/>
      <c r="DQ40" s="2157"/>
      <c r="DR40" s="2157"/>
      <c r="DS40" s="2157"/>
      <c r="DT40" s="2157"/>
      <c r="DU40" s="2157"/>
      <c r="DV40" s="2157"/>
      <c r="DW40" s="2157"/>
      <c r="DX40" s="2157"/>
      <c r="DY40" s="2157"/>
      <c r="DZ40" s="2157"/>
      <c r="EA40" s="2157"/>
      <c r="EB40" s="2157"/>
      <c r="EC40" s="2157"/>
      <c r="ED40" s="2157"/>
      <c r="EE40" s="2157"/>
      <c r="EF40" s="2159"/>
      <c r="EG40" s="628"/>
      <c r="EH40" s="628"/>
    </row>
    <row r="41" spans="1:182" ht="9.75" hidden="1" customHeight="1" x14ac:dyDescent="0.3">
      <c r="B41" s="784"/>
      <c r="C41" s="400"/>
      <c r="D41" s="400"/>
      <c r="E41" s="400"/>
      <c r="F41" s="400"/>
      <c r="G41" s="400"/>
      <c r="H41" s="400"/>
      <c r="I41" s="400"/>
      <c r="J41" s="400"/>
      <c r="K41" s="400"/>
      <c r="L41" s="400"/>
      <c r="M41" s="400"/>
      <c r="N41" s="400"/>
      <c r="O41" s="400"/>
      <c r="P41" s="400"/>
      <c r="Q41" s="400"/>
      <c r="R41" s="400"/>
      <c r="S41" s="400"/>
      <c r="T41" s="644"/>
      <c r="U41" s="644"/>
      <c r="V41" s="644"/>
      <c r="W41" s="644"/>
      <c r="X41" s="644"/>
      <c r="Y41" s="644"/>
      <c r="Z41" s="644"/>
      <c r="AA41" s="644"/>
      <c r="AB41" s="644"/>
      <c r="AC41" s="644"/>
      <c r="AD41" s="644"/>
      <c r="AE41" s="644"/>
      <c r="AF41" s="644"/>
      <c r="AG41" s="644"/>
      <c r="AH41" s="644"/>
      <c r="AI41" s="644"/>
      <c r="AJ41" s="644"/>
      <c r="AK41" s="644"/>
      <c r="AL41" s="644"/>
      <c r="AM41" s="644"/>
      <c r="AN41" s="644"/>
      <c r="AO41" s="644"/>
      <c r="AP41" s="644"/>
      <c r="AQ41" s="644"/>
      <c r="AR41" s="644"/>
      <c r="AS41" s="644"/>
      <c r="AT41" s="644"/>
      <c r="AU41" s="644"/>
      <c r="AV41" s="644"/>
      <c r="AW41" s="644"/>
      <c r="AX41" s="644"/>
      <c r="AY41" s="644"/>
      <c r="AZ41" s="644"/>
      <c r="BA41" s="644"/>
      <c r="BB41" s="644"/>
      <c r="BC41" s="644"/>
      <c r="BD41" s="644"/>
      <c r="BE41" s="644"/>
      <c r="BF41" s="644"/>
      <c r="BG41" s="644"/>
      <c r="BH41" s="644"/>
      <c r="BI41" s="644"/>
      <c r="BJ41" s="644"/>
      <c r="BK41" s="644"/>
      <c r="BL41" s="644"/>
      <c r="BM41" s="644"/>
      <c r="BN41" s="644"/>
      <c r="BO41" s="644"/>
      <c r="BP41" s="824"/>
      <c r="BQ41" s="400"/>
      <c r="BR41" s="400"/>
      <c r="BS41" s="647"/>
      <c r="BT41" s="795"/>
      <c r="BU41" s="795"/>
      <c r="BV41" s="795"/>
      <c r="BW41" s="647"/>
      <c r="BX41" s="647"/>
      <c r="BY41" s="647"/>
      <c r="BZ41" s="647"/>
      <c r="CA41" s="749"/>
      <c r="CB41" s="749"/>
      <c r="CC41" s="749"/>
      <c r="CD41" s="749"/>
      <c r="CE41" s="749"/>
      <c r="CF41" s="749"/>
      <c r="CG41" s="749"/>
      <c r="CH41" s="749"/>
      <c r="CI41" s="749"/>
      <c r="CJ41" s="749"/>
      <c r="CK41" s="749"/>
      <c r="CL41" s="749"/>
      <c r="CM41" s="749"/>
      <c r="CN41" s="749"/>
      <c r="CO41" s="749"/>
      <c r="CP41" s="749"/>
      <c r="CQ41" s="749"/>
      <c r="CR41" s="749"/>
      <c r="CS41" s="749"/>
      <c r="CT41" s="749"/>
      <c r="CU41" s="749"/>
      <c r="CV41" s="749"/>
      <c r="CW41" s="749"/>
      <c r="CX41" s="749"/>
      <c r="CY41" s="749"/>
      <c r="CZ41" s="749"/>
      <c r="DA41" s="749"/>
      <c r="DB41" s="749"/>
      <c r="DC41" s="749"/>
      <c r="DD41" s="755"/>
      <c r="DE41" s="647"/>
      <c r="DF41" s="647"/>
      <c r="DG41" s="647"/>
      <c r="DH41" s="647"/>
      <c r="DI41" s="647"/>
      <c r="DJ41" s="796"/>
      <c r="DK41" s="400"/>
      <c r="DL41" s="400"/>
      <c r="DM41" s="400"/>
      <c r="DN41" s="400"/>
      <c r="DO41" s="400"/>
      <c r="DP41" s="400"/>
      <c r="DQ41" s="400"/>
      <c r="DR41" s="400"/>
      <c r="DS41" s="400"/>
      <c r="DT41" s="400"/>
      <c r="DU41" s="400"/>
      <c r="DV41" s="400"/>
      <c r="DW41" s="400"/>
      <c r="DX41" s="400"/>
      <c r="DY41" s="400"/>
      <c r="DZ41" s="400"/>
      <c r="EA41" s="400"/>
      <c r="EB41" s="400"/>
      <c r="EC41" s="400"/>
      <c r="ED41" s="400"/>
      <c r="EE41" s="400"/>
      <c r="EF41" s="789"/>
    </row>
    <row r="42" spans="1:182" ht="13.65" hidden="1" customHeight="1" x14ac:dyDescent="0.3">
      <c r="B42" s="784"/>
      <c r="C42" s="400"/>
      <c r="D42" s="2160" t="s">
        <v>39700</v>
      </c>
      <c r="E42" s="2160"/>
      <c r="F42" s="2160"/>
      <c r="G42" s="2160"/>
      <c r="H42" s="2160"/>
      <c r="I42" s="2160"/>
      <c r="J42" s="2160"/>
      <c r="K42" s="2160"/>
      <c r="L42" s="2160"/>
      <c r="M42" s="2160"/>
      <c r="N42" s="2160"/>
      <c r="O42" s="2160"/>
      <c r="P42" s="2160"/>
      <c r="Q42" s="2160"/>
      <c r="R42" s="2160"/>
      <c r="S42" s="2160"/>
      <c r="T42" s="2160"/>
      <c r="U42" s="2160"/>
      <c r="V42" s="2160"/>
      <c r="W42" s="2160"/>
      <c r="X42" s="2160"/>
      <c r="Y42" s="2160"/>
      <c r="Z42" s="2160"/>
      <c r="AA42" s="2160"/>
      <c r="AB42" s="2160"/>
      <c r="AC42" s="2160"/>
      <c r="AD42" s="2160"/>
      <c r="AE42" s="2160"/>
      <c r="AF42" s="2160"/>
      <c r="AG42" s="2160"/>
      <c r="AH42" s="2160"/>
      <c r="AI42" s="2160"/>
      <c r="AJ42" s="2160"/>
      <c r="AK42" s="2160"/>
      <c r="AL42" s="2160"/>
      <c r="AM42" s="2160"/>
      <c r="AN42" s="2160"/>
      <c r="AO42" s="2160"/>
      <c r="AP42" s="2160"/>
      <c r="AQ42" s="2160"/>
      <c r="AR42" s="2160"/>
      <c r="AS42" s="2160"/>
      <c r="AT42" s="2160"/>
      <c r="AU42" s="2160"/>
      <c r="AV42" s="2160"/>
      <c r="AW42" s="2160"/>
      <c r="AX42" s="2160"/>
      <c r="AY42" s="2160"/>
      <c r="AZ42" s="2160"/>
      <c r="BA42" s="2160"/>
      <c r="BB42" s="2160"/>
      <c r="BC42" s="2160"/>
      <c r="BD42" s="2160"/>
      <c r="BE42" s="2160"/>
      <c r="BF42" s="2160"/>
      <c r="BG42" s="2160"/>
      <c r="BH42" s="2160"/>
      <c r="BI42" s="2160"/>
      <c r="BJ42" s="2160"/>
      <c r="BK42" s="2160"/>
      <c r="BL42" s="2160"/>
      <c r="BM42" s="400"/>
      <c r="BN42" s="2160" t="s">
        <v>39701</v>
      </c>
      <c r="BO42" s="2160"/>
      <c r="BP42" s="2160"/>
      <c r="BQ42" s="2160"/>
      <c r="BR42" s="2160"/>
      <c r="BS42" s="2160"/>
      <c r="BT42" s="2160"/>
      <c r="BU42" s="2160"/>
      <c r="BV42" s="2160"/>
      <c r="BW42" s="2160"/>
      <c r="BX42" s="2160"/>
      <c r="BY42" s="2160"/>
      <c r="BZ42" s="2160"/>
      <c r="CA42" s="2160"/>
      <c r="CB42" s="2160"/>
      <c r="CC42" s="2160"/>
      <c r="CD42" s="2160"/>
      <c r="CE42" s="2160"/>
      <c r="CF42" s="2160"/>
      <c r="CG42" s="2160"/>
      <c r="CH42" s="2160"/>
      <c r="CI42" s="2160"/>
      <c r="CJ42" s="2160"/>
      <c r="CK42" s="2160"/>
      <c r="CL42" s="2160"/>
      <c r="CM42" s="2160"/>
      <c r="CN42" s="2160"/>
      <c r="CO42" s="2160"/>
      <c r="CP42" s="2160"/>
      <c r="CQ42" s="2160"/>
      <c r="CR42" s="2160"/>
      <c r="CS42" s="2160"/>
      <c r="CT42" s="2160"/>
      <c r="CU42" s="2160"/>
      <c r="CV42" s="2160"/>
      <c r="CW42" s="2160"/>
      <c r="CX42" s="2160"/>
      <c r="CY42" s="2160"/>
      <c r="CZ42" s="2160"/>
      <c r="DA42" s="2160"/>
      <c r="DB42" s="2160"/>
      <c r="DC42" s="2160"/>
      <c r="DD42" s="2160"/>
      <c r="DE42" s="2160"/>
      <c r="DF42" s="2160"/>
      <c r="DG42" s="2160"/>
      <c r="DH42" s="2160"/>
      <c r="DI42" s="2160"/>
      <c r="DJ42" s="2160"/>
      <c r="DK42" s="2160"/>
      <c r="DL42" s="2160"/>
      <c r="DM42" s="2160"/>
      <c r="DN42" s="2160"/>
      <c r="DO42" s="2160"/>
      <c r="DP42" s="2160"/>
      <c r="DQ42" s="2160"/>
      <c r="DR42" s="2160"/>
      <c r="DS42" s="2160"/>
      <c r="DT42" s="2160"/>
      <c r="DU42" s="2160"/>
      <c r="DV42" s="2160"/>
      <c r="DW42" s="2160"/>
      <c r="DX42" s="2160"/>
      <c r="DY42" s="2160"/>
      <c r="DZ42" s="2160"/>
      <c r="EA42" s="2160"/>
      <c r="EB42" s="2160"/>
      <c r="EC42" s="2160"/>
      <c r="ED42" s="2160"/>
      <c r="EE42" s="2160"/>
      <c r="EF42" s="2161"/>
    </row>
    <row r="43" spans="1:182" ht="4.3499999999999996" hidden="1" customHeight="1" x14ac:dyDescent="0.3">
      <c r="B43" s="784"/>
      <c r="C43" s="400"/>
      <c r="D43" s="400"/>
      <c r="E43" s="400"/>
      <c r="F43" s="825"/>
      <c r="G43" s="647"/>
      <c r="H43" s="647"/>
      <c r="I43" s="647"/>
      <c r="J43" s="647"/>
      <c r="K43" s="647"/>
      <c r="L43" s="647"/>
      <c r="M43" s="647"/>
      <c r="N43" s="647"/>
      <c r="O43" s="647"/>
      <c r="P43" s="647"/>
      <c r="Q43" s="647"/>
      <c r="R43" s="647"/>
      <c r="S43" s="647"/>
      <c r="T43" s="647"/>
      <c r="U43" s="647"/>
      <c r="V43" s="647"/>
      <c r="W43" s="647"/>
      <c r="X43" s="647"/>
      <c r="Y43" s="647"/>
      <c r="Z43" s="647"/>
      <c r="AA43" s="647"/>
      <c r="AB43" s="647"/>
      <c r="AC43" s="647"/>
      <c r="AD43" s="647"/>
      <c r="AE43" s="647"/>
      <c r="AF43" s="647"/>
      <c r="AG43" s="647"/>
      <c r="AH43" s="647"/>
      <c r="AI43" s="647"/>
      <c r="AJ43" s="647"/>
      <c r="AK43" s="647"/>
      <c r="AL43" s="647"/>
      <c r="AM43" s="647"/>
      <c r="AN43" s="647"/>
      <c r="AO43" s="647"/>
      <c r="AP43" s="647"/>
      <c r="AQ43" s="647"/>
      <c r="AR43" s="647"/>
      <c r="AS43" s="647"/>
      <c r="AT43" s="647"/>
      <c r="AU43" s="647"/>
      <c r="AV43" s="647"/>
      <c r="AW43" s="400"/>
      <c r="AX43" s="400"/>
      <c r="AY43" s="647"/>
      <c r="AZ43" s="647"/>
      <c r="BA43" s="647"/>
      <c r="BB43" s="647"/>
      <c r="BC43" s="647"/>
      <c r="BD43" s="647"/>
      <c r="BE43" s="647"/>
      <c r="BF43" s="647"/>
      <c r="BG43" s="647"/>
      <c r="BH43" s="647"/>
      <c r="BI43" s="647"/>
      <c r="BJ43" s="647"/>
      <c r="BK43" s="647"/>
      <c r="BL43" s="647"/>
      <c r="BM43" s="400"/>
      <c r="BN43" s="400"/>
      <c r="BO43" s="400"/>
      <c r="BP43" s="400"/>
      <c r="BQ43" s="400"/>
      <c r="BR43" s="400"/>
      <c r="BS43" s="400"/>
      <c r="BT43" s="400"/>
      <c r="BU43" s="400"/>
      <c r="BV43" s="400"/>
      <c r="BW43" s="400"/>
      <c r="BX43" s="400"/>
      <c r="BY43" s="400"/>
      <c r="BZ43" s="400"/>
      <c r="CA43" s="400"/>
      <c r="CB43" s="400"/>
      <c r="CC43" s="400"/>
      <c r="CD43" s="400"/>
      <c r="CE43" s="400"/>
      <c r="CF43" s="400"/>
      <c r="CG43" s="400"/>
      <c r="CH43" s="400"/>
      <c r="CI43" s="400"/>
      <c r="CJ43" s="400"/>
      <c r="CK43" s="400"/>
      <c r="CL43" s="400"/>
      <c r="CM43" s="400"/>
      <c r="CN43" s="400"/>
      <c r="CO43" s="400"/>
      <c r="CP43" s="400"/>
      <c r="CQ43" s="400"/>
      <c r="CR43" s="400"/>
      <c r="CS43" s="400"/>
      <c r="CT43" s="400"/>
      <c r="CU43" s="400"/>
      <c r="CV43" s="400"/>
      <c r="CW43" s="400"/>
      <c r="CX43" s="400"/>
      <c r="CY43" s="400"/>
      <c r="CZ43" s="400"/>
      <c r="DA43" s="400"/>
      <c r="DB43" s="400"/>
      <c r="DC43" s="400"/>
      <c r="DD43" s="400"/>
      <c r="DE43" s="400"/>
      <c r="DF43" s="400"/>
      <c r="DG43" s="400"/>
      <c r="DH43" s="400"/>
      <c r="DI43" s="400"/>
      <c r="DJ43" s="400"/>
      <c r="DK43" s="400"/>
      <c r="DL43" s="400"/>
      <c r="DM43" s="400"/>
      <c r="DN43" s="400"/>
      <c r="DO43" s="400"/>
      <c r="DP43" s="400"/>
      <c r="DQ43" s="400"/>
      <c r="DR43" s="400"/>
      <c r="DS43" s="400"/>
      <c r="DT43" s="400"/>
      <c r="DU43" s="400"/>
      <c r="DV43" s="400"/>
      <c r="DW43" s="400"/>
      <c r="DX43" s="400"/>
      <c r="DY43" s="400"/>
      <c r="DZ43" s="400"/>
      <c r="EA43" s="400"/>
      <c r="EB43" s="400"/>
      <c r="EC43" s="400"/>
      <c r="ED43" s="400"/>
      <c r="EE43" s="400"/>
      <c r="EF43" s="789"/>
    </row>
    <row r="44" spans="1:182" ht="10.5" hidden="1" customHeight="1" x14ac:dyDescent="0.3">
      <c r="B44" s="784"/>
      <c r="C44" s="400"/>
      <c r="D44" s="2162" t="s">
        <v>39702</v>
      </c>
      <c r="E44" s="2162"/>
      <c r="F44" s="2162"/>
      <c r="G44" s="2162"/>
      <c r="H44" s="2162"/>
      <c r="I44" s="2162"/>
      <c r="J44" s="2162"/>
      <c r="K44" s="2162"/>
      <c r="L44" s="2162"/>
      <c r="M44" s="2162"/>
      <c r="N44" s="2162"/>
      <c r="O44" s="2162"/>
      <c r="P44" s="2162"/>
      <c r="Q44" s="2162"/>
      <c r="R44" s="2162"/>
      <c r="S44" s="2162"/>
      <c r="T44" s="2162"/>
      <c r="U44" s="2162"/>
      <c r="V44" s="2162"/>
      <c r="W44" s="2162"/>
      <c r="X44" s="2162"/>
      <c r="Y44" s="2162"/>
      <c r="Z44" s="2162"/>
      <c r="AA44" s="2162"/>
      <c r="AB44" s="2162"/>
      <c r="AC44" s="2162"/>
      <c r="AD44" s="2162"/>
      <c r="AE44" s="2162"/>
      <c r="AF44" s="2162"/>
      <c r="AG44" s="2162"/>
      <c r="AH44" s="400"/>
      <c r="AI44" s="400"/>
      <c r="AJ44" s="400"/>
      <c r="AK44" s="400"/>
      <c r="AL44" s="400"/>
      <c r="AM44" s="400"/>
      <c r="AN44" s="400"/>
      <c r="AO44" s="400"/>
      <c r="AP44" s="400"/>
      <c r="AQ44" s="400"/>
      <c r="AR44" s="400"/>
      <c r="AS44" s="400"/>
      <c r="AT44" s="400"/>
      <c r="AU44" s="400"/>
      <c r="AV44" s="400"/>
      <c r="AW44" s="400"/>
      <c r="AX44" s="400"/>
      <c r="AY44" s="647"/>
      <c r="AZ44" s="647"/>
      <c r="BA44" s="647"/>
      <c r="BB44" s="647"/>
      <c r="BC44" s="647"/>
      <c r="BD44" s="647"/>
      <c r="BE44" s="647"/>
      <c r="BF44" s="647"/>
      <c r="BG44" s="647"/>
      <c r="BH44" s="647"/>
      <c r="BI44" s="647"/>
      <c r="BJ44" s="647"/>
      <c r="BK44" s="647"/>
      <c r="BL44" s="647"/>
      <c r="BM44" s="400"/>
      <c r="BN44" s="2112" t="s">
        <v>930</v>
      </c>
      <c r="BO44" s="2112"/>
      <c r="BP44" s="2112"/>
      <c r="BQ44" s="785"/>
      <c r="BR44" s="2113" t="s">
        <v>1042</v>
      </c>
      <c r="BS44" s="2113"/>
      <c r="BT44" s="2113"/>
      <c r="BU44" s="2113"/>
      <c r="BV44" s="2113"/>
      <c r="BW44" s="2113"/>
      <c r="BX44" s="2113"/>
      <c r="BY44" s="2113"/>
      <c r="BZ44" s="2113"/>
      <c r="CA44" s="2113"/>
      <c r="CB44" s="2113"/>
      <c r="CC44" s="2113"/>
      <c r="CD44" s="2113"/>
      <c r="CE44" s="2113"/>
      <c r="CF44" s="2113"/>
      <c r="CG44" s="2113"/>
      <c r="CH44" s="2113"/>
      <c r="CI44" s="2113"/>
      <c r="CJ44" s="400"/>
      <c r="CK44" s="400"/>
      <c r="CL44" s="400"/>
      <c r="CM44" s="400"/>
      <c r="CN44" s="400"/>
      <c r="CO44" s="400"/>
      <c r="CP44" s="400"/>
      <c r="CQ44" s="400"/>
      <c r="CR44" s="400"/>
      <c r="CS44" s="400"/>
      <c r="CT44" s="400"/>
      <c r="CU44" s="400"/>
      <c r="CV44" s="400"/>
      <c r="CW44" s="400"/>
      <c r="CX44" s="400"/>
      <c r="CY44" s="400"/>
      <c r="CZ44" s="400"/>
      <c r="DA44" s="400"/>
      <c r="DB44" s="400"/>
      <c r="DC44" s="400"/>
      <c r="DD44" s="400"/>
      <c r="DE44" s="400"/>
      <c r="DF44" s="400"/>
      <c r="DG44" s="400"/>
      <c r="DH44" s="400"/>
      <c r="DI44" s="400"/>
      <c r="DJ44" s="400"/>
      <c r="DK44" s="400"/>
      <c r="DL44" s="400"/>
      <c r="DM44" s="400"/>
      <c r="DN44" s="400"/>
      <c r="DO44" s="400"/>
      <c r="DP44" s="400"/>
      <c r="DQ44" s="400"/>
      <c r="DR44" s="400"/>
      <c r="DS44" s="400"/>
      <c r="DT44" s="400"/>
      <c r="DU44" s="400"/>
      <c r="DV44" s="400"/>
      <c r="DW44" s="400"/>
      <c r="DX44" s="400"/>
      <c r="DY44" s="400"/>
      <c r="DZ44" s="400"/>
      <c r="EA44" s="400"/>
      <c r="EB44" s="400"/>
      <c r="EC44" s="400"/>
      <c r="ED44" s="400"/>
      <c r="EE44" s="400"/>
      <c r="EF44" s="789"/>
    </row>
    <row r="45" spans="1:182" ht="3.15" hidden="1" customHeight="1" x14ac:dyDescent="0.3">
      <c r="B45" s="784"/>
      <c r="C45" s="400"/>
      <c r="D45" s="2162"/>
      <c r="E45" s="2162"/>
      <c r="F45" s="2162"/>
      <c r="G45" s="2162"/>
      <c r="H45" s="2162"/>
      <c r="I45" s="2162"/>
      <c r="J45" s="2162"/>
      <c r="K45" s="2162"/>
      <c r="L45" s="2162"/>
      <c r="M45" s="2162"/>
      <c r="N45" s="2162"/>
      <c r="O45" s="2162"/>
      <c r="P45" s="2162"/>
      <c r="Q45" s="2162"/>
      <c r="R45" s="2162"/>
      <c r="S45" s="2162"/>
      <c r="T45" s="2162"/>
      <c r="U45" s="2162"/>
      <c r="V45" s="2162"/>
      <c r="W45" s="2162"/>
      <c r="X45" s="2162"/>
      <c r="Y45" s="2162"/>
      <c r="Z45" s="2162"/>
      <c r="AA45" s="2162"/>
      <c r="AB45" s="2162"/>
      <c r="AC45" s="2162"/>
      <c r="AD45" s="2162"/>
      <c r="AE45" s="2162"/>
      <c r="AF45" s="2162"/>
      <c r="AG45" s="2162"/>
      <c r="AH45" s="400"/>
      <c r="AI45" s="400"/>
      <c r="AJ45" s="400"/>
      <c r="AK45" s="400"/>
      <c r="AL45" s="400"/>
      <c r="AM45" s="400"/>
      <c r="AN45" s="400"/>
      <c r="AO45" s="400"/>
      <c r="AP45" s="400"/>
      <c r="AQ45" s="400"/>
      <c r="AR45" s="400"/>
      <c r="AS45" s="400"/>
      <c r="AT45" s="400"/>
      <c r="AU45" s="400"/>
      <c r="AV45" s="400"/>
      <c r="AW45" s="400"/>
      <c r="AX45" s="400"/>
      <c r="AY45" s="647"/>
      <c r="AZ45" s="647"/>
      <c r="BA45" s="647"/>
      <c r="BB45" s="647"/>
      <c r="BC45" s="647"/>
      <c r="BD45" s="647"/>
      <c r="BE45" s="647"/>
      <c r="BF45" s="647"/>
      <c r="BG45" s="647"/>
      <c r="BH45" s="647"/>
      <c r="BI45" s="647"/>
      <c r="BJ45" s="647"/>
      <c r="BK45" s="647"/>
      <c r="BL45" s="647"/>
      <c r="BM45" s="400"/>
      <c r="BN45" s="2112"/>
      <c r="BO45" s="2112"/>
      <c r="BP45" s="2112"/>
      <c r="BQ45" s="785"/>
      <c r="BR45" s="2113"/>
      <c r="BS45" s="2113"/>
      <c r="BT45" s="2113"/>
      <c r="BU45" s="2113"/>
      <c r="BV45" s="2113"/>
      <c r="BW45" s="2113"/>
      <c r="BX45" s="2113"/>
      <c r="BY45" s="2113"/>
      <c r="BZ45" s="2113"/>
      <c r="CA45" s="2113"/>
      <c r="CB45" s="2113"/>
      <c r="CC45" s="2113"/>
      <c r="CD45" s="2113"/>
      <c r="CE45" s="2113"/>
      <c r="CF45" s="2113"/>
      <c r="CG45" s="2113"/>
      <c r="CH45" s="2113"/>
      <c r="CI45" s="2113"/>
      <c r="CJ45" s="400"/>
      <c r="CK45" s="400"/>
      <c r="CL45" s="400"/>
      <c r="CM45" s="400"/>
      <c r="CN45" s="400"/>
      <c r="CO45" s="400"/>
      <c r="CP45" s="400"/>
      <c r="CQ45" s="400"/>
      <c r="CR45" s="400"/>
      <c r="CS45" s="400"/>
      <c r="CT45" s="400"/>
      <c r="CU45" s="400"/>
      <c r="CV45" s="400"/>
      <c r="CW45" s="400"/>
      <c r="CX45" s="400"/>
      <c r="CY45" s="400"/>
      <c r="CZ45" s="400"/>
      <c r="DA45" s="400"/>
      <c r="DB45" s="400"/>
      <c r="DC45" s="400"/>
      <c r="DD45" s="400"/>
      <c r="DE45" s="400"/>
      <c r="DF45" s="400"/>
      <c r="DG45" s="400"/>
      <c r="DH45" s="400"/>
      <c r="DI45" s="400"/>
      <c r="DJ45" s="400"/>
      <c r="DK45" s="400"/>
      <c r="DL45" s="400"/>
      <c r="DM45" s="400"/>
      <c r="DN45" s="400"/>
      <c r="DO45" s="400"/>
      <c r="DP45" s="400"/>
      <c r="DQ45" s="400"/>
      <c r="DR45" s="400"/>
      <c r="DS45" s="400"/>
      <c r="DT45" s="400"/>
      <c r="DU45" s="400"/>
      <c r="DV45" s="400"/>
      <c r="DW45" s="400"/>
      <c r="DX45" s="400"/>
      <c r="DY45" s="400"/>
      <c r="DZ45" s="400"/>
      <c r="EA45" s="400"/>
      <c r="EB45" s="400"/>
      <c r="EC45" s="400"/>
      <c r="ED45" s="400"/>
      <c r="EE45" s="400"/>
      <c r="EF45" s="789"/>
    </row>
    <row r="46" spans="1:182" ht="5.25" hidden="1" customHeight="1" x14ac:dyDescent="0.3">
      <c r="B46" s="784"/>
      <c r="C46" s="400"/>
      <c r="D46" s="400"/>
      <c r="E46" s="400"/>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647"/>
      <c r="AZ46" s="647"/>
      <c r="BA46" s="647"/>
      <c r="BB46" s="647"/>
      <c r="BC46" s="647"/>
      <c r="BD46" s="647"/>
      <c r="BE46" s="647"/>
      <c r="BF46" s="647"/>
      <c r="BG46" s="647"/>
      <c r="BH46" s="647"/>
      <c r="BI46" s="647"/>
      <c r="BJ46" s="647"/>
      <c r="BK46" s="647"/>
      <c r="BL46" s="647"/>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c r="DJ46" s="400"/>
      <c r="DK46" s="400"/>
      <c r="DL46" s="400"/>
      <c r="DM46" s="400"/>
      <c r="DN46" s="400"/>
      <c r="DO46" s="400"/>
      <c r="DP46" s="400"/>
      <c r="DQ46" s="400"/>
      <c r="DR46" s="400"/>
      <c r="DS46" s="400"/>
      <c r="DT46" s="400"/>
      <c r="DU46" s="400"/>
      <c r="DV46" s="400"/>
      <c r="DW46" s="400"/>
      <c r="DX46" s="400"/>
      <c r="DY46" s="400"/>
      <c r="DZ46" s="400"/>
      <c r="EA46" s="400"/>
      <c r="EB46" s="400"/>
      <c r="EC46" s="400"/>
      <c r="ED46" s="400"/>
      <c r="EE46" s="400"/>
      <c r="EF46" s="789"/>
    </row>
    <row r="47" spans="1:182" ht="10.5" hidden="1" customHeight="1" x14ac:dyDescent="0.3">
      <c r="B47" s="784"/>
      <c r="C47" s="400"/>
      <c r="D47" s="2112" t="s">
        <v>739</v>
      </c>
      <c r="E47" s="2112"/>
      <c r="F47" s="2112"/>
      <c r="G47" s="791"/>
      <c r="H47" s="2113" t="s">
        <v>1039</v>
      </c>
      <c r="I47" s="2113"/>
      <c r="J47" s="2113"/>
      <c r="K47" s="2113"/>
      <c r="L47" s="2113"/>
      <c r="M47" s="2113"/>
      <c r="N47" s="2113"/>
      <c r="O47" s="2113"/>
      <c r="P47" s="2113"/>
      <c r="Q47" s="2113"/>
      <c r="R47" s="2113"/>
      <c r="S47" s="2113"/>
      <c r="T47" s="2113"/>
      <c r="U47" s="2113"/>
      <c r="V47" s="2113"/>
      <c r="W47" s="2113"/>
      <c r="X47" s="2113"/>
      <c r="Y47" s="2113"/>
      <c r="Z47" s="2113"/>
      <c r="AA47" s="2113"/>
      <c r="AB47" s="2113"/>
      <c r="AC47" s="2113"/>
      <c r="AD47" s="2113"/>
      <c r="AE47" s="2113"/>
      <c r="AF47" s="2113"/>
      <c r="AG47" s="2113"/>
      <c r="AH47" s="2113"/>
      <c r="AI47" s="2113"/>
      <c r="AJ47" s="2113"/>
      <c r="AK47" s="2113"/>
      <c r="AL47" s="2113"/>
      <c r="AM47" s="2113"/>
      <c r="AN47" s="2113"/>
      <c r="AO47" s="2113"/>
      <c r="AP47" s="2113"/>
      <c r="AQ47" s="2113"/>
      <c r="AR47" s="2113"/>
      <c r="AS47" s="2113"/>
      <c r="AT47" s="2113"/>
      <c r="AU47" s="2113"/>
      <c r="AV47" s="2113"/>
      <c r="AW47" s="2113"/>
      <c r="AX47" s="2113"/>
      <c r="AY47" s="2113"/>
      <c r="AZ47" s="2113"/>
      <c r="BA47" s="2113"/>
      <c r="BB47" s="2113"/>
      <c r="BC47" s="2113"/>
      <c r="BD47" s="2113"/>
      <c r="BE47" s="2113"/>
      <c r="BF47" s="2113"/>
      <c r="BG47" s="2113"/>
      <c r="BH47" s="647"/>
      <c r="BI47" s="647"/>
      <c r="BJ47" s="647"/>
      <c r="BK47" s="647"/>
      <c r="BL47" s="647"/>
      <c r="BM47" s="400"/>
      <c r="BN47" s="2112" t="s">
        <v>934</v>
      </c>
      <c r="BO47" s="2112"/>
      <c r="BP47" s="2112"/>
      <c r="BQ47" s="785"/>
      <c r="BR47" s="2113" t="s">
        <v>1036</v>
      </c>
      <c r="BS47" s="2113"/>
      <c r="BT47" s="2113"/>
      <c r="BU47" s="2113"/>
      <c r="BV47" s="2113"/>
      <c r="BW47" s="2113"/>
      <c r="BX47" s="2113"/>
      <c r="BY47" s="2113"/>
      <c r="BZ47" s="2113"/>
      <c r="CA47" s="2113"/>
      <c r="CB47" s="2113"/>
      <c r="CC47" s="2113"/>
      <c r="CD47" s="2113"/>
      <c r="CE47" s="2113"/>
      <c r="CF47" s="2113"/>
      <c r="CG47" s="2113"/>
      <c r="CH47" s="2113"/>
      <c r="CI47" s="2113"/>
      <c r="CJ47" s="2113"/>
      <c r="CK47" s="2113"/>
      <c r="CL47" s="2113"/>
      <c r="CM47" s="2113"/>
      <c r="CN47" s="2113"/>
      <c r="CO47" s="2113"/>
      <c r="CP47" s="2113"/>
      <c r="CQ47" s="2113"/>
      <c r="CR47" s="2113"/>
      <c r="CS47" s="2113"/>
      <c r="CT47" s="2113"/>
      <c r="CU47" s="2113"/>
      <c r="CV47" s="2113"/>
      <c r="CW47" s="2113"/>
      <c r="CX47" s="2113"/>
      <c r="CY47" s="2113"/>
      <c r="CZ47" s="2113"/>
      <c r="DA47" s="2113"/>
      <c r="DB47" s="2113"/>
      <c r="DC47" s="2113"/>
      <c r="DD47" s="2113"/>
      <c r="DE47" s="2113"/>
      <c r="DF47" s="2113"/>
      <c r="DG47" s="2113"/>
      <c r="DH47" s="2113"/>
      <c r="DI47" s="2113"/>
      <c r="DJ47" s="2113"/>
      <c r="DK47" s="2113"/>
      <c r="DL47" s="400"/>
      <c r="DM47" s="400"/>
      <c r="DN47" s="400"/>
      <c r="DO47" s="400"/>
      <c r="DP47" s="400"/>
      <c r="DQ47" s="400"/>
      <c r="DR47" s="400"/>
      <c r="DS47" s="400"/>
      <c r="DT47" s="400"/>
      <c r="DU47" s="400"/>
      <c r="DV47" s="400"/>
      <c r="DW47" s="400"/>
      <c r="DX47" s="400"/>
      <c r="DY47" s="400"/>
      <c r="DZ47" s="400"/>
      <c r="EA47" s="400"/>
      <c r="EB47" s="400"/>
      <c r="EC47" s="400"/>
      <c r="ED47" s="400"/>
      <c r="EE47" s="400"/>
      <c r="EF47" s="789"/>
    </row>
    <row r="48" spans="1:182" ht="3.15" hidden="1" customHeight="1" x14ac:dyDescent="0.3">
      <c r="B48" s="784"/>
      <c r="C48" s="400"/>
      <c r="D48" s="2112"/>
      <c r="E48" s="2112"/>
      <c r="F48" s="2112"/>
      <c r="G48" s="791"/>
      <c r="H48" s="2113"/>
      <c r="I48" s="2113"/>
      <c r="J48" s="2113"/>
      <c r="K48" s="2113"/>
      <c r="L48" s="2113"/>
      <c r="M48" s="2113"/>
      <c r="N48" s="2113"/>
      <c r="O48" s="2113"/>
      <c r="P48" s="2113"/>
      <c r="Q48" s="2113"/>
      <c r="R48" s="2113"/>
      <c r="S48" s="2113"/>
      <c r="T48" s="2113"/>
      <c r="U48" s="2113"/>
      <c r="V48" s="2113"/>
      <c r="W48" s="2113"/>
      <c r="X48" s="2113"/>
      <c r="Y48" s="2113"/>
      <c r="Z48" s="2113"/>
      <c r="AA48" s="2113"/>
      <c r="AB48" s="2113"/>
      <c r="AC48" s="2113"/>
      <c r="AD48" s="2113"/>
      <c r="AE48" s="2113"/>
      <c r="AF48" s="2113"/>
      <c r="AG48" s="2113"/>
      <c r="AH48" s="2113"/>
      <c r="AI48" s="2113"/>
      <c r="AJ48" s="2113"/>
      <c r="AK48" s="2113"/>
      <c r="AL48" s="2113"/>
      <c r="AM48" s="2113"/>
      <c r="AN48" s="2113"/>
      <c r="AO48" s="2113"/>
      <c r="AP48" s="2113"/>
      <c r="AQ48" s="2113"/>
      <c r="AR48" s="2113"/>
      <c r="AS48" s="2113"/>
      <c r="AT48" s="2113"/>
      <c r="AU48" s="2113"/>
      <c r="AV48" s="2113"/>
      <c r="AW48" s="2113"/>
      <c r="AX48" s="2113"/>
      <c r="AY48" s="2113"/>
      <c r="AZ48" s="2113"/>
      <c r="BA48" s="2113"/>
      <c r="BB48" s="2113"/>
      <c r="BC48" s="2113"/>
      <c r="BD48" s="2113"/>
      <c r="BE48" s="2113"/>
      <c r="BF48" s="2113"/>
      <c r="BG48" s="2113"/>
      <c r="BH48" s="647"/>
      <c r="BI48" s="647"/>
      <c r="BJ48" s="647"/>
      <c r="BK48" s="647"/>
      <c r="BL48" s="647"/>
      <c r="BM48" s="400"/>
      <c r="BN48" s="2112"/>
      <c r="BO48" s="2112"/>
      <c r="BP48" s="2112"/>
      <c r="BQ48" s="785"/>
      <c r="BR48" s="2113"/>
      <c r="BS48" s="2113"/>
      <c r="BT48" s="2113"/>
      <c r="BU48" s="2113"/>
      <c r="BV48" s="2113"/>
      <c r="BW48" s="2113"/>
      <c r="BX48" s="2113"/>
      <c r="BY48" s="2113"/>
      <c r="BZ48" s="2113"/>
      <c r="CA48" s="2113"/>
      <c r="CB48" s="2113"/>
      <c r="CC48" s="2113"/>
      <c r="CD48" s="2113"/>
      <c r="CE48" s="2113"/>
      <c r="CF48" s="2113"/>
      <c r="CG48" s="2113"/>
      <c r="CH48" s="2113"/>
      <c r="CI48" s="2113"/>
      <c r="CJ48" s="2113"/>
      <c r="CK48" s="2113"/>
      <c r="CL48" s="2113"/>
      <c r="CM48" s="2113"/>
      <c r="CN48" s="2113"/>
      <c r="CO48" s="2113"/>
      <c r="CP48" s="2113"/>
      <c r="CQ48" s="2113"/>
      <c r="CR48" s="2113"/>
      <c r="CS48" s="2113"/>
      <c r="CT48" s="2113"/>
      <c r="CU48" s="2113"/>
      <c r="CV48" s="2113"/>
      <c r="CW48" s="2113"/>
      <c r="CX48" s="2113"/>
      <c r="CY48" s="2113"/>
      <c r="CZ48" s="2113"/>
      <c r="DA48" s="2113"/>
      <c r="DB48" s="2113"/>
      <c r="DC48" s="2113"/>
      <c r="DD48" s="2113"/>
      <c r="DE48" s="2113"/>
      <c r="DF48" s="2113"/>
      <c r="DG48" s="2113"/>
      <c r="DH48" s="2113"/>
      <c r="DI48" s="2113"/>
      <c r="DJ48" s="2113"/>
      <c r="DK48" s="2113"/>
      <c r="DL48" s="400"/>
      <c r="DM48" s="400"/>
      <c r="DN48" s="400"/>
      <c r="DO48" s="400"/>
      <c r="DP48" s="400"/>
      <c r="DQ48" s="400"/>
      <c r="DR48" s="400"/>
      <c r="DS48" s="400"/>
      <c r="DT48" s="400"/>
      <c r="DU48" s="400"/>
      <c r="DV48" s="400"/>
      <c r="DW48" s="400"/>
      <c r="DX48" s="400"/>
      <c r="DY48" s="400"/>
      <c r="DZ48" s="400"/>
      <c r="EA48" s="400"/>
      <c r="EB48" s="400"/>
      <c r="EC48" s="400"/>
      <c r="ED48" s="400"/>
      <c r="EE48" s="400"/>
      <c r="EF48" s="789"/>
    </row>
    <row r="49" spans="2:136" ht="5.25" hidden="1" customHeight="1" x14ac:dyDescent="0.3">
      <c r="B49" s="784"/>
      <c r="C49" s="400"/>
      <c r="D49" s="400"/>
      <c r="E49" s="400"/>
      <c r="F49" s="825"/>
      <c r="G49" s="647"/>
      <c r="H49" s="647"/>
      <c r="I49" s="647"/>
      <c r="J49" s="647"/>
      <c r="K49" s="647"/>
      <c r="L49" s="647"/>
      <c r="M49" s="647"/>
      <c r="N49" s="647"/>
      <c r="O49" s="647"/>
      <c r="P49" s="647"/>
      <c r="Q49" s="647"/>
      <c r="R49" s="647"/>
      <c r="S49" s="647"/>
      <c r="T49" s="647"/>
      <c r="U49" s="647"/>
      <c r="V49" s="647"/>
      <c r="W49" s="647"/>
      <c r="X49" s="647"/>
      <c r="Y49" s="647"/>
      <c r="Z49" s="647"/>
      <c r="AA49" s="647"/>
      <c r="AB49" s="647"/>
      <c r="AC49" s="647"/>
      <c r="AD49" s="647"/>
      <c r="AE49" s="647"/>
      <c r="AF49" s="647"/>
      <c r="AG49" s="647"/>
      <c r="AH49" s="647"/>
      <c r="AI49" s="647"/>
      <c r="AJ49" s="647"/>
      <c r="AK49" s="647"/>
      <c r="AL49" s="647"/>
      <c r="AM49" s="647"/>
      <c r="AN49" s="647"/>
      <c r="AO49" s="647"/>
      <c r="AP49" s="647"/>
      <c r="AQ49" s="647"/>
      <c r="AR49" s="647"/>
      <c r="AS49" s="647"/>
      <c r="AT49" s="647"/>
      <c r="AU49" s="647"/>
      <c r="AV49" s="647"/>
      <c r="AW49" s="400"/>
      <c r="AX49" s="400"/>
      <c r="AY49" s="647"/>
      <c r="AZ49" s="647"/>
      <c r="BA49" s="647"/>
      <c r="BB49" s="647"/>
      <c r="BC49" s="647"/>
      <c r="BD49" s="647"/>
      <c r="BE49" s="647"/>
      <c r="BF49" s="647"/>
      <c r="BG49" s="647"/>
      <c r="BH49" s="647"/>
      <c r="BI49" s="647"/>
      <c r="BJ49" s="647"/>
      <c r="BK49" s="647"/>
      <c r="BL49" s="647"/>
      <c r="BM49" s="400"/>
      <c r="BN49" s="400"/>
      <c r="BO49" s="400"/>
      <c r="BP49" s="400"/>
      <c r="BQ49" s="400"/>
      <c r="BR49" s="400"/>
      <c r="BS49" s="400"/>
      <c r="BT49" s="400"/>
      <c r="BU49" s="400"/>
      <c r="BV49" s="400"/>
      <c r="BW49" s="400"/>
      <c r="BX49" s="400"/>
      <c r="BY49" s="400"/>
      <c r="BZ49" s="400"/>
      <c r="CA49" s="400"/>
      <c r="CB49" s="400"/>
      <c r="CC49" s="400"/>
      <c r="CD49" s="400"/>
      <c r="CE49" s="400"/>
      <c r="CF49" s="400"/>
      <c r="CG49" s="400"/>
      <c r="CH49" s="400"/>
      <c r="CI49" s="400"/>
      <c r="CJ49" s="400"/>
      <c r="CK49" s="400"/>
      <c r="CL49" s="400"/>
      <c r="CM49" s="400"/>
      <c r="CN49" s="400"/>
      <c r="CO49" s="400"/>
      <c r="CP49" s="400"/>
      <c r="CQ49" s="400"/>
      <c r="CR49" s="400"/>
      <c r="CS49" s="400"/>
      <c r="CT49" s="400"/>
      <c r="CU49" s="400"/>
      <c r="CV49" s="400"/>
      <c r="CW49" s="400"/>
      <c r="CX49" s="400"/>
      <c r="CY49" s="400"/>
      <c r="CZ49" s="400"/>
      <c r="DA49" s="400"/>
      <c r="DB49" s="400"/>
      <c r="DC49" s="400"/>
      <c r="DD49" s="400"/>
      <c r="DE49" s="400"/>
      <c r="DF49" s="400"/>
      <c r="DG49" s="400"/>
      <c r="DH49" s="400"/>
      <c r="DI49" s="400"/>
      <c r="DJ49" s="400"/>
      <c r="DK49" s="400"/>
      <c r="DL49" s="400"/>
      <c r="DM49" s="400"/>
      <c r="DN49" s="400"/>
      <c r="DO49" s="400"/>
      <c r="DP49" s="400"/>
      <c r="DQ49" s="400"/>
      <c r="DR49" s="400"/>
      <c r="DS49" s="400"/>
      <c r="DT49" s="400"/>
      <c r="DU49" s="400"/>
      <c r="DV49" s="400"/>
      <c r="DW49" s="400"/>
      <c r="DX49" s="400"/>
      <c r="DY49" s="400"/>
      <c r="DZ49" s="400"/>
      <c r="EA49" s="400"/>
      <c r="EB49" s="400"/>
      <c r="EC49" s="400"/>
      <c r="ED49" s="400"/>
      <c r="EE49" s="400"/>
      <c r="EF49" s="789"/>
    </row>
    <row r="50" spans="2:136" ht="10.5" hidden="1" customHeight="1" x14ac:dyDescent="0.3">
      <c r="B50" s="784"/>
      <c r="C50" s="400"/>
      <c r="D50" s="2112" t="s">
        <v>943</v>
      </c>
      <c r="E50" s="2112"/>
      <c r="F50" s="2112"/>
      <c r="G50" s="791"/>
      <c r="H50" s="2113" t="s">
        <v>39703</v>
      </c>
      <c r="I50" s="2113"/>
      <c r="J50" s="2113"/>
      <c r="K50" s="2113"/>
      <c r="L50" s="2113"/>
      <c r="M50" s="2113"/>
      <c r="N50" s="2113"/>
      <c r="O50" s="2113"/>
      <c r="P50" s="2113"/>
      <c r="Q50" s="2113"/>
      <c r="R50" s="2113"/>
      <c r="S50" s="2113"/>
      <c r="T50" s="2113"/>
      <c r="U50" s="2113"/>
      <c r="V50" s="2113"/>
      <c r="W50" s="2113"/>
      <c r="X50" s="2113"/>
      <c r="Y50" s="2113"/>
      <c r="Z50" s="2113"/>
      <c r="AA50" s="2113"/>
      <c r="AB50" s="2113"/>
      <c r="AC50" s="2113"/>
      <c r="AD50" s="2113"/>
      <c r="AE50" s="2113"/>
      <c r="AF50" s="2113"/>
      <c r="AG50" s="2113"/>
      <c r="AH50" s="2113"/>
      <c r="AI50" s="2113"/>
      <c r="AJ50" s="2113"/>
      <c r="AK50" s="2113"/>
      <c r="AL50" s="2113"/>
      <c r="AM50" s="2113"/>
      <c r="AN50" s="2113"/>
      <c r="AO50" s="2113"/>
      <c r="AP50" s="2113"/>
      <c r="AQ50" s="2113"/>
      <c r="AR50" s="2113"/>
      <c r="AS50" s="2113"/>
      <c r="AT50" s="2113"/>
      <c r="AU50" s="2113"/>
      <c r="AV50" s="2113"/>
      <c r="AW50" s="2113"/>
      <c r="AX50" s="400"/>
      <c r="AY50" s="647"/>
      <c r="AZ50" s="647"/>
      <c r="BA50" s="647"/>
      <c r="BB50" s="647"/>
      <c r="BC50" s="647"/>
      <c r="BD50" s="647"/>
      <c r="BE50" s="647"/>
      <c r="BF50" s="647"/>
      <c r="BG50" s="647"/>
      <c r="BH50" s="647"/>
      <c r="BI50" s="647"/>
      <c r="BJ50" s="647"/>
      <c r="BK50" s="647"/>
      <c r="BL50" s="647"/>
      <c r="BM50" s="400"/>
      <c r="BN50" s="2112" t="s">
        <v>931</v>
      </c>
      <c r="BO50" s="2112"/>
      <c r="BP50" s="2112"/>
      <c r="BQ50" s="785"/>
      <c r="BR50" s="2113" t="s">
        <v>1041</v>
      </c>
      <c r="BS50" s="2113"/>
      <c r="BT50" s="2113"/>
      <c r="BU50" s="2113"/>
      <c r="BV50" s="2113"/>
      <c r="BW50" s="2113"/>
      <c r="BX50" s="2113"/>
      <c r="BY50" s="2113"/>
      <c r="BZ50" s="2113"/>
      <c r="CA50" s="2113"/>
      <c r="CB50" s="2113"/>
      <c r="CC50" s="2113"/>
      <c r="CD50" s="2113"/>
      <c r="CE50" s="2113"/>
      <c r="CF50" s="2113"/>
      <c r="CG50" s="2113"/>
      <c r="CH50" s="2113"/>
      <c r="CI50" s="2113"/>
      <c r="CJ50" s="2113"/>
      <c r="CK50" s="2113"/>
      <c r="CL50" s="2113"/>
      <c r="CM50" s="2113"/>
      <c r="CN50" s="2113"/>
      <c r="CO50" s="2113"/>
      <c r="CP50" s="2113"/>
      <c r="CQ50" s="2113"/>
      <c r="CR50" s="2113"/>
      <c r="CS50" s="2113"/>
      <c r="CT50" s="2113"/>
      <c r="CU50" s="2113"/>
      <c r="CV50" s="2113"/>
      <c r="CW50" s="2113"/>
      <c r="CX50" s="2113"/>
      <c r="CY50" s="2113"/>
      <c r="CZ50" s="2113"/>
      <c r="DA50" s="2113"/>
      <c r="DB50" s="2113"/>
      <c r="DC50" s="2113"/>
      <c r="DD50" s="2113"/>
      <c r="DE50" s="2113"/>
      <c r="DF50" s="2113"/>
      <c r="DG50" s="2113"/>
      <c r="DH50" s="2113"/>
      <c r="DI50" s="2113"/>
      <c r="DJ50" s="2113"/>
      <c r="DK50" s="2113"/>
      <c r="DL50" s="2113"/>
      <c r="DM50" s="2113"/>
      <c r="DN50" s="2113"/>
      <c r="DO50" s="2113"/>
      <c r="DP50" s="2113"/>
      <c r="DQ50" s="2113"/>
      <c r="DR50" s="2113"/>
      <c r="DS50" s="2113"/>
      <c r="DT50" s="2113"/>
      <c r="DU50" s="2113"/>
      <c r="DV50" s="2113"/>
      <c r="DW50" s="2113"/>
      <c r="DX50" s="2113"/>
      <c r="DY50" s="2113"/>
      <c r="DZ50" s="2113"/>
      <c r="EA50" s="2113"/>
      <c r="EB50" s="2113"/>
      <c r="EC50" s="2113"/>
      <c r="ED50" s="400"/>
      <c r="EE50" s="400"/>
      <c r="EF50" s="789"/>
    </row>
    <row r="51" spans="2:136" ht="3.15" hidden="1" customHeight="1" x14ac:dyDescent="0.3">
      <c r="B51" s="784"/>
      <c r="C51" s="400"/>
      <c r="D51" s="2112"/>
      <c r="E51" s="2112"/>
      <c r="F51" s="2112"/>
      <c r="G51" s="791"/>
      <c r="H51" s="2113"/>
      <c r="I51" s="2113"/>
      <c r="J51" s="2113"/>
      <c r="K51" s="2113"/>
      <c r="L51" s="2113"/>
      <c r="M51" s="2113"/>
      <c r="N51" s="2113"/>
      <c r="O51" s="2113"/>
      <c r="P51" s="2113"/>
      <c r="Q51" s="2113"/>
      <c r="R51" s="2113"/>
      <c r="S51" s="2113"/>
      <c r="T51" s="2113"/>
      <c r="U51" s="2113"/>
      <c r="V51" s="2113"/>
      <c r="W51" s="2113"/>
      <c r="X51" s="2113"/>
      <c r="Y51" s="2113"/>
      <c r="Z51" s="2113"/>
      <c r="AA51" s="2113"/>
      <c r="AB51" s="2113"/>
      <c r="AC51" s="2113"/>
      <c r="AD51" s="2113"/>
      <c r="AE51" s="2113"/>
      <c r="AF51" s="2113"/>
      <c r="AG51" s="2113"/>
      <c r="AH51" s="2113"/>
      <c r="AI51" s="2113"/>
      <c r="AJ51" s="2113"/>
      <c r="AK51" s="2113"/>
      <c r="AL51" s="2113"/>
      <c r="AM51" s="2113"/>
      <c r="AN51" s="2113"/>
      <c r="AO51" s="2113"/>
      <c r="AP51" s="2113"/>
      <c r="AQ51" s="2113"/>
      <c r="AR51" s="2113"/>
      <c r="AS51" s="2113"/>
      <c r="AT51" s="2113"/>
      <c r="AU51" s="2113"/>
      <c r="AV51" s="2113"/>
      <c r="AW51" s="2113"/>
      <c r="AX51" s="400"/>
      <c r="AY51" s="647"/>
      <c r="AZ51" s="647"/>
      <c r="BA51" s="647"/>
      <c r="BB51" s="647"/>
      <c r="BC51" s="647"/>
      <c r="BD51" s="647"/>
      <c r="BE51" s="647"/>
      <c r="BF51" s="647"/>
      <c r="BG51" s="647"/>
      <c r="BH51" s="647"/>
      <c r="BI51" s="647"/>
      <c r="BJ51" s="647"/>
      <c r="BK51" s="647"/>
      <c r="BL51" s="647"/>
      <c r="BM51" s="400"/>
      <c r="BN51" s="2112"/>
      <c r="BO51" s="2112"/>
      <c r="BP51" s="2112"/>
      <c r="BQ51" s="785"/>
      <c r="BR51" s="2113"/>
      <c r="BS51" s="2113"/>
      <c r="BT51" s="2113"/>
      <c r="BU51" s="2113"/>
      <c r="BV51" s="2113"/>
      <c r="BW51" s="2113"/>
      <c r="BX51" s="2113"/>
      <c r="BY51" s="2113"/>
      <c r="BZ51" s="2113"/>
      <c r="CA51" s="2113"/>
      <c r="CB51" s="2113"/>
      <c r="CC51" s="2113"/>
      <c r="CD51" s="2113"/>
      <c r="CE51" s="2113"/>
      <c r="CF51" s="2113"/>
      <c r="CG51" s="2113"/>
      <c r="CH51" s="2113"/>
      <c r="CI51" s="2113"/>
      <c r="CJ51" s="2113"/>
      <c r="CK51" s="2113"/>
      <c r="CL51" s="2113"/>
      <c r="CM51" s="2113"/>
      <c r="CN51" s="2113"/>
      <c r="CO51" s="2113"/>
      <c r="CP51" s="2113"/>
      <c r="CQ51" s="2113"/>
      <c r="CR51" s="2113"/>
      <c r="CS51" s="2113"/>
      <c r="CT51" s="2113"/>
      <c r="CU51" s="2113"/>
      <c r="CV51" s="2113"/>
      <c r="CW51" s="2113"/>
      <c r="CX51" s="2113"/>
      <c r="CY51" s="2113"/>
      <c r="CZ51" s="2113"/>
      <c r="DA51" s="2113"/>
      <c r="DB51" s="2113"/>
      <c r="DC51" s="2113"/>
      <c r="DD51" s="2113"/>
      <c r="DE51" s="2113"/>
      <c r="DF51" s="2113"/>
      <c r="DG51" s="2113"/>
      <c r="DH51" s="2113"/>
      <c r="DI51" s="2113"/>
      <c r="DJ51" s="2113"/>
      <c r="DK51" s="2113"/>
      <c r="DL51" s="2113"/>
      <c r="DM51" s="2113"/>
      <c r="DN51" s="2113"/>
      <c r="DO51" s="2113"/>
      <c r="DP51" s="2113"/>
      <c r="DQ51" s="2113"/>
      <c r="DR51" s="2113"/>
      <c r="DS51" s="2113"/>
      <c r="DT51" s="2113"/>
      <c r="DU51" s="2113"/>
      <c r="DV51" s="2113"/>
      <c r="DW51" s="2113"/>
      <c r="DX51" s="2113"/>
      <c r="DY51" s="2113"/>
      <c r="DZ51" s="2113"/>
      <c r="EA51" s="2113"/>
      <c r="EB51" s="2113"/>
      <c r="EC51" s="2113"/>
      <c r="ED51" s="400"/>
      <c r="EE51" s="400"/>
      <c r="EF51" s="789"/>
    </row>
    <row r="52" spans="2:136" ht="5.25" hidden="1" customHeight="1" x14ac:dyDescent="0.3">
      <c r="B52" s="784"/>
      <c r="C52" s="400"/>
      <c r="D52" s="400"/>
      <c r="E52" s="400"/>
      <c r="F52" s="825"/>
      <c r="G52" s="647"/>
      <c r="H52" s="647"/>
      <c r="I52" s="647"/>
      <c r="J52" s="647"/>
      <c r="K52" s="647"/>
      <c r="L52" s="647"/>
      <c r="M52" s="647"/>
      <c r="N52" s="647"/>
      <c r="O52" s="647"/>
      <c r="P52" s="647"/>
      <c r="Q52" s="647"/>
      <c r="R52" s="647"/>
      <c r="S52" s="647"/>
      <c r="T52" s="647"/>
      <c r="U52" s="647"/>
      <c r="V52" s="647"/>
      <c r="W52" s="647"/>
      <c r="X52" s="647"/>
      <c r="Y52" s="647"/>
      <c r="Z52" s="647"/>
      <c r="AA52" s="647"/>
      <c r="AB52" s="647"/>
      <c r="AC52" s="647"/>
      <c r="AD52" s="647"/>
      <c r="AE52" s="647"/>
      <c r="AF52" s="647"/>
      <c r="AG52" s="647"/>
      <c r="AH52" s="647"/>
      <c r="AI52" s="647"/>
      <c r="AJ52" s="647"/>
      <c r="AK52" s="647"/>
      <c r="AL52" s="647"/>
      <c r="AM52" s="647"/>
      <c r="AN52" s="647"/>
      <c r="AO52" s="647"/>
      <c r="AP52" s="647"/>
      <c r="AQ52" s="647"/>
      <c r="AR52" s="647"/>
      <c r="AS52" s="647"/>
      <c r="AT52" s="647"/>
      <c r="AU52" s="647"/>
      <c r="AV52" s="647"/>
      <c r="AW52" s="400"/>
      <c r="AX52" s="400"/>
      <c r="AY52" s="647"/>
      <c r="AZ52" s="647"/>
      <c r="BA52" s="647"/>
      <c r="BB52" s="647"/>
      <c r="BC52" s="647"/>
      <c r="BD52" s="647"/>
      <c r="BE52" s="647"/>
      <c r="BF52" s="647"/>
      <c r="BG52" s="647"/>
      <c r="BH52" s="647"/>
      <c r="BI52" s="647"/>
      <c r="BJ52" s="647"/>
      <c r="BK52" s="647"/>
      <c r="BL52" s="647"/>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c r="DJ52" s="400"/>
      <c r="DK52" s="400"/>
      <c r="DL52" s="400"/>
      <c r="DM52" s="400"/>
      <c r="DN52" s="400"/>
      <c r="DO52" s="400"/>
      <c r="DP52" s="400"/>
      <c r="DQ52" s="400"/>
      <c r="DR52" s="400"/>
      <c r="DS52" s="400"/>
      <c r="DT52" s="400"/>
      <c r="DU52" s="400"/>
      <c r="DV52" s="400"/>
      <c r="DW52" s="400"/>
      <c r="DX52" s="400"/>
      <c r="DY52" s="400"/>
      <c r="DZ52" s="400"/>
      <c r="EA52" s="400"/>
      <c r="EB52" s="400"/>
      <c r="EC52" s="400"/>
      <c r="ED52" s="400"/>
      <c r="EE52" s="400"/>
      <c r="EF52" s="789"/>
    </row>
    <row r="53" spans="2:136" ht="10.5" hidden="1" customHeight="1" x14ac:dyDescent="0.3">
      <c r="B53" s="784"/>
      <c r="C53" s="400"/>
      <c r="D53" s="2112" t="s">
        <v>745</v>
      </c>
      <c r="E53" s="2112"/>
      <c r="F53" s="2112"/>
      <c r="G53" s="791"/>
      <c r="H53" s="2113" t="s">
        <v>1040</v>
      </c>
      <c r="I53" s="2113"/>
      <c r="J53" s="2113"/>
      <c r="K53" s="2113"/>
      <c r="L53" s="2113"/>
      <c r="M53" s="2113"/>
      <c r="N53" s="2113"/>
      <c r="O53" s="2113"/>
      <c r="P53" s="2113"/>
      <c r="Q53" s="2113"/>
      <c r="R53" s="2113"/>
      <c r="S53" s="2113"/>
      <c r="T53" s="647"/>
      <c r="U53" s="647"/>
      <c r="V53" s="647"/>
      <c r="W53" s="647"/>
      <c r="X53" s="647"/>
      <c r="Y53" s="647"/>
      <c r="Z53" s="647"/>
      <c r="AA53" s="647"/>
      <c r="AB53" s="647"/>
      <c r="AC53" s="647"/>
      <c r="AD53" s="647"/>
      <c r="AE53" s="647"/>
      <c r="AF53" s="647"/>
      <c r="AG53" s="647"/>
      <c r="AH53" s="647"/>
      <c r="AI53" s="647"/>
      <c r="AJ53" s="647"/>
      <c r="AK53" s="647"/>
      <c r="AL53" s="647"/>
      <c r="AM53" s="647"/>
      <c r="AN53" s="647"/>
      <c r="AO53" s="647"/>
      <c r="AP53" s="647"/>
      <c r="AQ53" s="647"/>
      <c r="AR53" s="647"/>
      <c r="AS53" s="647"/>
      <c r="AT53" s="647"/>
      <c r="AU53" s="647"/>
      <c r="AV53" s="647"/>
      <c r="AW53" s="400"/>
      <c r="AX53" s="400"/>
      <c r="AY53" s="647"/>
      <c r="AZ53" s="647"/>
      <c r="BA53" s="647"/>
      <c r="BB53" s="647"/>
      <c r="BC53" s="647"/>
      <c r="BD53" s="647"/>
      <c r="BE53" s="647"/>
      <c r="BF53" s="647"/>
      <c r="BG53" s="647"/>
      <c r="BH53" s="647"/>
      <c r="BI53" s="647"/>
      <c r="BJ53" s="647"/>
      <c r="BK53" s="647"/>
      <c r="BL53" s="647"/>
      <c r="BM53" s="400"/>
      <c r="BN53" s="2112" t="s">
        <v>933</v>
      </c>
      <c r="BO53" s="2112"/>
      <c r="BP53" s="2112"/>
      <c r="BQ53" s="785"/>
      <c r="BR53" s="2113" t="s">
        <v>1038</v>
      </c>
      <c r="BS53" s="2113"/>
      <c r="BT53" s="2113"/>
      <c r="BU53" s="2113"/>
      <c r="BV53" s="2113"/>
      <c r="BW53" s="2113"/>
      <c r="BX53" s="2113"/>
      <c r="BY53" s="2113"/>
      <c r="BZ53" s="2113"/>
      <c r="CA53" s="2113"/>
      <c r="CB53" s="2113"/>
      <c r="CC53" s="2113"/>
      <c r="CD53" s="2113"/>
      <c r="CE53" s="2113"/>
      <c r="CF53" s="2113"/>
      <c r="CG53" s="2113"/>
      <c r="CH53" s="2113"/>
      <c r="CI53" s="2113"/>
      <c r="CJ53" s="2113"/>
      <c r="CK53" s="826"/>
      <c r="CL53" s="826"/>
      <c r="CM53" s="826"/>
      <c r="CN53" s="826"/>
      <c r="CO53" s="826"/>
      <c r="CP53" s="826"/>
      <c r="CQ53" s="826"/>
      <c r="CR53" s="826"/>
      <c r="CS53" s="826"/>
      <c r="CT53" s="826"/>
      <c r="CU53" s="826"/>
      <c r="CV53" s="826"/>
      <c r="CW53" s="826"/>
      <c r="CX53" s="826"/>
      <c r="CY53" s="826"/>
      <c r="CZ53" s="826"/>
      <c r="DA53" s="791"/>
      <c r="DB53" s="791"/>
      <c r="DC53" s="786"/>
      <c r="DD53" s="827"/>
      <c r="DE53" s="827"/>
      <c r="DF53" s="827"/>
      <c r="DG53" s="827"/>
      <c r="DH53" s="827"/>
      <c r="DI53" s="827"/>
      <c r="DJ53" s="827"/>
      <c r="DK53" s="827"/>
      <c r="DL53" s="827"/>
      <c r="DM53" s="827"/>
      <c r="DN53" s="827"/>
      <c r="DO53" s="827"/>
      <c r="DP53" s="827"/>
      <c r="DQ53" s="827"/>
      <c r="DR53" s="827"/>
      <c r="DS53" s="827"/>
      <c r="DT53" s="827"/>
      <c r="DU53" s="827"/>
      <c r="DV53" s="827"/>
      <c r="DW53" s="827"/>
      <c r="DX53" s="827"/>
      <c r="DY53" s="827"/>
      <c r="DZ53" s="827"/>
      <c r="EA53" s="827"/>
      <c r="EB53" s="827"/>
      <c r="EC53" s="827"/>
      <c r="ED53" s="400"/>
      <c r="EE53" s="400"/>
      <c r="EF53" s="789"/>
    </row>
    <row r="54" spans="2:136" ht="3.15" hidden="1" customHeight="1" x14ac:dyDescent="0.3">
      <c r="B54" s="784"/>
      <c r="C54" s="400"/>
      <c r="D54" s="2112"/>
      <c r="E54" s="2112"/>
      <c r="F54" s="2112"/>
      <c r="G54" s="791"/>
      <c r="H54" s="2113"/>
      <c r="I54" s="2113"/>
      <c r="J54" s="2113"/>
      <c r="K54" s="2113"/>
      <c r="L54" s="2113"/>
      <c r="M54" s="2113"/>
      <c r="N54" s="2113"/>
      <c r="O54" s="2113"/>
      <c r="P54" s="2113"/>
      <c r="Q54" s="2113"/>
      <c r="R54" s="2113"/>
      <c r="S54" s="2113"/>
      <c r="T54" s="647"/>
      <c r="U54" s="647"/>
      <c r="V54" s="647"/>
      <c r="W54" s="647"/>
      <c r="X54" s="647"/>
      <c r="Y54" s="647"/>
      <c r="Z54" s="647"/>
      <c r="AA54" s="647"/>
      <c r="AB54" s="647"/>
      <c r="AC54" s="647"/>
      <c r="AD54" s="647"/>
      <c r="AE54" s="647"/>
      <c r="AF54" s="647"/>
      <c r="AG54" s="647"/>
      <c r="AH54" s="647"/>
      <c r="AI54" s="647"/>
      <c r="AJ54" s="647"/>
      <c r="AK54" s="647"/>
      <c r="AL54" s="647"/>
      <c r="AM54" s="647"/>
      <c r="AN54" s="647"/>
      <c r="AO54" s="647"/>
      <c r="AP54" s="647"/>
      <c r="AQ54" s="647"/>
      <c r="AR54" s="647"/>
      <c r="AS54" s="647"/>
      <c r="AT54" s="647"/>
      <c r="AU54" s="647"/>
      <c r="AV54" s="647"/>
      <c r="AW54" s="400"/>
      <c r="AX54" s="400"/>
      <c r="AY54" s="647"/>
      <c r="AZ54" s="647"/>
      <c r="BA54" s="647"/>
      <c r="BB54" s="647"/>
      <c r="BC54" s="647"/>
      <c r="BD54" s="647"/>
      <c r="BE54" s="647"/>
      <c r="BF54" s="647"/>
      <c r="BG54" s="647"/>
      <c r="BH54" s="647"/>
      <c r="BI54" s="647"/>
      <c r="BJ54" s="647"/>
      <c r="BK54" s="647"/>
      <c r="BL54" s="647"/>
      <c r="BM54" s="400"/>
      <c r="BN54" s="2112"/>
      <c r="BO54" s="2112"/>
      <c r="BP54" s="2112"/>
      <c r="BQ54" s="785"/>
      <c r="BR54" s="2113"/>
      <c r="BS54" s="2113"/>
      <c r="BT54" s="2113"/>
      <c r="BU54" s="2113"/>
      <c r="BV54" s="2113"/>
      <c r="BW54" s="2113"/>
      <c r="BX54" s="2113"/>
      <c r="BY54" s="2113"/>
      <c r="BZ54" s="2113"/>
      <c r="CA54" s="2113"/>
      <c r="CB54" s="2113"/>
      <c r="CC54" s="2113"/>
      <c r="CD54" s="2113"/>
      <c r="CE54" s="2113"/>
      <c r="CF54" s="2113"/>
      <c r="CG54" s="2113"/>
      <c r="CH54" s="2113"/>
      <c r="CI54" s="2113"/>
      <c r="CJ54" s="2113"/>
      <c r="CK54" s="826"/>
      <c r="CL54" s="826"/>
      <c r="CM54" s="826"/>
      <c r="CN54" s="826"/>
      <c r="CO54" s="826"/>
      <c r="CP54" s="826"/>
      <c r="CQ54" s="826"/>
      <c r="CR54" s="826"/>
      <c r="CS54" s="826"/>
      <c r="CT54" s="826"/>
      <c r="CU54" s="826"/>
      <c r="CV54" s="826"/>
      <c r="CW54" s="826"/>
      <c r="CX54" s="826"/>
      <c r="CY54" s="826"/>
      <c r="CZ54" s="826"/>
      <c r="DA54" s="826"/>
      <c r="DB54" s="826"/>
      <c r="DC54" s="826"/>
      <c r="DD54" s="826"/>
      <c r="DE54" s="791"/>
      <c r="DF54" s="791"/>
      <c r="DG54" s="786"/>
      <c r="DH54" s="827"/>
      <c r="DI54" s="827"/>
      <c r="DJ54" s="827"/>
      <c r="DK54" s="827"/>
      <c r="DL54" s="827"/>
      <c r="DM54" s="827"/>
      <c r="DN54" s="827"/>
      <c r="DO54" s="827"/>
      <c r="DP54" s="827"/>
      <c r="DQ54" s="827"/>
      <c r="DR54" s="827"/>
      <c r="DS54" s="827"/>
      <c r="DT54" s="827"/>
      <c r="DU54" s="827"/>
      <c r="DV54" s="827"/>
      <c r="DW54" s="827"/>
      <c r="DX54" s="827"/>
      <c r="DY54" s="827"/>
      <c r="DZ54" s="827"/>
      <c r="EA54" s="827"/>
      <c r="EB54" s="827"/>
      <c r="EC54" s="827"/>
      <c r="ED54" s="400"/>
      <c r="EE54" s="400"/>
      <c r="EF54" s="789"/>
    </row>
    <row r="55" spans="2:136" ht="5.25" hidden="1" customHeight="1" x14ac:dyDescent="0.3">
      <c r="B55" s="784"/>
      <c r="C55" s="400"/>
      <c r="D55" s="400"/>
      <c r="E55" s="400"/>
      <c r="F55" s="825"/>
      <c r="G55" s="647"/>
      <c r="H55" s="647"/>
      <c r="I55" s="647"/>
      <c r="J55" s="647"/>
      <c r="K55" s="647"/>
      <c r="L55" s="647"/>
      <c r="M55" s="647"/>
      <c r="N55" s="647"/>
      <c r="O55" s="647"/>
      <c r="P55" s="647"/>
      <c r="Q55" s="647"/>
      <c r="R55" s="647"/>
      <c r="S55" s="647"/>
      <c r="T55" s="647"/>
      <c r="U55" s="647"/>
      <c r="V55" s="647"/>
      <c r="W55" s="647"/>
      <c r="X55" s="647"/>
      <c r="Y55" s="647"/>
      <c r="Z55" s="647"/>
      <c r="AA55" s="647"/>
      <c r="AB55" s="647"/>
      <c r="AC55" s="647"/>
      <c r="AD55" s="647"/>
      <c r="AE55" s="647"/>
      <c r="AF55" s="647"/>
      <c r="AG55" s="647"/>
      <c r="AH55" s="647"/>
      <c r="AI55" s="647"/>
      <c r="AJ55" s="647"/>
      <c r="AK55" s="647"/>
      <c r="AL55" s="647"/>
      <c r="AM55" s="647"/>
      <c r="AN55" s="647"/>
      <c r="AO55" s="647"/>
      <c r="AP55" s="647"/>
      <c r="AQ55" s="647"/>
      <c r="AR55" s="647"/>
      <c r="AS55" s="647"/>
      <c r="AT55" s="647"/>
      <c r="AU55" s="647"/>
      <c r="AV55" s="647"/>
      <c r="AW55" s="400"/>
      <c r="AX55" s="400"/>
      <c r="AY55" s="647"/>
      <c r="AZ55" s="647"/>
      <c r="BA55" s="647"/>
      <c r="BB55" s="647"/>
      <c r="BC55" s="647"/>
      <c r="BD55" s="647"/>
      <c r="BE55" s="647"/>
      <c r="BF55" s="647"/>
      <c r="BG55" s="647"/>
      <c r="BH55" s="647"/>
      <c r="BI55" s="647"/>
      <c r="BJ55" s="647"/>
      <c r="BK55" s="647"/>
      <c r="BL55" s="647"/>
      <c r="BM55" s="400"/>
      <c r="BN55" s="827"/>
      <c r="BO55" s="827"/>
      <c r="BP55" s="827"/>
      <c r="BQ55" s="785"/>
      <c r="BR55" s="785"/>
      <c r="BS55" s="785"/>
      <c r="BT55" s="791"/>
      <c r="BU55" s="791"/>
      <c r="BV55" s="791"/>
      <c r="BW55" s="791"/>
      <c r="BX55" s="826"/>
      <c r="BY55" s="826"/>
      <c r="BZ55" s="826"/>
      <c r="CA55" s="826"/>
      <c r="CB55" s="826"/>
      <c r="CC55" s="826"/>
      <c r="CD55" s="826"/>
      <c r="CE55" s="826"/>
      <c r="CF55" s="826"/>
      <c r="CG55" s="826"/>
      <c r="CH55" s="826"/>
      <c r="CI55" s="826"/>
      <c r="CJ55" s="826"/>
      <c r="CK55" s="826"/>
      <c r="CL55" s="826"/>
      <c r="CM55" s="826"/>
      <c r="CN55" s="826"/>
      <c r="CO55" s="826"/>
      <c r="CP55" s="826"/>
      <c r="CQ55" s="826"/>
      <c r="CR55" s="826"/>
      <c r="CS55" s="826"/>
      <c r="CT55" s="826"/>
      <c r="CU55" s="826"/>
      <c r="CV55" s="826"/>
      <c r="CW55" s="826"/>
      <c r="CX55" s="826"/>
      <c r="CY55" s="826"/>
      <c r="CZ55" s="826"/>
      <c r="DA55" s="791"/>
      <c r="DB55" s="791"/>
      <c r="DC55" s="791"/>
      <c r="DD55" s="791"/>
      <c r="DE55" s="791"/>
      <c r="DF55" s="791"/>
      <c r="DG55" s="786"/>
      <c r="DH55" s="827"/>
      <c r="DI55" s="827"/>
      <c r="DJ55" s="827"/>
      <c r="DK55" s="827"/>
      <c r="DL55" s="827"/>
      <c r="DM55" s="827"/>
      <c r="DN55" s="827"/>
      <c r="DO55" s="827"/>
      <c r="DP55" s="827"/>
      <c r="DQ55" s="827"/>
      <c r="DR55" s="827"/>
      <c r="DS55" s="827"/>
      <c r="DT55" s="827"/>
      <c r="DU55" s="827"/>
      <c r="DV55" s="827"/>
      <c r="DW55" s="827"/>
      <c r="DX55" s="827"/>
      <c r="DY55" s="827"/>
      <c r="DZ55" s="827"/>
      <c r="EA55" s="827"/>
      <c r="EB55" s="827"/>
      <c r="EC55" s="827"/>
      <c r="ED55" s="400"/>
      <c r="EE55" s="400"/>
      <c r="EF55" s="789"/>
    </row>
    <row r="56" spans="2:136" ht="10.5" hidden="1" customHeight="1" x14ac:dyDescent="0.3">
      <c r="B56" s="784"/>
      <c r="C56" s="400"/>
      <c r="D56" s="2112" t="s">
        <v>744</v>
      </c>
      <c r="E56" s="2112"/>
      <c r="F56" s="2112"/>
      <c r="G56" s="791"/>
      <c r="H56" s="2113" t="s">
        <v>1037</v>
      </c>
      <c r="I56" s="2113"/>
      <c r="J56" s="2113"/>
      <c r="K56" s="2113"/>
      <c r="L56" s="2113"/>
      <c r="M56" s="2113"/>
      <c r="N56" s="2113"/>
      <c r="O56" s="2113"/>
      <c r="P56" s="2113"/>
      <c r="Q56" s="2113"/>
      <c r="R56" s="2113"/>
      <c r="S56" s="2113"/>
      <c r="T56" s="2113"/>
      <c r="U56" s="2113"/>
      <c r="V56" s="2113"/>
      <c r="W56" s="2113"/>
      <c r="X56" s="2113"/>
      <c r="Y56" s="2113"/>
      <c r="Z56" s="2113"/>
      <c r="AA56" s="2113"/>
      <c r="AB56" s="2113"/>
      <c r="AC56" s="2113"/>
      <c r="AD56" s="2113"/>
      <c r="AE56" s="2113"/>
      <c r="AF56" s="2113"/>
      <c r="AG56" s="2113"/>
      <c r="AH56" s="2113"/>
      <c r="AI56" s="2113"/>
      <c r="AJ56" s="2113"/>
      <c r="AK56" s="2113"/>
      <c r="AL56" s="2113"/>
      <c r="AM56" s="2113"/>
      <c r="AN56" s="2113"/>
      <c r="AO56" s="2113"/>
      <c r="AP56" s="2113"/>
      <c r="AQ56" s="2113"/>
      <c r="AR56" s="2113"/>
      <c r="AS56" s="2113"/>
      <c r="AT56" s="2113"/>
      <c r="AU56" s="2113"/>
      <c r="AV56" s="2113"/>
      <c r="AW56" s="2113"/>
      <c r="AX56" s="2113"/>
      <c r="AY56" s="2113"/>
      <c r="AZ56" s="2113"/>
      <c r="BA56" s="2113"/>
      <c r="BB56" s="2113"/>
      <c r="BC56" s="2113"/>
      <c r="BD56" s="2113"/>
      <c r="BE56" s="2113"/>
      <c r="BF56" s="2113"/>
      <c r="BG56" s="2113"/>
      <c r="BH56" s="647"/>
      <c r="BI56" s="647"/>
      <c r="BJ56" s="647"/>
      <c r="BK56" s="647"/>
      <c r="BL56" s="647"/>
      <c r="BM56" s="400"/>
      <c r="BN56" s="2112" t="s">
        <v>932</v>
      </c>
      <c r="BO56" s="2112"/>
      <c r="BP56" s="2112"/>
      <c r="BQ56" s="785"/>
      <c r="BR56" s="2113" t="s">
        <v>39704</v>
      </c>
      <c r="BS56" s="2113"/>
      <c r="BT56" s="2113"/>
      <c r="BU56" s="2113"/>
      <c r="BV56" s="2113"/>
      <c r="BW56" s="2113"/>
      <c r="BX56" s="2113"/>
      <c r="BY56" s="2113"/>
      <c r="BZ56" s="2113"/>
      <c r="CA56" s="2113"/>
      <c r="CB56" s="2113"/>
      <c r="CC56" s="2113"/>
      <c r="CD56" s="2113"/>
      <c r="CE56" s="2113"/>
      <c r="CF56" s="2113"/>
      <c r="CG56" s="2113"/>
      <c r="CH56" s="2113"/>
      <c r="CI56" s="2113"/>
      <c r="CJ56" s="2113"/>
      <c r="CK56" s="2113"/>
      <c r="CL56" s="2113"/>
      <c r="CM56" s="2113"/>
      <c r="CN56" s="2113"/>
      <c r="CO56" s="2113"/>
      <c r="CP56" s="2113"/>
      <c r="CQ56" s="2113"/>
      <c r="CR56" s="2113"/>
      <c r="CS56" s="2113"/>
      <c r="CT56" s="2113"/>
      <c r="CU56" s="2113"/>
      <c r="CV56" s="2113"/>
      <c r="CW56" s="2113"/>
      <c r="CX56" s="2113"/>
      <c r="CY56" s="2113"/>
      <c r="CZ56" s="2113"/>
      <c r="DA56" s="2113"/>
      <c r="DB56" s="2113"/>
      <c r="DC56" s="2113"/>
      <c r="DD56" s="2113"/>
      <c r="DE56" s="2113"/>
      <c r="DF56" s="2113"/>
      <c r="DG56" s="2113"/>
      <c r="DH56" s="2113"/>
      <c r="DI56" s="2113"/>
      <c r="DJ56" s="2113"/>
      <c r="DK56" s="2113"/>
      <c r="DL56" s="2113"/>
      <c r="DM56" s="2113"/>
      <c r="DN56" s="2113"/>
      <c r="DO56" s="2113"/>
      <c r="DP56" s="2113"/>
      <c r="DQ56" s="2113"/>
      <c r="DR56" s="2113"/>
      <c r="DS56" s="2113"/>
      <c r="DT56" s="2113"/>
      <c r="DU56" s="2113"/>
      <c r="DV56" s="2113"/>
      <c r="DW56" s="2113"/>
      <c r="DX56" s="2113"/>
      <c r="DY56" s="2113"/>
      <c r="DZ56" s="2113"/>
      <c r="EA56" s="2113"/>
      <c r="EB56" s="2113"/>
      <c r="EC56" s="2113"/>
      <c r="ED56" s="2113"/>
      <c r="EE56" s="400"/>
      <c r="EF56" s="789"/>
    </row>
    <row r="57" spans="2:136" ht="3.15" hidden="1" customHeight="1" x14ac:dyDescent="0.3">
      <c r="B57" s="784"/>
      <c r="C57" s="400"/>
      <c r="D57" s="2112"/>
      <c r="E57" s="2112"/>
      <c r="F57" s="2112"/>
      <c r="G57" s="791"/>
      <c r="H57" s="2113"/>
      <c r="I57" s="2113"/>
      <c r="J57" s="2113"/>
      <c r="K57" s="2113"/>
      <c r="L57" s="2113"/>
      <c r="M57" s="2113"/>
      <c r="N57" s="2113"/>
      <c r="O57" s="2113"/>
      <c r="P57" s="2113"/>
      <c r="Q57" s="2113"/>
      <c r="R57" s="2113"/>
      <c r="S57" s="2113"/>
      <c r="T57" s="2113"/>
      <c r="U57" s="2113"/>
      <c r="V57" s="2113"/>
      <c r="W57" s="2113"/>
      <c r="X57" s="2113"/>
      <c r="Y57" s="2113"/>
      <c r="Z57" s="2113"/>
      <c r="AA57" s="2113"/>
      <c r="AB57" s="2113"/>
      <c r="AC57" s="2113"/>
      <c r="AD57" s="2113"/>
      <c r="AE57" s="2113"/>
      <c r="AF57" s="2113"/>
      <c r="AG57" s="2113"/>
      <c r="AH57" s="2113"/>
      <c r="AI57" s="2113"/>
      <c r="AJ57" s="2113"/>
      <c r="AK57" s="2113"/>
      <c r="AL57" s="2113"/>
      <c r="AM57" s="2113"/>
      <c r="AN57" s="2113"/>
      <c r="AO57" s="2113"/>
      <c r="AP57" s="2113"/>
      <c r="AQ57" s="2113"/>
      <c r="AR57" s="2113"/>
      <c r="AS57" s="2113"/>
      <c r="AT57" s="2113"/>
      <c r="AU57" s="2113"/>
      <c r="AV57" s="2113"/>
      <c r="AW57" s="2113"/>
      <c r="AX57" s="2113"/>
      <c r="AY57" s="2113"/>
      <c r="AZ57" s="2113"/>
      <c r="BA57" s="2113"/>
      <c r="BB57" s="2113"/>
      <c r="BC57" s="2113"/>
      <c r="BD57" s="2113"/>
      <c r="BE57" s="2113"/>
      <c r="BF57" s="2113"/>
      <c r="BG57" s="2113"/>
      <c r="BH57" s="647"/>
      <c r="BI57" s="647"/>
      <c r="BJ57" s="647"/>
      <c r="BK57" s="647"/>
      <c r="BL57" s="647"/>
      <c r="BM57" s="400"/>
      <c r="BN57" s="2112"/>
      <c r="BO57" s="2112"/>
      <c r="BP57" s="2112"/>
      <c r="BQ57" s="785"/>
      <c r="BR57" s="2113"/>
      <c r="BS57" s="2113"/>
      <c r="BT57" s="2113"/>
      <c r="BU57" s="2113"/>
      <c r="BV57" s="2113"/>
      <c r="BW57" s="2113"/>
      <c r="BX57" s="2113"/>
      <c r="BY57" s="2113"/>
      <c r="BZ57" s="2113"/>
      <c r="CA57" s="2113"/>
      <c r="CB57" s="2113"/>
      <c r="CC57" s="2113"/>
      <c r="CD57" s="2113"/>
      <c r="CE57" s="2113"/>
      <c r="CF57" s="2113"/>
      <c r="CG57" s="2113"/>
      <c r="CH57" s="2113"/>
      <c r="CI57" s="2113"/>
      <c r="CJ57" s="2113"/>
      <c r="CK57" s="2113"/>
      <c r="CL57" s="2113"/>
      <c r="CM57" s="2113"/>
      <c r="CN57" s="2113"/>
      <c r="CO57" s="2113"/>
      <c r="CP57" s="2113"/>
      <c r="CQ57" s="2113"/>
      <c r="CR57" s="2113"/>
      <c r="CS57" s="2113"/>
      <c r="CT57" s="2113"/>
      <c r="CU57" s="2113"/>
      <c r="CV57" s="2113"/>
      <c r="CW57" s="2113"/>
      <c r="CX57" s="2113"/>
      <c r="CY57" s="2113"/>
      <c r="CZ57" s="2113"/>
      <c r="DA57" s="2113"/>
      <c r="DB57" s="2113"/>
      <c r="DC57" s="2113"/>
      <c r="DD57" s="2113"/>
      <c r="DE57" s="2113"/>
      <c r="DF57" s="2113"/>
      <c r="DG57" s="2113"/>
      <c r="DH57" s="2113"/>
      <c r="DI57" s="2113"/>
      <c r="DJ57" s="2113"/>
      <c r="DK57" s="2113"/>
      <c r="DL57" s="2113"/>
      <c r="DM57" s="2113"/>
      <c r="DN57" s="2113"/>
      <c r="DO57" s="2113"/>
      <c r="DP57" s="2113"/>
      <c r="DQ57" s="2113"/>
      <c r="DR57" s="2113"/>
      <c r="DS57" s="2113"/>
      <c r="DT57" s="2113"/>
      <c r="DU57" s="2113"/>
      <c r="DV57" s="2113"/>
      <c r="DW57" s="2113"/>
      <c r="DX57" s="2113"/>
      <c r="DY57" s="2113"/>
      <c r="DZ57" s="2113"/>
      <c r="EA57" s="2113"/>
      <c r="EB57" s="2113"/>
      <c r="EC57" s="2113"/>
      <c r="ED57" s="2113"/>
      <c r="EE57" s="400"/>
      <c r="EF57" s="789"/>
    </row>
    <row r="58" spans="2:136" ht="5.25" hidden="1" customHeight="1" x14ac:dyDescent="0.3">
      <c r="B58" s="784"/>
      <c r="C58" s="400"/>
      <c r="D58" s="400"/>
      <c r="E58" s="400"/>
      <c r="F58" s="825"/>
      <c r="G58" s="647"/>
      <c r="H58" s="647"/>
      <c r="I58" s="647"/>
      <c r="J58" s="647"/>
      <c r="K58" s="647"/>
      <c r="L58" s="647"/>
      <c r="M58" s="647"/>
      <c r="N58" s="647"/>
      <c r="O58" s="647"/>
      <c r="P58" s="647"/>
      <c r="Q58" s="647"/>
      <c r="R58" s="647"/>
      <c r="S58" s="647"/>
      <c r="T58" s="647"/>
      <c r="U58" s="647"/>
      <c r="V58" s="647"/>
      <c r="W58" s="647"/>
      <c r="X58" s="647"/>
      <c r="Y58" s="647"/>
      <c r="Z58" s="647"/>
      <c r="AA58" s="647"/>
      <c r="AB58" s="647"/>
      <c r="AC58" s="647"/>
      <c r="AD58" s="647"/>
      <c r="AE58" s="647"/>
      <c r="AF58" s="647"/>
      <c r="AG58" s="647"/>
      <c r="AH58" s="647"/>
      <c r="AI58" s="647"/>
      <c r="AJ58" s="647"/>
      <c r="AK58" s="647"/>
      <c r="AL58" s="647"/>
      <c r="AM58" s="647"/>
      <c r="AN58" s="647"/>
      <c r="AO58" s="647"/>
      <c r="AP58" s="647"/>
      <c r="AQ58" s="647"/>
      <c r="AR58" s="647"/>
      <c r="AS58" s="647"/>
      <c r="AT58" s="647"/>
      <c r="AU58" s="647"/>
      <c r="AV58" s="647"/>
      <c r="AW58" s="400"/>
      <c r="AX58" s="400"/>
      <c r="AY58" s="647"/>
      <c r="AZ58" s="647"/>
      <c r="BA58" s="647"/>
      <c r="BB58" s="647"/>
      <c r="BC58" s="647"/>
      <c r="BD58" s="647"/>
      <c r="BE58" s="647"/>
      <c r="BF58" s="647"/>
      <c r="BG58" s="647"/>
      <c r="BH58" s="647"/>
      <c r="BI58" s="647"/>
      <c r="BJ58" s="647"/>
      <c r="BK58" s="647"/>
      <c r="BL58" s="647"/>
      <c r="BM58" s="400"/>
      <c r="BN58" s="400"/>
      <c r="BO58" s="400"/>
      <c r="BP58" s="824"/>
      <c r="BQ58" s="400"/>
      <c r="BR58" s="400"/>
      <c r="BS58" s="647"/>
      <c r="BT58" s="795"/>
      <c r="BU58" s="795"/>
      <c r="BV58" s="795"/>
      <c r="BW58" s="647"/>
      <c r="BX58" s="647"/>
      <c r="BY58" s="647"/>
      <c r="BZ58" s="647"/>
      <c r="CA58" s="749"/>
      <c r="CB58" s="749"/>
      <c r="CC58" s="749"/>
      <c r="CD58" s="749"/>
      <c r="CE58" s="749"/>
      <c r="CF58" s="749"/>
      <c r="CG58" s="749"/>
      <c r="CH58" s="749"/>
      <c r="CI58" s="749"/>
      <c r="CJ58" s="749"/>
      <c r="CK58" s="749"/>
      <c r="CL58" s="749"/>
      <c r="CM58" s="749"/>
      <c r="CN58" s="749"/>
      <c r="CO58" s="749"/>
      <c r="CP58" s="749"/>
      <c r="CQ58" s="749"/>
      <c r="CR58" s="749"/>
      <c r="CS58" s="749"/>
      <c r="CT58" s="749"/>
      <c r="CU58" s="749"/>
      <c r="CV58" s="749"/>
      <c r="CW58" s="749"/>
      <c r="CX58" s="749"/>
      <c r="CY58" s="749"/>
      <c r="CZ58" s="749"/>
      <c r="DA58" s="749"/>
      <c r="DB58" s="749"/>
      <c r="DC58" s="749"/>
      <c r="DD58" s="755"/>
      <c r="DE58" s="647"/>
      <c r="DF58" s="647"/>
      <c r="DG58" s="647"/>
      <c r="DH58" s="647"/>
      <c r="DI58" s="647"/>
      <c r="DJ58" s="796"/>
      <c r="DK58" s="400"/>
      <c r="DL58" s="400"/>
      <c r="DM58" s="400"/>
      <c r="DN58" s="400"/>
      <c r="DO58" s="400"/>
      <c r="DP58" s="400"/>
      <c r="DQ58" s="400"/>
      <c r="DR58" s="400"/>
      <c r="DS58" s="400"/>
      <c r="DT58" s="400"/>
      <c r="DU58" s="400"/>
      <c r="DV58" s="400"/>
      <c r="DW58" s="400"/>
      <c r="DX58" s="400"/>
      <c r="DY58" s="400"/>
      <c r="DZ58" s="400"/>
      <c r="EA58" s="400"/>
      <c r="EB58" s="400"/>
      <c r="EC58" s="400"/>
      <c r="ED58" s="400"/>
      <c r="EE58" s="400"/>
      <c r="EF58" s="789"/>
    </row>
    <row r="59" spans="2:136" ht="10.5" hidden="1" customHeight="1" x14ac:dyDescent="0.3">
      <c r="B59" s="784"/>
      <c r="C59" s="400"/>
      <c r="D59" s="2112" t="s">
        <v>942</v>
      </c>
      <c r="E59" s="2112"/>
      <c r="F59" s="2112"/>
      <c r="G59" s="791"/>
      <c r="H59" s="2113" t="s">
        <v>39705</v>
      </c>
      <c r="I59" s="2113"/>
      <c r="J59" s="2113"/>
      <c r="K59" s="2113"/>
      <c r="L59" s="2113"/>
      <c r="M59" s="2113"/>
      <c r="N59" s="2113"/>
      <c r="O59" s="2113"/>
      <c r="P59" s="2113"/>
      <c r="Q59" s="2113"/>
      <c r="R59" s="2113"/>
      <c r="S59" s="2113"/>
      <c r="T59" s="2113"/>
      <c r="U59" s="2113"/>
      <c r="V59" s="2113"/>
      <c r="W59" s="2113"/>
      <c r="X59" s="2113"/>
      <c r="Y59" s="2113"/>
      <c r="Z59" s="2113"/>
      <c r="AA59" s="2113"/>
      <c r="AB59" s="2113"/>
      <c r="AC59" s="2113"/>
      <c r="AD59" s="2113"/>
      <c r="AE59" s="2113"/>
      <c r="AF59" s="2113"/>
      <c r="AG59" s="2113"/>
      <c r="AH59" s="2113"/>
      <c r="AI59" s="2113"/>
      <c r="AJ59" s="2113"/>
      <c r="AK59" s="2113"/>
      <c r="AL59" s="2113"/>
      <c r="AM59" s="2113"/>
      <c r="AN59" s="2113"/>
      <c r="AO59" s="2113"/>
      <c r="AP59" s="2113"/>
      <c r="AQ59" s="2113"/>
      <c r="AR59" s="2113"/>
      <c r="AS59" s="2113"/>
      <c r="AT59" s="2113"/>
      <c r="AU59" s="2113"/>
      <c r="AV59" s="2113"/>
      <c r="AW59" s="2113"/>
      <c r="AX59" s="2113"/>
      <c r="AY59" s="2113"/>
      <c r="AZ59" s="2113"/>
      <c r="BA59" s="2113"/>
      <c r="BB59" s="2113"/>
      <c r="BC59" s="2113"/>
      <c r="BD59" s="2113"/>
      <c r="BE59" s="2113"/>
      <c r="BF59" s="647"/>
      <c r="BG59" s="647"/>
      <c r="BH59" s="647"/>
      <c r="BI59" s="647"/>
      <c r="BJ59" s="647"/>
      <c r="BK59" s="647"/>
      <c r="BL59" s="647"/>
      <c r="BM59" s="400"/>
      <c r="BN59" s="400"/>
      <c r="BO59" s="400"/>
      <c r="BP59" s="824"/>
      <c r="BQ59" s="400"/>
      <c r="BR59" s="400"/>
      <c r="BS59" s="647"/>
      <c r="BT59" s="795"/>
      <c r="BU59" s="795"/>
      <c r="BV59" s="795"/>
      <c r="BW59" s="647"/>
      <c r="BX59" s="647"/>
      <c r="BY59" s="647"/>
      <c r="BZ59" s="647"/>
      <c r="CA59" s="749"/>
      <c r="CB59" s="749"/>
      <c r="CC59" s="749"/>
      <c r="CD59" s="749"/>
      <c r="CE59" s="749"/>
      <c r="CF59" s="749"/>
      <c r="CG59" s="749"/>
      <c r="CH59" s="749"/>
      <c r="CI59" s="749"/>
      <c r="CJ59" s="749"/>
      <c r="CK59" s="749"/>
      <c r="CL59" s="749"/>
      <c r="CM59" s="749"/>
      <c r="CN59" s="749"/>
      <c r="CO59" s="749"/>
      <c r="CP59" s="749"/>
      <c r="CQ59" s="749"/>
      <c r="CR59" s="749"/>
      <c r="CS59" s="749"/>
      <c r="CT59" s="749"/>
      <c r="CU59" s="749"/>
      <c r="CV59" s="749"/>
      <c r="CW59" s="749"/>
      <c r="CX59" s="749"/>
      <c r="CY59" s="749"/>
      <c r="CZ59" s="749"/>
      <c r="DA59" s="749"/>
      <c r="DB59" s="749"/>
      <c r="DC59" s="749"/>
      <c r="DD59" s="755"/>
      <c r="DE59" s="647"/>
      <c r="DF59" s="647"/>
      <c r="DG59" s="647"/>
      <c r="DH59" s="647"/>
      <c r="DI59" s="647"/>
      <c r="DJ59" s="796"/>
      <c r="DK59" s="400"/>
      <c r="DL59" s="400"/>
      <c r="DM59" s="400"/>
      <c r="DN59" s="400"/>
      <c r="DO59" s="400"/>
      <c r="DP59" s="400"/>
      <c r="DQ59" s="400"/>
      <c r="DR59" s="400"/>
      <c r="DS59" s="400"/>
      <c r="DT59" s="400"/>
      <c r="DU59" s="400"/>
      <c r="DV59" s="400"/>
      <c r="DW59" s="400"/>
      <c r="DX59" s="400"/>
      <c r="DY59" s="400"/>
      <c r="DZ59" s="400"/>
      <c r="EA59" s="400"/>
      <c r="EB59" s="400"/>
      <c r="EC59" s="400"/>
      <c r="ED59" s="400"/>
      <c r="EE59" s="400"/>
      <c r="EF59" s="789"/>
    </row>
    <row r="60" spans="2:136" ht="3.15" hidden="1" customHeight="1" x14ac:dyDescent="0.3">
      <c r="B60" s="784"/>
      <c r="C60" s="400"/>
      <c r="D60" s="2112"/>
      <c r="E60" s="2112"/>
      <c r="F60" s="2112"/>
      <c r="G60" s="791"/>
      <c r="H60" s="2113"/>
      <c r="I60" s="2113"/>
      <c r="J60" s="2113"/>
      <c r="K60" s="2113"/>
      <c r="L60" s="2113"/>
      <c r="M60" s="2113"/>
      <c r="N60" s="2113"/>
      <c r="O60" s="2113"/>
      <c r="P60" s="2113"/>
      <c r="Q60" s="2113"/>
      <c r="R60" s="2113"/>
      <c r="S60" s="2113"/>
      <c r="T60" s="2113"/>
      <c r="U60" s="2113"/>
      <c r="V60" s="2113"/>
      <c r="W60" s="2113"/>
      <c r="X60" s="2113"/>
      <c r="Y60" s="2113"/>
      <c r="Z60" s="2113"/>
      <c r="AA60" s="2113"/>
      <c r="AB60" s="2113"/>
      <c r="AC60" s="2113"/>
      <c r="AD60" s="2113"/>
      <c r="AE60" s="2113"/>
      <c r="AF60" s="2113"/>
      <c r="AG60" s="2113"/>
      <c r="AH60" s="2113"/>
      <c r="AI60" s="2113"/>
      <c r="AJ60" s="2113"/>
      <c r="AK60" s="2113"/>
      <c r="AL60" s="2113"/>
      <c r="AM60" s="2113"/>
      <c r="AN60" s="2113"/>
      <c r="AO60" s="2113"/>
      <c r="AP60" s="2113"/>
      <c r="AQ60" s="2113"/>
      <c r="AR60" s="2113"/>
      <c r="AS60" s="2113"/>
      <c r="AT60" s="2113"/>
      <c r="AU60" s="2113"/>
      <c r="AV60" s="2113"/>
      <c r="AW60" s="2113"/>
      <c r="AX60" s="2113"/>
      <c r="AY60" s="2113"/>
      <c r="AZ60" s="2113"/>
      <c r="BA60" s="2113"/>
      <c r="BB60" s="2113"/>
      <c r="BC60" s="2113"/>
      <c r="BD60" s="2113"/>
      <c r="BE60" s="2113"/>
      <c r="BF60" s="647"/>
      <c r="BG60" s="647"/>
      <c r="BH60" s="647"/>
      <c r="BI60" s="647"/>
      <c r="BJ60" s="647"/>
      <c r="BK60" s="647"/>
      <c r="BL60" s="647"/>
      <c r="BM60" s="400"/>
      <c r="BN60" s="400"/>
      <c r="BO60" s="400"/>
      <c r="BP60" s="824"/>
      <c r="BQ60" s="400"/>
      <c r="BR60" s="400"/>
      <c r="BS60" s="647"/>
      <c r="BT60" s="795"/>
      <c r="BU60" s="795"/>
      <c r="BV60" s="795"/>
      <c r="BW60" s="647"/>
      <c r="BX60" s="647"/>
      <c r="BY60" s="647"/>
      <c r="BZ60" s="647"/>
      <c r="CA60" s="749"/>
      <c r="CB60" s="749"/>
      <c r="CC60" s="749"/>
      <c r="CD60" s="749"/>
      <c r="CE60" s="749"/>
      <c r="CF60" s="749"/>
      <c r="CG60" s="749"/>
      <c r="CH60" s="749"/>
      <c r="CI60" s="749"/>
      <c r="CJ60" s="749"/>
      <c r="CK60" s="749"/>
      <c r="CL60" s="749"/>
      <c r="CM60" s="749"/>
      <c r="CN60" s="749"/>
      <c r="CO60" s="749"/>
      <c r="CP60" s="749"/>
      <c r="CQ60" s="749"/>
      <c r="CR60" s="749"/>
      <c r="CS60" s="749"/>
      <c r="CT60" s="749"/>
      <c r="CU60" s="749"/>
      <c r="CV60" s="749"/>
      <c r="CW60" s="749"/>
      <c r="CX60" s="749"/>
      <c r="CY60" s="749"/>
      <c r="CZ60" s="749"/>
      <c r="DA60" s="749"/>
      <c r="DB60" s="749"/>
      <c r="DC60" s="749"/>
      <c r="DD60" s="755"/>
      <c r="DE60" s="647"/>
      <c r="DF60" s="647"/>
      <c r="DG60" s="647"/>
      <c r="DH60" s="647"/>
      <c r="DI60" s="647"/>
      <c r="DJ60" s="796"/>
      <c r="DK60" s="400"/>
      <c r="DL60" s="400"/>
      <c r="DM60" s="400"/>
      <c r="DN60" s="400"/>
      <c r="DO60" s="400"/>
      <c r="DP60" s="400"/>
      <c r="DQ60" s="400"/>
      <c r="DR60" s="400"/>
      <c r="DS60" s="400"/>
      <c r="DT60" s="400"/>
      <c r="DU60" s="400"/>
      <c r="DV60" s="400"/>
      <c r="DW60" s="400"/>
      <c r="DX60" s="400"/>
      <c r="DY60" s="400"/>
      <c r="DZ60" s="400"/>
      <c r="EA60" s="400"/>
      <c r="EB60" s="400"/>
      <c r="EC60" s="400"/>
      <c r="ED60" s="400"/>
      <c r="EE60" s="400"/>
      <c r="EF60" s="789"/>
    </row>
    <row r="61" spans="2:136" ht="5.25" hidden="1" customHeight="1" x14ac:dyDescent="0.3">
      <c r="B61" s="784"/>
      <c r="C61" s="400"/>
      <c r="D61" s="400"/>
      <c r="E61" s="400"/>
      <c r="F61" s="825"/>
      <c r="G61" s="647"/>
      <c r="H61" s="647"/>
      <c r="I61" s="647"/>
      <c r="J61" s="647"/>
      <c r="K61" s="647"/>
      <c r="L61" s="647"/>
      <c r="M61" s="647"/>
      <c r="N61" s="647"/>
      <c r="O61" s="647"/>
      <c r="P61" s="647"/>
      <c r="Q61" s="647"/>
      <c r="R61" s="647"/>
      <c r="S61" s="647"/>
      <c r="T61" s="647"/>
      <c r="U61" s="647"/>
      <c r="V61" s="647"/>
      <c r="W61" s="647"/>
      <c r="X61" s="647"/>
      <c r="Y61" s="647"/>
      <c r="Z61" s="647"/>
      <c r="AA61" s="647"/>
      <c r="AB61" s="647"/>
      <c r="AC61" s="647"/>
      <c r="AD61" s="647"/>
      <c r="AE61" s="647"/>
      <c r="AF61" s="647"/>
      <c r="AG61" s="647"/>
      <c r="AH61" s="647"/>
      <c r="AI61" s="647"/>
      <c r="AJ61" s="647"/>
      <c r="AK61" s="647"/>
      <c r="AL61" s="647"/>
      <c r="AM61" s="647"/>
      <c r="AN61" s="647"/>
      <c r="AO61" s="647"/>
      <c r="AP61" s="647"/>
      <c r="AQ61" s="647"/>
      <c r="AR61" s="647"/>
      <c r="AS61" s="647"/>
      <c r="AT61" s="647"/>
      <c r="AU61" s="647"/>
      <c r="AV61" s="647"/>
      <c r="AW61" s="400"/>
      <c r="AX61" s="400"/>
      <c r="AY61" s="647"/>
      <c r="AZ61" s="647"/>
      <c r="BA61" s="647"/>
      <c r="BB61" s="647"/>
      <c r="BC61" s="647"/>
      <c r="BD61" s="647"/>
      <c r="BE61" s="647"/>
      <c r="BF61" s="647"/>
      <c r="BG61" s="647"/>
      <c r="BH61" s="647"/>
      <c r="BI61" s="647"/>
      <c r="BJ61" s="647"/>
      <c r="BK61" s="647"/>
      <c r="BL61" s="647"/>
      <c r="BM61" s="400"/>
      <c r="BN61" s="400"/>
      <c r="BO61" s="400"/>
      <c r="BP61" s="824"/>
      <c r="BQ61" s="400"/>
      <c r="BR61" s="400"/>
      <c r="BS61" s="647"/>
      <c r="BT61" s="795"/>
      <c r="BU61" s="795"/>
      <c r="BV61" s="795"/>
      <c r="BW61" s="647"/>
      <c r="BX61" s="647"/>
      <c r="BY61" s="647"/>
      <c r="BZ61" s="647"/>
      <c r="CA61" s="749"/>
      <c r="CB61" s="749"/>
      <c r="CC61" s="749"/>
      <c r="CD61" s="749"/>
      <c r="CE61" s="749"/>
      <c r="CF61" s="749"/>
      <c r="CG61" s="749"/>
      <c r="CH61" s="749"/>
      <c r="CI61" s="749"/>
      <c r="CJ61" s="749"/>
      <c r="CK61" s="749"/>
      <c r="CL61" s="749"/>
      <c r="CM61" s="749"/>
      <c r="CN61" s="749"/>
      <c r="CO61" s="749"/>
      <c r="CP61" s="749"/>
      <c r="CQ61" s="749"/>
      <c r="CR61" s="749"/>
      <c r="CS61" s="749"/>
      <c r="CT61" s="749"/>
      <c r="CU61" s="749"/>
      <c r="CV61" s="749"/>
      <c r="CW61" s="749"/>
      <c r="CX61" s="749"/>
      <c r="CY61" s="749"/>
      <c r="CZ61" s="749"/>
      <c r="DA61" s="749"/>
      <c r="DB61" s="749"/>
      <c r="DC61" s="749"/>
      <c r="DD61" s="755"/>
      <c r="DE61" s="647"/>
      <c r="DF61" s="647"/>
      <c r="DG61" s="647"/>
      <c r="DH61" s="647"/>
      <c r="DI61" s="647"/>
      <c r="DJ61" s="796"/>
      <c r="DK61" s="400"/>
      <c r="DL61" s="400"/>
      <c r="DM61" s="400"/>
      <c r="DN61" s="400"/>
      <c r="DO61" s="400"/>
      <c r="DP61" s="400"/>
      <c r="DQ61" s="400"/>
      <c r="DR61" s="400"/>
      <c r="DS61" s="400"/>
      <c r="DT61" s="400"/>
      <c r="DU61" s="400"/>
      <c r="DV61" s="400"/>
      <c r="DW61" s="400"/>
      <c r="DX61" s="400"/>
      <c r="DY61" s="400"/>
      <c r="DZ61" s="400"/>
      <c r="EA61" s="400"/>
      <c r="EB61" s="400"/>
      <c r="EC61" s="400"/>
      <c r="ED61" s="400"/>
      <c r="EE61" s="400"/>
      <c r="EF61" s="789"/>
    </row>
    <row r="62" spans="2:136" ht="13.65" hidden="1" customHeight="1" x14ac:dyDescent="0.3">
      <c r="B62" s="784"/>
      <c r="C62" s="400"/>
      <c r="D62" s="1967">
        <v>15</v>
      </c>
      <c r="E62" s="1967"/>
      <c r="F62" s="1967"/>
      <c r="G62" s="828"/>
      <c r="H62" s="2151" t="s">
        <v>39706</v>
      </c>
      <c r="I62" s="2151"/>
      <c r="J62" s="2151"/>
      <c r="K62" s="2151"/>
      <c r="L62" s="2151"/>
      <c r="M62" s="2151"/>
      <c r="N62" s="2151"/>
      <c r="O62" s="2151"/>
      <c r="P62" s="2151"/>
      <c r="Q62" s="2151"/>
      <c r="R62" s="2151"/>
      <c r="S62" s="2151"/>
      <c r="T62" s="2151"/>
      <c r="U62" s="2151"/>
      <c r="V62" s="2151"/>
      <c r="W62" s="2151"/>
      <c r="X62" s="2151"/>
      <c r="Y62" s="2151"/>
      <c r="Z62" s="2151"/>
      <c r="AA62" s="2151"/>
      <c r="AB62" s="2151"/>
      <c r="AC62" s="2151"/>
      <c r="AD62" s="2151"/>
      <c r="AE62" s="2151"/>
      <c r="AF62" s="2151"/>
      <c r="AG62" s="2151"/>
      <c r="AH62" s="2151"/>
      <c r="AI62" s="2151"/>
      <c r="AJ62" s="2151"/>
      <c r="AK62" s="2151"/>
      <c r="AL62" s="2151"/>
      <c r="AM62" s="2151"/>
      <c r="AN62" s="2151"/>
      <c r="AO62" s="2151"/>
      <c r="AP62" s="2151"/>
      <c r="AQ62" s="2151"/>
      <c r="AR62" s="2151"/>
      <c r="AS62" s="2151"/>
      <c r="AT62" s="2151"/>
      <c r="AU62" s="2151"/>
      <c r="AV62" s="2151"/>
      <c r="AW62" s="2151"/>
      <c r="AX62" s="2151"/>
      <c r="AY62" s="2151"/>
      <c r="AZ62" s="2151"/>
      <c r="BA62" s="2151"/>
      <c r="BB62" s="2151"/>
      <c r="BC62" s="647"/>
      <c r="BD62" s="647"/>
      <c r="BE62" s="647"/>
      <c r="BF62" s="647"/>
      <c r="BG62" s="647"/>
      <c r="BH62" s="647"/>
      <c r="BI62" s="647"/>
      <c r="BJ62" s="647"/>
      <c r="BK62" s="647"/>
      <c r="BL62" s="647"/>
      <c r="BM62" s="400"/>
      <c r="BN62" s="2157" t="s">
        <v>39707</v>
      </c>
      <c r="BO62" s="2157"/>
      <c r="BP62" s="2157"/>
      <c r="BQ62" s="2157"/>
      <c r="BR62" s="2157"/>
      <c r="BS62" s="2157"/>
      <c r="BT62" s="2157"/>
      <c r="BU62" s="2157"/>
      <c r="BV62" s="2157"/>
      <c r="BW62" s="2157"/>
      <c r="BX62" s="2157"/>
      <c r="BY62" s="2157"/>
      <c r="BZ62" s="2157"/>
      <c r="CA62" s="2157"/>
      <c r="CB62" s="2157"/>
      <c r="CC62" s="2157"/>
      <c r="CD62" s="2157"/>
      <c r="CE62" s="2157"/>
      <c r="CF62" s="2157"/>
      <c r="CG62" s="2157"/>
      <c r="CH62" s="2157"/>
      <c r="CI62" s="2157"/>
      <c r="CJ62" s="2157"/>
      <c r="CK62" s="2157"/>
      <c r="CL62" s="2157"/>
      <c r="CM62" s="2157"/>
      <c r="CN62" s="2157"/>
      <c r="CO62" s="2157"/>
      <c r="CP62" s="2157"/>
      <c r="CQ62" s="2157"/>
      <c r="CR62" s="2157"/>
      <c r="CS62" s="2157"/>
      <c r="CT62" s="2157"/>
      <c r="CU62" s="2157"/>
      <c r="CV62" s="2157"/>
      <c r="CW62" s="2157"/>
      <c r="CX62" s="2157"/>
      <c r="CY62" s="2157"/>
      <c r="CZ62" s="2157"/>
      <c r="DA62" s="2157"/>
      <c r="DB62" s="2157"/>
      <c r="DC62" s="2157"/>
      <c r="DD62" s="2157"/>
      <c r="DE62" s="2157"/>
      <c r="DF62" s="2157"/>
      <c r="DG62" s="2157"/>
      <c r="DH62" s="2157"/>
      <c r="DI62" s="2157"/>
      <c r="DJ62" s="2157"/>
      <c r="DK62" s="2157"/>
      <c r="DL62" s="2157"/>
      <c r="DM62" s="2157"/>
      <c r="DN62" s="2157"/>
      <c r="DO62" s="2157"/>
      <c r="DP62" s="2157"/>
      <c r="DQ62" s="2157"/>
      <c r="DR62" s="2157"/>
      <c r="DS62" s="2157"/>
      <c r="DT62" s="2157"/>
      <c r="DU62" s="2157"/>
      <c r="DV62" s="2157"/>
      <c r="DW62" s="2157"/>
      <c r="DX62" s="2157"/>
      <c r="DY62" s="2157"/>
      <c r="DZ62" s="2157"/>
      <c r="EA62" s="2157"/>
      <c r="EB62" s="2157"/>
      <c r="EC62" s="2157"/>
      <c r="ED62" s="400"/>
      <c r="EE62" s="400"/>
      <c r="EF62" s="789"/>
    </row>
    <row r="63" spans="2:136" ht="5.25" hidden="1" customHeight="1" x14ac:dyDescent="0.3">
      <c r="B63" s="784"/>
      <c r="C63" s="400"/>
      <c r="D63" s="400"/>
      <c r="E63" s="400"/>
      <c r="F63" s="825"/>
      <c r="G63" s="647"/>
      <c r="H63" s="647"/>
      <c r="I63" s="647"/>
      <c r="J63" s="647"/>
      <c r="K63" s="647"/>
      <c r="L63" s="647"/>
      <c r="M63" s="647"/>
      <c r="N63" s="647"/>
      <c r="O63" s="647"/>
      <c r="P63" s="647"/>
      <c r="Q63" s="647"/>
      <c r="R63" s="647"/>
      <c r="S63" s="647"/>
      <c r="T63" s="647"/>
      <c r="U63" s="647"/>
      <c r="V63" s="647"/>
      <c r="W63" s="647"/>
      <c r="X63" s="647"/>
      <c r="Y63" s="647"/>
      <c r="Z63" s="647"/>
      <c r="AA63" s="647"/>
      <c r="AB63" s="647"/>
      <c r="AC63" s="647"/>
      <c r="AD63" s="647"/>
      <c r="AE63" s="647"/>
      <c r="AF63" s="647"/>
      <c r="AG63" s="647"/>
      <c r="AH63" s="647"/>
      <c r="AI63" s="647"/>
      <c r="AJ63" s="647"/>
      <c r="AK63" s="647"/>
      <c r="AL63" s="647"/>
      <c r="AM63" s="647"/>
      <c r="AN63" s="647"/>
      <c r="AO63" s="647"/>
      <c r="AP63" s="647"/>
      <c r="AQ63" s="647"/>
      <c r="AR63" s="647"/>
      <c r="AS63" s="647"/>
      <c r="AT63" s="647"/>
      <c r="AU63" s="647"/>
      <c r="AV63" s="647"/>
      <c r="AW63" s="400"/>
      <c r="AX63" s="400"/>
      <c r="AY63" s="647"/>
      <c r="AZ63" s="647"/>
      <c r="BA63" s="647"/>
      <c r="BB63" s="647"/>
      <c r="BC63" s="647"/>
      <c r="BD63" s="647"/>
      <c r="BE63" s="647"/>
      <c r="BF63" s="647"/>
      <c r="BG63" s="647"/>
      <c r="BH63" s="647"/>
      <c r="BI63" s="647"/>
      <c r="BJ63" s="647"/>
      <c r="BK63" s="647"/>
      <c r="BL63" s="647"/>
      <c r="BM63" s="400"/>
      <c r="BN63" s="400"/>
      <c r="BO63" s="400"/>
      <c r="BP63" s="824"/>
      <c r="BQ63" s="400"/>
      <c r="BR63" s="400"/>
      <c r="BS63" s="647"/>
      <c r="BT63" s="795"/>
      <c r="BU63" s="795"/>
      <c r="BV63" s="795"/>
      <c r="BW63" s="647"/>
      <c r="BX63" s="647"/>
      <c r="BY63" s="647"/>
      <c r="BZ63" s="647"/>
      <c r="CA63" s="749"/>
      <c r="CB63" s="749"/>
      <c r="CC63" s="749"/>
      <c r="CD63" s="749"/>
      <c r="CE63" s="749"/>
      <c r="CF63" s="749"/>
      <c r="CG63" s="749"/>
      <c r="CH63" s="749"/>
      <c r="CI63" s="749"/>
      <c r="CJ63" s="749"/>
      <c r="CK63" s="749"/>
      <c r="CL63" s="749"/>
      <c r="CM63" s="749"/>
      <c r="CN63" s="749"/>
      <c r="CO63" s="749"/>
      <c r="CP63" s="749"/>
      <c r="CQ63" s="749"/>
      <c r="CR63" s="749"/>
      <c r="CS63" s="749"/>
      <c r="CT63" s="749"/>
      <c r="CU63" s="749"/>
      <c r="CV63" s="749"/>
      <c r="CW63" s="749"/>
      <c r="CX63" s="749"/>
      <c r="CY63" s="749"/>
      <c r="CZ63" s="749"/>
      <c r="DA63" s="749"/>
      <c r="DB63" s="749"/>
      <c r="DC63" s="749"/>
      <c r="DD63" s="755"/>
      <c r="DE63" s="647"/>
      <c r="DF63" s="647"/>
      <c r="DG63" s="647"/>
      <c r="DH63" s="647"/>
      <c r="DI63" s="647"/>
      <c r="DJ63" s="796"/>
      <c r="DK63" s="400"/>
      <c r="DL63" s="400"/>
      <c r="DM63" s="400"/>
      <c r="DN63" s="400"/>
      <c r="DO63" s="400"/>
      <c r="DP63" s="400"/>
      <c r="DQ63" s="400"/>
      <c r="DR63" s="400"/>
      <c r="DS63" s="400"/>
      <c r="DT63" s="400"/>
      <c r="DU63" s="400"/>
      <c r="DV63" s="400"/>
      <c r="DW63" s="400"/>
      <c r="DX63" s="400"/>
      <c r="DY63" s="400"/>
      <c r="DZ63" s="400"/>
      <c r="EA63" s="400"/>
      <c r="EB63" s="400"/>
      <c r="EC63" s="400"/>
      <c r="ED63" s="400"/>
      <c r="EE63" s="400"/>
      <c r="EF63" s="789"/>
    </row>
    <row r="64" spans="2:136" ht="10.5" hidden="1" customHeight="1" x14ac:dyDescent="0.3">
      <c r="B64" s="784"/>
      <c r="C64" s="400"/>
      <c r="D64" s="2158" t="s">
        <v>955</v>
      </c>
      <c r="E64" s="2158"/>
      <c r="F64" s="2158"/>
      <c r="G64" s="647"/>
      <c r="H64" s="2116" t="s">
        <v>1043</v>
      </c>
      <c r="I64" s="2116"/>
      <c r="J64" s="2116"/>
      <c r="K64" s="2116"/>
      <c r="L64" s="2116"/>
      <c r="M64" s="2116"/>
      <c r="N64" s="2116"/>
      <c r="O64" s="2116"/>
      <c r="P64" s="2116"/>
      <c r="Q64" s="2116"/>
      <c r="R64" s="2116"/>
      <c r="S64" s="2116"/>
      <c r="T64" s="2116"/>
      <c r="U64" s="2116"/>
      <c r="V64" s="2116"/>
      <c r="W64" s="2116"/>
      <c r="X64" s="2116"/>
      <c r="Y64" s="2116"/>
      <c r="Z64" s="2116"/>
      <c r="AA64" s="2116"/>
      <c r="AB64" s="2116"/>
      <c r="AC64" s="2116"/>
      <c r="AD64" s="2116"/>
      <c r="AE64" s="2116"/>
      <c r="AF64" s="2116"/>
      <c r="AG64" s="2116"/>
      <c r="AH64" s="2116"/>
      <c r="AI64" s="2116"/>
      <c r="AJ64" s="2116"/>
      <c r="AK64" s="2116"/>
      <c r="AL64" s="2116"/>
      <c r="AM64" s="2116"/>
      <c r="AN64" s="2116"/>
      <c r="AO64" s="2116"/>
      <c r="AP64" s="2116"/>
      <c r="AQ64" s="2116"/>
      <c r="AR64" s="2116"/>
      <c r="AS64" s="2116"/>
      <c r="AT64" s="2116"/>
      <c r="AU64" s="2116"/>
      <c r="AV64" s="2116"/>
      <c r="AW64" s="2116"/>
      <c r="AX64" s="2116"/>
      <c r="AY64" s="2116"/>
      <c r="AZ64" s="2116"/>
      <c r="BA64" s="2116"/>
      <c r="BB64" s="2116"/>
      <c r="BC64" s="2116"/>
      <c r="BD64" s="2116"/>
      <c r="BE64" s="2116"/>
      <c r="BF64" s="2116"/>
      <c r="BG64" s="2116"/>
      <c r="BH64" s="2116"/>
      <c r="BI64" s="2116"/>
      <c r="BJ64" s="2116"/>
      <c r="BK64" s="647"/>
      <c r="BL64" s="647"/>
      <c r="BM64" s="400"/>
      <c r="BN64" s="2112" t="s">
        <v>924</v>
      </c>
      <c r="BO64" s="2112"/>
      <c r="BP64" s="2112"/>
      <c r="BQ64" s="827"/>
      <c r="BR64" s="2113" t="s">
        <v>1047</v>
      </c>
      <c r="BS64" s="2113"/>
      <c r="BT64" s="2113"/>
      <c r="BU64" s="2113"/>
      <c r="BV64" s="2113"/>
      <c r="BW64" s="2113"/>
      <c r="BX64" s="2113"/>
      <c r="BY64" s="2113"/>
      <c r="BZ64" s="2113"/>
      <c r="CA64" s="2113"/>
      <c r="CB64" s="2113"/>
      <c r="CC64" s="2113"/>
      <c r="CD64" s="2113"/>
      <c r="CE64" s="2113"/>
      <c r="CF64" s="2113"/>
      <c r="CG64" s="2113"/>
      <c r="CH64" s="2113"/>
      <c r="CI64" s="2113"/>
      <c r="CJ64" s="2113"/>
      <c r="CK64" s="2113"/>
      <c r="CL64" s="2113"/>
      <c r="CM64" s="2113"/>
      <c r="CN64" s="2113"/>
      <c r="CO64" s="2113"/>
      <c r="CP64" s="2113"/>
      <c r="CQ64" s="2113"/>
      <c r="CR64" s="749"/>
      <c r="CS64" s="749"/>
      <c r="CT64" s="749"/>
      <c r="CU64" s="749"/>
      <c r="CV64" s="749"/>
      <c r="CW64" s="749"/>
      <c r="CX64" s="749"/>
      <c r="CY64" s="749"/>
      <c r="CZ64" s="749"/>
      <c r="DA64" s="749"/>
      <c r="DB64" s="749"/>
      <c r="DC64" s="749"/>
      <c r="DD64" s="755"/>
      <c r="DE64" s="647"/>
      <c r="DF64" s="647"/>
      <c r="DG64" s="647"/>
      <c r="DH64" s="647"/>
      <c r="DI64" s="647"/>
      <c r="DJ64" s="796"/>
      <c r="DK64" s="400"/>
      <c r="DL64" s="400"/>
      <c r="DM64" s="400"/>
      <c r="DN64" s="400"/>
      <c r="DO64" s="400"/>
      <c r="DP64" s="400"/>
      <c r="DQ64" s="400"/>
      <c r="DR64" s="400"/>
      <c r="DS64" s="400"/>
      <c r="DT64" s="400"/>
      <c r="DU64" s="400"/>
      <c r="DV64" s="400"/>
      <c r="DW64" s="400"/>
      <c r="DX64" s="400"/>
      <c r="DY64" s="400"/>
      <c r="DZ64" s="400"/>
      <c r="EA64" s="400"/>
      <c r="EB64" s="400"/>
      <c r="EC64" s="400"/>
      <c r="ED64" s="400"/>
      <c r="EE64" s="400"/>
      <c r="EF64" s="789"/>
    </row>
    <row r="65" spans="2:136" ht="3.15" hidden="1" customHeight="1" x14ac:dyDescent="0.3">
      <c r="B65" s="784"/>
      <c r="C65" s="400"/>
      <c r="D65" s="2158"/>
      <c r="E65" s="2158"/>
      <c r="F65" s="2158"/>
      <c r="G65" s="647"/>
      <c r="H65" s="2116"/>
      <c r="I65" s="2116"/>
      <c r="J65" s="2116"/>
      <c r="K65" s="2116"/>
      <c r="L65" s="2116"/>
      <c r="M65" s="2116"/>
      <c r="N65" s="2116"/>
      <c r="O65" s="2116"/>
      <c r="P65" s="2116"/>
      <c r="Q65" s="2116"/>
      <c r="R65" s="2116"/>
      <c r="S65" s="2116"/>
      <c r="T65" s="2116"/>
      <c r="U65" s="2116"/>
      <c r="V65" s="2116"/>
      <c r="W65" s="2116"/>
      <c r="X65" s="2116"/>
      <c r="Y65" s="2116"/>
      <c r="Z65" s="2116"/>
      <c r="AA65" s="2116"/>
      <c r="AB65" s="2116"/>
      <c r="AC65" s="2116"/>
      <c r="AD65" s="2116"/>
      <c r="AE65" s="2116"/>
      <c r="AF65" s="2116"/>
      <c r="AG65" s="2116"/>
      <c r="AH65" s="2116"/>
      <c r="AI65" s="2116"/>
      <c r="AJ65" s="2116"/>
      <c r="AK65" s="2116"/>
      <c r="AL65" s="2116"/>
      <c r="AM65" s="2116"/>
      <c r="AN65" s="2116"/>
      <c r="AO65" s="2116"/>
      <c r="AP65" s="2116"/>
      <c r="AQ65" s="2116"/>
      <c r="AR65" s="2116"/>
      <c r="AS65" s="2116"/>
      <c r="AT65" s="2116"/>
      <c r="AU65" s="2116"/>
      <c r="AV65" s="2116"/>
      <c r="AW65" s="2116"/>
      <c r="AX65" s="2116"/>
      <c r="AY65" s="2116"/>
      <c r="AZ65" s="2116"/>
      <c r="BA65" s="2116"/>
      <c r="BB65" s="2116"/>
      <c r="BC65" s="2116"/>
      <c r="BD65" s="2116"/>
      <c r="BE65" s="2116"/>
      <c r="BF65" s="2116"/>
      <c r="BG65" s="2116"/>
      <c r="BH65" s="2116"/>
      <c r="BI65" s="2116"/>
      <c r="BJ65" s="2116"/>
      <c r="BK65" s="647"/>
      <c r="BL65" s="647"/>
      <c r="BM65" s="400"/>
      <c r="BN65" s="2112"/>
      <c r="BO65" s="2112"/>
      <c r="BP65" s="2112"/>
      <c r="BQ65" s="827"/>
      <c r="BR65" s="2113"/>
      <c r="BS65" s="2113"/>
      <c r="BT65" s="2113"/>
      <c r="BU65" s="2113"/>
      <c r="BV65" s="2113"/>
      <c r="BW65" s="2113"/>
      <c r="BX65" s="2113"/>
      <c r="BY65" s="2113"/>
      <c r="BZ65" s="2113"/>
      <c r="CA65" s="2113"/>
      <c r="CB65" s="2113"/>
      <c r="CC65" s="2113"/>
      <c r="CD65" s="2113"/>
      <c r="CE65" s="2113"/>
      <c r="CF65" s="2113"/>
      <c r="CG65" s="2113"/>
      <c r="CH65" s="2113"/>
      <c r="CI65" s="2113"/>
      <c r="CJ65" s="2113"/>
      <c r="CK65" s="2113"/>
      <c r="CL65" s="2113"/>
      <c r="CM65" s="2113"/>
      <c r="CN65" s="2113"/>
      <c r="CO65" s="2113"/>
      <c r="CP65" s="2113"/>
      <c r="CQ65" s="2113"/>
      <c r="CR65" s="749"/>
      <c r="CS65" s="749"/>
      <c r="CT65" s="749"/>
      <c r="CU65" s="749"/>
      <c r="CV65" s="749"/>
      <c r="CW65" s="749"/>
      <c r="CX65" s="749"/>
      <c r="CY65" s="749"/>
      <c r="CZ65" s="749"/>
      <c r="DA65" s="749"/>
      <c r="DB65" s="749"/>
      <c r="DC65" s="749"/>
      <c r="DD65" s="755"/>
      <c r="DE65" s="647"/>
      <c r="DF65" s="647"/>
      <c r="DG65" s="647"/>
      <c r="DH65" s="647"/>
      <c r="DI65" s="647"/>
      <c r="DJ65" s="796"/>
      <c r="DK65" s="400"/>
      <c r="DL65" s="400"/>
      <c r="DM65" s="400"/>
      <c r="DN65" s="400"/>
      <c r="DO65" s="400"/>
      <c r="DP65" s="400"/>
      <c r="DQ65" s="400"/>
      <c r="DR65" s="400"/>
      <c r="DS65" s="400"/>
      <c r="DT65" s="400"/>
      <c r="DU65" s="400"/>
      <c r="DV65" s="400"/>
      <c r="DW65" s="400"/>
      <c r="DX65" s="400"/>
      <c r="DY65" s="400"/>
      <c r="DZ65" s="400"/>
      <c r="EA65" s="400"/>
      <c r="EB65" s="400"/>
      <c r="EC65" s="400"/>
      <c r="ED65" s="400"/>
      <c r="EE65" s="400"/>
      <c r="EF65" s="789"/>
    </row>
    <row r="66" spans="2:136" ht="5.25" hidden="1" customHeight="1" x14ac:dyDescent="0.3">
      <c r="B66" s="784"/>
      <c r="C66" s="400"/>
      <c r="D66" s="400"/>
      <c r="E66" s="400"/>
      <c r="F66" s="825"/>
      <c r="G66" s="647"/>
      <c r="H66" s="647"/>
      <c r="I66" s="647"/>
      <c r="J66" s="647"/>
      <c r="K66" s="647"/>
      <c r="L66" s="647"/>
      <c r="M66" s="647"/>
      <c r="N66" s="647"/>
      <c r="O66" s="647"/>
      <c r="P66" s="647"/>
      <c r="Q66" s="647"/>
      <c r="R66" s="647"/>
      <c r="S66" s="647"/>
      <c r="T66" s="647"/>
      <c r="U66" s="647"/>
      <c r="V66" s="647"/>
      <c r="W66" s="647"/>
      <c r="X66" s="647"/>
      <c r="Y66" s="647"/>
      <c r="Z66" s="647"/>
      <c r="AA66" s="647"/>
      <c r="AB66" s="647"/>
      <c r="AC66" s="647"/>
      <c r="AD66" s="647"/>
      <c r="AE66" s="647"/>
      <c r="AF66" s="647"/>
      <c r="AG66" s="647"/>
      <c r="AH66" s="647"/>
      <c r="AI66" s="647"/>
      <c r="AJ66" s="647"/>
      <c r="AK66" s="647"/>
      <c r="AL66" s="647"/>
      <c r="AM66" s="647"/>
      <c r="AN66" s="647"/>
      <c r="AO66" s="647"/>
      <c r="AP66" s="647"/>
      <c r="AQ66" s="647"/>
      <c r="AR66" s="647"/>
      <c r="AS66" s="647"/>
      <c r="AT66" s="647"/>
      <c r="AU66" s="647"/>
      <c r="AV66" s="647"/>
      <c r="AW66" s="400"/>
      <c r="AX66" s="400"/>
      <c r="AY66" s="647"/>
      <c r="AZ66" s="647"/>
      <c r="BA66" s="647"/>
      <c r="BB66" s="647"/>
      <c r="BC66" s="647"/>
      <c r="BD66" s="647"/>
      <c r="BE66" s="647"/>
      <c r="BF66" s="647"/>
      <c r="BG66" s="647"/>
      <c r="BH66" s="647"/>
      <c r="BI66" s="647"/>
      <c r="BJ66" s="647"/>
      <c r="BK66" s="647"/>
      <c r="BL66" s="647"/>
      <c r="BM66" s="400"/>
      <c r="BN66" s="400"/>
      <c r="BO66" s="400"/>
      <c r="BP66" s="400"/>
      <c r="BQ66" s="400"/>
      <c r="BR66" s="400"/>
      <c r="BS66" s="400"/>
      <c r="BT66" s="400"/>
      <c r="BU66" s="400"/>
      <c r="BV66" s="400"/>
      <c r="BW66" s="400"/>
      <c r="BX66" s="400"/>
      <c r="BY66" s="400"/>
      <c r="BZ66" s="400"/>
      <c r="CA66" s="400"/>
      <c r="CB66" s="400"/>
      <c r="CC66" s="400"/>
      <c r="CD66" s="400"/>
      <c r="CE66" s="400"/>
      <c r="CF66" s="400"/>
      <c r="CG66" s="400"/>
      <c r="CH66" s="400"/>
      <c r="CI66" s="400"/>
      <c r="CJ66" s="400"/>
      <c r="CK66" s="400"/>
      <c r="CL66" s="400"/>
      <c r="CM66" s="400"/>
      <c r="CN66" s="400"/>
      <c r="CO66" s="400"/>
      <c r="CP66" s="400"/>
      <c r="CQ66" s="400"/>
      <c r="CR66" s="749"/>
      <c r="CS66" s="749"/>
      <c r="CT66" s="749"/>
      <c r="CU66" s="749"/>
      <c r="CV66" s="749"/>
      <c r="CW66" s="749"/>
      <c r="CX66" s="749"/>
      <c r="CY66" s="749"/>
      <c r="CZ66" s="749"/>
      <c r="DA66" s="749"/>
      <c r="DB66" s="749"/>
      <c r="DC66" s="749"/>
      <c r="DD66" s="755"/>
      <c r="DE66" s="647"/>
      <c r="DF66" s="647"/>
      <c r="DG66" s="647"/>
      <c r="DH66" s="647"/>
      <c r="DI66" s="647"/>
      <c r="DJ66" s="796"/>
      <c r="DK66" s="400"/>
      <c r="DL66" s="400"/>
      <c r="DM66" s="400"/>
      <c r="DN66" s="400"/>
      <c r="DO66" s="400"/>
      <c r="DP66" s="400"/>
      <c r="DQ66" s="400"/>
      <c r="DR66" s="400"/>
      <c r="DS66" s="400"/>
      <c r="DT66" s="400"/>
      <c r="DU66" s="400"/>
      <c r="DV66" s="400"/>
      <c r="DW66" s="400"/>
      <c r="DX66" s="400"/>
      <c r="DY66" s="400"/>
      <c r="DZ66" s="400"/>
      <c r="EA66" s="400"/>
      <c r="EB66" s="400"/>
      <c r="EC66" s="400"/>
      <c r="ED66" s="400"/>
      <c r="EE66" s="400"/>
      <c r="EF66" s="789"/>
    </row>
    <row r="67" spans="2:136" ht="4.3499999999999996" hidden="1" customHeight="1" x14ac:dyDescent="0.3">
      <c r="B67" s="784"/>
      <c r="C67" s="400"/>
      <c r="D67" s="2112" t="s">
        <v>941</v>
      </c>
      <c r="E67" s="2112"/>
      <c r="F67" s="2112"/>
      <c r="G67" s="828"/>
      <c r="H67" s="2113" t="s">
        <v>39708</v>
      </c>
      <c r="I67" s="2113"/>
      <c r="J67" s="2113"/>
      <c r="K67" s="2113"/>
      <c r="L67" s="2113"/>
      <c r="M67" s="2113"/>
      <c r="N67" s="2113"/>
      <c r="O67" s="2113"/>
      <c r="P67" s="2113"/>
      <c r="Q67" s="2113"/>
      <c r="R67" s="2113"/>
      <c r="S67" s="2113"/>
      <c r="T67" s="2113"/>
      <c r="U67" s="2113"/>
      <c r="V67" s="2113"/>
      <c r="W67" s="2113"/>
      <c r="X67" s="2113"/>
      <c r="Y67" s="2113"/>
      <c r="Z67" s="2113"/>
      <c r="AA67" s="2113"/>
      <c r="AB67" s="2113"/>
      <c r="AC67" s="2113"/>
      <c r="AD67" s="2113"/>
      <c r="AE67" s="2113"/>
      <c r="AF67" s="2113"/>
      <c r="AG67" s="2113"/>
      <c r="AH67" s="2113"/>
      <c r="AI67" s="2113"/>
      <c r="AJ67" s="2113"/>
      <c r="AK67" s="2113"/>
      <c r="AL67" s="2113"/>
      <c r="AM67" s="2113"/>
      <c r="AN67" s="2113"/>
      <c r="AO67" s="2113"/>
      <c r="AP67" s="2113"/>
      <c r="AQ67" s="2113"/>
      <c r="AR67" s="2113"/>
      <c r="AS67" s="2113"/>
      <c r="AT67" s="2113"/>
      <c r="AU67" s="2113"/>
      <c r="AV67" s="2113"/>
      <c r="AW67" s="2113"/>
      <c r="AX67" s="2113"/>
      <c r="AY67" s="2113"/>
      <c r="AZ67" s="2113"/>
      <c r="BA67" s="647"/>
      <c r="BB67" s="647"/>
      <c r="BC67" s="647"/>
      <c r="BD67" s="647"/>
      <c r="BE67" s="647"/>
      <c r="BF67" s="647"/>
      <c r="BG67" s="647"/>
      <c r="BH67" s="647"/>
      <c r="BI67" s="647"/>
      <c r="BJ67" s="647"/>
      <c r="BK67" s="647"/>
      <c r="BL67" s="647"/>
      <c r="BM67" s="400"/>
      <c r="BN67" s="2112" t="s">
        <v>925</v>
      </c>
      <c r="BO67" s="2112"/>
      <c r="BP67" s="2112"/>
      <c r="BQ67" s="827"/>
      <c r="BR67" s="2113" t="s">
        <v>1045</v>
      </c>
      <c r="BS67" s="2113"/>
      <c r="BT67" s="2113"/>
      <c r="BU67" s="2113"/>
      <c r="BV67" s="2113"/>
      <c r="BW67" s="2113"/>
      <c r="BX67" s="2113"/>
      <c r="BY67" s="2113"/>
      <c r="BZ67" s="2113"/>
      <c r="CA67" s="2113"/>
      <c r="CB67" s="2113"/>
      <c r="CC67" s="2113"/>
      <c r="CD67" s="2113"/>
      <c r="CE67" s="2113"/>
      <c r="CF67" s="2113"/>
      <c r="CG67" s="2113"/>
      <c r="CH67" s="2113"/>
      <c r="CI67" s="2113"/>
      <c r="CJ67" s="2113"/>
      <c r="CK67" s="2113"/>
      <c r="CL67" s="2113"/>
      <c r="CM67" s="2113"/>
      <c r="CN67" s="2113"/>
      <c r="CO67" s="2113"/>
      <c r="CP67" s="2113"/>
      <c r="CQ67" s="400"/>
      <c r="CR67" s="749"/>
      <c r="CS67" s="749"/>
      <c r="CT67" s="749"/>
      <c r="CU67" s="749"/>
      <c r="CV67" s="749"/>
      <c r="CW67" s="749"/>
      <c r="CX67" s="749"/>
      <c r="CY67" s="749"/>
      <c r="CZ67" s="749"/>
      <c r="DA67" s="749"/>
      <c r="DB67" s="749"/>
      <c r="DC67" s="749"/>
      <c r="DD67" s="755"/>
      <c r="DE67" s="647"/>
      <c r="DF67" s="647"/>
      <c r="DG67" s="647"/>
      <c r="DH67" s="647"/>
      <c r="DI67" s="647"/>
      <c r="DJ67" s="796"/>
      <c r="DK67" s="400"/>
      <c r="DL67" s="400"/>
      <c r="DM67" s="400"/>
      <c r="DN67" s="400"/>
      <c r="DO67" s="400"/>
      <c r="DP67" s="400"/>
      <c r="DQ67" s="400"/>
      <c r="DR67" s="400"/>
      <c r="DS67" s="400"/>
      <c r="DT67" s="400"/>
      <c r="DU67" s="400"/>
      <c r="DV67" s="400"/>
      <c r="DW67" s="400"/>
      <c r="DX67" s="400"/>
      <c r="DY67" s="400"/>
      <c r="DZ67" s="400"/>
      <c r="EA67" s="400"/>
      <c r="EB67" s="400"/>
      <c r="EC67" s="400"/>
      <c r="ED67" s="400"/>
      <c r="EE67" s="400"/>
      <c r="EF67" s="789"/>
    </row>
    <row r="68" spans="2:136" ht="10.5" hidden="1" customHeight="1" x14ac:dyDescent="0.3">
      <c r="B68" s="784"/>
      <c r="C68" s="400"/>
      <c r="D68" s="2112"/>
      <c r="E68" s="2112"/>
      <c r="F68" s="2112"/>
      <c r="G68" s="828"/>
      <c r="H68" s="2113"/>
      <c r="I68" s="2113"/>
      <c r="J68" s="2113"/>
      <c r="K68" s="2113"/>
      <c r="L68" s="2113"/>
      <c r="M68" s="2113"/>
      <c r="N68" s="2113"/>
      <c r="O68" s="2113"/>
      <c r="P68" s="2113"/>
      <c r="Q68" s="2113"/>
      <c r="R68" s="2113"/>
      <c r="S68" s="2113"/>
      <c r="T68" s="2113"/>
      <c r="U68" s="2113"/>
      <c r="V68" s="2113"/>
      <c r="W68" s="2113"/>
      <c r="X68" s="2113"/>
      <c r="Y68" s="2113"/>
      <c r="Z68" s="2113"/>
      <c r="AA68" s="2113"/>
      <c r="AB68" s="2113"/>
      <c r="AC68" s="2113"/>
      <c r="AD68" s="2113"/>
      <c r="AE68" s="2113"/>
      <c r="AF68" s="2113"/>
      <c r="AG68" s="2113"/>
      <c r="AH68" s="2113"/>
      <c r="AI68" s="2113"/>
      <c r="AJ68" s="2113"/>
      <c r="AK68" s="2113"/>
      <c r="AL68" s="2113"/>
      <c r="AM68" s="2113"/>
      <c r="AN68" s="2113"/>
      <c r="AO68" s="2113"/>
      <c r="AP68" s="2113"/>
      <c r="AQ68" s="2113"/>
      <c r="AR68" s="2113"/>
      <c r="AS68" s="2113"/>
      <c r="AT68" s="2113"/>
      <c r="AU68" s="2113"/>
      <c r="AV68" s="2113"/>
      <c r="AW68" s="2113"/>
      <c r="AX68" s="2113"/>
      <c r="AY68" s="2113"/>
      <c r="AZ68" s="2113"/>
      <c r="BA68" s="647"/>
      <c r="BB68" s="647"/>
      <c r="BC68" s="647"/>
      <c r="BD68" s="647"/>
      <c r="BE68" s="647"/>
      <c r="BF68" s="647"/>
      <c r="BG68" s="647"/>
      <c r="BH68" s="647"/>
      <c r="BI68" s="647"/>
      <c r="BJ68" s="647"/>
      <c r="BK68" s="647"/>
      <c r="BL68" s="647"/>
      <c r="BM68" s="400"/>
      <c r="BN68" s="2112"/>
      <c r="BO68" s="2112"/>
      <c r="BP68" s="2112"/>
      <c r="BQ68" s="827"/>
      <c r="BR68" s="2113"/>
      <c r="BS68" s="2113"/>
      <c r="BT68" s="2113"/>
      <c r="BU68" s="2113"/>
      <c r="BV68" s="2113"/>
      <c r="BW68" s="2113"/>
      <c r="BX68" s="2113"/>
      <c r="BY68" s="2113"/>
      <c r="BZ68" s="2113"/>
      <c r="CA68" s="2113"/>
      <c r="CB68" s="2113"/>
      <c r="CC68" s="2113"/>
      <c r="CD68" s="2113"/>
      <c r="CE68" s="2113"/>
      <c r="CF68" s="2113"/>
      <c r="CG68" s="2113"/>
      <c r="CH68" s="2113"/>
      <c r="CI68" s="2113"/>
      <c r="CJ68" s="2113"/>
      <c r="CK68" s="2113"/>
      <c r="CL68" s="2113"/>
      <c r="CM68" s="2113"/>
      <c r="CN68" s="2113"/>
      <c r="CO68" s="2113"/>
      <c r="CP68" s="2113"/>
      <c r="CQ68" s="400"/>
      <c r="CR68" s="749"/>
      <c r="CS68" s="749"/>
      <c r="CT68" s="749"/>
      <c r="CU68" s="749"/>
      <c r="CV68" s="749"/>
      <c r="CW68" s="749"/>
      <c r="CX68" s="749"/>
      <c r="CY68" s="749"/>
      <c r="CZ68" s="749"/>
      <c r="DA68" s="749"/>
      <c r="DB68" s="749"/>
      <c r="DC68" s="749"/>
      <c r="DD68" s="755"/>
      <c r="DE68" s="647"/>
      <c r="DF68" s="647"/>
      <c r="DG68" s="647"/>
      <c r="DH68" s="647"/>
      <c r="DI68" s="647"/>
      <c r="DJ68" s="796"/>
      <c r="DK68" s="400"/>
      <c r="DL68" s="400"/>
      <c r="DM68" s="400"/>
      <c r="DN68" s="400"/>
      <c r="DO68" s="400"/>
      <c r="DP68" s="400"/>
      <c r="DQ68" s="400"/>
      <c r="DR68" s="400"/>
      <c r="DS68" s="400"/>
      <c r="DT68" s="400"/>
      <c r="DU68" s="400"/>
      <c r="DV68" s="400"/>
      <c r="DW68" s="400"/>
      <c r="DX68" s="400"/>
      <c r="DY68" s="400"/>
      <c r="DZ68" s="400"/>
      <c r="EA68" s="400"/>
      <c r="EB68" s="400"/>
      <c r="EC68" s="400"/>
      <c r="ED68" s="400"/>
      <c r="EE68" s="400"/>
      <c r="EF68" s="789"/>
    </row>
    <row r="69" spans="2:136" ht="5.25" hidden="1" customHeight="1" x14ac:dyDescent="0.3">
      <c r="B69" s="784"/>
      <c r="C69" s="400"/>
      <c r="D69" s="786"/>
      <c r="E69" s="786"/>
      <c r="F69" s="786"/>
      <c r="G69" s="791"/>
      <c r="H69" s="827"/>
      <c r="I69" s="827"/>
      <c r="J69" s="791"/>
      <c r="K69" s="791"/>
      <c r="L69" s="791"/>
      <c r="M69" s="791"/>
      <c r="N69" s="791"/>
      <c r="O69" s="791"/>
      <c r="P69" s="791"/>
      <c r="Q69" s="791"/>
      <c r="R69" s="791"/>
      <c r="S69" s="791"/>
      <c r="T69" s="791"/>
      <c r="U69" s="791"/>
      <c r="V69" s="791"/>
      <c r="W69" s="791"/>
      <c r="X69" s="791"/>
      <c r="Y69" s="791"/>
      <c r="Z69" s="791"/>
      <c r="AA69" s="791"/>
      <c r="AB69" s="791"/>
      <c r="AC69" s="791"/>
      <c r="AD69" s="791"/>
      <c r="AE69" s="791"/>
      <c r="AF69" s="791"/>
      <c r="AG69" s="791"/>
      <c r="AH69" s="791"/>
      <c r="AI69" s="791"/>
      <c r="AJ69" s="791"/>
      <c r="AK69" s="647"/>
      <c r="AL69" s="647"/>
      <c r="AM69" s="647"/>
      <c r="AN69" s="647"/>
      <c r="AO69" s="647"/>
      <c r="AP69" s="647"/>
      <c r="AQ69" s="647"/>
      <c r="AR69" s="647"/>
      <c r="AS69" s="647"/>
      <c r="AT69" s="647"/>
      <c r="AU69" s="647"/>
      <c r="AV69" s="647"/>
      <c r="AW69" s="400"/>
      <c r="AX69" s="400"/>
      <c r="AY69" s="647"/>
      <c r="AZ69" s="647"/>
      <c r="BA69" s="647"/>
      <c r="BB69" s="647"/>
      <c r="BC69" s="647"/>
      <c r="BD69" s="647"/>
      <c r="BE69" s="647"/>
      <c r="BF69" s="647"/>
      <c r="BG69" s="647"/>
      <c r="BH69" s="647"/>
      <c r="BI69" s="647"/>
      <c r="BJ69" s="647"/>
      <c r="BK69" s="647"/>
      <c r="BL69" s="647"/>
      <c r="BM69" s="400"/>
      <c r="BN69" s="400"/>
      <c r="BO69" s="400"/>
      <c r="BP69" s="824"/>
      <c r="BQ69" s="400"/>
      <c r="BR69" s="400"/>
      <c r="BS69" s="647"/>
      <c r="BT69" s="795"/>
      <c r="BU69" s="795"/>
      <c r="BV69" s="795"/>
      <c r="BW69" s="647"/>
      <c r="BX69" s="647"/>
      <c r="BY69" s="647"/>
      <c r="BZ69" s="647"/>
      <c r="CA69" s="749"/>
      <c r="CB69" s="749"/>
      <c r="CC69" s="749"/>
      <c r="CD69" s="749"/>
      <c r="CE69" s="749"/>
      <c r="CF69" s="749"/>
      <c r="CG69" s="749"/>
      <c r="CH69" s="749"/>
      <c r="CI69" s="749"/>
      <c r="CJ69" s="749"/>
      <c r="CK69" s="749"/>
      <c r="CL69" s="749"/>
      <c r="CM69" s="749"/>
      <c r="CN69" s="749"/>
      <c r="CO69" s="749"/>
      <c r="CP69" s="749"/>
      <c r="CQ69" s="749"/>
      <c r="CR69" s="749"/>
      <c r="CS69" s="749"/>
      <c r="CT69" s="749"/>
      <c r="CU69" s="749"/>
      <c r="CV69" s="749"/>
      <c r="CW69" s="749"/>
      <c r="CX69" s="749"/>
      <c r="CY69" s="749"/>
      <c r="CZ69" s="749"/>
      <c r="DA69" s="749"/>
      <c r="DB69" s="749"/>
      <c r="DC69" s="749"/>
      <c r="DD69" s="755"/>
      <c r="DE69" s="647"/>
      <c r="DF69" s="647"/>
      <c r="DG69" s="647"/>
      <c r="DH69" s="647"/>
      <c r="DI69" s="647"/>
      <c r="DJ69" s="796"/>
      <c r="DK69" s="400"/>
      <c r="DL69" s="400"/>
      <c r="DM69" s="400"/>
      <c r="DN69" s="400"/>
      <c r="DO69" s="400"/>
      <c r="DP69" s="400"/>
      <c r="DQ69" s="400"/>
      <c r="DR69" s="400"/>
      <c r="DS69" s="400"/>
      <c r="DT69" s="400"/>
      <c r="DU69" s="400"/>
      <c r="DV69" s="400"/>
      <c r="DW69" s="400"/>
      <c r="DX69" s="400"/>
      <c r="DY69" s="400"/>
      <c r="DZ69" s="400"/>
      <c r="EA69" s="400"/>
      <c r="EB69" s="400"/>
      <c r="EC69" s="400"/>
      <c r="ED69" s="400"/>
      <c r="EE69" s="400"/>
      <c r="EF69" s="789"/>
    </row>
    <row r="70" spans="2:136" ht="10.5" hidden="1" customHeight="1" x14ac:dyDescent="0.3">
      <c r="B70" s="784"/>
      <c r="C70" s="400"/>
      <c r="D70" s="2112" t="s">
        <v>141</v>
      </c>
      <c r="E70" s="2112"/>
      <c r="F70" s="2112"/>
      <c r="G70" s="791"/>
      <c r="H70" s="2113" t="s">
        <v>1035</v>
      </c>
      <c r="I70" s="2113"/>
      <c r="J70" s="2113"/>
      <c r="K70" s="2113"/>
      <c r="L70" s="2113"/>
      <c r="M70" s="2113"/>
      <c r="N70" s="2113"/>
      <c r="O70" s="2113"/>
      <c r="P70" s="2113"/>
      <c r="Q70" s="2113"/>
      <c r="R70" s="2113"/>
      <c r="S70" s="2113"/>
      <c r="T70" s="2113"/>
      <c r="U70" s="2113"/>
      <c r="V70" s="2113"/>
      <c r="W70" s="2113"/>
      <c r="X70" s="2113"/>
      <c r="Y70" s="2113"/>
      <c r="Z70" s="2113"/>
      <c r="AA70" s="2113"/>
      <c r="AB70" s="2113"/>
      <c r="AC70" s="2113"/>
      <c r="AD70" s="2113"/>
      <c r="AE70" s="2113"/>
      <c r="AF70" s="2113"/>
      <c r="AG70" s="2113"/>
      <c r="AH70" s="2113"/>
      <c r="AI70" s="2113"/>
      <c r="AJ70" s="2113"/>
      <c r="AK70" s="647"/>
      <c r="AL70" s="647"/>
      <c r="AM70" s="647"/>
      <c r="AN70" s="647"/>
      <c r="AO70" s="647"/>
      <c r="AP70" s="647"/>
      <c r="AQ70" s="647"/>
      <c r="AR70" s="647"/>
      <c r="AS70" s="647"/>
      <c r="AT70" s="647"/>
      <c r="AU70" s="647"/>
      <c r="AV70" s="647"/>
      <c r="AW70" s="400"/>
      <c r="AX70" s="400"/>
      <c r="AY70" s="647"/>
      <c r="AZ70" s="647"/>
      <c r="BA70" s="647"/>
      <c r="BB70" s="647"/>
      <c r="BC70" s="647"/>
      <c r="BD70" s="647"/>
      <c r="BE70" s="647"/>
      <c r="BF70" s="647"/>
      <c r="BG70" s="647"/>
      <c r="BH70" s="647"/>
      <c r="BI70" s="647"/>
      <c r="BJ70" s="647"/>
      <c r="BK70" s="647"/>
      <c r="BL70" s="647"/>
      <c r="BM70" s="400"/>
      <c r="BN70" s="400"/>
      <c r="BO70" s="400"/>
      <c r="BP70" s="400"/>
      <c r="BQ70" s="400"/>
      <c r="BR70" s="400"/>
      <c r="BS70" s="400"/>
      <c r="BT70" s="400"/>
      <c r="BU70" s="400"/>
      <c r="BV70" s="400"/>
      <c r="BW70" s="400"/>
      <c r="BX70" s="400"/>
      <c r="BY70" s="400"/>
      <c r="BZ70" s="400"/>
      <c r="CA70" s="400"/>
      <c r="CB70" s="400"/>
      <c r="CC70" s="400"/>
      <c r="CD70" s="400"/>
      <c r="CE70" s="400"/>
      <c r="CF70" s="400"/>
      <c r="CG70" s="400"/>
      <c r="CH70" s="400"/>
      <c r="CI70" s="400"/>
      <c r="CJ70" s="400"/>
      <c r="CK70" s="400"/>
      <c r="CL70" s="400"/>
      <c r="CM70" s="400"/>
      <c r="CN70" s="400"/>
      <c r="CO70" s="400"/>
      <c r="CP70" s="400"/>
      <c r="CQ70" s="400"/>
      <c r="CR70" s="400"/>
      <c r="CS70" s="400"/>
      <c r="CT70" s="400"/>
      <c r="CU70" s="400"/>
      <c r="CV70" s="400"/>
      <c r="CW70" s="400"/>
      <c r="CX70" s="400"/>
      <c r="CY70" s="400"/>
      <c r="CZ70" s="400"/>
      <c r="DA70" s="749"/>
      <c r="DB70" s="749"/>
      <c r="DC70" s="749"/>
      <c r="DD70" s="755"/>
      <c r="DE70" s="647"/>
      <c r="DF70" s="647"/>
      <c r="DG70" s="647"/>
      <c r="DH70" s="647"/>
      <c r="DI70" s="647"/>
      <c r="DJ70" s="796"/>
      <c r="DK70" s="400"/>
      <c r="DL70" s="400"/>
      <c r="DM70" s="400"/>
      <c r="DN70" s="400"/>
      <c r="DO70" s="400"/>
      <c r="DP70" s="400"/>
      <c r="DQ70" s="400"/>
      <c r="DR70" s="400"/>
      <c r="DS70" s="400"/>
      <c r="DT70" s="400"/>
      <c r="DU70" s="400"/>
      <c r="DV70" s="400"/>
      <c r="DW70" s="400"/>
      <c r="DX70" s="400"/>
      <c r="DY70" s="400"/>
      <c r="DZ70" s="400"/>
      <c r="EA70" s="400"/>
      <c r="EB70" s="400"/>
      <c r="EC70" s="400"/>
      <c r="ED70" s="400"/>
      <c r="EE70" s="400"/>
      <c r="EF70" s="789"/>
    </row>
    <row r="71" spans="2:136" ht="3.15" hidden="1" customHeight="1" x14ac:dyDescent="0.3">
      <c r="B71" s="784"/>
      <c r="C71" s="400"/>
      <c r="D71" s="2112"/>
      <c r="E71" s="2112"/>
      <c r="F71" s="2112"/>
      <c r="G71" s="791"/>
      <c r="H71" s="2113"/>
      <c r="I71" s="2113"/>
      <c r="J71" s="2113"/>
      <c r="K71" s="2113"/>
      <c r="L71" s="2113"/>
      <c r="M71" s="2113"/>
      <c r="N71" s="2113"/>
      <c r="O71" s="2113"/>
      <c r="P71" s="2113"/>
      <c r="Q71" s="2113"/>
      <c r="R71" s="2113"/>
      <c r="S71" s="2113"/>
      <c r="T71" s="2113"/>
      <c r="U71" s="2113"/>
      <c r="V71" s="2113"/>
      <c r="W71" s="2113"/>
      <c r="X71" s="2113"/>
      <c r="Y71" s="2113"/>
      <c r="Z71" s="2113"/>
      <c r="AA71" s="2113"/>
      <c r="AB71" s="2113"/>
      <c r="AC71" s="2113"/>
      <c r="AD71" s="2113"/>
      <c r="AE71" s="2113"/>
      <c r="AF71" s="2113"/>
      <c r="AG71" s="2113"/>
      <c r="AH71" s="2113"/>
      <c r="AI71" s="2113"/>
      <c r="AJ71" s="2113"/>
      <c r="AK71" s="647"/>
      <c r="AL71" s="647"/>
      <c r="AM71" s="647"/>
      <c r="AN71" s="647"/>
      <c r="AO71" s="647"/>
      <c r="AP71" s="647"/>
      <c r="AQ71" s="647"/>
      <c r="AR71" s="647"/>
      <c r="AS71" s="647"/>
      <c r="AT71" s="647"/>
      <c r="AU71" s="647"/>
      <c r="AV71" s="647"/>
      <c r="AW71" s="400"/>
      <c r="AX71" s="400"/>
      <c r="AY71" s="647"/>
      <c r="AZ71" s="647"/>
      <c r="BA71" s="647"/>
      <c r="BB71" s="647"/>
      <c r="BC71" s="647"/>
      <c r="BD71" s="647"/>
      <c r="BE71" s="647"/>
      <c r="BF71" s="647"/>
      <c r="BG71" s="647"/>
      <c r="BH71" s="647"/>
      <c r="BI71" s="647"/>
      <c r="BJ71" s="647"/>
      <c r="BK71" s="647"/>
      <c r="BL71" s="647"/>
      <c r="BM71" s="400"/>
      <c r="BN71" s="400"/>
      <c r="BO71" s="400"/>
      <c r="BP71" s="400"/>
      <c r="BQ71" s="400"/>
      <c r="BR71" s="400"/>
      <c r="BS71" s="400"/>
      <c r="BT71" s="400"/>
      <c r="BU71" s="400"/>
      <c r="BV71" s="400"/>
      <c r="BW71" s="400"/>
      <c r="BX71" s="400"/>
      <c r="BY71" s="400"/>
      <c r="BZ71" s="400"/>
      <c r="CA71" s="400"/>
      <c r="CB71" s="400"/>
      <c r="CC71" s="400"/>
      <c r="CD71" s="400"/>
      <c r="CE71" s="400"/>
      <c r="CF71" s="400"/>
      <c r="CG71" s="400"/>
      <c r="CH71" s="400"/>
      <c r="CI71" s="400"/>
      <c r="CJ71" s="400"/>
      <c r="CK71" s="400"/>
      <c r="CL71" s="400"/>
      <c r="CM71" s="400"/>
      <c r="CN71" s="400"/>
      <c r="CO71" s="400"/>
      <c r="CP71" s="400"/>
      <c r="CQ71" s="400"/>
      <c r="CR71" s="400"/>
      <c r="CS71" s="400"/>
      <c r="CT71" s="400"/>
      <c r="CU71" s="400"/>
      <c r="CV71" s="400"/>
      <c r="CW71" s="400"/>
      <c r="CX71" s="400"/>
      <c r="CY71" s="400"/>
      <c r="CZ71" s="400"/>
      <c r="DA71" s="749"/>
      <c r="DB71" s="749"/>
      <c r="DC71" s="749"/>
      <c r="DD71" s="755"/>
      <c r="DE71" s="647"/>
      <c r="DF71" s="647"/>
      <c r="DG71" s="647"/>
      <c r="DH71" s="647"/>
      <c r="DI71" s="647"/>
      <c r="DJ71" s="796"/>
      <c r="DK71" s="400"/>
      <c r="DL71" s="400"/>
      <c r="DM71" s="400"/>
      <c r="DN71" s="400"/>
      <c r="DO71" s="400"/>
      <c r="DP71" s="400"/>
      <c r="DQ71" s="400"/>
      <c r="DR71" s="400"/>
      <c r="DS71" s="400"/>
      <c r="DT71" s="400"/>
      <c r="DU71" s="400"/>
      <c r="DV71" s="400"/>
      <c r="DW71" s="400"/>
      <c r="DX71" s="400"/>
      <c r="DY71" s="400"/>
      <c r="DZ71" s="400"/>
      <c r="EA71" s="400"/>
      <c r="EB71" s="400"/>
      <c r="EC71" s="400"/>
      <c r="ED71" s="400"/>
      <c r="EE71" s="400"/>
      <c r="EF71" s="789"/>
    </row>
    <row r="72" spans="2:136" ht="5.25" hidden="1" customHeight="1" x14ac:dyDescent="0.3">
      <c r="B72" s="784"/>
      <c r="C72" s="400"/>
      <c r="D72" s="400"/>
      <c r="E72" s="400"/>
      <c r="F72" s="825"/>
      <c r="G72" s="647"/>
      <c r="H72" s="647"/>
      <c r="I72" s="647"/>
      <c r="J72" s="647"/>
      <c r="K72" s="647"/>
      <c r="L72" s="647"/>
      <c r="M72" s="647"/>
      <c r="N72" s="647"/>
      <c r="O72" s="647"/>
      <c r="P72" s="647"/>
      <c r="Q72" s="647"/>
      <c r="R72" s="647"/>
      <c r="S72" s="647"/>
      <c r="T72" s="647"/>
      <c r="U72" s="647"/>
      <c r="V72" s="647"/>
      <c r="W72" s="647"/>
      <c r="X72" s="647"/>
      <c r="Y72" s="647"/>
      <c r="Z72" s="647"/>
      <c r="AA72" s="647"/>
      <c r="AB72" s="647"/>
      <c r="AC72" s="647"/>
      <c r="AD72" s="647"/>
      <c r="AE72" s="647"/>
      <c r="AF72" s="647"/>
      <c r="AG72" s="647"/>
      <c r="AH72" s="647"/>
      <c r="AI72" s="647"/>
      <c r="AJ72" s="647"/>
      <c r="AK72" s="647"/>
      <c r="AL72" s="647"/>
      <c r="AM72" s="647"/>
      <c r="AN72" s="647"/>
      <c r="AO72" s="647"/>
      <c r="AP72" s="647"/>
      <c r="AQ72" s="647"/>
      <c r="AR72" s="647"/>
      <c r="AS72" s="647"/>
      <c r="AT72" s="647"/>
      <c r="AU72" s="647"/>
      <c r="AV72" s="647"/>
      <c r="AW72" s="400"/>
      <c r="AX72" s="400"/>
      <c r="AY72" s="647"/>
      <c r="AZ72" s="647"/>
      <c r="BA72" s="647"/>
      <c r="BB72" s="647"/>
      <c r="BC72" s="647"/>
      <c r="BD72" s="647"/>
      <c r="BE72" s="647"/>
      <c r="BF72" s="647"/>
      <c r="BG72" s="647"/>
      <c r="BH72" s="647"/>
      <c r="BI72" s="647"/>
      <c r="BJ72" s="647"/>
      <c r="BK72" s="647"/>
      <c r="BL72" s="647"/>
      <c r="BM72" s="400"/>
      <c r="BN72" s="400"/>
      <c r="BO72" s="400"/>
      <c r="BP72" s="400"/>
      <c r="BQ72" s="400"/>
      <c r="BR72" s="400"/>
      <c r="BS72" s="400"/>
      <c r="BT72" s="400"/>
      <c r="BU72" s="400"/>
      <c r="BV72" s="400"/>
      <c r="BW72" s="400"/>
      <c r="BX72" s="400"/>
      <c r="BY72" s="400"/>
      <c r="BZ72" s="400"/>
      <c r="CA72" s="400"/>
      <c r="CB72" s="400"/>
      <c r="CC72" s="400"/>
      <c r="CD72" s="400"/>
      <c r="CE72" s="400"/>
      <c r="CF72" s="400"/>
      <c r="CG72" s="400"/>
      <c r="CH72" s="400"/>
      <c r="CI72" s="400"/>
      <c r="CJ72" s="400"/>
      <c r="CK72" s="400"/>
      <c r="CL72" s="400"/>
      <c r="CM72" s="400"/>
      <c r="CN72" s="400"/>
      <c r="CO72" s="400"/>
      <c r="CP72" s="400"/>
      <c r="CQ72" s="400"/>
      <c r="CR72" s="400"/>
      <c r="CS72" s="400"/>
      <c r="CT72" s="400"/>
      <c r="CU72" s="400"/>
      <c r="CV72" s="400"/>
      <c r="CW72" s="400"/>
      <c r="CX72" s="400"/>
      <c r="CY72" s="400"/>
      <c r="CZ72" s="400"/>
      <c r="DA72" s="749"/>
      <c r="DB72" s="749"/>
      <c r="DC72" s="749"/>
      <c r="DD72" s="755"/>
      <c r="DE72" s="647"/>
      <c r="DF72" s="647"/>
      <c r="DG72" s="647"/>
      <c r="DH72" s="647"/>
      <c r="DI72" s="647"/>
      <c r="DJ72" s="796"/>
      <c r="DK72" s="400"/>
      <c r="DL72" s="400"/>
      <c r="DM72" s="400"/>
      <c r="DN72" s="400"/>
      <c r="DO72" s="400"/>
      <c r="DP72" s="400"/>
      <c r="DQ72" s="400"/>
      <c r="DR72" s="400"/>
      <c r="DS72" s="400"/>
      <c r="DT72" s="400"/>
      <c r="DU72" s="400"/>
      <c r="DV72" s="400"/>
      <c r="DW72" s="400"/>
      <c r="DX72" s="400"/>
      <c r="DY72" s="400"/>
      <c r="DZ72" s="400"/>
      <c r="EA72" s="400"/>
      <c r="EB72" s="400"/>
      <c r="EC72" s="400"/>
      <c r="ED72" s="400"/>
      <c r="EE72" s="400"/>
      <c r="EF72" s="789"/>
    </row>
    <row r="73" spans="2:136" ht="5.25" hidden="1" customHeight="1" x14ac:dyDescent="0.3">
      <c r="B73" s="784"/>
      <c r="C73" s="400"/>
      <c r="D73" s="2157" t="s">
        <v>39709</v>
      </c>
      <c r="E73" s="2157"/>
      <c r="F73" s="2157"/>
      <c r="G73" s="2157"/>
      <c r="H73" s="2157"/>
      <c r="I73" s="2157"/>
      <c r="J73" s="2157"/>
      <c r="K73" s="2157"/>
      <c r="L73" s="2157"/>
      <c r="M73" s="2157"/>
      <c r="N73" s="2157"/>
      <c r="O73" s="2157"/>
      <c r="P73" s="2157"/>
      <c r="Q73" s="2157"/>
      <c r="R73" s="2157"/>
      <c r="S73" s="2157"/>
      <c r="T73" s="2157"/>
      <c r="U73" s="2157"/>
      <c r="V73" s="2157"/>
      <c r="W73" s="2157"/>
      <c r="X73" s="2157"/>
      <c r="Y73" s="2157"/>
      <c r="Z73" s="2157"/>
      <c r="AA73" s="2157"/>
      <c r="AB73" s="2157"/>
      <c r="AC73" s="2157"/>
      <c r="AD73" s="2157"/>
      <c r="AE73" s="2157"/>
      <c r="AF73" s="2157"/>
      <c r="AG73" s="2157"/>
      <c r="AH73" s="2157"/>
      <c r="AI73" s="2157"/>
      <c r="AJ73" s="2157"/>
      <c r="AK73" s="2157"/>
      <c r="AL73" s="2157"/>
      <c r="AM73" s="2157"/>
      <c r="AN73" s="2157"/>
      <c r="AO73" s="2157"/>
      <c r="AP73" s="2157"/>
      <c r="AQ73" s="2157"/>
      <c r="AR73" s="2157"/>
      <c r="AS73" s="2157"/>
      <c r="AT73" s="2157"/>
      <c r="AU73" s="2157"/>
      <c r="AV73" s="2157"/>
      <c r="AW73" s="2157"/>
      <c r="AX73" s="2157"/>
      <c r="AY73" s="2157"/>
      <c r="AZ73" s="2157"/>
      <c r="BA73" s="2157"/>
      <c r="BB73" s="2157"/>
      <c r="BC73" s="2157"/>
      <c r="BD73" s="2157"/>
      <c r="BE73" s="2157"/>
      <c r="BF73" s="2157"/>
      <c r="BG73" s="2157"/>
      <c r="BH73" s="2157"/>
      <c r="BI73" s="2157"/>
      <c r="BJ73" s="647"/>
      <c r="BK73" s="647"/>
      <c r="BL73" s="647"/>
      <c r="BM73" s="400"/>
      <c r="BN73" s="2157" t="s">
        <v>39710</v>
      </c>
      <c r="BO73" s="2157"/>
      <c r="BP73" s="2157"/>
      <c r="BQ73" s="2157"/>
      <c r="BR73" s="2157"/>
      <c r="BS73" s="2157"/>
      <c r="BT73" s="2157"/>
      <c r="BU73" s="2157"/>
      <c r="BV73" s="2157"/>
      <c r="BW73" s="2157"/>
      <c r="BX73" s="2157"/>
      <c r="BY73" s="2157"/>
      <c r="BZ73" s="2157"/>
      <c r="CA73" s="2157"/>
      <c r="CB73" s="2157"/>
      <c r="CC73" s="2157"/>
      <c r="CD73" s="2157"/>
      <c r="CE73" s="2157"/>
      <c r="CF73" s="2157"/>
      <c r="CG73" s="2157"/>
      <c r="CH73" s="2157"/>
      <c r="CI73" s="2157"/>
      <c r="CJ73" s="2157"/>
      <c r="CK73" s="2157"/>
      <c r="CL73" s="2157"/>
      <c r="CM73" s="2157"/>
      <c r="CN73" s="2157"/>
      <c r="CO73" s="2157"/>
      <c r="CP73" s="2157"/>
      <c r="CQ73" s="2157"/>
      <c r="CR73" s="2157"/>
      <c r="CS73" s="2157"/>
      <c r="CT73" s="2157"/>
      <c r="CU73" s="2157"/>
      <c r="CV73" s="2157"/>
      <c r="CW73" s="2157"/>
      <c r="CX73" s="2157"/>
      <c r="CY73" s="2157"/>
      <c r="CZ73" s="2157"/>
      <c r="DA73" s="2157"/>
      <c r="DB73" s="2157"/>
      <c r="DC73" s="2157"/>
      <c r="DD73" s="2157"/>
      <c r="DE73" s="2157"/>
      <c r="DF73" s="2157"/>
      <c r="DG73" s="2157"/>
      <c r="DH73" s="2157"/>
      <c r="DI73" s="2157"/>
      <c r="DJ73" s="2157"/>
      <c r="DK73" s="2157"/>
      <c r="DL73" s="2157"/>
      <c r="DM73" s="2157"/>
      <c r="DN73" s="2157"/>
      <c r="DO73" s="2157"/>
      <c r="DP73" s="2157"/>
      <c r="DQ73" s="2157"/>
      <c r="DR73" s="2157"/>
      <c r="DS73" s="2157"/>
      <c r="DT73" s="2157"/>
      <c r="DU73" s="2157"/>
      <c r="DV73" s="400"/>
      <c r="DW73" s="400"/>
      <c r="DX73" s="400"/>
      <c r="DY73" s="400"/>
      <c r="DZ73" s="400"/>
      <c r="EA73" s="400"/>
      <c r="EB73" s="400"/>
      <c r="EC73" s="400"/>
      <c r="ED73" s="400"/>
      <c r="EE73" s="400"/>
      <c r="EF73" s="789"/>
    </row>
    <row r="74" spans="2:136" ht="10.5" hidden="1" customHeight="1" x14ac:dyDescent="0.3">
      <c r="B74" s="784"/>
      <c r="C74" s="400"/>
      <c r="D74" s="2157"/>
      <c r="E74" s="2157"/>
      <c r="F74" s="2157"/>
      <c r="G74" s="2157"/>
      <c r="H74" s="2157"/>
      <c r="I74" s="2157"/>
      <c r="J74" s="2157"/>
      <c r="K74" s="2157"/>
      <c r="L74" s="2157"/>
      <c r="M74" s="2157"/>
      <c r="N74" s="2157"/>
      <c r="O74" s="2157"/>
      <c r="P74" s="2157"/>
      <c r="Q74" s="2157"/>
      <c r="R74" s="2157"/>
      <c r="S74" s="2157"/>
      <c r="T74" s="2157"/>
      <c r="U74" s="2157"/>
      <c r="V74" s="2157"/>
      <c r="W74" s="2157"/>
      <c r="X74" s="2157"/>
      <c r="Y74" s="2157"/>
      <c r="Z74" s="2157"/>
      <c r="AA74" s="2157"/>
      <c r="AB74" s="2157"/>
      <c r="AC74" s="2157"/>
      <c r="AD74" s="2157"/>
      <c r="AE74" s="2157"/>
      <c r="AF74" s="2157"/>
      <c r="AG74" s="2157"/>
      <c r="AH74" s="2157"/>
      <c r="AI74" s="2157"/>
      <c r="AJ74" s="2157"/>
      <c r="AK74" s="2157"/>
      <c r="AL74" s="2157"/>
      <c r="AM74" s="2157"/>
      <c r="AN74" s="2157"/>
      <c r="AO74" s="2157"/>
      <c r="AP74" s="2157"/>
      <c r="AQ74" s="2157"/>
      <c r="AR74" s="2157"/>
      <c r="AS74" s="2157"/>
      <c r="AT74" s="2157"/>
      <c r="AU74" s="2157"/>
      <c r="AV74" s="2157"/>
      <c r="AW74" s="2157"/>
      <c r="AX74" s="2157"/>
      <c r="AY74" s="2157"/>
      <c r="AZ74" s="2157"/>
      <c r="BA74" s="2157"/>
      <c r="BB74" s="2157"/>
      <c r="BC74" s="2157"/>
      <c r="BD74" s="2157"/>
      <c r="BE74" s="2157"/>
      <c r="BF74" s="2157"/>
      <c r="BG74" s="2157"/>
      <c r="BH74" s="2157"/>
      <c r="BI74" s="2157"/>
      <c r="BJ74" s="400"/>
      <c r="BK74" s="400"/>
      <c r="BL74" s="400"/>
      <c r="BM74" s="400"/>
      <c r="BN74" s="2157"/>
      <c r="BO74" s="2157"/>
      <c r="BP74" s="2157"/>
      <c r="BQ74" s="2157"/>
      <c r="BR74" s="2157"/>
      <c r="BS74" s="2157"/>
      <c r="BT74" s="2157"/>
      <c r="BU74" s="2157"/>
      <c r="BV74" s="2157"/>
      <c r="BW74" s="2157"/>
      <c r="BX74" s="2157"/>
      <c r="BY74" s="2157"/>
      <c r="BZ74" s="2157"/>
      <c r="CA74" s="2157"/>
      <c r="CB74" s="2157"/>
      <c r="CC74" s="2157"/>
      <c r="CD74" s="2157"/>
      <c r="CE74" s="2157"/>
      <c r="CF74" s="2157"/>
      <c r="CG74" s="2157"/>
      <c r="CH74" s="2157"/>
      <c r="CI74" s="2157"/>
      <c r="CJ74" s="2157"/>
      <c r="CK74" s="2157"/>
      <c r="CL74" s="2157"/>
      <c r="CM74" s="2157"/>
      <c r="CN74" s="2157"/>
      <c r="CO74" s="2157"/>
      <c r="CP74" s="2157"/>
      <c r="CQ74" s="2157"/>
      <c r="CR74" s="2157"/>
      <c r="CS74" s="2157"/>
      <c r="CT74" s="2157"/>
      <c r="CU74" s="2157"/>
      <c r="CV74" s="2157"/>
      <c r="CW74" s="2157"/>
      <c r="CX74" s="2157"/>
      <c r="CY74" s="2157"/>
      <c r="CZ74" s="2157"/>
      <c r="DA74" s="2157"/>
      <c r="DB74" s="2157"/>
      <c r="DC74" s="2157"/>
      <c r="DD74" s="2157"/>
      <c r="DE74" s="2157"/>
      <c r="DF74" s="2157"/>
      <c r="DG74" s="2157"/>
      <c r="DH74" s="2157"/>
      <c r="DI74" s="2157"/>
      <c r="DJ74" s="2157"/>
      <c r="DK74" s="2157"/>
      <c r="DL74" s="2157"/>
      <c r="DM74" s="2157"/>
      <c r="DN74" s="2157"/>
      <c r="DO74" s="2157"/>
      <c r="DP74" s="2157"/>
      <c r="DQ74" s="2157"/>
      <c r="DR74" s="2157"/>
      <c r="DS74" s="2157"/>
      <c r="DT74" s="2157"/>
      <c r="DU74" s="2157"/>
      <c r="DV74" s="400"/>
      <c r="DW74" s="400"/>
      <c r="DX74" s="400"/>
      <c r="DY74" s="400"/>
      <c r="DZ74" s="400"/>
      <c r="EA74" s="400"/>
      <c r="EB74" s="400"/>
      <c r="EC74" s="400"/>
      <c r="ED74" s="400"/>
      <c r="EE74" s="400"/>
      <c r="EF74" s="789"/>
    </row>
    <row r="75" spans="2:136" ht="5.25" hidden="1" customHeight="1" x14ac:dyDescent="0.3">
      <c r="B75" s="784"/>
      <c r="C75" s="400"/>
      <c r="D75" s="795"/>
      <c r="E75" s="795"/>
      <c r="F75" s="795"/>
      <c r="G75" s="647"/>
      <c r="H75" s="749"/>
      <c r="I75" s="749"/>
      <c r="J75" s="749"/>
      <c r="K75" s="749"/>
      <c r="L75" s="749"/>
      <c r="M75" s="749"/>
      <c r="N75" s="749"/>
      <c r="O75" s="749"/>
      <c r="P75" s="749"/>
      <c r="Q75" s="749"/>
      <c r="R75" s="749"/>
      <c r="S75" s="749"/>
      <c r="T75" s="749"/>
      <c r="U75" s="749"/>
      <c r="V75" s="749"/>
      <c r="W75" s="749"/>
      <c r="X75" s="749"/>
      <c r="Y75" s="749"/>
      <c r="Z75" s="749"/>
      <c r="AA75" s="749"/>
      <c r="AB75" s="749"/>
      <c r="AC75" s="749"/>
      <c r="AD75" s="749"/>
      <c r="AE75" s="749"/>
      <c r="AF75" s="749"/>
      <c r="AG75" s="749"/>
      <c r="AH75" s="749"/>
      <c r="AI75" s="749"/>
      <c r="AJ75" s="749"/>
      <c r="AK75" s="749"/>
      <c r="AL75" s="749"/>
      <c r="AM75" s="749"/>
      <c r="AN75" s="749"/>
      <c r="AO75" s="749"/>
      <c r="AP75" s="749"/>
      <c r="AQ75" s="749"/>
      <c r="AR75" s="749"/>
      <c r="AS75" s="749"/>
      <c r="AT75" s="749"/>
      <c r="AU75" s="829"/>
      <c r="AV75" s="794"/>
      <c r="AW75" s="794"/>
      <c r="AX75" s="794"/>
      <c r="AY75" s="749"/>
      <c r="AZ75" s="749"/>
      <c r="BA75" s="749"/>
      <c r="BB75" s="749"/>
      <c r="BC75" s="749"/>
      <c r="BD75" s="400"/>
      <c r="BE75" s="400"/>
      <c r="BF75" s="749"/>
      <c r="BG75" s="749"/>
      <c r="BH75" s="749"/>
      <c r="BI75" s="400"/>
      <c r="BJ75" s="400"/>
      <c r="BK75" s="400"/>
      <c r="BL75" s="400"/>
      <c r="BM75" s="400"/>
      <c r="BN75" s="400"/>
      <c r="BO75" s="400"/>
      <c r="BP75" s="824"/>
      <c r="BQ75" s="400"/>
      <c r="BR75" s="400"/>
      <c r="BS75" s="647"/>
      <c r="BT75" s="795"/>
      <c r="BU75" s="795"/>
      <c r="BV75" s="795"/>
      <c r="BW75" s="647"/>
      <c r="BX75" s="647"/>
      <c r="BY75" s="647"/>
      <c r="BZ75" s="647"/>
      <c r="CA75" s="749"/>
      <c r="CB75" s="749"/>
      <c r="CC75" s="749"/>
      <c r="CD75" s="749"/>
      <c r="CE75" s="749"/>
      <c r="CF75" s="749"/>
      <c r="CG75" s="749"/>
      <c r="CH75" s="749"/>
      <c r="CI75" s="749"/>
      <c r="CJ75" s="749"/>
      <c r="CK75" s="749"/>
      <c r="CL75" s="749"/>
      <c r="CM75" s="749"/>
      <c r="CN75" s="749"/>
      <c r="CO75" s="749"/>
      <c r="CP75" s="749"/>
      <c r="CQ75" s="749"/>
      <c r="CR75" s="749"/>
      <c r="CS75" s="749"/>
      <c r="CT75" s="749"/>
      <c r="CU75" s="749"/>
      <c r="CV75" s="749"/>
      <c r="CW75" s="749"/>
      <c r="CX75" s="749"/>
      <c r="CY75" s="749"/>
      <c r="CZ75" s="749"/>
      <c r="DA75" s="400"/>
      <c r="DB75" s="400"/>
      <c r="DC75" s="400"/>
      <c r="DD75" s="400"/>
      <c r="DE75" s="400"/>
      <c r="DF75" s="400"/>
      <c r="DG75" s="400"/>
      <c r="DH75" s="400"/>
      <c r="DI75" s="400"/>
      <c r="DJ75" s="400"/>
      <c r="DK75" s="400"/>
      <c r="DL75" s="400"/>
      <c r="DM75" s="400"/>
      <c r="DN75" s="400"/>
      <c r="DO75" s="400"/>
      <c r="DP75" s="400"/>
      <c r="DQ75" s="400"/>
      <c r="DR75" s="400"/>
      <c r="DS75" s="400"/>
      <c r="DT75" s="400"/>
      <c r="DU75" s="400"/>
      <c r="DV75" s="400"/>
      <c r="DW75" s="400"/>
      <c r="DX75" s="400"/>
      <c r="DY75" s="400"/>
      <c r="DZ75" s="400"/>
      <c r="EA75" s="400"/>
      <c r="EB75" s="400"/>
      <c r="EC75" s="400"/>
      <c r="ED75" s="400"/>
      <c r="EE75" s="400"/>
      <c r="EF75" s="789"/>
    </row>
    <row r="76" spans="2:136" ht="10.5" hidden="1" customHeight="1" x14ac:dyDescent="0.3">
      <c r="B76" s="784"/>
      <c r="C76" s="400"/>
      <c r="D76" s="2112" t="s">
        <v>899</v>
      </c>
      <c r="E76" s="2112"/>
      <c r="F76" s="2112"/>
      <c r="G76" s="791"/>
      <c r="H76" s="2113" t="s">
        <v>39711</v>
      </c>
      <c r="I76" s="2113"/>
      <c r="J76" s="2113"/>
      <c r="K76" s="2113"/>
      <c r="L76" s="2113"/>
      <c r="M76" s="2113"/>
      <c r="N76" s="2113"/>
      <c r="O76" s="2113"/>
      <c r="P76" s="2113"/>
      <c r="Q76" s="2113"/>
      <c r="R76" s="2113"/>
      <c r="S76" s="2113"/>
      <c r="T76" s="2113"/>
      <c r="U76" s="2113"/>
      <c r="V76" s="2113"/>
      <c r="W76" s="2113"/>
      <c r="X76" s="2113"/>
      <c r="Y76" s="2113"/>
      <c r="Z76" s="2113"/>
      <c r="AA76" s="2113"/>
      <c r="AB76" s="2113"/>
      <c r="AC76" s="2113"/>
      <c r="AD76" s="2113"/>
      <c r="AE76" s="2113"/>
      <c r="AF76" s="2113"/>
      <c r="AG76" s="2113"/>
      <c r="AH76" s="2113"/>
      <c r="AI76" s="2113"/>
      <c r="AJ76" s="2113"/>
      <c r="AK76" s="2113"/>
      <c r="AL76" s="2113"/>
      <c r="AM76" s="749"/>
      <c r="AN76" s="749"/>
      <c r="AO76" s="749"/>
      <c r="AP76" s="749"/>
      <c r="AQ76" s="749"/>
      <c r="AR76" s="749"/>
      <c r="AS76" s="749"/>
      <c r="AT76" s="749"/>
      <c r="AU76" s="829"/>
      <c r="AV76" s="794"/>
      <c r="AW76" s="794"/>
      <c r="AX76" s="794"/>
      <c r="AY76" s="749"/>
      <c r="AZ76" s="749"/>
      <c r="BA76" s="749"/>
      <c r="BB76" s="749"/>
      <c r="BC76" s="749"/>
      <c r="BD76" s="400"/>
      <c r="BE76" s="400"/>
      <c r="BF76" s="749"/>
      <c r="BG76" s="749"/>
      <c r="BH76" s="749"/>
      <c r="BI76" s="400"/>
      <c r="BJ76" s="400"/>
      <c r="BK76" s="400"/>
      <c r="BL76" s="400"/>
      <c r="BM76" s="400"/>
      <c r="BN76" s="2123" t="s">
        <v>916</v>
      </c>
      <c r="BO76" s="2123"/>
      <c r="BP76" s="2123"/>
      <c r="BQ76" s="400"/>
      <c r="BR76" s="2117" t="s">
        <v>1052</v>
      </c>
      <c r="BS76" s="2117"/>
      <c r="BT76" s="2117"/>
      <c r="BU76" s="2117"/>
      <c r="BV76" s="2117"/>
      <c r="BW76" s="2117"/>
      <c r="BX76" s="2117"/>
      <c r="BY76" s="2117"/>
      <c r="BZ76" s="2117"/>
      <c r="CA76" s="2117"/>
      <c r="CB76" s="2117"/>
      <c r="CC76" s="2117"/>
      <c r="CD76" s="2117"/>
      <c r="CE76" s="2117"/>
      <c r="CF76" s="2117"/>
      <c r="CG76" s="2117"/>
      <c r="CH76" s="2117"/>
      <c r="CI76" s="749"/>
      <c r="CJ76" s="749"/>
      <c r="CK76" s="749"/>
      <c r="CL76" s="749"/>
      <c r="CM76" s="749"/>
      <c r="CN76" s="749"/>
      <c r="CO76" s="749"/>
      <c r="CP76" s="749"/>
      <c r="CQ76" s="749"/>
      <c r="CR76" s="749"/>
      <c r="CS76" s="749"/>
      <c r="CT76" s="749"/>
      <c r="CU76" s="749"/>
      <c r="CV76" s="749"/>
      <c r="CW76" s="749"/>
      <c r="CX76" s="749"/>
      <c r="CY76" s="749"/>
      <c r="CZ76" s="749"/>
      <c r="DA76" s="400"/>
      <c r="DB76" s="400"/>
      <c r="DC76" s="400"/>
      <c r="DD76" s="400"/>
      <c r="DE76" s="400"/>
      <c r="DF76" s="400"/>
      <c r="DG76" s="400"/>
      <c r="DH76" s="400"/>
      <c r="DI76" s="400"/>
      <c r="DJ76" s="400"/>
      <c r="DK76" s="400"/>
      <c r="DL76" s="400"/>
      <c r="DM76" s="400"/>
      <c r="DN76" s="400"/>
      <c r="DO76" s="400"/>
      <c r="DP76" s="400"/>
      <c r="DQ76" s="400"/>
      <c r="DR76" s="400"/>
      <c r="DS76" s="400"/>
      <c r="DT76" s="400"/>
      <c r="DU76" s="400"/>
      <c r="DV76" s="400"/>
      <c r="DW76" s="400"/>
      <c r="DX76" s="400"/>
      <c r="DY76" s="400"/>
      <c r="DZ76" s="400"/>
      <c r="EA76" s="400"/>
      <c r="EB76" s="400"/>
      <c r="EC76" s="400"/>
      <c r="ED76" s="400"/>
      <c r="EE76" s="400"/>
      <c r="EF76" s="789"/>
    </row>
    <row r="77" spans="2:136" ht="3.15" hidden="1" customHeight="1" x14ac:dyDescent="0.3">
      <c r="B77" s="784"/>
      <c r="C77" s="400"/>
      <c r="D77" s="2112"/>
      <c r="E77" s="2112"/>
      <c r="F77" s="2112"/>
      <c r="G77" s="791"/>
      <c r="H77" s="2113"/>
      <c r="I77" s="2113"/>
      <c r="J77" s="2113"/>
      <c r="K77" s="2113"/>
      <c r="L77" s="2113"/>
      <c r="M77" s="2113"/>
      <c r="N77" s="2113"/>
      <c r="O77" s="2113"/>
      <c r="P77" s="2113"/>
      <c r="Q77" s="2113"/>
      <c r="R77" s="2113"/>
      <c r="S77" s="2113"/>
      <c r="T77" s="2113"/>
      <c r="U77" s="2113"/>
      <c r="V77" s="2113"/>
      <c r="W77" s="2113"/>
      <c r="X77" s="2113"/>
      <c r="Y77" s="2113"/>
      <c r="Z77" s="2113"/>
      <c r="AA77" s="2113"/>
      <c r="AB77" s="2113"/>
      <c r="AC77" s="2113"/>
      <c r="AD77" s="2113"/>
      <c r="AE77" s="2113"/>
      <c r="AF77" s="2113"/>
      <c r="AG77" s="2113"/>
      <c r="AH77" s="2113"/>
      <c r="AI77" s="2113"/>
      <c r="AJ77" s="2113"/>
      <c r="AK77" s="2113"/>
      <c r="AL77" s="2113"/>
      <c r="AM77" s="749"/>
      <c r="AN77" s="749"/>
      <c r="AO77" s="749"/>
      <c r="AP77" s="749"/>
      <c r="AQ77" s="749"/>
      <c r="AR77" s="749"/>
      <c r="AS77" s="749"/>
      <c r="AT77" s="749"/>
      <c r="AU77" s="829"/>
      <c r="AV77" s="794"/>
      <c r="AW77" s="794"/>
      <c r="AX77" s="794"/>
      <c r="AY77" s="749"/>
      <c r="AZ77" s="749"/>
      <c r="BA77" s="749"/>
      <c r="BB77" s="749"/>
      <c r="BC77" s="749"/>
      <c r="BD77" s="400"/>
      <c r="BE77" s="400"/>
      <c r="BF77" s="749"/>
      <c r="BG77" s="749"/>
      <c r="BH77" s="749"/>
      <c r="BI77" s="400"/>
      <c r="BJ77" s="400"/>
      <c r="BK77" s="400"/>
      <c r="BL77" s="400"/>
      <c r="BM77" s="400"/>
      <c r="BN77" s="2123"/>
      <c r="BO77" s="2123"/>
      <c r="BP77" s="2123"/>
      <c r="BQ77" s="400"/>
      <c r="BR77" s="2117"/>
      <c r="BS77" s="2117"/>
      <c r="BT77" s="2117"/>
      <c r="BU77" s="2117"/>
      <c r="BV77" s="2117"/>
      <c r="BW77" s="2117"/>
      <c r="BX77" s="2117"/>
      <c r="BY77" s="2117"/>
      <c r="BZ77" s="2117"/>
      <c r="CA77" s="2117"/>
      <c r="CB77" s="2117"/>
      <c r="CC77" s="2117"/>
      <c r="CD77" s="2117"/>
      <c r="CE77" s="2117"/>
      <c r="CF77" s="2117"/>
      <c r="CG77" s="2117"/>
      <c r="CH77" s="2117"/>
      <c r="CI77" s="400"/>
      <c r="CJ77" s="400"/>
      <c r="CK77" s="400"/>
      <c r="CL77" s="400"/>
      <c r="CM77" s="400"/>
      <c r="CN77" s="400"/>
      <c r="CO77" s="400"/>
      <c r="CP77" s="400"/>
      <c r="CQ77" s="400"/>
      <c r="CR77" s="400"/>
      <c r="CS77" s="400"/>
      <c r="CT77" s="400"/>
      <c r="CU77" s="400"/>
      <c r="CV77" s="400"/>
      <c r="CW77" s="400"/>
      <c r="CX77" s="400"/>
      <c r="CY77" s="400"/>
      <c r="CZ77" s="400"/>
      <c r="DA77" s="400"/>
      <c r="DB77" s="400"/>
      <c r="DC77" s="400"/>
      <c r="DD77" s="400"/>
      <c r="DE77" s="400"/>
      <c r="DF77" s="400"/>
      <c r="DG77" s="400"/>
      <c r="DH77" s="400"/>
      <c r="DI77" s="400"/>
      <c r="DJ77" s="400"/>
      <c r="DK77" s="400"/>
      <c r="DL77" s="400"/>
      <c r="DM77" s="400"/>
      <c r="DN77" s="400"/>
      <c r="DO77" s="400"/>
      <c r="DP77" s="400"/>
      <c r="DQ77" s="400"/>
      <c r="DR77" s="400"/>
      <c r="DS77" s="400"/>
      <c r="DT77" s="400"/>
      <c r="DU77" s="400"/>
      <c r="DV77" s="400"/>
      <c r="DW77" s="400"/>
      <c r="DX77" s="400"/>
      <c r="DY77" s="400"/>
      <c r="DZ77" s="400"/>
      <c r="EA77" s="400"/>
      <c r="EB77" s="400"/>
      <c r="EC77" s="400"/>
      <c r="ED77" s="400"/>
      <c r="EE77" s="400"/>
      <c r="EF77" s="789"/>
    </row>
    <row r="78" spans="2:136" ht="5.25" hidden="1" customHeight="1" x14ac:dyDescent="0.3">
      <c r="B78" s="784"/>
      <c r="C78" s="400"/>
      <c r="D78" s="795"/>
      <c r="E78" s="795"/>
      <c r="F78" s="795"/>
      <c r="G78" s="647"/>
      <c r="H78" s="749"/>
      <c r="I78" s="749"/>
      <c r="J78" s="749"/>
      <c r="K78" s="749"/>
      <c r="L78" s="749"/>
      <c r="M78" s="749"/>
      <c r="N78" s="749"/>
      <c r="O78" s="749"/>
      <c r="P78" s="749"/>
      <c r="Q78" s="749"/>
      <c r="R78" s="749"/>
      <c r="S78" s="749"/>
      <c r="T78" s="749"/>
      <c r="U78" s="749"/>
      <c r="V78" s="749"/>
      <c r="W78" s="749"/>
      <c r="X78" s="749"/>
      <c r="Y78" s="749"/>
      <c r="Z78" s="749"/>
      <c r="AA78" s="749"/>
      <c r="AB78" s="749"/>
      <c r="AC78" s="749"/>
      <c r="AD78" s="749"/>
      <c r="AE78" s="749"/>
      <c r="AF78" s="749"/>
      <c r="AG78" s="749"/>
      <c r="AH78" s="749"/>
      <c r="AI78" s="749"/>
      <c r="AJ78" s="749"/>
      <c r="AK78" s="749"/>
      <c r="AL78" s="749"/>
      <c r="AM78" s="749"/>
      <c r="AN78" s="749"/>
      <c r="AO78" s="749"/>
      <c r="AP78" s="749"/>
      <c r="AQ78" s="749"/>
      <c r="AR78" s="749"/>
      <c r="AS78" s="749"/>
      <c r="AT78" s="749"/>
      <c r="AU78" s="829"/>
      <c r="AV78" s="794"/>
      <c r="AW78" s="794"/>
      <c r="AX78" s="794"/>
      <c r="AY78" s="749"/>
      <c r="AZ78" s="749"/>
      <c r="BA78" s="749"/>
      <c r="BB78" s="749"/>
      <c r="BC78" s="749"/>
      <c r="BD78" s="400"/>
      <c r="BE78" s="400"/>
      <c r="BF78" s="749"/>
      <c r="BG78" s="749"/>
      <c r="BH78" s="749"/>
      <c r="BI78" s="400"/>
      <c r="BJ78" s="400"/>
      <c r="BK78" s="400"/>
      <c r="BL78" s="400"/>
      <c r="BM78" s="400"/>
      <c r="BN78" s="400"/>
      <c r="BO78" s="400"/>
      <c r="BP78" s="400"/>
      <c r="BQ78" s="400"/>
      <c r="BR78" s="400"/>
      <c r="BS78" s="400"/>
      <c r="BT78" s="400"/>
      <c r="BU78" s="400"/>
      <c r="BV78" s="400"/>
      <c r="BW78" s="400"/>
      <c r="BX78" s="400"/>
      <c r="BY78" s="400"/>
      <c r="BZ78" s="400"/>
      <c r="CA78" s="400"/>
      <c r="CB78" s="400"/>
      <c r="CC78" s="400"/>
      <c r="CD78" s="400"/>
      <c r="CE78" s="400"/>
      <c r="CF78" s="400"/>
      <c r="CG78" s="400"/>
      <c r="CH78" s="400"/>
      <c r="CI78" s="400"/>
      <c r="CJ78" s="400"/>
      <c r="CK78" s="400"/>
      <c r="CL78" s="400"/>
      <c r="CM78" s="400"/>
      <c r="CN78" s="400"/>
      <c r="CO78" s="400"/>
      <c r="CP78" s="400"/>
      <c r="CQ78" s="400"/>
      <c r="CR78" s="400"/>
      <c r="CS78" s="400"/>
      <c r="CT78" s="400"/>
      <c r="CU78" s="400"/>
      <c r="CV78" s="400"/>
      <c r="CW78" s="400"/>
      <c r="CX78" s="400"/>
      <c r="CY78" s="400"/>
      <c r="CZ78" s="400"/>
      <c r="DA78" s="400"/>
      <c r="DB78" s="400"/>
      <c r="DC78" s="400"/>
      <c r="DD78" s="400"/>
      <c r="DE78" s="400"/>
      <c r="DF78" s="400"/>
      <c r="DG78" s="400"/>
      <c r="DH78" s="400"/>
      <c r="DI78" s="400"/>
      <c r="DJ78" s="400"/>
      <c r="DK78" s="400"/>
      <c r="DL78" s="400"/>
      <c r="DM78" s="400"/>
      <c r="DN78" s="400"/>
      <c r="DO78" s="400"/>
      <c r="DP78" s="400"/>
      <c r="DQ78" s="400"/>
      <c r="DR78" s="400"/>
      <c r="DS78" s="400"/>
      <c r="DT78" s="400"/>
      <c r="DU78" s="400"/>
      <c r="DV78" s="400"/>
      <c r="DW78" s="400"/>
      <c r="DX78" s="400"/>
      <c r="DY78" s="400"/>
      <c r="DZ78" s="400"/>
      <c r="EA78" s="400"/>
      <c r="EB78" s="400"/>
      <c r="EC78" s="400"/>
      <c r="ED78" s="400"/>
      <c r="EE78" s="400"/>
      <c r="EF78" s="789"/>
    </row>
    <row r="79" spans="2:136" ht="10.5" hidden="1" customHeight="1" x14ac:dyDescent="0.3">
      <c r="B79" s="784"/>
      <c r="C79" s="400"/>
      <c r="D79" s="2112" t="s">
        <v>951</v>
      </c>
      <c r="E79" s="2112"/>
      <c r="F79" s="2112"/>
      <c r="G79" s="791"/>
      <c r="H79" s="2113" t="s">
        <v>1046</v>
      </c>
      <c r="I79" s="2113"/>
      <c r="J79" s="2113"/>
      <c r="K79" s="2113"/>
      <c r="L79" s="2113"/>
      <c r="M79" s="2113"/>
      <c r="N79" s="2113"/>
      <c r="O79" s="2113"/>
      <c r="P79" s="2113"/>
      <c r="Q79" s="2113"/>
      <c r="R79" s="2113"/>
      <c r="S79" s="2113"/>
      <c r="T79" s="2113"/>
      <c r="U79" s="2113"/>
      <c r="V79" s="2113"/>
      <c r="W79" s="2113"/>
      <c r="X79" s="749"/>
      <c r="Y79" s="749"/>
      <c r="Z79" s="749"/>
      <c r="AA79" s="749"/>
      <c r="AB79" s="749"/>
      <c r="AC79" s="749"/>
      <c r="AD79" s="749"/>
      <c r="AE79" s="749"/>
      <c r="AF79" s="749"/>
      <c r="AG79" s="749"/>
      <c r="AH79" s="749"/>
      <c r="AI79" s="749"/>
      <c r="AJ79" s="749"/>
      <c r="AK79" s="749"/>
      <c r="AL79" s="749"/>
      <c r="AM79" s="749"/>
      <c r="AN79" s="749"/>
      <c r="AO79" s="749"/>
      <c r="AP79" s="749"/>
      <c r="AQ79" s="749"/>
      <c r="AR79" s="749"/>
      <c r="AS79" s="749"/>
      <c r="AT79" s="749"/>
      <c r="AU79" s="829"/>
      <c r="AV79" s="794"/>
      <c r="AW79" s="794"/>
      <c r="AX79" s="794"/>
      <c r="AY79" s="749"/>
      <c r="AZ79" s="749"/>
      <c r="BA79" s="749"/>
      <c r="BB79" s="749"/>
      <c r="BC79" s="749"/>
      <c r="BD79" s="400"/>
      <c r="BE79" s="400"/>
      <c r="BF79" s="749"/>
      <c r="BG79" s="749"/>
      <c r="BH79" s="749"/>
      <c r="BI79" s="400"/>
      <c r="BJ79" s="400"/>
      <c r="BK79" s="400"/>
      <c r="BL79" s="400"/>
      <c r="BM79" s="400"/>
      <c r="BN79" s="2123" t="s">
        <v>917</v>
      </c>
      <c r="BO79" s="2123"/>
      <c r="BP79" s="2123"/>
      <c r="BQ79" s="400"/>
      <c r="BR79" s="2117" t="s">
        <v>1051</v>
      </c>
      <c r="BS79" s="2117"/>
      <c r="BT79" s="2117"/>
      <c r="BU79" s="2117"/>
      <c r="BV79" s="2117"/>
      <c r="BW79" s="2117"/>
      <c r="BX79" s="2117"/>
      <c r="BY79" s="2117"/>
      <c r="BZ79" s="2117"/>
      <c r="CA79" s="2117"/>
      <c r="CB79" s="2117"/>
      <c r="CC79" s="2117"/>
      <c r="CD79" s="2117"/>
      <c r="CE79" s="2117"/>
      <c r="CF79" s="2117"/>
      <c r="CG79" s="2117"/>
      <c r="CH79" s="2117"/>
      <c r="CI79" s="2117"/>
      <c r="CJ79" s="2117"/>
      <c r="CK79" s="400"/>
      <c r="CL79" s="400"/>
      <c r="CM79" s="400"/>
      <c r="CN79" s="400"/>
      <c r="CO79" s="400"/>
      <c r="CP79" s="400"/>
      <c r="CQ79" s="400"/>
      <c r="CR79" s="400"/>
      <c r="CS79" s="400"/>
      <c r="CT79" s="400"/>
      <c r="CU79" s="400"/>
      <c r="CV79" s="400"/>
      <c r="CW79" s="400"/>
      <c r="CX79" s="400"/>
      <c r="CY79" s="400"/>
      <c r="CZ79" s="400"/>
      <c r="DA79" s="400"/>
      <c r="DB79" s="400"/>
      <c r="DC79" s="400"/>
      <c r="DD79" s="400"/>
      <c r="DE79" s="400"/>
      <c r="DF79" s="400"/>
      <c r="DG79" s="400"/>
      <c r="DH79" s="400"/>
      <c r="DI79" s="400"/>
      <c r="DJ79" s="400"/>
      <c r="DK79" s="400"/>
      <c r="DL79" s="400"/>
      <c r="DM79" s="400"/>
      <c r="DN79" s="400"/>
      <c r="DO79" s="400"/>
      <c r="DP79" s="400"/>
      <c r="DQ79" s="400"/>
      <c r="DR79" s="400"/>
      <c r="DS79" s="400"/>
      <c r="DT79" s="400"/>
      <c r="DU79" s="400"/>
      <c r="DV79" s="400"/>
      <c r="DW79" s="400"/>
      <c r="DX79" s="400"/>
      <c r="DY79" s="400"/>
      <c r="DZ79" s="400"/>
      <c r="EA79" s="400"/>
      <c r="EB79" s="400"/>
      <c r="EC79" s="400"/>
      <c r="ED79" s="400"/>
      <c r="EE79" s="400"/>
      <c r="EF79" s="789"/>
    </row>
    <row r="80" spans="2:136" ht="3.15" hidden="1" customHeight="1" x14ac:dyDescent="0.3">
      <c r="B80" s="784"/>
      <c r="C80" s="400"/>
      <c r="D80" s="2112"/>
      <c r="E80" s="2112"/>
      <c r="F80" s="2112"/>
      <c r="G80" s="791"/>
      <c r="H80" s="2113"/>
      <c r="I80" s="2113"/>
      <c r="J80" s="2113"/>
      <c r="K80" s="2113"/>
      <c r="L80" s="2113"/>
      <c r="M80" s="2113"/>
      <c r="N80" s="2113"/>
      <c r="O80" s="2113"/>
      <c r="P80" s="2113"/>
      <c r="Q80" s="2113"/>
      <c r="R80" s="2113"/>
      <c r="S80" s="2113"/>
      <c r="T80" s="2113"/>
      <c r="U80" s="2113"/>
      <c r="V80" s="2113"/>
      <c r="W80" s="2113"/>
      <c r="X80" s="749"/>
      <c r="Y80" s="749"/>
      <c r="Z80" s="749"/>
      <c r="AA80" s="749"/>
      <c r="AB80" s="749"/>
      <c r="AC80" s="749"/>
      <c r="AD80" s="749"/>
      <c r="AE80" s="749"/>
      <c r="AF80" s="749"/>
      <c r="AG80" s="749"/>
      <c r="AH80" s="749"/>
      <c r="AI80" s="749"/>
      <c r="AJ80" s="749"/>
      <c r="AK80" s="749"/>
      <c r="AL80" s="749"/>
      <c r="AM80" s="749"/>
      <c r="AN80" s="749"/>
      <c r="AO80" s="749"/>
      <c r="AP80" s="749"/>
      <c r="AQ80" s="749"/>
      <c r="AR80" s="749"/>
      <c r="AS80" s="749"/>
      <c r="AT80" s="749"/>
      <c r="AU80" s="829"/>
      <c r="AV80" s="794"/>
      <c r="AW80" s="794"/>
      <c r="AX80" s="794"/>
      <c r="AY80" s="749"/>
      <c r="AZ80" s="749"/>
      <c r="BA80" s="749"/>
      <c r="BB80" s="749"/>
      <c r="BC80" s="749"/>
      <c r="BD80" s="400"/>
      <c r="BE80" s="400"/>
      <c r="BF80" s="749"/>
      <c r="BG80" s="749"/>
      <c r="BH80" s="749"/>
      <c r="BI80" s="400"/>
      <c r="BJ80" s="400"/>
      <c r="BK80" s="400"/>
      <c r="BL80" s="400"/>
      <c r="BM80" s="400"/>
      <c r="BN80" s="2123"/>
      <c r="BO80" s="2123"/>
      <c r="BP80" s="2123"/>
      <c r="BQ80" s="400"/>
      <c r="BR80" s="2117"/>
      <c r="BS80" s="2117"/>
      <c r="BT80" s="2117"/>
      <c r="BU80" s="2117"/>
      <c r="BV80" s="2117"/>
      <c r="BW80" s="2117"/>
      <c r="BX80" s="2117"/>
      <c r="BY80" s="2117"/>
      <c r="BZ80" s="2117"/>
      <c r="CA80" s="2117"/>
      <c r="CB80" s="2117"/>
      <c r="CC80" s="2117"/>
      <c r="CD80" s="2117"/>
      <c r="CE80" s="2117"/>
      <c r="CF80" s="2117"/>
      <c r="CG80" s="2117"/>
      <c r="CH80" s="2117"/>
      <c r="CI80" s="2117"/>
      <c r="CJ80" s="2117"/>
      <c r="CK80" s="400"/>
      <c r="CL80" s="400"/>
      <c r="CM80" s="400"/>
      <c r="CN80" s="400"/>
      <c r="CO80" s="400"/>
      <c r="CP80" s="400"/>
      <c r="CQ80" s="400"/>
      <c r="CR80" s="400"/>
      <c r="CS80" s="400"/>
      <c r="CT80" s="400"/>
      <c r="CU80" s="400"/>
      <c r="CV80" s="400"/>
      <c r="CW80" s="400"/>
      <c r="CX80" s="400"/>
      <c r="CY80" s="400"/>
      <c r="CZ80" s="400"/>
      <c r="DA80" s="400"/>
      <c r="DB80" s="400"/>
      <c r="DC80" s="400"/>
      <c r="DD80" s="400"/>
      <c r="DE80" s="400"/>
      <c r="DF80" s="400"/>
      <c r="DG80" s="400"/>
      <c r="DH80" s="400"/>
      <c r="DI80" s="400"/>
      <c r="DJ80" s="400"/>
      <c r="DK80" s="400"/>
      <c r="DL80" s="400"/>
      <c r="DM80" s="400"/>
      <c r="DN80" s="400"/>
      <c r="DO80" s="400"/>
      <c r="DP80" s="400"/>
      <c r="DQ80" s="400"/>
      <c r="DR80" s="400"/>
      <c r="DS80" s="400"/>
      <c r="DT80" s="400"/>
      <c r="DU80" s="400"/>
      <c r="DV80" s="400"/>
      <c r="DW80" s="400"/>
      <c r="DX80" s="400"/>
      <c r="DY80" s="400"/>
      <c r="DZ80" s="400"/>
      <c r="EA80" s="400"/>
      <c r="EB80" s="400"/>
      <c r="EC80" s="400"/>
      <c r="ED80" s="400"/>
      <c r="EE80" s="400"/>
      <c r="EF80" s="789"/>
    </row>
    <row r="81" spans="2:136" ht="5.25" hidden="1" customHeight="1" x14ac:dyDescent="0.3">
      <c r="B81" s="784"/>
      <c r="C81" s="400"/>
      <c r="D81" s="795"/>
      <c r="E81" s="795"/>
      <c r="F81" s="795"/>
      <c r="G81" s="647"/>
      <c r="H81" s="749"/>
      <c r="I81" s="749"/>
      <c r="J81" s="749"/>
      <c r="K81" s="749"/>
      <c r="L81" s="749"/>
      <c r="M81" s="749"/>
      <c r="N81" s="749"/>
      <c r="O81" s="749"/>
      <c r="P81" s="749"/>
      <c r="Q81" s="749"/>
      <c r="R81" s="749"/>
      <c r="S81" s="749"/>
      <c r="T81" s="749"/>
      <c r="U81" s="749"/>
      <c r="V81" s="749"/>
      <c r="W81" s="749"/>
      <c r="X81" s="749"/>
      <c r="Y81" s="749"/>
      <c r="Z81" s="749"/>
      <c r="AA81" s="749"/>
      <c r="AB81" s="749"/>
      <c r="AC81" s="749"/>
      <c r="AD81" s="749"/>
      <c r="AE81" s="749"/>
      <c r="AF81" s="749"/>
      <c r="AG81" s="749"/>
      <c r="AH81" s="749"/>
      <c r="AI81" s="749"/>
      <c r="AJ81" s="749"/>
      <c r="AK81" s="749"/>
      <c r="AL81" s="749"/>
      <c r="AM81" s="749"/>
      <c r="AN81" s="749"/>
      <c r="AO81" s="749"/>
      <c r="AP81" s="749"/>
      <c r="AQ81" s="749"/>
      <c r="AR81" s="749"/>
      <c r="AS81" s="749"/>
      <c r="AT81" s="749"/>
      <c r="AU81" s="829"/>
      <c r="AV81" s="794"/>
      <c r="AW81" s="794"/>
      <c r="AX81" s="794"/>
      <c r="AY81" s="749"/>
      <c r="AZ81" s="749"/>
      <c r="BA81" s="749"/>
      <c r="BB81" s="749"/>
      <c r="BC81" s="749"/>
      <c r="BD81" s="400"/>
      <c r="BE81" s="400"/>
      <c r="BF81" s="749"/>
      <c r="BG81" s="749"/>
      <c r="BH81" s="749"/>
      <c r="BI81" s="400"/>
      <c r="BJ81" s="400"/>
      <c r="BK81" s="400"/>
      <c r="BL81" s="400"/>
      <c r="BM81" s="400"/>
      <c r="BN81" s="400"/>
      <c r="BO81" s="400"/>
      <c r="BP81" s="400"/>
      <c r="BQ81" s="400"/>
      <c r="BR81" s="400"/>
      <c r="BS81" s="400"/>
      <c r="BT81" s="400"/>
      <c r="BU81" s="400"/>
      <c r="BV81" s="400"/>
      <c r="BW81" s="400"/>
      <c r="BX81" s="400"/>
      <c r="BY81" s="400"/>
      <c r="BZ81" s="400"/>
      <c r="CA81" s="400"/>
      <c r="CB81" s="400"/>
      <c r="CC81" s="400"/>
      <c r="CD81" s="400"/>
      <c r="CE81" s="400"/>
      <c r="CF81" s="400"/>
      <c r="CG81" s="400"/>
      <c r="CH81" s="400"/>
      <c r="CI81" s="400"/>
      <c r="CJ81" s="400"/>
      <c r="CK81" s="400"/>
      <c r="CL81" s="400"/>
      <c r="CM81" s="400"/>
      <c r="CN81" s="400"/>
      <c r="CO81" s="400"/>
      <c r="CP81" s="400"/>
      <c r="CQ81" s="400"/>
      <c r="CR81" s="400"/>
      <c r="CS81" s="400"/>
      <c r="CT81" s="400"/>
      <c r="CU81" s="400"/>
      <c r="CV81" s="400"/>
      <c r="CW81" s="400"/>
      <c r="CX81" s="400"/>
      <c r="CY81" s="400"/>
      <c r="CZ81" s="400"/>
      <c r="DA81" s="400"/>
      <c r="DB81" s="400"/>
      <c r="DC81" s="400"/>
      <c r="DD81" s="400"/>
      <c r="DE81" s="400"/>
      <c r="DF81" s="400"/>
      <c r="DG81" s="400"/>
      <c r="DH81" s="400"/>
      <c r="DI81" s="400"/>
      <c r="DJ81" s="400"/>
      <c r="DK81" s="400"/>
      <c r="DL81" s="400"/>
      <c r="DM81" s="400"/>
      <c r="DN81" s="400"/>
      <c r="DO81" s="400"/>
      <c r="DP81" s="400"/>
      <c r="DQ81" s="400"/>
      <c r="DR81" s="400"/>
      <c r="DS81" s="400"/>
      <c r="DT81" s="400"/>
      <c r="DU81" s="400"/>
      <c r="DV81" s="400"/>
      <c r="DW81" s="400"/>
      <c r="DX81" s="400"/>
      <c r="DY81" s="400"/>
      <c r="DZ81" s="400"/>
      <c r="EA81" s="400"/>
      <c r="EB81" s="400"/>
      <c r="EC81" s="400"/>
      <c r="ED81" s="400"/>
      <c r="EE81" s="400"/>
      <c r="EF81" s="789"/>
    </row>
    <row r="82" spans="2:136" ht="10.5" hidden="1" customHeight="1" x14ac:dyDescent="0.3">
      <c r="B82" s="784"/>
      <c r="C82" s="400"/>
      <c r="D82" s="2112" t="s">
        <v>901</v>
      </c>
      <c r="E82" s="2112"/>
      <c r="F82" s="2112"/>
      <c r="G82" s="791"/>
      <c r="H82" s="2113" t="s">
        <v>39712</v>
      </c>
      <c r="I82" s="2113"/>
      <c r="J82" s="2113"/>
      <c r="K82" s="2113"/>
      <c r="L82" s="2113"/>
      <c r="M82" s="2113"/>
      <c r="N82" s="2113"/>
      <c r="O82" s="2113"/>
      <c r="P82" s="2113"/>
      <c r="Q82" s="2113"/>
      <c r="R82" s="2113"/>
      <c r="S82" s="2113"/>
      <c r="T82" s="2113"/>
      <c r="U82" s="2113"/>
      <c r="V82" s="2113"/>
      <c r="W82" s="2113"/>
      <c r="X82" s="2113"/>
      <c r="Y82" s="2113"/>
      <c r="Z82" s="2113"/>
      <c r="AA82" s="2113"/>
      <c r="AB82" s="2113"/>
      <c r="AC82" s="2113"/>
      <c r="AD82" s="2113"/>
      <c r="AE82" s="2113"/>
      <c r="AF82" s="2113"/>
      <c r="AG82" s="2113"/>
      <c r="AH82" s="2113"/>
      <c r="AI82" s="2113"/>
      <c r="AJ82" s="2113"/>
      <c r="AK82" s="2113"/>
      <c r="AL82" s="2113"/>
      <c r="AM82" s="2113"/>
      <c r="AN82" s="2113"/>
      <c r="AO82" s="2113"/>
      <c r="AP82" s="2113"/>
      <c r="AQ82" s="2113"/>
      <c r="AR82" s="2113"/>
      <c r="AS82" s="2113"/>
      <c r="AT82" s="2113"/>
      <c r="AU82" s="2113"/>
      <c r="AV82" s="2113"/>
      <c r="AW82" s="2113"/>
      <c r="AX82" s="2113"/>
      <c r="AY82" s="2113"/>
      <c r="AZ82" s="2113"/>
      <c r="BA82" s="2113"/>
      <c r="BB82" s="2113"/>
      <c r="BC82" s="2113"/>
      <c r="BD82" s="2113"/>
      <c r="BE82" s="2113"/>
      <c r="BF82" s="2113"/>
      <c r="BG82" s="2113"/>
      <c r="BH82" s="2113"/>
      <c r="BI82" s="400"/>
      <c r="BJ82" s="400"/>
      <c r="BK82" s="400"/>
      <c r="BL82" s="400"/>
      <c r="BM82" s="400"/>
      <c r="BN82" s="400"/>
      <c r="BO82" s="400"/>
      <c r="BP82" s="400"/>
      <c r="BQ82" s="400"/>
      <c r="BR82" s="400"/>
      <c r="BS82" s="400"/>
      <c r="BT82" s="400"/>
      <c r="BU82" s="400"/>
      <c r="BV82" s="400"/>
      <c r="BW82" s="400"/>
      <c r="BX82" s="400"/>
      <c r="BY82" s="400"/>
      <c r="BZ82" s="400"/>
      <c r="CA82" s="400"/>
      <c r="CB82" s="400"/>
      <c r="CC82" s="400"/>
      <c r="CD82" s="400"/>
      <c r="CE82" s="400"/>
      <c r="CF82" s="400"/>
      <c r="CG82" s="400"/>
      <c r="CH82" s="400"/>
      <c r="CI82" s="400"/>
      <c r="CJ82" s="400"/>
      <c r="CK82" s="400"/>
      <c r="CL82" s="400"/>
      <c r="CM82" s="400"/>
      <c r="CN82" s="400"/>
      <c r="CO82" s="400"/>
      <c r="CP82" s="400"/>
      <c r="CQ82" s="400"/>
      <c r="CR82" s="400"/>
      <c r="CS82" s="400"/>
      <c r="CT82" s="400"/>
      <c r="CU82" s="400"/>
      <c r="CV82" s="400"/>
      <c r="CW82" s="400"/>
      <c r="CX82" s="400"/>
      <c r="CY82" s="400"/>
      <c r="CZ82" s="400"/>
      <c r="DA82" s="400"/>
      <c r="DB82" s="400"/>
      <c r="DC82" s="400"/>
      <c r="DD82" s="400"/>
      <c r="DE82" s="400"/>
      <c r="DF82" s="400"/>
      <c r="DG82" s="400"/>
      <c r="DH82" s="400"/>
      <c r="DI82" s="400"/>
      <c r="DJ82" s="400"/>
      <c r="DK82" s="400"/>
      <c r="DL82" s="400"/>
      <c r="DM82" s="400"/>
      <c r="DN82" s="400"/>
      <c r="DO82" s="400"/>
      <c r="DP82" s="400"/>
      <c r="DQ82" s="400"/>
      <c r="DR82" s="400"/>
      <c r="DS82" s="400"/>
      <c r="DT82" s="400"/>
      <c r="DU82" s="400"/>
      <c r="DV82" s="400"/>
      <c r="DW82" s="400"/>
      <c r="DX82" s="400"/>
      <c r="DY82" s="400"/>
      <c r="DZ82" s="400"/>
      <c r="EA82" s="400"/>
      <c r="EB82" s="400"/>
      <c r="EC82" s="400"/>
      <c r="ED82" s="400"/>
      <c r="EE82" s="400"/>
      <c r="EF82" s="789"/>
    </row>
    <row r="83" spans="2:136" ht="3.15" hidden="1" customHeight="1" x14ac:dyDescent="0.3">
      <c r="B83" s="784"/>
      <c r="C83" s="400"/>
      <c r="D83" s="2112"/>
      <c r="E83" s="2112"/>
      <c r="F83" s="2112"/>
      <c r="G83" s="791"/>
      <c r="H83" s="2113"/>
      <c r="I83" s="2113"/>
      <c r="J83" s="2113"/>
      <c r="K83" s="2113"/>
      <c r="L83" s="2113"/>
      <c r="M83" s="2113"/>
      <c r="N83" s="2113"/>
      <c r="O83" s="2113"/>
      <c r="P83" s="2113"/>
      <c r="Q83" s="2113"/>
      <c r="R83" s="2113"/>
      <c r="S83" s="2113"/>
      <c r="T83" s="2113"/>
      <c r="U83" s="2113"/>
      <c r="V83" s="2113"/>
      <c r="W83" s="2113"/>
      <c r="X83" s="2113"/>
      <c r="Y83" s="2113"/>
      <c r="Z83" s="2113"/>
      <c r="AA83" s="2113"/>
      <c r="AB83" s="2113"/>
      <c r="AC83" s="2113"/>
      <c r="AD83" s="2113"/>
      <c r="AE83" s="2113"/>
      <c r="AF83" s="2113"/>
      <c r="AG83" s="2113"/>
      <c r="AH83" s="2113"/>
      <c r="AI83" s="2113"/>
      <c r="AJ83" s="2113"/>
      <c r="AK83" s="2113"/>
      <c r="AL83" s="2113"/>
      <c r="AM83" s="2113"/>
      <c r="AN83" s="2113"/>
      <c r="AO83" s="2113"/>
      <c r="AP83" s="2113"/>
      <c r="AQ83" s="2113"/>
      <c r="AR83" s="2113"/>
      <c r="AS83" s="2113"/>
      <c r="AT83" s="2113"/>
      <c r="AU83" s="2113"/>
      <c r="AV83" s="2113"/>
      <c r="AW83" s="2113"/>
      <c r="AX83" s="2113"/>
      <c r="AY83" s="2113"/>
      <c r="AZ83" s="2113"/>
      <c r="BA83" s="2113"/>
      <c r="BB83" s="2113"/>
      <c r="BC83" s="2113"/>
      <c r="BD83" s="2113"/>
      <c r="BE83" s="2113"/>
      <c r="BF83" s="2113"/>
      <c r="BG83" s="2113"/>
      <c r="BH83" s="2113"/>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0"/>
      <c r="DE83" s="400"/>
      <c r="DF83" s="400"/>
      <c r="DG83" s="400"/>
      <c r="DH83" s="400"/>
      <c r="DI83" s="400"/>
      <c r="DJ83" s="400"/>
      <c r="DK83" s="400"/>
      <c r="DL83" s="400"/>
      <c r="DM83" s="400"/>
      <c r="DN83" s="400"/>
      <c r="DO83" s="400"/>
      <c r="DP83" s="400"/>
      <c r="DQ83" s="400"/>
      <c r="DR83" s="400"/>
      <c r="DS83" s="400"/>
      <c r="DT83" s="400"/>
      <c r="DU83" s="400"/>
      <c r="DV83" s="400"/>
      <c r="DW83" s="400"/>
      <c r="DX83" s="400"/>
      <c r="DY83" s="400"/>
      <c r="DZ83" s="400"/>
      <c r="EA83" s="400"/>
      <c r="EB83" s="400"/>
      <c r="EC83" s="400"/>
      <c r="ED83" s="400"/>
      <c r="EE83" s="400"/>
      <c r="EF83" s="789"/>
    </row>
    <row r="84" spans="2:136" ht="5.25" hidden="1" customHeight="1" x14ac:dyDescent="0.3">
      <c r="B84" s="784"/>
      <c r="C84" s="400"/>
      <c r="D84" s="795"/>
      <c r="E84" s="795"/>
      <c r="F84" s="795"/>
      <c r="G84" s="647"/>
      <c r="H84" s="749"/>
      <c r="I84" s="749"/>
      <c r="J84" s="749"/>
      <c r="K84" s="749"/>
      <c r="L84" s="749"/>
      <c r="M84" s="749"/>
      <c r="N84" s="749"/>
      <c r="O84" s="749"/>
      <c r="P84" s="749"/>
      <c r="Q84" s="749"/>
      <c r="R84" s="749"/>
      <c r="S84" s="749"/>
      <c r="T84" s="749"/>
      <c r="U84" s="749"/>
      <c r="V84" s="749"/>
      <c r="W84" s="749"/>
      <c r="X84" s="749"/>
      <c r="Y84" s="749"/>
      <c r="Z84" s="749"/>
      <c r="AA84" s="749"/>
      <c r="AB84" s="749"/>
      <c r="AC84" s="749"/>
      <c r="AD84" s="749"/>
      <c r="AE84" s="749"/>
      <c r="AF84" s="749"/>
      <c r="AG84" s="749"/>
      <c r="AH84" s="749"/>
      <c r="AI84" s="749"/>
      <c r="AJ84" s="749"/>
      <c r="AK84" s="749"/>
      <c r="AL84" s="749"/>
      <c r="AM84" s="749"/>
      <c r="AN84" s="749"/>
      <c r="AO84" s="749"/>
      <c r="AP84" s="749"/>
      <c r="AQ84" s="749"/>
      <c r="AR84" s="749"/>
      <c r="AS84" s="749"/>
      <c r="AT84" s="749"/>
      <c r="AU84" s="829"/>
      <c r="AV84" s="794"/>
      <c r="AW84" s="794"/>
      <c r="AX84" s="794"/>
      <c r="AY84" s="749"/>
      <c r="AZ84" s="749"/>
      <c r="BA84" s="749"/>
      <c r="BB84" s="749"/>
      <c r="BC84" s="749"/>
      <c r="BD84" s="400"/>
      <c r="BE84" s="400"/>
      <c r="BF84" s="749"/>
      <c r="BG84" s="749"/>
      <c r="BH84" s="749"/>
      <c r="BI84" s="400"/>
      <c r="BJ84" s="400"/>
      <c r="BK84" s="400"/>
      <c r="BL84" s="400"/>
      <c r="BM84" s="400"/>
      <c r="BN84" s="400"/>
      <c r="BO84" s="400"/>
      <c r="BP84" s="400"/>
      <c r="BQ84" s="400"/>
      <c r="BR84" s="400"/>
      <c r="BS84" s="400"/>
      <c r="BT84" s="400"/>
      <c r="BU84" s="400"/>
      <c r="BV84" s="400"/>
      <c r="BW84" s="400"/>
      <c r="BX84" s="400"/>
      <c r="BY84" s="400"/>
      <c r="BZ84" s="400"/>
      <c r="CA84" s="400"/>
      <c r="CB84" s="400"/>
      <c r="CC84" s="400"/>
      <c r="CD84" s="400"/>
      <c r="CE84" s="400"/>
      <c r="CF84" s="400"/>
      <c r="CG84" s="400"/>
      <c r="CH84" s="400"/>
      <c r="CI84" s="400"/>
      <c r="CJ84" s="400"/>
      <c r="CK84" s="400"/>
      <c r="CL84" s="400"/>
      <c r="CM84" s="400"/>
      <c r="CN84" s="400"/>
      <c r="CO84" s="400"/>
      <c r="CP84" s="400"/>
      <c r="CQ84" s="400"/>
      <c r="CR84" s="400"/>
      <c r="CS84" s="400"/>
      <c r="CT84" s="400"/>
      <c r="CU84" s="400"/>
      <c r="CV84" s="400"/>
      <c r="CW84" s="400"/>
      <c r="CX84" s="400"/>
      <c r="CY84" s="400"/>
      <c r="CZ84" s="400"/>
      <c r="DA84" s="400"/>
      <c r="DB84" s="400"/>
      <c r="DC84" s="400"/>
      <c r="DD84" s="400"/>
      <c r="DE84" s="400"/>
      <c r="DF84" s="400"/>
      <c r="DG84" s="400"/>
      <c r="DH84" s="400"/>
      <c r="DI84" s="400"/>
      <c r="DJ84" s="400"/>
      <c r="DK84" s="400"/>
      <c r="DL84" s="400"/>
      <c r="DM84" s="400"/>
      <c r="DN84" s="400"/>
      <c r="DO84" s="400"/>
      <c r="DP84" s="400"/>
      <c r="DQ84" s="400"/>
      <c r="DR84" s="400"/>
      <c r="DS84" s="400"/>
      <c r="DT84" s="400"/>
      <c r="DU84" s="400"/>
      <c r="DV84" s="400"/>
      <c r="DW84" s="400"/>
      <c r="DX84" s="400"/>
      <c r="DY84" s="400"/>
      <c r="DZ84" s="400"/>
      <c r="EA84" s="400"/>
      <c r="EB84" s="400"/>
      <c r="EC84" s="400"/>
      <c r="ED84" s="400"/>
      <c r="EE84" s="400"/>
      <c r="EF84" s="789"/>
    </row>
    <row r="85" spans="2:136" ht="10.5" hidden="1" customHeight="1" x14ac:dyDescent="0.3">
      <c r="B85" s="784"/>
      <c r="C85" s="400"/>
      <c r="D85" s="2112" t="s">
        <v>898</v>
      </c>
      <c r="E85" s="2112"/>
      <c r="F85" s="2112"/>
      <c r="G85" s="791"/>
      <c r="H85" s="2113" t="s">
        <v>39713</v>
      </c>
      <c r="I85" s="2113"/>
      <c r="J85" s="2113"/>
      <c r="K85" s="2113"/>
      <c r="L85" s="2113"/>
      <c r="M85" s="2113"/>
      <c r="N85" s="2113"/>
      <c r="O85" s="2113"/>
      <c r="P85" s="2113"/>
      <c r="Q85" s="2113"/>
      <c r="R85" s="2113"/>
      <c r="S85" s="2113"/>
      <c r="T85" s="2113"/>
      <c r="U85" s="2113"/>
      <c r="V85" s="2113"/>
      <c r="W85" s="2113"/>
      <c r="X85" s="2113"/>
      <c r="Y85" s="2113"/>
      <c r="Z85" s="2113"/>
      <c r="AA85" s="2113"/>
      <c r="AB85" s="2113"/>
      <c r="AC85" s="2113"/>
      <c r="AD85" s="2113"/>
      <c r="AE85" s="2113"/>
      <c r="AF85" s="2113"/>
      <c r="AG85" s="749"/>
      <c r="AH85" s="749"/>
      <c r="AI85" s="749"/>
      <c r="AJ85" s="749"/>
      <c r="AK85" s="749"/>
      <c r="AL85" s="749"/>
      <c r="AM85" s="749"/>
      <c r="AN85" s="749"/>
      <c r="AO85" s="749"/>
      <c r="AP85" s="749"/>
      <c r="AQ85" s="749"/>
      <c r="AR85" s="749"/>
      <c r="AS85" s="749"/>
      <c r="AT85" s="749"/>
      <c r="AU85" s="829"/>
      <c r="AV85" s="794"/>
      <c r="AW85" s="794"/>
      <c r="AX85" s="794"/>
      <c r="AY85" s="749"/>
      <c r="AZ85" s="749"/>
      <c r="BA85" s="749"/>
      <c r="BB85" s="749"/>
      <c r="BC85" s="749"/>
      <c r="BD85" s="400"/>
      <c r="BE85" s="400"/>
      <c r="BF85" s="749"/>
      <c r="BG85" s="749"/>
      <c r="BH85" s="749"/>
      <c r="BI85" s="400"/>
      <c r="BJ85" s="400"/>
      <c r="BK85" s="400"/>
      <c r="BL85" s="400"/>
      <c r="BM85" s="400"/>
      <c r="BN85" s="2157" t="s">
        <v>39714</v>
      </c>
      <c r="BO85" s="2157"/>
      <c r="BP85" s="2157"/>
      <c r="BQ85" s="2157"/>
      <c r="BR85" s="2157"/>
      <c r="BS85" s="2157"/>
      <c r="BT85" s="2157"/>
      <c r="BU85" s="2157"/>
      <c r="BV85" s="2157"/>
      <c r="BW85" s="2157"/>
      <c r="BX85" s="2157"/>
      <c r="BY85" s="2157"/>
      <c r="BZ85" s="2157"/>
      <c r="CA85" s="2157"/>
      <c r="CB85" s="2157"/>
      <c r="CC85" s="2157"/>
      <c r="CD85" s="2157"/>
      <c r="CE85" s="2157"/>
      <c r="CF85" s="2157"/>
      <c r="CG85" s="2157"/>
      <c r="CH85" s="2157"/>
      <c r="CI85" s="2157"/>
      <c r="CJ85" s="2157"/>
      <c r="CK85" s="2157"/>
      <c r="CL85" s="2157"/>
      <c r="CM85" s="2157"/>
      <c r="CN85" s="2157"/>
      <c r="CO85" s="2157"/>
      <c r="CP85" s="2157"/>
      <c r="CQ85" s="2157"/>
      <c r="CR85" s="2157"/>
      <c r="CS85" s="2157"/>
      <c r="CT85" s="2157"/>
      <c r="CU85" s="2157"/>
      <c r="CV85" s="2157"/>
      <c r="CW85" s="2157"/>
      <c r="CX85" s="2157"/>
      <c r="CY85" s="2157"/>
      <c r="CZ85" s="2157"/>
      <c r="DA85" s="2157"/>
      <c r="DB85" s="2157"/>
      <c r="DC85" s="2157"/>
      <c r="DD85" s="2157"/>
      <c r="DE85" s="2157"/>
      <c r="DF85" s="2157"/>
      <c r="DG85" s="2157"/>
      <c r="DH85" s="2157"/>
      <c r="DI85" s="2157"/>
      <c r="DJ85" s="2157"/>
      <c r="DK85" s="2157"/>
      <c r="DL85" s="2157"/>
      <c r="DM85" s="2157"/>
      <c r="DN85" s="2157"/>
      <c r="DO85" s="2157"/>
      <c r="DP85" s="2157"/>
      <c r="DQ85" s="2157"/>
      <c r="DR85" s="2157"/>
      <c r="DS85" s="2157"/>
      <c r="DT85" s="2157"/>
      <c r="DU85" s="2157"/>
      <c r="DV85" s="2157"/>
      <c r="DW85" s="2157"/>
      <c r="DX85" s="2157"/>
      <c r="DY85" s="2157"/>
      <c r="DZ85" s="2157"/>
      <c r="EA85" s="2157"/>
      <c r="EB85" s="2157"/>
      <c r="EC85" s="400"/>
      <c r="ED85" s="400"/>
      <c r="EE85" s="400"/>
      <c r="EF85" s="789"/>
    </row>
    <row r="86" spans="2:136" ht="3.15" hidden="1" customHeight="1" x14ac:dyDescent="0.3">
      <c r="B86" s="784"/>
      <c r="C86" s="400"/>
      <c r="D86" s="2112"/>
      <c r="E86" s="2112"/>
      <c r="F86" s="2112"/>
      <c r="G86" s="791"/>
      <c r="H86" s="2113"/>
      <c r="I86" s="2113"/>
      <c r="J86" s="2113"/>
      <c r="K86" s="2113"/>
      <c r="L86" s="2113"/>
      <c r="M86" s="2113"/>
      <c r="N86" s="2113"/>
      <c r="O86" s="2113"/>
      <c r="P86" s="2113"/>
      <c r="Q86" s="2113"/>
      <c r="R86" s="2113"/>
      <c r="S86" s="2113"/>
      <c r="T86" s="2113"/>
      <c r="U86" s="2113"/>
      <c r="V86" s="2113"/>
      <c r="W86" s="2113"/>
      <c r="X86" s="2113"/>
      <c r="Y86" s="2113"/>
      <c r="Z86" s="2113"/>
      <c r="AA86" s="2113"/>
      <c r="AB86" s="2113"/>
      <c r="AC86" s="2113"/>
      <c r="AD86" s="2113"/>
      <c r="AE86" s="2113"/>
      <c r="AF86" s="2113"/>
      <c r="AG86" s="749"/>
      <c r="AH86" s="749"/>
      <c r="AI86" s="749"/>
      <c r="AJ86" s="749"/>
      <c r="AK86" s="749"/>
      <c r="AL86" s="749"/>
      <c r="AM86" s="749"/>
      <c r="AN86" s="749"/>
      <c r="AO86" s="749"/>
      <c r="AP86" s="749"/>
      <c r="AQ86" s="749"/>
      <c r="AR86" s="749"/>
      <c r="AS86" s="749"/>
      <c r="AT86" s="749"/>
      <c r="AU86" s="829"/>
      <c r="AV86" s="794"/>
      <c r="AW86" s="794"/>
      <c r="AX86" s="794"/>
      <c r="AY86" s="749"/>
      <c r="AZ86" s="749"/>
      <c r="BA86" s="749"/>
      <c r="BB86" s="749"/>
      <c r="BC86" s="749"/>
      <c r="BD86" s="400"/>
      <c r="BE86" s="400"/>
      <c r="BF86" s="749"/>
      <c r="BG86" s="749"/>
      <c r="BH86" s="749"/>
      <c r="BI86" s="400"/>
      <c r="BJ86" s="400"/>
      <c r="BK86" s="400"/>
      <c r="BL86" s="400"/>
      <c r="BM86" s="400"/>
      <c r="BN86" s="2157"/>
      <c r="BO86" s="2157"/>
      <c r="BP86" s="2157"/>
      <c r="BQ86" s="2157"/>
      <c r="BR86" s="2157"/>
      <c r="BS86" s="2157"/>
      <c r="BT86" s="2157"/>
      <c r="BU86" s="2157"/>
      <c r="BV86" s="2157"/>
      <c r="BW86" s="2157"/>
      <c r="BX86" s="2157"/>
      <c r="BY86" s="2157"/>
      <c r="BZ86" s="2157"/>
      <c r="CA86" s="2157"/>
      <c r="CB86" s="2157"/>
      <c r="CC86" s="2157"/>
      <c r="CD86" s="2157"/>
      <c r="CE86" s="2157"/>
      <c r="CF86" s="2157"/>
      <c r="CG86" s="2157"/>
      <c r="CH86" s="2157"/>
      <c r="CI86" s="2157"/>
      <c r="CJ86" s="2157"/>
      <c r="CK86" s="2157"/>
      <c r="CL86" s="2157"/>
      <c r="CM86" s="2157"/>
      <c r="CN86" s="2157"/>
      <c r="CO86" s="2157"/>
      <c r="CP86" s="2157"/>
      <c r="CQ86" s="2157"/>
      <c r="CR86" s="2157"/>
      <c r="CS86" s="2157"/>
      <c r="CT86" s="2157"/>
      <c r="CU86" s="2157"/>
      <c r="CV86" s="2157"/>
      <c r="CW86" s="2157"/>
      <c r="CX86" s="2157"/>
      <c r="CY86" s="2157"/>
      <c r="CZ86" s="2157"/>
      <c r="DA86" s="2157"/>
      <c r="DB86" s="2157"/>
      <c r="DC86" s="2157"/>
      <c r="DD86" s="2157"/>
      <c r="DE86" s="2157"/>
      <c r="DF86" s="2157"/>
      <c r="DG86" s="2157"/>
      <c r="DH86" s="2157"/>
      <c r="DI86" s="2157"/>
      <c r="DJ86" s="2157"/>
      <c r="DK86" s="2157"/>
      <c r="DL86" s="2157"/>
      <c r="DM86" s="2157"/>
      <c r="DN86" s="2157"/>
      <c r="DO86" s="2157"/>
      <c r="DP86" s="2157"/>
      <c r="DQ86" s="2157"/>
      <c r="DR86" s="2157"/>
      <c r="DS86" s="2157"/>
      <c r="DT86" s="2157"/>
      <c r="DU86" s="2157"/>
      <c r="DV86" s="2157"/>
      <c r="DW86" s="2157"/>
      <c r="DX86" s="2157"/>
      <c r="DY86" s="2157"/>
      <c r="DZ86" s="2157"/>
      <c r="EA86" s="2157"/>
      <c r="EB86" s="2157"/>
      <c r="EC86" s="400"/>
      <c r="ED86" s="400"/>
      <c r="EE86" s="400"/>
      <c r="EF86" s="789"/>
    </row>
    <row r="87" spans="2:136" ht="5.25" hidden="1" customHeight="1" x14ac:dyDescent="0.3">
      <c r="B87" s="784"/>
      <c r="C87" s="400"/>
      <c r="D87" s="795"/>
      <c r="E87" s="795"/>
      <c r="F87" s="795"/>
      <c r="G87" s="647"/>
      <c r="H87" s="749"/>
      <c r="I87" s="749"/>
      <c r="J87" s="749"/>
      <c r="K87" s="749"/>
      <c r="L87" s="749"/>
      <c r="M87" s="749"/>
      <c r="N87" s="749"/>
      <c r="O87" s="749"/>
      <c r="P87" s="749"/>
      <c r="Q87" s="749"/>
      <c r="R87" s="749"/>
      <c r="S87" s="749"/>
      <c r="T87" s="749"/>
      <c r="U87" s="749"/>
      <c r="V87" s="749"/>
      <c r="W87" s="749"/>
      <c r="X87" s="749"/>
      <c r="Y87" s="749"/>
      <c r="Z87" s="749"/>
      <c r="AA87" s="749"/>
      <c r="AB87" s="749"/>
      <c r="AC87" s="749"/>
      <c r="AD87" s="749"/>
      <c r="AE87" s="749"/>
      <c r="AF87" s="749"/>
      <c r="AG87" s="749"/>
      <c r="AH87" s="749"/>
      <c r="AI87" s="749"/>
      <c r="AJ87" s="749"/>
      <c r="AK87" s="749"/>
      <c r="AL87" s="749"/>
      <c r="AM87" s="749"/>
      <c r="AN87" s="749"/>
      <c r="AO87" s="749"/>
      <c r="AP87" s="749"/>
      <c r="AQ87" s="749"/>
      <c r="AR87" s="749"/>
      <c r="AS87" s="749"/>
      <c r="AT87" s="749"/>
      <c r="AU87" s="829"/>
      <c r="AV87" s="794"/>
      <c r="AW87" s="794"/>
      <c r="AX87" s="794"/>
      <c r="AY87" s="749"/>
      <c r="AZ87" s="749"/>
      <c r="BA87" s="749"/>
      <c r="BB87" s="749"/>
      <c r="BC87" s="749"/>
      <c r="BD87" s="400"/>
      <c r="BE87" s="400"/>
      <c r="BF87" s="749"/>
      <c r="BG87" s="749"/>
      <c r="BH87" s="749"/>
      <c r="BI87" s="400"/>
      <c r="BJ87" s="400"/>
      <c r="BK87" s="400"/>
      <c r="BL87" s="400"/>
      <c r="BM87" s="400"/>
      <c r="BN87" s="400"/>
      <c r="BO87" s="400"/>
      <c r="BP87" s="400"/>
      <c r="BQ87" s="400"/>
      <c r="BR87" s="400"/>
      <c r="BS87" s="400"/>
      <c r="BT87" s="400"/>
      <c r="BU87" s="400"/>
      <c r="BV87" s="400"/>
      <c r="BW87" s="400"/>
      <c r="BX87" s="400"/>
      <c r="BY87" s="400"/>
      <c r="BZ87" s="400"/>
      <c r="CA87" s="400"/>
      <c r="CB87" s="400"/>
      <c r="CC87" s="400"/>
      <c r="CD87" s="400"/>
      <c r="CE87" s="400"/>
      <c r="CF87" s="400"/>
      <c r="CG87" s="400"/>
      <c r="CH87" s="400"/>
      <c r="CI87" s="400"/>
      <c r="CJ87" s="400"/>
      <c r="CK87" s="400"/>
      <c r="CL87" s="400"/>
      <c r="CM87" s="400"/>
      <c r="CN87" s="400"/>
      <c r="CO87" s="400"/>
      <c r="CP87" s="400"/>
      <c r="CQ87" s="400"/>
      <c r="CR87" s="400"/>
      <c r="CS87" s="400"/>
      <c r="CT87" s="400"/>
      <c r="CU87" s="400"/>
      <c r="CV87" s="400"/>
      <c r="CW87" s="400"/>
      <c r="CX87" s="400"/>
      <c r="CY87" s="400"/>
      <c r="CZ87" s="400"/>
      <c r="DA87" s="400"/>
      <c r="DB87" s="400"/>
      <c r="DC87" s="400"/>
      <c r="DD87" s="400"/>
      <c r="DE87" s="400"/>
      <c r="DF87" s="400"/>
      <c r="DG87" s="400"/>
      <c r="DH87" s="400"/>
      <c r="DI87" s="400"/>
      <c r="DJ87" s="400"/>
      <c r="DK87" s="400"/>
      <c r="DL87" s="400"/>
      <c r="DM87" s="400"/>
      <c r="DN87" s="400"/>
      <c r="DO87" s="400"/>
      <c r="DP87" s="400"/>
      <c r="DQ87" s="400"/>
      <c r="DR87" s="400"/>
      <c r="DS87" s="400"/>
      <c r="DT87" s="400"/>
      <c r="DU87" s="400"/>
      <c r="DV87" s="400"/>
      <c r="DW87" s="400"/>
      <c r="DX87" s="400"/>
      <c r="DY87" s="400"/>
      <c r="DZ87" s="400"/>
      <c r="EA87" s="400"/>
      <c r="EB87" s="400"/>
      <c r="EC87" s="400"/>
      <c r="ED87" s="400"/>
      <c r="EE87" s="400"/>
      <c r="EF87" s="789"/>
    </row>
    <row r="88" spans="2:136" ht="10.5" hidden="1" customHeight="1" x14ac:dyDescent="0.3">
      <c r="B88" s="784"/>
      <c r="C88" s="400"/>
      <c r="D88" s="2112" t="s">
        <v>949</v>
      </c>
      <c r="E88" s="2112"/>
      <c r="F88" s="2112"/>
      <c r="G88" s="791"/>
      <c r="H88" s="2113" t="s">
        <v>1049</v>
      </c>
      <c r="I88" s="2113"/>
      <c r="J88" s="2113"/>
      <c r="K88" s="2113"/>
      <c r="L88" s="2113"/>
      <c r="M88" s="2113"/>
      <c r="N88" s="2113"/>
      <c r="O88" s="2113"/>
      <c r="P88" s="2113"/>
      <c r="Q88" s="2113"/>
      <c r="R88" s="2113"/>
      <c r="S88" s="2113"/>
      <c r="T88" s="2113"/>
      <c r="U88" s="2113"/>
      <c r="V88" s="2113"/>
      <c r="W88" s="2113"/>
      <c r="X88" s="2113"/>
      <c r="Y88" s="2113"/>
      <c r="Z88" s="2113"/>
      <c r="AA88" s="2113"/>
      <c r="AB88" s="2113"/>
      <c r="AC88" s="2113"/>
      <c r="AD88" s="2113"/>
      <c r="AE88" s="2113"/>
      <c r="AF88" s="2113"/>
      <c r="AG88" s="2113"/>
      <c r="AH88" s="749"/>
      <c r="AI88" s="749"/>
      <c r="AJ88" s="749"/>
      <c r="AK88" s="749"/>
      <c r="AL88" s="749"/>
      <c r="AM88" s="749"/>
      <c r="AN88" s="749"/>
      <c r="AO88" s="749"/>
      <c r="AP88" s="749"/>
      <c r="AQ88" s="749"/>
      <c r="AR88" s="749"/>
      <c r="AS88" s="749"/>
      <c r="AT88" s="749"/>
      <c r="AU88" s="829"/>
      <c r="AV88" s="794"/>
      <c r="AW88" s="794"/>
      <c r="AX88" s="794"/>
      <c r="AY88" s="749"/>
      <c r="AZ88" s="749"/>
      <c r="BA88" s="749"/>
      <c r="BB88" s="749"/>
      <c r="BC88" s="749"/>
      <c r="BD88" s="400"/>
      <c r="BE88" s="400"/>
      <c r="BF88" s="749"/>
      <c r="BG88" s="749"/>
      <c r="BH88" s="749"/>
      <c r="BI88" s="400"/>
      <c r="BJ88" s="400"/>
      <c r="BK88" s="400"/>
      <c r="BL88" s="400"/>
      <c r="BM88" s="400"/>
      <c r="BN88" s="2123" t="s">
        <v>908</v>
      </c>
      <c r="BO88" s="2123"/>
      <c r="BP88" s="2123"/>
      <c r="BQ88" s="400"/>
      <c r="BR88" s="2117" t="s">
        <v>1055</v>
      </c>
      <c r="BS88" s="2117"/>
      <c r="BT88" s="2117"/>
      <c r="BU88" s="2117"/>
      <c r="BV88" s="2117"/>
      <c r="BW88" s="2117"/>
      <c r="BX88" s="2117"/>
      <c r="BY88" s="2117"/>
      <c r="BZ88" s="2117"/>
      <c r="CA88" s="2117"/>
      <c r="CB88" s="2117"/>
      <c r="CC88" s="2117"/>
      <c r="CD88" s="2117"/>
      <c r="CE88" s="2117"/>
      <c r="CF88" s="2117"/>
      <c r="CG88" s="2117"/>
      <c r="CH88" s="2117"/>
      <c r="CI88" s="2117"/>
      <c r="CJ88" s="2117"/>
      <c r="CK88" s="2117"/>
      <c r="CL88" s="2117"/>
      <c r="CM88" s="2117"/>
      <c r="CN88" s="2117"/>
      <c r="CO88" s="2117"/>
      <c r="CP88" s="2117"/>
      <c r="CQ88" s="2117"/>
      <c r="CR88" s="2117"/>
      <c r="CS88" s="2117"/>
      <c r="CT88" s="2117"/>
      <c r="CU88" s="2117"/>
      <c r="CV88" s="2117"/>
      <c r="CW88" s="2117"/>
      <c r="CX88" s="2117"/>
      <c r="CY88" s="2117"/>
      <c r="CZ88" s="2117"/>
      <c r="DA88" s="2117"/>
      <c r="DB88" s="2117"/>
      <c r="DC88" s="2117"/>
      <c r="DD88" s="2117"/>
      <c r="DE88" s="2117"/>
      <c r="DF88" s="2117"/>
      <c r="DG88" s="2117"/>
      <c r="DH88" s="2117"/>
      <c r="DI88" s="2117"/>
      <c r="DJ88" s="2117"/>
      <c r="DK88" s="2117"/>
      <c r="DL88" s="2117"/>
      <c r="DM88" s="2117"/>
      <c r="DN88" s="2117"/>
      <c r="DO88" s="400"/>
      <c r="DP88" s="400"/>
      <c r="DQ88" s="400"/>
      <c r="DR88" s="400"/>
      <c r="DS88" s="400"/>
      <c r="DT88" s="400"/>
      <c r="DU88" s="400"/>
      <c r="DV88" s="400"/>
      <c r="DW88" s="400"/>
      <c r="DX88" s="400"/>
      <c r="DY88" s="400"/>
      <c r="DZ88" s="400"/>
      <c r="EA88" s="400"/>
      <c r="EB88" s="400"/>
      <c r="EC88" s="400"/>
      <c r="ED88" s="400"/>
      <c r="EE88" s="400"/>
      <c r="EF88" s="789"/>
    </row>
    <row r="89" spans="2:136" ht="3.15" hidden="1" customHeight="1" x14ac:dyDescent="0.3">
      <c r="B89" s="784"/>
      <c r="C89" s="400"/>
      <c r="D89" s="2112"/>
      <c r="E89" s="2112"/>
      <c r="F89" s="2112"/>
      <c r="G89" s="791"/>
      <c r="H89" s="2113"/>
      <c r="I89" s="2113"/>
      <c r="J89" s="2113"/>
      <c r="K89" s="2113"/>
      <c r="L89" s="2113"/>
      <c r="M89" s="2113"/>
      <c r="N89" s="2113"/>
      <c r="O89" s="2113"/>
      <c r="P89" s="2113"/>
      <c r="Q89" s="2113"/>
      <c r="R89" s="2113"/>
      <c r="S89" s="2113"/>
      <c r="T89" s="2113"/>
      <c r="U89" s="2113"/>
      <c r="V89" s="2113"/>
      <c r="W89" s="2113"/>
      <c r="X89" s="2113"/>
      <c r="Y89" s="2113"/>
      <c r="Z89" s="2113"/>
      <c r="AA89" s="2113"/>
      <c r="AB89" s="2113"/>
      <c r="AC89" s="2113"/>
      <c r="AD89" s="2113"/>
      <c r="AE89" s="2113"/>
      <c r="AF89" s="2113"/>
      <c r="AG89" s="2113"/>
      <c r="AH89" s="749"/>
      <c r="AI89" s="749"/>
      <c r="AJ89" s="749"/>
      <c r="AK89" s="749"/>
      <c r="AL89" s="749"/>
      <c r="AM89" s="749"/>
      <c r="AN89" s="749"/>
      <c r="AO89" s="749"/>
      <c r="AP89" s="749"/>
      <c r="AQ89" s="749"/>
      <c r="AR89" s="749"/>
      <c r="AS89" s="749"/>
      <c r="AT89" s="749"/>
      <c r="AU89" s="829"/>
      <c r="AV89" s="794"/>
      <c r="AW89" s="794"/>
      <c r="AX89" s="794"/>
      <c r="AY89" s="749"/>
      <c r="AZ89" s="749"/>
      <c r="BA89" s="749"/>
      <c r="BB89" s="749"/>
      <c r="BC89" s="749"/>
      <c r="BD89" s="400"/>
      <c r="BE89" s="400"/>
      <c r="BF89" s="749"/>
      <c r="BG89" s="749"/>
      <c r="BH89" s="749"/>
      <c r="BI89" s="400"/>
      <c r="BJ89" s="400"/>
      <c r="BK89" s="400"/>
      <c r="BL89" s="400"/>
      <c r="BM89" s="400"/>
      <c r="BN89" s="2123"/>
      <c r="BO89" s="2123"/>
      <c r="BP89" s="2123"/>
      <c r="BQ89" s="400"/>
      <c r="BR89" s="2117"/>
      <c r="BS89" s="2117"/>
      <c r="BT89" s="2117"/>
      <c r="BU89" s="2117"/>
      <c r="BV89" s="2117"/>
      <c r="BW89" s="2117"/>
      <c r="BX89" s="2117"/>
      <c r="BY89" s="2117"/>
      <c r="BZ89" s="2117"/>
      <c r="CA89" s="2117"/>
      <c r="CB89" s="2117"/>
      <c r="CC89" s="2117"/>
      <c r="CD89" s="2117"/>
      <c r="CE89" s="2117"/>
      <c r="CF89" s="2117"/>
      <c r="CG89" s="2117"/>
      <c r="CH89" s="2117"/>
      <c r="CI89" s="2117"/>
      <c r="CJ89" s="2117"/>
      <c r="CK89" s="2117"/>
      <c r="CL89" s="2117"/>
      <c r="CM89" s="2117"/>
      <c r="CN89" s="2117"/>
      <c r="CO89" s="2117"/>
      <c r="CP89" s="2117"/>
      <c r="CQ89" s="2117"/>
      <c r="CR89" s="2117"/>
      <c r="CS89" s="2117"/>
      <c r="CT89" s="2117"/>
      <c r="CU89" s="2117"/>
      <c r="CV89" s="2117"/>
      <c r="CW89" s="2117"/>
      <c r="CX89" s="2117"/>
      <c r="CY89" s="2117"/>
      <c r="CZ89" s="2117"/>
      <c r="DA89" s="2117"/>
      <c r="DB89" s="2117"/>
      <c r="DC89" s="2117"/>
      <c r="DD89" s="2117"/>
      <c r="DE89" s="2117"/>
      <c r="DF89" s="2117"/>
      <c r="DG89" s="2117"/>
      <c r="DH89" s="2117"/>
      <c r="DI89" s="2117"/>
      <c r="DJ89" s="2117"/>
      <c r="DK89" s="2117"/>
      <c r="DL89" s="2117"/>
      <c r="DM89" s="2117"/>
      <c r="DN89" s="2117"/>
      <c r="DO89" s="400"/>
      <c r="DP89" s="400"/>
      <c r="DQ89" s="400"/>
      <c r="DR89" s="400"/>
      <c r="DS89" s="400"/>
      <c r="DT89" s="400"/>
      <c r="DU89" s="400"/>
      <c r="DV89" s="400"/>
      <c r="DW89" s="400"/>
      <c r="DX89" s="400"/>
      <c r="DY89" s="400"/>
      <c r="DZ89" s="400"/>
      <c r="EA89" s="400"/>
      <c r="EB89" s="400"/>
      <c r="EC89" s="400"/>
      <c r="ED89" s="400"/>
      <c r="EE89" s="400"/>
      <c r="EF89" s="789"/>
    </row>
    <row r="90" spans="2:136" ht="5.25" hidden="1" customHeight="1" x14ac:dyDescent="0.3">
      <c r="B90" s="784"/>
      <c r="C90" s="400"/>
      <c r="D90" s="795"/>
      <c r="E90" s="795"/>
      <c r="F90" s="795"/>
      <c r="G90" s="647"/>
      <c r="H90" s="749"/>
      <c r="I90" s="749"/>
      <c r="J90" s="749"/>
      <c r="K90" s="749"/>
      <c r="L90" s="749"/>
      <c r="M90" s="749"/>
      <c r="N90" s="749"/>
      <c r="O90" s="749"/>
      <c r="P90" s="749"/>
      <c r="Q90" s="749"/>
      <c r="R90" s="749"/>
      <c r="S90" s="749"/>
      <c r="T90" s="749"/>
      <c r="U90" s="749"/>
      <c r="V90" s="749"/>
      <c r="W90" s="749"/>
      <c r="X90" s="749"/>
      <c r="Y90" s="749"/>
      <c r="Z90" s="749"/>
      <c r="AA90" s="749"/>
      <c r="AB90" s="749"/>
      <c r="AC90" s="749"/>
      <c r="AD90" s="749"/>
      <c r="AE90" s="749"/>
      <c r="AF90" s="749"/>
      <c r="AG90" s="749"/>
      <c r="AH90" s="749"/>
      <c r="AI90" s="749"/>
      <c r="AJ90" s="749"/>
      <c r="AK90" s="749"/>
      <c r="AL90" s="749"/>
      <c r="AM90" s="749"/>
      <c r="AN90" s="749"/>
      <c r="AO90" s="749"/>
      <c r="AP90" s="749"/>
      <c r="AQ90" s="749"/>
      <c r="AR90" s="749"/>
      <c r="AS90" s="749"/>
      <c r="AT90" s="749"/>
      <c r="AU90" s="829"/>
      <c r="AV90" s="794"/>
      <c r="AW90" s="794"/>
      <c r="AX90" s="794"/>
      <c r="AY90" s="749"/>
      <c r="AZ90" s="749"/>
      <c r="BA90" s="749"/>
      <c r="BB90" s="749"/>
      <c r="BC90" s="749"/>
      <c r="BD90" s="400"/>
      <c r="BE90" s="400"/>
      <c r="BF90" s="749"/>
      <c r="BG90" s="749"/>
      <c r="BH90" s="749"/>
      <c r="BI90" s="400"/>
      <c r="BJ90" s="400"/>
      <c r="BK90" s="400"/>
      <c r="BL90" s="400"/>
      <c r="BM90" s="400"/>
      <c r="BN90" s="400"/>
      <c r="BO90" s="400"/>
      <c r="BP90" s="400"/>
      <c r="BQ90" s="400"/>
      <c r="BR90" s="400"/>
      <c r="BS90" s="400"/>
      <c r="BT90" s="400"/>
      <c r="BU90" s="400"/>
      <c r="BV90" s="400"/>
      <c r="BW90" s="400"/>
      <c r="BX90" s="400"/>
      <c r="BY90" s="400"/>
      <c r="BZ90" s="400"/>
      <c r="CA90" s="400"/>
      <c r="CB90" s="400"/>
      <c r="CC90" s="400"/>
      <c r="CD90" s="400"/>
      <c r="CE90" s="400"/>
      <c r="CF90" s="400"/>
      <c r="CG90" s="400"/>
      <c r="CH90" s="400"/>
      <c r="CI90" s="400"/>
      <c r="CJ90" s="749"/>
      <c r="CK90" s="749"/>
      <c r="CL90" s="749"/>
      <c r="CM90" s="749"/>
      <c r="CN90" s="749"/>
      <c r="CO90" s="749"/>
      <c r="CP90" s="749"/>
      <c r="CQ90" s="749"/>
      <c r="CR90" s="749"/>
      <c r="CS90" s="749"/>
      <c r="CT90" s="749"/>
      <c r="CU90" s="749"/>
      <c r="CV90" s="749"/>
      <c r="CW90" s="749"/>
      <c r="CX90" s="749"/>
      <c r="CY90" s="749"/>
      <c r="CZ90" s="400"/>
      <c r="DA90" s="400"/>
      <c r="DB90" s="400"/>
      <c r="DC90" s="400"/>
      <c r="DD90" s="400"/>
      <c r="DE90" s="400"/>
      <c r="DF90" s="400"/>
      <c r="DG90" s="400"/>
      <c r="DH90" s="400"/>
      <c r="DI90" s="400"/>
      <c r="DJ90" s="400"/>
      <c r="DK90" s="400"/>
      <c r="DL90" s="400"/>
      <c r="DM90" s="400"/>
      <c r="DN90" s="400"/>
      <c r="DO90" s="400"/>
      <c r="DP90" s="400"/>
      <c r="DQ90" s="400"/>
      <c r="DR90" s="400"/>
      <c r="DS90" s="400"/>
      <c r="DT90" s="400"/>
      <c r="DU90" s="400"/>
      <c r="DV90" s="400"/>
      <c r="DW90" s="400"/>
      <c r="DX90" s="400"/>
      <c r="DY90" s="400"/>
      <c r="DZ90" s="400"/>
      <c r="EA90" s="400"/>
      <c r="EB90" s="400"/>
      <c r="EC90" s="400"/>
      <c r="ED90" s="400"/>
      <c r="EE90" s="400"/>
      <c r="EF90" s="789"/>
    </row>
    <row r="91" spans="2:136" ht="10.5" hidden="1" customHeight="1" x14ac:dyDescent="0.3">
      <c r="B91" s="784"/>
      <c r="C91" s="400"/>
      <c r="D91" s="2112" t="s">
        <v>944</v>
      </c>
      <c r="E91" s="2112"/>
      <c r="F91" s="2112"/>
      <c r="G91" s="791"/>
      <c r="H91" s="2113" t="s">
        <v>39715</v>
      </c>
      <c r="I91" s="2113"/>
      <c r="J91" s="2113"/>
      <c r="K91" s="2113"/>
      <c r="L91" s="2113"/>
      <c r="M91" s="2113"/>
      <c r="N91" s="2113"/>
      <c r="O91" s="2113"/>
      <c r="P91" s="2113"/>
      <c r="Q91" s="2113"/>
      <c r="R91" s="2113"/>
      <c r="S91" s="2113"/>
      <c r="T91" s="2113"/>
      <c r="U91" s="2113"/>
      <c r="V91" s="2113"/>
      <c r="W91" s="2113"/>
      <c r="X91" s="2113"/>
      <c r="Y91" s="2113"/>
      <c r="Z91" s="2113"/>
      <c r="AA91" s="2113"/>
      <c r="AB91" s="2113"/>
      <c r="AC91" s="2113"/>
      <c r="AD91" s="2113"/>
      <c r="AE91" s="2113"/>
      <c r="AF91" s="2113"/>
      <c r="AG91" s="2113"/>
      <c r="AH91" s="2113"/>
      <c r="AI91" s="2113"/>
      <c r="AJ91" s="2113"/>
      <c r="AK91" s="2113"/>
      <c r="AL91" s="2113"/>
      <c r="AM91" s="2113"/>
      <c r="AN91" s="2113"/>
      <c r="AO91" s="2113"/>
      <c r="AP91" s="2113"/>
      <c r="AQ91" s="749"/>
      <c r="AR91" s="749"/>
      <c r="AS91" s="749"/>
      <c r="AT91" s="749"/>
      <c r="AU91" s="829"/>
      <c r="AV91" s="794"/>
      <c r="AW91" s="794"/>
      <c r="AX91" s="794"/>
      <c r="AY91" s="749"/>
      <c r="AZ91" s="749"/>
      <c r="BA91" s="749"/>
      <c r="BB91" s="749"/>
      <c r="BC91" s="749"/>
      <c r="BD91" s="400"/>
      <c r="BE91" s="400"/>
      <c r="BF91" s="749"/>
      <c r="BG91" s="749"/>
      <c r="BH91" s="749"/>
      <c r="BI91" s="400"/>
      <c r="BJ91" s="400"/>
      <c r="BK91" s="400"/>
      <c r="BL91" s="400"/>
      <c r="BM91" s="400"/>
      <c r="BN91" s="2123" t="s">
        <v>909</v>
      </c>
      <c r="BO91" s="2123"/>
      <c r="BP91" s="2123"/>
      <c r="BQ91" s="400"/>
      <c r="BR91" s="2113" t="s">
        <v>1054</v>
      </c>
      <c r="BS91" s="2113"/>
      <c r="BT91" s="2113"/>
      <c r="BU91" s="2113"/>
      <c r="BV91" s="2113"/>
      <c r="BW91" s="2113"/>
      <c r="BX91" s="2113"/>
      <c r="BY91" s="2113"/>
      <c r="BZ91" s="2113"/>
      <c r="CA91" s="2113"/>
      <c r="CB91" s="2113"/>
      <c r="CC91" s="2113"/>
      <c r="CD91" s="2113"/>
      <c r="CE91" s="2113"/>
      <c r="CF91" s="2113"/>
      <c r="CG91" s="2113"/>
      <c r="CH91" s="2113"/>
      <c r="CI91" s="2113"/>
      <c r="CJ91" s="2113"/>
      <c r="CK91" s="2113"/>
      <c r="CL91" s="2113"/>
      <c r="CM91" s="2113"/>
      <c r="CN91" s="2113"/>
      <c r="CO91" s="2113"/>
      <c r="CP91" s="2113"/>
      <c r="CQ91" s="2113"/>
      <c r="CR91" s="2113"/>
      <c r="CS91" s="2113"/>
      <c r="CT91" s="2113"/>
      <c r="CU91" s="2113"/>
      <c r="CV91" s="2113"/>
      <c r="CW91" s="2113"/>
      <c r="CX91" s="2113"/>
      <c r="CY91" s="400"/>
      <c r="CZ91" s="400"/>
      <c r="DA91" s="400"/>
      <c r="DB91" s="400"/>
      <c r="DC91" s="400"/>
      <c r="DD91" s="400"/>
      <c r="DE91" s="400"/>
      <c r="DF91" s="400"/>
      <c r="DG91" s="400"/>
      <c r="DH91" s="400"/>
      <c r="DI91" s="400"/>
      <c r="DJ91" s="400"/>
      <c r="DK91" s="400"/>
      <c r="DL91" s="400"/>
      <c r="DM91" s="400"/>
      <c r="DN91" s="400"/>
      <c r="DO91" s="400"/>
      <c r="DP91" s="400"/>
      <c r="DQ91" s="400"/>
      <c r="DR91" s="400"/>
      <c r="DS91" s="400"/>
      <c r="DT91" s="400"/>
      <c r="DU91" s="400"/>
      <c r="DV91" s="400"/>
      <c r="DW91" s="400"/>
      <c r="DX91" s="400"/>
      <c r="DY91" s="400"/>
      <c r="DZ91" s="400"/>
      <c r="EA91" s="400"/>
      <c r="EB91" s="400"/>
      <c r="EC91" s="400"/>
      <c r="ED91" s="400"/>
      <c r="EE91" s="400"/>
      <c r="EF91" s="789"/>
    </row>
    <row r="92" spans="2:136" ht="3.15" hidden="1" customHeight="1" x14ac:dyDescent="0.3">
      <c r="B92" s="784"/>
      <c r="C92" s="400"/>
      <c r="D92" s="2112"/>
      <c r="E92" s="2112"/>
      <c r="F92" s="2112"/>
      <c r="G92" s="791"/>
      <c r="H92" s="2113"/>
      <c r="I92" s="2113"/>
      <c r="J92" s="2113"/>
      <c r="K92" s="2113"/>
      <c r="L92" s="2113"/>
      <c r="M92" s="2113"/>
      <c r="N92" s="2113"/>
      <c r="O92" s="2113"/>
      <c r="P92" s="2113"/>
      <c r="Q92" s="2113"/>
      <c r="R92" s="2113"/>
      <c r="S92" s="2113"/>
      <c r="T92" s="2113"/>
      <c r="U92" s="2113"/>
      <c r="V92" s="2113"/>
      <c r="W92" s="2113"/>
      <c r="X92" s="2113"/>
      <c r="Y92" s="2113"/>
      <c r="Z92" s="2113"/>
      <c r="AA92" s="2113"/>
      <c r="AB92" s="2113"/>
      <c r="AC92" s="2113"/>
      <c r="AD92" s="2113"/>
      <c r="AE92" s="2113"/>
      <c r="AF92" s="2113"/>
      <c r="AG92" s="2113"/>
      <c r="AH92" s="2113"/>
      <c r="AI92" s="2113"/>
      <c r="AJ92" s="2113"/>
      <c r="AK92" s="2113"/>
      <c r="AL92" s="2113"/>
      <c r="AM92" s="2113"/>
      <c r="AN92" s="2113"/>
      <c r="AO92" s="2113"/>
      <c r="AP92" s="2113"/>
      <c r="AQ92" s="749"/>
      <c r="AR92" s="749"/>
      <c r="AS92" s="749"/>
      <c r="AT92" s="749"/>
      <c r="AU92" s="829"/>
      <c r="AV92" s="794"/>
      <c r="AW92" s="794"/>
      <c r="AX92" s="794"/>
      <c r="AY92" s="749"/>
      <c r="AZ92" s="749"/>
      <c r="BA92" s="749"/>
      <c r="BB92" s="749"/>
      <c r="BC92" s="749"/>
      <c r="BD92" s="400"/>
      <c r="BE92" s="400"/>
      <c r="BF92" s="749"/>
      <c r="BG92" s="749"/>
      <c r="BH92" s="749"/>
      <c r="BI92" s="400"/>
      <c r="BJ92" s="400"/>
      <c r="BK92" s="400"/>
      <c r="BL92" s="400"/>
      <c r="BM92" s="400"/>
      <c r="BN92" s="2123"/>
      <c r="BO92" s="2123"/>
      <c r="BP92" s="2123"/>
      <c r="BQ92" s="400"/>
      <c r="BR92" s="2113"/>
      <c r="BS92" s="2113"/>
      <c r="BT92" s="2113"/>
      <c r="BU92" s="2113"/>
      <c r="BV92" s="2113"/>
      <c r="BW92" s="2113"/>
      <c r="BX92" s="2113"/>
      <c r="BY92" s="2113"/>
      <c r="BZ92" s="2113"/>
      <c r="CA92" s="2113"/>
      <c r="CB92" s="2113"/>
      <c r="CC92" s="2113"/>
      <c r="CD92" s="2113"/>
      <c r="CE92" s="2113"/>
      <c r="CF92" s="2113"/>
      <c r="CG92" s="2113"/>
      <c r="CH92" s="2113"/>
      <c r="CI92" s="2113"/>
      <c r="CJ92" s="2113"/>
      <c r="CK92" s="2113"/>
      <c r="CL92" s="2113"/>
      <c r="CM92" s="2113"/>
      <c r="CN92" s="2113"/>
      <c r="CO92" s="2113"/>
      <c r="CP92" s="2113"/>
      <c r="CQ92" s="2113"/>
      <c r="CR92" s="2113"/>
      <c r="CS92" s="2113"/>
      <c r="CT92" s="2113"/>
      <c r="CU92" s="2113"/>
      <c r="CV92" s="2113"/>
      <c r="CW92" s="2113"/>
      <c r="CX92" s="2113"/>
      <c r="CY92" s="400"/>
      <c r="CZ92" s="400"/>
      <c r="DA92" s="400"/>
      <c r="DB92" s="400"/>
      <c r="DC92" s="400"/>
      <c r="DD92" s="400"/>
      <c r="DE92" s="400"/>
      <c r="DF92" s="400"/>
      <c r="DG92" s="400"/>
      <c r="DH92" s="400"/>
      <c r="DI92" s="400"/>
      <c r="DJ92" s="400"/>
      <c r="DK92" s="400"/>
      <c r="DL92" s="400"/>
      <c r="DM92" s="400"/>
      <c r="DN92" s="400"/>
      <c r="DO92" s="400"/>
      <c r="DP92" s="400"/>
      <c r="DQ92" s="400"/>
      <c r="DR92" s="400"/>
      <c r="DS92" s="400"/>
      <c r="DT92" s="400"/>
      <c r="DU92" s="400"/>
      <c r="DV92" s="400"/>
      <c r="DW92" s="400"/>
      <c r="DX92" s="400"/>
      <c r="DY92" s="400"/>
      <c r="DZ92" s="400"/>
      <c r="EA92" s="400"/>
      <c r="EB92" s="400"/>
      <c r="EC92" s="400"/>
      <c r="ED92" s="400"/>
      <c r="EE92" s="400"/>
      <c r="EF92" s="789"/>
    </row>
    <row r="93" spans="2:136" ht="5.25" hidden="1" customHeight="1" x14ac:dyDescent="0.3">
      <c r="B93" s="784"/>
      <c r="C93" s="400"/>
      <c r="D93" s="795"/>
      <c r="E93" s="795"/>
      <c r="F93" s="795"/>
      <c r="G93" s="647"/>
      <c r="H93" s="749"/>
      <c r="I93" s="749"/>
      <c r="J93" s="749"/>
      <c r="K93" s="749"/>
      <c r="L93" s="749"/>
      <c r="M93" s="749"/>
      <c r="N93" s="749"/>
      <c r="O93" s="749"/>
      <c r="P93" s="749"/>
      <c r="Q93" s="749"/>
      <c r="R93" s="749"/>
      <c r="S93" s="749"/>
      <c r="T93" s="749"/>
      <c r="U93" s="749"/>
      <c r="V93" s="749"/>
      <c r="W93" s="749"/>
      <c r="X93" s="749"/>
      <c r="Y93" s="749"/>
      <c r="Z93" s="749"/>
      <c r="AA93" s="749"/>
      <c r="AB93" s="749"/>
      <c r="AC93" s="749"/>
      <c r="AD93" s="749"/>
      <c r="AE93" s="749"/>
      <c r="AF93" s="749"/>
      <c r="AG93" s="749"/>
      <c r="AH93" s="749"/>
      <c r="AI93" s="749"/>
      <c r="AJ93" s="749"/>
      <c r="AK93" s="749"/>
      <c r="AL93" s="749"/>
      <c r="AM93" s="749"/>
      <c r="AN93" s="749"/>
      <c r="AO93" s="749"/>
      <c r="AP93" s="749"/>
      <c r="AQ93" s="749"/>
      <c r="AR93" s="749"/>
      <c r="AS93" s="749"/>
      <c r="AT93" s="749"/>
      <c r="AU93" s="829"/>
      <c r="AV93" s="794"/>
      <c r="AW93" s="794"/>
      <c r="AX93" s="794"/>
      <c r="AY93" s="749"/>
      <c r="AZ93" s="749"/>
      <c r="BA93" s="749"/>
      <c r="BB93" s="749"/>
      <c r="BC93" s="749"/>
      <c r="BD93" s="400"/>
      <c r="BE93" s="400"/>
      <c r="BF93" s="749"/>
      <c r="BG93" s="749"/>
      <c r="BH93" s="749"/>
      <c r="BI93" s="400"/>
      <c r="BJ93" s="400"/>
      <c r="BK93" s="400"/>
      <c r="BL93" s="400"/>
      <c r="BM93" s="400"/>
      <c r="BN93" s="830"/>
      <c r="BO93" s="830"/>
      <c r="BP93" s="830"/>
      <c r="BQ93" s="830"/>
      <c r="BR93" s="830"/>
      <c r="BS93" s="830"/>
      <c r="BT93" s="830"/>
      <c r="BU93" s="830"/>
      <c r="BV93" s="830"/>
      <c r="BW93" s="830"/>
      <c r="BX93" s="830"/>
      <c r="BY93" s="400"/>
      <c r="BZ93" s="400"/>
      <c r="CA93" s="400"/>
      <c r="CB93" s="400"/>
      <c r="CC93" s="400"/>
      <c r="CD93" s="400"/>
      <c r="CE93" s="400"/>
      <c r="CF93" s="400"/>
      <c r="CG93" s="400"/>
      <c r="CH93" s="400"/>
      <c r="CI93" s="400"/>
      <c r="CJ93" s="400"/>
      <c r="CK93" s="400"/>
      <c r="CL93" s="400"/>
      <c r="CM93" s="400"/>
      <c r="CN93" s="400"/>
      <c r="CO93" s="400"/>
      <c r="CP93" s="400"/>
      <c r="CQ93" s="400"/>
      <c r="CR93" s="400"/>
      <c r="CS93" s="400"/>
      <c r="CT93" s="400"/>
      <c r="CU93" s="400"/>
      <c r="CV93" s="400"/>
      <c r="CW93" s="400"/>
      <c r="CX93" s="400"/>
      <c r="CY93" s="400"/>
      <c r="CZ93" s="400"/>
      <c r="DA93" s="400"/>
      <c r="DB93" s="400"/>
      <c r="DC93" s="400"/>
      <c r="DD93" s="400"/>
      <c r="DE93" s="400"/>
      <c r="DF93" s="400"/>
      <c r="DG93" s="400"/>
      <c r="DH93" s="400"/>
      <c r="DI93" s="400"/>
      <c r="DJ93" s="400"/>
      <c r="DK93" s="400"/>
      <c r="DL93" s="400"/>
      <c r="DM93" s="400"/>
      <c r="DN93" s="400"/>
      <c r="DO93" s="400"/>
      <c r="DP93" s="400"/>
      <c r="DQ93" s="400"/>
      <c r="DR93" s="400"/>
      <c r="DS93" s="400"/>
      <c r="DT93" s="400"/>
      <c r="DU93" s="400"/>
      <c r="DV93" s="400"/>
      <c r="DW93" s="400"/>
      <c r="DX93" s="400"/>
      <c r="DY93" s="400"/>
      <c r="DZ93" s="400"/>
      <c r="EA93" s="400"/>
      <c r="EB93" s="400"/>
      <c r="EC93" s="400"/>
      <c r="ED93" s="400"/>
      <c r="EE93" s="400"/>
      <c r="EF93" s="789"/>
    </row>
    <row r="94" spans="2:136" ht="10.5" hidden="1" customHeight="1" x14ac:dyDescent="0.3">
      <c r="B94" s="784"/>
      <c r="C94" s="400"/>
      <c r="D94" s="2112" t="s">
        <v>952</v>
      </c>
      <c r="E94" s="2112"/>
      <c r="F94" s="2112"/>
      <c r="G94" s="791"/>
      <c r="H94" s="2113" t="s">
        <v>1044</v>
      </c>
      <c r="I94" s="2113"/>
      <c r="J94" s="2113"/>
      <c r="K94" s="2113"/>
      <c r="L94" s="2113"/>
      <c r="M94" s="2113"/>
      <c r="N94" s="2113"/>
      <c r="O94" s="2113"/>
      <c r="P94" s="2113"/>
      <c r="Q94" s="2113"/>
      <c r="R94" s="2113"/>
      <c r="S94" s="2113"/>
      <c r="T94" s="2113"/>
      <c r="U94" s="2113"/>
      <c r="V94" s="2113"/>
      <c r="W94" s="2113"/>
      <c r="X94" s="2113"/>
      <c r="Y94" s="2113"/>
      <c r="Z94" s="2113"/>
      <c r="AA94" s="2113"/>
      <c r="AB94" s="2113"/>
      <c r="AC94" s="2113"/>
      <c r="AD94" s="2113"/>
      <c r="AE94" s="2113"/>
      <c r="AF94" s="2113"/>
      <c r="AG94" s="2113"/>
      <c r="AH94" s="2113"/>
      <c r="AI94" s="2113"/>
      <c r="AJ94" s="2113"/>
      <c r="AK94" s="2113"/>
      <c r="AL94" s="400"/>
      <c r="AM94" s="749"/>
      <c r="AN94" s="749"/>
      <c r="AO94" s="749"/>
      <c r="AP94" s="749"/>
      <c r="AQ94" s="749"/>
      <c r="AR94" s="749"/>
      <c r="AS94" s="749"/>
      <c r="AT94" s="749"/>
      <c r="AU94" s="829"/>
      <c r="AV94" s="794"/>
      <c r="AW94" s="794"/>
      <c r="AX94" s="794"/>
      <c r="AY94" s="749"/>
      <c r="AZ94" s="749"/>
      <c r="BA94" s="749"/>
      <c r="BB94" s="749"/>
      <c r="BC94" s="749"/>
      <c r="BD94" s="400"/>
      <c r="BE94" s="400"/>
      <c r="BF94" s="749"/>
      <c r="BG94" s="749"/>
      <c r="BH94" s="749"/>
      <c r="BI94" s="400"/>
      <c r="BJ94" s="400"/>
      <c r="BK94" s="400"/>
      <c r="BL94" s="400"/>
      <c r="BM94" s="400"/>
      <c r="BN94" s="400"/>
      <c r="BO94" s="400"/>
      <c r="BP94" s="400"/>
      <c r="BQ94" s="400"/>
      <c r="BR94" s="400"/>
      <c r="BS94" s="400"/>
      <c r="BT94" s="400"/>
      <c r="BU94" s="400"/>
      <c r="BV94" s="400"/>
      <c r="BW94" s="400"/>
      <c r="BX94" s="400"/>
      <c r="BY94" s="400"/>
      <c r="BZ94" s="400"/>
      <c r="CA94" s="400"/>
      <c r="CB94" s="400"/>
      <c r="CC94" s="400"/>
      <c r="CD94" s="400"/>
      <c r="CE94" s="400"/>
      <c r="CF94" s="400"/>
      <c r="CG94" s="400"/>
      <c r="CH94" s="400"/>
      <c r="CI94" s="400"/>
      <c r="CJ94" s="400"/>
      <c r="CK94" s="400"/>
      <c r="CL94" s="400"/>
      <c r="CM94" s="400"/>
      <c r="CN94" s="400"/>
      <c r="CO94" s="400"/>
      <c r="CP94" s="400"/>
      <c r="CQ94" s="400"/>
      <c r="CR94" s="400"/>
      <c r="CS94" s="400"/>
      <c r="CT94" s="400"/>
      <c r="CU94" s="400"/>
      <c r="CV94" s="400"/>
      <c r="CW94" s="400"/>
      <c r="CX94" s="400"/>
      <c r="CY94" s="400"/>
      <c r="CZ94" s="400"/>
      <c r="DA94" s="400"/>
      <c r="DB94" s="400"/>
      <c r="DC94" s="400"/>
      <c r="DD94" s="400"/>
      <c r="DE94" s="400"/>
      <c r="DF94" s="400"/>
      <c r="DG94" s="400"/>
      <c r="DH94" s="400"/>
      <c r="DI94" s="400"/>
      <c r="DJ94" s="400"/>
      <c r="DK94" s="400"/>
      <c r="DL94" s="400"/>
      <c r="DM94" s="400"/>
      <c r="DN94" s="400"/>
      <c r="DO94" s="400"/>
      <c r="DP94" s="400"/>
      <c r="DQ94" s="400"/>
      <c r="DR94" s="400"/>
      <c r="DS94" s="400"/>
      <c r="DT94" s="400"/>
      <c r="DU94" s="400"/>
      <c r="DV94" s="400"/>
      <c r="DW94" s="400"/>
      <c r="DX94" s="400"/>
      <c r="DY94" s="400"/>
      <c r="DZ94" s="400"/>
      <c r="EA94" s="400"/>
      <c r="EB94" s="400"/>
      <c r="EC94" s="400"/>
      <c r="ED94" s="400"/>
      <c r="EE94" s="400"/>
      <c r="EF94" s="789"/>
    </row>
    <row r="95" spans="2:136" ht="3.15" hidden="1" customHeight="1" x14ac:dyDescent="0.3">
      <c r="B95" s="784"/>
      <c r="C95" s="400"/>
      <c r="D95" s="2112"/>
      <c r="E95" s="2112"/>
      <c r="F95" s="2112"/>
      <c r="G95" s="791"/>
      <c r="H95" s="2113"/>
      <c r="I95" s="2113"/>
      <c r="J95" s="2113"/>
      <c r="K95" s="2113"/>
      <c r="L95" s="2113"/>
      <c r="M95" s="2113"/>
      <c r="N95" s="2113"/>
      <c r="O95" s="2113"/>
      <c r="P95" s="2113"/>
      <c r="Q95" s="2113"/>
      <c r="R95" s="2113"/>
      <c r="S95" s="2113"/>
      <c r="T95" s="2113"/>
      <c r="U95" s="2113"/>
      <c r="V95" s="2113"/>
      <c r="W95" s="2113"/>
      <c r="X95" s="2113"/>
      <c r="Y95" s="2113"/>
      <c r="Z95" s="2113"/>
      <c r="AA95" s="2113"/>
      <c r="AB95" s="2113"/>
      <c r="AC95" s="2113"/>
      <c r="AD95" s="2113"/>
      <c r="AE95" s="2113"/>
      <c r="AF95" s="2113"/>
      <c r="AG95" s="2113"/>
      <c r="AH95" s="2113"/>
      <c r="AI95" s="2113"/>
      <c r="AJ95" s="2113"/>
      <c r="AK95" s="2113"/>
      <c r="AL95" s="400"/>
      <c r="AM95" s="749"/>
      <c r="AN95" s="749"/>
      <c r="AO95" s="749"/>
      <c r="AP95" s="749"/>
      <c r="AQ95" s="749"/>
      <c r="AR95" s="749"/>
      <c r="AS95" s="749"/>
      <c r="AT95" s="749"/>
      <c r="AU95" s="829"/>
      <c r="AV95" s="794"/>
      <c r="AW95" s="794"/>
      <c r="AX95" s="794"/>
      <c r="AY95" s="749"/>
      <c r="AZ95" s="749"/>
      <c r="BA95" s="749"/>
      <c r="BB95" s="749"/>
      <c r="BC95" s="749"/>
      <c r="BD95" s="400"/>
      <c r="BE95" s="400"/>
      <c r="BF95" s="749"/>
      <c r="BG95" s="749"/>
      <c r="BH95" s="749"/>
      <c r="BI95" s="400"/>
      <c r="BJ95" s="400"/>
      <c r="BK95" s="400"/>
      <c r="BL95" s="400"/>
      <c r="BM95" s="400"/>
      <c r="BN95" s="400"/>
      <c r="BO95" s="400"/>
      <c r="BP95" s="400"/>
      <c r="BQ95" s="400"/>
      <c r="BR95" s="400"/>
      <c r="BS95" s="400"/>
      <c r="BT95" s="400"/>
      <c r="BU95" s="400"/>
      <c r="BV95" s="400"/>
      <c r="BW95" s="400"/>
      <c r="BX95" s="400"/>
      <c r="BY95" s="400"/>
      <c r="BZ95" s="400"/>
      <c r="CA95" s="400"/>
      <c r="CB95" s="400"/>
      <c r="CC95" s="400"/>
      <c r="CD95" s="400"/>
      <c r="CE95" s="400"/>
      <c r="CF95" s="400"/>
      <c r="CG95" s="400"/>
      <c r="CH95" s="400"/>
      <c r="CI95" s="400"/>
      <c r="CJ95" s="400"/>
      <c r="CK95" s="400"/>
      <c r="CL95" s="400"/>
      <c r="CM95" s="400"/>
      <c r="CN95" s="400"/>
      <c r="CO95" s="400"/>
      <c r="CP95" s="400"/>
      <c r="CQ95" s="400"/>
      <c r="CR95" s="400"/>
      <c r="CS95" s="400"/>
      <c r="CT95" s="400"/>
      <c r="CU95" s="400"/>
      <c r="CV95" s="400"/>
      <c r="CW95" s="400"/>
      <c r="CX95" s="400"/>
      <c r="CY95" s="400"/>
      <c r="CZ95" s="400"/>
      <c r="DA95" s="400"/>
      <c r="DB95" s="400"/>
      <c r="DC95" s="400"/>
      <c r="DD95" s="400"/>
      <c r="DE95" s="400"/>
      <c r="DF95" s="400"/>
      <c r="DG95" s="400"/>
      <c r="DH95" s="400"/>
      <c r="DI95" s="400"/>
      <c r="DJ95" s="400"/>
      <c r="DK95" s="400"/>
      <c r="DL95" s="400"/>
      <c r="DM95" s="400"/>
      <c r="DN95" s="400"/>
      <c r="DO95" s="400"/>
      <c r="DP95" s="400"/>
      <c r="DQ95" s="400"/>
      <c r="DR95" s="400"/>
      <c r="DS95" s="400"/>
      <c r="DT95" s="400"/>
      <c r="DU95" s="400"/>
      <c r="DV95" s="400"/>
      <c r="DW95" s="400"/>
      <c r="DX95" s="400"/>
      <c r="DY95" s="400"/>
      <c r="DZ95" s="400"/>
      <c r="EA95" s="400"/>
      <c r="EB95" s="400"/>
      <c r="EC95" s="400"/>
      <c r="ED95" s="400"/>
      <c r="EE95" s="400"/>
      <c r="EF95" s="789"/>
    </row>
    <row r="96" spans="2:136" ht="5.25" hidden="1" customHeight="1" x14ac:dyDescent="0.3">
      <c r="B96" s="784"/>
      <c r="C96" s="400"/>
      <c r="D96" s="400"/>
      <c r="E96" s="400"/>
      <c r="F96" s="400"/>
      <c r="G96" s="400"/>
      <c r="H96" s="400"/>
      <c r="I96" s="400"/>
      <c r="J96" s="400"/>
      <c r="K96" s="400"/>
      <c r="L96" s="400"/>
      <c r="M96" s="400"/>
      <c r="N96" s="400"/>
      <c r="O96" s="400"/>
      <c r="P96" s="400"/>
      <c r="Q96" s="400"/>
      <c r="R96" s="400"/>
      <c r="S96" s="400"/>
      <c r="T96" s="400"/>
      <c r="U96" s="400"/>
      <c r="V96" s="400"/>
      <c r="W96" s="400"/>
      <c r="X96" s="400"/>
      <c r="Y96" s="400"/>
      <c r="Z96" s="400"/>
      <c r="AA96" s="400"/>
      <c r="AB96" s="400"/>
      <c r="AC96" s="400"/>
      <c r="AD96" s="400"/>
      <c r="AE96" s="400"/>
      <c r="AF96" s="400"/>
      <c r="AG96" s="400"/>
      <c r="AH96" s="400"/>
      <c r="AI96" s="749"/>
      <c r="AJ96" s="749"/>
      <c r="AK96" s="749"/>
      <c r="AL96" s="749"/>
      <c r="AM96" s="749"/>
      <c r="AN96" s="749"/>
      <c r="AO96" s="749"/>
      <c r="AP96" s="749"/>
      <c r="AQ96" s="749"/>
      <c r="AR96" s="749"/>
      <c r="AS96" s="749"/>
      <c r="AT96" s="749"/>
      <c r="AU96" s="829"/>
      <c r="AV96" s="794"/>
      <c r="AW96" s="794"/>
      <c r="AX96" s="794"/>
      <c r="AY96" s="749"/>
      <c r="AZ96" s="749"/>
      <c r="BA96" s="749"/>
      <c r="BB96" s="749"/>
      <c r="BC96" s="749"/>
      <c r="BD96" s="400"/>
      <c r="BE96" s="400"/>
      <c r="BF96" s="749"/>
      <c r="BG96" s="749"/>
      <c r="BH96" s="749"/>
      <c r="BI96" s="400"/>
      <c r="BJ96" s="400"/>
      <c r="BK96" s="400"/>
      <c r="BL96" s="400"/>
      <c r="BM96" s="400"/>
      <c r="BN96" s="400"/>
      <c r="BO96" s="400"/>
      <c r="BP96" s="400"/>
      <c r="BQ96" s="400"/>
      <c r="BR96" s="400"/>
      <c r="BS96" s="400"/>
      <c r="BT96" s="400"/>
      <c r="BU96" s="400"/>
      <c r="BV96" s="400"/>
      <c r="BW96" s="400"/>
      <c r="BX96" s="400"/>
      <c r="BY96" s="400"/>
      <c r="BZ96" s="400"/>
      <c r="CA96" s="400"/>
      <c r="CB96" s="400"/>
      <c r="CC96" s="400"/>
      <c r="CD96" s="400"/>
      <c r="CE96" s="400"/>
      <c r="CF96" s="400"/>
      <c r="CG96" s="400"/>
      <c r="CH96" s="400"/>
      <c r="CI96" s="400"/>
      <c r="CJ96" s="400"/>
      <c r="CK96" s="400"/>
      <c r="CL96" s="400"/>
      <c r="CM96" s="400"/>
      <c r="CN96" s="400"/>
      <c r="CO96" s="400"/>
      <c r="CP96" s="400"/>
      <c r="CQ96" s="400"/>
      <c r="CR96" s="400"/>
      <c r="CS96" s="400"/>
      <c r="CT96" s="400"/>
      <c r="CU96" s="400"/>
      <c r="CV96" s="400"/>
      <c r="CW96" s="400"/>
      <c r="CX96" s="400"/>
      <c r="CY96" s="400"/>
      <c r="CZ96" s="400"/>
      <c r="DA96" s="400"/>
      <c r="DB96" s="400"/>
      <c r="DC96" s="400"/>
      <c r="DD96" s="400"/>
      <c r="DE96" s="400"/>
      <c r="DF96" s="400"/>
      <c r="DG96" s="400"/>
      <c r="DH96" s="400"/>
      <c r="DI96" s="400"/>
      <c r="DJ96" s="400"/>
      <c r="DK96" s="400"/>
      <c r="DL96" s="400"/>
      <c r="DM96" s="400"/>
      <c r="DN96" s="400"/>
      <c r="DO96" s="400"/>
      <c r="DP96" s="400"/>
      <c r="DQ96" s="400"/>
      <c r="DR96" s="400"/>
      <c r="DS96" s="400"/>
      <c r="DT96" s="400"/>
      <c r="DU96" s="400"/>
      <c r="DV96" s="400"/>
      <c r="DW96" s="400"/>
      <c r="DX96" s="400"/>
      <c r="DY96" s="400"/>
      <c r="DZ96" s="400"/>
      <c r="EA96" s="400"/>
      <c r="EB96" s="400"/>
      <c r="EC96" s="400"/>
      <c r="ED96" s="400"/>
      <c r="EE96" s="400"/>
      <c r="EF96" s="789"/>
    </row>
    <row r="97" spans="2:136" ht="10.5" hidden="1" customHeight="1" x14ac:dyDescent="0.3">
      <c r="B97" s="784"/>
      <c r="C97" s="400"/>
      <c r="D97" s="2115" t="s">
        <v>945</v>
      </c>
      <c r="E97" s="2115"/>
      <c r="F97" s="2115"/>
      <c r="G97" s="400"/>
      <c r="H97" s="2113" t="s">
        <v>39716</v>
      </c>
      <c r="I97" s="2113"/>
      <c r="J97" s="2113"/>
      <c r="K97" s="2113"/>
      <c r="L97" s="2113"/>
      <c r="M97" s="2113"/>
      <c r="N97" s="2113"/>
      <c r="O97" s="2113"/>
      <c r="P97" s="2113"/>
      <c r="Q97" s="2113"/>
      <c r="R97" s="2113"/>
      <c r="S97" s="2113"/>
      <c r="T97" s="2113"/>
      <c r="U97" s="2113"/>
      <c r="V97" s="2113"/>
      <c r="W97" s="2113"/>
      <c r="X97" s="2113"/>
      <c r="Y97" s="2113"/>
      <c r="Z97" s="2113"/>
      <c r="AA97" s="2113"/>
      <c r="AB97" s="2113"/>
      <c r="AC97" s="2113"/>
      <c r="AD97" s="2113"/>
      <c r="AE97" s="2113"/>
      <c r="AF97" s="2113"/>
      <c r="AG97" s="2113"/>
      <c r="AH97" s="2113"/>
      <c r="AI97" s="749"/>
      <c r="AJ97" s="749"/>
      <c r="AK97" s="749"/>
      <c r="AL97" s="749"/>
      <c r="AM97" s="749"/>
      <c r="AN97" s="749"/>
      <c r="AO97" s="749"/>
      <c r="AP97" s="749"/>
      <c r="AQ97" s="749"/>
      <c r="AR97" s="749"/>
      <c r="AS97" s="749"/>
      <c r="AT97" s="749"/>
      <c r="AU97" s="829"/>
      <c r="AV97" s="794"/>
      <c r="AW97" s="794"/>
      <c r="AX97" s="794"/>
      <c r="AY97" s="749"/>
      <c r="AZ97" s="749"/>
      <c r="BA97" s="749"/>
      <c r="BB97" s="749"/>
      <c r="BC97" s="749"/>
      <c r="BD97" s="400"/>
      <c r="BE97" s="400"/>
      <c r="BF97" s="749"/>
      <c r="BG97" s="749"/>
      <c r="BH97" s="749"/>
      <c r="BI97" s="400"/>
      <c r="BJ97" s="400"/>
      <c r="BK97" s="400"/>
      <c r="BL97" s="400"/>
      <c r="BM97" s="400"/>
      <c r="BN97" s="400"/>
      <c r="BO97" s="400"/>
      <c r="BP97" s="400"/>
      <c r="BQ97" s="400"/>
      <c r="BR97" s="400"/>
      <c r="BS97" s="400"/>
      <c r="BT97" s="400"/>
      <c r="BU97" s="400"/>
      <c r="BV97" s="400"/>
      <c r="BW97" s="400"/>
      <c r="BX97" s="400"/>
      <c r="BY97" s="400"/>
      <c r="BZ97" s="400"/>
      <c r="CA97" s="400"/>
      <c r="CB97" s="400"/>
      <c r="CC97" s="400"/>
      <c r="CD97" s="400"/>
      <c r="CE97" s="400"/>
      <c r="CF97" s="400"/>
      <c r="CG97" s="400"/>
      <c r="CH97" s="400"/>
      <c r="CI97" s="400"/>
      <c r="CJ97" s="400"/>
      <c r="CK97" s="400"/>
      <c r="CL97" s="400"/>
      <c r="CM97" s="400"/>
      <c r="CN97" s="400"/>
      <c r="CO97" s="400"/>
      <c r="CP97" s="400"/>
      <c r="CQ97" s="400"/>
      <c r="CR97" s="400"/>
      <c r="CS97" s="400"/>
      <c r="CT97" s="400"/>
      <c r="CU97" s="400"/>
      <c r="CV97" s="400"/>
      <c r="CW97" s="400"/>
      <c r="CX97" s="400"/>
      <c r="CY97" s="400"/>
      <c r="CZ97" s="400"/>
      <c r="DA97" s="400"/>
      <c r="DB97" s="400"/>
      <c r="DC97" s="400"/>
      <c r="DD97" s="400"/>
      <c r="DE97" s="400"/>
      <c r="DF97" s="400"/>
      <c r="DG97" s="400"/>
      <c r="DH97" s="400"/>
      <c r="DI97" s="400"/>
      <c r="DJ97" s="400"/>
      <c r="DK97" s="400"/>
      <c r="DL97" s="400"/>
      <c r="DM97" s="400"/>
      <c r="DN97" s="400"/>
      <c r="DO97" s="400"/>
      <c r="DP97" s="400"/>
      <c r="DQ97" s="400"/>
      <c r="DR97" s="400"/>
      <c r="DS97" s="400"/>
      <c r="DT97" s="400"/>
      <c r="DU97" s="400"/>
      <c r="DV97" s="400"/>
      <c r="DW97" s="400"/>
      <c r="DX97" s="400"/>
      <c r="DY97" s="400"/>
      <c r="DZ97" s="400"/>
      <c r="EA97" s="400"/>
      <c r="EB97" s="400"/>
      <c r="EC97" s="400"/>
      <c r="ED97" s="400"/>
      <c r="EE97" s="400"/>
      <c r="EF97" s="789"/>
    </row>
    <row r="98" spans="2:136" ht="3.15" hidden="1" customHeight="1" x14ac:dyDescent="0.3">
      <c r="B98" s="784"/>
      <c r="C98" s="400"/>
      <c r="D98" s="2115"/>
      <c r="E98" s="2115"/>
      <c r="F98" s="2115"/>
      <c r="G98" s="400"/>
      <c r="H98" s="2113"/>
      <c r="I98" s="2113"/>
      <c r="J98" s="2113"/>
      <c r="K98" s="2113"/>
      <c r="L98" s="2113"/>
      <c r="M98" s="2113"/>
      <c r="N98" s="2113"/>
      <c r="O98" s="2113"/>
      <c r="P98" s="2113"/>
      <c r="Q98" s="2113"/>
      <c r="R98" s="2113"/>
      <c r="S98" s="2113"/>
      <c r="T98" s="2113"/>
      <c r="U98" s="2113"/>
      <c r="V98" s="2113"/>
      <c r="W98" s="2113"/>
      <c r="X98" s="2113"/>
      <c r="Y98" s="2113"/>
      <c r="Z98" s="2113"/>
      <c r="AA98" s="2113"/>
      <c r="AB98" s="2113"/>
      <c r="AC98" s="2113"/>
      <c r="AD98" s="2113"/>
      <c r="AE98" s="2113"/>
      <c r="AF98" s="2113"/>
      <c r="AG98" s="2113"/>
      <c r="AH98" s="2113"/>
      <c r="AI98" s="749"/>
      <c r="AJ98" s="749"/>
      <c r="AK98" s="749"/>
      <c r="AL98" s="749"/>
      <c r="AM98" s="749"/>
      <c r="AN98" s="749"/>
      <c r="AO98" s="749"/>
      <c r="AP98" s="749"/>
      <c r="AQ98" s="749"/>
      <c r="AR98" s="749"/>
      <c r="AS98" s="749"/>
      <c r="AT98" s="749"/>
      <c r="AU98" s="829"/>
      <c r="AV98" s="794"/>
      <c r="AW98" s="794"/>
      <c r="AX98" s="794"/>
      <c r="AY98" s="749"/>
      <c r="AZ98" s="749"/>
      <c r="BA98" s="749"/>
      <c r="BB98" s="749"/>
      <c r="BC98" s="749"/>
      <c r="BD98" s="400"/>
      <c r="BE98" s="400"/>
      <c r="BF98" s="749"/>
      <c r="BG98" s="749"/>
      <c r="BH98" s="749"/>
      <c r="BI98" s="400"/>
      <c r="BJ98" s="400"/>
      <c r="BK98" s="400"/>
      <c r="BL98" s="400"/>
      <c r="BM98" s="400"/>
      <c r="BN98" s="400"/>
      <c r="BO98" s="400"/>
      <c r="BP98" s="400"/>
      <c r="BQ98" s="400"/>
      <c r="BR98" s="400"/>
      <c r="BS98" s="400"/>
      <c r="BT98" s="400"/>
      <c r="BU98" s="400"/>
      <c r="BV98" s="400"/>
      <c r="BW98" s="400"/>
      <c r="BX98" s="400"/>
      <c r="BY98" s="400"/>
      <c r="BZ98" s="400"/>
      <c r="CA98" s="400"/>
      <c r="CB98" s="400"/>
      <c r="CC98" s="400"/>
      <c r="CD98" s="400"/>
      <c r="CE98" s="400"/>
      <c r="CF98" s="400"/>
      <c r="CG98" s="400"/>
      <c r="CH98" s="400"/>
      <c r="CI98" s="400"/>
      <c r="CJ98" s="400"/>
      <c r="CK98" s="400"/>
      <c r="CL98" s="400"/>
      <c r="CM98" s="400"/>
      <c r="CN98" s="400"/>
      <c r="CO98" s="400"/>
      <c r="CP98" s="400"/>
      <c r="CQ98" s="400"/>
      <c r="CR98" s="400"/>
      <c r="CS98" s="400"/>
      <c r="CT98" s="400"/>
      <c r="CU98" s="400"/>
      <c r="CV98" s="400"/>
      <c r="CW98" s="400"/>
      <c r="CX98" s="400"/>
      <c r="CY98" s="400"/>
      <c r="CZ98" s="400"/>
      <c r="DA98" s="400"/>
      <c r="DB98" s="400"/>
      <c r="DC98" s="400"/>
      <c r="DD98" s="400"/>
      <c r="DE98" s="400"/>
      <c r="DF98" s="400"/>
      <c r="DG98" s="400"/>
      <c r="DH98" s="400"/>
      <c r="DI98" s="400"/>
      <c r="DJ98" s="400"/>
      <c r="DK98" s="400"/>
      <c r="DL98" s="400"/>
      <c r="DM98" s="400"/>
      <c r="DN98" s="400"/>
      <c r="DO98" s="400"/>
      <c r="DP98" s="400"/>
      <c r="DQ98" s="400"/>
      <c r="DR98" s="400"/>
      <c r="DS98" s="400"/>
      <c r="DT98" s="400"/>
      <c r="DU98" s="400"/>
      <c r="DV98" s="400"/>
      <c r="DW98" s="400"/>
      <c r="DX98" s="400"/>
      <c r="DY98" s="400"/>
      <c r="DZ98" s="400"/>
      <c r="EA98" s="400"/>
      <c r="EB98" s="400"/>
      <c r="EC98" s="400"/>
      <c r="ED98" s="400"/>
      <c r="EE98" s="400"/>
      <c r="EF98" s="789"/>
    </row>
    <row r="99" spans="2:136" ht="5.25" hidden="1" customHeight="1" x14ac:dyDescent="0.3">
      <c r="B99" s="784"/>
      <c r="C99" s="400"/>
      <c r="D99" s="400"/>
      <c r="E99" s="400"/>
      <c r="F99" s="400"/>
      <c r="G99" s="400"/>
      <c r="H99" s="400"/>
      <c r="I99" s="400"/>
      <c r="J99" s="400"/>
      <c r="K99" s="400"/>
      <c r="L99" s="400"/>
      <c r="M99" s="400"/>
      <c r="N99" s="400"/>
      <c r="O99" s="400"/>
      <c r="P99" s="400"/>
      <c r="Q99" s="400"/>
      <c r="R99" s="400"/>
      <c r="S99" s="400"/>
      <c r="T99" s="400"/>
      <c r="U99" s="400"/>
      <c r="V99" s="400"/>
      <c r="W99" s="400"/>
      <c r="X99" s="400"/>
      <c r="Y99" s="400"/>
      <c r="Z99" s="400"/>
      <c r="AA99" s="400"/>
      <c r="AB99" s="400"/>
      <c r="AC99" s="400"/>
      <c r="AD99" s="400"/>
      <c r="AE99" s="400"/>
      <c r="AF99" s="400"/>
      <c r="AG99" s="400"/>
      <c r="AH99" s="400"/>
      <c r="AI99" s="749"/>
      <c r="AJ99" s="749"/>
      <c r="AK99" s="749"/>
      <c r="AL99" s="749"/>
      <c r="AM99" s="749"/>
      <c r="AN99" s="749"/>
      <c r="AO99" s="749"/>
      <c r="AP99" s="749"/>
      <c r="AQ99" s="749"/>
      <c r="AR99" s="749"/>
      <c r="AS99" s="749"/>
      <c r="AT99" s="749"/>
      <c r="AU99" s="829"/>
      <c r="AV99" s="794"/>
      <c r="AW99" s="794"/>
      <c r="AX99" s="794"/>
      <c r="AY99" s="749"/>
      <c r="AZ99" s="749"/>
      <c r="BA99" s="749"/>
      <c r="BB99" s="749"/>
      <c r="BC99" s="749"/>
      <c r="BD99" s="400"/>
      <c r="BE99" s="400"/>
      <c r="BF99" s="749"/>
      <c r="BG99" s="749"/>
      <c r="BH99" s="749"/>
      <c r="BI99" s="400"/>
      <c r="BJ99" s="400"/>
      <c r="BK99" s="400"/>
      <c r="BL99" s="400"/>
      <c r="BM99" s="400"/>
      <c r="BN99" s="400"/>
      <c r="BO99" s="400"/>
      <c r="BP99" s="400"/>
      <c r="BQ99" s="400"/>
      <c r="BR99" s="400"/>
      <c r="BS99" s="400"/>
      <c r="BT99" s="400"/>
      <c r="BU99" s="400"/>
      <c r="BV99" s="400"/>
      <c r="BW99" s="400"/>
      <c r="BX99" s="400"/>
      <c r="BY99" s="400"/>
      <c r="BZ99" s="400"/>
      <c r="CA99" s="400"/>
      <c r="CB99" s="400"/>
      <c r="CC99" s="400"/>
      <c r="CD99" s="400"/>
      <c r="CE99" s="400"/>
      <c r="CF99" s="400"/>
      <c r="CG99" s="400"/>
      <c r="CH99" s="400"/>
      <c r="CI99" s="400"/>
      <c r="CJ99" s="400"/>
      <c r="CK99" s="400"/>
      <c r="CL99" s="400"/>
      <c r="CM99" s="400"/>
      <c r="CN99" s="400"/>
      <c r="CO99" s="400"/>
      <c r="CP99" s="400"/>
      <c r="CQ99" s="400"/>
      <c r="CR99" s="400"/>
      <c r="CS99" s="400"/>
      <c r="CT99" s="400"/>
      <c r="CU99" s="400"/>
      <c r="CV99" s="400"/>
      <c r="CW99" s="400"/>
      <c r="CX99" s="400"/>
      <c r="CY99" s="400"/>
      <c r="CZ99" s="400"/>
      <c r="DA99" s="400"/>
      <c r="DB99" s="400"/>
      <c r="DC99" s="400"/>
      <c r="DD99" s="400"/>
      <c r="DE99" s="400"/>
      <c r="DF99" s="400"/>
      <c r="DG99" s="400"/>
      <c r="DH99" s="400"/>
      <c r="DI99" s="400"/>
      <c r="DJ99" s="400"/>
      <c r="DK99" s="400"/>
      <c r="DL99" s="400"/>
      <c r="DM99" s="400"/>
      <c r="DN99" s="400"/>
      <c r="DO99" s="400"/>
      <c r="DP99" s="400"/>
      <c r="DQ99" s="400"/>
      <c r="DR99" s="400"/>
      <c r="DS99" s="400"/>
      <c r="DT99" s="400"/>
      <c r="DU99" s="400"/>
      <c r="DV99" s="400"/>
      <c r="DW99" s="400"/>
      <c r="DX99" s="400"/>
      <c r="DY99" s="400"/>
      <c r="DZ99" s="400"/>
      <c r="EA99" s="400"/>
      <c r="EB99" s="400"/>
      <c r="EC99" s="400"/>
      <c r="ED99" s="400"/>
      <c r="EE99" s="400"/>
      <c r="EF99" s="789"/>
    </row>
    <row r="100" spans="2:136" ht="10.5" hidden="1" customHeight="1" x14ac:dyDescent="0.3">
      <c r="B100" s="784"/>
      <c r="C100" s="400"/>
      <c r="D100" s="2115" t="s">
        <v>947</v>
      </c>
      <c r="E100" s="2115"/>
      <c r="F100" s="2115"/>
      <c r="G100" s="400"/>
      <c r="H100" s="2113" t="s">
        <v>39717</v>
      </c>
      <c r="I100" s="2113"/>
      <c r="J100" s="2113"/>
      <c r="K100" s="2113"/>
      <c r="L100" s="2113"/>
      <c r="M100" s="2113"/>
      <c r="N100" s="2113"/>
      <c r="O100" s="2113"/>
      <c r="P100" s="2113"/>
      <c r="Q100" s="2113"/>
      <c r="R100" s="2113"/>
      <c r="S100" s="2113"/>
      <c r="T100" s="2113"/>
      <c r="U100" s="2113"/>
      <c r="V100" s="2113"/>
      <c r="W100" s="2113"/>
      <c r="X100" s="2113"/>
      <c r="Y100" s="2113"/>
      <c r="Z100" s="2113"/>
      <c r="AA100" s="2113"/>
      <c r="AB100" s="2113"/>
      <c r="AC100" s="2113"/>
      <c r="AD100" s="2113"/>
      <c r="AE100" s="2113"/>
      <c r="AF100" s="2113"/>
      <c r="AG100" s="2113"/>
      <c r="AH100" s="2113"/>
      <c r="AI100" s="2113"/>
      <c r="AJ100" s="2113"/>
      <c r="AK100" s="2113"/>
      <c r="AL100" s="2113"/>
      <c r="AM100" s="2113"/>
      <c r="AN100" s="2113"/>
      <c r="AO100" s="2113"/>
      <c r="AP100" s="2113"/>
      <c r="AQ100" s="2113"/>
      <c r="AR100" s="2113"/>
      <c r="AS100" s="2113"/>
      <c r="AT100" s="2113"/>
      <c r="AU100" s="2113"/>
      <c r="AV100" s="2113"/>
      <c r="AW100" s="2113"/>
      <c r="AX100" s="2113"/>
      <c r="AY100" s="2113"/>
      <c r="AZ100" s="2113"/>
      <c r="BA100" s="2113"/>
      <c r="BB100" s="2113"/>
      <c r="BC100" s="749"/>
      <c r="BD100" s="400"/>
      <c r="BE100" s="400"/>
      <c r="BF100" s="749"/>
      <c r="BG100" s="749"/>
      <c r="BH100" s="749"/>
      <c r="BI100" s="400"/>
      <c r="BJ100" s="400"/>
      <c r="BK100" s="400"/>
      <c r="BL100" s="400"/>
      <c r="BM100" s="400"/>
      <c r="BN100" s="400"/>
      <c r="BO100" s="400"/>
      <c r="BP100" s="400"/>
      <c r="BQ100" s="400"/>
      <c r="BR100" s="400"/>
      <c r="BS100" s="400"/>
      <c r="BT100" s="400"/>
      <c r="BU100" s="400"/>
      <c r="BV100" s="400"/>
      <c r="BW100" s="400"/>
      <c r="BX100" s="400"/>
      <c r="BY100" s="400"/>
      <c r="BZ100" s="400"/>
      <c r="CA100" s="400"/>
      <c r="CB100" s="400"/>
      <c r="CC100" s="400"/>
      <c r="CD100" s="400"/>
      <c r="CE100" s="400"/>
      <c r="CF100" s="400"/>
      <c r="CG100" s="400"/>
      <c r="CH100" s="400"/>
      <c r="CI100" s="400"/>
      <c r="CJ100" s="400"/>
      <c r="CK100" s="400"/>
      <c r="CL100" s="400"/>
      <c r="CM100" s="400"/>
      <c r="CN100" s="400"/>
      <c r="CO100" s="400"/>
      <c r="CP100" s="400"/>
      <c r="CQ100" s="400"/>
      <c r="CR100" s="400"/>
      <c r="CS100" s="400"/>
      <c r="CT100" s="400"/>
      <c r="CU100" s="400"/>
      <c r="CV100" s="400"/>
      <c r="CW100" s="400"/>
      <c r="CX100" s="400"/>
      <c r="CY100" s="400"/>
      <c r="CZ100" s="400"/>
      <c r="DA100" s="400"/>
      <c r="DB100" s="400"/>
      <c r="DC100" s="400"/>
      <c r="DD100" s="400"/>
      <c r="DE100" s="400"/>
      <c r="DF100" s="400"/>
      <c r="DG100" s="400"/>
      <c r="DH100" s="400"/>
      <c r="DI100" s="400"/>
      <c r="DJ100" s="400"/>
      <c r="DK100" s="400"/>
      <c r="DL100" s="400"/>
      <c r="DM100" s="400"/>
      <c r="DN100" s="400"/>
      <c r="DO100" s="400"/>
      <c r="DP100" s="400"/>
      <c r="DQ100" s="400"/>
      <c r="DR100" s="400"/>
      <c r="DS100" s="400"/>
      <c r="DT100" s="400"/>
      <c r="DU100" s="400"/>
      <c r="DV100" s="400"/>
      <c r="DW100" s="400"/>
      <c r="DX100" s="400"/>
      <c r="DY100" s="400"/>
      <c r="DZ100" s="400"/>
      <c r="EA100" s="400"/>
      <c r="EB100" s="400"/>
      <c r="EC100" s="400"/>
      <c r="ED100" s="400"/>
      <c r="EE100" s="400"/>
      <c r="EF100" s="789"/>
    </row>
    <row r="101" spans="2:136" ht="3.15" hidden="1" customHeight="1" x14ac:dyDescent="0.3">
      <c r="B101" s="784"/>
      <c r="C101" s="400"/>
      <c r="D101" s="2115"/>
      <c r="E101" s="2115"/>
      <c r="F101" s="2115"/>
      <c r="G101" s="400"/>
      <c r="H101" s="2113"/>
      <c r="I101" s="2113"/>
      <c r="J101" s="2113"/>
      <c r="K101" s="2113"/>
      <c r="L101" s="2113"/>
      <c r="M101" s="2113"/>
      <c r="N101" s="2113"/>
      <c r="O101" s="2113"/>
      <c r="P101" s="2113"/>
      <c r="Q101" s="2113"/>
      <c r="R101" s="2113"/>
      <c r="S101" s="2113"/>
      <c r="T101" s="2113"/>
      <c r="U101" s="2113"/>
      <c r="V101" s="2113"/>
      <c r="W101" s="2113"/>
      <c r="X101" s="2113"/>
      <c r="Y101" s="2113"/>
      <c r="Z101" s="2113"/>
      <c r="AA101" s="2113"/>
      <c r="AB101" s="2113"/>
      <c r="AC101" s="2113"/>
      <c r="AD101" s="2113"/>
      <c r="AE101" s="2113"/>
      <c r="AF101" s="2113"/>
      <c r="AG101" s="2113"/>
      <c r="AH101" s="2113"/>
      <c r="AI101" s="2113"/>
      <c r="AJ101" s="2113"/>
      <c r="AK101" s="2113"/>
      <c r="AL101" s="2113"/>
      <c r="AM101" s="2113"/>
      <c r="AN101" s="2113"/>
      <c r="AO101" s="2113"/>
      <c r="AP101" s="2113"/>
      <c r="AQ101" s="2113"/>
      <c r="AR101" s="2113"/>
      <c r="AS101" s="2113"/>
      <c r="AT101" s="2113"/>
      <c r="AU101" s="2113"/>
      <c r="AV101" s="2113"/>
      <c r="AW101" s="2113"/>
      <c r="AX101" s="2113"/>
      <c r="AY101" s="2113"/>
      <c r="AZ101" s="2113"/>
      <c r="BA101" s="2113"/>
      <c r="BB101" s="2113"/>
      <c r="BC101" s="749"/>
      <c r="BD101" s="400"/>
      <c r="BE101" s="400"/>
      <c r="BF101" s="749"/>
      <c r="BG101" s="749"/>
      <c r="BH101" s="749"/>
      <c r="BI101" s="400"/>
      <c r="BJ101" s="400"/>
      <c r="BK101" s="400"/>
      <c r="BL101" s="400"/>
      <c r="BM101" s="400"/>
      <c r="BN101" s="400"/>
      <c r="BO101" s="400"/>
      <c r="BP101" s="400"/>
      <c r="BQ101" s="400"/>
      <c r="BR101" s="400"/>
      <c r="BS101" s="400"/>
      <c r="BT101" s="400"/>
      <c r="BU101" s="400"/>
      <c r="BV101" s="400"/>
      <c r="BW101" s="400"/>
      <c r="BX101" s="400"/>
      <c r="BY101" s="400"/>
      <c r="BZ101" s="400"/>
      <c r="CA101" s="400"/>
      <c r="CB101" s="400"/>
      <c r="CC101" s="400"/>
      <c r="CD101" s="400"/>
      <c r="CE101" s="400"/>
      <c r="CF101" s="400"/>
      <c r="CG101" s="400"/>
      <c r="CH101" s="400"/>
      <c r="CI101" s="400"/>
      <c r="CJ101" s="400"/>
      <c r="CK101" s="400"/>
      <c r="CL101" s="400"/>
      <c r="CM101" s="400"/>
      <c r="CN101" s="400"/>
      <c r="CO101" s="400"/>
      <c r="CP101" s="400"/>
      <c r="CQ101" s="400"/>
      <c r="CR101" s="400"/>
      <c r="CS101" s="400"/>
      <c r="CT101" s="400"/>
      <c r="CU101" s="400"/>
      <c r="CV101" s="400"/>
      <c r="CW101" s="400"/>
      <c r="CX101" s="400"/>
      <c r="CY101" s="400"/>
      <c r="CZ101" s="400"/>
      <c r="DA101" s="400"/>
      <c r="DB101" s="400"/>
      <c r="DC101" s="400"/>
      <c r="DD101" s="400"/>
      <c r="DE101" s="400"/>
      <c r="DF101" s="400"/>
      <c r="DG101" s="400"/>
      <c r="DH101" s="400"/>
      <c r="DI101" s="400"/>
      <c r="DJ101" s="400"/>
      <c r="DK101" s="400"/>
      <c r="DL101" s="400"/>
      <c r="DM101" s="400"/>
      <c r="DN101" s="400"/>
      <c r="DO101" s="400"/>
      <c r="DP101" s="400"/>
      <c r="DQ101" s="400"/>
      <c r="DR101" s="400"/>
      <c r="DS101" s="400"/>
      <c r="DT101" s="400"/>
      <c r="DU101" s="400"/>
      <c r="DV101" s="400"/>
      <c r="DW101" s="400"/>
      <c r="DX101" s="400"/>
      <c r="DY101" s="400"/>
      <c r="DZ101" s="400"/>
      <c r="EA101" s="400"/>
      <c r="EB101" s="400"/>
      <c r="EC101" s="400"/>
      <c r="ED101" s="400"/>
      <c r="EE101" s="400"/>
      <c r="EF101" s="789"/>
    </row>
    <row r="102" spans="2:136" ht="5.25" hidden="1" customHeight="1" x14ac:dyDescent="0.3">
      <c r="B102" s="784"/>
      <c r="C102" s="400"/>
      <c r="D102" s="400"/>
      <c r="E102" s="400"/>
      <c r="F102" s="400"/>
      <c r="G102" s="400"/>
      <c r="H102" s="400"/>
      <c r="I102" s="400"/>
      <c r="J102" s="400"/>
      <c r="K102" s="400"/>
      <c r="L102" s="400"/>
      <c r="M102" s="400"/>
      <c r="N102" s="400"/>
      <c r="O102" s="400"/>
      <c r="P102" s="400"/>
      <c r="Q102" s="400"/>
      <c r="R102" s="400"/>
      <c r="S102" s="400"/>
      <c r="T102" s="400"/>
      <c r="U102" s="400"/>
      <c r="V102" s="400"/>
      <c r="W102" s="400"/>
      <c r="X102" s="400"/>
      <c r="Y102" s="400"/>
      <c r="Z102" s="400"/>
      <c r="AA102" s="400"/>
      <c r="AB102" s="400"/>
      <c r="AC102" s="400"/>
      <c r="AD102" s="400"/>
      <c r="AE102" s="400"/>
      <c r="AF102" s="400"/>
      <c r="AG102" s="400"/>
      <c r="AH102" s="400"/>
      <c r="AI102" s="749"/>
      <c r="AJ102" s="749"/>
      <c r="AK102" s="749"/>
      <c r="AL102" s="749"/>
      <c r="AM102" s="749"/>
      <c r="AN102" s="749"/>
      <c r="AO102" s="749"/>
      <c r="AP102" s="749"/>
      <c r="AQ102" s="749"/>
      <c r="AR102" s="749"/>
      <c r="AS102" s="749"/>
      <c r="AT102" s="749"/>
      <c r="AU102" s="829"/>
      <c r="AV102" s="794"/>
      <c r="AW102" s="794"/>
      <c r="AX102" s="794"/>
      <c r="AY102" s="749"/>
      <c r="AZ102" s="749"/>
      <c r="BA102" s="749"/>
      <c r="BB102" s="749"/>
      <c r="BC102" s="749"/>
      <c r="BD102" s="400"/>
      <c r="BE102" s="400"/>
      <c r="BF102" s="749"/>
      <c r="BG102" s="749"/>
      <c r="BH102" s="749"/>
      <c r="BI102" s="400"/>
      <c r="BJ102" s="400"/>
      <c r="BK102" s="400"/>
      <c r="BL102" s="400"/>
      <c r="BM102" s="400"/>
      <c r="BN102" s="400"/>
      <c r="BO102" s="400"/>
      <c r="BP102" s="400"/>
      <c r="BQ102" s="400"/>
      <c r="BR102" s="400"/>
      <c r="BS102" s="400"/>
      <c r="BT102" s="400"/>
      <c r="BU102" s="400"/>
      <c r="BV102" s="400"/>
      <c r="BW102" s="400"/>
      <c r="BX102" s="400"/>
      <c r="BY102" s="400"/>
      <c r="BZ102" s="400"/>
      <c r="CA102" s="400"/>
      <c r="CB102" s="400"/>
      <c r="CC102" s="400"/>
      <c r="CD102" s="400"/>
      <c r="CE102" s="400"/>
      <c r="CF102" s="400"/>
      <c r="CG102" s="400"/>
      <c r="CH102" s="400"/>
      <c r="CI102" s="400"/>
      <c r="CJ102" s="400"/>
      <c r="CK102" s="400"/>
      <c r="CL102" s="400"/>
      <c r="CM102" s="400"/>
      <c r="CN102" s="400"/>
      <c r="CO102" s="400"/>
      <c r="CP102" s="400"/>
      <c r="CQ102" s="400"/>
      <c r="CR102" s="400"/>
      <c r="CS102" s="400"/>
      <c r="CT102" s="400"/>
      <c r="CU102" s="400"/>
      <c r="CV102" s="400"/>
      <c r="CW102" s="400"/>
      <c r="CX102" s="400"/>
      <c r="CY102" s="400"/>
      <c r="CZ102" s="400"/>
      <c r="DA102" s="400"/>
      <c r="DB102" s="400"/>
      <c r="DC102" s="400"/>
      <c r="DD102" s="400"/>
      <c r="DE102" s="400"/>
      <c r="DF102" s="400"/>
      <c r="DG102" s="400"/>
      <c r="DH102" s="400"/>
      <c r="DI102" s="400"/>
      <c r="DJ102" s="400"/>
      <c r="DK102" s="400"/>
      <c r="DL102" s="400"/>
      <c r="DM102" s="400"/>
      <c r="DN102" s="400"/>
      <c r="DO102" s="400"/>
      <c r="DP102" s="400"/>
      <c r="DQ102" s="400"/>
      <c r="DR102" s="400"/>
      <c r="DS102" s="400"/>
      <c r="DT102" s="400"/>
      <c r="DU102" s="400"/>
      <c r="DV102" s="400"/>
      <c r="DW102" s="400"/>
      <c r="DX102" s="400"/>
      <c r="DY102" s="400"/>
      <c r="DZ102" s="400"/>
      <c r="EA102" s="400"/>
      <c r="EB102" s="400"/>
      <c r="EC102" s="400"/>
      <c r="ED102" s="400"/>
      <c r="EE102" s="400"/>
      <c r="EF102" s="789"/>
    </row>
    <row r="103" spans="2:136" ht="10.5" hidden="1" customHeight="1" x14ac:dyDescent="0.3">
      <c r="B103" s="784"/>
      <c r="C103" s="400"/>
      <c r="D103" s="2115" t="s">
        <v>900</v>
      </c>
      <c r="E103" s="2115"/>
      <c r="F103" s="2115"/>
      <c r="G103" s="400"/>
      <c r="H103" s="2113" t="s">
        <v>39718</v>
      </c>
      <c r="I103" s="2113"/>
      <c r="J103" s="2113"/>
      <c r="K103" s="2113"/>
      <c r="L103" s="2113"/>
      <c r="M103" s="2113"/>
      <c r="N103" s="2113"/>
      <c r="O103" s="2113"/>
      <c r="P103" s="2113"/>
      <c r="Q103" s="2113"/>
      <c r="R103" s="2113"/>
      <c r="S103" s="2113"/>
      <c r="T103" s="2113"/>
      <c r="U103" s="2113"/>
      <c r="V103" s="2113"/>
      <c r="W103" s="2113"/>
      <c r="X103" s="2113"/>
      <c r="Y103" s="2113"/>
      <c r="Z103" s="2113"/>
      <c r="AA103" s="2113"/>
      <c r="AB103" s="2113"/>
      <c r="AC103" s="2113"/>
      <c r="AD103" s="2113"/>
      <c r="AE103" s="2113"/>
      <c r="AF103" s="2113"/>
      <c r="AG103" s="2113"/>
      <c r="AH103" s="2113"/>
      <c r="AI103" s="2113"/>
      <c r="AJ103" s="2113"/>
      <c r="AK103" s="2113"/>
      <c r="AL103" s="2113"/>
      <c r="AM103" s="2113"/>
      <c r="AN103" s="2113"/>
      <c r="AO103" s="2113"/>
      <c r="AP103" s="2113"/>
      <c r="AQ103" s="2113"/>
      <c r="AR103" s="2113"/>
      <c r="AS103" s="2113"/>
      <c r="AT103" s="2113"/>
      <c r="AU103" s="2113"/>
      <c r="AV103" s="2113"/>
      <c r="AW103" s="2113"/>
      <c r="AX103" s="2113"/>
      <c r="AY103" s="2113"/>
      <c r="AZ103" s="2113"/>
      <c r="BA103" s="2113"/>
      <c r="BB103" s="2113"/>
      <c r="BC103" s="2113"/>
      <c r="BD103" s="2113"/>
      <c r="BE103" s="2113"/>
      <c r="BF103" s="749"/>
      <c r="BG103" s="749"/>
      <c r="BH103" s="749"/>
      <c r="BI103" s="400"/>
      <c r="BJ103" s="400"/>
      <c r="BK103" s="400"/>
      <c r="BL103" s="400"/>
      <c r="BM103" s="400"/>
      <c r="BN103" s="400"/>
      <c r="BO103" s="400"/>
      <c r="BP103" s="400"/>
      <c r="BQ103" s="400"/>
      <c r="BR103" s="400"/>
      <c r="BS103" s="400"/>
      <c r="BT103" s="400"/>
      <c r="BU103" s="400"/>
      <c r="BV103" s="400"/>
      <c r="BW103" s="400"/>
      <c r="BX103" s="400"/>
      <c r="BY103" s="400"/>
      <c r="BZ103" s="400"/>
      <c r="CA103" s="400"/>
      <c r="CB103" s="400"/>
      <c r="CC103" s="400"/>
      <c r="CD103" s="400"/>
      <c r="CE103" s="400"/>
      <c r="CF103" s="400"/>
      <c r="CG103" s="400"/>
      <c r="CH103" s="400"/>
      <c r="CI103" s="400"/>
      <c r="CJ103" s="400"/>
      <c r="CK103" s="400"/>
      <c r="CL103" s="400"/>
      <c r="CM103" s="400"/>
      <c r="CN103" s="400"/>
      <c r="CO103" s="400"/>
      <c r="CP103" s="400"/>
      <c r="CQ103" s="400"/>
      <c r="CR103" s="400"/>
      <c r="CS103" s="400"/>
      <c r="CT103" s="400"/>
      <c r="CU103" s="400"/>
      <c r="CV103" s="400"/>
      <c r="CW103" s="400"/>
      <c r="CX103" s="400"/>
      <c r="CY103" s="400"/>
      <c r="CZ103" s="400"/>
      <c r="DA103" s="400"/>
      <c r="DB103" s="400"/>
      <c r="DC103" s="400"/>
      <c r="DD103" s="400"/>
      <c r="DE103" s="400"/>
      <c r="DF103" s="400"/>
      <c r="DG103" s="400"/>
      <c r="DH103" s="400"/>
      <c r="DI103" s="400"/>
      <c r="DJ103" s="400"/>
      <c r="DK103" s="400"/>
      <c r="DL103" s="400"/>
      <c r="DM103" s="400"/>
      <c r="DN103" s="400"/>
      <c r="DO103" s="400"/>
      <c r="DP103" s="400"/>
      <c r="DQ103" s="400"/>
      <c r="DR103" s="400"/>
      <c r="DS103" s="400"/>
      <c r="DT103" s="400"/>
      <c r="DU103" s="400"/>
      <c r="DV103" s="400"/>
      <c r="DW103" s="400"/>
      <c r="DX103" s="400"/>
      <c r="DY103" s="400"/>
      <c r="DZ103" s="400"/>
      <c r="EA103" s="400"/>
      <c r="EB103" s="400"/>
      <c r="EC103" s="400"/>
      <c r="ED103" s="400"/>
      <c r="EE103" s="400"/>
      <c r="EF103" s="789"/>
    </row>
    <row r="104" spans="2:136" ht="3.15" hidden="1" customHeight="1" x14ac:dyDescent="0.3">
      <c r="B104" s="784"/>
      <c r="C104" s="400"/>
      <c r="D104" s="2115"/>
      <c r="E104" s="2115"/>
      <c r="F104" s="2115"/>
      <c r="G104" s="400"/>
      <c r="H104" s="2113"/>
      <c r="I104" s="2113"/>
      <c r="J104" s="2113"/>
      <c r="K104" s="2113"/>
      <c r="L104" s="2113"/>
      <c r="M104" s="2113"/>
      <c r="N104" s="2113"/>
      <c r="O104" s="2113"/>
      <c r="P104" s="2113"/>
      <c r="Q104" s="2113"/>
      <c r="R104" s="2113"/>
      <c r="S104" s="2113"/>
      <c r="T104" s="2113"/>
      <c r="U104" s="2113"/>
      <c r="V104" s="2113"/>
      <c r="W104" s="2113"/>
      <c r="X104" s="2113"/>
      <c r="Y104" s="2113"/>
      <c r="Z104" s="2113"/>
      <c r="AA104" s="2113"/>
      <c r="AB104" s="2113"/>
      <c r="AC104" s="2113"/>
      <c r="AD104" s="2113"/>
      <c r="AE104" s="2113"/>
      <c r="AF104" s="2113"/>
      <c r="AG104" s="2113"/>
      <c r="AH104" s="2113"/>
      <c r="AI104" s="2113"/>
      <c r="AJ104" s="2113"/>
      <c r="AK104" s="2113"/>
      <c r="AL104" s="2113"/>
      <c r="AM104" s="2113"/>
      <c r="AN104" s="2113"/>
      <c r="AO104" s="2113"/>
      <c r="AP104" s="2113"/>
      <c r="AQ104" s="2113"/>
      <c r="AR104" s="2113"/>
      <c r="AS104" s="2113"/>
      <c r="AT104" s="2113"/>
      <c r="AU104" s="2113"/>
      <c r="AV104" s="2113"/>
      <c r="AW104" s="2113"/>
      <c r="AX104" s="2113"/>
      <c r="AY104" s="2113"/>
      <c r="AZ104" s="2113"/>
      <c r="BA104" s="2113"/>
      <c r="BB104" s="2113"/>
      <c r="BC104" s="2113"/>
      <c r="BD104" s="2113"/>
      <c r="BE104" s="2113"/>
      <c r="BF104" s="749"/>
      <c r="BG104" s="749"/>
      <c r="BH104" s="749"/>
      <c r="BI104" s="400"/>
      <c r="BJ104" s="400"/>
      <c r="BK104" s="400"/>
      <c r="BL104" s="400"/>
      <c r="BM104" s="400"/>
      <c r="BN104" s="400"/>
      <c r="BO104" s="400"/>
      <c r="BP104" s="400"/>
      <c r="BQ104" s="400"/>
      <c r="BR104" s="400"/>
      <c r="BS104" s="400"/>
      <c r="BT104" s="400"/>
      <c r="BU104" s="400"/>
      <c r="BV104" s="400"/>
      <c r="BW104" s="400"/>
      <c r="BX104" s="400"/>
      <c r="BY104" s="400"/>
      <c r="BZ104" s="400"/>
      <c r="CA104" s="400"/>
      <c r="CB104" s="400"/>
      <c r="CC104" s="400"/>
      <c r="CD104" s="400"/>
      <c r="CE104" s="400"/>
      <c r="CF104" s="400"/>
      <c r="CG104" s="400"/>
      <c r="CH104" s="400"/>
      <c r="CI104" s="400"/>
      <c r="CJ104" s="400"/>
      <c r="CK104" s="400"/>
      <c r="CL104" s="400"/>
      <c r="CM104" s="400"/>
      <c r="CN104" s="400"/>
      <c r="CO104" s="400"/>
      <c r="CP104" s="400"/>
      <c r="CQ104" s="400"/>
      <c r="CR104" s="400"/>
      <c r="CS104" s="400"/>
      <c r="CT104" s="400"/>
      <c r="CU104" s="400"/>
      <c r="CV104" s="400"/>
      <c r="CW104" s="400"/>
      <c r="CX104" s="400"/>
      <c r="CY104" s="400"/>
      <c r="CZ104" s="400"/>
      <c r="DA104" s="400"/>
      <c r="DB104" s="400"/>
      <c r="DC104" s="400"/>
      <c r="DD104" s="400"/>
      <c r="DE104" s="400"/>
      <c r="DF104" s="400"/>
      <c r="DG104" s="400"/>
      <c r="DH104" s="400"/>
      <c r="DI104" s="400"/>
      <c r="DJ104" s="400"/>
      <c r="DK104" s="400"/>
      <c r="DL104" s="400"/>
      <c r="DM104" s="400"/>
      <c r="DN104" s="400"/>
      <c r="DO104" s="400"/>
      <c r="DP104" s="400"/>
      <c r="DQ104" s="400"/>
      <c r="DR104" s="400"/>
      <c r="DS104" s="400"/>
      <c r="DT104" s="400"/>
      <c r="DU104" s="400"/>
      <c r="DV104" s="400"/>
      <c r="DW104" s="400"/>
      <c r="DX104" s="400"/>
      <c r="DY104" s="400"/>
      <c r="DZ104" s="400"/>
      <c r="EA104" s="400"/>
      <c r="EB104" s="400"/>
      <c r="EC104" s="400"/>
      <c r="ED104" s="400"/>
      <c r="EE104" s="400"/>
      <c r="EF104" s="789"/>
    </row>
    <row r="105" spans="2:136" ht="5.25" hidden="1" customHeight="1" x14ac:dyDescent="0.3">
      <c r="B105" s="784"/>
      <c r="C105" s="400"/>
      <c r="D105" s="400"/>
      <c r="E105" s="400"/>
      <c r="F105" s="400"/>
      <c r="G105" s="400"/>
      <c r="H105" s="400"/>
      <c r="I105" s="400"/>
      <c r="J105" s="400"/>
      <c r="K105" s="400"/>
      <c r="L105" s="400"/>
      <c r="M105" s="400"/>
      <c r="N105" s="400"/>
      <c r="O105" s="400"/>
      <c r="P105" s="400"/>
      <c r="Q105" s="400"/>
      <c r="R105" s="400"/>
      <c r="S105" s="400"/>
      <c r="T105" s="400"/>
      <c r="U105" s="400"/>
      <c r="V105" s="400"/>
      <c r="W105" s="400"/>
      <c r="X105" s="400"/>
      <c r="Y105" s="400"/>
      <c r="Z105" s="400"/>
      <c r="AA105" s="400"/>
      <c r="AB105" s="400"/>
      <c r="AC105" s="400"/>
      <c r="AD105" s="400"/>
      <c r="AE105" s="400"/>
      <c r="AF105" s="400"/>
      <c r="AG105" s="400"/>
      <c r="AH105" s="400"/>
      <c r="AI105" s="749"/>
      <c r="AJ105" s="749"/>
      <c r="AK105" s="749"/>
      <c r="AL105" s="749"/>
      <c r="AM105" s="749"/>
      <c r="AN105" s="749"/>
      <c r="AO105" s="749"/>
      <c r="AP105" s="749"/>
      <c r="AQ105" s="749"/>
      <c r="AR105" s="749"/>
      <c r="AS105" s="749"/>
      <c r="AT105" s="749"/>
      <c r="AU105" s="829"/>
      <c r="AV105" s="794"/>
      <c r="AW105" s="794"/>
      <c r="AX105" s="794"/>
      <c r="AY105" s="749"/>
      <c r="AZ105" s="749"/>
      <c r="BA105" s="749"/>
      <c r="BB105" s="749"/>
      <c r="BC105" s="749"/>
      <c r="BD105" s="400"/>
      <c r="BE105" s="400"/>
      <c r="BF105" s="749"/>
      <c r="BG105" s="749"/>
      <c r="BH105" s="749"/>
      <c r="BI105" s="400"/>
      <c r="BJ105" s="400"/>
      <c r="BK105" s="400"/>
      <c r="BL105" s="400"/>
      <c r="BM105" s="400"/>
      <c r="BN105" s="400"/>
      <c r="BO105" s="400"/>
      <c r="BP105" s="400"/>
      <c r="BQ105" s="400"/>
      <c r="BR105" s="400"/>
      <c r="BS105" s="400"/>
      <c r="BT105" s="400"/>
      <c r="BU105" s="400"/>
      <c r="BV105" s="400"/>
      <c r="BW105" s="400"/>
      <c r="BX105" s="400"/>
      <c r="BY105" s="400"/>
      <c r="BZ105" s="400"/>
      <c r="CA105" s="400"/>
      <c r="CB105" s="400"/>
      <c r="CC105" s="400"/>
      <c r="CD105" s="400"/>
      <c r="CE105" s="400"/>
      <c r="CF105" s="400"/>
      <c r="CG105" s="400"/>
      <c r="CH105" s="400"/>
      <c r="CI105" s="400"/>
      <c r="CJ105" s="400"/>
      <c r="CK105" s="400"/>
      <c r="CL105" s="400"/>
      <c r="CM105" s="400"/>
      <c r="CN105" s="400"/>
      <c r="CO105" s="400"/>
      <c r="CP105" s="400"/>
      <c r="CQ105" s="400"/>
      <c r="CR105" s="400"/>
      <c r="CS105" s="400"/>
      <c r="CT105" s="400"/>
      <c r="CU105" s="400"/>
      <c r="CV105" s="400"/>
      <c r="CW105" s="400"/>
      <c r="CX105" s="400"/>
      <c r="CY105" s="400"/>
      <c r="CZ105" s="400"/>
      <c r="DA105" s="400"/>
      <c r="DB105" s="400"/>
      <c r="DC105" s="400"/>
      <c r="DD105" s="400"/>
      <c r="DE105" s="400"/>
      <c r="DF105" s="400"/>
      <c r="DG105" s="400"/>
      <c r="DH105" s="400"/>
      <c r="DI105" s="400"/>
      <c r="DJ105" s="400"/>
      <c r="DK105" s="400"/>
      <c r="DL105" s="400"/>
      <c r="DM105" s="400"/>
      <c r="DN105" s="400"/>
      <c r="DO105" s="400"/>
      <c r="DP105" s="400"/>
      <c r="DQ105" s="400"/>
      <c r="DR105" s="400"/>
      <c r="DS105" s="400"/>
      <c r="DT105" s="400"/>
      <c r="DU105" s="400"/>
      <c r="DV105" s="400"/>
      <c r="DW105" s="400"/>
      <c r="DX105" s="400"/>
      <c r="DY105" s="400"/>
      <c r="DZ105" s="400"/>
      <c r="EA105" s="400"/>
      <c r="EB105" s="400"/>
      <c r="EC105" s="400"/>
      <c r="ED105" s="400"/>
      <c r="EE105" s="400"/>
      <c r="EF105" s="789"/>
    </row>
    <row r="106" spans="2:136" ht="10.5" hidden="1" customHeight="1" x14ac:dyDescent="0.3">
      <c r="B106" s="784"/>
      <c r="C106" s="400"/>
      <c r="D106" s="2115" t="s">
        <v>948</v>
      </c>
      <c r="E106" s="2115"/>
      <c r="F106" s="2115"/>
      <c r="G106" s="400"/>
      <c r="H106" s="2117" t="s">
        <v>1050</v>
      </c>
      <c r="I106" s="2117"/>
      <c r="J106" s="2117"/>
      <c r="K106" s="2117"/>
      <c r="L106" s="2117"/>
      <c r="M106" s="2117"/>
      <c r="N106" s="2117"/>
      <c r="O106" s="2117"/>
      <c r="P106" s="2117"/>
      <c r="Q106" s="2117"/>
      <c r="R106" s="2117"/>
      <c r="S106" s="2117"/>
      <c r="T106" s="2117"/>
      <c r="U106" s="2117"/>
      <c r="V106" s="2117"/>
      <c r="W106" s="2117"/>
      <c r="X106" s="2117"/>
      <c r="Y106" s="2117"/>
      <c r="Z106" s="2117"/>
      <c r="AA106" s="2117"/>
      <c r="AB106" s="2117"/>
      <c r="AC106" s="2117"/>
      <c r="AD106" s="2117"/>
      <c r="AE106" s="2117"/>
      <c r="AF106" s="2117"/>
      <c r="AG106" s="2117"/>
      <c r="AH106" s="2117"/>
      <c r="AI106" s="2117"/>
      <c r="AJ106" s="2117"/>
      <c r="AK106" s="2117"/>
      <c r="AL106" s="2117"/>
      <c r="AM106" s="2117"/>
      <c r="AN106" s="2117"/>
      <c r="AO106" s="2117"/>
      <c r="AP106" s="2117"/>
      <c r="AQ106" s="2117"/>
      <c r="AR106" s="2117"/>
      <c r="AS106" s="2117"/>
      <c r="AT106" s="2117"/>
      <c r="AU106" s="2117"/>
      <c r="AV106" s="2117"/>
      <c r="AW106" s="794"/>
      <c r="AX106" s="794"/>
      <c r="AY106" s="749"/>
      <c r="AZ106" s="749"/>
      <c r="BA106" s="749"/>
      <c r="BB106" s="749"/>
      <c r="BC106" s="749"/>
      <c r="BD106" s="400"/>
      <c r="BE106" s="400"/>
      <c r="BF106" s="749"/>
      <c r="BG106" s="749"/>
      <c r="BH106" s="749"/>
      <c r="BI106" s="400"/>
      <c r="BJ106" s="400"/>
      <c r="BK106" s="400"/>
      <c r="BL106" s="400"/>
      <c r="BM106" s="400"/>
      <c r="BN106" s="400"/>
      <c r="BO106" s="400"/>
      <c r="BP106" s="400"/>
      <c r="BQ106" s="400"/>
      <c r="BR106" s="400"/>
      <c r="BS106" s="400"/>
      <c r="BT106" s="400"/>
      <c r="BU106" s="400"/>
      <c r="BV106" s="400"/>
      <c r="BW106" s="400"/>
      <c r="BX106" s="400"/>
      <c r="BY106" s="400"/>
      <c r="BZ106" s="400"/>
      <c r="CA106" s="400"/>
      <c r="CB106" s="400"/>
      <c r="CC106" s="400"/>
      <c r="CD106" s="400"/>
      <c r="CE106" s="400"/>
      <c r="CF106" s="400"/>
      <c r="CG106" s="400"/>
      <c r="CH106" s="400"/>
      <c r="CI106" s="400"/>
      <c r="CJ106" s="400"/>
      <c r="CK106" s="400"/>
      <c r="CL106" s="400"/>
      <c r="CM106" s="400"/>
      <c r="CN106" s="400"/>
      <c r="CO106" s="400"/>
      <c r="CP106" s="400"/>
      <c r="CQ106" s="400"/>
      <c r="CR106" s="400"/>
      <c r="CS106" s="400"/>
      <c r="CT106" s="400"/>
      <c r="CU106" s="400"/>
      <c r="CV106" s="400"/>
      <c r="CW106" s="400"/>
      <c r="CX106" s="400"/>
      <c r="CY106" s="400"/>
      <c r="CZ106" s="400"/>
      <c r="DA106" s="400"/>
      <c r="DB106" s="400"/>
      <c r="DC106" s="400"/>
      <c r="DD106" s="400"/>
      <c r="DE106" s="400"/>
      <c r="DF106" s="400"/>
      <c r="DG106" s="400"/>
      <c r="DH106" s="400"/>
      <c r="DI106" s="400"/>
      <c r="DJ106" s="400"/>
      <c r="DK106" s="400"/>
      <c r="DL106" s="400"/>
      <c r="DM106" s="400"/>
      <c r="DN106" s="400"/>
      <c r="DO106" s="400"/>
      <c r="DP106" s="400"/>
      <c r="DQ106" s="400"/>
      <c r="DR106" s="400"/>
      <c r="DS106" s="400"/>
      <c r="DT106" s="400"/>
      <c r="DU106" s="400"/>
      <c r="DV106" s="400"/>
      <c r="DW106" s="400"/>
      <c r="DX106" s="400"/>
      <c r="DY106" s="400"/>
      <c r="DZ106" s="400"/>
      <c r="EA106" s="400"/>
      <c r="EB106" s="400"/>
      <c r="EC106" s="400"/>
      <c r="ED106" s="400"/>
      <c r="EE106" s="400"/>
      <c r="EF106" s="789"/>
    </row>
    <row r="107" spans="2:136" ht="3.15" hidden="1" customHeight="1" x14ac:dyDescent="0.3">
      <c r="B107" s="784"/>
      <c r="C107" s="400"/>
      <c r="D107" s="2115"/>
      <c r="E107" s="2115"/>
      <c r="F107" s="2115"/>
      <c r="G107" s="400"/>
      <c r="H107" s="2117"/>
      <c r="I107" s="2117"/>
      <c r="J107" s="2117"/>
      <c r="K107" s="2117"/>
      <c r="L107" s="2117"/>
      <c r="M107" s="2117"/>
      <c r="N107" s="2117"/>
      <c r="O107" s="2117"/>
      <c r="P107" s="2117"/>
      <c r="Q107" s="2117"/>
      <c r="R107" s="2117"/>
      <c r="S107" s="2117"/>
      <c r="T107" s="2117"/>
      <c r="U107" s="2117"/>
      <c r="V107" s="2117"/>
      <c r="W107" s="2117"/>
      <c r="X107" s="2117"/>
      <c r="Y107" s="2117"/>
      <c r="Z107" s="2117"/>
      <c r="AA107" s="2117"/>
      <c r="AB107" s="2117"/>
      <c r="AC107" s="2117"/>
      <c r="AD107" s="2117"/>
      <c r="AE107" s="2117"/>
      <c r="AF107" s="2117"/>
      <c r="AG107" s="2117"/>
      <c r="AH107" s="2117"/>
      <c r="AI107" s="2117"/>
      <c r="AJ107" s="2117"/>
      <c r="AK107" s="2117"/>
      <c r="AL107" s="2117"/>
      <c r="AM107" s="2117"/>
      <c r="AN107" s="2117"/>
      <c r="AO107" s="2117"/>
      <c r="AP107" s="2117"/>
      <c r="AQ107" s="2117"/>
      <c r="AR107" s="2117"/>
      <c r="AS107" s="2117"/>
      <c r="AT107" s="2117"/>
      <c r="AU107" s="2117"/>
      <c r="AV107" s="2117"/>
      <c r="AW107" s="794"/>
      <c r="AX107" s="794"/>
      <c r="AY107" s="749"/>
      <c r="AZ107" s="749"/>
      <c r="BA107" s="749"/>
      <c r="BB107" s="749"/>
      <c r="BC107" s="749"/>
      <c r="BD107" s="400"/>
      <c r="BE107" s="400"/>
      <c r="BF107" s="749"/>
      <c r="BG107" s="749"/>
      <c r="BH107" s="749"/>
      <c r="BI107" s="400"/>
      <c r="BJ107" s="400"/>
      <c r="BK107" s="400"/>
      <c r="BL107" s="400"/>
      <c r="BM107" s="400"/>
      <c r="BN107" s="400"/>
      <c r="BO107" s="400"/>
      <c r="BP107" s="400"/>
      <c r="BQ107" s="400"/>
      <c r="BR107" s="400"/>
      <c r="BS107" s="400"/>
      <c r="BT107" s="400"/>
      <c r="BU107" s="400"/>
      <c r="BV107" s="400"/>
      <c r="BW107" s="400"/>
      <c r="BX107" s="400"/>
      <c r="BY107" s="400"/>
      <c r="BZ107" s="400"/>
      <c r="CA107" s="400"/>
      <c r="CB107" s="400"/>
      <c r="CC107" s="400"/>
      <c r="CD107" s="400"/>
      <c r="CE107" s="400"/>
      <c r="CF107" s="400"/>
      <c r="CG107" s="400"/>
      <c r="CH107" s="400"/>
      <c r="CI107" s="400"/>
      <c r="CJ107" s="400"/>
      <c r="CK107" s="400"/>
      <c r="CL107" s="400"/>
      <c r="CM107" s="400"/>
      <c r="CN107" s="400"/>
      <c r="CO107" s="400"/>
      <c r="CP107" s="400"/>
      <c r="CQ107" s="400"/>
      <c r="CR107" s="400"/>
      <c r="CS107" s="400"/>
      <c r="CT107" s="400"/>
      <c r="CU107" s="400"/>
      <c r="CV107" s="400"/>
      <c r="CW107" s="400"/>
      <c r="CX107" s="400"/>
      <c r="CY107" s="400"/>
      <c r="CZ107" s="400"/>
      <c r="DA107" s="400"/>
      <c r="DB107" s="400"/>
      <c r="DC107" s="400"/>
      <c r="DD107" s="400"/>
      <c r="DE107" s="400"/>
      <c r="DF107" s="400"/>
      <c r="DG107" s="400"/>
      <c r="DH107" s="400"/>
      <c r="DI107" s="400"/>
      <c r="DJ107" s="400"/>
      <c r="DK107" s="400"/>
      <c r="DL107" s="400"/>
      <c r="DM107" s="400"/>
      <c r="DN107" s="400"/>
      <c r="DO107" s="400"/>
      <c r="DP107" s="400"/>
      <c r="DQ107" s="400"/>
      <c r="DR107" s="400"/>
      <c r="DS107" s="400"/>
      <c r="DT107" s="400"/>
      <c r="DU107" s="400"/>
      <c r="DV107" s="400"/>
      <c r="DW107" s="400"/>
      <c r="DX107" s="400"/>
      <c r="DY107" s="400"/>
      <c r="DZ107" s="400"/>
      <c r="EA107" s="400"/>
      <c r="EB107" s="400"/>
      <c r="EC107" s="400"/>
      <c r="ED107" s="400"/>
      <c r="EE107" s="400"/>
      <c r="EF107" s="789"/>
    </row>
    <row r="108" spans="2:136" ht="5.25" hidden="1" customHeight="1" x14ac:dyDescent="0.3">
      <c r="B108" s="784"/>
      <c r="C108" s="400"/>
      <c r="D108" s="400"/>
      <c r="E108" s="400"/>
      <c r="F108" s="400"/>
      <c r="G108" s="400"/>
      <c r="H108" s="400"/>
      <c r="I108" s="400"/>
      <c r="J108" s="400"/>
      <c r="K108" s="400"/>
      <c r="L108" s="400"/>
      <c r="M108" s="400"/>
      <c r="N108" s="400"/>
      <c r="O108" s="400"/>
      <c r="P108" s="400"/>
      <c r="Q108" s="400"/>
      <c r="R108" s="400"/>
      <c r="S108" s="400"/>
      <c r="T108" s="400"/>
      <c r="U108" s="400"/>
      <c r="V108" s="400"/>
      <c r="W108" s="400"/>
      <c r="X108" s="400"/>
      <c r="Y108" s="400"/>
      <c r="Z108" s="400"/>
      <c r="AA108" s="400"/>
      <c r="AB108" s="400"/>
      <c r="AC108" s="400"/>
      <c r="AD108" s="400"/>
      <c r="AE108" s="400"/>
      <c r="AF108" s="400"/>
      <c r="AG108" s="400"/>
      <c r="AH108" s="400"/>
      <c r="AI108" s="749"/>
      <c r="AJ108" s="749"/>
      <c r="AK108" s="749"/>
      <c r="AL108" s="749"/>
      <c r="AM108" s="749"/>
      <c r="AN108" s="749"/>
      <c r="AO108" s="749"/>
      <c r="AP108" s="749"/>
      <c r="AQ108" s="749"/>
      <c r="AR108" s="749"/>
      <c r="AS108" s="749"/>
      <c r="AT108" s="749"/>
      <c r="AU108" s="829"/>
      <c r="AV108" s="794"/>
      <c r="AW108" s="794"/>
      <c r="AX108" s="794"/>
      <c r="AY108" s="749"/>
      <c r="AZ108" s="749"/>
      <c r="BA108" s="749"/>
      <c r="BB108" s="749"/>
      <c r="BC108" s="749"/>
      <c r="BD108" s="400"/>
      <c r="BE108" s="400"/>
      <c r="BF108" s="749"/>
      <c r="BG108" s="749"/>
      <c r="BH108" s="749"/>
      <c r="BI108" s="400"/>
      <c r="BJ108" s="400"/>
      <c r="BK108" s="400"/>
      <c r="BL108" s="400"/>
      <c r="BM108" s="400"/>
      <c r="BN108" s="400"/>
      <c r="BO108" s="400"/>
      <c r="BP108" s="400"/>
      <c r="BQ108" s="400"/>
      <c r="BR108" s="400"/>
      <c r="BS108" s="400"/>
      <c r="BT108" s="400"/>
      <c r="BU108" s="400"/>
      <c r="BV108" s="400"/>
      <c r="BW108" s="400"/>
      <c r="BX108" s="400"/>
      <c r="BY108" s="400"/>
      <c r="BZ108" s="400"/>
      <c r="CA108" s="400"/>
      <c r="CB108" s="400"/>
      <c r="CC108" s="400"/>
      <c r="CD108" s="400"/>
      <c r="CE108" s="400"/>
      <c r="CF108" s="400"/>
      <c r="CG108" s="400"/>
      <c r="CH108" s="400"/>
      <c r="CI108" s="400"/>
      <c r="CJ108" s="400"/>
      <c r="CK108" s="400"/>
      <c r="CL108" s="400"/>
      <c r="CM108" s="400"/>
      <c r="CN108" s="400"/>
      <c r="CO108" s="400"/>
      <c r="CP108" s="400"/>
      <c r="CQ108" s="400"/>
      <c r="CR108" s="400"/>
      <c r="CS108" s="400"/>
      <c r="CT108" s="400"/>
      <c r="CU108" s="400"/>
      <c r="CV108" s="400"/>
      <c r="CW108" s="400"/>
      <c r="CX108" s="400"/>
      <c r="CY108" s="400"/>
      <c r="CZ108" s="400"/>
      <c r="DA108" s="400"/>
      <c r="DB108" s="400"/>
      <c r="DC108" s="400"/>
      <c r="DD108" s="400"/>
      <c r="DE108" s="400"/>
      <c r="DF108" s="400"/>
      <c r="DG108" s="400"/>
      <c r="DH108" s="400"/>
      <c r="DI108" s="400"/>
      <c r="DJ108" s="400"/>
      <c r="DK108" s="400"/>
      <c r="DL108" s="400"/>
      <c r="DM108" s="400"/>
      <c r="DN108" s="400"/>
      <c r="DO108" s="400"/>
      <c r="DP108" s="400"/>
      <c r="DQ108" s="400"/>
      <c r="DR108" s="400"/>
      <c r="DS108" s="400"/>
      <c r="DT108" s="400"/>
      <c r="DU108" s="400"/>
      <c r="DV108" s="400"/>
      <c r="DW108" s="400"/>
      <c r="DX108" s="400"/>
      <c r="DY108" s="400"/>
      <c r="DZ108" s="400"/>
      <c r="EA108" s="400"/>
      <c r="EB108" s="400"/>
      <c r="EC108" s="400"/>
      <c r="ED108" s="400"/>
      <c r="EE108" s="400"/>
      <c r="EF108" s="789"/>
    </row>
    <row r="109" spans="2:136" ht="10.5" hidden="1" customHeight="1" x14ac:dyDescent="0.3">
      <c r="B109" s="784"/>
      <c r="C109" s="400"/>
      <c r="D109" s="2115" t="s">
        <v>950</v>
      </c>
      <c r="E109" s="2115"/>
      <c r="F109" s="2115"/>
      <c r="G109" s="626"/>
      <c r="H109" s="2113" t="s">
        <v>1048</v>
      </c>
      <c r="I109" s="2113"/>
      <c r="J109" s="2113"/>
      <c r="K109" s="2113"/>
      <c r="L109" s="2113"/>
      <c r="M109" s="2113"/>
      <c r="N109" s="2113"/>
      <c r="O109" s="2113"/>
      <c r="P109" s="2113"/>
      <c r="Q109" s="2113"/>
      <c r="R109" s="2113"/>
      <c r="S109" s="2113"/>
      <c r="T109" s="2113"/>
      <c r="U109" s="2113"/>
      <c r="V109" s="2113"/>
      <c r="W109" s="2113"/>
      <c r="X109" s="2113"/>
      <c r="Y109" s="2113"/>
      <c r="Z109" s="400"/>
      <c r="AA109" s="400"/>
      <c r="AB109" s="400"/>
      <c r="AC109" s="400"/>
      <c r="AD109" s="400"/>
      <c r="AE109" s="400"/>
      <c r="AF109" s="400"/>
      <c r="AG109" s="400"/>
      <c r="AH109" s="400"/>
      <c r="AI109" s="400"/>
      <c r="AJ109" s="400"/>
      <c r="AK109" s="400"/>
      <c r="AL109" s="749"/>
      <c r="AM109" s="749"/>
      <c r="AN109" s="749"/>
      <c r="AO109" s="749"/>
      <c r="AP109" s="749"/>
      <c r="AQ109" s="749"/>
      <c r="AR109" s="749"/>
      <c r="AS109" s="749"/>
      <c r="AT109" s="749"/>
      <c r="AU109" s="829"/>
      <c r="AV109" s="794"/>
      <c r="AW109" s="794"/>
      <c r="AX109" s="794"/>
      <c r="AY109" s="749"/>
      <c r="AZ109" s="749"/>
      <c r="BA109" s="749"/>
      <c r="BB109" s="749"/>
      <c r="BC109" s="749"/>
      <c r="BD109" s="400"/>
      <c r="BE109" s="400"/>
      <c r="BF109" s="749"/>
      <c r="BG109" s="749"/>
      <c r="BH109" s="749"/>
      <c r="BI109" s="400"/>
      <c r="BJ109" s="400"/>
      <c r="BK109" s="400"/>
      <c r="BL109" s="400"/>
      <c r="BM109" s="400"/>
      <c r="BN109" s="828"/>
      <c r="BO109" s="644"/>
      <c r="BP109" s="644"/>
      <c r="BQ109" s="644"/>
      <c r="BR109" s="644"/>
      <c r="BS109" s="644"/>
      <c r="BT109" s="644"/>
      <c r="BU109" s="644"/>
      <c r="BV109" s="644"/>
      <c r="BW109" s="644"/>
      <c r="BX109" s="644"/>
      <c r="BY109" s="644"/>
      <c r="BZ109" s="644"/>
      <c r="CA109" s="644"/>
      <c r="CB109" s="644"/>
      <c r="CC109" s="644"/>
      <c r="CD109" s="644"/>
      <c r="CE109" s="644"/>
      <c r="CF109" s="644"/>
      <c r="CG109" s="644"/>
      <c r="CH109" s="400"/>
      <c r="CI109" s="400"/>
      <c r="CJ109" s="400"/>
      <c r="CK109" s="400"/>
      <c r="CL109" s="400"/>
      <c r="CM109" s="400"/>
      <c r="CN109" s="400"/>
      <c r="CO109" s="400"/>
      <c r="CP109" s="400"/>
      <c r="CQ109" s="400"/>
      <c r="CR109" s="400"/>
      <c r="CS109" s="400"/>
      <c r="CT109" s="400"/>
      <c r="CU109" s="400"/>
      <c r="CV109" s="400"/>
      <c r="CW109" s="400"/>
      <c r="CX109" s="400"/>
      <c r="CY109" s="400"/>
      <c r="CZ109" s="400"/>
      <c r="DA109" s="400"/>
      <c r="DB109" s="400"/>
      <c r="DC109" s="400"/>
      <c r="DD109" s="400"/>
      <c r="DE109" s="400"/>
      <c r="DF109" s="400"/>
      <c r="DG109" s="400"/>
      <c r="DH109" s="400"/>
      <c r="DI109" s="400"/>
      <c r="DJ109" s="400"/>
      <c r="DK109" s="400"/>
      <c r="DL109" s="400"/>
      <c r="DM109" s="400"/>
      <c r="DN109" s="400"/>
      <c r="DO109" s="400"/>
      <c r="DP109" s="400"/>
      <c r="DQ109" s="400"/>
      <c r="DR109" s="400"/>
      <c r="DS109" s="400"/>
      <c r="DT109" s="400"/>
      <c r="DU109" s="400"/>
      <c r="DV109" s="400"/>
      <c r="DW109" s="400"/>
      <c r="DX109" s="400"/>
      <c r="DY109" s="400"/>
      <c r="DZ109" s="400"/>
      <c r="EA109" s="400"/>
      <c r="EB109" s="400"/>
      <c r="EC109" s="400"/>
      <c r="ED109" s="400"/>
      <c r="EE109" s="400"/>
      <c r="EF109" s="789"/>
    </row>
    <row r="110" spans="2:136" ht="3.15" hidden="1" customHeight="1" x14ac:dyDescent="0.3">
      <c r="B110" s="784"/>
      <c r="C110" s="400"/>
      <c r="D110" s="2115"/>
      <c r="E110" s="2115"/>
      <c r="F110" s="2115"/>
      <c r="G110" s="626"/>
      <c r="H110" s="2113"/>
      <c r="I110" s="2113"/>
      <c r="J110" s="2113"/>
      <c r="K110" s="2113"/>
      <c r="L110" s="2113"/>
      <c r="M110" s="2113"/>
      <c r="N110" s="2113"/>
      <c r="O110" s="2113"/>
      <c r="P110" s="2113"/>
      <c r="Q110" s="2113"/>
      <c r="R110" s="2113"/>
      <c r="S110" s="2113"/>
      <c r="T110" s="2113"/>
      <c r="U110" s="2113"/>
      <c r="V110" s="2113"/>
      <c r="W110" s="2113"/>
      <c r="X110" s="2113"/>
      <c r="Y110" s="2113"/>
      <c r="Z110" s="400"/>
      <c r="AA110" s="400"/>
      <c r="AB110" s="400"/>
      <c r="AC110" s="400"/>
      <c r="AD110" s="400"/>
      <c r="AE110" s="400"/>
      <c r="AF110" s="400"/>
      <c r="AG110" s="400"/>
      <c r="AH110" s="400"/>
      <c r="AI110" s="400"/>
      <c r="AJ110" s="400"/>
      <c r="AK110" s="400"/>
      <c r="AL110" s="749"/>
      <c r="AM110" s="749"/>
      <c r="AN110" s="749"/>
      <c r="AO110" s="749"/>
      <c r="AP110" s="749"/>
      <c r="AQ110" s="749"/>
      <c r="AR110" s="749"/>
      <c r="AS110" s="749"/>
      <c r="AT110" s="749"/>
      <c r="AU110" s="829"/>
      <c r="AV110" s="794"/>
      <c r="AW110" s="794"/>
      <c r="AX110" s="794"/>
      <c r="AY110" s="749"/>
      <c r="AZ110" s="749"/>
      <c r="BA110" s="749"/>
      <c r="BB110" s="749"/>
      <c r="BC110" s="749"/>
      <c r="BD110" s="400"/>
      <c r="BE110" s="400"/>
      <c r="BF110" s="749"/>
      <c r="BG110" s="749"/>
      <c r="BH110" s="749"/>
      <c r="BI110" s="400"/>
      <c r="BJ110" s="400"/>
      <c r="BK110" s="400"/>
      <c r="BL110" s="400"/>
      <c r="BM110" s="400"/>
      <c r="BN110" s="644"/>
      <c r="BO110" s="644"/>
      <c r="BP110" s="644"/>
      <c r="BQ110" s="644"/>
      <c r="BR110" s="644"/>
      <c r="BS110" s="644"/>
      <c r="BT110" s="644"/>
      <c r="BU110" s="644"/>
      <c r="BV110" s="644"/>
      <c r="BW110" s="644"/>
      <c r="BX110" s="644"/>
      <c r="BY110" s="644"/>
      <c r="BZ110" s="644"/>
      <c r="CA110" s="644"/>
      <c r="CB110" s="644"/>
      <c r="CC110" s="644"/>
      <c r="CD110" s="644"/>
      <c r="CE110" s="644"/>
      <c r="CF110" s="644"/>
      <c r="CG110" s="644"/>
      <c r="CH110" s="400"/>
      <c r="CI110" s="400"/>
      <c r="CJ110" s="400"/>
      <c r="CK110" s="400"/>
      <c r="CL110" s="400"/>
      <c r="CM110" s="400"/>
      <c r="CN110" s="400"/>
      <c r="CO110" s="400"/>
      <c r="CP110" s="400"/>
      <c r="CQ110" s="400"/>
      <c r="CR110" s="400"/>
      <c r="CS110" s="400"/>
      <c r="CT110" s="400"/>
      <c r="CU110" s="400"/>
      <c r="CV110" s="400"/>
      <c r="CW110" s="400"/>
      <c r="CX110" s="400"/>
      <c r="CY110" s="400"/>
      <c r="CZ110" s="400"/>
      <c r="DA110" s="400"/>
      <c r="DB110" s="400"/>
      <c r="DC110" s="400"/>
      <c r="DD110" s="400"/>
      <c r="DE110" s="400"/>
      <c r="DF110" s="400"/>
      <c r="DG110" s="400"/>
      <c r="DH110" s="400"/>
      <c r="DI110" s="400"/>
      <c r="DJ110" s="400"/>
      <c r="DK110" s="400"/>
      <c r="DL110" s="400"/>
      <c r="DM110" s="400"/>
      <c r="DN110" s="400"/>
      <c r="DO110" s="400"/>
      <c r="DP110" s="400"/>
      <c r="DQ110" s="400"/>
      <c r="DR110" s="400"/>
      <c r="DS110" s="400"/>
      <c r="DT110" s="400"/>
      <c r="DU110" s="400"/>
      <c r="DV110" s="400"/>
      <c r="DW110" s="400"/>
      <c r="DX110" s="400"/>
      <c r="DY110" s="400"/>
      <c r="DZ110" s="400"/>
      <c r="EA110" s="400"/>
      <c r="EB110" s="400"/>
      <c r="EC110" s="400"/>
      <c r="ED110" s="400"/>
      <c r="EE110" s="400"/>
      <c r="EF110" s="789"/>
    </row>
    <row r="111" spans="2:136" ht="5.25" hidden="1" customHeight="1" x14ac:dyDescent="0.3">
      <c r="B111" s="784"/>
      <c r="C111" s="400"/>
      <c r="D111" s="400"/>
      <c r="E111" s="400"/>
      <c r="F111" s="400"/>
      <c r="G111" s="400"/>
      <c r="H111" s="400"/>
      <c r="I111" s="400"/>
      <c r="J111" s="400"/>
      <c r="K111" s="400"/>
      <c r="L111" s="400"/>
      <c r="M111" s="400"/>
      <c r="N111" s="400"/>
      <c r="O111" s="400"/>
      <c r="P111" s="400"/>
      <c r="Q111" s="400"/>
      <c r="R111" s="400"/>
      <c r="S111" s="400"/>
      <c r="T111" s="400"/>
      <c r="U111" s="400"/>
      <c r="V111" s="400"/>
      <c r="W111" s="400"/>
      <c r="X111" s="400"/>
      <c r="Y111" s="400"/>
      <c r="Z111" s="400"/>
      <c r="AA111" s="400"/>
      <c r="AB111" s="400"/>
      <c r="AC111" s="400"/>
      <c r="AD111" s="400"/>
      <c r="AE111" s="400"/>
      <c r="AF111" s="400"/>
      <c r="AG111" s="400"/>
      <c r="AH111" s="400"/>
      <c r="AI111" s="749"/>
      <c r="AJ111" s="749"/>
      <c r="AK111" s="749"/>
      <c r="AL111" s="749"/>
      <c r="AM111" s="749"/>
      <c r="AN111" s="749"/>
      <c r="AO111" s="749"/>
      <c r="AP111" s="749"/>
      <c r="AQ111" s="749"/>
      <c r="AR111" s="749"/>
      <c r="AS111" s="749"/>
      <c r="AT111" s="749"/>
      <c r="AU111" s="829"/>
      <c r="AV111" s="794"/>
      <c r="AW111" s="794"/>
      <c r="AX111" s="794"/>
      <c r="AY111" s="749"/>
      <c r="AZ111" s="749"/>
      <c r="BA111" s="749"/>
      <c r="BB111" s="749"/>
      <c r="BC111" s="749"/>
      <c r="BD111" s="400"/>
      <c r="BE111" s="400"/>
      <c r="BF111" s="749"/>
      <c r="BG111" s="749"/>
      <c r="BH111" s="749"/>
      <c r="BI111" s="400"/>
      <c r="BJ111" s="400"/>
      <c r="BK111" s="400"/>
      <c r="BL111" s="400"/>
      <c r="BM111" s="400"/>
      <c r="BN111" s="400"/>
      <c r="BO111" s="400"/>
      <c r="BP111" s="400"/>
      <c r="BQ111" s="400"/>
      <c r="BR111" s="400"/>
      <c r="BS111" s="400"/>
      <c r="BT111" s="400"/>
      <c r="BU111" s="400"/>
      <c r="BV111" s="400"/>
      <c r="BW111" s="400"/>
      <c r="BX111" s="400"/>
      <c r="BY111" s="400"/>
      <c r="BZ111" s="400"/>
      <c r="CA111" s="400"/>
      <c r="CB111" s="400"/>
      <c r="CC111" s="400"/>
      <c r="CD111" s="400"/>
      <c r="CE111" s="400"/>
      <c r="CF111" s="400"/>
      <c r="CG111" s="400"/>
      <c r="CH111" s="400"/>
      <c r="CI111" s="400"/>
      <c r="CJ111" s="400"/>
      <c r="CK111" s="400"/>
      <c r="CL111" s="400"/>
      <c r="CM111" s="400"/>
      <c r="CN111" s="400"/>
      <c r="CO111" s="400"/>
      <c r="CP111" s="400"/>
      <c r="CQ111" s="400"/>
      <c r="CR111" s="400"/>
      <c r="CS111" s="400"/>
      <c r="CT111" s="400"/>
      <c r="CU111" s="400"/>
      <c r="CV111" s="400"/>
      <c r="CW111" s="400"/>
      <c r="CX111" s="400"/>
      <c r="CY111" s="400"/>
      <c r="CZ111" s="400"/>
      <c r="DA111" s="400"/>
      <c r="DB111" s="400"/>
      <c r="DC111" s="400"/>
      <c r="DD111" s="400"/>
      <c r="DE111" s="400"/>
      <c r="DF111" s="400"/>
      <c r="DG111" s="400"/>
      <c r="DH111" s="400"/>
      <c r="DI111" s="400"/>
      <c r="DJ111" s="400"/>
      <c r="DK111" s="400"/>
      <c r="DL111" s="400"/>
      <c r="DM111" s="400"/>
      <c r="DN111" s="400"/>
      <c r="DO111" s="400"/>
      <c r="DP111" s="400"/>
      <c r="DQ111" s="400"/>
      <c r="DR111" s="400"/>
      <c r="DS111" s="400"/>
      <c r="DT111" s="400"/>
      <c r="DU111" s="400"/>
      <c r="DV111" s="400"/>
      <c r="DW111" s="400"/>
      <c r="DX111" s="400"/>
      <c r="DY111" s="400"/>
      <c r="DZ111" s="400"/>
      <c r="EA111" s="400"/>
      <c r="EB111" s="400"/>
      <c r="EC111" s="400"/>
      <c r="ED111" s="400"/>
      <c r="EE111" s="400"/>
      <c r="EF111" s="789"/>
    </row>
    <row r="112" spans="2:136" ht="10.5" hidden="1" customHeight="1" x14ac:dyDescent="0.3">
      <c r="B112" s="784"/>
      <c r="C112" s="400"/>
      <c r="D112" s="2115" t="s">
        <v>753</v>
      </c>
      <c r="E112" s="2115"/>
      <c r="F112" s="2115"/>
      <c r="G112" s="626"/>
      <c r="H112" s="2113" t="s">
        <v>39719</v>
      </c>
      <c r="I112" s="2113"/>
      <c r="J112" s="2113"/>
      <c r="K112" s="2113"/>
      <c r="L112" s="2113"/>
      <c r="M112" s="2113"/>
      <c r="N112" s="2113"/>
      <c r="O112" s="2113"/>
      <c r="P112" s="2113"/>
      <c r="Q112" s="2113"/>
      <c r="R112" s="2113"/>
      <c r="S112" s="2113"/>
      <c r="T112" s="2113"/>
      <c r="U112" s="400"/>
      <c r="V112" s="400"/>
      <c r="W112" s="400"/>
      <c r="X112" s="400"/>
      <c r="Y112" s="400"/>
      <c r="Z112" s="400"/>
      <c r="AA112" s="400"/>
      <c r="AB112" s="400"/>
      <c r="AC112" s="400"/>
      <c r="AD112" s="400"/>
      <c r="AE112" s="400"/>
      <c r="AF112" s="400"/>
      <c r="AG112" s="400"/>
      <c r="AH112" s="400"/>
      <c r="AI112" s="400"/>
      <c r="AJ112" s="400"/>
      <c r="AK112" s="400"/>
      <c r="AL112" s="400"/>
      <c r="AM112" s="400"/>
      <c r="AN112" s="400"/>
      <c r="AO112" s="400"/>
      <c r="AP112" s="400"/>
      <c r="AQ112" s="400"/>
      <c r="AR112" s="400"/>
      <c r="AS112" s="400"/>
      <c r="AT112" s="400"/>
      <c r="AU112" s="400"/>
      <c r="AV112" s="400"/>
      <c r="AW112" s="400"/>
      <c r="AX112" s="400"/>
      <c r="AY112" s="400"/>
      <c r="AZ112" s="400"/>
      <c r="BA112" s="400"/>
      <c r="BB112" s="400"/>
      <c r="BC112" s="400"/>
      <c r="BD112" s="400"/>
      <c r="BE112" s="400"/>
      <c r="BF112" s="749"/>
      <c r="BG112" s="749"/>
      <c r="BH112" s="749"/>
      <c r="BI112" s="400"/>
      <c r="BJ112" s="400"/>
      <c r="BK112" s="400"/>
      <c r="BL112" s="400"/>
      <c r="BM112" s="400"/>
      <c r="BN112" s="400"/>
      <c r="BO112" s="400"/>
      <c r="BP112" s="400"/>
      <c r="BQ112" s="400"/>
      <c r="BR112" s="400"/>
      <c r="BS112" s="400"/>
      <c r="BT112" s="400"/>
      <c r="BU112" s="400"/>
      <c r="BV112" s="400"/>
      <c r="BW112" s="400"/>
      <c r="BX112" s="400"/>
      <c r="BY112" s="400"/>
      <c r="BZ112" s="400"/>
      <c r="CA112" s="400"/>
      <c r="CB112" s="400"/>
      <c r="CC112" s="400"/>
      <c r="CD112" s="400"/>
      <c r="CE112" s="400"/>
      <c r="CF112" s="400"/>
      <c r="CG112" s="400"/>
      <c r="CH112" s="400"/>
      <c r="CI112" s="400"/>
      <c r="CJ112" s="400"/>
      <c r="CK112" s="400"/>
      <c r="CL112" s="400"/>
      <c r="CM112" s="400"/>
      <c r="CN112" s="400"/>
      <c r="CO112" s="400"/>
      <c r="CP112" s="400"/>
      <c r="CQ112" s="400"/>
      <c r="CR112" s="400"/>
      <c r="CS112" s="400"/>
      <c r="CT112" s="400"/>
      <c r="CU112" s="400"/>
      <c r="CV112" s="400"/>
      <c r="CW112" s="400"/>
      <c r="CX112" s="400"/>
      <c r="CY112" s="400"/>
      <c r="CZ112" s="400"/>
      <c r="DA112" s="400"/>
      <c r="DB112" s="400"/>
      <c r="DC112" s="400"/>
      <c r="DD112" s="400"/>
      <c r="DE112" s="400"/>
      <c r="DF112" s="400"/>
      <c r="DG112" s="400"/>
      <c r="DH112" s="400"/>
      <c r="DI112" s="400"/>
      <c r="DJ112" s="400"/>
      <c r="DK112" s="400"/>
      <c r="DL112" s="400"/>
      <c r="DM112" s="400"/>
      <c r="DN112" s="400"/>
      <c r="DO112" s="400"/>
      <c r="DP112" s="400"/>
      <c r="DQ112" s="400"/>
      <c r="DR112" s="400"/>
      <c r="DS112" s="400"/>
      <c r="DT112" s="400"/>
      <c r="DU112" s="400"/>
      <c r="DV112" s="400"/>
      <c r="DW112" s="400"/>
      <c r="DX112" s="400"/>
      <c r="DY112" s="400"/>
      <c r="DZ112" s="400"/>
      <c r="EA112" s="400"/>
      <c r="EB112" s="400"/>
      <c r="EC112" s="400"/>
      <c r="ED112" s="400"/>
      <c r="EE112" s="400"/>
      <c r="EF112" s="789"/>
    </row>
    <row r="113" spans="1:154" ht="3.15" hidden="1" customHeight="1" x14ac:dyDescent="0.3">
      <c r="B113" s="784"/>
      <c r="C113" s="400"/>
      <c r="D113" s="2115"/>
      <c r="E113" s="2115"/>
      <c r="F113" s="2115"/>
      <c r="G113" s="626"/>
      <c r="H113" s="2113"/>
      <c r="I113" s="2113"/>
      <c r="J113" s="2113"/>
      <c r="K113" s="2113"/>
      <c r="L113" s="2113"/>
      <c r="M113" s="2113"/>
      <c r="N113" s="2113"/>
      <c r="O113" s="2113"/>
      <c r="P113" s="2113"/>
      <c r="Q113" s="2113"/>
      <c r="R113" s="2113"/>
      <c r="S113" s="2113"/>
      <c r="T113" s="2113"/>
      <c r="U113" s="400"/>
      <c r="V113" s="400"/>
      <c r="W113" s="400"/>
      <c r="X113" s="400"/>
      <c r="Y113" s="400"/>
      <c r="Z113" s="400"/>
      <c r="AA113" s="400"/>
      <c r="AB113" s="400"/>
      <c r="AC113" s="400"/>
      <c r="AD113" s="400"/>
      <c r="AE113" s="400"/>
      <c r="AF113" s="400"/>
      <c r="AG113" s="400"/>
      <c r="AH113" s="400"/>
      <c r="AI113" s="400"/>
      <c r="AJ113" s="400"/>
      <c r="AK113" s="400"/>
      <c r="AL113" s="400"/>
      <c r="AM113" s="400"/>
      <c r="AN113" s="400"/>
      <c r="AO113" s="400"/>
      <c r="AP113" s="400"/>
      <c r="AQ113" s="400"/>
      <c r="AR113" s="400"/>
      <c r="AS113" s="400"/>
      <c r="AT113" s="400"/>
      <c r="AU113" s="400"/>
      <c r="AV113" s="400"/>
      <c r="AW113" s="400"/>
      <c r="AX113" s="400"/>
      <c r="AY113" s="400"/>
      <c r="AZ113" s="400"/>
      <c r="BA113" s="400"/>
      <c r="BB113" s="400"/>
      <c r="BC113" s="400"/>
      <c r="BD113" s="400"/>
      <c r="BE113" s="400"/>
      <c r="BF113" s="749"/>
      <c r="BG113" s="749"/>
      <c r="BH113" s="749"/>
      <c r="BI113" s="400"/>
      <c r="BJ113" s="400"/>
      <c r="BK113" s="400"/>
      <c r="BL113" s="400"/>
      <c r="BM113" s="400"/>
      <c r="BN113" s="400"/>
      <c r="BO113" s="400"/>
      <c r="BP113" s="400"/>
      <c r="BQ113" s="400"/>
      <c r="BR113" s="400"/>
      <c r="BS113" s="400"/>
      <c r="BT113" s="400"/>
      <c r="BU113" s="400"/>
      <c r="BV113" s="400"/>
      <c r="BW113" s="400"/>
      <c r="BX113" s="400"/>
      <c r="BY113" s="400"/>
      <c r="BZ113" s="400"/>
      <c r="CA113" s="400"/>
      <c r="CB113" s="400"/>
      <c r="CC113" s="400"/>
      <c r="CD113" s="400"/>
      <c r="CE113" s="400"/>
      <c r="CF113" s="400"/>
      <c r="CG113" s="400"/>
      <c r="CH113" s="400"/>
      <c r="CI113" s="400"/>
      <c r="CJ113" s="400"/>
      <c r="CK113" s="400"/>
      <c r="CL113" s="400"/>
      <c r="CM113" s="400"/>
      <c r="CN113" s="400"/>
      <c r="CO113" s="400"/>
      <c r="CP113" s="400"/>
      <c r="CQ113" s="400"/>
      <c r="CR113" s="400"/>
      <c r="CS113" s="400"/>
      <c r="CT113" s="400"/>
      <c r="CU113" s="400"/>
      <c r="CV113" s="400"/>
      <c r="CW113" s="400"/>
      <c r="CX113" s="400"/>
      <c r="CY113" s="400"/>
      <c r="CZ113" s="400"/>
      <c r="DA113" s="400"/>
      <c r="DB113" s="400"/>
      <c r="DC113" s="400"/>
      <c r="DD113" s="400"/>
      <c r="DE113" s="400"/>
      <c r="DF113" s="400"/>
      <c r="DG113" s="400"/>
      <c r="DH113" s="400"/>
      <c r="DI113" s="400"/>
      <c r="DJ113" s="400"/>
      <c r="DK113" s="400"/>
      <c r="DL113" s="400"/>
      <c r="DM113" s="400"/>
      <c r="DN113" s="400"/>
      <c r="DO113" s="400"/>
      <c r="DP113" s="400"/>
      <c r="DQ113" s="400"/>
      <c r="DR113" s="400"/>
      <c r="DS113" s="400"/>
      <c r="DT113" s="400"/>
      <c r="DU113" s="400"/>
      <c r="DV113" s="400"/>
      <c r="DW113" s="400"/>
      <c r="DX113" s="400"/>
      <c r="DY113" s="400"/>
      <c r="DZ113" s="400"/>
      <c r="EA113" s="400"/>
      <c r="EB113" s="400"/>
      <c r="EC113" s="400"/>
      <c r="ED113" s="400"/>
      <c r="EE113" s="400"/>
      <c r="EF113" s="789"/>
    </row>
    <row r="114" spans="1:154" ht="5.25" hidden="1" customHeight="1" x14ac:dyDescent="0.3">
      <c r="B114" s="784"/>
      <c r="C114" s="400"/>
      <c r="D114" s="795"/>
      <c r="E114" s="795"/>
      <c r="F114" s="795"/>
      <c r="G114" s="647"/>
      <c r="H114" s="749"/>
      <c r="I114" s="749"/>
      <c r="J114" s="749"/>
      <c r="K114" s="749"/>
      <c r="L114" s="749"/>
      <c r="M114" s="749"/>
      <c r="N114" s="749"/>
      <c r="O114" s="749"/>
      <c r="P114" s="749"/>
      <c r="Q114" s="749"/>
      <c r="R114" s="749"/>
      <c r="S114" s="749"/>
      <c r="T114" s="749"/>
      <c r="U114" s="749"/>
      <c r="V114" s="749"/>
      <c r="W114" s="749"/>
      <c r="X114" s="749"/>
      <c r="Y114" s="749"/>
      <c r="Z114" s="749"/>
      <c r="AA114" s="749"/>
      <c r="AB114" s="749"/>
      <c r="AC114" s="749"/>
      <c r="AD114" s="749"/>
      <c r="AE114" s="749"/>
      <c r="AF114" s="749"/>
      <c r="AG114" s="749"/>
      <c r="AH114" s="749"/>
      <c r="AI114" s="749"/>
      <c r="AJ114" s="749"/>
      <c r="AK114" s="749"/>
      <c r="AL114" s="749"/>
      <c r="AM114" s="749"/>
      <c r="AN114" s="749"/>
      <c r="AO114" s="749"/>
      <c r="AP114" s="749"/>
      <c r="AQ114" s="749"/>
      <c r="AR114" s="749"/>
      <c r="AS114" s="749"/>
      <c r="AT114" s="749"/>
      <c r="AU114" s="829"/>
      <c r="AV114" s="794"/>
      <c r="AW114" s="794"/>
      <c r="AX114" s="794"/>
      <c r="AY114" s="749"/>
      <c r="AZ114" s="749"/>
      <c r="BA114" s="749"/>
      <c r="BB114" s="749"/>
      <c r="BC114" s="749"/>
      <c r="BD114" s="400"/>
      <c r="BE114" s="400"/>
      <c r="BF114" s="749"/>
      <c r="BG114" s="749"/>
      <c r="BH114" s="749"/>
      <c r="BI114" s="400"/>
      <c r="BJ114" s="400"/>
      <c r="BK114" s="400"/>
      <c r="BL114" s="400"/>
      <c r="BM114" s="400"/>
      <c r="BN114" s="400"/>
      <c r="BO114" s="400"/>
      <c r="BP114" s="400"/>
      <c r="BQ114" s="400"/>
      <c r="BR114" s="400"/>
      <c r="BS114" s="400"/>
      <c r="BT114" s="400"/>
      <c r="BU114" s="400"/>
      <c r="BV114" s="400"/>
      <c r="BW114" s="400"/>
      <c r="BX114" s="400"/>
      <c r="BY114" s="400"/>
      <c r="BZ114" s="400"/>
      <c r="CA114" s="400"/>
      <c r="CB114" s="400"/>
      <c r="CC114" s="400"/>
      <c r="CD114" s="400"/>
      <c r="CE114" s="400"/>
      <c r="CF114" s="400"/>
      <c r="CG114" s="400"/>
      <c r="CH114" s="400"/>
      <c r="CI114" s="400"/>
      <c r="CJ114" s="400"/>
      <c r="CK114" s="400"/>
      <c r="CL114" s="400"/>
      <c r="CM114" s="400"/>
      <c r="CN114" s="400"/>
      <c r="CO114" s="400"/>
      <c r="CP114" s="400"/>
      <c r="CQ114" s="400"/>
      <c r="CR114" s="400"/>
      <c r="CS114" s="400"/>
      <c r="CT114" s="400"/>
      <c r="CU114" s="400"/>
      <c r="CV114" s="400"/>
      <c r="CW114" s="400"/>
      <c r="CX114" s="400"/>
      <c r="CY114" s="400"/>
      <c r="CZ114" s="400"/>
      <c r="DA114" s="400"/>
      <c r="DB114" s="400"/>
      <c r="DC114" s="400"/>
      <c r="DD114" s="400"/>
      <c r="DE114" s="400"/>
      <c r="DF114" s="400"/>
      <c r="DG114" s="400"/>
      <c r="DH114" s="400"/>
      <c r="DI114" s="400"/>
      <c r="DJ114" s="400"/>
      <c r="DK114" s="400"/>
      <c r="DL114" s="400"/>
      <c r="DM114" s="400"/>
      <c r="DN114" s="400"/>
      <c r="DO114" s="400"/>
      <c r="DP114" s="400"/>
      <c r="DQ114" s="400"/>
      <c r="DR114" s="400"/>
      <c r="DS114" s="400"/>
      <c r="DT114" s="400"/>
      <c r="DU114" s="400"/>
      <c r="DV114" s="400"/>
      <c r="DW114" s="400"/>
      <c r="DX114" s="400"/>
      <c r="DY114" s="400"/>
      <c r="DZ114" s="400"/>
      <c r="EA114" s="400"/>
      <c r="EB114" s="400"/>
      <c r="EC114" s="400"/>
      <c r="ED114" s="400"/>
      <c r="EE114" s="400"/>
      <c r="EF114" s="789"/>
    </row>
    <row r="115" spans="1:154" ht="10.5" hidden="1" customHeight="1" x14ac:dyDescent="0.3">
      <c r="B115" s="784"/>
      <c r="C115" s="400"/>
      <c r="D115" s="2115" t="s">
        <v>946</v>
      </c>
      <c r="E115" s="2115"/>
      <c r="F115" s="2115"/>
      <c r="G115" s="626"/>
      <c r="H115" s="2113" t="s">
        <v>1053</v>
      </c>
      <c r="I115" s="2113"/>
      <c r="J115" s="2113"/>
      <c r="K115" s="2113"/>
      <c r="L115" s="2113"/>
      <c r="M115" s="2113"/>
      <c r="N115" s="2113"/>
      <c r="O115" s="2113"/>
      <c r="P115" s="2113"/>
      <c r="Q115" s="2113"/>
      <c r="R115" s="2113"/>
      <c r="S115" s="2113"/>
      <c r="T115" s="2113"/>
      <c r="U115" s="2113"/>
      <c r="V115" s="2113"/>
      <c r="W115" s="2113"/>
      <c r="X115" s="2113"/>
      <c r="Y115" s="2113"/>
      <c r="Z115" s="2113"/>
      <c r="AA115" s="2113"/>
      <c r="AB115" s="2113"/>
      <c r="AC115" s="2113"/>
      <c r="AD115" s="2113"/>
      <c r="AE115" s="2113"/>
      <c r="AF115" s="2113"/>
      <c r="AG115" s="2113"/>
      <c r="AH115" s="2113"/>
      <c r="AI115" s="2113"/>
      <c r="AJ115" s="2113"/>
      <c r="AK115" s="2113"/>
      <c r="AL115" s="2113"/>
      <c r="AM115" s="2113"/>
      <c r="AN115" s="2113"/>
      <c r="AO115" s="749"/>
      <c r="AP115" s="749"/>
      <c r="AQ115" s="749"/>
      <c r="AR115" s="749"/>
      <c r="AS115" s="749"/>
      <c r="AT115" s="749"/>
      <c r="AU115" s="829"/>
      <c r="AV115" s="794"/>
      <c r="AW115" s="794"/>
      <c r="AX115" s="794"/>
      <c r="AY115" s="749"/>
      <c r="AZ115" s="749"/>
      <c r="BA115" s="749"/>
      <c r="BB115" s="749"/>
      <c r="BC115" s="749"/>
      <c r="BD115" s="400"/>
      <c r="BE115" s="400"/>
      <c r="BF115" s="749"/>
      <c r="BG115" s="749"/>
      <c r="BH115" s="749"/>
      <c r="BI115" s="400"/>
      <c r="BJ115" s="400"/>
      <c r="BK115" s="400"/>
      <c r="BL115" s="400"/>
      <c r="BM115" s="400"/>
      <c r="BN115" s="400"/>
      <c r="BO115" s="400"/>
      <c r="BP115" s="400"/>
      <c r="BQ115" s="400"/>
      <c r="BR115" s="400"/>
      <c r="BS115" s="400"/>
      <c r="BT115" s="400"/>
      <c r="BU115" s="400"/>
      <c r="BV115" s="400"/>
      <c r="BW115" s="400"/>
      <c r="BX115" s="400"/>
      <c r="BY115" s="400"/>
      <c r="BZ115" s="400"/>
      <c r="CA115" s="400"/>
      <c r="CB115" s="400"/>
      <c r="CC115" s="400"/>
      <c r="CD115" s="400"/>
      <c r="CE115" s="400"/>
      <c r="CF115" s="400"/>
      <c r="CG115" s="400"/>
      <c r="CH115" s="400"/>
      <c r="CI115" s="400"/>
      <c r="CJ115" s="400"/>
      <c r="CK115" s="400"/>
      <c r="CL115" s="400"/>
      <c r="CM115" s="400"/>
      <c r="CN115" s="400"/>
      <c r="CO115" s="400"/>
      <c r="CP115" s="400"/>
      <c r="CQ115" s="400"/>
      <c r="CR115" s="400"/>
      <c r="CS115" s="400"/>
      <c r="CT115" s="400"/>
      <c r="CU115" s="400"/>
      <c r="CV115" s="400"/>
      <c r="CW115" s="400"/>
      <c r="CX115" s="400"/>
      <c r="CY115" s="400"/>
      <c r="CZ115" s="400"/>
      <c r="DA115" s="400"/>
      <c r="DB115" s="400"/>
      <c r="DC115" s="400"/>
      <c r="DD115" s="400"/>
      <c r="DE115" s="400"/>
      <c r="DF115" s="400"/>
      <c r="DG115" s="400"/>
      <c r="DH115" s="400"/>
      <c r="DI115" s="400"/>
      <c r="DJ115" s="400"/>
      <c r="DK115" s="400"/>
      <c r="DL115" s="400"/>
      <c r="DM115" s="400"/>
      <c r="DN115" s="400"/>
      <c r="DO115" s="400"/>
      <c r="DP115" s="400"/>
      <c r="DQ115" s="400"/>
      <c r="DR115" s="400"/>
      <c r="DS115" s="400"/>
      <c r="DT115" s="400"/>
      <c r="DU115" s="400"/>
      <c r="DV115" s="400"/>
      <c r="DW115" s="400"/>
      <c r="DX115" s="400"/>
      <c r="DY115" s="400"/>
      <c r="DZ115" s="400"/>
      <c r="EA115" s="400"/>
      <c r="EB115" s="400"/>
      <c r="EC115" s="400"/>
      <c r="ED115" s="400"/>
      <c r="EE115" s="400"/>
      <c r="EF115" s="789"/>
    </row>
    <row r="116" spans="1:154" ht="3.15" hidden="1" customHeight="1" x14ac:dyDescent="0.3">
      <c r="B116" s="784"/>
      <c r="C116" s="400"/>
      <c r="D116" s="2115"/>
      <c r="E116" s="2115"/>
      <c r="F116" s="2115"/>
      <c r="G116" s="626"/>
      <c r="H116" s="2113"/>
      <c r="I116" s="2113"/>
      <c r="J116" s="2113"/>
      <c r="K116" s="2113"/>
      <c r="L116" s="2113"/>
      <c r="M116" s="2113"/>
      <c r="N116" s="2113"/>
      <c r="O116" s="2113"/>
      <c r="P116" s="2113"/>
      <c r="Q116" s="2113"/>
      <c r="R116" s="2113"/>
      <c r="S116" s="2113"/>
      <c r="T116" s="2113"/>
      <c r="U116" s="2113"/>
      <c r="V116" s="2113"/>
      <c r="W116" s="2113"/>
      <c r="X116" s="2113"/>
      <c r="Y116" s="2113"/>
      <c r="Z116" s="2113"/>
      <c r="AA116" s="2113"/>
      <c r="AB116" s="2113"/>
      <c r="AC116" s="2113"/>
      <c r="AD116" s="2113"/>
      <c r="AE116" s="2113"/>
      <c r="AF116" s="2113"/>
      <c r="AG116" s="2113"/>
      <c r="AH116" s="2113"/>
      <c r="AI116" s="2113"/>
      <c r="AJ116" s="2113"/>
      <c r="AK116" s="2113"/>
      <c r="AL116" s="2113"/>
      <c r="AM116" s="2113"/>
      <c r="AN116" s="2113"/>
      <c r="AO116" s="749"/>
      <c r="AP116" s="749"/>
      <c r="AQ116" s="749"/>
      <c r="AR116" s="749"/>
      <c r="AS116" s="749"/>
      <c r="AT116" s="749"/>
      <c r="AU116" s="829"/>
      <c r="AV116" s="794"/>
      <c r="AW116" s="794"/>
      <c r="AX116" s="794"/>
      <c r="AY116" s="749"/>
      <c r="AZ116" s="749"/>
      <c r="BA116" s="749"/>
      <c r="BB116" s="749"/>
      <c r="BC116" s="749"/>
      <c r="BD116" s="400"/>
      <c r="BE116" s="400"/>
      <c r="BF116" s="749"/>
      <c r="BG116" s="749"/>
      <c r="BH116" s="749"/>
      <c r="BI116" s="400"/>
      <c r="BJ116" s="400"/>
      <c r="BK116" s="400"/>
      <c r="BL116" s="400"/>
      <c r="BM116" s="400"/>
      <c r="BN116" s="400"/>
      <c r="BO116" s="400"/>
      <c r="BP116" s="400"/>
      <c r="BQ116" s="400"/>
      <c r="BR116" s="400"/>
      <c r="BS116" s="400"/>
      <c r="BT116" s="400"/>
      <c r="BU116" s="400"/>
      <c r="BV116" s="400"/>
      <c r="BW116" s="400"/>
      <c r="BX116" s="400"/>
      <c r="BY116" s="400"/>
      <c r="BZ116" s="400"/>
      <c r="CA116" s="400"/>
      <c r="CB116" s="400"/>
      <c r="CC116" s="400"/>
      <c r="CD116" s="400"/>
      <c r="CE116" s="400"/>
      <c r="CF116" s="400"/>
      <c r="CG116" s="400"/>
      <c r="CH116" s="400"/>
      <c r="CI116" s="400"/>
      <c r="CJ116" s="400"/>
      <c r="CK116" s="400"/>
      <c r="CL116" s="400"/>
      <c r="CM116" s="400"/>
      <c r="CN116" s="400"/>
      <c r="CO116" s="400"/>
      <c r="CP116" s="400"/>
      <c r="CQ116" s="400"/>
      <c r="CR116" s="400"/>
      <c r="CS116" s="400"/>
      <c r="CT116" s="400"/>
      <c r="CU116" s="400"/>
      <c r="CV116" s="400"/>
      <c r="CW116" s="400"/>
      <c r="CX116" s="400"/>
      <c r="CY116" s="400"/>
      <c r="CZ116" s="400"/>
      <c r="DA116" s="400"/>
      <c r="DB116" s="400"/>
      <c r="DC116" s="400"/>
      <c r="DD116" s="400"/>
      <c r="DE116" s="400"/>
      <c r="DF116" s="400"/>
      <c r="DG116" s="400"/>
      <c r="DH116" s="400"/>
      <c r="DI116" s="400"/>
      <c r="DJ116" s="400"/>
      <c r="DK116" s="400"/>
      <c r="DL116" s="400"/>
      <c r="DM116" s="400"/>
      <c r="DN116" s="400"/>
      <c r="DO116" s="400"/>
      <c r="DP116" s="400"/>
      <c r="DQ116" s="400"/>
      <c r="DR116" s="400"/>
      <c r="DS116" s="400"/>
      <c r="DT116" s="400"/>
      <c r="DU116" s="400"/>
      <c r="DV116" s="400"/>
      <c r="DW116" s="400"/>
      <c r="DX116" s="400"/>
      <c r="DY116" s="400"/>
      <c r="DZ116" s="400"/>
      <c r="EA116" s="400"/>
      <c r="EB116" s="400"/>
      <c r="EC116" s="400"/>
      <c r="ED116" s="400"/>
      <c r="EE116" s="400"/>
      <c r="EF116" s="789"/>
    </row>
    <row r="117" spans="1:154" ht="3.6" hidden="1" customHeight="1" x14ac:dyDescent="0.3">
      <c r="B117" s="802"/>
      <c r="C117" s="634"/>
      <c r="D117" s="831"/>
      <c r="E117" s="831"/>
      <c r="F117" s="831"/>
      <c r="G117" s="832"/>
      <c r="H117" s="833"/>
      <c r="I117" s="833"/>
      <c r="J117" s="833"/>
      <c r="K117" s="833"/>
      <c r="L117" s="833"/>
      <c r="M117" s="833"/>
      <c r="N117" s="833"/>
      <c r="O117" s="833"/>
      <c r="P117" s="833"/>
      <c r="Q117" s="833"/>
      <c r="R117" s="833"/>
      <c r="S117" s="833"/>
      <c r="T117" s="833"/>
      <c r="U117" s="833"/>
      <c r="V117" s="833"/>
      <c r="W117" s="833"/>
      <c r="X117" s="833"/>
      <c r="Y117" s="833"/>
      <c r="Z117" s="833"/>
      <c r="AA117" s="833"/>
      <c r="AB117" s="833"/>
      <c r="AC117" s="833"/>
      <c r="AD117" s="833"/>
      <c r="AE117" s="833"/>
      <c r="AF117" s="833"/>
      <c r="AG117" s="833"/>
      <c r="AH117" s="833"/>
      <c r="AI117" s="833"/>
      <c r="AJ117" s="833"/>
      <c r="AK117" s="833"/>
      <c r="AL117" s="833"/>
      <c r="AM117" s="833"/>
      <c r="AN117" s="833"/>
      <c r="AO117" s="834"/>
      <c r="AP117" s="834"/>
      <c r="AQ117" s="834"/>
      <c r="AR117" s="834"/>
      <c r="AS117" s="834"/>
      <c r="AT117" s="834"/>
      <c r="AU117" s="835"/>
      <c r="AV117" s="806"/>
      <c r="AW117" s="806"/>
      <c r="AX117" s="806"/>
      <c r="AY117" s="834"/>
      <c r="AZ117" s="834"/>
      <c r="BA117" s="834"/>
      <c r="BB117" s="834"/>
      <c r="BC117" s="834"/>
      <c r="BD117" s="634"/>
      <c r="BE117" s="634"/>
      <c r="BF117" s="834"/>
      <c r="BG117" s="834"/>
      <c r="BH117" s="834"/>
      <c r="BI117" s="634"/>
      <c r="BJ117" s="634"/>
      <c r="BK117" s="634"/>
      <c r="BL117" s="634"/>
      <c r="BM117" s="634"/>
      <c r="BN117" s="634"/>
      <c r="BO117" s="634"/>
      <c r="BP117" s="634"/>
      <c r="BQ117" s="634"/>
      <c r="BR117" s="634"/>
      <c r="BS117" s="634"/>
      <c r="BT117" s="634"/>
      <c r="BU117" s="634"/>
      <c r="BV117" s="634"/>
      <c r="BW117" s="634"/>
      <c r="BX117" s="634"/>
      <c r="BY117" s="634"/>
      <c r="BZ117" s="634"/>
      <c r="CA117" s="634"/>
      <c r="CB117" s="634"/>
      <c r="CC117" s="634"/>
      <c r="CD117" s="634"/>
      <c r="CE117" s="634"/>
      <c r="CF117" s="634"/>
      <c r="CG117" s="634"/>
      <c r="CH117" s="634"/>
      <c r="CI117" s="634"/>
      <c r="CJ117" s="634"/>
      <c r="CK117" s="634"/>
      <c r="CL117" s="634"/>
      <c r="CM117" s="634"/>
      <c r="CN117" s="634"/>
      <c r="CO117" s="634"/>
      <c r="CP117" s="634"/>
      <c r="CQ117" s="634"/>
      <c r="CR117" s="634"/>
      <c r="CS117" s="634"/>
      <c r="CT117" s="634"/>
      <c r="CU117" s="634"/>
      <c r="CV117" s="634"/>
      <c r="CW117" s="634"/>
      <c r="CX117" s="634"/>
      <c r="CY117" s="634"/>
      <c r="CZ117" s="634"/>
      <c r="DA117" s="634"/>
      <c r="DB117" s="634"/>
      <c r="DC117" s="634"/>
      <c r="DD117" s="634"/>
      <c r="DE117" s="634"/>
      <c r="DF117" s="634"/>
      <c r="DG117" s="634"/>
      <c r="DH117" s="634"/>
      <c r="DI117" s="634"/>
      <c r="DJ117" s="634"/>
      <c r="DK117" s="634"/>
      <c r="DL117" s="634"/>
      <c r="DM117" s="634"/>
      <c r="DN117" s="634"/>
      <c r="DO117" s="634"/>
      <c r="DP117" s="634"/>
      <c r="DQ117" s="634"/>
      <c r="DR117" s="634"/>
      <c r="DS117" s="634"/>
      <c r="DT117" s="634"/>
      <c r="DU117" s="634"/>
      <c r="DV117" s="634"/>
      <c r="DW117" s="634"/>
      <c r="DX117" s="634"/>
      <c r="DY117" s="634"/>
      <c r="DZ117" s="634"/>
      <c r="EA117" s="634"/>
      <c r="EB117" s="634"/>
      <c r="EC117" s="634"/>
      <c r="ED117" s="634"/>
      <c r="EE117" s="634"/>
      <c r="EF117" s="811"/>
    </row>
    <row r="118" spans="1:154" ht="6" customHeight="1" x14ac:dyDescent="0.3">
      <c r="D118" s="795"/>
      <c r="E118" s="795"/>
      <c r="F118" s="795"/>
      <c r="G118" s="647"/>
      <c r="H118" s="749"/>
      <c r="I118" s="749"/>
      <c r="J118" s="749"/>
      <c r="K118" s="749"/>
      <c r="L118" s="749"/>
      <c r="M118" s="749"/>
      <c r="N118" s="749"/>
      <c r="O118" s="749"/>
      <c r="P118" s="749"/>
      <c r="Q118" s="749"/>
      <c r="R118" s="749"/>
      <c r="S118" s="749"/>
      <c r="T118" s="749"/>
      <c r="U118" s="749"/>
      <c r="V118" s="749"/>
      <c r="W118" s="749"/>
      <c r="X118" s="749"/>
      <c r="Y118" s="749"/>
      <c r="Z118" s="749"/>
      <c r="AA118" s="749"/>
      <c r="AB118" s="749"/>
      <c r="AC118" s="749"/>
      <c r="AD118" s="749"/>
      <c r="AE118" s="749"/>
      <c r="AF118" s="749"/>
      <c r="AG118" s="749"/>
      <c r="AH118" s="749"/>
      <c r="AL118" s="749"/>
      <c r="AM118" s="749"/>
      <c r="AN118" s="749"/>
      <c r="AO118" s="749"/>
      <c r="AP118" s="749"/>
      <c r="AQ118" s="749"/>
      <c r="AR118" s="749"/>
      <c r="AS118" s="836"/>
      <c r="AT118" s="836"/>
      <c r="AU118" s="743"/>
      <c r="AV118" s="794"/>
      <c r="AW118" s="794"/>
      <c r="AX118" s="794"/>
      <c r="AY118" s="749"/>
      <c r="AZ118" s="749"/>
      <c r="BA118" s="836"/>
      <c r="BB118" s="836"/>
      <c r="BC118" s="749"/>
      <c r="BF118" s="749"/>
      <c r="BG118" s="749"/>
      <c r="BH118" s="749"/>
    </row>
    <row r="119" spans="1:154" ht="17.100000000000001" customHeight="1" x14ac:dyDescent="0.3">
      <c r="B119" s="2155" t="s">
        <v>39720</v>
      </c>
      <c r="C119" s="2155"/>
      <c r="D119" s="2155"/>
      <c r="E119" s="2155"/>
      <c r="F119" s="2155"/>
      <c r="G119" s="2155"/>
      <c r="H119" s="2155"/>
      <c r="I119" s="2155"/>
      <c r="J119" s="2155"/>
      <c r="K119" s="2155"/>
      <c r="L119" s="2155"/>
      <c r="M119" s="2155"/>
      <c r="N119" s="2155"/>
      <c r="O119" s="2155"/>
      <c r="P119" s="2155"/>
      <c r="Q119" s="2155"/>
      <c r="R119" s="2155"/>
      <c r="S119" s="2155"/>
      <c r="T119" s="2155"/>
      <c r="U119" s="2155"/>
      <c r="V119" s="2155"/>
      <c r="W119" s="2155"/>
      <c r="X119" s="2155"/>
      <c r="Y119" s="2155"/>
      <c r="Z119" s="2155"/>
      <c r="AA119" s="2155"/>
      <c r="AB119" s="2155"/>
      <c r="AC119" s="2155"/>
      <c r="AD119" s="2155"/>
      <c r="AE119" s="2155"/>
      <c r="AF119" s="2155"/>
      <c r="AG119" s="2155"/>
      <c r="AH119" s="2155"/>
      <c r="AI119" s="2155"/>
      <c r="AJ119" s="2155"/>
      <c r="AK119" s="2155"/>
      <c r="AL119" s="2155"/>
      <c r="AM119" s="2155"/>
      <c r="AN119" s="2155"/>
      <c r="AO119" s="2155"/>
      <c r="AP119" s="2155"/>
      <c r="AQ119" s="2155"/>
      <c r="AR119" s="2155"/>
      <c r="AS119" s="2155"/>
      <c r="AT119" s="2155"/>
      <c r="AU119" s="2155"/>
      <c r="AV119" s="2155"/>
      <c r="AW119" s="2155"/>
      <c r="AX119" s="2155"/>
      <c r="AY119" s="2155"/>
      <c r="AZ119" s="2155"/>
      <c r="BA119" s="2155"/>
      <c r="BB119" s="2155"/>
      <c r="BC119" s="2155"/>
      <c r="BD119" s="2155"/>
      <c r="BE119" s="2155"/>
      <c r="BF119" s="2155"/>
      <c r="BG119" s="2155"/>
      <c r="BH119" s="2155"/>
      <c r="BI119" s="2155"/>
      <c r="BJ119" s="2155"/>
      <c r="BK119" s="2155"/>
      <c r="BL119" s="2155"/>
      <c r="BM119" s="2155"/>
      <c r="BN119" s="2155"/>
      <c r="BO119" s="2155"/>
      <c r="BP119" s="2155"/>
      <c r="BQ119" s="2155"/>
      <c r="BR119" s="2155"/>
      <c r="BS119" s="2155"/>
      <c r="BT119" s="2155"/>
      <c r="BU119" s="2155"/>
      <c r="BV119" s="2155"/>
      <c r="BW119" s="2155"/>
      <c r="BX119" s="2155"/>
      <c r="BY119" s="2155"/>
      <c r="BZ119" s="2155"/>
      <c r="CA119" s="2155"/>
      <c r="CB119" s="2155"/>
      <c r="CC119" s="2155"/>
      <c r="CD119" s="2155"/>
      <c r="CE119" s="2155"/>
      <c r="CF119" s="2155"/>
      <c r="CG119" s="2155"/>
      <c r="CH119" s="2155"/>
      <c r="CI119" s="2155"/>
      <c r="CJ119" s="2155"/>
      <c r="CK119" s="2155"/>
      <c r="CL119" s="2155"/>
      <c r="CM119" s="2155"/>
      <c r="CN119" s="2155"/>
      <c r="CO119" s="2155"/>
      <c r="CP119" s="2155"/>
      <c r="CQ119" s="2155"/>
      <c r="CR119" s="2155"/>
      <c r="CS119" s="2155"/>
      <c r="CT119" s="2155"/>
      <c r="CU119" s="2155"/>
      <c r="CV119" s="2155"/>
      <c r="CW119" s="2155"/>
      <c r="CX119" s="2155"/>
      <c r="CY119" s="2155"/>
      <c r="CZ119" s="2155"/>
      <c r="DA119" s="2155"/>
      <c r="DB119" s="2155"/>
      <c r="DC119" s="2155"/>
      <c r="DD119" s="2155"/>
      <c r="DE119" s="2155"/>
      <c r="DF119" s="2155"/>
      <c r="DG119" s="2155"/>
      <c r="DH119" s="2155"/>
      <c r="DI119" s="2155"/>
      <c r="DJ119" s="2155"/>
      <c r="DK119" s="2155"/>
      <c r="DL119" s="2155"/>
      <c r="DM119" s="2155"/>
      <c r="DN119" s="2155"/>
      <c r="DO119" s="2155"/>
      <c r="DP119" s="2155"/>
      <c r="DQ119" s="2155"/>
      <c r="DR119" s="2155"/>
      <c r="DS119" s="2155"/>
      <c r="DT119" s="2155"/>
      <c r="DU119" s="2155"/>
      <c r="DV119" s="2155"/>
      <c r="DW119" s="2155"/>
      <c r="DX119" s="2155"/>
      <c r="DY119" s="2155"/>
      <c r="DZ119" s="2155"/>
      <c r="EA119" s="2155"/>
      <c r="EB119" s="2155"/>
      <c r="EC119" s="2155"/>
      <c r="ED119" s="2155"/>
      <c r="EE119" s="2155"/>
    </row>
    <row r="120" spans="1:154" ht="20.25" customHeight="1" x14ac:dyDescent="0.3">
      <c r="A120" s="400"/>
      <c r="B120" s="2132" t="s">
        <v>39721</v>
      </c>
      <c r="C120" s="2133"/>
      <c r="D120" s="2133"/>
      <c r="E120" s="2133"/>
      <c r="F120" s="2133"/>
      <c r="G120" s="2133"/>
      <c r="H120" s="2133"/>
      <c r="I120" s="2133"/>
      <c r="J120" s="2133"/>
      <c r="K120" s="2133"/>
      <c r="L120" s="2133"/>
      <c r="M120" s="2133"/>
      <c r="N120" s="2133"/>
      <c r="O120" s="2133"/>
      <c r="P120" s="2133"/>
      <c r="Q120" s="2133"/>
      <c r="R120" s="2133"/>
      <c r="S120" s="2133"/>
      <c r="T120" s="2133"/>
      <c r="U120" s="2133"/>
      <c r="V120" s="2133"/>
      <c r="W120" s="2133"/>
      <c r="X120" s="2133"/>
      <c r="Y120" s="2133"/>
      <c r="Z120" s="2133"/>
      <c r="AA120" s="2133"/>
      <c r="AB120" s="2133"/>
      <c r="AC120" s="2133"/>
      <c r="AD120" s="2133"/>
      <c r="AE120" s="2133"/>
      <c r="AF120" s="2133"/>
      <c r="AG120" s="2133"/>
      <c r="AH120" s="2133"/>
      <c r="AI120" s="2133"/>
      <c r="AJ120" s="2133"/>
      <c r="AK120" s="2133"/>
      <c r="AL120" s="2133"/>
      <c r="AM120" s="2133"/>
      <c r="AN120" s="2133"/>
      <c r="AO120" s="2133"/>
      <c r="AP120" s="2133"/>
      <c r="AQ120" s="2133"/>
      <c r="AR120" s="2133"/>
      <c r="AS120" s="2133"/>
      <c r="AT120" s="2133"/>
      <c r="AU120" s="2133"/>
      <c r="AV120" s="2133"/>
      <c r="AW120" s="2133"/>
      <c r="AX120" s="2133"/>
      <c r="AY120" s="2133"/>
      <c r="AZ120" s="2133"/>
      <c r="BA120" s="2133"/>
      <c r="BB120" s="2133"/>
      <c r="BC120" s="2133"/>
      <c r="BD120" s="2133"/>
      <c r="BE120" s="2133"/>
      <c r="BF120" s="2133"/>
      <c r="BG120" s="2133"/>
      <c r="BH120" s="2133"/>
      <c r="BI120" s="2133"/>
      <c r="BJ120" s="2133"/>
      <c r="BK120" s="2133"/>
      <c r="BL120" s="2133"/>
      <c r="BM120" s="2133"/>
      <c r="BN120" s="2133"/>
      <c r="BO120" s="2133"/>
      <c r="BP120" s="2133"/>
      <c r="BQ120" s="2133"/>
      <c r="BR120" s="2133"/>
      <c r="BS120" s="2133"/>
      <c r="BT120" s="2133"/>
      <c r="BU120" s="2133"/>
      <c r="BV120" s="2133"/>
      <c r="BW120" s="2133"/>
      <c r="BX120" s="2133"/>
      <c r="BY120" s="2133"/>
      <c r="BZ120" s="2133"/>
      <c r="CA120" s="2133"/>
      <c r="CB120" s="2133"/>
      <c r="CC120" s="2133"/>
      <c r="CD120" s="2133"/>
      <c r="CE120" s="2133"/>
      <c r="CF120" s="2133"/>
      <c r="CG120" s="2133"/>
      <c r="CH120" s="2133"/>
      <c r="CI120" s="2133"/>
      <c r="CJ120" s="2133"/>
      <c r="CK120" s="2133"/>
      <c r="CL120" s="2133"/>
      <c r="CM120" s="2133"/>
      <c r="CN120" s="2133"/>
      <c r="CO120" s="2133"/>
      <c r="CP120" s="2133"/>
      <c r="CQ120" s="2133"/>
      <c r="CR120" s="2133"/>
      <c r="CS120" s="2133"/>
      <c r="CT120" s="2133"/>
      <c r="CU120" s="2133"/>
      <c r="CV120" s="2133"/>
      <c r="CW120" s="2133"/>
      <c r="CX120" s="2133"/>
      <c r="CY120" s="2133"/>
      <c r="CZ120" s="2133"/>
      <c r="DA120" s="2133"/>
      <c r="DB120" s="2133"/>
      <c r="DC120" s="2133"/>
      <c r="DD120" s="2133"/>
      <c r="DE120" s="2133"/>
      <c r="DF120" s="2133"/>
      <c r="DG120" s="2133"/>
      <c r="DH120" s="2133"/>
      <c r="DI120" s="2133"/>
      <c r="DJ120" s="2133"/>
      <c r="DK120" s="2133"/>
      <c r="DL120" s="2133"/>
      <c r="DM120" s="2133"/>
      <c r="DN120" s="2133"/>
      <c r="DO120" s="2133"/>
      <c r="DP120" s="2133"/>
      <c r="DQ120" s="2133"/>
      <c r="DR120" s="2133"/>
      <c r="DS120" s="2133"/>
      <c r="DT120" s="2133"/>
      <c r="DU120" s="2133"/>
      <c r="DV120" s="2133"/>
      <c r="DW120" s="2133"/>
      <c r="DX120" s="2133"/>
      <c r="DY120" s="2133"/>
      <c r="DZ120" s="2133"/>
      <c r="EA120" s="2133"/>
      <c r="EB120" s="2133"/>
      <c r="EC120" s="2133"/>
      <c r="ED120" s="2133"/>
      <c r="EE120" s="2133"/>
      <c r="EF120" s="2134"/>
    </row>
    <row r="121" spans="1:154" ht="6" customHeight="1" x14ac:dyDescent="0.3">
      <c r="Q121" s="400"/>
      <c r="R121" s="400"/>
      <c r="S121" s="744"/>
      <c r="T121" s="2111"/>
      <c r="U121" s="2111"/>
      <c r="V121" s="2111"/>
      <c r="W121" s="2111"/>
      <c r="X121" s="2111"/>
      <c r="Y121" s="2111"/>
      <c r="Z121" s="2111"/>
      <c r="AA121" s="2111"/>
      <c r="AB121" s="2111"/>
      <c r="AC121" s="2111"/>
      <c r="AD121" s="2111"/>
      <c r="AE121" s="2111"/>
      <c r="AF121" s="2111"/>
      <c r="AG121" s="2111"/>
      <c r="AH121" s="2111"/>
      <c r="AI121" s="2111"/>
      <c r="AJ121" s="2111"/>
      <c r="AK121" s="2111"/>
      <c r="AL121" s="2111"/>
      <c r="AM121" s="2111"/>
      <c r="AN121" s="2111"/>
      <c r="AO121" s="2111"/>
      <c r="AP121" s="2111"/>
      <c r="AQ121" s="2111"/>
      <c r="AR121" s="2111"/>
      <c r="AS121" s="2111"/>
      <c r="AT121" s="2111"/>
      <c r="AU121" s="2111"/>
      <c r="AV121" s="2111"/>
      <c r="AW121" s="2111"/>
      <c r="AX121" s="2111"/>
      <c r="AY121" s="2111"/>
      <c r="AZ121" s="2111"/>
      <c r="BA121" s="2111"/>
      <c r="BB121" s="2111"/>
      <c r="BC121" s="2111"/>
      <c r="BD121" s="2111"/>
      <c r="BM121" s="2156"/>
      <c r="BN121" s="2156"/>
      <c r="BO121" s="2156"/>
      <c r="BP121" s="2156"/>
      <c r="BQ121" s="2156"/>
      <c r="BR121" s="2156"/>
      <c r="BS121" s="2156"/>
      <c r="BT121" s="2156"/>
      <c r="BU121" s="2156"/>
      <c r="BV121" s="2156"/>
      <c r="BW121" s="2156"/>
      <c r="BX121" s="2156"/>
      <c r="CQ121" s="400"/>
      <c r="EK121" s="400"/>
    </row>
    <row r="122" spans="1:154" ht="14.25" customHeight="1" x14ac:dyDescent="0.3">
      <c r="Q122" s="400"/>
      <c r="R122" s="400"/>
      <c r="S122" s="744"/>
      <c r="T122" s="736"/>
      <c r="U122" s="2111" t="s">
        <v>39722</v>
      </c>
      <c r="V122" s="2111"/>
      <c r="W122" s="2111"/>
      <c r="X122" s="2111"/>
      <c r="Y122" s="2111"/>
      <c r="Z122" s="2111"/>
      <c r="AA122" s="2111"/>
      <c r="AB122" s="2111"/>
      <c r="AC122" s="2111"/>
      <c r="AD122" s="2111"/>
      <c r="AE122" s="2111"/>
      <c r="AF122" s="2111"/>
      <c r="AG122" s="2111"/>
      <c r="AH122" s="2111"/>
      <c r="AI122" s="2111"/>
      <c r="AJ122" s="2111"/>
      <c r="AK122" s="2111"/>
      <c r="AL122" s="2111"/>
      <c r="AM122" s="2111"/>
      <c r="AN122" s="2111"/>
      <c r="AO122" s="2111"/>
      <c r="AP122" s="2111"/>
      <c r="AQ122" s="2111"/>
      <c r="AR122" s="2111"/>
      <c r="AS122" s="2111"/>
      <c r="AT122" s="2111"/>
      <c r="AU122" s="2111"/>
      <c r="AV122" s="2111"/>
      <c r="AW122" s="2111"/>
      <c r="AX122" s="2111"/>
      <c r="AY122" s="2111"/>
      <c r="AZ122" s="2111"/>
      <c r="BA122" s="2111"/>
      <c r="BB122" s="2111"/>
      <c r="BC122" s="2111"/>
      <c r="BD122" s="2111"/>
      <c r="BE122" s="2111"/>
      <c r="BF122" s="2111"/>
      <c r="BG122" s="2111"/>
      <c r="BH122" s="2111"/>
      <c r="BI122" s="2111"/>
      <c r="BJ122" s="2111"/>
      <c r="BK122" s="2111"/>
      <c r="BL122" s="2111"/>
      <c r="BM122" s="2111"/>
      <c r="BN122" s="2111"/>
      <c r="BO122" s="2111"/>
      <c r="BP122" s="2111"/>
      <c r="BQ122" s="2111"/>
      <c r="BR122" s="2111"/>
      <c r="BS122" s="2111"/>
      <c r="BT122" s="2111"/>
      <c r="BU122" s="2111"/>
      <c r="BV122" s="837"/>
      <c r="BW122" s="837"/>
      <c r="BX122" s="837"/>
      <c r="CQ122" s="400"/>
      <c r="EK122" s="400"/>
    </row>
    <row r="123" spans="1:154" ht="6" customHeight="1" x14ac:dyDescent="0.3">
      <c r="Q123" s="400"/>
      <c r="R123" s="400"/>
      <c r="S123" s="400"/>
      <c r="T123" s="838"/>
      <c r="U123" s="838"/>
      <c r="V123" s="838"/>
      <c r="W123" s="838"/>
      <c r="X123" s="838"/>
      <c r="Y123" s="838"/>
      <c r="Z123" s="838"/>
      <c r="AA123" s="838"/>
      <c r="AB123" s="839"/>
      <c r="AC123" s="839"/>
      <c r="AD123" s="838"/>
      <c r="AE123" s="838"/>
      <c r="AF123" s="838"/>
      <c r="AG123" s="838"/>
      <c r="AH123" s="838"/>
      <c r="AI123" s="838"/>
      <c r="AJ123" s="838"/>
      <c r="AK123" s="838"/>
      <c r="AL123" s="838"/>
      <c r="AM123" s="838"/>
      <c r="AN123" s="838"/>
      <c r="AO123" s="838"/>
      <c r="AP123" s="400"/>
      <c r="AQ123" s="839"/>
      <c r="AR123" s="839"/>
      <c r="AS123" s="839"/>
      <c r="AT123" s="839"/>
      <c r="AU123" s="839"/>
      <c r="AV123" s="838"/>
      <c r="AW123" s="838"/>
      <c r="AX123" s="838"/>
      <c r="AY123" s="838"/>
      <c r="AZ123" s="838"/>
      <c r="BA123" s="800"/>
      <c r="BB123" s="800"/>
      <c r="BC123" s="800"/>
      <c r="BD123" s="728"/>
      <c r="BE123" s="728"/>
      <c r="BF123" s="728"/>
      <c r="BG123" s="728"/>
      <c r="BH123" s="728"/>
      <c r="BI123" s="728"/>
      <c r="BJ123" s="728"/>
      <c r="BK123" s="728"/>
      <c r="BL123" s="728"/>
      <c r="BM123" s="728"/>
      <c r="BN123" s="728"/>
      <c r="BQ123" s="400"/>
      <c r="BR123" s="400"/>
      <c r="BS123" s="400"/>
      <c r="BT123" s="400"/>
      <c r="BU123" s="400"/>
      <c r="BV123" s="400"/>
      <c r="BW123" s="400"/>
      <c r="BX123" s="400"/>
      <c r="CQ123" s="400"/>
      <c r="CR123" s="800"/>
      <c r="CS123" s="800"/>
      <c r="CT123" s="800"/>
      <c r="CU123" s="801"/>
      <c r="CV123" s="801"/>
      <c r="CW123" s="801"/>
      <c r="CX123" s="801"/>
      <c r="CY123" s="801"/>
      <c r="CZ123" s="801"/>
      <c r="DA123" s="801"/>
      <c r="DB123" s="801"/>
      <c r="DC123" s="801"/>
      <c r="DD123" s="801"/>
      <c r="DE123" s="400"/>
      <c r="DF123" s="400"/>
      <c r="DG123" s="400"/>
      <c r="DH123" s="400"/>
      <c r="DI123" s="400"/>
      <c r="DJ123" s="400"/>
      <c r="DK123" s="400"/>
      <c r="DL123" s="400"/>
      <c r="DM123" s="400"/>
      <c r="DN123" s="400"/>
      <c r="DO123" s="400"/>
      <c r="DP123" s="400"/>
      <c r="DQ123" s="800"/>
      <c r="DR123" s="800"/>
      <c r="DS123" s="800"/>
      <c r="DT123" s="800"/>
      <c r="DU123" s="829"/>
      <c r="DV123" s="829"/>
      <c r="DW123" s="829"/>
      <c r="DX123" s="829"/>
      <c r="DY123" s="829"/>
      <c r="DZ123" s="829"/>
      <c r="EA123" s="829"/>
      <c r="EB123" s="829"/>
      <c r="EC123" s="829"/>
      <c r="ED123" s="829"/>
      <c r="EE123" s="829"/>
      <c r="EF123" s="829"/>
      <c r="EG123" s="829"/>
      <c r="EH123" s="829"/>
      <c r="EI123" s="829"/>
      <c r="EJ123" s="829"/>
      <c r="EK123" s="400"/>
    </row>
    <row r="124" spans="1:154" ht="15" customHeight="1" x14ac:dyDescent="0.3">
      <c r="D124" s="2146" t="s">
        <v>39723</v>
      </c>
      <c r="E124" s="2146"/>
      <c r="F124" s="2146"/>
      <c r="G124" s="2146"/>
      <c r="H124" s="2146"/>
      <c r="I124" s="2146"/>
      <c r="J124" s="2146"/>
      <c r="K124" s="2146"/>
      <c r="L124" s="2146"/>
      <c r="M124" s="2146"/>
      <c r="N124" s="2146"/>
      <c r="O124" s="2146"/>
      <c r="P124" s="2146"/>
      <c r="Q124" s="2146"/>
      <c r="R124" s="2146"/>
      <c r="S124" s="2146"/>
      <c r="T124" s="644"/>
      <c r="U124" s="644"/>
      <c r="V124" s="644"/>
      <c r="W124" s="644"/>
      <c r="X124" s="644"/>
      <c r="Y124" s="644"/>
      <c r="Z124" s="644"/>
      <c r="AA124" s="644"/>
      <c r="AB124" s="827"/>
      <c r="AC124" s="827"/>
      <c r="AD124" s="644"/>
      <c r="AE124" s="644"/>
      <c r="AF124" s="644"/>
      <c r="AG124" s="644"/>
      <c r="AH124" s="644"/>
      <c r="AI124" s="644"/>
      <c r="AJ124" s="644"/>
      <c r="AK124" s="644"/>
      <c r="AL124" s="828"/>
      <c r="AM124" s="828"/>
      <c r="AN124" s="828"/>
      <c r="AO124" s="828"/>
      <c r="AP124" s="644"/>
      <c r="AQ124" s="644"/>
      <c r="AV124" s="400"/>
      <c r="AW124" s="400"/>
      <c r="AX124" s="400"/>
      <c r="AY124" s="400"/>
      <c r="AZ124" s="400"/>
      <c r="BN124" s="841"/>
      <c r="BO124" s="841"/>
      <c r="BP124" s="841"/>
      <c r="BQ124" s="841"/>
      <c r="BR124" s="841"/>
      <c r="BS124" s="841"/>
      <c r="BT124" s="841"/>
      <c r="BU124" s="841"/>
      <c r="BV124" s="841"/>
      <c r="BW124" s="841"/>
      <c r="BX124" s="842"/>
      <c r="BY124" s="843"/>
      <c r="BZ124" s="843"/>
      <c r="CA124" s="843"/>
      <c r="CQ124" s="400"/>
      <c r="DK124" s="400"/>
      <c r="DL124" s="400"/>
      <c r="DM124" s="400"/>
      <c r="DN124" s="400"/>
      <c r="DO124" s="400"/>
      <c r="DP124" s="400"/>
      <c r="EG124" s="400"/>
      <c r="EH124" s="400"/>
      <c r="EI124" s="400"/>
      <c r="EJ124" s="400"/>
      <c r="EK124" s="400"/>
    </row>
    <row r="125" spans="1:154" ht="6" customHeight="1" x14ac:dyDescent="0.3">
      <c r="B125" s="743"/>
      <c r="Q125" s="400"/>
      <c r="R125" s="400"/>
      <c r="S125" s="400"/>
      <c r="T125" s="844"/>
      <c r="U125" s="844"/>
      <c r="V125" s="844"/>
      <c r="W125" s="844"/>
      <c r="X125" s="844"/>
      <c r="Y125" s="844"/>
      <c r="Z125" s="844"/>
      <c r="AA125" s="844"/>
      <c r="AB125" s="400"/>
      <c r="AC125" s="839"/>
      <c r="AD125" s="844"/>
      <c r="AE125" s="844"/>
      <c r="AF125" s="844"/>
      <c r="AG125" s="844"/>
      <c r="AH125" s="844"/>
      <c r="AI125" s="844"/>
      <c r="AJ125" s="844"/>
      <c r="AK125" s="844"/>
      <c r="AL125" s="844"/>
      <c r="AM125" s="844"/>
      <c r="AN125" s="844"/>
      <c r="AO125" s="844"/>
      <c r="AP125" s="839"/>
      <c r="AQ125" s="839"/>
      <c r="AR125" s="839"/>
      <c r="AS125" s="839"/>
      <c r="AT125" s="839"/>
      <c r="AU125" s="839"/>
      <c r="AV125" s="844"/>
      <c r="AW125" s="844"/>
      <c r="AX125" s="844"/>
      <c r="AY125" s="844"/>
      <c r="AZ125" s="844"/>
      <c r="BN125" s="843"/>
      <c r="BO125" s="843"/>
      <c r="BP125" s="843"/>
      <c r="BQ125" s="843"/>
      <c r="BR125" s="843"/>
      <c r="BS125" s="842"/>
      <c r="BT125" s="842"/>
      <c r="BU125" s="842"/>
      <c r="BV125" s="842"/>
      <c r="BW125" s="842"/>
      <c r="BX125" s="842"/>
      <c r="BY125" s="843"/>
      <c r="BZ125" s="843"/>
      <c r="CA125" s="843"/>
      <c r="CQ125" s="644"/>
      <c r="EU125" s="400"/>
      <c r="EV125" s="400"/>
      <c r="EW125" s="400"/>
      <c r="EX125" s="400"/>
    </row>
    <row r="126" spans="1:154" ht="15" customHeight="1" x14ac:dyDescent="0.3">
      <c r="A126" s="2006" t="s">
        <v>39566</v>
      </c>
      <c r="B126" s="2006"/>
      <c r="C126" s="2006"/>
      <c r="D126" s="2006"/>
      <c r="E126" s="2006"/>
      <c r="F126" s="2006"/>
      <c r="G126" s="2006"/>
      <c r="H126" s="2006"/>
      <c r="I126" s="2006"/>
      <c r="J126" s="2006"/>
      <c r="K126" s="2006"/>
      <c r="L126" s="2006"/>
      <c r="M126" s="2006"/>
      <c r="N126" s="2006"/>
      <c r="O126" s="2006"/>
      <c r="P126" s="2006"/>
      <c r="Q126" s="2006"/>
      <c r="R126" s="2006"/>
      <c r="S126" s="2006"/>
      <c r="T126" s="1967"/>
      <c r="U126" s="2153"/>
      <c r="V126" s="2153"/>
      <c r="W126" s="2153"/>
      <c r="X126" s="2153"/>
      <c r="Y126" s="2153"/>
      <c r="Z126" s="2153"/>
      <c r="AA126" s="2153"/>
      <c r="AB126" s="2153"/>
      <c r="AC126" s="2153"/>
      <c r="AD126" s="2153"/>
      <c r="AE126" s="2153"/>
      <c r="AF126" s="844"/>
      <c r="AG126" s="844"/>
      <c r="AH126" s="844"/>
      <c r="AI126" s="844"/>
      <c r="AJ126" s="844"/>
      <c r="AK126" s="844"/>
      <c r="AL126" s="844"/>
      <c r="AM126" s="844"/>
      <c r="AN126" s="844"/>
      <c r="AO126" s="844"/>
      <c r="AP126" s="839"/>
      <c r="AQ126" s="839"/>
      <c r="AR126" s="839"/>
      <c r="AS126" s="839"/>
      <c r="AT126" s="839"/>
      <c r="AU126" s="839"/>
      <c r="AV126" s="844"/>
      <c r="AW126" s="844"/>
      <c r="AX126" s="844"/>
      <c r="AY126" s="844"/>
      <c r="AZ126" s="844"/>
      <c r="BN126" s="843"/>
      <c r="BO126" s="843"/>
      <c r="BP126" s="843"/>
      <c r="BQ126" s="843"/>
      <c r="BR126" s="843"/>
      <c r="BS126" s="842"/>
      <c r="BT126" s="842"/>
      <c r="BU126" s="842"/>
      <c r="BV126" s="842"/>
      <c r="BW126" s="842"/>
      <c r="BX126" s="842"/>
      <c r="BY126" s="843"/>
      <c r="BZ126" s="843"/>
      <c r="CA126" s="843"/>
      <c r="CQ126" s="644"/>
      <c r="EU126" s="400"/>
      <c r="EV126" s="400"/>
      <c r="EW126" s="400"/>
      <c r="EX126" s="400"/>
    </row>
    <row r="127" spans="1:154" ht="6" customHeight="1" x14ac:dyDescent="0.3">
      <c r="A127" s="840"/>
      <c r="B127" s="840"/>
      <c r="C127" s="840"/>
      <c r="D127" s="840"/>
      <c r="E127" s="840"/>
      <c r="F127" s="840"/>
      <c r="G127" s="840"/>
      <c r="H127" s="840"/>
      <c r="I127" s="840"/>
      <c r="J127" s="840"/>
      <c r="K127" s="840"/>
      <c r="L127" s="840"/>
      <c r="M127" s="840"/>
      <c r="N127" s="840"/>
      <c r="O127" s="845"/>
      <c r="P127" s="845"/>
      <c r="Q127" s="845"/>
      <c r="R127" s="845"/>
      <c r="S127" s="845"/>
      <c r="T127" s="846"/>
      <c r="U127" s="847"/>
      <c r="V127" s="847"/>
      <c r="W127" s="847"/>
      <c r="X127" s="847"/>
      <c r="Y127" s="847"/>
      <c r="Z127" s="847"/>
      <c r="AA127" s="847"/>
      <c r="AB127" s="847"/>
      <c r="AC127" s="847"/>
      <c r="AD127" s="847"/>
      <c r="AE127" s="847"/>
      <c r="AF127" s="848"/>
      <c r="AG127" s="848"/>
      <c r="AH127" s="848"/>
      <c r="AI127" s="848"/>
      <c r="AJ127" s="848"/>
      <c r="AK127" s="848"/>
      <c r="AL127" s="848"/>
      <c r="AM127" s="848"/>
      <c r="AN127" s="848"/>
      <c r="AO127" s="848"/>
      <c r="AP127" s="849"/>
      <c r="AQ127" s="849"/>
      <c r="AR127" s="849"/>
      <c r="AS127" s="849"/>
      <c r="AT127" s="849"/>
      <c r="AU127" s="849"/>
      <c r="AV127" s="848"/>
      <c r="AW127" s="848"/>
      <c r="AX127" s="848"/>
      <c r="AY127" s="848"/>
      <c r="AZ127" s="848"/>
      <c r="BA127" s="843"/>
      <c r="BB127" s="843"/>
      <c r="BC127" s="843"/>
      <c r="BD127" s="843"/>
      <c r="BE127" s="843"/>
      <c r="BF127" s="843"/>
      <c r="BG127" s="843"/>
      <c r="BH127" s="843"/>
      <c r="BI127" s="843"/>
      <c r="BJ127" s="843"/>
      <c r="BK127" s="843"/>
      <c r="BL127" s="843"/>
      <c r="BM127" s="843"/>
      <c r="BN127" s="843"/>
      <c r="BO127" s="843"/>
      <c r="BP127" s="843"/>
      <c r="BQ127" s="843"/>
      <c r="BR127" s="843"/>
      <c r="BS127" s="842"/>
      <c r="BT127" s="842"/>
      <c r="BU127" s="842"/>
      <c r="BV127" s="842"/>
      <c r="BW127" s="842"/>
      <c r="BX127" s="842"/>
      <c r="BY127" s="843"/>
      <c r="BZ127" s="843"/>
      <c r="CA127" s="843"/>
      <c r="CB127" s="843"/>
      <c r="CC127" s="843"/>
      <c r="CD127" s="843"/>
      <c r="CE127" s="843"/>
      <c r="CF127" s="843"/>
      <c r="CG127" s="843"/>
      <c r="CH127" s="843"/>
      <c r="CI127" s="843"/>
      <c r="CJ127" s="843"/>
      <c r="CK127" s="843"/>
      <c r="CL127" s="843"/>
      <c r="CM127" s="843"/>
      <c r="CN127" s="843"/>
      <c r="CO127" s="843"/>
      <c r="CP127" s="843"/>
      <c r="CQ127" s="846"/>
      <c r="CR127" s="843"/>
      <c r="CS127" s="843"/>
      <c r="CT127" s="843"/>
      <c r="CU127" s="843"/>
      <c r="CV127" s="843"/>
      <c r="CW127" s="843"/>
      <c r="CX127" s="843"/>
      <c r="CY127" s="843"/>
      <c r="CZ127" s="843"/>
      <c r="DA127" s="843"/>
      <c r="DB127" s="843"/>
      <c r="DC127" s="843"/>
      <c r="DD127" s="843"/>
      <c r="DE127" s="843"/>
      <c r="DF127" s="843"/>
      <c r="DG127" s="843"/>
      <c r="DH127" s="843"/>
      <c r="DI127" s="843"/>
      <c r="DJ127" s="843"/>
      <c r="DK127" s="843"/>
      <c r="DL127" s="843"/>
      <c r="DM127" s="843"/>
      <c r="DN127" s="843"/>
      <c r="DO127" s="843"/>
      <c r="DP127" s="843"/>
      <c r="DQ127" s="843"/>
      <c r="DR127" s="843"/>
      <c r="DS127" s="843"/>
      <c r="DT127" s="843"/>
      <c r="DU127" s="843"/>
      <c r="DV127" s="843"/>
      <c r="DW127" s="843"/>
      <c r="DX127" s="843"/>
      <c r="DY127" s="843"/>
      <c r="DZ127" s="843"/>
      <c r="EA127" s="843"/>
      <c r="EB127" s="843"/>
      <c r="EC127" s="843"/>
      <c r="ED127" s="843"/>
      <c r="EE127" s="843"/>
      <c r="EU127" s="400"/>
      <c r="EV127" s="400"/>
      <c r="EW127" s="400"/>
      <c r="EX127" s="400"/>
    </row>
    <row r="128" spans="1:154" ht="14.25" customHeight="1" x14ac:dyDescent="0.3">
      <c r="A128" s="840"/>
      <c r="B128" s="840"/>
      <c r="C128" s="840"/>
      <c r="D128" s="840"/>
      <c r="E128" s="840"/>
      <c r="F128" s="840"/>
      <c r="G128" s="840"/>
      <c r="H128" s="840"/>
      <c r="I128" s="840"/>
      <c r="J128" s="840"/>
      <c r="K128" s="840"/>
      <c r="L128" s="840"/>
      <c r="M128" s="840"/>
      <c r="N128" s="840"/>
      <c r="O128" s="845"/>
      <c r="P128" s="845"/>
      <c r="Q128" s="845"/>
      <c r="R128" s="845"/>
      <c r="S128" s="845"/>
      <c r="T128" s="846"/>
      <c r="U128" s="750" t="s">
        <v>39724</v>
      </c>
      <c r="V128" s="750"/>
      <c r="W128" s="750"/>
      <c r="X128" s="750"/>
      <c r="Y128" s="750"/>
      <c r="Z128" s="750"/>
      <c r="AA128" s="750"/>
      <c r="AB128" s="750"/>
      <c r="AC128" s="750"/>
      <c r="AD128" s="750"/>
      <c r="AE128" s="750"/>
      <c r="AF128" s="750"/>
      <c r="AG128" s="750"/>
      <c r="AH128" s="750"/>
      <c r="AI128" s="750"/>
      <c r="AJ128" s="750"/>
      <c r="AK128" s="750"/>
      <c r="AL128" s="750"/>
      <c r="AM128" s="750"/>
      <c r="AN128" s="750"/>
      <c r="AO128" s="750"/>
      <c r="AP128" s="750"/>
      <c r="AQ128" s="750"/>
      <c r="AR128" s="750"/>
      <c r="AS128" s="750"/>
      <c r="AT128" s="750"/>
      <c r="AU128" s="750"/>
      <c r="AV128" s="750"/>
      <c r="AW128" s="750"/>
      <c r="AX128" s="750"/>
      <c r="AY128" s="750"/>
      <c r="AZ128" s="750"/>
      <c r="BA128" s="750"/>
      <c r="BB128" s="750"/>
      <c r="BC128" s="750"/>
      <c r="BD128" s="750"/>
      <c r="BE128" s="750"/>
      <c r="BF128" s="750"/>
      <c r="BG128" s="750"/>
      <c r="BH128" s="750"/>
      <c r="BI128" s="750"/>
      <c r="BJ128" s="750"/>
      <c r="BK128" s="750"/>
      <c r="BL128" s="843"/>
      <c r="BM128" s="843"/>
      <c r="BN128" s="843"/>
      <c r="BO128" s="843"/>
      <c r="BP128" s="843"/>
      <c r="BQ128" s="843"/>
      <c r="BR128" s="843"/>
      <c r="BS128" s="842"/>
      <c r="BT128" s="842"/>
      <c r="BU128" s="842"/>
      <c r="BV128" s="842"/>
      <c r="BW128" s="842"/>
      <c r="BX128" s="842"/>
      <c r="BY128" s="843"/>
      <c r="BZ128" s="843"/>
      <c r="CA128" s="843"/>
      <c r="CB128" s="843"/>
      <c r="CC128" s="843"/>
      <c r="CD128" s="843"/>
      <c r="CE128" s="843"/>
      <c r="CF128" s="843"/>
      <c r="CG128" s="843"/>
      <c r="CH128" s="843"/>
      <c r="CI128" s="843"/>
      <c r="CJ128" s="843"/>
      <c r="CK128" s="843"/>
      <c r="CL128" s="843"/>
      <c r="CM128" s="843"/>
      <c r="CN128" s="843"/>
      <c r="CO128" s="843"/>
      <c r="CP128" s="843"/>
      <c r="CQ128" s="846"/>
      <c r="CR128" s="843"/>
      <c r="CS128" s="843"/>
      <c r="CT128" s="843"/>
      <c r="CU128" s="843"/>
      <c r="CV128" s="843"/>
      <c r="CW128" s="843"/>
      <c r="CX128" s="843"/>
      <c r="CY128" s="843"/>
      <c r="CZ128" s="843"/>
      <c r="DA128" s="843"/>
      <c r="DB128" s="843"/>
      <c r="DC128" s="843"/>
      <c r="DD128" s="843"/>
      <c r="DE128" s="843"/>
      <c r="DF128" s="843"/>
      <c r="DG128" s="843"/>
      <c r="DH128" s="843"/>
      <c r="DI128" s="843"/>
      <c r="DJ128" s="843"/>
      <c r="DK128" s="843"/>
      <c r="DL128" s="843"/>
      <c r="DM128" s="843"/>
      <c r="DN128" s="843"/>
      <c r="DO128" s="843"/>
      <c r="DP128" s="843"/>
      <c r="DQ128" s="843"/>
      <c r="DR128" s="843"/>
      <c r="DS128" s="843"/>
      <c r="DT128" s="843"/>
      <c r="DU128" s="843"/>
      <c r="DV128" s="843"/>
      <c r="DW128" s="843"/>
      <c r="DX128" s="843"/>
      <c r="DY128" s="843"/>
      <c r="DZ128" s="843"/>
      <c r="EA128" s="843"/>
      <c r="EB128" s="843"/>
      <c r="EC128" s="843"/>
      <c r="ED128" s="843"/>
      <c r="EE128" s="843"/>
      <c r="EU128" s="400"/>
      <c r="EV128" s="400"/>
      <c r="EW128" s="400"/>
      <c r="EX128" s="400"/>
    </row>
    <row r="129" spans="2:155" ht="4.5" customHeight="1" x14ac:dyDescent="0.3">
      <c r="B129" s="743"/>
      <c r="O129" s="843"/>
      <c r="P129" s="843"/>
      <c r="Q129" s="842"/>
      <c r="R129" s="842"/>
      <c r="S129" s="842"/>
      <c r="T129" s="848"/>
      <c r="U129" s="848"/>
      <c r="V129" s="848"/>
      <c r="W129" s="848"/>
      <c r="X129" s="848"/>
      <c r="Y129" s="848"/>
      <c r="Z129" s="848"/>
      <c r="AA129" s="848"/>
      <c r="AB129" s="842"/>
      <c r="AC129" s="849"/>
      <c r="AD129" s="848"/>
      <c r="AE129" s="848"/>
      <c r="AF129" s="848"/>
      <c r="AG129" s="848"/>
      <c r="AH129" s="848"/>
      <c r="AI129" s="848"/>
      <c r="AJ129" s="848"/>
      <c r="AK129" s="848"/>
      <c r="AL129" s="848"/>
      <c r="AM129" s="848"/>
      <c r="AN129" s="848"/>
      <c r="AO129" s="848"/>
      <c r="AP129" s="849"/>
      <c r="AQ129" s="849"/>
      <c r="AR129" s="849"/>
      <c r="AS129" s="849"/>
      <c r="AT129" s="849"/>
      <c r="AU129" s="849"/>
      <c r="AV129" s="848"/>
      <c r="AW129" s="848"/>
      <c r="AX129" s="848"/>
      <c r="AY129" s="848"/>
      <c r="AZ129" s="848"/>
      <c r="BA129" s="843"/>
      <c r="BB129" s="843"/>
      <c r="BC129" s="843"/>
      <c r="BD129" s="843"/>
      <c r="BE129" s="843"/>
      <c r="BF129" s="843"/>
      <c r="BG129" s="843"/>
      <c r="BH129" s="843"/>
      <c r="BI129" s="843"/>
      <c r="BJ129" s="843"/>
      <c r="BK129" s="843"/>
      <c r="BL129" s="843"/>
      <c r="BM129" s="843"/>
      <c r="BN129" s="843"/>
      <c r="BO129" s="843"/>
      <c r="BP129" s="843"/>
      <c r="BQ129" s="843"/>
      <c r="BR129" s="843"/>
      <c r="BS129" s="842"/>
      <c r="BT129" s="842"/>
      <c r="BU129" s="842"/>
      <c r="BV129" s="842"/>
      <c r="BW129" s="842"/>
      <c r="BX129" s="842"/>
      <c r="BY129" s="843"/>
      <c r="BZ129" s="843"/>
      <c r="CA129" s="843"/>
      <c r="CB129" s="843"/>
      <c r="CC129" s="843"/>
      <c r="CD129" s="843"/>
      <c r="CE129" s="843"/>
      <c r="CF129" s="843"/>
      <c r="CG129" s="843"/>
      <c r="CH129" s="843"/>
      <c r="CI129" s="843"/>
      <c r="CJ129" s="843"/>
      <c r="CK129" s="843"/>
      <c r="CL129" s="843"/>
      <c r="CM129" s="843"/>
      <c r="CN129" s="843"/>
      <c r="CO129" s="843"/>
      <c r="CP129" s="843"/>
      <c r="CQ129" s="846"/>
      <c r="CR129" s="843"/>
      <c r="CS129" s="843"/>
      <c r="CT129" s="843"/>
      <c r="CU129" s="843"/>
      <c r="CV129" s="843"/>
      <c r="CW129" s="843"/>
      <c r="CX129" s="843"/>
      <c r="CY129" s="843"/>
      <c r="CZ129" s="843"/>
      <c r="DA129" s="843"/>
      <c r="DB129" s="843"/>
      <c r="DC129" s="843"/>
      <c r="DD129" s="843"/>
      <c r="DE129" s="843"/>
      <c r="DF129" s="843"/>
      <c r="DG129" s="843"/>
      <c r="DH129" s="843"/>
      <c r="DI129" s="843"/>
      <c r="DJ129" s="843"/>
      <c r="DK129" s="843"/>
      <c r="DL129" s="843"/>
      <c r="DM129" s="843"/>
      <c r="DN129" s="843"/>
      <c r="DO129" s="843"/>
      <c r="DP129" s="843"/>
      <c r="DQ129" s="843"/>
      <c r="DR129" s="843"/>
      <c r="DS129" s="843"/>
      <c r="DT129" s="843"/>
      <c r="DU129" s="843"/>
      <c r="DV129" s="843"/>
      <c r="DW129" s="843"/>
      <c r="DX129" s="843"/>
      <c r="DY129" s="843"/>
      <c r="DZ129" s="843"/>
      <c r="EA129" s="843"/>
      <c r="EB129" s="843"/>
      <c r="EC129" s="843"/>
      <c r="ED129" s="843"/>
      <c r="EE129" s="843"/>
      <c r="EU129" s="400"/>
      <c r="EV129" s="400"/>
      <c r="EW129" s="400"/>
      <c r="EX129" s="400"/>
    </row>
    <row r="130" spans="2:155" ht="15" customHeight="1" x14ac:dyDescent="0.3">
      <c r="C130" s="2146" t="s">
        <v>1034</v>
      </c>
      <c r="D130" s="2146"/>
      <c r="E130" s="2146"/>
      <c r="F130" s="2146"/>
      <c r="G130" s="2146"/>
      <c r="H130" s="2146"/>
      <c r="I130" s="2146"/>
      <c r="J130" s="2146"/>
      <c r="K130" s="2146"/>
      <c r="L130" s="2146"/>
      <c r="M130" s="2146"/>
      <c r="N130" s="2146"/>
      <c r="O130" s="2146"/>
      <c r="P130" s="2146"/>
      <c r="Q130" s="2146"/>
      <c r="R130" s="2146"/>
      <c r="S130" s="2146"/>
      <c r="T130" s="644"/>
      <c r="U130" s="644"/>
      <c r="V130" s="644"/>
      <c r="W130" s="644"/>
      <c r="X130" s="644"/>
      <c r="Y130" s="644"/>
      <c r="Z130" s="644"/>
      <c r="AA130" s="644"/>
      <c r="AB130" s="827"/>
      <c r="AC130" s="827"/>
      <c r="AD130" s="644"/>
      <c r="AE130" s="644"/>
      <c r="AF130" s="644"/>
      <c r="AG130" s="644"/>
      <c r="AH130" s="644"/>
      <c r="AI130" s="644"/>
      <c r="AJ130" s="644"/>
      <c r="AK130" s="644"/>
      <c r="AL130" s="828"/>
      <c r="AM130" s="828"/>
      <c r="AN130" s="828"/>
      <c r="AO130" s="828"/>
      <c r="AP130" s="644"/>
      <c r="AQ130" s="755"/>
      <c r="AV130" s="400"/>
      <c r="AW130" s="400"/>
      <c r="AX130" s="400"/>
      <c r="AY130" s="400"/>
      <c r="AZ130" s="400"/>
      <c r="BF130" s="400"/>
      <c r="BG130" s="400"/>
      <c r="BH130" s="400"/>
      <c r="BI130" s="400"/>
      <c r="BJ130" s="400"/>
      <c r="BK130" s="400"/>
      <c r="BL130" s="400"/>
      <c r="BM130" s="400"/>
      <c r="BN130" s="841"/>
      <c r="BO130" s="841"/>
      <c r="BP130" s="841"/>
      <c r="BQ130" s="841"/>
      <c r="BR130" s="841"/>
      <c r="BS130" s="841"/>
      <c r="BT130" s="841"/>
      <c r="BU130" s="841"/>
      <c r="BV130" s="841"/>
      <c r="BW130" s="841"/>
      <c r="BX130" s="843"/>
      <c r="BY130" s="843"/>
      <c r="BZ130" s="843"/>
      <c r="CA130" s="843"/>
      <c r="DK130" s="829"/>
      <c r="DL130" s="829"/>
      <c r="EP130" s="644"/>
      <c r="EQ130" s="644"/>
      <c r="ER130" s="644"/>
      <c r="ES130" s="400"/>
      <c r="ET130" s="400"/>
      <c r="EU130" s="400"/>
      <c r="EV130" s="400"/>
      <c r="EW130" s="400"/>
      <c r="EX130" s="400"/>
    </row>
    <row r="131" spans="2:155" ht="8.4" customHeight="1" x14ac:dyDescent="0.3">
      <c r="Q131" s="400"/>
      <c r="T131" s="400"/>
      <c r="U131" s="400"/>
      <c r="V131" s="400"/>
      <c r="W131" s="400"/>
      <c r="X131" s="400"/>
      <c r="Y131" s="400"/>
      <c r="Z131" s="400"/>
      <c r="AA131" s="400"/>
      <c r="AB131" s="400"/>
      <c r="AC131" s="400"/>
      <c r="AD131" s="400"/>
      <c r="AE131" s="400"/>
      <c r="AF131" s="400"/>
      <c r="AG131" s="400"/>
      <c r="AH131" s="400"/>
      <c r="AI131" s="400"/>
      <c r="AJ131" s="400"/>
      <c r="AK131" s="400"/>
      <c r="AL131" s="400"/>
      <c r="AM131" s="400"/>
      <c r="AN131" s="400"/>
      <c r="AO131" s="400"/>
      <c r="BA131" s="400"/>
      <c r="BB131" s="400"/>
      <c r="BC131" s="2154"/>
      <c r="BD131" s="2154"/>
      <c r="BE131" s="2154"/>
      <c r="BF131" s="2151"/>
      <c r="BG131" s="2151"/>
      <c r="BH131" s="2151"/>
      <c r="BI131" s="2151"/>
      <c r="BJ131" s="2151"/>
      <c r="BK131" s="2151"/>
      <c r="BL131" s="2151"/>
      <c r="BM131" s="2151"/>
      <c r="BN131" s="2151"/>
      <c r="BO131" s="2151"/>
      <c r="BP131" s="2151"/>
      <c r="BQ131" s="2151"/>
      <c r="BR131" s="2151"/>
      <c r="BS131" s="2151"/>
      <c r="BT131" s="2151"/>
      <c r="BU131" s="2151"/>
      <c r="BV131" s="2151"/>
      <c r="BW131" s="2151"/>
      <c r="BX131" s="400"/>
      <c r="CQ131" s="400"/>
      <c r="CR131" s="400"/>
      <c r="CS131" s="400"/>
      <c r="CT131" s="400"/>
      <c r="CU131" s="400"/>
      <c r="CV131" s="400"/>
      <c r="CW131" s="400"/>
      <c r="DY131" s="400"/>
      <c r="DZ131" s="800"/>
      <c r="EA131" s="800"/>
      <c r="EB131" s="800"/>
      <c r="EC131" s="644"/>
      <c r="ED131" s="644"/>
      <c r="EE131" s="644"/>
      <c r="EF131" s="644"/>
      <c r="EG131" s="644"/>
      <c r="EH131" s="644"/>
      <c r="EI131" s="644"/>
      <c r="EJ131" s="644"/>
      <c r="EK131" s="644"/>
      <c r="EL131" s="644"/>
      <c r="EM131" s="644"/>
      <c r="EN131" s="644"/>
      <c r="EO131" s="400"/>
      <c r="EP131" s="400"/>
      <c r="EQ131" s="400"/>
      <c r="ER131" s="400"/>
      <c r="ES131" s="400"/>
      <c r="ET131" s="400"/>
      <c r="EU131" s="400"/>
      <c r="EV131" s="400"/>
      <c r="EW131" s="400"/>
      <c r="EX131" s="400"/>
    </row>
    <row r="132" spans="2:155" ht="14.25" customHeight="1" x14ac:dyDescent="0.3">
      <c r="Q132" s="400"/>
      <c r="T132" s="2151" t="s">
        <v>39725</v>
      </c>
      <c r="U132" s="2151"/>
      <c r="V132" s="2151"/>
      <c r="W132" s="2151"/>
      <c r="X132" s="2151"/>
      <c r="Y132" s="2151"/>
      <c r="Z132" s="2151"/>
      <c r="AA132" s="2151"/>
      <c r="AB132" s="2151"/>
      <c r="AC132" s="2151"/>
      <c r="AD132" s="2151"/>
      <c r="AE132" s="2151"/>
      <c r="AF132" s="2151"/>
      <c r="AG132" s="2151"/>
      <c r="AH132" s="2151"/>
      <c r="AI132" s="2151"/>
      <c r="AJ132" s="2151"/>
      <c r="AK132" s="2151"/>
      <c r="AL132" s="2151"/>
      <c r="AM132" s="2151"/>
      <c r="AN132" s="2151"/>
      <c r="AO132" s="2151"/>
      <c r="AP132" s="2151"/>
      <c r="AQ132" s="2151"/>
      <c r="AR132" s="2151"/>
      <c r="AS132" s="2151"/>
      <c r="AT132" s="2151"/>
      <c r="AU132" s="2151"/>
      <c r="AV132" s="2151"/>
      <c r="AW132" s="2151"/>
      <c r="AX132" s="2151"/>
      <c r="AY132" s="2151"/>
      <c r="AZ132" s="2151"/>
      <c r="BA132" s="2151"/>
      <c r="BB132" s="2151"/>
      <c r="BC132" s="2151"/>
      <c r="BD132" s="2151"/>
      <c r="BE132" s="2151"/>
      <c r="BF132" s="2151"/>
      <c r="BG132" s="2151"/>
      <c r="BH132" s="2151"/>
      <c r="BI132" s="2151"/>
      <c r="BJ132" s="2151"/>
      <c r="BK132" s="2151"/>
      <c r="BL132" s="2151"/>
      <c r="BM132" s="2151"/>
      <c r="BN132" s="2151"/>
      <c r="BO132" s="2151"/>
      <c r="BP132" s="2151"/>
      <c r="BQ132" s="2151"/>
      <c r="BR132" s="2151"/>
      <c r="BS132" s="2151"/>
      <c r="BT132" s="2151"/>
      <c r="BU132" s="2151"/>
      <c r="BV132" s="2151"/>
      <c r="BW132" s="2151"/>
      <c r="BX132" s="2151"/>
      <c r="BY132" s="2151"/>
      <c r="BZ132" s="2151"/>
      <c r="CA132" s="2151"/>
      <c r="CB132" s="2151"/>
      <c r="CC132" s="2151"/>
      <c r="CD132" s="2151"/>
      <c r="CE132" s="2151"/>
      <c r="CF132" s="2151"/>
      <c r="CG132" s="2151"/>
      <c r="CH132" s="2151"/>
      <c r="CI132" s="2151"/>
      <c r="CJ132" s="2151"/>
      <c r="CK132" s="2151"/>
      <c r="CL132" s="2151"/>
      <c r="CM132" s="2151"/>
      <c r="CN132" s="2151"/>
      <c r="CO132" s="2151"/>
      <c r="CP132" s="2151"/>
      <c r="CQ132" s="2151"/>
      <c r="CR132" s="2151"/>
      <c r="CS132" s="2151"/>
      <c r="CT132" s="2151"/>
      <c r="CU132" s="2151"/>
      <c r="CV132" s="2151"/>
      <c r="CW132" s="2151"/>
      <c r="CX132" s="2151"/>
      <c r="CY132" s="2151"/>
      <c r="CZ132" s="2151"/>
      <c r="DA132" s="2151"/>
      <c r="DB132" s="2151"/>
      <c r="DC132" s="2151"/>
      <c r="DD132" s="2151"/>
      <c r="DE132" s="2151"/>
      <c r="DF132" s="2151"/>
      <c r="DG132" s="2151"/>
      <c r="DH132" s="2151"/>
      <c r="DI132" s="2151"/>
      <c r="DJ132" s="2151"/>
      <c r="DK132" s="2151"/>
      <c r="DL132" s="2151"/>
      <c r="DM132" s="2151"/>
      <c r="DN132" s="2151"/>
      <c r="DO132" s="2151"/>
      <c r="DP132" s="2151"/>
      <c r="DQ132" s="2151"/>
      <c r="DR132" s="2151"/>
      <c r="DS132" s="2151"/>
      <c r="DT132" s="2151"/>
      <c r="DU132" s="2151"/>
      <c r="DV132" s="2151"/>
      <c r="DW132" s="2151"/>
      <c r="DX132" s="2151"/>
      <c r="DY132" s="2151"/>
      <c r="DZ132" s="2151"/>
      <c r="EA132" s="2151"/>
      <c r="EB132" s="2151"/>
      <c r="EC132" s="2151"/>
      <c r="ED132" s="2151"/>
      <c r="EE132" s="2151"/>
      <c r="EF132" s="644"/>
      <c r="EG132" s="644"/>
      <c r="EH132" s="644"/>
      <c r="EI132" s="644"/>
      <c r="EJ132" s="644"/>
      <c r="EK132" s="644"/>
      <c r="EL132" s="644"/>
      <c r="EM132" s="644"/>
      <c r="EN132" s="644"/>
      <c r="EO132" s="400"/>
      <c r="EP132" s="400"/>
      <c r="EQ132" s="400"/>
      <c r="ER132" s="400"/>
      <c r="ES132" s="400"/>
      <c r="ET132" s="400"/>
      <c r="EU132" s="400"/>
      <c r="EV132" s="400"/>
      <c r="EW132" s="400"/>
      <c r="EX132" s="400"/>
    </row>
    <row r="133" spans="2:155" ht="14.25" customHeight="1" x14ac:dyDescent="0.3">
      <c r="Q133" s="400"/>
      <c r="T133" s="2152" t="s">
        <v>39726</v>
      </c>
      <c r="U133" s="2152"/>
      <c r="V133" s="2152"/>
      <c r="W133" s="2152"/>
      <c r="X133" s="2152"/>
      <c r="Y133" s="2152"/>
      <c r="Z133" s="2152"/>
      <c r="AA133" s="2152"/>
      <c r="AB133" s="2152"/>
      <c r="AC133" s="2152"/>
      <c r="AD133" s="2152"/>
      <c r="AE133" s="2152"/>
      <c r="AF133" s="2152"/>
      <c r="AG133" s="2152"/>
      <c r="AH133" s="2152"/>
      <c r="AI133" s="2152"/>
      <c r="AJ133" s="2152"/>
      <c r="AK133" s="2152"/>
      <c r="AL133" s="2152"/>
      <c r="AM133" s="2152"/>
      <c r="AN133" s="2152"/>
      <c r="AO133" s="2152"/>
      <c r="AP133" s="2152"/>
      <c r="AQ133" s="2152"/>
      <c r="AR133" s="2152"/>
      <c r="AS133" s="2152"/>
      <c r="AT133" s="2152"/>
      <c r="AU133" s="2152"/>
      <c r="AV133" s="2152"/>
      <c r="AW133" s="2152"/>
      <c r="AX133" s="2152"/>
      <c r="AY133" s="2152"/>
      <c r="AZ133" s="2152"/>
      <c r="BA133" s="2152"/>
      <c r="BB133" s="2152"/>
      <c r="BC133" s="2152"/>
      <c r="BD133" s="2152"/>
      <c r="BE133" s="2152"/>
      <c r="BF133" s="2152"/>
      <c r="BG133" s="2152"/>
      <c r="BH133" s="2152"/>
      <c r="BI133" s="2152"/>
      <c r="BJ133" s="2152"/>
      <c r="BK133" s="2152"/>
      <c r="BL133" s="2152"/>
      <c r="BM133" s="2152"/>
      <c r="BN133" s="2152"/>
      <c r="BO133" s="2152"/>
      <c r="BP133" s="2152"/>
      <c r="BQ133" s="2152"/>
      <c r="BR133" s="2152"/>
      <c r="BS133" s="2152"/>
      <c r="BT133" s="2152"/>
      <c r="BU133" s="2152"/>
      <c r="BV133" s="2152"/>
      <c r="BW133" s="2152"/>
      <c r="BX133" s="2152"/>
      <c r="BY133" s="2152"/>
      <c r="BZ133" s="2152"/>
      <c r="CA133" s="2152"/>
      <c r="CB133" s="2152"/>
      <c r="CC133" s="2152"/>
      <c r="CD133" s="2152"/>
      <c r="CE133" s="2152"/>
      <c r="CF133" s="2152"/>
      <c r="CG133" s="2152"/>
      <c r="CH133" s="2152"/>
      <c r="CI133" s="2152"/>
      <c r="CJ133" s="2152"/>
      <c r="CK133" s="2152"/>
      <c r="CL133" s="2152"/>
      <c r="CM133" s="2152"/>
      <c r="CN133" s="2152"/>
      <c r="CO133" s="2152"/>
      <c r="CP133" s="2152"/>
      <c r="CQ133" s="2152"/>
      <c r="CR133" s="2152"/>
      <c r="CS133" s="2152"/>
      <c r="CT133" s="2152"/>
      <c r="CU133" s="2152"/>
      <c r="CV133" s="2152"/>
      <c r="CW133" s="2152"/>
      <c r="CX133" s="2152"/>
      <c r="CY133" s="2152"/>
      <c r="CZ133" s="2152"/>
      <c r="DA133" s="2152"/>
      <c r="DB133" s="2152"/>
      <c r="DC133" s="2152"/>
      <c r="DD133" s="2152"/>
      <c r="DE133" s="2152"/>
      <c r="DF133" s="2152"/>
      <c r="DG133" s="2152"/>
      <c r="DH133" s="2152"/>
      <c r="DI133" s="2152"/>
      <c r="DJ133" s="2152"/>
      <c r="DK133" s="2152"/>
      <c r="DL133" s="2152"/>
      <c r="DM133" s="2152"/>
      <c r="DN133" s="2152"/>
      <c r="DO133" s="2152"/>
      <c r="DP133" s="2152"/>
      <c r="DQ133" s="2152"/>
      <c r="DR133" s="2152"/>
      <c r="DS133" s="2152"/>
      <c r="DT133" s="2152"/>
      <c r="DU133" s="2152"/>
      <c r="DV133" s="2152"/>
      <c r="DW133" s="2152"/>
      <c r="DX133" s="2152"/>
      <c r="DY133" s="2152"/>
      <c r="DZ133" s="2152"/>
      <c r="EA133" s="2152"/>
      <c r="EB133" s="2152"/>
      <c r="EC133" s="2152"/>
      <c r="ED133" s="2152"/>
      <c r="EE133" s="2152"/>
      <c r="EF133" s="644"/>
      <c r="EG133" s="644"/>
      <c r="EH133" s="644"/>
      <c r="EI133" s="644"/>
      <c r="EJ133" s="644"/>
      <c r="EK133" s="644"/>
      <c r="EL133" s="644"/>
      <c r="EM133" s="644"/>
      <c r="EN133" s="644"/>
      <c r="EO133" s="400"/>
      <c r="EP133" s="400"/>
      <c r="EQ133" s="400"/>
      <c r="ER133" s="400"/>
      <c r="ES133" s="400"/>
      <c r="ET133" s="400"/>
      <c r="EU133" s="400"/>
      <c r="EV133" s="400"/>
      <c r="EW133" s="400"/>
      <c r="EX133" s="400"/>
    </row>
    <row r="134" spans="2:155" ht="6" customHeight="1" x14ac:dyDescent="0.3">
      <c r="Q134" s="400"/>
      <c r="T134" s="400"/>
      <c r="U134" s="400"/>
      <c r="V134" s="400"/>
      <c r="W134" s="400"/>
      <c r="X134" s="400"/>
      <c r="Y134" s="400"/>
      <c r="Z134" s="400"/>
      <c r="AA134" s="400"/>
      <c r="AB134" s="400"/>
      <c r="AC134" s="400"/>
      <c r="AD134" s="400"/>
      <c r="AE134" s="400"/>
      <c r="AF134" s="400"/>
      <c r="AG134" s="400"/>
      <c r="AH134" s="400"/>
      <c r="AI134" s="400"/>
      <c r="AJ134" s="400"/>
      <c r="AK134" s="400"/>
      <c r="AL134" s="400"/>
      <c r="AM134" s="400"/>
      <c r="AN134" s="400"/>
      <c r="AO134" s="400"/>
      <c r="BA134" s="400"/>
      <c r="BB134" s="400"/>
      <c r="BC134" s="800"/>
      <c r="BD134" s="800"/>
      <c r="BE134" s="800"/>
      <c r="BF134" s="829"/>
      <c r="BG134" s="829"/>
      <c r="BH134" s="829"/>
      <c r="BI134" s="829"/>
      <c r="BJ134" s="829"/>
      <c r="BK134" s="829"/>
      <c r="BL134" s="829"/>
      <c r="BM134" s="829"/>
      <c r="BN134" s="829"/>
      <c r="BO134" s="829"/>
      <c r="BP134" s="829"/>
      <c r="BQ134" s="829"/>
      <c r="BR134" s="829"/>
      <c r="BS134" s="829"/>
      <c r="BT134" s="829"/>
      <c r="BU134" s="829"/>
      <c r="BV134" s="829"/>
      <c r="BW134" s="829"/>
      <c r="BX134" s="400"/>
      <c r="CQ134" s="400"/>
      <c r="CR134" s="400"/>
      <c r="CS134" s="400"/>
      <c r="CT134" s="400"/>
      <c r="CU134" s="400"/>
      <c r="CV134" s="400"/>
      <c r="CW134" s="400"/>
      <c r="DY134" s="400"/>
      <c r="DZ134" s="800"/>
      <c r="EA134" s="800"/>
      <c r="EB134" s="800"/>
      <c r="EC134" s="644"/>
      <c r="ED134" s="644"/>
      <c r="EE134" s="644"/>
      <c r="EF134" s="644"/>
      <c r="EG134" s="644"/>
      <c r="EH134" s="644"/>
      <c r="EI134" s="644"/>
      <c r="EJ134" s="644"/>
      <c r="EK134" s="644"/>
      <c r="EL134" s="644"/>
      <c r="EM134" s="644"/>
      <c r="EN134" s="644"/>
      <c r="EO134" s="400"/>
      <c r="EP134" s="400"/>
      <c r="EQ134" s="400"/>
      <c r="ER134" s="400"/>
      <c r="ES134" s="400"/>
      <c r="ET134" s="400"/>
      <c r="EU134" s="400"/>
      <c r="EV134" s="400"/>
      <c r="EW134" s="400"/>
      <c r="EX134" s="400"/>
    </row>
    <row r="135" spans="2:155" ht="14.25" customHeight="1" x14ac:dyDescent="0.3">
      <c r="F135" s="2006"/>
      <c r="G135" s="2006"/>
      <c r="H135" s="2006"/>
      <c r="I135" s="2006"/>
      <c r="J135" s="2006"/>
      <c r="K135" s="2006"/>
      <c r="L135" s="2006"/>
      <c r="M135" s="2006"/>
      <c r="N135" s="2006"/>
      <c r="O135" s="2006"/>
      <c r="P135" s="2006"/>
      <c r="Q135" s="2006"/>
      <c r="R135" s="827"/>
      <c r="S135" s="827"/>
      <c r="T135" s="827"/>
      <c r="U135" s="2116"/>
      <c r="V135" s="2116"/>
      <c r="W135" s="2116"/>
      <c r="X135" s="2116"/>
      <c r="Y135" s="2116"/>
      <c r="Z135" s="2116"/>
      <c r="AA135" s="2116"/>
      <c r="AB135" s="2116"/>
      <c r="AC135" s="2116"/>
      <c r="AD135" s="2116"/>
      <c r="AE135" s="2116"/>
      <c r="AF135" s="2116"/>
      <c r="AG135" s="2116"/>
      <c r="AH135" s="2116"/>
      <c r="AI135" s="2116"/>
      <c r="AJ135" s="2116"/>
      <c r="AK135" s="2116"/>
      <c r="AL135" s="2116"/>
      <c r="AM135" s="2116"/>
      <c r="AN135" s="2116"/>
      <c r="AO135" s="2116"/>
      <c r="AP135" s="2116"/>
      <c r="AQ135" s="2116"/>
      <c r="AR135" s="2116"/>
      <c r="AS135" s="2116"/>
      <c r="AT135" s="2116"/>
      <c r="AU135" s="2116"/>
      <c r="AV135" s="2116"/>
      <c r="AW135" s="2116"/>
      <c r="AX135" s="2116"/>
      <c r="AY135" s="2116"/>
      <c r="AZ135" s="2116"/>
      <c r="BA135" s="2116"/>
      <c r="BB135" s="2116"/>
      <c r="BC135" s="2116"/>
      <c r="BD135" s="2116"/>
      <c r="BE135" s="2116"/>
      <c r="BF135" s="2116"/>
      <c r="BG135" s="2116"/>
      <c r="BH135" s="2116"/>
      <c r="BI135" s="2116"/>
      <c r="BJ135" s="2116"/>
      <c r="BK135" s="2116"/>
      <c r="BL135" s="2116"/>
      <c r="BM135" s="2116"/>
      <c r="BN135" s="2116"/>
      <c r="BO135" s="2116"/>
      <c r="BP135" s="2116"/>
      <c r="BQ135" s="2116"/>
      <c r="BR135" s="2116"/>
      <c r="BS135" s="2116"/>
      <c r="BT135" s="2116"/>
      <c r="BU135" s="2116"/>
      <c r="BV135" s="2116"/>
      <c r="BW135" s="2116"/>
      <c r="CC135" s="2"/>
      <c r="CD135" s="2"/>
      <c r="CE135" s="2139" t="s">
        <v>39727</v>
      </c>
      <c r="CF135" s="2139"/>
      <c r="CG135" s="2139"/>
      <c r="CH135" s="2139"/>
      <c r="CI135" s="2139"/>
      <c r="CJ135" s="2139"/>
      <c r="CK135" s="2139"/>
      <c r="CL135" s="2139"/>
      <c r="CM135" s="2139"/>
      <c r="CN135" s="2139"/>
      <c r="CO135" s="2139"/>
      <c r="CP135" s="2139"/>
      <c r="CQ135" s="2139"/>
      <c r="CR135" s="2139"/>
      <c r="CS135" s="2139"/>
      <c r="CT135" s="2139"/>
      <c r="CU135" s="2139"/>
      <c r="CV135" s="2139"/>
      <c r="CW135" s="2139"/>
      <c r="CX135" s="2139"/>
      <c r="CY135" s="2139"/>
      <c r="CZ135" s="2139"/>
      <c r="DA135" s="2139"/>
      <c r="DB135" s="2139"/>
      <c r="DC135" s="2139"/>
      <c r="DD135" s="2139"/>
      <c r="DE135" s="2139"/>
      <c r="DF135" s="2139"/>
      <c r="DG135" s="2139"/>
      <c r="DH135" s="2139"/>
      <c r="DI135" s="2139"/>
      <c r="DJ135" s="2139"/>
      <c r="DK135" s="2139"/>
      <c r="DL135" s="2"/>
      <c r="DM135" s="2"/>
      <c r="DN135" s="2"/>
      <c r="DO135" s="2"/>
      <c r="DY135" s="400"/>
      <c r="DZ135" s="850"/>
      <c r="EA135" s="850"/>
      <c r="EB135" s="850"/>
      <c r="EC135" s="400"/>
      <c r="ED135" s="400"/>
      <c r="EE135" s="400"/>
      <c r="EF135" s="400"/>
      <c r="EG135" s="829"/>
      <c r="EH135" s="829"/>
      <c r="EI135" s="829"/>
      <c r="EJ135" s="829"/>
      <c r="EK135" s="829"/>
      <c r="EL135" s="829"/>
      <c r="EM135" s="829"/>
      <c r="EN135" s="829"/>
      <c r="EO135" s="400"/>
      <c r="EP135" s="400"/>
      <c r="EQ135" s="400"/>
      <c r="ER135" s="400"/>
      <c r="ES135" s="400"/>
      <c r="ET135" s="400"/>
      <c r="EU135" s="400"/>
      <c r="EV135" s="400"/>
      <c r="EW135" s="400"/>
      <c r="EX135" s="400"/>
    </row>
    <row r="136" spans="2:155" ht="4.95" customHeight="1" x14ac:dyDescent="0.3">
      <c r="Q136" s="400"/>
      <c r="R136" s="851"/>
      <c r="S136" s="851"/>
      <c r="T136" s="728"/>
      <c r="U136" s="728"/>
      <c r="V136" s="728"/>
      <c r="W136" s="728"/>
      <c r="X136" s="728"/>
      <c r="Y136" s="728"/>
      <c r="Z136" s="728"/>
      <c r="AA136" s="728"/>
      <c r="AB136" s="851"/>
      <c r="AC136" s="851"/>
      <c r="AD136" s="728"/>
      <c r="AE136" s="728"/>
      <c r="AF136" s="728"/>
      <c r="AG136" s="728"/>
      <c r="AH136" s="728"/>
      <c r="AI136" s="728"/>
      <c r="AJ136" s="728"/>
      <c r="AK136" s="728"/>
      <c r="AL136" s="728"/>
      <c r="AM136" s="728"/>
      <c r="AN136" s="728"/>
      <c r="AO136" s="728"/>
      <c r="BF136" s="400"/>
      <c r="BG136" s="400"/>
      <c r="BH136" s="400"/>
      <c r="BI136" s="400"/>
      <c r="BJ136" s="400"/>
      <c r="BK136" s="400"/>
      <c r="BL136" s="400"/>
      <c r="BM136" s="400"/>
      <c r="BN136" s="400"/>
      <c r="BO136" s="400"/>
      <c r="BP136" s="400"/>
      <c r="BQ136" s="400"/>
      <c r="BR136" s="400"/>
      <c r="BS136" s="800"/>
      <c r="BT136" s="800"/>
      <c r="BU136" s="800"/>
      <c r="BV136" s="829"/>
      <c r="BW136" s="829"/>
      <c r="BX136" s="829"/>
      <c r="BY136" s="829"/>
      <c r="BZ136" s="829"/>
      <c r="CA136" s="829"/>
      <c r="CB136" s="829"/>
      <c r="CC136" s="829"/>
      <c r="CD136" s="829"/>
      <c r="CE136" s="829"/>
      <c r="CF136" s="829"/>
      <c r="CG136" s="829"/>
      <c r="CH136" s="829"/>
      <c r="CI136" s="829"/>
      <c r="CJ136" s="829"/>
      <c r="CK136" s="829"/>
      <c r="CL136" s="829"/>
      <c r="CM136" s="829"/>
      <c r="CN136" s="829"/>
      <c r="CO136" s="829"/>
      <c r="CP136" s="829"/>
      <c r="CQ136" s="400"/>
      <c r="CR136" s="800"/>
      <c r="CS136" s="800"/>
      <c r="CT136" s="800"/>
      <c r="CU136" s="801"/>
      <c r="CV136" s="801"/>
      <c r="CW136" s="801"/>
      <c r="CX136" s="801"/>
      <c r="CY136" s="801"/>
      <c r="CZ136" s="801"/>
      <c r="DA136" s="801"/>
      <c r="DB136" s="801"/>
      <c r="DY136" s="400"/>
      <c r="DZ136" s="850"/>
      <c r="EA136" s="850"/>
      <c r="EB136" s="850"/>
      <c r="EC136" s="400"/>
      <c r="ED136" s="400"/>
      <c r="EE136" s="400"/>
      <c r="EF136" s="400"/>
      <c r="EG136" s="829"/>
      <c r="EH136" s="829"/>
      <c r="EI136" s="829"/>
      <c r="EJ136" s="829"/>
      <c r="EK136" s="829"/>
      <c r="EL136" s="829"/>
      <c r="EM136" s="829"/>
      <c r="EN136" s="829"/>
      <c r="EO136" s="400"/>
      <c r="EP136" s="400"/>
      <c r="EQ136" s="400"/>
      <c r="ER136" s="400"/>
      <c r="ES136" s="400"/>
      <c r="ET136" s="400"/>
      <c r="EU136" s="400"/>
      <c r="EV136" s="400"/>
      <c r="EW136" s="400"/>
      <c r="EX136" s="400"/>
    </row>
    <row r="137" spans="2:155" ht="13.95" customHeight="1" x14ac:dyDescent="0.3">
      <c r="B137" s="2146" t="s">
        <v>39728</v>
      </c>
      <c r="C137" s="2146"/>
      <c r="D137" s="2146"/>
      <c r="E137" s="2146"/>
      <c r="F137" s="2146"/>
      <c r="G137" s="2146"/>
      <c r="H137" s="2146"/>
      <c r="I137" s="2146"/>
      <c r="J137" s="2146"/>
      <c r="K137" s="2146"/>
      <c r="L137" s="2146"/>
      <c r="M137" s="2146"/>
      <c r="N137" s="2146"/>
      <c r="O137" s="2146"/>
      <c r="P137" s="2146"/>
      <c r="Q137" s="2146"/>
      <c r="R137" s="2146"/>
      <c r="S137" s="2146"/>
      <c r="T137" s="644"/>
      <c r="U137" s="644"/>
      <c r="V137" s="644"/>
      <c r="W137" s="644"/>
      <c r="X137" s="644"/>
      <c r="Y137" s="644"/>
      <c r="Z137" s="644"/>
      <c r="AA137" s="644"/>
      <c r="AB137" s="827"/>
      <c r="AC137" s="827"/>
      <c r="AD137" s="644"/>
      <c r="AE137" s="644"/>
      <c r="AF137" s="644"/>
      <c r="AG137" s="644"/>
      <c r="AH137" s="644"/>
      <c r="AI137" s="644"/>
      <c r="AJ137" s="644"/>
      <c r="AK137" s="644"/>
      <c r="AL137" s="644"/>
      <c r="AM137" s="644"/>
      <c r="AN137" s="644"/>
      <c r="AO137" s="644"/>
      <c r="BF137" s="400"/>
      <c r="BG137" s="400"/>
      <c r="BH137" s="400"/>
      <c r="BI137" s="400"/>
      <c r="BJ137" s="400"/>
      <c r="BK137" s="400"/>
      <c r="BL137" s="400"/>
      <c r="BM137" s="400"/>
      <c r="BN137" s="841"/>
      <c r="BO137" s="841"/>
      <c r="BP137" s="841"/>
      <c r="BQ137" s="841"/>
      <c r="BR137" s="841"/>
      <c r="BS137" s="841"/>
      <c r="BT137" s="841"/>
      <c r="BU137" s="841"/>
      <c r="BV137" s="841"/>
      <c r="BW137" s="841"/>
      <c r="BX137" s="829"/>
      <c r="BY137" s="829"/>
      <c r="BZ137" s="829"/>
      <c r="CA137" s="829"/>
      <c r="CB137" s="829"/>
      <c r="CC137" s="829"/>
      <c r="CD137" s="829"/>
      <c r="CE137" s="2147"/>
      <c r="CF137" s="2148"/>
      <c r="CG137" s="2148"/>
      <c r="CH137" s="2148"/>
      <c r="CI137" s="2148"/>
      <c r="CJ137" s="2148"/>
      <c r="CK137" s="2148"/>
      <c r="CL137" s="2148"/>
      <c r="CM137" s="2148"/>
      <c r="CN137" s="2148"/>
      <c r="CO137" s="2148"/>
      <c r="CP137" s="2148"/>
      <c r="CQ137" s="2148"/>
      <c r="CR137" s="2148"/>
      <c r="CS137" s="2148"/>
      <c r="CT137" s="2148"/>
      <c r="CU137" s="2148"/>
      <c r="CV137" s="2148"/>
      <c r="CW137" s="2148"/>
      <c r="CX137" s="2148"/>
      <c r="CY137" s="2148"/>
      <c r="CZ137" s="2148"/>
      <c r="DA137" s="2148"/>
      <c r="DB137" s="2148"/>
      <c r="DC137" s="2148"/>
      <c r="DD137" s="2148"/>
      <c r="DE137" s="2148"/>
      <c r="DF137" s="2148"/>
      <c r="DG137" s="2148"/>
      <c r="DH137" s="2148"/>
      <c r="DI137" s="2148"/>
      <c r="DJ137" s="2148"/>
      <c r="DK137" s="2148"/>
      <c r="DL137" s="2148"/>
      <c r="DM137" s="2148"/>
      <c r="DN137" s="2148"/>
      <c r="DO137" s="2148"/>
      <c r="DP137" s="2148"/>
      <c r="DQ137" s="2148"/>
      <c r="DR137" s="2148"/>
      <c r="DS137" s="2148"/>
      <c r="DT137" s="2148"/>
      <c r="DU137" s="2148"/>
      <c r="DV137" s="2148"/>
      <c r="DW137" s="2148"/>
      <c r="DX137" s="2148"/>
      <c r="DY137" s="2148"/>
      <c r="DZ137" s="2148"/>
      <c r="EA137" s="2148"/>
      <c r="EB137" s="2148"/>
      <c r="EC137" s="2148"/>
      <c r="ED137" s="2148"/>
      <c r="EE137" s="2148"/>
      <c r="EF137" s="2149"/>
      <c r="EG137" s="829"/>
      <c r="EH137" s="829"/>
      <c r="EI137" s="829"/>
      <c r="EJ137" s="829"/>
      <c r="EK137" s="829"/>
      <c r="EM137" s="829"/>
      <c r="EN137" s="829"/>
      <c r="EO137" s="400"/>
      <c r="EP137" s="400"/>
      <c r="EQ137" s="400"/>
      <c r="ER137" s="400"/>
      <c r="ES137" s="400"/>
      <c r="ET137" s="400"/>
      <c r="EU137" s="400"/>
      <c r="EV137" s="400"/>
      <c r="EW137" s="400"/>
      <c r="EX137" s="400"/>
    </row>
    <row r="138" spans="2:155" ht="13.95" customHeight="1" x14ac:dyDescent="0.3">
      <c r="Q138" s="400"/>
      <c r="R138" s="851"/>
      <c r="S138" s="851"/>
      <c r="T138" s="728"/>
      <c r="U138" s="728"/>
      <c r="V138" s="728"/>
      <c r="W138" s="728"/>
      <c r="X138" s="728"/>
      <c r="Y138" s="728"/>
      <c r="Z138" s="728"/>
      <c r="AA138" s="728"/>
      <c r="AB138" s="851"/>
      <c r="AC138" s="851"/>
      <c r="AD138" s="728"/>
      <c r="AE138" s="728"/>
      <c r="AF138" s="728"/>
      <c r="AG138" s="728"/>
      <c r="AH138" s="728"/>
      <c r="AI138" s="728"/>
      <c r="AJ138" s="728"/>
      <c r="AK138" s="728"/>
      <c r="AL138" s="728"/>
      <c r="AM138" s="728"/>
      <c r="AN138" s="728"/>
      <c r="AO138" s="728"/>
      <c r="BF138" s="400"/>
      <c r="BG138" s="400"/>
      <c r="BH138" s="400"/>
      <c r="BI138" s="400"/>
      <c r="BJ138" s="400"/>
      <c r="BK138" s="400"/>
      <c r="BL138" s="400"/>
      <c r="BM138" s="400"/>
      <c r="BN138" s="400"/>
      <c r="BO138" s="400"/>
      <c r="BP138" s="400"/>
      <c r="BQ138" s="400"/>
      <c r="BR138" s="400"/>
      <c r="BS138" s="800"/>
      <c r="BT138" s="800"/>
      <c r="BU138" s="800"/>
      <c r="BV138" s="829"/>
      <c r="BW138" s="829"/>
      <c r="BX138" s="829"/>
      <c r="BY138" s="829"/>
      <c r="BZ138" s="829"/>
      <c r="CA138" s="829"/>
      <c r="CB138" s="829"/>
      <c r="CC138" s="829"/>
      <c r="CD138" s="829"/>
      <c r="CE138" s="2140"/>
      <c r="CF138" s="2141"/>
      <c r="CG138" s="2141"/>
      <c r="CH138" s="2141"/>
      <c r="CI138" s="2141"/>
      <c r="CJ138" s="2141"/>
      <c r="CK138" s="2141"/>
      <c r="CL138" s="2141"/>
      <c r="CM138" s="2141"/>
      <c r="CN138" s="2141"/>
      <c r="CO138" s="2141"/>
      <c r="CP138" s="2141"/>
      <c r="CQ138" s="2141"/>
      <c r="CR138" s="2141"/>
      <c r="CS138" s="2141"/>
      <c r="CT138" s="2141"/>
      <c r="CU138" s="2141"/>
      <c r="CV138" s="2141"/>
      <c r="CW138" s="2141"/>
      <c r="CX138" s="2141"/>
      <c r="CY138" s="2141"/>
      <c r="CZ138" s="2141"/>
      <c r="DA138" s="2141"/>
      <c r="DB138" s="2141"/>
      <c r="DC138" s="2141"/>
      <c r="DD138" s="2141"/>
      <c r="DE138" s="2141"/>
      <c r="DF138" s="2141"/>
      <c r="DG138" s="2141"/>
      <c r="DH138" s="2141"/>
      <c r="DI138" s="2141"/>
      <c r="DJ138" s="2141"/>
      <c r="DK138" s="2141"/>
      <c r="DL138" s="2141"/>
      <c r="DM138" s="2141"/>
      <c r="DN138" s="2141"/>
      <c r="DO138" s="2141"/>
      <c r="DP138" s="2141"/>
      <c r="DQ138" s="2141"/>
      <c r="DR138" s="2141"/>
      <c r="DS138" s="2141"/>
      <c r="DT138" s="2141"/>
      <c r="DU138" s="2141"/>
      <c r="DV138" s="2141"/>
      <c r="DW138" s="2141"/>
      <c r="DX138" s="2141"/>
      <c r="DY138" s="2141"/>
      <c r="DZ138" s="2141"/>
      <c r="EA138" s="2141"/>
      <c r="EB138" s="2141"/>
      <c r="EC138" s="2141"/>
      <c r="ED138" s="2141"/>
      <c r="EE138" s="2141"/>
      <c r="EF138" s="2142"/>
      <c r="EG138" s="829"/>
      <c r="EH138" s="829"/>
      <c r="EI138" s="829"/>
      <c r="EJ138" s="829"/>
      <c r="EK138" s="829"/>
      <c r="EL138" s="829"/>
      <c r="EM138" s="829"/>
      <c r="EN138" s="829"/>
      <c r="EO138" s="400"/>
      <c r="EP138" s="400"/>
      <c r="EQ138" s="400"/>
      <c r="ER138" s="400"/>
      <c r="ES138" s="400"/>
      <c r="ET138" s="400"/>
      <c r="EU138" s="400"/>
      <c r="EV138" s="400"/>
      <c r="EW138" s="400"/>
      <c r="EX138" s="400"/>
      <c r="EY138" s="829"/>
    </row>
    <row r="139" spans="2:155" ht="13.95" customHeight="1" x14ac:dyDescent="0.3">
      <c r="F139" s="2006"/>
      <c r="G139" s="2006"/>
      <c r="H139" s="2006"/>
      <c r="I139" s="2006"/>
      <c r="J139" s="2006"/>
      <c r="K139" s="2006"/>
      <c r="L139" s="2006"/>
      <c r="M139" s="2006"/>
      <c r="N139" s="2006"/>
      <c r="O139" s="2006"/>
      <c r="P139" s="2006"/>
      <c r="Q139" s="2006"/>
      <c r="R139" s="791"/>
      <c r="S139" s="791"/>
      <c r="T139" s="755"/>
      <c r="U139" s="755"/>
      <c r="V139" s="755"/>
      <c r="W139" s="755"/>
      <c r="X139" s="755"/>
      <c r="Y139" s="755"/>
      <c r="Z139" s="755"/>
      <c r="AA139" s="755"/>
      <c r="AB139" s="791"/>
      <c r="AC139" s="791"/>
      <c r="AD139" s="755"/>
      <c r="AE139" s="755"/>
      <c r="AF139" s="755"/>
      <c r="AG139" s="755"/>
      <c r="AH139" s="755"/>
      <c r="AI139" s="755"/>
      <c r="AJ139" s="755"/>
      <c r="AK139" s="755"/>
      <c r="AL139" s="755"/>
      <c r="AM139" s="755"/>
      <c r="AN139" s="755"/>
      <c r="AO139" s="755"/>
      <c r="BF139" s="400"/>
      <c r="BG139" s="400"/>
      <c r="BH139" s="400"/>
      <c r="BI139" s="400"/>
      <c r="BJ139" s="400"/>
      <c r="BK139" s="400"/>
      <c r="BL139" s="400"/>
      <c r="BM139" s="400"/>
      <c r="BN139" s="841"/>
      <c r="BO139" s="841"/>
      <c r="BP139" s="841"/>
      <c r="BQ139" s="841"/>
      <c r="BR139" s="841"/>
      <c r="BS139" s="841"/>
      <c r="BT139" s="841"/>
      <c r="BU139" s="841"/>
      <c r="BV139" s="841"/>
      <c r="BW139" s="841"/>
      <c r="BX139" s="829"/>
      <c r="BY139" s="829"/>
      <c r="BZ139" s="829"/>
      <c r="CA139" s="829"/>
      <c r="CB139" s="829"/>
      <c r="CC139" s="829"/>
      <c r="CD139" s="829"/>
      <c r="CE139" s="2140"/>
      <c r="CF139" s="2141"/>
      <c r="CG139" s="2141"/>
      <c r="CH139" s="2141"/>
      <c r="CI139" s="2141"/>
      <c r="CJ139" s="2141"/>
      <c r="CK139" s="2141"/>
      <c r="CL139" s="2141"/>
      <c r="CM139" s="2141"/>
      <c r="CN139" s="2141"/>
      <c r="CO139" s="2141"/>
      <c r="CP139" s="2141"/>
      <c r="CQ139" s="2141"/>
      <c r="CR139" s="2141"/>
      <c r="CS139" s="2141"/>
      <c r="CT139" s="2141"/>
      <c r="CU139" s="2141"/>
      <c r="CV139" s="2141"/>
      <c r="CW139" s="2141"/>
      <c r="CX139" s="2141"/>
      <c r="CY139" s="2141"/>
      <c r="CZ139" s="2141"/>
      <c r="DA139" s="2141"/>
      <c r="DB139" s="2141"/>
      <c r="DC139" s="2141"/>
      <c r="DD139" s="2141"/>
      <c r="DE139" s="2141"/>
      <c r="DF139" s="2141"/>
      <c r="DG139" s="2141"/>
      <c r="DH139" s="2141"/>
      <c r="DI139" s="2141"/>
      <c r="DJ139" s="2141"/>
      <c r="DK139" s="2141"/>
      <c r="DL139" s="2141"/>
      <c r="DM139" s="2141"/>
      <c r="DN139" s="2141"/>
      <c r="DO139" s="2141"/>
      <c r="DP139" s="2141"/>
      <c r="DQ139" s="2141"/>
      <c r="DR139" s="2141"/>
      <c r="DS139" s="2141"/>
      <c r="DT139" s="2141"/>
      <c r="DU139" s="2141"/>
      <c r="DV139" s="2141"/>
      <c r="DW139" s="2141"/>
      <c r="DX139" s="2141"/>
      <c r="DY139" s="2141"/>
      <c r="DZ139" s="2141"/>
      <c r="EA139" s="2141"/>
      <c r="EB139" s="2141"/>
      <c r="EC139" s="2141"/>
      <c r="ED139" s="2141"/>
      <c r="EE139" s="2141"/>
      <c r="EF139" s="2142"/>
      <c r="EG139" s="829"/>
      <c r="EH139" s="829"/>
      <c r="EI139" s="829"/>
      <c r="EJ139" s="829"/>
      <c r="EK139" s="829"/>
      <c r="EL139" s="829"/>
      <c r="EM139" s="829"/>
      <c r="EN139" s="829"/>
      <c r="EO139" s="400"/>
      <c r="EP139" s="400"/>
      <c r="EQ139" s="400"/>
      <c r="ER139" s="400"/>
      <c r="ES139" s="400"/>
      <c r="ET139" s="400"/>
      <c r="EU139" s="400"/>
      <c r="EV139" s="400"/>
      <c r="EW139" s="400"/>
      <c r="EX139" s="400"/>
    </row>
    <row r="140" spans="2:155" ht="13.95" customHeight="1" x14ac:dyDescent="0.3">
      <c r="F140" s="727"/>
      <c r="G140" s="727"/>
      <c r="H140" s="727"/>
      <c r="I140" s="727"/>
      <c r="J140" s="727"/>
      <c r="K140" s="727"/>
      <c r="L140" s="727"/>
      <c r="M140" s="727"/>
      <c r="N140" s="727"/>
      <c r="O140" s="727"/>
      <c r="P140" s="727"/>
      <c r="Q140" s="727"/>
      <c r="R140" s="791"/>
      <c r="S140" s="791"/>
      <c r="T140" s="837"/>
      <c r="U140" s="837"/>
      <c r="V140" s="837"/>
      <c r="W140" s="837"/>
      <c r="X140" s="837"/>
      <c r="Y140" s="837"/>
      <c r="Z140" s="837"/>
      <c r="AA140" s="837"/>
      <c r="AB140" s="852"/>
      <c r="AC140" s="852"/>
      <c r="AD140" s="837"/>
      <c r="AE140" s="837"/>
      <c r="AF140" s="837"/>
      <c r="AG140" s="837"/>
      <c r="AH140" s="837"/>
      <c r="AI140" s="837"/>
      <c r="AJ140" s="837"/>
      <c r="AK140" s="837"/>
      <c r="AL140" s="837"/>
      <c r="AM140" s="837"/>
      <c r="AN140" s="837"/>
      <c r="AO140" s="837"/>
      <c r="BA140" s="800"/>
      <c r="BB140" s="800"/>
      <c r="BC140" s="800"/>
      <c r="BD140" s="743"/>
      <c r="BE140" s="743"/>
      <c r="BF140" s="743"/>
      <c r="BG140" s="743"/>
      <c r="BH140" s="743"/>
      <c r="BI140" s="743"/>
      <c r="BJ140" s="743"/>
      <c r="BK140" s="743"/>
      <c r="BL140" s="743"/>
      <c r="BM140" s="743"/>
      <c r="BN140" s="743"/>
      <c r="BO140" s="743"/>
      <c r="BP140" s="743"/>
      <c r="BQ140" s="743"/>
      <c r="BR140" s="743"/>
      <c r="BS140" s="743"/>
      <c r="BT140" s="800"/>
      <c r="BU140" s="800"/>
      <c r="BV140" s="728"/>
      <c r="BW140" s="829"/>
      <c r="BX140" s="829"/>
      <c r="BY140" s="829"/>
      <c r="BZ140" s="829"/>
      <c r="CA140" s="829"/>
      <c r="CB140" s="829"/>
      <c r="CC140" s="829"/>
      <c r="CD140" s="829"/>
      <c r="CE140" s="2140"/>
      <c r="CF140" s="2141"/>
      <c r="CG140" s="2141"/>
      <c r="CH140" s="2141"/>
      <c r="CI140" s="2141"/>
      <c r="CJ140" s="2141"/>
      <c r="CK140" s="2141"/>
      <c r="CL140" s="2141"/>
      <c r="CM140" s="2141"/>
      <c r="CN140" s="2141"/>
      <c r="CO140" s="2141"/>
      <c r="CP140" s="2141"/>
      <c r="CQ140" s="2141"/>
      <c r="CR140" s="2141"/>
      <c r="CS140" s="2141"/>
      <c r="CT140" s="2141"/>
      <c r="CU140" s="2141"/>
      <c r="CV140" s="2141"/>
      <c r="CW140" s="2141"/>
      <c r="CX140" s="2141"/>
      <c r="CY140" s="2141"/>
      <c r="CZ140" s="2141"/>
      <c r="DA140" s="2141"/>
      <c r="DB140" s="2141"/>
      <c r="DC140" s="2141"/>
      <c r="DD140" s="2141"/>
      <c r="DE140" s="2141"/>
      <c r="DF140" s="2141"/>
      <c r="DG140" s="2141"/>
      <c r="DH140" s="2141"/>
      <c r="DI140" s="2141"/>
      <c r="DJ140" s="2141"/>
      <c r="DK140" s="2141"/>
      <c r="DL140" s="2141"/>
      <c r="DM140" s="2141"/>
      <c r="DN140" s="2141"/>
      <c r="DO140" s="2141"/>
      <c r="DP140" s="2141"/>
      <c r="DQ140" s="2141"/>
      <c r="DR140" s="2141"/>
      <c r="DS140" s="2141"/>
      <c r="DT140" s="2141"/>
      <c r="DU140" s="2141"/>
      <c r="DV140" s="2141"/>
      <c r="DW140" s="2141"/>
      <c r="DX140" s="2141"/>
      <c r="DY140" s="2141"/>
      <c r="DZ140" s="2141"/>
      <c r="EA140" s="2141"/>
      <c r="EB140" s="2141"/>
      <c r="EC140" s="2141"/>
      <c r="ED140" s="2141"/>
      <c r="EE140" s="2141"/>
      <c r="EF140" s="2142"/>
      <c r="EG140" s="644"/>
      <c r="EH140" s="829"/>
      <c r="EI140" s="829"/>
      <c r="EJ140" s="829"/>
      <c r="EK140" s="829"/>
      <c r="EL140" s="829"/>
      <c r="EM140" s="829"/>
      <c r="EN140" s="829"/>
      <c r="EO140" s="400"/>
      <c r="EP140" s="400"/>
      <c r="EQ140" s="400"/>
      <c r="ER140" s="400"/>
      <c r="ES140" s="400"/>
      <c r="ET140" s="400"/>
      <c r="EU140" s="400"/>
      <c r="EV140" s="400"/>
      <c r="EW140" s="400"/>
      <c r="EX140" s="400"/>
    </row>
    <row r="141" spans="2:155" ht="13.95" customHeight="1" x14ac:dyDescent="0.3">
      <c r="F141" s="727"/>
      <c r="G141" s="727"/>
      <c r="H141" s="727"/>
      <c r="I141" s="727"/>
      <c r="J141" s="727"/>
      <c r="K141" s="727"/>
      <c r="L141" s="727"/>
      <c r="M141" s="727"/>
      <c r="N141" s="727"/>
      <c r="O141" s="727"/>
      <c r="P141" s="727"/>
      <c r="Q141" s="727"/>
      <c r="R141" s="791"/>
      <c r="S141" s="791"/>
      <c r="T141" s="837"/>
      <c r="U141" s="837"/>
      <c r="V141" s="837"/>
      <c r="W141" s="837"/>
      <c r="X141" s="837"/>
      <c r="Y141" s="837"/>
      <c r="Z141" s="837"/>
      <c r="AA141" s="837"/>
      <c r="AB141" s="852"/>
      <c r="AC141" s="852"/>
      <c r="AD141" s="837"/>
      <c r="AE141" s="837"/>
      <c r="AF141" s="837"/>
      <c r="AG141" s="837"/>
      <c r="AH141" s="837"/>
      <c r="AI141" s="837"/>
      <c r="AJ141" s="837"/>
      <c r="AK141" s="837"/>
      <c r="AL141" s="837"/>
      <c r="AM141" s="837"/>
      <c r="AN141" s="837"/>
      <c r="AO141" s="837"/>
      <c r="BA141" s="800"/>
      <c r="BB141" s="800"/>
      <c r="BC141" s="800"/>
      <c r="BD141" s="743"/>
      <c r="BE141" s="743"/>
      <c r="BF141" s="743"/>
      <c r="BG141" s="743"/>
      <c r="BH141" s="743"/>
      <c r="BI141" s="743"/>
      <c r="BJ141" s="743"/>
      <c r="BK141" s="743"/>
      <c r="BL141" s="743"/>
      <c r="BM141" s="743"/>
      <c r="BN141" s="743"/>
      <c r="BO141" s="743"/>
      <c r="BP141" s="743"/>
      <c r="BQ141" s="743"/>
      <c r="BR141" s="743"/>
      <c r="BS141" s="743"/>
      <c r="BT141" s="800"/>
      <c r="BU141" s="800"/>
      <c r="BV141" s="829"/>
      <c r="BW141" s="829"/>
      <c r="BX141" s="829"/>
      <c r="BY141" s="829"/>
      <c r="BZ141" s="829"/>
      <c r="CA141" s="829"/>
      <c r="CB141" s="829"/>
      <c r="CC141" s="829"/>
      <c r="CD141" s="829"/>
      <c r="CE141" s="2140"/>
      <c r="CF141" s="2141"/>
      <c r="CG141" s="2141"/>
      <c r="CH141" s="2141"/>
      <c r="CI141" s="2141"/>
      <c r="CJ141" s="2141"/>
      <c r="CK141" s="2141"/>
      <c r="CL141" s="2141"/>
      <c r="CM141" s="2141"/>
      <c r="CN141" s="2141"/>
      <c r="CO141" s="2141"/>
      <c r="CP141" s="2141"/>
      <c r="CQ141" s="2141"/>
      <c r="CR141" s="2141"/>
      <c r="CS141" s="2141"/>
      <c r="CT141" s="2141"/>
      <c r="CU141" s="2141"/>
      <c r="CV141" s="2141"/>
      <c r="CW141" s="2141"/>
      <c r="CX141" s="2141"/>
      <c r="CY141" s="2141"/>
      <c r="CZ141" s="2141"/>
      <c r="DA141" s="2141"/>
      <c r="DB141" s="2141"/>
      <c r="DC141" s="2141"/>
      <c r="DD141" s="2141"/>
      <c r="DE141" s="2141"/>
      <c r="DF141" s="2141"/>
      <c r="DG141" s="2141"/>
      <c r="DH141" s="2141"/>
      <c r="DI141" s="2141"/>
      <c r="DJ141" s="2141"/>
      <c r="DK141" s="2141"/>
      <c r="DL141" s="2141"/>
      <c r="DM141" s="2141"/>
      <c r="DN141" s="2141"/>
      <c r="DO141" s="2141"/>
      <c r="DP141" s="2141"/>
      <c r="DQ141" s="2141"/>
      <c r="DR141" s="2141"/>
      <c r="DS141" s="2141"/>
      <c r="DT141" s="2141"/>
      <c r="DU141" s="2141"/>
      <c r="DV141" s="2141"/>
      <c r="DW141" s="2141"/>
      <c r="DX141" s="2141"/>
      <c r="DY141" s="2141"/>
      <c r="DZ141" s="2141"/>
      <c r="EA141" s="2141"/>
      <c r="EB141" s="2141"/>
      <c r="EC141" s="2141"/>
      <c r="ED141" s="2141"/>
      <c r="EE141" s="2141"/>
      <c r="EF141" s="2142"/>
      <c r="EG141" s="829"/>
      <c r="EH141" s="829"/>
      <c r="EI141" s="829"/>
      <c r="EJ141" s="829"/>
      <c r="EK141" s="829"/>
      <c r="EL141" s="829"/>
      <c r="EM141" s="829"/>
      <c r="EN141" s="829"/>
      <c r="EO141" s="400"/>
      <c r="EP141" s="400"/>
      <c r="EQ141" s="400"/>
      <c r="ER141" s="400"/>
      <c r="ES141" s="400"/>
      <c r="ET141" s="400"/>
      <c r="EU141" s="400"/>
      <c r="EV141" s="400"/>
      <c r="EW141" s="400"/>
      <c r="EX141" s="400"/>
    </row>
    <row r="142" spans="2:155" ht="13.95" customHeight="1" x14ac:dyDescent="0.3">
      <c r="F142" s="727"/>
      <c r="G142" s="727"/>
      <c r="H142" s="727"/>
      <c r="I142" s="727"/>
      <c r="J142" s="727"/>
      <c r="K142" s="727"/>
      <c r="L142" s="727"/>
      <c r="M142" s="727"/>
      <c r="N142" s="727"/>
      <c r="O142" s="727"/>
      <c r="P142" s="727"/>
      <c r="Q142" s="727"/>
      <c r="R142" s="791"/>
      <c r="S142" s="791"/>
      <c r="T142" s="837"/>
      <c r="U142" s="837"/>
      <c r="V142" s="837"/>
      <c r="W142" s="837"/>
      <c r="X142" s="837"/>
      <c r="Y142" s="837"/>
      <c r="Z142" s="837"/>
      <c r="AA142" s="837"/>
      <c r="AB142" s="852"/>
      <c r="AC142" s="852"/>
      <c r="AD142" s="837"/>
      <c r="AE142" s="837"/>
      <c r="AF142" s="837"/>
      <c r="AG142" s="837"/>
      <c r="AH142" s="837"/>
      <c r="AI142" s="837"/>
      <c r="AJ142" s="837"/>
      <c r="AK142" s="837"/>
      <c r="AL142" s="837"/>
      <c r="AM142" s="837"/>
      <c r="AN142" s="837"/>
      <c r="AO142" s="837"/>
      <c r="BA142" s="800"/>
      <c r="BB142" s="800"/>
      <c r="BC142" s="800"/>
      <c r="BD142" s="743"/>
      <c r="BE142" s="743"/>
      <c r="BF142" s="743"/>
      <c r="BG142" s="743"/>
      <c r="BH142" s="743"/>
      <c r="BI142" s="743"/>
      <c r="BJ142" s="743"/>
      <c r="BK142" s="743"/>
      <c r="BL142" s="743"/>
      <c r="BM142" s="743"/>
      <c r="BN142" s="743"/>
      <c r="BO142" s="743"/>
      <c r="BP142" s="743"/>
      <c r="BQ142" s="743"/>
      <c r="BR142" s="743"/>
      <c r="BS142" s="743"/>
      <c r="BT142" s="800"/>
      <c r="BU142" s="800"/>
      <c r="BV142" s="829"/>
      <c r="BW142" s="829"/>
      <c r="BX142" s="829"/>
      <c r="BY142" s="829"/>
      <c r="BZ142" s="829"/>
      <c r="CA142" s="829"/>
      <c r="CB142" s="829"/>
      <c r="CC142" s="829"/>
      <c r="CD142" s="829"/>
      <c r="CE142" s="853"/>
      <c r="CF142" s="829"/>
      <c r="CG142" s="829"/>
      <c r="CH142" s="829"/>
      <c r="CI142" s="829"/>
      <c r="CJ142" s="829"/>
      <c r="CK142" s="829"/>
      <c r="CL142" s="829"/>
      <c r="CM142" s="829"/>
      <c r="CN142" s="829"/>
      <c r="CO142" s="829"/>
      <c r="CP142" s="829"/>
      <c r="CQ142" s="400"/>
      <c r="CR142" s="800"/>
      <c r="CS142" s="800"/>
      <c r="CT142" s="800"/>
      <c r="CU142" s="801"/>
      <c r="CV142" s="801"/>
      <c r="CW142" s="801"/>
      <c r="CX142" s="801"/>
      <c r="CY142" s="801"/>
      <c r="CZ142" s="801"/>
      <c r="DA142" s="801"/>
      <c r="DB142" s="801"/>
      <c r="DC142" s="400"/>
      <c r="DD142" s="400"/>
      <c r="DE142" s="400"/>
      <c r="DF142" s="400"/>
      <c r="DG142" s="400"/>
      <c r="DH142" s="400"/>
      <c r="DI142" s="400"/>
      <c r="DJ142" s="400"/>
      <c r="DK142" s="400"/>
      <c r="DL142" s="400"/>
      <c r="DM142" s="400"/>
      <c r="DN142" s="400"/>
      <c r="DO142" s="400"/>
      <c r="DP142" s="400"/>
      <c r="DQ142" s="400"/>
      <c r="DR142" s="400"/>
      <c r="DS142" s="400"/>
      <c r="DT142" s="400"/>
      <c r="DU142" s="400"/>
      <c r="DV142" s="400"/>
      <c r="DW142" s="400"/>
      <c r="DX142" s="400"/>
      <c r="DY142" s="400"/>
      <c r="DZ142" s="850"/>
      <c r="EA142" s="850"/>
      <c r="EB142" s="850"/>
      <c r="EC142" s="400"/>
      <c r="ED142" s="400"/>
      <c r="EE142" s="400"/>
      <c r="EF142" s="789"/>
      <c r="EG142" s="829"/>
      <c r="EH142" s="829"/>
      <c r="EI142" s="829"/>
      <c r="EJ142" s="829"/>
      <c r="EK142" s="829"/>
      <c r="EL142" s="829"/>
      <c r="EM142" s="829"/>
      <c r="EN142" s="829"/>
      <c r="EO142" s="400"/>
      <c r="EP142" s="400"/>
      <c r="EQ142" s="400"/>
      <c r="ER142" s="400"/>
      <c r="ES142" s="400"/>
      <c r="ET142" s="400"/>
      <c r="EU142" s="400"/>
      <c r="EV142" s="400"/>
      <c r="EW142" s="400"/>
      <c r="EX142" s="400"/>
    </row>
    <row r="143" spans="2:155" ht="13.95" customHeight="1" x14ac:dyDescent="0.3">
      <c r="F143" s="727"/>
      <c r="G143" s="727"/>
      <c r="H143" s="727"/>
      <c r="I143" s="727"/>
      <c r="J143" s="727"/>
      <c r="K143" s="727"/>
      <c r="L143" s="727"/>
      <c r="M143" s="727"/>
      <c r="N143" s="727"/>
      <c r="O143" s="727"/>
      <c r="P143" s="727"/>
      <c r="Q143" s="727"/>
      <c r="R143" s="791"/>
      <c r="S143" s="791"/>
      <c r="T143" s="837"/>
      <c r="U143" s="837"/>
      <c r="V143" s="837"/>
      <c r="W143" s="837"/>
      <c r="X143" s="837"/>
      <c r="Y143" s="837"/>
      <c r="Z143" s="837"/>
      <c r="AA143" s="837"/>
      <c r="AB143" s="852"/>
      <c r="AC143" s="852"/>
      <c r="AD143" s="837"/>
      <c r="AE143" s="837"/>
      <c r="AF143" s="837"/>
      <c r="AG143" s="837"/>
      <c r="AH143" s="837"/>
      <c r="AI143" s="837"/>
      <c r="AJ143" s="837"/>
      <c r="AK143" s="837"/>
      <c r="AL143" s="837"/>
      <c r="AM143" s="837"/>
      <c r="AN143" s="837"/>
      <c r="AO143" s="837"/>
      <c r="BA143" s="800"/>
      <c r="BB143" s="800"/>
      <c r="BC143" s="800"/>
      <c r="BD143" s="743"/>
      <c r="BE143" s="743"/>
      <c r="BF143" s="743"/>
      <c r="BG143" s="743"/>
      <c r="BH143" s="743"/>
      <c r="BI143" s="743"/>
      <c r="BJ143" s="743"/>
      <c r="BK143" s="743"/>
      <c r="BL143" s="743"/>
      <c r="BM143" s="743"/>
      <c r="BN143" s="743"/>
      <c r="BO143" s="743"/>
      <c r="BP143" s="743"/>
      <c r="BQ143" s="743"/>
      <c r="BR143" s="743"/>
      <c r="BS143" s="743"/>
      <c r="BT143" s="800"/>
      <c r="BU143" s="800"/>
      <c r="BV143" s="829"/>
      <c r="BW143" s="829"/>
      <c r="BX143" s="829"/>
      <c r="BY143" s="829"/>
      <c r="BZ143" s="829"/>
      <c r="CA143" s="829"/>
      <c r="CB143" s="829"/>
      <c r="CC143" s="829"/>
      <c r="CD143" s="829"/>
      <c r="CE143" s="853"/>
      <c r="CF143" s="829"/>
      <c r="CG143" s="829"/>
      <c r="CH143" s="829"/>
      <c r="CI143" s="829"/>
      <c r="CJ143" s="829"/>
      <c r="CK143" s="829"/>
      <c r="CL143" s="829"/>
      <c r="CM143" s="829"/>
      <c r="CN143" s="829"/>
      <c r="CO143" s="829"/>
      <c r="CP143" s="829"/>
      <c r="CQ143" s="400"/>
      <c r="CR143" s="800"/>
      <c r="CS143" s="800"/>
      <c r="CT143" s="800"/>
      <c r="CU143" s="801"/>
      <c r="CV143" s="801"/>
      <c r="CW143" s="801"/>
      <c r="CX143" s="801"/>
      <c r="CY143" s="801"/>
      <c r="CZ143" s="801"/>
      <c r="DA143" s="801"/>
      <c r="DB143" s="801"/>
      <c r="DC143" s="400"/>
      <c r="DD143" s="400"/>
      <c r="DE143" s="400"/>
      <c r="DF143" s="400"/>
      <c r="DG143" s="400"/>
      <c r="DH143" s="400"/>
      <c r="DI143" s="400"/>
      <c r="DJ143" s="400"/>
      <c r="DK143" s="400"/>
      <c r="DL143" s="400"/>
      <c r="DM143" s="400"/>
      <c r="DN143" s="400"/>
      <c r="DO143" s="400"/>
      <c r="DP143" s="400"/>
      <c r="DQ143" s="400"/>
      <c r="DR143" s="400"/>
      <c r="DS143" s="400"/>
      <c r="DT143" s="400"/>
      <c r="DU143" s="400"/>
      <c r="DV143" s="400"/>
      <c r="DW143" s="400"/>
      <c r="DX143" s="400"/>
      <c r="DY143" s="400"/>
      <c r="DZ143" s="850"/>
      <c r="EA143" s="850"/>
      <c r="EB143" s="850"/>
      <c r="EC143" s="400"/>
      <c r="ED143" s="400"/>
      <c r="EE143" s="400"/>
      <c r="EF143" s="789"/>
      <c r="EG143" s="829"/>
      <c r="EH143" s="829"/>
      <c r="EI143" s="829"/>
      <c r="EJ143" s="829"/>
      <c r="EK143" s="829"/>
      <c r="EL143" s="829"/>
      <c r="EM143" s="829"/>
      <c r="EN143" s="829"/>
      <c r="EO143" s="400"/>
      <c r="EP143" s="400"/>
      <c r="EQ143" s="400"/>
      <c r="ER143" s="400"/>
      <c r="ES143" s="400"/>
      <c r="ET143" s="400"/>
      <c r="EU143" s="400"/>
      <c r="EV143" s="400"/>
      <c r="EW143" s="400"/>
      <c r="EX143" s="400"/>
    </row>
    <row r="144" spans="2:155" ht="13.95" customHeight="1" x14ac:dyDescent="0.3">
      <c r="F144" s="727"/>
      <c r="G144" s="727"/>
      <c r="H144" s="727"/>
      <c r="I144" s="727"/>
      <c r="J144" s="727"/>
      <c r="K144" s="727"/>
      <c r="L144" s="727"/>
      <c r="M144" s="727"/>
      <c r="N144" s="727"/>
      <c r="O144" s="727"/>
      <c r="P144" s="727"/>
      <c r="Q144" s="727"/>
      <c r="R144" s="791"/>
      <c r="S144" s="791"/>
      <c r="T144" s="837"/>
      <c r="U144" s="837"/>
      <c r="V144" s="837"/>
      <c r="W144" s="837"/>
      <c r="X144" s="837"/>
      <c r="Y144" s="837"/>
      <c r="Z144" s="837"/>
      <c r="AA144" s="837"/>
      <c r="AB144" s="852"/>
      <c r="AC144" s="852"/>
      <c r="AD144" s="837"/>
      <c r="AE144" s="837"/>
      <c r="AF144" s="837"/>
      <c r="AG144" s="837"/>
      <c r="AH144" s="837"/>
      <c r="AI144" s="837"/>
      <c r="AJ144" s="837"/>
      <c r="AK144" s="837"/>
      <c r="AL144" s="837"/>
      <c r="AM144" s="837"/>
      <c r="AN144" s="837"/>
      <c r="AO144" s="837"/>
      <c r="BA144" s="800"/>
      <c r="BB144" s="800"/>
      <c r="BC144" s="800"/>
      <c r="BD144" s="743"/>
      <c r="BE144" s="743"/>
      <c r="BF144" s="743"/>
      <c r="BG144" s="743"/>
      <c r="BH144" s="743"/>
      <c r="BI144" s="743"/>
      <c r="BJ144" s="743"/>
      <c r="BK144" s="743"/>
      <c r="BL144" s="743"/>
      <c r="BM144" s="743"/>
      <c r="BN144" s="743"/>
      <c r="BO144" s="743"/>
      <c r="BP144" s="743"/>
      <c r="BQ144" s="743"/>
      <c r="BR144" s="743"/>
      <c r="BS144" s="743"/>
      <c r="BT144" s="800"/>
      <c r="BU144" s="800"/>
      <c r="BV144" s="829"/>
      <c r="BW144" s="829"/>
      <c r="BX144" s="829"/>
      <c r="BY144" s="829"/>
      <c r="BZ144" s="829"/>
      <c r="CA144" s="829"/>
      <c r="CB144" s="829"/>
      <c r="CC144" s="829"/>
      <c r="CD144" s="829"/>
      <c r="CE144" s="853"/>
      <c r="CF144" s="829"/>
      <c r="CG144" s="829"/>
      <c r="CH144" s="829"/>
      <c r="CI144" s="829"/>
      <c r="CJ144" s="829"/>
      <c r="CK144" s="829"/>
      <c r="CL144" s="829"/>
      <c r="CM144" s="829"/>
      <c r="CN144" s="829"/>
      <c r="CO144" s="829"/>
      <c r="CP144" s="829"/>
      <c r="CQ144" s="400"/>
      <c r="CR144" s="800"/>
      <c r="CS144" s="800"/>
      <c r="CT144" s="800"/>
      <c r="CU144" s="801"/>
      <c r="CV144" s="801"/>
      <c r="CW144" s="801"/>
      <c r="CX144" s="801"/>
      <c r="CY144" s="801"/>
      <c r="CZ144" s="801"/>
      <c r="DA144" s="801"/>
      <c r="DB144" s="801"/>
      <c r="DC144" s="400"/>
      <c r="DD144" s="400"/>
      <c r="DE144" s="400"/>
      <c r="DF144" s="400"/>
      <c r="DG144" s="400"/>
      <c r="DH144" s="400"/>
      <c r="DI144" s="400"/>
      <c r="DJ144" s="400"/>
      <c r="DK144" s="400"/>
      <c r="DL144" s="400"/>
      <c r="DM144" s="400"/>
      <c r="DN144" s="400"/>
      <c r="DO144" s="400"/>
      <c r="DP144" s="400"/>
      <c r="DQ144" s="400"/>
      <c r="DR144" s="400"/>
      <c r="DS144" s="400"/>
      <c r="DT144" s="400"/>
      <c r="DU144" s="400"/>
      <c r="DV144" s="400"/>
      <c r="DW144" s="400"/>
      <c r="DX144" s="400"/>
      <c r="DY144" s="400"/>
      <c r="DZ144" s="850"/>
      <c r="EA144" s="850"/>
      <c r="EB144" s="850"/>
      <c r="EC144" s="400"/>
      <c r="ED144" s="400"/>
      <c r="EE144" s="400"/>
      <c r="EF144" s="789"/>
      <c r="EG144" s="829"/>
      <c r="EH144" s="829"/>
      <c r="EI144" s="829"/>
      <c r="EJ144" s="829"/>
      <c r="EK144" s="829"/>
      <c r="EL144" s="829"/>
      <c r="EM144" s="829"/>
      <c r="EN144" s="829"/>
      <c r="EO144" s="400"/>
      <c r="EP144" s="400"/>
      <c r="EQ144" s="400"/>
      <c r="ER144" s="400"/>
      <c r="ES144" s="400"/>
      <c r="ET144" s="400"/>
      <c r="EU144" s="400"/>
      <c r="EV144" s="400"/>
      <c r="EW144" s="400"/>
      <c r="EX144" s="400"/>
    </row>
    <row r="145" spans="1:154" ht="13.95" customHeight="1" x14ac:dyDescent="0.3">
      <c r="F145" s="727"/>
      <c r="G145" s="727"/>
      <c r="H145" s="727"/>
      <c r="I145" s="727"/>
      <c r="J145" s="727"/>
      <c r="K145" s="727"/>
      <c r="L145" s="727"/>
      <c r="M145" s="727"/>
      <c r="N145" s="727"/>
      <c r="O145" s="727"/>
      <c r="P145" s="727"/>
      <c r="Q145" s="727"/>
      <c r="R145" s="791"/>
      <c r="S145" s="791"/>
      <c r="T145" s="837"/>
      <c r="U145" s="837"/>
      <c r="V145" s="837"/>
      <c r="W145" s="837"/>
      <c r="X145" s="837"/>
      <c r="Y145" s="837"/>
      <c r="Z145" s="837"/>
      <c r="AA145" s="837"/>
      <c r="AB145" s="852"/>
      <c r="AC145" s="852"/>
      <c r="AD145" s="837"/>
      <c r="AE145" s="837"/>
      <c r="AF145" s="837"/>
      <c r="AG145" s="837"/>
      <c r="AH145" s="837"/>
      <c r="AI145" s="837"/>
      <c r="AJ145" s="837"/>
      <c r="AK145" s="837"/>
      <c r="AL145" s="837"/>
      <c r="AM145" s="837"/>
      <c r="AN145" s="837"/>
      <c r="AO145" s="837"/>
      <c r="BA145" s="800"/>
      <c r="BB145" s="800"/>
      <c r="BC145" s="800"/>
      <c r="BD145" s="743"/>
      <c r="BE145" s="743"/>
      <c r="BF145" s="743"/>
      <c r="BG145" s="743"/>
      <c r="BH145" s="743"/>
      <c r="BI145" s="743"/>
      <c r="BJ145" s="743"/>
      <c r="BK145" s="743"/>
      <c r="BL145" s="743"/>
      <c r="BM145" s="743"/>
      <c r="BN145" s="743"/>
      <c r="BO145" s="743"/>
      <c r="BP145" s="743"/>
      <c r="BQ145" s="743"/>
      <c r="BR145" s="743"/>
      <c r="BS145" s="743"/>
      <c r="BT145" s="800"/>
      <c r="BU145" s="800"/>
      <c r="BV145" s="829"/>
      <c r="BW145" s="829"/>
      <c r="BX145" s="829"/>
      <c r="BY145" s="829"/>
      <c r="BZ145" s="829"/>
      <c r="CA145" s="829"/>
      <c r="CB145" s="829"/>
      <c r="CC145" s="829"/>
      <c r="CD145" s="829"/>
      <c r="CE145" s="853"/>
      <c r="CF145" s="829"/>
      <c r="CG145" s="829"/>
      <c r="CH145" s="829"/>
      <c r="CI145" s="829"/>
      <c r="CJ145" s="829"/>
      <c r="CK145" s="829"/>
      <c r="CL145" s="829"/>
      <c r="CM145" s="829"/>
      <c r="CN145" s="829"/>
      <c r="CO145" s="829"/>
      <c r="CP145" s="829"/>
      <c r="CQ145" s="400"/>
      <c r="CR145" s="800"/>
      <c r="CS145" s="800"/>
      <c r="CT145" s="800"/>
      <c r="CU145" s="801"/>
      <c r="CV145" s="801"/>
      <c r="CW145" s="801"/>
      <c r="CX145" s="801"/>
      <c r="CY145" s="801"/>
      <c r="CZ145" s="801"/>
      <c r="DA145" s="801"/>
      <c r="DB145" s="801"/>
      <c r="DC145" s="400"/>
      <c r="DD145" s="400"/>
      <c r="DE145" s="400"/>
      <c r="DF145" s="400"/>
      <c r="DG145" s="400"/>
      <c r="DH145" s="400"/>
      <c r="DI145" s="400"/>
      <c r="DJ145" s="400"/>
      <c r="DK145" s="400"/>
      <c r="DL145" s="400"/>
      <c r="DM145" s="400"/>
      <c r="DN145" s="400"/>
      <c r="DO145" s="400"/>
      <c r="DP145" s="400"/>
      <c r="DQ145" s="400"/>
      <c r="DR145" s="400"/>
      <c r="DS145" s="400"/>
      <c r="DT145" s="400"/>
      <c r="DU145" s="400"/>
      <c r="DV145" s="400"/>
      <c r="DW145" s="400"/>
      <c r="DX145" s="400"/>
      <c r="DY145" s="400"/>
      <c r="DZ145" s="850"/>
      <c r="EA145" s="850"/>
      <c r="EB145" s="850"/>
      <c r="EC145" s="400"/>
      <c r="ED145" s="400"/>
      <c r="EE145" s="400"/>
      <c r="EF145" s="789"/>
      <c r="EG145" s="829"/>
      <c r="EH145" s="829"/>
      <c r="EI145" s="829"/>
      <c r="EJ145" s="829"/>
      <c r="EK145" s="829"/>
      <c r="EL145" s="829"/>
      <c r="EM145" s="829"/>
      <c r="EN145" s="829"/>
      <c r="EO145" s="400"/>
      <c r="EP145" s="400"/>
      <c r="EQ145" s="400"/>
      <c r="ER145" s="400"/>
      <c r="ES145" s="400"/>
      <c r="ET145" s="400"/>
      <c r="EU145" s="400"/>
      <c r="EV145" s="400"/>
      <c r="EW145" s="400"/>
      <c r="EX145" s="400"/>
    </row>
    <row r="146" spans="1:154" ht="18" customHeight="1" x14ac:dyDescent="0.3">
      <c r="F146" s="727"/>
      <c r="G146" s="727"/>
      <c r="H146" s="727"/>
      <c r="I146" s="727"/>
      <c r="J146" s="727"/>
      <c r="K146" s="727"/>
      <c r="L146" s="727"/>
      <c r="M146" s="727"/>
      <c r="N146" s="727"/>
      <c r="O146" s="727"/>
      <c r="P146" s="727"/>
      <c r="Q146" s="727"/>
      <c r="R146" s="791"/>
      <c r="S146" s="791"/>
      <c r="T146" s="837"/>
      <c r="U146" s="837"/>
      <c r="V146" s="837"/>
      <c r="W146" s="837"/>
      <c r="X146" s="837"/>
      <c r="Y146" s="837"/>
      <c r="Z146" s="837"/>
      <c r="AA146" s="837"/>
      <c r="AB146" s="852"/>
      <c r="AC146" s="852"/>
      <c r="AD146" s="837"/>
      <c r="AE146" s="837"/>
      <c r="AF146" s="837"/>
      <c r="AG146" s="837"/>
      <c r="AH146" s="837"/>
      <c r="AI146" s="837"/>
      <c r="AJ146" s="837"/>
      <c r="AK146" s="837"/>
      <c r="AL146" s="837"/>
      <c r="AM146" s="837"/>
      <c r="AN146" s="837"/>
      <c r="AO146" s="837"/>
      <c r="BA146" s="800"/>
      <c r="BB146" s="800"/>
      <c r="BC146" s="800"/>
      <c r="BD146" s="743"/>
      <c r="BE146" s="743"/>
      <c r="BF146" s="743"/>
      <c r="BG146" s="743"/>
      <c r="BH146" s="743"/>
      <c r="BI146" s="743"/>
      <c r="BJ146" s="743"/>
      <c r="BK146" s="743"/>
      <c r="BL146" s="743"/>
      <c r="BM146" s="743"/>
      <c r="BN146" s="743"/>
      <c r="BO146" s="743"/>
      <c r="BP146" s="743"/>
      <c r="BQ146" s="743"/>
      <c r="BR146" s="743"/>
      <c r="BS146" s="743"/>
      <c r="BT146" s="800"/>
      <c r="BU146" s="800"/>
      <c r="BV146" s="829"/>
      <c r="BW146" s="829"/>
      <c r="BX146" s="829"/>
      <c r="BY146" s="829"/>
      <c r="BZ146" s="829"/>
      <c r="CA146" s="829"/>
      <c r="CB146" s="829"/>
      <c r="CC146" s="829"/>
      <c r="CD146" s="829"/>
      <c r="CE146" s="854"/>
      <c r="CF146" s="835"/>
      <c r="CG146" s="835"/>
      <c r="CH146" s="835"/>
      <c r="CI146" s="835"/>
      <c r="CJ146" s="835"/>
      <c r="CK146" s="835"/>
      <c r="CL146" s="835"/>
      <c r="CM146" s="835"/>
      <c r="CN146" s="835"/>
      <c r="CO146" s="835"/>
      <c r="CP146" s="835"/>
      <c r="CQ146" s="634"/>
      <c r="CR146" s="855"/>
      <c r="CS146" s="855"/>
      <c r="CT146" s="855"/>
      <c r="CU146" s="807"/>
      <c r="CV146" s="807"/>
      <c r="CW146" s="807"/>
      <c r="CX146" s="807"/>
      <c r="CY146" s="807"/>
      <c r="CZ146" s="807"/>
      <c r="DA146" s="807"/>
      <c r="DB146" s="807"/>
      <c r="DC146" s="634"/>
      <c r="DD146" s="634"/>
      <c r="DE146" s="634"/>
      <c r="DF146" s="634"/>
      <c r="DG146" s="634"/>
      <c r="DH146" s="634"/>
      <c r="DI146" s="634"/>
      <c r="DJ146" s="634"/>
      <c r="DK146" s="634"/>
      <c r="DL146" s="634"/>
      <c r="DM146" s="634"/>
      <c r="DN146" s="634"/>
      <c r="DO146" s="634"/>
      <c r="DP146" s="634"/>
      <c r="DQ146" s="634"/>
      <c r="DR146" s="634"/>
      <c r="DS146" s="634"/>
      <c r="DT146" s="634"/>
      <c r="DU146" s="634"/>
      <c r="DV146" s="634"/>
      <c r="DW146" s="634"/>
      <c r="DX146" s="634"/>
      <c r="DY146" s="634"/>
      <c r="DZ146" s="856"/>
      <c r="EA146" s="856"/>
      <c r="EB146" s="856"/>
      <c r="EC146" s="634"/>
      <c r="ED146" s="634"/>
      <c r="EE146" s="634"/>
      <c r="EF146" s="811"/>
      <c r="EG146" s="829"/>
      <c r="EH146" s="829"/>
      <c r="EI146" s="829"/>
      <c r="EJ146" s="829"/>
      <c r="EK146" s="829"/>
      <c r="EL146" s="829"/>
      <c r="EM146" s="829"/>
      <c r="EN146" s="829"/>
      <c r="EO146" s="400"/>
      <c r="EP146" s="400"/>
      <c r="EQ146" s="400"/>
      <c r="ER146" s="400"/>
      <c r="ES146" s="400"/>
      <c r="ET146" s="400"/>
      <c r="EU146" s="400"/>
      <c r="EV146" s="400"/>
      <c r="EW146" s="400"/>
      <c r="EX146" s="400"/>
    </row>
    <row r="147" spans="1:154" ht="18" customHeight="1" x14ac:dyDescent="0.3">
      <c r="F147" s="727"/>
      <c r="G147" s="727"/>
      <c r="H147" s="727"/>
      <c r="I147" s="727"/>
      <c r="J147" s="727"/>
      <c r="K147" s="727"/>
      <c r="L147" s="727"/>
      <c r="M147" s="727"/>
      <c r="N147" s="727"/>
      <c r="O147" s="727"/>
      <c r="P147" s="727"/>
      <c r="Q147" s="727"/>
      <c r="R147" s="791"/>
      <c r="S147" s="791"/>
      <c r="T147" s="2"/>
      <c r="U147" s="2139"/>
      <c r="V147" s="2139"/>
      <c r="W147" s="2139"/>
      <c r="X147" s="2139"/>
      <c r="Y147" s="2139"/>
      <c r="Z147" s="2139"/>
      <c r="AA147" s="2139"/>
      <c r="AB147" s="2139"/>
      <c r="AC147" s="2139"/>
      <c r="AD147" s="2139"/>
      <c r="AE147" s="2139"/>
      <c r="AF147" s="2139"/>
      <c r="AG147" s="2139"/>
      <c r="AH147" s="2139"/>
      <c r="AI147" s="2139"/>
      <c r="AJ147" s="2139"/>
      <c r="AK147" s="2139"/>
      <c r="AL147" s="2139"/>
      <c r="AM147" s="2139"/>
      <c r="AN147" s="2139"/>
      <c r="AO147" s="2139"/>
      <c r="AP147" s="2139"/>
      <c r="AQ147" s="2139"/>
      <c r="AR147" s="2139"/>
      <c r="AS147" s="2139"/>
      <c r="AT147" s="2139"/>
      <c r="AU147" s="2139"/>
      <c r="AV147" s="2139"/>
      <c r="AW147" s="2139"/>
      <c r="AX147" s="2139"/>
      <c r="AY147" s="2139"/>
      <c r="AZ147" s="2139"/>
      <c r="BA147" s="2139"/>
      <c r="BB147" s="2139"/>
      <c r="BC147" s="2139"/>
      <c r="BD147" s="2139"/>
      <c r="BE147" s="2139"/>
      <c r="BF147" s="2139"/>
      <c r="BG147" s="2139"/>
      <c r="BH147" s="2139"/>
      <c r="BI147" s="2139"/>
      <c r="BJ147" s="2139"/>
      <c r="BK147" s="2139"/>
      <c r="BL147" s="2139"/>
      <c r="BM147" s="2139"/>
      <c r="BN147" s="2139"/>
      <c r="BO147" s="2139"/>
      <c r="BP147" s="2139"/>
      <c r="BQ147" s="2139"/>
      <c r="BR147" s="2139"/>
      <c r="BS147" s="2139"/>
      <c r="BT147" s="2139"/>
      <c r="BU147" s="2139"/>
      <c r="BV147" s="2"/>
      <c r="BW147" s="2"/>
      <c r="BX147" s="2"/>
      <c r="BY147" s="2"/>
      <c r="BZ147" s="2"/>
      <c r="CA147" s="2"/>
      <c r="CB147" s="2"/>
      <c r="CC147" s="2"/>
      <c r="CD147" s="2"/>
      <c r="CE147" s="2139" t="s">
        <v>39729</v>
      </c>
      <c r="CF147" s="2139"/>
      <c r="CG147" s="2139"/>
      <c r="CH147" s="2139"/>
      <c r="CI147" s="2139"/>
      <c r="CJ147" s="2139"/>
      <c r="CK147" s="2139"/>
      <c r="CL147" s="2139"/>
      <c r="CM147" s="2139"/>
      <c r="CN147" s="2139"/>
      <c r="CO147" s="2139"/>
      <c r="CP147" s="2139"/>
      <c r="CQ147" s="2139"/>
      <c r="CR147" s="2139"/>
      <c r="CS147" s="2139"/>
      <c r="CT147" s="2139"/>
      <c r="CU147" s="2139"/>
      <c r="CV147" s="2139"/>
      <c r="CW147" s="2139"/>
      <c r="CX147" s="2139"/>
      <c r="CY147" s="2139"/>
      <c r="CZ147" s="2139"/>
      <c r="DA147" s="2139"/>
      <c r="DB147" s="2139"/>
      <c r="DC147" s="2139"/>
      <c r="DD147" s="2139"/>
      <c r="DE147" s="2139"/>
      <c r="DF147" s="2139"/>
      <c r="DG147" s="2139"/>
      <c r="DH147" s="2139"/>
      <c r="DI147" s="2139"/>
      <c r="DJ147" s="2139"/>
      <c r="DK147" s="2139"/>
      <c r="DL147" s="2139"/>
      <c r="DM147" s="2139"/>
      <c r="DN147" s="2139"/>
      <c r="DO147" s="2"/>
      <c r="DP147" s="2"/>
      <c r="DQ147" s="2"/>
      <c r="DR147" s="2"/>
      <c r="DS147" s="2"/>
      <c r="DT147" s="2"/>
      <c r="DU147" s="2"/>
      <c r="DV147" s="2"/>
      <c r="DW147" s="2"/>
      <c r="DX147" s="2"/>
      <c r="DY147" s="2"/>
      <c r="DZ147" s="2"/>
      <c r="EA147" s="2"/>
      <c r="EB147" s="2"/>
      <c r="EC147" s="400"/>
      <c r="ED147" s="400"/>
      <c r="EE147" s="400"/>
      <c r="EF147" s="400"/>
      <c r="EG147" s="829"/>
      <c r="EH147" s="829"/>
      <c r="EI147" s="829"/>
      <c r="EJ147" s="829"/>
      <c r="EK147" s="829"/>
      <c r="EL147" s="829"/>
      <c r="EM147" s="829"/>
      <c r="EN147" s="829"/>
      <c r="EO147" s="400"/>
      <c r="EP147" s="400"/>
      <c r="EQ147" s="400"/>
      <c r="ER147" s="400"/>
      <c r="ES147" s="400"/>
      <c r="ET147" s="400"/>
      <c r="EU147" s="400"/>
      <c r="EV147" s="400"/>
      <c r="EW147" s="400"/>
      <c r="EX147" s="400"/>
    </row>
    <row r="148" spans="1:154" ht="4.95" customHeight="1" x14ac:dyDescent="0.3">
      <c r="F148" s="727"/>
      <c r="G148" s="727"/>
      <c r="H148" s="727"/>
      <c r="I148" s="727"/>
      <c r="J148" s="727"/>
      <c r="K148" s="727"/>
      <c r="L148" s="727"/>
      <c r="M148" s="727"/>
      <c r="N148" s="727"/>
      <c r="O148" s="727"/>
      <c r="P148" s="727"/>
      <c r="Q148" s="727"/>
      <c r="R148" s="791"/>
      <c r="S148" s="791"/>
      <c r="T148" s="2"/>
      <c r="U148" s="743"/>
      <c r="V148" s="743"/>
      <c r="W148" s="743"/>
      <c r="X148" s="743"/>
      <c r="Y148" s="743"/>
      <c r="Z148" s="743"/>
      <c r="AA148" s="743"/>
      <c r="AB148" s="743"/>
      <c r="AC148" s="743"/>
      <c r="AD148" s="743"/>
      <c r="AE148" s="743"/>
      <c r="AF148" s="743"/>
      <c r="AG148" s="743"/>
      <c r="AH148" s="743"/>
      <c r="AI148" s="743"/>
      <c r="AJ148" s="743"/>
      <c r="AK148" s="743"/>
      <c r="AL148" s="743"/>
      <c r="AM148" s="743"/>
      <c r="AN148" s="743"/>
      <c r="AO148" s="743"/>
      <c r="AP148" s="743"/>
      <c r="AQ148" s="743"/>
      <c r="AR148" s="743"/>
      <c r="AS148" s="743"/>
      <c r="AT148" s="743"/>
      <c r="AU148" s="743"/>
      <c r="AV148" s="743"/>
      <c r="AW148" s="743"/>
      <c r="AX148" s="743"/>
      <c r="AY148" s="743"/>
      <c r="AZ148" s="743"/>
      <c r="BA148" s="743"/>
      <c r="BB148" s="743"/>
      <c r="BC148" s="743"/>
      <c r="BD148" s="743"/>
      <c r="BE148" s="743"/>
      <c r="BF148" s="743"/>
      <c r="BG148" s="743"/>
      <c r="BH148" s="743"/>
      <c r="BI148" s="743"/>
      <c r="BJ148" s="743"/>
      <c r="BK148" s="743"/>
      <c r="BL148" s="743"/>
      <c r="BM148" s="743"/>
      <c r="BN148" s="743"/>
      <c r="BO148" s="743"/>
      <c r="BP148" s="743"/>
      <c r="BQ148" s="743"/>
      <c r="BR148" s="743"/>
      <c r="BS148" s="743"/>
      <c r="BT148" s="743"/>
      <c r="BU148" s="743"/>
      <c r="BV148" s="2"/>
      <c r="BW148" s="2"/>
      <c r="BX148" s="2"/>
      <c r="BY148" s="2"/>
      <c r="BZ148" s="2"/>
      <c r="CA148" s="2"/>
      <c r="CB148" s="2"/>
      <c r="CC148" s="2"/>
      <c r="CD148" s="2"/>
      <c r="CE148" s="743"/>
      <c r="CF148" s="743"/>
      <c r="CG148" s="743"/>
      <c r="CH148" s="743"/>
      <c r="CI148" s="743"/>
      <c r="CJ148" s="743"/>
      <c r="CK148" s="743"/>
      <c r="CL148" s="743"/>
      <c r="CM148" s="743"/>
      <c r="CN148" s="743"/>
      <c r="CO148" s="743"/>
      <c r="CP148" s="743"/>
      <c r="CQ148" s="743"/>
      <c r="CR148" s="743"/>
      <c r="CS148" s="743"/>
      <c r="CT148" s="743"/>
      <c r="CU148" s="743"/>
      <c r="CV148" s="743"/>
      <c r="CW148" s="743"/>
      <c r="CX148" s="743"/>
      <c r="CY148" s="743"/>
      <c r="CZ148" s="743"/>
      <c r="DA148" s="743"/>
      <c r="DB148" s="743"/>
      <c r="DC148" s="743"/>
      <c r="DD148" s="743"/>
      <c r="DE148" s="743"/>
      <c r="DF148" s="743"/>
      <c r="DG148" s="743"/>
      <c r="DH148" s="743"/>
      <c r="DI148" s="743"/>
      <c r="DJ148" s="743"/>
      <c r="DK148" s="743"/>
      <c r="DL148" s="743"/>
      <c r="DM148" s="743"/>
      <c r="DN148" s="743"/>
      <c r="DO148" s="2"/>
      <c r="DP148" s="2"/>
      <c r="DQ148" s="2"/>
      <c r="DR148" s="2"/>
      <c r="DS148" s="2"/>
      <c r="DT148" s="2"/>
      <c r="DU148" s="2"/>
      <c r="DV148" s="2"/>
      <c r="DW148" s="2"/>
      <c r="DX148" s="2"/>
      <c r="DY148" s="2"/>
      <c r="DZ148" s="2"/>
      <c r="EA148" s="2"/>
      <c r="EB148" s="2"/>
      <c r="EC148" s="400"/>
      <c r="ED148" s="400"/>
      <c r="EE148" s="400"/>
      <c r="EF148" s="400"/>
      <c r="EG148" s="829"/>
      <c r="EH148" s="829"/>
      <c r="EI148" s="829"/>
      <c r="EJ148" s="829"/>
      <c r="EK148" s="829"/>
      <c r="EL148" s="829"/>
      <c r="EM148" s="829"/>
      <c r="EN148" s="829"/>
      <c r="EO148" s="400"/>
      <c r="EP148" s="400"/>
      <c r="EQ148" s="400"/>
      <c r="ER148" s="400"/>
      <c r="ES148" s="400"/>
      <c r="ET148" s="400"/>
      <c r="EU148" s="400"/>
      <c r="EV148" s="400"/>
      <c r="EW148" s="400"/>
      <c r="EX148" s="400"/>
    </row>
    <row r="149" spans="1:154" ht="12.15" customHeight="1" x14ac:dyDescent="0.3">
      <c r="C149" s="2146" t="s">
        <v>1116</v>
      </c>
      <c r="D149" s="2146"/>
      <c r="E149" s="2146"/>
      <c r="F149" s="2146"/>
      <c r="G149" s="2146"/>
      <c r="H149" s="2146"/>
      <c r="I149" s="2146"/>
      <c r="J149" s="2146"/>
      <c r="K149" s="2146"/>
      <c r="L149" s="2146"/>
      <c r="M149" s="2146"/>
      <c r="N149" s="2146"/>
      <c r="O149" s="2146"/>
      <c r="P149" s="2146"/>
      <c r="Q149" s="2146"/>
      <c r="R149" s="2146"/>
      <c r="S149" s="2146"/>
      <c r="T149" s="837"/>
      <c r="U149" s="837"/>
      <c r="V149" s="837"/>
      <c r="W149" s="837"/>
      <c r="X149" s="837"/>
      <c r="Y149" s="837"/>
      <c r="Z149" s="837"/>
      <c r="AA149" s="837"/>
      <c r="AB149" s="852"/>
      <c r="AC149" s="852"/>
      <c r="AD149" s="837"/>
      <c r="AE149" s="837"/>
      <c r="AF149" s="837"/>
      <c r="AG149" s="837"/>
      <c r="AH149" s="837"/>
      <c r="AI149" s="837"/>
      <c r="AJ149" s="837"/>
      <c r="AK149" s="837"/>
      <c r="AL149" s="837"/>
      <c r="AM149" s="837"/>
      <c r="AN149" s="837"/>
      <c r="AO149" s="837"/>
      <c r="BA149" s="800"/>
      <c r="BB149" s="800"/>
      <c r="BC149" s="800"/>
      <c r="BD149" s="743"/>
      <c r="BE149" s="743"/>
      <c r="BF149" s="743"/>
      <c r="BG149" s="743"/>
      <c r="BH149" s="743"/>
      <c r="BI149" s="743"/>
      <c r="BJ149" s="743"/>
      <c r="BK149" s="743"/>
      <c r="BL149" s="743"/>
      <c r="BM149" s="743"/>
      <c r="BN149" s="743"/>
      <c r="BO149" s="743"/>
      <c r="BP149" s="743"/>
      <c r="BQ149" s="743"/>
      <c r="BR149" s="743"/>
      <c r="BS149" s="743"/>
      <c r="BT149" s="800"/>
      <c r="BU149" s="800"/>
      <c r="BV149" s="829"/>
      <c r="BW149" s="829"/>
      <c r="BX149" s="829"/>
      <c r="BY149" s="829"/>
      <c r="BZ149" s="829"/>
      <c r="CA149" s="829"/>
      <c r="CB149" s="829"/>
      <c r="CC149" s="829"/>
      <c r="CD149" s="829"/>
      <c r="CE149" s="2147"/>
      <c r="CF149" s="2148"/>
      <c r="CG149" s="2148"/>
      <c r="CH149" s="2148"/>
      <c r="CI149" s="2148"/>
      <c r="CJ149" s="2148"/>
      <c r="CK149" s="2148"/>
      <c r="CL149" s="2148"/>
      <c r="CM149" s="2148"/>
      <c r="CN149" s="2148"/>
      <c r="CO149" s="2148"/>
      <c r="CP149" s="2148"/>
      <c r="CQ149" s="2148"/>
      <c r="CR149" s="2148"/>
      <c r="CS149" s="2148"/>
      <c r="CT149" s="2148"/>
      <c r="CU149" s="2148"/>
      <c r="CV149" s="2148"/>
      <c r="CW149" s="2148"/>
      <c r="CX149" s="2148"/>
      <c r="CY149" s="2148"/>
      <c r="CZ149" s="2148"/>
      <c r="DA149" s="2148"/>
      <c r="DB149" s="2148"/>
      <c r="DC149" s="2148"/>
      <c r="DD149" s="2148"/>
      <c r="DE149" s="2148"/>
      <c r="DF149" s="2148"/>
      <c r="DG149" s="2148"/>
      <c r="DH149" s="2148"/>
      <c r="DI149" s="2148"/>
      <c r="DJ149" s="2148"/>
      <c r="DK149" s="2148"/>
      <c r="DL149" s="2148"/>
      <c r="DM149" s="2148"/>
      <c r="DN149" s="2148"/>
      <c r="DO149" s="2148"/>
      <c r="DP149" s="2148"/>
      <c r="DQ149" s="2148"/>
      <c r="DR149" s="2148"/>
      <c r="DS149" s="2148"/>
      <c r="DT149" s="2148"/>
      <c r="DU149" s="2148"/>
      <c r="DV149" s="2148"/>
      <c r="DW149" s="2148"/>
      <c r="DX149" s="2148"/>
      <c r="DY149" s="2148"/>
      <c r="DZ149" s="2148"/>
      <c r="EA149" s="2148"/>
      <c r="EB149" s="2148"/>
      <c r="EC149" s="2148"/>
      <c r="ED149" s="2148"/>
      <c r="EE149" s="2148"/>
      <c r="EF149" s="2149"/>
      <c r="EG149" s="829"/>
      <c r="EH149" s="829"/>
      <c r="EI149" s="829"/>
      <c r="EJ149" s="829"/>
      <c r="EK149" s="829"/>
      <c r="EL149" s="829"/>
      <c r="EM149" s="829"/>
      <c r="EN149" s="829"/>
      <c r="EO149" s="400"/>
      <c r="EP149" s="400"/>
      <c r="EQ149" s="400"/>
      <c r="ER149" s="400"/>
      <c r="ES149" s="400"/>
      <c r="ET149" s="400"/>
      <c r="EU149" s="400"/>
      <c r="EV149" s="400"/>
      <c r="EW149" s="400"/>
      <c r="EX149" s="400"/>
    </row>
    <row r="150" spans="1:154" ht="12.15" customHeight="1" x14ac:dyDescent="0.3">
      <c r="F150" s="727"/>
      <c r="G150" s="727"/>
      <c r="H150" s="727"/>
      <c r="I150" s="727"/>
      <c r="J150" s="727"/>
      <c r="K150" s="727"/>
      <c r="L150" s="727"/>
      <c r="M150" s="727"/>
      <c r="N150" s="727"/>
      <c r="O150" s="727"/>
      <c r="P150" s="727"/>
      <c r="Q150" s="727"/>
      <c r="R150" s="791"/>
      <c r="S150" s="791"/>
      <c r="T150" s="837"/>
      <c r="U150" s="837"/>
      <c r="V150" s="837"/>
      <c r="W150" s="837"/>
      <c r="X150" s="837"/>
      <c r="Y150" s="837"/>
      <c r="Z150" s="837"/>
      <c r="AA150" s="837"/>
      <c r="AB150" s="852"/>
      <c r="AC150" s="852"/>
      <c r="AD150" s="837"/>
      <c r="AE150" s="837"/>
      <c r="AF150" s="837"/>
      <c r="AG150" s="837"/>
      <c r="AH150" s="837"/>
      <c r="AI150" s="837"/>
      <c r="AJ150" s="837"/>
      <c r="AK150" s="837"/>
      <c r="AL150" s="837"/>
      <c r="AM150" s="837"/>
      <c r="AN150" s="837"/>
      <c r="AO150" s="837"/>
      <c r="BA150" s="800"/>
      <c r="BB150" s="800"/>
      <c r="BC150" s="800"/>
      <c r="BD150" s="743"/>
      <c r="BE150" s="743"/>
      <c r="BF150" s="743"/>
      <c r="BG150" s="743"/>
      <c r="BH150" s="743"/>
      <c r="BI150" s="743"/>
      <c r="BJ150" s="743"/>
      <c r="BK150" s="743"/>
      <c r="BL150" s="743"/>
      <c r="BM150" s="743"/>
      <c r="BN150" s="743"/>
      <c r="BO150" s="743"/>
      <c r="BP150" s="743"/>
      <c r="BQ150" s="743"/>
      <c r="BR150" s="743"/>
      <c r="BS150" s="743"/>
      <c r="BT150" s="800"/>
      <c r="BU150" s="800"/>
      <c r="BV150" s="829"/>
      <c r="BW150" s="829"/>
      <c r="BX150" s="829"/>
      <c r="BY150" s="829"/>
      <c r="BZ150" s="829"/>
      <c r="CA150" s="829"/>
      <c r="CB150" s="829"/>
      <c r="CC150" s="829"/>
      <c r="CD150" s="829"/>
      <c r="CE150" s="2140"/>
      <c r="CF150" s="2141"/>
      <c r="CG150" s="2141"/>
      <c r="CH150" s="2141"/>
      <c r="CI150" s="2141"/>
      <c r="CJ150" s="2141"/>
      <c r="CK150" s="2141"/>
      <c r="CL150" s="2141"/>
      <c r="CM150" s="2141"/>
      <c r="CN150" s="2141"/>
      <c r="CO150" s="2141"/>
      <c r="CP150" s="2141"/>
      <c r="CQ150" s="2141"/>
      <c r="CR150" s="2141"/>
      <c r="CS150" s="2141"/>
      <c r="CT150" s="2141"/>
      <c r="CU150" s="2141"/>
      <c r="CV150" s="2141"/>
      <c r="CW150" s="2141"/>
      <c r="CX150" s="2141"/>
      <c r="CY150" s="2141"/>
      <c r="CZ150" s="2141"/>
      <c r="DA150" s="2141"/>
      <c r="DB150" s="2141"/>
      <c r="DC150" s="2141"/>
      <c r="DD150" s="2141"/>
      <c r="DE150" s="2141"/>
      <c r="DF150" s="2141"/>
      <c r="DG150" s="2141"/>
      <c r="DH150" s="2141"/>
      <c r="DI150" s="2141"/>
      <c r="DJ150" s="2141"/>
      <c r="DK150" s="2141"/>
      <c r="DL150" s="2141"/>
      <c r="DM150" s="2141"/>
      <c r="DN150" s="2141"/>
      <c r="DO150" s="2141"/>
      <c r="DP150" s="2141"/>
      <c r="DQ150" s="2141"/>
      <c r="DR150" s="2141"/>
      <c r="DS150" s="2141"/>
      <c r="DT150" s="2141"/>
      <c r="DU150" s="2141"/>
      <c r="DV150" s="2141"/>
      <c r="DW150" s="2141"/>
      <c r="DX150" s="2141"/>
      <c r="DY150" s="2141"/>
      <c r="DZ150" s="2141"/>
      <c r="EA150" s="2141"/>
      <c r="EB150" s="2141"/>
      <c r="EC150" s="2141"/>
      <c r="ED150" s="2141"/>
      <c r="EE150" s="2141"/>
      <c r="EF150" s="2142"/>
      <c r="EG150" s="829"/>
      <c r="EH150" s="829"/>
      <c r="EI150" s="829"/>
      <c r="EJ150" s="829"/>
      <c r="EK150" s="829"/>
      <c r="EL150" s="829"/>
      <c r="EM150" s="829"/>
      <c r="EN150" s="829"/>
      <c r="EO150" s="400"/>
      <c r="EP150" s="400"/>
      <c r="EQ150" s="400"/>
      <c r="ER150" s="400"/>
      <c r="ES150" s="400"/>
      <c r="ET150" s="400"/>
      <c r="EU150" s="400"/>
      <c r="EV150" s="400"/>
      <c r="EW150" s="400"/>
      <c r="EX150" s="400"/>
    </row>
    <row r="151" spans="1:154" ht="12.15" customHeight="1" x14ac:dyDescent="0.3">
      <c r="F151" s="727"/>
      <c r="G151" s="727"/>
      <c r="H151" s="727"/>
      <c r="I151" s="727"/>
      <c r="J151" s="727"/>
      <c r="K151" s="727"/>
      <c r="L151" s="727"/>
      <c r="M151" s="727"/>
      <c r="N151" s="727"/>
      <c r="O151" s="727"/>
      <c r="P151" s="727"/>
      <c r="Q151" s="727"/>
      <c r="R151" s="791"/>
      <c r="S151" s="791"/>
      <c r="T151" s="837"/>
      <c r="U151" s="837"/>
      <c r="V151" s="837"/>
      <c r="W151" s="837"/>
      <c r="X151" s="837"/>
      <c r="Y151" s="837"/>
      <c r="Z151" s="837"/>
      <c r="AA151" s="837"/>
      <c r="AB151" s="852"/>
      <c r="AC151" s="852"/>
      <c r="AD151" s="837"/>
      <c r="AE151" s="837"/>
      <c r="AF151" s="837"/>
      <c r="AG151" s="837"/>
      <c r="AH151" s="837"/>
      <c r="AI151" s="837"/>
      <c r="AJ151" s="837"/>
      <c r="AK151" s="837"/>
      <c r="AL151" s="837"/>
      <c r="AM151" s="837"/>
      <c r="AN151" s="837"/>
      <c r="AO151" s="837"/>
      <c r="BA151" s="800"/>
      <c r="BB151" s="800"/>
      <c r="BC151" s="800"/>
      <c r="BD151" s="743"/>
      <c r="BE151" s="743"/>
      <c r="BF151" s="743"/>
      <c r="BG151" s="743"/>
      <c r="BH151" s="743"/>
      <c r="BI151" s="743"/>
      <c r="BJ151" s="743"/>
      <c r="BK151" s="743"/>
      <c r="BL151" s="743"/>
      <c r="BM151" s="743"/>
      <c r="BN151" s="743"/>
      <c r="BO151" s="743"/>
      <c r="BP151" s="743"/>
      <c r="BQ151" s="743"/>
      <c r="BR151" s="743"/>
      <c r="BS151" s="743"/>
      <c r="BT151" s="800"/>
      <c r="BU151" s="800"/>
      <c r="BV151" s="829"/>
      <c r="BW151" s="829"/>
      <c r="BX151" s="829"/>
      <c r="BY151" s="829"/>
      <c r="BZ151" s="829"/>
      <c r="CA151" s="829"/>
      <c r="CB151" s="829"/>
      <c r="CC151" s="829"/>
      <c r="CD151" s="829"/>
      <c r="CE151" s="2140"/>
      <c r="CF151" s="2141"/>
      <c r="CG151" s="2141"/>
      <c r="CH151" s="2141"/>
      <c r="CI151" s="2141"/>
      <c r="CJ151" s="2141"/>
      <c r="CK151" s="2141"/>
      <c r="CL151" s="2141"/>
      <c r="CM151" s="2141"/>
      <c r="CN151" s="2141"/>
      <c r="CO151" s="2141"/>
      <c r="CP151" s="2141"/>
      <c r="CQ151" s="2141"/>
      <c r="CR151" s="2141"/>
      <c r="CS151" s="2141"/>
      <c r="CT151" s="2141"/>
      <c r="CU151" s="2141"/>
      <c r="CV151" s="2141"/>
      <c r="CW151" s="2141"/>
      <c r="CX151" s="2141"/>
      <c r="CY151" s="2141"/>
      <c r="CZ151" s="2141"/>
      <c r="DA151" s="2141"/>
      <c r="DB151" s="2141"/>
      <c r="DC151" s="2141"/>
      <c r="DD151" s="2141"/>
      <c r="DE151" s="2141"/>
      <c r="DF151" s="2141"/>
      <c r="DG151" s="2141"/>
      <c r="DH151" s="2141"/>
      <c r="DI151" s="2141"/>
      <c r="DJ151" s="2141"/>
      <c r="DK151" s="2141"/>
      <c r="DL151" s="2141"/>
      <c r="DM151" s="2141"/>
      <c r="DN151" s="2141"/>
      <c r="DO151" s="2141"/>
      <c r="DP151" s="2141"/>
      <c r="DQ151" s="2141"/>
      <c r="DR151" s="2141"/>
      <c r="DS151" s="2141"/>
      <c r="DT151" s="2141"/>
      <c r="DU151" s="2141"/>
      <c r="DV151" s="2141"/>
      <c r="DW151" s="2141"/>
      <c r="DX151" s="2141"/>
      <c r="DY151" s="2141"/>
      <c r="DZ151" s="2141"/>
      <c r="EA151" s="2141"/>
      <c r="EB151" s="2141"/>
      <c r="EC151" s="2141"/>
      <c r="ED151" s="2141"/>
      <c r="EE151" s="2141"/>
      <c r="EF151" s="2142"/>
      <c r="EG151" s="829"/>
      <c r="EH151" s="829"/>
      <c r="EI151" s="829"/>
      <c r="EJ151" s="829"/>
      <c r="EK151" s="829"/>
      <c r="EL151" s="829"/>
      <c r="EM151" s="829"/>
      <c r="EN151" s="829"/>
      <c r="EO151" s="400"/>
      <c r="EP151" s="400"/>
      <c r="EQ151" s="400"/>
      <c r="ER151" s="400"/>
      <c r="ES151" s="400"/>
      <c r="ET151" s="400"/>
      <c r="EU151" s="400"/>
      <c r="EV151" s="400"/>
      <c r="EW151" s="400"/>
      <c r="EX151" s="400"/>
    </row>
    <row r="152" spans="1:154" ht="12.15" customHeight="1" x14ac:dyDescent="0.3">
      <c r="F152" s="727"/>
      <c r="G152" s="727"/>
      <c r="H152" s="727"/>
      <c r="I152" s="727"/>
      <c r="J152" s="727"/>
      <c r="K152" s="727"/>
      <c r="L152" s="727"/>
      <c r="M152" s="727"/>
      <c r="N152" s="727"/>
      <c r="O152" s="727"/>
      <c r="P152" s="727"/>
      <c r="Q152" s="727"/>
      <c r="R152" s="791"/>
      <c r="S152" s="791"/>
      <c r="T152" s="837"/>
      <c r="U152" s="837"/>
      <c r="V152" s="837"/>
      <c r="W152" s="837"/>
      <c r="X152" s="837"/>
      <c r="Y152" s="837"/>
      <c r="Z152" s="837"/>
      <c r="AA152" s="837"/>
      <c r="AB152" s="852"/>
      <c r="AC152" s="852"/>
      <c r="AD152" s="837"/>
      <c r="AE152" s="837"/>
      <c r="AF152" s="837"/>
      <c r="AG152" s="837"/>
      <c r="AH152" s="837"/>
      <c r="AI152" s="837"/>
      <c r="AJ152" s="837"/>
      <c r="AK152" s="837"/>
      <c r="AL152" s="837"/>
      <c r="AM152" s="837"/>
      <c r="AN152" s="837"/>
      <c r="AO152" s="837"/>
      <c r="BA152" s="800"/>
      <c r="BB152" s="800"/>
      <c r="BC152" s="800"/>
      <c r="BD152" s="743"/>
      <c r="BE152" s="743"/>
      <c r="BF152" s="743"/>
      <c r="BG152" s="743"/>
      <c r="BH152" s="743"/>
      <c r="BI152" s="743"/>
      <c r="BJ152" s="743"/>
      <c r="BK152" s="743"/>
      <c r="BL152" s="743"/>
      <c r="BM152" s="743"/>
      <c r="BN152" s="743"/>
      <c r="BO152" s="743"/>
      <c r="BP152" s="743"/>
      <c r="BQ152" s="743"/>
      <c r="BR152" s="743"/>
      <c r="BS152" s="743"/>
      <c r="BT152" s="800"/>
      <c r="BU152" s="800"/>
      <c r="BV152" s="829"/>
      <c r="BW152" s="829"/>
      <c r="BX152" s="829"/>
      <c r="BY152" s="829"/>
      <c r="BZ152" s="829"/>
      <c r="CA152" s="829"/>
      <c r="CB152" s="829"/>
      <c r="CC152" s="829"/>
      <c r="CD152" s="829"/>
      <c r="CE152" s="2140"/>
      <c r="CF152" s="2141"/>
      <c r="CG152" s="2141"/>
      <c r="CH152" s="2141"/>
      <c r="CI152" s="2141"/>
      <c r="CJ152" s="2141"/>
      <c r="CK152" s="2141"/>
      <c r="CL152" s="2141"/>
      <c r="CM152" s="2141"/>
      <c r="CN152" s="2141"/>
      <c r="CO152" s="2141"/>
      <c r="CP152" s="2141"/>
      <c r="CQ152" s="2141"/>
      <c r="CR152" s="2141"/>
      <c r="CS152" s="2141"/>
      <c r="CT152" s="2141"/>
      <c r="CU152" s="2141"/>
      <c r="CV152" s="2141"/>
      <c r="CW152" s="2141"/>
      <c r="CX152" s="2141"/>
      <c r="CY152" s="2141"/>
      <c r="CZ152" s="2141"/>
      <c r="DA152" s="2141"/>
      <c r="DB152" s="2141"/>
      <c r="DC152" s="2141"/>
      <c r="DD152" s="2141"/>
      <c r="DE152" s="2141"/>
      <c r="DF152" s="2141"/>
      <c r="DG152" s="2141"/>
      <c r="DH152" s="2141"/>
      <c r="DI152" s="2141"/>
      <c r="DJ152" s="2141"/>
      <c r="DK152" s="2141"/>
      <c r="DL152" s="2141"/>
      <c r="DM152" s="2141"/>
      <c r="DN152" s="2141"/>
      <c r="DO152" s="2141"/>
      <c r="DP152" s="2141"/>
      <c r="DQ152" s="2141"/>
      <c r="DR152" s="2141"/>
      <c r="DS152" s="2141"/>
      <c r="DT152" s="2141"/>
      <c r="DU152" s="2141"/>
      <c r="DV152" s="2141"/>
      <c r="DW152" s="2141"/>
      <c r="DX152" s="2141"/>
      <c r="DY152" s="2141"/>
      <c r="DZ152" s="2141"/>
      <c r="EA152" s="2141"/>
      <c r="EB152" s="2141"/>
      <c r="EC152" s="2141"/>
      <c r="ED152" s="2141"/>
      <c r="EE152" s="2141"/>
      <c r="EF152" s="2142"/>
      <c r="EG152" s="829"/>
      <c r="EH152" s="829"/>
      <c r="EI152" s="829"/>
      <c r="EJ152" s="829"/>
      <c r="EK152" s="829"/>
      <c r="EL152" s="829"/>
      <c r="EM152" s="829"/>
      <c r="EN152" s="829"/>
      <c r="EO152" s="400"/>
      <c r="EP152" s="400"/>
      <c r="EQ152" s="400"/>
      <c r="ER152" s="400"/>
      <c r="ES152" s="400"/>
      <c r="ET152" s="400"/>
      <c r="EU152" s="400"/>
      <c r="EV152" s="400"/>
      <c r="EW152" s="400"/>
      <c r="EX152" s="400"/>
    </row>
    <row r="153" spans="1:154" ht="12.15" customHeight="1" x14ac:dyDescent="0.3">
      <c r="F153" s="727"/>
      <c r="G153" s="727"/>
      <c r="H153" s="727"/>
      <c r="I153" s="727"/>
      <c r="J153" s="727"/>
      <c r="K153" s="727"/>
      <c r="L153" s="727"/>
      <c r="M153" s="727"/>
      <c r="N153" s="727"/>
      <c r="O153" s="727"/>
      <c r="P153" s="727"/>
      <c r="Q153" s="727"/>
      <c r="R153" s="791"/>
      <c r="S153" s="791"/>
      <c r="T153" s="837"/>
      <c r="U153" s="837"/>
      <c r="V153" s="837"/>
      <c r="W153" s="837"/>
      <c r="X153" s="837"/>
      <c r="Y153" s="837"/>
      <c r="Z153" s="837"/>
      <c r="AA153" s="837"/>
      <c r="AB153" s="852"/>
      <c r="AC153" s="852"/>
      <c r="AD153" s="837"/>
      <c r="AE153" s="837"/>
      <c r="AF153" s="837"/>
      <c r="AG153" s="837"/>
      <c r="AH153" s="837"/>
      <c r="AI153" s="837"/>
      <c r="AJ153" s="837"/>
      <c r="AK153" s="837"/>
      <c r="AL153" s="837"/>
      <c r="AM153" s="837"/>
      <c r="AN153" s="837"/>
      <c r="AO153" s="837"/>
      <c r="BA153" s="800"/>
      <c r="BB153" s="800"/>
      <c r="BC153" s="800"/>
      <c r="BD153" s="743"/>
      <c r="BE153" s="743"/>
      <c r="BF153" s="743"/>
      <c r="BG153" s="743"/>
      <c r="BH153" s="743"/>
      <c r="BI153" s="743"/>
      <c r="BJ153" s="743"/>
      <c r="BK153" s="743"/>
      <c r="BL153" s="743"/>
      <c r="BM153" s="743"/>
      <c r="BN153" s="743"/>
      <c r="BO153" s="743"/>
      <c r="BP153" s="743"/>
      <c r="BQ153" s="743"/>
      <c r="BR153" s="743"/>
      <c r="BS153" s="743"/>
      <c r="BT153" s="800"/>
      <c r="BU153" s="800"/>
      <c r="BV153" s="829"/>
      <c r="BW153" s="829"/>
      <c r="BX153" s="829"/>
      <c r="BY153" s="829"/>
      <c r="BZ153" s="829"/>
      <c r="CA153" s="829"/>
      <c r="CB153" s="829"/>
      <c r="CC153" s="829"/>
      <c r="CD153" s="829"/>
      <c r="CE153" s="2140"/>
      <c r="CF153" s="2141"/>
      <c r="CG153" s="2141"/>
      <c r="CH153" s="2141"/>
      <c r="CI153" s="2141"/>
      <c r="CJ153" s="2141"/>
      <c r="CK153" s="2141"/>
      <c r="CL153" s="2141"/>
      <c r="CM153" s="2141"/>
      <c r="CN153" s="2141"/>
      <c r="CO153" s="2141"/>
      <c r="CP153" s="2141"/>
      <c r="CQ153" s="2141"/>
      <c r="CR153" s="2141"/>
      <c r="CS153" s="2141"/>
      <c r="CT153" s="2141"/>
      <c r="CU153" s="2141"/>
      <c r="CV153" s="2141"/>
      <c r="CW153" s="2141"/>
      <c r="CX153" s="2141"/>
      <c r="CY153" s="2141"/>
      <c r="CZ153" s="2141"/>
      <c r="DA153" s="2141"/>
      <c r="DB153" s="2141"/>
      <c r="DC153" s="2141"/>
      <c r="DD153" s="2141"/>
      <c r="DE153" s="2141"/>
      <c r="DF153" s="2141"/>
      <c r="DG153" s="2141"/>
      <c r="DH153" s="2141"/>
      <c r="DI153" s="2141"/>
      <c r="DJ153" s="2141"/>
      <c r="DK153" s="2141"/>
      <c r="DL153" s="2141"/>
      <c r="DM153" s="2141"/>
      <c r="DN153" s="2141"/>
      <c r="DO153" s="2141"/>
      <c r="DP153" s="2141"/>
      <c r="DQ153" s="2141"/>
      <c r="DR153" s="2141"/>
      <c r="DS153" s="2141"/>
      <c r="DT153" s="2141"/>
      <c r="DU153" s="2141"/>
      <c r="DV153" s="2141"/>
      <c r="DW153" s="2141"/>
      <c r="DX153" s="2141"/>
      <c r="DY153" s="2141"/>
      <c r="DZ153" s="2141"/>
      <c r="EA153" s="2141"/>
      <c r="EB153" s="2141"/>
      <c r="EC153" s="2141"/>
      <c r="ED153" s="2141"/>
      <c r="EE153" s="2141"/>
      <c r="EF153" s="2142"/>
      <c r="EG153" s="829"/>
      <c r="EH153" s="829"/>
      <c r="EI153" s="829"/>
      <c r="EJ153" s="829"/>
      <c r="EK153" s="829"/>
      <c r="EL153" s="829"/>
      <c r="EM153" s="829"/>
      <c r="EN153" s="829"/>
      <c r="EO153" s="400"/>
      <c r="EP153" s="400"/>
      <c r="EQ153" s="400"/>
      <c r="ER153" s="400"/>
      <c r="ES153" s="400"/>
      <c r="ET153" s="400"/>
      <c r="EU153" s="400"/>
      <c r="EV153" s="400"/>
      <c r="EW153" s="400"/>
      <c r="EX153" s="400"/>
    </row>
    <row r="154" spans="1:154" ht="12.15" customHeight="1" x14ac:dyDescent="0.3">
      <c r="F154" s="727"/>
      <c r="G154" s="727"/>
      <c r="H154" s="727"/>
      <c r="I154" s="727"/>
      <c r="J154" s="727"/>
      <c r="K154" s="727"/>
      <c r="L154" s="727"/>
      <c r="M154" s="727"/>
      <c r="N154" s="727"/>
      <c r="O154" s="727"/>
      <c r="P154" s="727"/>
      <c r="Q154" s="727"/>
      <c r="R154" s="791"/>
      <c r="S154" s="791"/>
      <c r="T154" s="837"/>
      <c r="U154" s="837"/>
      <c r="V154" s="837"/>
      <c r="W154" s="837"/>
      <c r="X154" s="837"/>
      <c r="Y154" s="837"/>
      <c r="Z154" s="837"/>
      <c r="AA154" s="837"/>
      <c r="AB154" s="852"/>
      <c r="AC154" s="852"/>
      <c r="AD154" s="837"/>
      <c r="AE154" s="837"/>
      <c r="AF154" s="837"/>
      <c r="AG154" s="837"/>
      <c r="AH154" s="837"/>
      <c r="AI154" s="837"/>
      <c r="AJ154" s="837"/>
      <c r="AK154" s="837"/>
      <c r="AL154" s="837"/>
      <c r="AM154" s="837"/>
      <c r="AN154" s="837"/>
      <c r="AO154" s="837"/>
      <c r="BA154" s="800"/>
      <c r="BB154" s="800"/>
      <c r="BC154" s="800"/>
      <c r="BD154" s="743"/>
      <c r="BE154" s="743"/>
      <c r="BF154" s="743"/>
      <c r="BG154" s="743"/>
      <c r="BH154" s="743"/>
      <c r="BI154" s="743"/>
      <c r="BJ154" s="743"/>
      <c r="BK154" s="743"/>
      <c r="BL154" s="743"/>
      <c r="BM154" s="743"/>
      <c r="BN154" s="743"/>
      <c r="BO154" s="743"/>
      <c r="BP154" s="743"/>
      <c r="BQ154" s="743"/>
      <c r="BR154" s="743"/>
      <c r="BS154" s="743"/>
      <c r="BT154" s="800"/>
      <c r="BU154" s="800"/>
      <c r="BV154" s="829"/>
      <c r="BW154" s="829"/>
      <c r="BX154" s="829"/>
      <c r="BY154" s="829"/>
      <c r="BZ154" s="829"/>
      <c r="CA154" s="829"/>
      <c r="CB154" s="829"/>
      <c r="CC154" s="829"/>
      <c r="CD154" s="829"/>
      <c r="CE154" s="2140"/>
      <c r="CF154" s="2141"/>
      <c r="CG154" s="2141"/>
      <c r="CH154" s="2141"/>
      <c r="CI154" s="2141"/>
      <c r="CJ154" s="2141"/>
      <c r="CK154" s="2141"/>
      <c r="CL154" s="2141"/>
      <c r="CM154" s="2141"/>
      <c r="CN154" s="2141"/>
      <c r="CO154" s="2141"/>
      <c r="CP154" s="2141"/>
      <c r="CQ154" s="2141"/>
      <c r="CR154" s="2141"/>
      <c r="CS154" s="2141"/>
      <c r="CT154" s="2141"/>
      <c r="CU154" s="2141"/>
      <c r="CV154" s="2141"/>
      <c r="CW154" s="2141"/>
      <c r="CX154" s="2141"/>
      <c r="CY154" s="2141"/>
      <c r="CZ154" s="2141"/>
      <c r="DA154" s="2141"/>
      <c r="DB154" s="2141"/>
      <c r="DC154" s="2141"/>
      <c r="DD154" s="2141"/>
      <c r="DE154" s="2141"/>
      <c r="DF154" s="2141"/>
      <c r="DG154" s="2141"/>
      <c r="DH154" s="2141"/>
      <c r="DI154" s="2141"/>
      <c r="DJ154" s="2141"/>
      <c r="DK154" s="2141"/>
      <c r="DL154" s="2141"/>
      <c r="DM154" s="2141"/>
      <c r="DN154" s="2141"/>
      <c r="DO154" s="2141"/>
      <c r="DP154" s="2141"/>
      <c r="DQ154" s="2141"/>
      <c r="DR154" s="2141"/>
      <c r="DS154" s="2141"/>
      <c r="DT154" s="2141"/>
      <c r="DU154" s="2141"/>
      <c r="DV154" s="2141"/>
      <c r="DW154" s="2141"/>
      <c r="DX154" s="2141"/>
      <c r="DY154" s="2141"/>
      <c r="DZ154" s="2141"/>
      <c r="EA154" s="2141"/>
      <c r="EB154" s="2141"/>
      <c r="EC154" s="2141"/>
      <c r="ED154" s="2141"/>
      <c r="EE154" s="2141"/>
      <c r="EF154" s="2142"/>
      <c r="EG154" s="829"/>
      <c r="EH154" s="829"/>
      <c r="EI154" s="829"/>
      <c r="EJ154" s="829"/>
      <c r="EK154" s="829"/>
      <c r="EL154" s="829"/>
      <c r="EM154" s="829"/>
      <c r="EN154" s="829"/>
      <c r="EO154" s="400"/>
      <c r="EP154" s="400"/>
      <c r="EQ154" s="400"/>
      <c r="ER154" s="400"/>
      <c r="ES154" s="400"/>
      <c r="ET154" s="400"/>
      <c r="EU154" s="400"/>
      <c r="EV154" s="400"/>
      <c r="EW154" s="400"/>
      <c r="EX154" s="400"/>
    </row>
    <row r="155" spans="1:154" ht="12.15" customHeight="1" x14ac:dyDescent="0.3">
      <c r="F155" s="727"/>
      <c r="G155" s="727"/>
      <c r="H155" s="727"/>
      <c r="I155" s="727"/>
      <c r="J155" s="727"/>
      <c r="K155" s="727"/>
      <c r="L155" s="727"/>
      <c r="M155" s="727"/>
      <c r="N155" s="727"/>
      <c r="O155" s="727"/>
      <c r="P155" s="727"/>
      <c r="Q155" s="727"/>
      <c r="R155" s="791"/>
      <c r="S155" s="791"/>
      <c r="T155" s="837"/>
      <c r="U155" s="837"/>
      <c r="V155" s="837"/>
      <c r="W155" s="837"/>
      <c r="X155" s="837"/>
      <c r="Y155" s="837"/>
      <c r="Z155" s="837"/>
      <c r="AA155" s="837"/>
      <c r="AB155" s="852"/>
      <c r="AC155" s="852"/>
      <c r="AD155" s="837"/>
      <c r="AE155" s="837"/>
      <c r="AF155" s="837"/>
      <c r="AG155" s="837"/>
      <c r="AH155" s="837"/>
      <c r="AI155" s="837"/>
      <c r="AJ155" s="837"/>
      <c r="AK155" s="837"/>
      <c r="AL155" s="837"/>
      <c r="AM155" s="837"/>
      <c r="AN155" s="837"/>
      <c r="AO155" s="837"/>
      <c r="BA155" s="800"/>
      <c r="BB155" s="800"/>
      <c r="BC155" s="800"/>
      <c r="BD155" s="743"/>
      <c r="BE155" s="743"/>
      <c r="BF155" s="743"/>
      <c r="BG155" s="743"/>
      <c r="BH155" s="743"/>
      <c r="BI155" s="743"/>
      <c r="BJ155" s="743"/>
      <c r="BK155" s="743"/>
      <c r="BL155" s="743"/>
      <c r="BM155" s="743"/>
      <c r="BN155" s="743"/>
      <c r="BO155" s="743"/>
      <c r="BP155" s="743"/>
      <c r="BQ155" s="743"/>
      <c r="BR155" s="743"/>
      <c r="BS155" s="743"/>
      <c r="BT155" s="800"/>
      <c r="BU155" s="800"/>
      <c r="BV155" s="829"/>
      <c r="BW155" s="829"/>
      <c r="BX155" s="829"/>
      <c r="BY155" s="829"/>
      <c r="BZ155" s="829"/>
      <c r="CA155" s="829"/>
      <c r="CB155" s="829"/>
      <c r="CC155" s="829"/>
      <c r="CD155" s="829"/>
      <c r="CE155" s="2143"/>
      <c r="CF155" s="2144"/>
      <c r="CG155" s="2144"/>
      <c r="CH155" s="2144"/>
      <c r="CI155" s="2144"/>
      <c r="CJ155" s="2144"/>
      <c r="CK155" s="2144"/>
      <c r="CL155" s="2144"/>
      <c r="CM155" s="2144"/>
      <c r="CN155" s="2144"/>
      <c r="CO155" s="2144"/>
      <c r="CP155" s="2144"/>
      <c r="CQ155" s="2144"/>
      <c r="CR155" s="2144"/>
      <c r="CS155" s="2144"/>
      <c r="CT155" s="2144"/>
      <c r="CU155" s="2144"/>
      <c r="CV155" s="2144"/>
      <c r="CW155" s="2144"/>
      <c r="CX155" s="2144"/>
      <c r="CY155" s="2144"/>
      <c r="CZ155" s="2144"/>
      <c r="DA155" s="2144"/>
      <c r="DB155" s="2144"/>
      <c r="DC155" s="2144"/>
      <c r="DD155" s="2144"/>
      <c r="DE155" s="2144"/>
      <c r="DF155" s="2144"/>
      <c r="DG155" s="2144"/>
      <c r="DH155" s="2144"/>
      <c r="DI155" s="2144"/>
      <c r="DJ155" s="2144"/>
      <c r="DK155" s="2144"/>
      <c r="DL155" s="2144"/>
      <c r="DM155" s="2144"/>
      <c r="DN155" s="2144"/>
      <c r="DO155" s="2144"/>
      <c r="DP155" s="2144"/>
      <c r="DQ155" s="2144"/>
      <c r="DR155" s="2144"/>
      <c r="DS155" s="2144"/>
      <c r="DT155" s="2144"/>
      <c r="DU155" s="2144"/>
      <c r="DV155" s="2144"/>
      <c r="DW155" s="2144"/>
      <c r="DX155" s="2144"/>
      <c r="DY155" s="2144"/>
      <c r="DZ155" s="2144"/>
      <c r="EA155" s="2144"/>
      <c r="EB155" s="2144"/>
      <c r="EC155" s="2144"/>
      <c r="ED155" s="2144"/>
      <c r="EE155" s="2144"/>
      <c r="EF155" s="2145"/>
      <c r="EG155" s="829"/>
      <c r="EH155" s="829"/>
      <c r="EI155" s="829"/>
      <c r="EJ155" s="829"/>
      <c r="EK155" s="829"/>
      <c r="EL155" s="829"/>
      <c r="EM155" s="829"/>
      <c r="EN155" s="829"/>
      <c r="EO155" s="400"/>
      <c r="EP155" s="400"/>
      <c r="EQ155" s="400"/>
      <c r="ER155" s="400"/>
      <c r="ES155" s="400"/>
      <c r="ET155" s="400"/>
      <c r="EU155" s="400"/>
      <c r="EV155" s="400"/>
      <c r="EW155" s="400"/>
      <c r="EX155" s="400"/>
    </row>
    <row r="156" spans="1:154" ht="8.4" customHeight="1" x14ac:dyDescent="0.3">
      <c r="F156" s="727"/>
      <c r="G156" s="727"/>
      <c r="H156" s="727"/>
      <c r="I156" s="727"/>
      <c r="J156" s="727"/>
      <c r="K156" s="727"/>
      <c r="L156" s="727"/>
      <c r="M156" s="727"/>
      <c r="N156" s="727"/>
      <c r="O156" s="727"/>
      <c r="P156" s="727"/>
      <c r="Q156" s="727"/>
      <c r="R156" s="791"/>
      <c r="S156" s="791"/>
      <c r="T156" s="837"/>
      <c r="U156" s="837"/>
      <c r="V156" s="837"/>
      <c r="W156" s="837"/>
      <c r="X156" s="837"/>
      <c r="Y156" s="837"/>
      <c r="Z156" s="837"/>
      <c r="AA156" s="837"/>
      <c r="AB156" s="852"/>
      <c r="AC156" s="852"/>
      <c r="AD156" s="837"/>
      <c r="AE156" s="837"/>
      <c r="AF156" s="837"/>
      <c r="AG156" s="837"/>
      <c r="AH156" s="837"/>
      <c r="AI156" s="837"/>
      <c r="AJ156" s="837"/>
      <c r="AK156" s="837"/>
      <c r="AL156" s="837"/>
      <c r="AM156" s="837"/>
      <c r="AN156" s="837"/>
      <c r="AO156" s="837"/>
      <c r="BA156" s="800"/>
      <c r="BB156" s="800"/>
      <c r="BC156" s="800"/>
      <c r="BD156" s="743"/>
      <c r="BE156" s="743"/>
      <c r="BF156" s="743"/>
      <c r="BG156" s="743"/>
      <c r="BH156" s="743"/>
      <c r="BI156" s="743"/>
      <c r="BJ156" s="743"/>
      <c r="BK156" s="743"/>
      <c r="BL156" s="743"/>
      <c r="BM156" s="743"/>
      <c r="BN156" s="743"/>
      <c r="BO156" s="743"/>
      <c r="BP156" s="743"/>
      <c r="BQ156" s="743"/>
      <c r="BR156" s="743"/>
      <c r="BS156" s="743"/>
      <c r="BT156" s="800"/>
      <c r="BU156" s="800"/>
      <c r="BV156" s="829"/>
      <c r="BW156" s="829"/>
      <c r="BX156" s="829"/>
      <c r="BY156" s="829"/>
      <c r="BZ156" s="829"/>
      <c r="CA156" s="829"/>
      <c r="CB156" s="829"/>
      <c r="CC156" s="829"/>
      <c r="CD156" s="829"/>
      <c r="CE156" s="829"/>
      <c r="CF156" s="829"/>
      <c r="CG156" s="829"/>
      <c r="CH156" s="829"/>
      <c r="CI156" s="829"/>
      <c r="CJ156" s="829"/>
      <c r="CK156" s="829"/>
      <c r="CL156" s="829"/>
      <c r="CM156" s="829"/>
      <c r="CN156" s="829"/>
      <c r="CO156" s="829"/>
      <c r="CP156" s="829"/>
      <c r="CQ156" s="400"/>
      <c r="CR156" s="800"/>
      <c r="CS156" s="800"/>
      <c r="CT156" s="800"/>
      <c r="CU156" s="801"/>
      <c r="CV156" s="801"/>
      <c r="CW156" s="801"/>
      <c r="CX156" s="801"/>
      <c r="CY156" s="801"/>
      <c r="CZ156" s="801"/>
      <c r="DA156" s="801"/>
      <c r="DB156" s="801"/>
      <c r="DY156" s="400"/>
      <c r="DZ156" s="850"/>
      <c r="EA156" s="850"/>
      <c r="EB156" s="850"/>
      <c r="EC156" s="400"/>
      <c r="ED156" s="400"/>
      <c r="EE156" s="400"/>
      <c r="EF156" s="400"/>
      <c r="EG156" s="829"/>
      <c r="EH156" s="829"/>
      <c r="EI156" s="829"/>
      <c r="EJ156" s="829"/>
      <c r="EK156" s="829"/>
      <c r="EL156" s="829"/>
      <c r="EM156" s="829"/>
      <c r="EN156" s="829"/>
      <c r="EO156" s="400"/>
      <c r="EP156" s="400"/>
      <c r="EQ156" s="400"/>
      <c r="ER156" s="400"/>
      <c r="ES156" s="400"/>
      <c r="ET156" s="400"/>
      <c r="EU156" s="400"/>
      <c r="EV156" s="400"/>
      <c r="EW156" s="400"/>
      <c r="EX156" s="400"/>
    </row>
    <row r="157" spans="1:154" ht="19.95" customHeight="1" x14ac:dyDescent="0.3">
      <c r="A157" s="400"/>
      <c r="B157" s="2132" t="s">
        <v>39730</v>
      </c>
      <c r="C157" s="2133"/>
      <c r="D157" s="2133"/>
      <c r="E157" s="2133"/>
      <c r="F157" s="2133"/>
      <c r="G157" s="2133"/>
      <c r="H157" s="2133"/>
      <c r="I157" s="2133"/>
      <c r="J157" s="2133"/>
      <c r="K157" s="2133"/>
      <c r="L157" s="2133"/>
      <c r="M157" s="2133"/>
      <c r="N157" s="2133"/>
      <c r="O157" s="2133"/>
      <c r="P157" s="2133"/>
      <c r="Q157" s="2133"/>
      <c r="R157" s="2133"/>
      <c r="S157" s="2133"/>
      <c r="T157" s="2133"/>
      <c r="U157" s="2133"/>
      <c r="V157" s="2133"/>
      <c r="W157" s="2133"/>
      <c r="X157" s="2133"/>
      <c r="Y157" s="2133"/>
      <c r="Z157" s="2133"/>
      <c r="AA157" s="2133"/>
      <c r="AB157" s="2133"/>
      <c r="AC157" s="2133"/>
      <c r="AD157" s="2133"/>
      <c r="AE157" s="2133"/>
      <c r="AF157" s="2133"/>
      <c r="AG157" s="2133"/>
      <c r="AH157" s="2133"/>
      <c r="AI157" s="2133"/>
      <c r="AJ157" s="2133"/>
      <c r="AK157" s="2133"/>
      <c r="AL157" s="2133"/>
      <c r="AM157" s="2133"/>
      <c r="AN157" s="2133"/>
      <c r="AO157" s="2133"/>
      <c r="AP157" s="2133"/>
      <c r="AQ157" s="2133"/>
      <c r="AR157" s="2133"/>
      <c r="AS157" s="2133"/>
      <c r="AT157" s="2133"/>
      <c r="AU157" s="2133"/>
      <c r="AV157" s="2133"/>
      <c r="AW157" s="2133"/>
      <c r="AX157" s="2133"/>
      <c r="AY157" s="2133"/>
      <c r="AZ157" s="2133"/>
      <c r="BA157" s="2133"/>
      <c r="BB157" s="2133"/>
      <c r="BC157" s="2133"/>
      <c r="BD157" s="2133"/>
      <c r="BE157" s="2133"/>
      <c r="BF157" s="2133"/>
      <c r="BG157" s="2133"/>
      <c r="BH157" s="2133"/>
      <c r="BI157" s="2133"/>
      <c r="BJ157" s="2133"/>
      <c r="BK157" s="2133"/>
      <c r="BL157" s="2133"/>
      <c r="BM157" s="2133"/>
      <c r="BN157" s="2133"/>
      <c r="BO157" s="2133"/>
      <c r="BP157" s="2133"/>
      <c r="BQ157" s="2133"/>
      <c r="BR157" s="2133"/>
      <c r="BS157" s="2133"/>
      <c r="BT157" s="2133"/>
      <c r="BU157" s="2133"/>
      <c r="BV157" s="2133"/>
      <c r="BW157" s="2133"/>
      <c r="BX157" s="2133"/>
      <c r="BY157" s="2133"/>
      <c r="BZ157" s="2133"/>
      <c r="CA157" s="2133"/>
      <c r="CB157" s="2133"/>
      <c r="CC157" s="2133"/>
      <c r="CD157" s="2133"/>
      <c r="CE157" s="2133"/>
      <c r="CF157" s="2133"/>
      <c r="CG157" s="2133"/>
      <c r="CH157" s="2133"/>
      <c r="CI157" s="2133"/>
      <c r="CJ157" s="2133"/>
      <c r="CK157" s="2133"/>
      <c r="CL157" s="2133"/>
      <c r="CM157" s="2133"/>
      <c r="CN157" s="2133"/>
      <c r="CO157" s="2133"/>
      <c r="CP157" s="2133"/>
      <c r="CQ157" s="2133"/>
      <c r="CR157" s="2133"/>
      <c r="CS157" s="2133"/>
      <c r="CT157" s="2133"/>
      <c r="CU157" s="2133"/>
      <c r="CV157" s="2133"/>
      <c r="CW157" s="2133"/>
      <c r="CX157" s="2133"/>
      <c r="CY157" s="2133"/>
      <c r="CZ157" s="2133"/>
      <c r="DA157" s="2133"/>
      <c r="DB157" s="2133"/>
      <c r="DC157" s="2133"/>
      <c r="DD157" s="2133"/>
      <c r="DE157" s="2133"/>
      <c r="DF157" s="2133"/>
      <c r="DG157" s="2133"/>
      <c r="DH157" s="2133"/>
      <c r="DI157" s="2133"/>
      <c r="DJ157" s="2133"/>
      <c r="DK157" s="2133"/>
      <c r="DL157" s="2133"/>
      <c r="DM157" s="2133"/>
      <c r="DN157" s="2133"/>
      <c r="DO157" s="2133"/>
      <c r="DP157" s="2133"/>
      <c r="DQ157" s="2133"/>
      <c r="DR157" s="2133"/>
      <c r="DS157" s="2133"/>
      <c r="DT157" s="2133"/>
      <c r="DU157" s="2133"/>
      <c r="DV157" s="2133"/>
      <c r="DW157" s="2133"/>
      <c r="DX157" s="2133"/>
      <c r="DY157" s="2133"/>
      <c r="DZ157" s="2133"/>
      <c r="EA157" s="2133"/>
      <c r="EB157" s="2133"/>
      <c r="EC157" s="2133"/>
      <c r="ED157" s="2133"/>
      <c r="EE157" s="2133"/>
      <c r="EF157" s="2134"/>
    </row>
    <row r="158" spans="1:154" ht="6" hidden="1" customHeight="1" x14ac:dyDescent="0.3">
      <c r="A158" s="400"/>
      <c r="B158" s="776"/>
      <c r="C158" s="776"/>
      <c r="D158" s="776"/>
      <c r="E158" s="776"/>
      <c r="F158" s="776"/>
      <c r="G158" s="776"/>
      <c r="H158" s="776"/>
      <c r="I158" s="776"/>
      <c r="J158" s="776"/>
      <c r="K158" s="776"/>
      <c r="L158" s="776"/>
      <c r="M158" s="776"/>
      <c r="N158" s="776"/>
      <c r="O158" s="776"/>
      <c r="P158" s="776"/>
      <c r="Q158" s="776"/>
      <c r="R158" s="776"/>
      <c r="S158" s="776"/>
      <c r="T158" s="776"/>
      <c r="U158" s="776"/>
      <c r="V158" s="776"/>
      <c r="W158" s="776"/>
      <c r="X158" s="776"/>
      <c r="Y158" s="776"/>
      <c r="Z158" s="776"/>
      <c r="AA158" s="776"/>
      <c r="AB158" s="776"/>
      <c r="AC158" s="776"/>
      <c r="AD158" s="776"/>
      <c r="AE158" s="776"/>
      <c r="AF158" s="776"/>
      <c r="AG158" s="776"/>
      <c r="AH158" s="776"/>
      <c r="AI158" s="776"/>
      <c r="AJ158" s="776"/>
      <c r="AK158" s="776"/>
      <c r="AL158" s="776"/>
      <c r="AM158" s="776"/>
      <c r="AN158" s="776"/>
      <c r="AO158" s="776"/>
      <c r="AP158" s="776"/>
      <c r="AQ158" s="776"/>
      <c r="AR158" s="776"/>
      <c r="AS158" s="776"/>
      <c r="AT158" s="776"/>
      <c r="AU158" s="776"/>
      <c r="AV158" s="776"/>
      <c r="AW158" s="776"/>
      <c r="AX158" s="776"/>
      <c r="AY158" s="776"/>
      <c r="AZ158" s="776"/>
      <c r="BA158" s="776"/>
      <c r="BB158" s="776"/>
      <c r="BC158" s="776"/>
      <c r="BD158" s="776"/>
      <c r="BE158" s="776"/>
      <c r="BF158" s="776"/>
      <c r="BG158" s="776"/>
      <c r="BH158" s="776"/>
      <c r="BI158" s="776"/>
      <c r="BJ158" s="776"/>
      <c r="BK158" s="776"/>
      <c r="BL158" s="776"/>
      <c r="BM158" s="776"/>
      <c r="BN158" s="776"/>
      <c r="BO158" s="776"/>
      <c r="BP158" s="776"/>
      <c r="BQ158" s="776"/>
      <c r="BR158" s="776"/>
      <c r="BS158" s="776"/>
      <c r="BT158" s="776"/>
      <c r="BU158" s="776"/>
      <c r="BV158" s="776"/>
      <c r="BW158" s="776"/>
      <c r="BX158" s="776"/>
      <c r="BY158" s="776"/>
      <c r="BZ158" s="776"/>
      <c r="CA158" s="776"/>
      <c r="CB158" s="776"/>
      <c r="CC158" s="776"/>
      <c r="CD158" s="776"/>
      <c r="CE158" s="776"/>
      <c r="CF158" s="776"/>
      <c r="CG158" s="776"/>
      <c r="CH158" s="776"/>
      <c r="CI158" s="776"/>
      <c r="CJ158" s="776"/>
      <c r="CK158" s="776"/>
      <c r="CL158" s="776"/>
      <c r="CM158" s="776"/>
      <c r="CN158" s="776"/>
      <c r="CO158" s="776"/>
      <c r="CP158" s="776"/>
      <c r="CQ158" s="776"/>
      <c r="CR158" s="776"/>
      <c r="CS158" s="776"/>
      <c r="CT158" s="776"/>
      <c r="CU158" s="776"/>
      <c r="CV158" s="776"/>
      <c r="CW158" s="776"/>
      <c r="CX158" s="776"/>
      <c r="CY158" s="776"/>
      <c r="CZ158" s="776"/>
      <c r="DA158" s="776"/>
      <c r="DB158" s="776"/>
      <c r="DC158" s="776"/>
      <c r="DD158" s="776"/>
      <c r="DE158" s="776"/>
      <c r="DF158" s="776"/>
      <c r="DG158" s="776"/>
      <c r="DH158" s="776"/>
      <c r="DI158" s="776"/>
      <c r="DJ158" s="776"/>
      <c r="DK158" s="776"/>
      <c r="DL158" s="776"/>
      <c r="DM158" s="776"/>
      <c r="DN158" s="776"/>
      <c r="DO158" s="776"/>
      <c r="DP158" s="776"/>
      <c r="DQ158" s="776"/>
      <c r="DR158" s="776"/>
      <c r="DS158" s="776"/>
      <c r="DT158" s="776"/>
      <c r="DU158" s="776"/>
      <c r="DV158" s="776"/>
      <c r="DW158" s="776"/>
      <c r="DX158" s="776"/>
      <c r="DY158" s="776"/>
      <c r="DZ158" s="776"/>
      <c r="EA158" s="776"/>
      <c r="EB158" s="776"/>
      <c r="EC158" s="776"/>
      <c r="ED158" s="776"/>
      <c r="EE158" s="776"/>
      <c r="EF158" s="776"/>
    </row>
    <row r="159" spans="1:154" ht="14.25" hidden="1" customHeight="1" x14ac:dyDescent="0.3">
      <c r="A159" s="400"/>
      <c r="B159" s="776"/>
      <c r="C159" s="776"/>
      <c r="D159" s="776"/>
      <c r="E159" s="776"/>
      <c r="F159" s="776"/>
      <c r="G159" s="776"/>
      <c r="H159" s="776"/>
      <c r="I159" s="776"/>
      <c r="J159" s="776"/>
      <c r="K159" s="776"/>
      <c r="L159" s="776"/>
      <c r="M159" s="776"/>
      <c r="N159" s="776"/>
      <c r="O159" s="776"/>
      <c r="P159" s="776"/>
      <c r="Q159" s="776"/>
      <c r="R159" s="776"/>
      <c r="S159" s="776"/>
      <c r="T159" s="776"/>
      <c r="U159" s="2113" t="s">
        <v>39722</v>
      </c>
      <c r="V159" s="2113"/>
      <c r="W159" s="2113"/>
      <c r="X159" s="2113"/>
      <c r="Y159" s="2113"/>
      <c r="Z159" s="2113"/>
      <c r="AA159" s="2113"/>
      <c r="AB159" s="2113"/>
      <c r="AC159" s="2113"/>
      <c r="AD159" s="2113"/>
      <c r="AE159" s="2113"/>
      <c r="AF159" s="2113"/>
      <c r="AG159" s="2113"/>
      <c r="AH159" s="2113"/>
      <c r="AI159" s="2113"/>
      <c r="AJ159" s="2113"/>
      <c r="AK159" s="2113"/>
      <c r="AL159" s="2113"/>
      <c r="AM159" s="2113"/>
      <c r="AN159" s="2113"/>
      <c r="AO159" s="2113"/>
      <c r="AP159" s="2113"/>
      <c r="AQ159" s="2113"/>
      <c r="AR159" s="2113"/>
      <c r="AS159" s="2113"/>
      <c r="AT159" s="2113"/>
      <c r="AU159" s="2113"/>
      <c r="AV159" s="2113"/>
      <c r="AW159" s="2113"/>
      <c r="AX159" s="2113"/>
      <c r="AY159" s="2113"/>
      <c r="AZ159" s="2113"/>
      <c r="BA159" s="2113"/>
      <c r="BB159" s="2113"/>
      <c r="BC159" s="2113"/>
      <c r="BD159" s="2113"/>
      <c r="BE159" s="2113"/>
      <c r="BF159" s="2113"/>
      <c r="BG159" s="2113"/>
      <c r="BH159" s="2113"/>
      <c r="BI159" s="2113"/>
      <c r="BJ159" s="2113"/>
      <c r="BK159" s="2113"/>
      <c r="BL159" s="2113"/>
      <c r="BM159" s="2113"/>
      <c r="BN159" s="2113"/>
      <c r="BO159" s="2113"/>
      <c r="BP159" s="2113"/>
      <c r="BQ159" s="2113"/>
      <c r="BR159" s="2113"/>
      <c r="BS159" s="2113"/>
      <c r="BT159" s="2113"/>
      <c r="BU159" s="2113"/>
      <c r="BV159" s="2113"/>
      <c r="BW159" s="2113"/>
      <c r="BX159" s="776"/>
      <c r="BY159" s="776"/>
      <c r="BZ159" s="776"/>
      <c r="CA159" s="776"/>
      <c r="CB159" s="776"/>
      <c r="CC159" s="776"/>
      <c r="CD159" s="776"/>
      <c r="CE159" s="776"/>
      <c r="CF159" s="776"/>
      <c r="CG159" s="776"/>
      <c r="CH159" s="776"/>
      <c r="CI159" s="776"/>
      <c r="CJ159" s="776"/>
      <c r="CK159" s="776"/>
      <c r="CL159" s="776"/>
      <c r="CM159" s="776"/>
      <c r="CN159" s="776"/>
      <c r="CO159" s="776"/>
      <c r="CP159" s="776"/>
      <c r="CQ159" s="776"/>
      <c r="CR159" s="776"/>
      <c r="CS159" s="776"/>
      <c r="CT159" s="776"/>
      <c r="CU159" s="776"/>
      <c r="CV159" s="776"/>
      <c r="CW159" s="776"/>
      <c r="CX159" s="776"/>
      <c r="CY159" s="776"/>
      <c r="CZ159" s="776"/>
      <c r="DA159" s="776"/>
      <c r="DB159" s="776"/>
      <c r="DC159" s="776"/>
      <c r="DD159" s="776"/>
      <c r="DE159" s="776"/>
      <c r="DF159" s="776"/>
      <c r="DG159" s="776"/>
      <c r="DH159" s="776"/>
      <c r="DI159" s="776"/>
      <c r="DJ159" s="776"/>
      <c r="DK159" s="776"/>
      <c r="DL159" s="776"/>
      <c r="DM159" s="776"/>
      <c r="DN159" s="776"/>
      <c r="DO159" s="776"/>
      <c r="DP159" s="776"/>
      <c r="DQ159" s="776"/>
      <c r="DR159" s="776"/>
      <c r="DS159" s="776"/>
      <c r="DT159" s="776"/>
      <c r="DU159" s="776"/>
      <c r="DV159" s="776"/>
      <c r="DW159" s="776"/>
      <c r="DX159" s="776"/>
      <c r="DY159" s="776"/>
      <c r="DZ159" s="776"/>
      <c r="EA159" s="776"/>
      <c r="EB159" s="776"/>
      <c r="EC159" s="776"/>
      <c r="ED159" s="776"/>
      <c r="EE159" s="776"/>
      <c r="EF159" s="776"/>
    </row>
    <row r="160" spans="1:154" ht="6" hidden="1" customHeight="1" x14ac:dyDescent="0.3">
      <c r="F160" s="727"/>
      <c r="G160" s="727"/>
      <c r="H160" s="727"/>
      <c r="I160" s="727"/>
      <c r="J160" s="727"/>
      <c r="K160" s="727"/>
      <c r="L160" s="727"/>
      <c r="M160" s="727"/>
      <c r="N160" s="727"/>
      <c r="O160" s="727"/>
      <c r="P160" s="727"/>
      <c r="Q160" s="727"/>
      <c r="R160" s="791"/>
      <c r="S160" s="791"/>
      <c r="T160" s="837"/>
      <c r="U160" s="837"/>
      <c r="V160" s="837"/>
      <c r="W160" s="837"/>
      <c r="X160" s="837"/>
      <c r="Y160" s="837"/>
      <c r="Z160" s="837"/>
      <c r="AA160" s="837"/>
      <c r="AB160" s="852"/>
      <c r="AC160" s="852"/>
      <c r="AD160" s="837"/>
      <c r="AE160" s="837"/>
      <c r="AF160" s="837"/>
      <c r="AG160" s="837"/>
      <c r="AH160" s="837"/>
      <c r="AI160" s="837"/>
      <c r="AJ160" s="837"/>
      <c r="AK160" s="837"/>
      <c r="AL160" s="837"/>
      <c r="AM160" s="837"/>
      <c r="AN160" s="837"/>
      <c r="AO160" s="837"/>
      <c r="BA160" s="800"/>
      <c r="BB160" s="800"/>
      <c r="BC160" s="800"/>
      <c r="BD160" s="743"/>
      <c r="BE160" s="743"/>
      <c r="BF160" s="743"/>
      <c r="BG160" s="743"/>
      <c r="BH160" s="743"/>
      <c r="BI160" s="743"/>
      <c r="BJ160" s="743"/>
      <c r="BK160" s="743"/>
      <c r="BL160" s="743"/>
      <c r="BM160" s="743"/>
      <c r="BN160" s="743"/>
      <c r="BO160" s="743"/>
      <c r="BP160" s="743"/>
      <c r="BQ160" s="743"/>
      <c r="BR160" s="743"/>
      <c r="BS160" s="743"/>
      <c r="BT160" s="800"/>
      <c r="BU160" s="800"/>
      <c r="BV160" s="829"/>
      <c r="BW160" s="829"/>
      <c r="BX160" s="829"/>
      <c r="BY160" s="829"/>
      <c r="BZ160" s="829"/>
      <c r="CA160" s="829"/>
      <c r="CB160" s="829"/>
      <c r="CC160" s="829"/>
      <c r="CD160" s="829"/>
      <c r="CE160" s="829"/>
      <c r="CF160" s="829"/>
      <c r="CG160" s="829"/>
      <c r="CH160" s="829"/>
      <c r="CI160" s="829"/>
      <c r="CJ160" s="829"/>
      <c r="CK160" s="829"/>
      <c r="CL160" s="829"/>
      <c r="CM160" s="829"/>
      <c r="CN160" s="829"/>
      <c r="CO160" s="829"/>
      <c r="CP160" s="829"/>
      <c r="CQ160" s="400"/>
      <c r="CR160" s="800"/>
      <c r="CS160" s="800"/>
      <c r="CT160" s="800"/>
      <c r="CU160" s="801"/>
      <c r="CV160" s="801"/>
      <c r="CW160" s="801"/>
      <c r="CX160" s="801"/>
      <c r="CY160" s="801"/>
      <c r="CZ160" s="801"/>
      <c r="DA160" s="801"/>
      <c r="DB160" s="801"/>
      <c r="DY160" s="400"/>
      <c r="DZ160" s="850"/>
      <c r="EA160" s="850"/>
      <c r="EB160" s="850"/>
      <c r="EC160" s="400"/>
      <c r="ED160" s="400"/>
      <c r="EE160" s="400"/>
      <c r="EF160" s="400"/>
      <c r="EG160" s="829"/>
      <c r="EH160" s="829"/>
      <c r="EI160" s="829"/>
      <c r="EJ160" s="829"/>
      <c r="EK160" s="829"/>
      <c r="EL160" s="829"/>
      <c r="EM160" s="829"/>
      <c r="EN160" s="829"/>
      <c r="EO160" s="400"/>
      <c r="EP160" s="400"/>
      <c r="EQ160" s="400"/>
      <c r="ER160" s="400"/>
      <c r="ES160" s="400"/>
      <c r="ET160" s="400"/>
      <c r="EU160" s="400"/>
      <c r="EV160" s="400"/>
      <c r="EW160" s="400"/>
      <c r="EX160" s="400"/>
    </row>
    <row r="161" spans="1:154" ht="13.5" hidden="1" customHeight="1" x14ac:dyDescent="0.3">
      <c r="E161" s="2146" t="s">
        <v>39723</v>
      </c>
      <c r="F161" s="2146"/>
      <c r="G161" s="2146"/>
      <c r="H161" s="2146"/>
      <c r="I161" s="2146"/>
      <c r="J161" s="2146"/>
      <c r="K161" s="2146"/>
      <c r="L161" s="2146"/>
      <c r="M161" s="2146"/>
      <c r="N161" s="2146"/>
      <c r="O161" s="2146"/>
      <c r="P161" s="2146"/>
      <c r="Q161" s="2146"/>
      <c r="R161" s="2146"/>
      <c r="S161" s="2146"/>
      <c r="T161" s="837"/>
      <c r="U161" s="837"/>
      <c r="V161" s="837"/>
      <c r="W161" s="837"/>
      <c r="X161" s="837"/>
      <c r="Y161" s="837"/>
      <c r="Z161" s="837"/>
      <c r="AA161" s="837"/>
      <c r="AB161" s="852"/>
      <c r="AC161" s="852"/>
      <c r="AD161" s="837"/>
      <c r="AE161" s="837"/>
      <c r="AF161" s="837"/>
      <c r="AG161" s="837"/>
      <c r="AH161" s="837"/>
      <c r="AI161" s="837"/>
      <c r="AJ161" s="837"/>
      <c r="AK161" s="837"/>
      <c r="AL161" s="837"/>
      <c r="AM161" s="837"/>
      <c r="AN161" s="837"/>
      <c r="AO161" s="837"/>
      <c r="BA161" s="800"/>
      <c r="BB161" s="800"/>
      <c r="BC161" s="800"/>
      <c r="BD161" s="743"/>
      <c r="BE161" s="743"/>
      <c r="BF161" s="743"/>
      <c r="BG161" s="743"/>
      <c r="BH161" s="743"/>
      <c r="BI161" s="743"/>
      <c r="BJ161" s="743"/>
      <c r="BK161" s="743"/>
      <c r="BL161" s="743"/>
      <c r="BM161" s="743"/>
      <c r="BN161" s="743"/>
      <c r="BO161" s="743"/>
      <c r="BP161" s="743"/>
      <c r="BQ161" s="743"/>
      <c r="BR161" s="743"/>
      <c r="BS161" s="743"/>
      <c r="BT161" s="800"/>
      <c r="BU161" s="800"/>
      <c r="BV161" s="829"/>
      <c r="BW161" s="829"/>
      <c r="BX161" s="829"/>
      <c r="BY161" s="829"/>
      <c r="BZ161" s="829"/>
      <c r="CA161" s="829"/>
      <c r="CB161" s="829"/>
      <c r="CC161" s="829"/>
      <c r="CD161" s="829"/>
      <c r="CE161" s="829"/>
      <c r="CF161" s="829"/>
      <c r="CG161" s="829"/>
      <c r="CH161" s="829"/>
      <c r="CI161" s="829"/>
      <c r="CJ161" s="829"/>
      <c r="CK161" s="829"/>
      <c r="CL161" s="829"/>
      <c r="CM161" s="829"/>
      <c r="CN161" s="829"/>
      <c r="CO161" s="829"/>
      <c r="CP161" s="829"/>
      <c r="CQ161" s="400"/>
      <c r="CR161" s="800"/>
      <c r="CS161" s="800"/>
      <c r="CT161" s="800"/>
      <c r="CU161" s="801"/>
      <c r="CV161" s="801"/>
      <c r="CW161" s="801"/>
      <c r="CX161" s="801"/>
      <c r="CY161" s="801"/>
      <c r="CZ161" s="801"/>
      <c r="DA161" s="801"/>
      <c r="DB161" s="801"/>
      <c r="DY161" s="400"/>
      <c r="DZ161" s="850"/>
      <c r="EA161" s="850"/>
      <c r="EB161" s="850"/>
      <c r="EC161" s="400"/>
      <c r="ED161" s="400"/>
      <c r="EE161" s="400"/>
      <c r="EF161" s="400"/>
      <c r="EG161" s="829"/>
      <c r="EH161" s="829"/>
      <c r="EI161" s="829"/>
      <c r="EJ161" s="829"/>
      <c r="EK161" s="829"/>
      <c r="EL161" s="829"/>
      <c r="EM161" s="829"/>
      <c r="EN161" s="829"/>
      <c r="EO161" s="400"/>
      <c r="EP161" s="400"/>
      <c r="EQ161" s="400"/>
      <c r="ER161" s="400"/>
      <c r="ES161" s="400"/>
      <c r="ET161" s="400"/>
      <c r="EU161" s="400"/>
      <c r="EV161" s="400"/>
      <c r="EW161" s="400"/>
      <c r="EX161" s="400"/>
    </row>
    <row r="162" spans="1:154" ht="5.4" hidden="1" customHeight="1" x14ac:dyDescent="0.3">
      <c r="F162" s="727"/>
      <c r="G162" s="727"/>
      <c r="H162" s="727"/>
      <c r="I162" s="727"/>
      <c r="J162" s="727"/>
      <c r="K162" s="727"/>
      <c r="L162" s="727"/>
      <c r="M162" s="727"/>
      <c r="N162" s="727"/>
      <c r="O162" s="727"/>
      <c r="P162" s="727"/>
      <c r="Q162" s="727"/>
      <c r="R162" s="791"/>
      <c r="S162" s="791"/>
      <c r="T162" s="837"/>
      <c r="U162" s="837"/>
      <c r="V162" s="837"/>
      <c r="W162" s="837"/>
      <c r="X162" s="837"/>
      <c r="Y162" s="837"/>
      <c r="Z162" s="837"/>
      <c r="AA162" s="837"/>
      <c r="AB162" s="852"/>
      <c r="AC162" s="852"/>
      <c r="AD162" s="837"/>
      <c r="AE162" s="837"/>
      <c r="AF162" s="837"/>
      <c r="AG162" s="837"/>
      <c r="AH162" s="837"/>
      <c r="AI162" s="837"/>
      <c r="AJ162" s="837"/>
      <c r="AK162" s="837"/>
      <c r="AL162" s="837"/>
      <c r="AM162" s="837"/>
      <c r="AN162" s="837"/>
      <c r="AO162" s="837"/>
      <c r="BA162" s="800"/>
      <c r="BB162" s="800"/>
      <c r="BC162" s="800"/>
      <c r="BD162" s="743"/>
      <c r="BE162" s="743"/>
      <c r="BF162" s="743"/>
      <c r="BG162" s="743"/>
      <c r="BH162" s="743"/>
      <c r="BI162" s="743"/>
      <c r="BJ162" s="743"/>
      <c r="BK162" s="743"/>
      <c r="BL162" s="743"/>
      <c r="BM162" s="743"/>
      <c r="BN162" s="743"/>
      <c r="BO162" s="743"/>
      <c r="BP162" s="743"/>
      <c r="BQ162" s="743"/>
      <c r="BR162" s="743"/>
      <c r="BS162" s="743"/>
      <c r="BT162" s="800"/>
      <c r="BU162" s="800"/>
      <c r="BV162" s="829"/>
      <c r="BW162" s="829"/>
      <c r="BX162" s="829"/>
      <c r="BY162" s="829"/>
      <c r="BZ162" s="829"/>
      <c r="CA162" s="829"/>
      <c r="CB162" s="829"/>
      <c r="CC162" s="829"/>
      <c r="CD162" s="829"/>
      <c r="CE162" s="829"/>
      <c r="CF162" s="829"/>
      <c r="CG162" s="829"/>
      <c r="CH162" s="829"/>
      <c r="CI162" s="829"/>
      <c r="CJ162" s="829"/>
      <c r="CK162" s="829"/>
      <c r="CL162" s="829"/>
      <c r="CM162" s="829"/>
      <c r="CN162" s="829"/>
      <c r="CO162" s="829"/>
      <c r="CP162" s="829"/>
      <c r="CQ162" s="400"/>
      <c r="CR162" s="800"/>
      <c r="CS162" s="800"/>
      <c r="CT162" s="800"/>
      <c r="CU162" s="801"/>
      <c r="CV162" s="801"/>
      <c r="CW162" s="801"/>
      <c r="CX162" s="801"/>
      <c r="CY162" s="801"/>
      <c r="CZ162" s="801"/>
      <c r="DA162" s="801"/>
      <c r="DB162" s="801"/>
      <c r="DY162" s="400"/>
      <c r="DZ162" s="850"/>
      <c r="EA162" s="850"/>
      <c r="EB162" s="850"/>
      <c r="EC162" s="400"/>
      <c r="ED162" s="400"/>
      <c r="EE162" s="400"/>
      <c r="EF162" s="400"/>
      <c r="EG162" s="829"/>
      <c r="EH162" s="829"/>
      <c r="EI162" s="829"/>
      <c r="EJ162" s="829"/>
      <c r="EK162" s="829"/>
      <c r="EL162" s="829"/>
      <c r="EM162" s="829"/>
      <c r="EN162" s="829"/>
      <c r="EO162" s="400"/>
      <c r="EP162" s="400"/>
      <c r="EQ162" s="400"/>
      <c r="ER162" s="400"/>
      <c r="ES162" s="400"/>
      <c r="ET162" s="400"/>
      <c r="EU162" s="400"/>
      <c r="EV162" s="400"/>
      <c r="EW162" s="400"/>
      <c r="EX162" s="400"/>
    </row>
    <row r="163" spans="1:154" ht="15" hidden="1" customHeight="1" x14ac:dyDescent="0.3">
      <c r="A163" s="2006" t="s">
        <v>39566</v>
      </c>
      <c r="B163" s="2006"/>
      <c r="C163" s="2006"/>
      <c r="D163" s="2006"/>
      <c r="E163" s="2006"/>
      <c r="F163" s="2006"/>
      <c r="G163" s="2006"/>
      <c r="H163" s="2006"/>
      <c r="I163" s="2006"/>
      <c r="J163" s="2006"/>
      <c r="K163" s="2006"/>
      <c r="L163" s="2006"/>
      <c r="M163" s="2006"/>
      <c r="N163" s="2006"/>
      <c r="O163" s="2006"/>
      <c r="P163" s="2006"/>
      <c r="Q163" s="2006"/>
      <c r="R163" s="2006"/>
      <c r="S163" s="2006"/>
      <c r="T163" s="1967"/>
      <c r="U163" s="2153"/>
      <c r="V163" s="2153"/>
      <c r="W163" s="2153"/>
      <c r="X163" s="2153"/>
      <c r="Y163" s="2153"/>
      <c r="Z163" s="2153"/>
      <c r="AA163" s="2153"/>
      <c r="AB163" s="2153"/>
      <c r="AC163" s="2153"/>
      <c r="AD163" s="2153"/>
      <c r="AE163" s="2153"/>
      <c r="AF163" s="837"/>
      <c r="AG163" s="837"/>
      <c r="AH163" s="837"/>
      <c r="AI163" s="837"/>
      <c r="AJ163" s="837"/>
      <c r="AK163" s="837"/>
      <c r="AL163" s="837"/>
      <c r="AM163" s="837"/>
      <c r="AN163" s="837"/>
      <c r="AO163" s="837"/>
      <c r="BA163" s="800"/>
      <c r="BB163" s="800"/>
      <c r="BC163" s="800"/>
      <c r="BD163" s="743"/>
      <c r="BE163" s="743"/>
      <c r="BF163" s="743"/>
      <c r="BG163" s="743"/>
      <c r="BH163" s="743"/>
      <c r="BI163" s="743"/>
      <c r="BJ163" s="743"/>
      <c r="BK163" s="743"/>
      <c r="BL163" s="743"/>
      <c r="BM163" s="743"/>
      <c r="BN163" s="743"/>
      <c r="BO163" s="743"/>
      <c r="BP163" s="743"/>
      <c r="BQ163" s="743"/>
      <c r="BR163" s="743"/>
      <c r="BS163" s="743"/>
      <c r="BT163" s="800"/>
      <c r="BU163" s="800"/>
      <c r="BV163" s="829"/>
      <c r="BW163" s="829"/>
      <c r="BX163" s="829"/>
      <c r="BY163" s="829"/>
      <c r="BZ163" s="829"/>
      <c r="CA163" s="829"/>
      <c r="CB163" s="829"/>
      <c r="CC163" s="829"/>
      <c r="CD163" s="829"/>
      <c r="CE163" s="829"/>
      <c r="CF163" s="829"/>
      <c r="CG163" s="829"/>
      <c r="CH163" s="829"/>
      <c r="CI163" s="829"/>
      <c r="CJ163" s="829"/>
      <c r="CK163" s="829"/>
      <c r="CL163" s="829"/>
      <c r="CM163" s="829"/>
      <c r="CN163" s="829"/>
      <c r="CO163" s="829"/>
      <c r="CP163" s="829"/>
      <c r="CQ163" s="400"/>
      <c r="CR163" s="800"/>
      <c r="CS163" s="800"/>
      <c r="CT163" s="800"/>
      <c r="CU163" s="801"/>
      <c r="CV163" s="801"/>
      <c r="CW163" s="801"/>
      <c r="CX163" s="801"/>
      <c r="CY163" s="801"/>
      <c r="CZ163" s="801"/>
      <c r="DA163" s="801"/>
      <c r="DB163" s="801"/>
      <c r="DY163" s="400"/>
      <c r="DZ163" s="850"/>
      <c r="EA163" s="850"/>
      <c r="EB163" s="850"/>
      <c r="EC163" s="400"/>
      <c r="ED163" s="400"/>
      <c r="EE163" s="400"/>
      <c r="EF163" s="400"/>
      <c r="EG163" s="829"/>
      <c r="EH163" s="829"/>
      <c r="EI163" s="829"/>
      <c r="EJ163" s="829"/>
      <c r="EK163" s="829"/>
      <c r="EL163" s="829"/>
      <c r="EM163" s="829"/>
      <c r="EN163" s="829"/>
      <c r="EO163" s="400"/>
      <c r="EP163" s="400"/>
      <c r="EQ163" s="400"/>
      <c r="ER163" s="400"/>
      <c r="ES163" s="400"/>
      <c r="ET163" s="400"/>
      <c r="EU163" s="400"/>
      <c r="EV163" s="400"/>
      <c r="EW163" s="400"/>
      <c r="EX163" s="400"/>
    </row>
    <row r="164" spans="1:154" ht="6" hidden="1" customHeight="1" x14ac:dyDescent="0.3">
      <c r="F164" s="727"/>
      <c r="G164" s="727"/>
      <c r="H164" s="727"/>
      <c r="I164" s="727"/>
      <c r="J164" s="727"/>
      <c r="K164" s="727"/>
      <c r="L164" s="727"/>
      <c r="M164" s="727"/>
      <c r="N164" s="727"/>
      <c r="O164" s="727"/>
      <c r="P164" s="727"/>
      <c r="Q164" s="857"/>
      <c r="R164" s="858"/>
      <c r="S164" s="858"/>
      <c r="T164" s="847"/>
      <c r="U164" s="847"/>
      <c r="V164" s="847"/>
      <c r="W164" s="847"/>
      <c r="X164" s="847"/>
      <c r="Y164" s="847"/>
      <c r="Z164" s="847"/>
      <c r="AA164" s="847"/>
      <c r="AB164" s="859"/>
      <c r="AC164" s="859"/>
      <c r="AD164" s="847"/>
      <c r="AE164" s="847"/>
      <c r="AF164" s="847"/>
      <c r="AG164" s="847"/>
      <c r="AH164" s="847"/>
      <c r="AI164" s="847"/>
      <c r="AJ164" s="847"/>
      <c r="AK164" s="847"/>
      <c r="AL164" s="847"/>
      <c r="AM164" s="847"/>
      <c r="AN164" s="847"/>
      <c r="AO164" s="847"/>
      <c r="AP164" s="843"/>
      <c r="AQ164" s="843"/>
      <c r="AR164" s="843"/>
      <c r="AS164" s="843"/>
      <c r="AT164" s="843"/>
      <c r="AU164" s="843"/>
      <c r="AV164" s="843"/>
      <c r="AW164" s="843"/>
      <c r="AX164" s="843"/>
      <c r="AY164" s="843"/>
      <c r="AZ164" s="843"/>
      <c r="BA164" s="860"/>
      <c r="BB164" s="860"/>
      <c r="BC164" s="860"/>
      <c r="BD164" s="861"/>
      <c r="BE164" s="861"/>
      <c r="BF164" s="861"/>
      <c r="BG164" s="861"/>
      <c r="BH164" s="861"/>
      <c r="BI164" s="861"/>
      <c r="BJ164" s="861"/>
      <c r="BK164" s="861"/>
      <c r="BL164" s="861"/>
      <c r="BM164" s="861"/>
      <c r="BN164" s="861"/>
      <c r="BO164" s="861"/>
      <c r="BP164" s="861"/>
      <c r="BQ164" s="861"/>
      <c r="BR164" s="861"/>
      <c r="BS164" s="861"/>
      <c r="BT164" s="860"/>
      <c r="BU164" s="860"/>
      <c r="BV164" s="862"/>
      <c r="BW164" s="862"/>
      <c r="BX164" s="862"/>
      <c r="BY164" s="862"/>
      <c r="BZ164" s="862"/>
      <c r="CA164" s="862"/>
      <c r="CB164" s="862"/>
      <c r="CC164" s="862"/>
      <c r="CD164" s="862"/>
      <c r="CE164" s="862"/>
      <c r="CF164" s="862"/>
      <c r="CG164" s="862"/>
      <c r="CH164" s="862"/>
      <c r="CI164" s="862"/>
      <c r="CJ164" s="862"/>
      <c r="CK164" s="862"/>
      <c r="CL164" s="862"/>
      <c r="CM164" s="862"/>
      <c r="CN164" s="862"/>
      <c r="CO164" s="862"/>
      <c r="CP164" s="862"/>
      <c r="CQ164" s="842"/>
      <c r="CR164" s="860"/>
      <c r="CS164" s="860"/>
      <c r="CT164" s="860"/>
      <c r="CU164" s="863"/>
      <c r="CV164" s="863"/>
      <c r="CW164" s="863"/>
      <c r="CX164" s="863"/>
      <c r="CY164" s="863"/>
      <c r="CZ164" s="863"/>
      <c r="DA164" s="863"/>
      <c r="DB164" s="863"/>
      <c r="DC164" s="843"/>
      <c r="DD164" s="843"/>
      <c r="DE164" s="843"/>
      <c r="DF164" s="843"/>
      <c r="DG164" s="843"/>
      <c r="DH164" s="843"/>
      <c r="DI164" s="843"/>
      <c r="DJ164" s="843"/>
      <c r="DK164" s="843"/>
      <c r="DL164" s="843"/>
      <c r="DM164" s="843"/>
      <c r="DN164" s="843"/>
      <c r="DO164" s="843"/>
      <c r="DP164" s="843"/>
      <c r="DQ164" s="843"/>
      <c r="DR164" s="843"/>
      <c r="DS164" s="843"/>
      <c r="DY164" s="400"/>
      <c r="DZ164" s="850"/>
      <c r="EA164" s="850"/>
      <c r="EB164" s="850"/>
      <c r="EC164" s="400"/>
      <c r="ED164" s="400"/>
      <c r="EE164" s="400"/>
      <c r="EF164" s="400"/>
      <c r="EG164" s="829"/>
      <c r="EH164" s="829"/>
      <c r="EI164" s="829"/>
      <c r="EJ164" s="829"/>
      <c r="EK164" s="829"/>
      <c r="EL164" s="829"/>
      <c r="EM164" s="829"/>
      <c r="EN164" s="829"/>
      <c r="EO164" s="400"/>
      <c r="EP164" s="400"/>
      <c r="EQ164" s="400"/>
      <c r="ER164" s="400"/>
      <c r="ES164" s="400"/>
      <c r="ET164" s="400"/>
      <c r="EU164" s="400"/>
      <c r="EV164" s="400"/>
      <c r="EW164" s="400"/>
      <c r="EX164" s="400"/>
    </row>
    <row r="165" spans="1:154" ht="14.25" hidden="1" customHeight="1" x14ac:dyDescent="0.3">
      <c r="F165" s="727"/>
      <c r="G165" s="727"/>
      <c r="H165" s="727"/>
      <c r="I165" s="727"/>
      <c r="J165" s="727"/>
      <c r="K165" s="727"/>
      <c r="L165" s="727"/>
      <c r="M165" s="727"/>
      <c r="N165" s="727"/>
      <c r="O165" s="727"/>
      <c r="P165" s="727"/>
      <c r="Q165" s="857"/>
      <c r="R165" s="858"/>
      <c r="S165" s="858"/>
      <c r="T165" s="847"/>
      <c r="U165" s="750" t="s">
        <v>39724</v>
      </c>
      <c r="V165" s="750"/>
      <c r="W165" s="750"/>
      <c r="X165" s="750"/>
      <c r="Y165" s="750"/>
      <c r="Z165" s="750"/>
      <c r="AA165" s="750"/>
      <c r="AB165" s="750"/>
      <c r="AC165" s="750"/>
      <c r="AD165" s="750"/>
      <c r="AE165" s="750"/>
      <c r="AF165" s="750"/>
      <c r="AG165" s="750"/>
      <c r="AH165" s="750"/>
      <c r="AI165" s="750"/>
      <c r="AJ165" s="750"/>
      <c r="AK165" s="750"/>
      <c r="AL165" s="750"/>
      <c r="AM165" s="750"/>
      <c r="AN165" s="750"/>
      <c r="AO165" s="750"/>
      <c r="AP165" s="750"/>
      <c r="AQ165" s="750"/>
      <c r="AR165" s="750"/>
      <c r="AS165" s="750"/>
      <c r="AT165" s="750"/>
      <c r="AU165" s="750"/>
      <c r="AV165" s="750"/>
      <c r="AW165" s="750"/>
      <c r="AX165" s="750"/>
      <c r="AY165" s="750"/>
      <c r="AZ165" s="750"/>
      <c r="BA165" s="750"/>
      <c r="BB165" s="750"/>
      <c r="BC165" s="750"/>
      <c r="BD165" s="750"/>
      <c r="BE165" s="750"/>
      <c r="BF165" s="750"/>
      <c r="BG165" s="750"/>
      <c r="BH165" s="750"/>
      <c r="BI165" s="750"/>
      <c r="BJ165" s="750"/>
      <c r="BK165" s="750"/>
      <c r="BL165" s="843"/>
      <c r="BM165" s="843"/>
      <c r="BN165" s="843"/>
      <c r="BO165" s="843"/>
      <c r="BP165" s="843"/>
      <c r="BQ165" s="843"/>
      <c r="BR165" s="843"/>
      <c r="BS165" s="842"/>
      <c r="BT165" s="750"/>
      <c r="BU165" s="750"/>
      <c r="BV165" s="750"/>
      <c r="BW165" s="750"/>
      <c r="BX165" s="750"/>
      <c r="BY165" s="750"/>
      <c r="BZ165" s="750"/>
      <c r="CA165" s="750"/>
      <c r="CB165" s="750"/>
      <c r="CC165" s="750"/>
      <c r="CD165" s="750"/>
      <c r="CE165" s="750"/>
      <c r="CF165" s="750"/>
      <c r="CG165" s="750"/>
      <c r="CH165" s="750"/>
      <c r="CI165" s="750"/>
      <c r="CJ165" s="750"/>
      <c r="CK165" s="750"/>
      <c r="CL165" s="750"/>
      <c r="CM165" s="750"/>
      <c r="CN165" s="750"/>
      <c r="CO165" s="750"/>
      <c r="CP165" s="750"/>
      <c r="CQ165" s="750"/>
      <c r="CR165" s="750"/>
      <c r="CS165" s="750"/>
      <c r="CT165" s="750"/>
      <c r="CU165" s="750"/>
      <c r="CV165" s="750"/>
      <c r="CW165" s="750"/>
      <c r="CX165" s="750"/>
      <c r="CY165" s="750"/>
      <c r="CZ165" s="750"/>
      <c r="DA165" s="750"/>
      <c r="DB165" s="750"/>
      <c r="DC165" s="843"/>
      <c r="DD165" s="843"/>
      <c r="DE165" s="843"/>
      <c r="DF165" s="843"/>
      <c r="DG165" s="843"/>
      <c r="DH165" s="843"/>
      <c r="DI165" s="843"/>
      <c r="DJ165" s="843"/>
      <c r="DK165" s="843"/>
      <c r="DL165" s="843"/>
      <c r="DM165" s="843"/>
      <c r="DN165" s="843"/>
      <c r="DO165" s="843"/>
      <c r="DP165" s="843"/>
      <c r="DQ165" s="843"/>
      <c r="DR165" s="843"/>
      <c r="DS165" s="843"/>
      <c r="DY165" s="400"/>
      <c r="DZ165" s="850"/>
      <c r="EA165" s="850"/>
      <c r="EB165" s="850"/>
      <c r="EC165" s="400"/>
      <c r="ED165" s="400"/>
      <c r="EE165" s="400"/>
      <c r="EF165" s="400"/>
      <c r="EG165" s="829"/>
      <c r="EH165" s="829"/>
      <c r="EI165" s="829"/>
      <c r="EJ165" s="829"/>
      <c r="EK165" s="829"/>
      <c r="EL165" s="829"/>
      <c r="EM165" s="829"/>
      <c r="EN165" s="829"/>
      <c r="EO165" s="400"/>
      <c r="EP165" s="400"/>
      <c r="EQ165" s="400"/>
      <c r="ER165" s="400"/>
      <c r="ES165" s="400"/>
      <c r="ET165" s="400"/>
      <c r="EU165" s="400"/>
      <c r="EV165" s="400"/>
      <c r="EW165" s="400"/>
      <c r="EX165" s="400"/>
    </row>
    <row r="166" spans="1:154" ht="4.5" hidden="1" customHeight="1" x14ac:dyDescent="0.3">
      <c r="F166" s="727"/>
      <c r="G166" s="727"/>
      <c r="H166" s="727"/>
      <c r="I166" s="727"/>
      <c r="J166" s="727"/>
      <c r="K166" s="727"/>
      <c r="L166" s="727"/>
      <c r="M166" s="727"/>
      <c r="N166" s="727"/>
      <c r="O166" s="727"/>
      <c r="P166" s="727"/>
      <c r="Q166" s="857"/>
      <c r="R166" s="858"/>
      <c r="S166" s="858"/>
      <c r="T166" s="847"/>
      <c r="U166" s="847"/>
      <c r="V166" s="847"/>
      <c r="W166" s="847"/>
      <c r="X166" s="847"/>
      <c r="Y166" s="847"/>
      <c r="Z166" s="847"/>
      <c r="AA166" s="847"/>
      <c r="AB166" s="859"/>
      <c r="AC166" s="859"/>
      <c r="AD166" s="847"/>
      <c r="AE166" s="847"/>
      <c r="AF166" s="847"/>
      <c r="AG166" s="847"/>
      <c r="AH166" s="847"/>
      <c r="AI166" s="847"/>
      <c r="AJ166" s="847"/>
      <c r="AK166" s="847"/>
      <c r="AL166" s="847"/>
      <c r="AM166" s="847"/>
      <c r="AN166" s="847"/>
      <c r="AO166" s="847"/>
      <c r="AP166" s="843"/>
      <c r="AQ166" s="843"/>
      <c r="AR166" s="843"/>
      <c r="AS166" s="843"/>
      <c r="AT166" s="843"/>
      <c r="AU166" s="843"/>
      <c r="AV166" s="843"/>
      <c r="AW166" s="843"/>
      <c r="AX166" s="843"/>
      <c r="AY166" s="843"/>
      <c r="AZ166" s="843"/>
      <c r="BA166" s="860"/>
      <c r="BB166" s="860"/>
      <c r="BC166" s="860"/>
      <c r="BD166" s="861"/>
      <c r="BE166" s="861"/>
      <c r="BF166" s="861"/>
      <c r="BG166" s="861"/>
      <c r="BH166" s="861"/>
      <c r="BI166" s="861"/>
      <c r="BJ166" s="861"/>
      <c r="BK166" s="861"/>
      <c r="BL166" s="861"/>
      <c r="BM166" s="861"/>
      <c r="BN166" s="861"/>
      <c r="BO166" s="861"/>
      <c r="BP166" s="861"/>
      <c r="BQ166" s="861"/>
      <c r="BR166" s="861"/>
      <c r="BS166" s="861"/>
      <c r="BT166" s="860"/>
      <c r="BU166" s="860"/>
      <c r="BV166" s="862"/>
      <c r="BW166" s="862"/>
      <c r="BX166" s="862"/>
      <c r="BY166" s="862"/>
      <c r="BZ166" s="862"/>
      <c r="CA166" s="862"/>
      <c r="CB166" s="862"/>
      <c r="CC166" s="862"/>
      <c r="CD166" s="862"/>
      <c r="CE166" s="862"/>
      <c r="CF166" s="862"/>
      <c r="CG166" s="862"/>
      <c r="CH166" s="862"/>
      <c r="CI166" s="862"/>
      <c r="CJ166" s="862"/>
      <c r="CK166" s="862"/>
      <c r="CL166" s="862"/>
      <c r="CM166" s="862"/>
      <c r="CN166" s="862"/>
      <c r="CO166" s="862"/>
      <c r="CP166" s="862"/>
      <c r="CQ166" s="842"/>
      <c r="CR166" s="860"/>
      <c r="CS166" s="860"/>
      <c r="CT166" s="860"/>
      <c r="CU166" s="863"/>
      <c r="CV166" s="863"/>
      <c r="CW166" s="863"/>
      <c r="CX166" s="863"/>
      <c r="CY166" s="863"/>
      <c r="CZ166" s="863"/>
      <c r="DA166" s="863"/>
      <c r="DB166" s="863"/>
      <c r="DC166" s="843"/>
      <c r="DD166" s="843"/>
      <c r="DE166" s="843"/>
      <c r="DF166" s="843"/>
      <c r="DG166" s="843"/>
      <c r="DH166" s="843"/>
      <c r="DI166" s="843"/>
      <c r="DJ166" s="843"/>
      <c r="DK166" s="843"/>
      <c r="DL166" s="843"/>
      <c r="DM166" s="843"/>
      <c r="DN166" s="843"/>
      <c r="DO166" s="843"/>
      <c r="DP166" s="843"/>
      <c r="DQ166" s="843"/>
      <c r="DR166" s="843"/>
      <c r="DS166" s="843"/>
      <c r="DY166" s="400"/>
      <c r="DZ166" s="850"/>
      <c r="EA166" s="850"/>
      <c r="EB166" s="850"/>
      <c r="EC166" s="400"/>
      <c r="ED166" s="400"/>
      <c r="EE166" s="400"/>
      <c r="EF166" s="400"/>
      <c r="EG166" s="829"/>
      <c r="EH166" s="829"/>
      <c r="EI166" s="829"/>
      <c r="EJ166" s="829"/>
      <c r="EK166" s="829"/>
      <c r="EL166" s="829"/>
      <c r="EM166" s="829"/>
      <c r="EN166" s="829"/>
      <c r="EO166" s="400"/>
      <c r="EP166" s="400"/>
      <c r="EQ166" s="400"/>
      <c r="ER166" s="400"/>
      <c r="ES166" s="400"/>
      <c r="ET166" s="400"/>
      <c r="EU166" s="400"/>
      <c r="EV166" s="400"/>
      <c r="EW166" s="400"/>
      <c r="EX166" s="400"/>
    </row>
    <row r="167" spans="1:154" ht="15" hidden="1" customHeight="1" x14ac:dyDescent="0.3">
      <c r="C167" s="2146" t="s">
        <v>1034</v>
      </c>
      <c r="D167" s="2146"/>
      <c r="E167" s="2146"/>
      <c r="F167" s="2146"/>
      <c r="G167" s="2146"/>
      <c r="H167" s="2146"/>
      <c r="I167" s="2146"/>
      <c r="J167" s="2146"/>
      <c r="K167" s="2146"/>
      <c r="L167" s="2146"/>
      <c r="M167" s="2146"/>
      <c r="N167" s="2146"/>
      <c r="O167" s="2146"/>
      <c r="P167" s="2146"/>
      <c r="Q167" s="2146"/>
      <c r="R167" s="2146"/>
      <c r="S167" s="2146"/>
      <c r="T167" s="644"/>
      <c r="U167" s="644"/>
      <c r="V167" s="644"/>
      <c r="W167" s="644"/>
      <c r="X167" s="644"/>
      <c r="Y167" s="644"/>
      <c r="Z167" s="644"/>
      <c r="AA167" s="644"/>
      <c r="AB167" s="827"/>
      <c r="AC167" s="827"/>
      <c r="AD167" s="644"/>
      <c r="AE167" s="644"/>
      <c r="AF167" s="644"/>
      <c r="AG167" s="644"/>
      <c r="AH167" s="644"/>
      <c r="AI167" s="644"/>
      <c r="AJ167" s="644"/>
      <c r="AK167" s="644"/>
      <c r="AL167" s="828"/>
      <c r="AM167" s="828"/>
      <c r="AN167" s="828"/>
      <c r="AO167" s="828"/>
      <c r="AP167" s="644"/>
      <c r="AQ167" s="755"/>
      <c r="AV167" s="400"/>
      <c r="AW167" s="400"/>
      <c r="AX167" s="400"/>
      <c r="AY167" s="400"/>
      <c r="AZ167" s="400"/>
      <c r="BF167" s="400"/>
      <c r="BG167" s="400"/>
      <c r="BH167" s="400"/>
      <c r="BI167" s="400"/>
      <c r="BJ167" s="400"/>
      <c r="BK167" s="400"/>
      <c r="BL167" s="400"/>
      <c r="BM167" s="400"/>
      <c r="BN167" s="2150"/>
      <c r="BO167" s="2150"/>
      <c r="BP167" s="2150"/>
      <c r="BQ167" s="2150"/>
      <c r="BR167" s="2150"/>
      <c r="BS167" s="2150"/>
      <c r="BT167" s="2150"/>
      <c r="BU167" s="2150"/>
      <c r="BV167" s="2150"/>
      <c r="BW167" s="2150"/>
      <c r="DK167" s="829"/>
      <c r="DL167" s="829"/>
      <c r="EP167" s="644"/>
      <c r="EQ167" s="644"/>
      <c r="ER167" s="644"/>
      <c r="ES167" s="400"/>
      <c r="ET167" s="400"/>
      <c r="EU167" s="400"/>
      <c r="EV167" s="400"/>
      <c r="EW167" s="400"/>
      <c r="EX167" s="400"/>
    </row>
    <row r="168" spans="1:154" ht="8.4" hidden="1" customHeight="1" x14ac:dyDescent="0.3">
      <c r="Q168" s="400"/>
      <c r="T168" s="400"/>
      <c r="U168" s="400"/>
      <c r="V168" s="400"/>
      <c r="W168" s="400"/>
      <c r="X168" s="400"/>
      <c r="Y168" s="400"/>
      <c r="Z168" s="400"/>
      <c r="AA168" s="400"/>
      <c r="AB168" s="400"/>
      <c r="AC168" s="400"/>
      <c r="AD168" s="400"/>
      <c r="AE168" s="400"/>
      <c r="AF168" s="400"/>
      <c r="AG168" s="400"/>
      <c r="AH168" s="400"/>
      <c r="AI168" s="400"/>
      <c r="AJ168" s="400"/>
      <c r="AK168" s="400"/>
      <c r="AL168" s="400"/>
      <c r="AM168" s="400"/>
      <c r="AN168" s="400"/>
      <c r="AO168" s="400"/>
      <c r="BA168" s="400"/>
      <c r="BB168" s="400"/>
      <c r="BC168" s="2154"/>
      <c r="BD168" s="2154"/>
      <c r="BE168" s="2154"/>
      <c r="BF168" s="2151"/>
      <c r="BG168" s="2151"/>
      <c r="BH168" s="2151"/>
      <c r="BI168" s="2151"/>
      <c r="BJ168" s="2151"/>
      <c r="BK168" s="2151"/>
      <c r="BL168" s="2151"/>
      <c r="BM168" s="2151"/>
      <c r="BN168" s="2151"/>
      <c r="BO168" s="2151"/>
      <c r="BP168" s="2151"/>
      <c r="BQ168" s="2151"/>
      <c r="BR168" s="2151"/>
      <c r="BS168" s="2151"/>
      <c r="BT168" s="2151"/>
      <c r="BU168" s="2151"/>
      <c r="BV168" s="2151"/>
      <c r="BW168" s="2151"/>
      <c r="BX168" s="400"/>
      <c r="CQ168" s="400"/>
      <c r="CR168" s="400"/>
      <c r="CS168" s="400"/>
      <c r="CT168" s="400"/>
      <c r="CU168" s="400"/>
      <c r="CV168" s="400"/>
      <c r="CW168" s="400"/>
      <c r="DY168" s="400"/>
      <c r="DZ168" s="800"/>
      <c r="EA168" s="800"/>
      <c r="EB168" s="800"/>
      <c r="EC168" s="644"/>
      <c r="ED168" s="644"/>
      <c r="EE168" s="644"/>
      <c r="EF168" s="644"/>
      <c r="EG168" s="644"/>
      <c r="EH168" s="644"/>
      <c r="EI168" s="644"/>
      <c r="EJ168" s="644"/>
      <c r="EK168" s="644"/>
      <c r="EL168" s="644"/>
      <c r="EM168" s="644"/>
      <c r="EN168" s="644"/>
      <c r="EO168" s="400"/>
      <c r="EP168" s="400"/>
      <c r="EQ168" s="400"/>
      <c r="ER168" s="400"/>
      <c r="ES168" s="400"/>
      <c r="ET168" s="400"/>
      <c r="EU168" s="400"/>
      <c r="EV168" s="400"/>
      <c r="EW168" s="400"/>
      <c r="EX168" s="400"/>
    </row>
    <row r="169" spans="1:154" ht="14.25" hidden="1" customHeight="1" x14ac:dyDescent="0.3">
      <c r="Q169" s="400"/>
      <c r="T169" s="2151" t="s">
        <v>39731</v>
      </c>
      <c r="U169" s="2151"/>
      <c r="V169" s="2151"/>
      <c r="W169" s="2151"/>
      <c r="X169" s="2151"/>
      <c r="Y169" s="2151"/>
      <c r="Z169" s="2151"/>
      <c r="AA169" s="2151"/>
      <c r="AB169" s="2151"/>
      <c r="AC169" s="2151"/>
      <c r="AD169" s="2151"/>
      <c r="AE169" s="2151"/>
      <c r="AF169" s="2151"/>
      <c r="AG169" s="2151"/>
      <c r="AH169" s="2151"/>
      <c r="AI169" s="2151"/>
      <c r="AJ169" s="2151"/>
      <c r="AK169" s="2151"/>
      <c r="AL169" s="2151"/>
      <c r="AM169" s="2151"/>
      <c r="AN169" s="2151"/>
      <c r="AO169" s="2151"/>
      <c r="AP169" s="2151"/>
      <c r="AQ169" s="2151"/>
      <c r="AR169" s="2151"/>
      <c r="AS169" s="2151"/>
      <c r="AT169" s="2151"/>
      <c r="AU169" s="2151"/>
      <c r="AV169" s="2151"/>
      <c r="AW169" s="2151"/>
      <c r="AX169" s="2151"/>
      <c r="AY169" s="2151"/>
      <c r="AZ169" s="2151"/>
      <c r="BA169" s="2151"/>
      <c r="BB169" s="2151"/>
      <c r="BC169" s="2151"/>
      <c r="BD169" s="2151"/>
      <c r="BE169" s="2151"/>
      <c r="BF169" s="2151"/>
      <c r="BG169" s="2151"/>
      <c r="BH169" s="2151"/>
      <c r="BI169" s="2151"/>
      <c r="BJ169" s="2151"/>
      <c r="BK169" s="2151"/>
      <c r="BL169" s="2151"/>
      <c r="BM169" s="2151"/>
      <c r="BN169" s="2151"/>
      <c r="BO169" s="2151"/>
      <c r="BP169" s="2151"/>
      <c r="BQ169" s="2151"/>
      <c r="BR169" s="2151"/>
      <c r="BS169" s="2151"/>
      <c r="BT169" s="2151"/>
      <c r="BU169" s="2151"/>
      <c r="BV169" s="2151"/>
      <c r="BW169" s="2151"/>
      <c r="BX169" s="2151"/>
      <c r="BY169" s="2151"/>
      <c r="BZ169" s="2151"/>
      <c r="CA169" s="2151"/>
      <c r="CB169" s="2151"/>
      <c r="CC169" s="2151"/>
      <c r="CD169" s="2151"/>
      <c r="CE169" s="2151"/>
      <c r="CF169" s="2151"/>
      <c r="CG169" s="2151"/>
      <c r="CH169" s="2151"/>
      <c r="CI169" s="2151"/>
      <c r="CJ169" s="2151"/>
      <c r="CK169" s="2151"/>
      <c r="CL169" s="2151"/>
      <c r="CM169" s="2151"/>
      <c r="CN169" s="2151"/>
      <c r="CO169" s="2151"/>
      <c r="CP169" s="2151"/>
      <c r="CQ169" s="2151"/>
      <c r="CR169" s="2151"/>
      <c r="CS169" s="2151"/>
      <c r="CT169" s="2151"/>
      <c r="CU169" s="2151"/>
      <c r="CV169" s="2151"/>
      <c r="CW169" s="2151"/>
      <c r="CX169" s="2151"/>
      <c r="CY169" s="2151"/>
      <c r="CZ169" s="2151"/>
      <c r="DA169" s="2151"/>
      <c r="DB169" s="2151"/>
      <c r="DC169" s="2151"/>
      <c r="DD169" s="2151"/>
      <c r="DE169" s="2151"/>
      <c r="DF169" s="2151"/>
      <c r="DG169" s="2151"/>
      <c r="DH169" s="2151"/>
      <c r="DI169" s="2151"/>
      <c r="DJ169" s="2151"/>
      <c r="DK169" s="2151"/>
      <c r="DL169" s="2151"/>
      <c r="DM169" s="2151"/>
      <c r="DN169" s="2151"/>
      <c r="DO169" s="2151"/>
      <c r="DP169" s="2151"/>
      <c r="DQ169" s="2151"/>
      <c r="DR169" s="2151"/>
      <c r="DS169" s="2151"/>
      <c r="DT169" s="2151"/>
      <c r="DU169" s="2151"/>
      <c r="DV169" s="2151"/>
      <c r="DW169" s="2151"/>
      <c r="DX169" s="2151"/>
      <c r="DY169" s="2151"/>
      <c r="DZ169" s="2151"/>
      <c r="EA169" s="2151"/>
      <c r="EB169" s="2151"/>
      <c r="EC169" s="2151"/>
      <c r="ED169" s="2151"/>
      <c r="EE169" s="2151"/>
      <c r="EF169" s="644"/>
      <c r="EG169" s="644"/>
      <c r="EH169" s="644"/>
      <c r="EI169" s="644"/>
      <c r="EJ169" s="644"/>
      <c r="EK169" s="644"/>
      <c r="EL169" s="644"/>
      <c r="EM169" s="644"/>
      <c r="EN169" s="644"/>
      <c r="EO169" s="400"/>
      <c r="EP169" s="400"/>
      <c r="EQ169" s="400"/>
      <c r="ER169" s="400"/>
      <c r="ES169" s="400"/>
      <c r="ET169" s="400"/>
      <c r="EU169" s="400"/>
      <c r="EV169" s="400"/>
      <c r="EW169" s="400"/>
      <c r="EX169" s="400"/>
    </row>
    <row r="170" spans="1:154" ht="14.25" hidden="1" customHeight="1" x14ac:dyDescent="0.3">
      <c r="Q170" s="400"/>
      <c r="T170" s="2152" t="s">
        <v>39726</v>
      </c>
      <c r="U170" s="2152"/>
      <c r="V170" s="2152"/>
      <c r="W170" s="2152"/>
      <c r="X170" s="2152"/>
      <c r="Y170" s="2152"/>
      <c r="Z170" s="2152"/>
      <c r="AA170" s="2152"/>
      <c r="AB170" s="2152"/>
      <c r="AC170" s="2152"/>
      <c r="AD170" s="2152"/>
      <c r="AE170" s="2152"/>
      <c r="AF170" s="2152"/>
      <c r="AG170" s="2152"/>
      <c r="AH170" s="2152"/>
      <c r="AI170" s="2152"/>
      <c r="AJ170" s="2152"/>
      <c r="AK170" s="2152"/>
      <c r="AL170" s="2152"/>
      <c r="AM170" s="2152"/>
      <c r="AN170" s="2152"/>
      <c r="AO170" s="2152"/>
      <c r="AP170" s="2152"/>
      <c r="AQ170" s="2152"/>
      <c r="AR170" s="2152"/>
      <c r="AS170" s="2152"/>
      <c r="AT170" s="2152"/>
      <c r="AU170" s="2152"/>
      <c r="AV170" s="2152"/>
      <c r="AW170" s="2152"/>
      <c r="AX170" s="2152"/>
      <c r="AY170" s="2152"/>
      <c r="AZ170" s="2152"/>
      <c r="BA170" s="2152"/>
      <c r="BB170" s="2152"/>
      <c r="BC170" s="2152"/>
      <c r="BD170" s="2152"/>
      <c r="BE170" s="2152"/>
      <c r="BF170" s="2152"/>
      <c r="BG170" s="2152"/>
      <c r="BH170" s="2152"/>
      <c r="BI170" s="2152"/>
      <c r="BJ170" s="2152"/>
      <c r="BK170" s="2152"/>
      <c r="BL170" s="2152"/>
      <c r="BM170" s="2152"/>
      <c r="BN170" s="2152"/>
      <c r="BO170" s="2152"/>
      <c r="BP170" s="2152"/>
      <c r="BQ170" s="2152"/>
      <c r="BR170" s="2152"/>
      <c r="BS170" s="2152"/>
      <c r="BT170" s="2152"/>
      <c r="BU170" s="2152"/>
      <c r="BV170" s="2152"/>
      <c r="BW170" s="2152"/>
      <c r="BX170" s="2152"/>
      <c r="BY170" s="2152"/>
      <c r="BZ170" s="2152"/>
      <c r="CA170" s="2152"/>
      <c r="CB170" s="2152"/>
      <c r="CC170" s="2152"/>
      <c r="CD170" s="2152"/>
      <c r="CE170" s="2152"/>
      <c r="CF170" s="2152"/>
      <c r="CG170" s="2152"/>
      <c r="CH170" s="2152"/>
      <c r="CI170" s="2152"/>
      <c r="CJ170" s="2152"/>
      <c r="CK170" s="2152"/>
      <c r="CL170" s="2152"/>
      <c r="CM170" s="2152"/>
      <c r="CN170" s="2152"/>
      <c r="CO170" s="2152"/>
      <c r="CP170" s="2152"/>
      <c r="CQ170" s="2152"/>
      <c r="CR170" s="2152"/>
      <c r="CS170" s="2152"/>
      <c r="CT170" s="2152"/>
      <c r="CU170" s="2152"/>
      <c r="CV170" s="2152"/>
      <c r="CW170" s="2152"/>
      <c r="CX170" s="2152"/>
      <c r="CY170" s="2152"/>
      <c r="CZ170" s="2152"/>
      <c r="DA170" s="2152"/>
      <c r="DB170" s="2152"/>
      <c r="DC170" s="2152"/>
      <c r="DD170" s="2152"/>
      <c r="DE170" s="2152"/>
      <c r="DF170" s="2152"/>
      <c r="DG170" s="2152"/>
      <c r="DH170" s="2152"/>
      <c r="DI170" s="2152"/>
      <c r="DJ170" s="2152"/>
      <c r="DK170" s="2152"/>
      <c r="DL170" s="2152"/>
      <c r="DM170" s="2152"/>
      <c r="DN170" s="2152"/>
      <c r="DO170" s="2152"/>
      <c r="DP170" s="2152"/>
      <c r="DQ170" s="2152"/>
      <c r="DR170" s="2152"/>
      <c r="DS170" s="2152"/>
      <c r="DT170" s="2152"/>
      <c r="DU170" s="2152"/>
      <c r="DV170" s="2152"/>
      <c r="DW170" s="2152"/>
      <c r="DX170" s="2152"/>
      <c r="DY170" s="2152"/>
      <c r="DZ170" s="2152"/>
      <c r="EA170" s="2152"/>
      <c r="EB170" s="2152"/>
      <c r="EC170" s="2152"/>
      <c r="ED170" s="2152"/>
      <c r="EE170" s="2152"/>
      <c r="EF170" s="644"/>
      <c r="EG170" s="644"/>
      <c r="EH170" s="644"/>
      <c r="EI170" s="644"/>
      <c r="EJ170" s="644"/>
      <c r="EK170" s="644"/>
      <c r="EL170" s="644"/>
      <c r="EM170" s="644"/>
      <c r="EN170" s="644"/>
      <c r="EO170" s="400"/>
      <c r="EP170" s="400"/>
      <c r="EQ170" s="400"/>
      <c r="ER170" s="400"/>
      <c r="ES170" s="400"/>
      <c r="ET170" s="400"/>
      <c r="EU170" s="400"/>
      <c r="EV170" s="400"/>
      <c r="EW170" s="400"/>
      <c r="EX170" s="400"/>
    </row>
    <row r="171" spans="1:154" ht="6" hidden="1" customHeight="1" x14ac:dyDescent="0.3">
      <c r="Q171" s="400"/>
      <c r="T171" s="400"/>
      <c r="U171" s="400"/>
      <c r="V171" s="400"/>
      <c r="W171" s="400"/>
      <c r="X171" s="400"/>
      <c r="Y171" s="400"/>
      <c r="Z171" s="400"/>
      <c r="AA171" s="400"/>
      <c r="AB171" s="400"/>
      <c r="AC171" s="400"/>
      <c r="AD171" s="400"/>
      <c r="AE171" s="400"/>
      <c r="AF171" s="400"/>
      <c r="AG171" s="400"/>
      <c r="AH171" s="400"/>
      <c r="AI171" s="400"/>
      <c r="AJ171" s="400"/>
      <c r="AK171" s="400"/>
      <c r="AL171" s="400"/>
      <c r="AM171" s="400"/>
      <c r="AN171" s="400"/>
      <c r="AO171" s="400"/>
      <c r="BA171" s="400"/>
      <c r="BB171" s="400"/>
      <c r="BC171" s="800"/>
      <c r="BD171" s="800"/>
      <c r="BE171" s="800"/>
      <c r="BF171" s="829"/>
      <c r="BG171" s="829"/>
      <c r="BH171" s="829"/>
      <c r="BI171" s="829"/>
      <c r="BJ171" s="829"/>
      <c r="BK171" s="829"/>
      <c r="BL171" s="829"/>
      <c r="BM171" s="829"/>
      <c r="BN171" s="829"/>
      <c r="BO171" s="829"/>
      <c r="BP171" s="829"/>
      <c r="BQ171" s="829"/>
      <c r="BR171" s="829"/>
      <c r="BS171" s="829"/>
      <c r="BT171" s="829"/>
      <c r="BU171" s="829"/>
      <c r="BV171" s="829"/>
      <c r="BW171" s="829"/>
      <c r="BX171" s="400"/>
      <c r="CQ171" s="400"/>
      <c r="CR171" s="400"/>
      <c r="CS171" s="400"/>
      <c r="CT171" s="400"/>
      <c r="CU171" s="400"/>
      <c r="CV171" s="400"/>
      <c r="CW171" s="400"/>
      <c r="DY171" s="400"/>
      <c r="DZ171" s="800"/>
      <c r="EA171" s="800"/>
      <c r="EB171" s="800"/>
      <c r="EC171" s="644"/>
      <c r="ED171" s="644"/>
      <c r="EE171" s="644"/>
      <c r="EF171" s="644"/>
      <c r="EG171" s="644"/>
      <c r="EH171" s="644"/>
      <c r="EI171" s="644"/>
      <c r="EJ171" s="644"/>
      <c r="EK171" s="644"/>
      <c r="EL171" s="644"/>
      <c r="EM171" s="644"/>
      <c r="EN171" s="644"/>
      <c r="EO171" s="400"/>
      <c r="EP171" s="400"/>
      <c r="EQ171" s="400"/>
      <c r="ER171" s="400"/>
      <c r="ES171" s="400"/>
      <c r="ET171" s="400"/>
      <c r="EU171" s="400"/>
      <c r="EV171" s="400"/>
      <c r="EW171" s="400"/>
      <c r="EX171" s="400"/>
    </row>
    <row r="172" spans="1:154" ht="14.25" hidden="1" customHeight="1" x14ac:dyDescent="0.3">
      <c r="F172" s="2006"/>
      <c r="G172" s="2006"/>
      <c r="H172" s="2006"/>
      <c r="I172" s="2006"/>
      <c r="J172" s="2006"/>
      <c r="K172" s="2006"/>
      <c r="L172" s="2006"/>
      <c r="M172" s="2006"/>
      <c r="N172" s="2006"/>
      <c r="O172" s="2006"/>
      <c r="P172" s="2006"/>
      <c r="Q172" s="2006"/>
      <c r="R172" s="827"/>
      <c r="S172" s="827"/>
      <c r="T172" s="827"/>
      <c r="U172" s="2116"/>
      <c r="V172" s="2116"/>
      <c r="W172" s="2116"/>
      <c r="X172" s="2116"/>
      <c r="Y172" s="2116"/>
      <c r="Z172" s="2116"/>
      <c r="AA172" s="2116"/>
      <c r="AB172" s="2116"/>
      <c r="AC172" s="2116"/>
      <c r="AD172" s="2116"/>
      <c r="AE172" s="2116"/>
      <c r="AF172" s="2116"/>
      <c r="AG172" s="2116"/>
      <c r="AH172" s="2116"/>
      <c r="AI172" s="2116"/>
      <c r="AJ172" s="2116"/>
      <c r="AK172" s="2116"/>
      <c r="AL172" s="2116"/>
      <c r="AM172" s="2116"/>
      <c r="AN172" s="2116"/>
      <c r="AO172" s="2116"/>
      <c r="AP172" s="2116"/>
      <c r="AQ172" s="2116"/>
      <c r="AR172" s="2116"/>
      <c r="AS172" s="2116"/>
      <c r="AT172" s="2116"/>
      <c r="AU172" s="2116"/>
      <c r="AV172" s="2116"/>
      <c r="AW172" s="2116"/>
      <c r="AX172" s="2116"/>
      <c r="AY172" s="2116"/>
      <c r="AZ172" s="2116"/>
      <c r="BA172" s="2116"/>
      <c r="BB172" s="2116"/>
      <c r="BC172" s="2116"/>
      <c r="BD172" s="2116"/>
      <c r="BE172" s="2116"/>
      <c r="BF172" s="2116"/>
      <c r="BG172" s="2116"/>
      <c r="BH172" s="2116"/>
      <c r="BI172" s="2116"/>
      <c r="BJ172" s="2116"/>
      <c r="BK172" s="2116"/>
      <c r="BL172" s="2116"/>
      <c r="BM172" s="2116"/>
      <c r="BN172" s="2116"/>
      <c r="BO172" s="2116"/>
      <c r="BP172" s="2116"/>
      <c r="BQ172" s="2116"/>
      <c r="BR172" s="2116"/>
      <c r="BS172" s="2116"/>
      <c r="BT172" s="827"/>
      <c r="BU172" s="827"/>
      <c r="BV172" s="827"/>
      <c r="BW172" s="827"/>
      <c r="CC172" s="2"/>
      <c r="CD172" s="2"/>
      <c r="CE172" s="2139" t="s">
        <v>39727</v>
      </c>
      <c r="CF172" s="2139"/>
      <c r="CG172" s="2139"/>
      <c r="CH172" s="2139"/>
      <c r="CI172" s="2139"/>
      <c r="CJ172" s="2139"/>
      <c r="CK172" s="2139"/>
      <c r="CL172" s="2139"/>
      <c r="CM172" s="2139"/>
      <c r="CN172" s="2139"/>
      <c r="CO172" s="2139"/>
      <c r="CP172" s="2139"/>
      <c r="CQ172" s="2139"/>
      <c r="CR172" s="2139"/>
      <c r="CS172" s="2139"/>
      <c r="CT172" s="2139"/>
      <c r="CU172" s="2139"/>
      <c r="CV172" s="2139"/>
      <c r="CW172" s="2139"/>
      <c r="CX172" s="2139"/>
      <c r="CY172" s="2139"/>
      <c r="CZ172" s="2139"/>
      <c r="DA172" s="2139"/>
      <c r="DB172" s="2139"/>
      <c r="DC172" s="2139"/>
      <c r="DD172" s="2139"/>
      <c r="DE172" s="2139"/>
      <c r="DF172" s="2139"/>
      <c r="DG172" s="2139"/>
      <c r="DH172" s="2139"/>
      <c r="DI172" s="2139"/>
      <c r="DJ172" s="2139"/>
      <c r="DK172" s="2139"/>
      <c r="DL172" s="2139"/>
      <c r="DM172" s="2139"/>
      <c r="DN172" s="2139"/>
      <c r="DO172" s="2139"/>
      <c r="DP172" s="2139"/>
      <c r="DQ172" s="2139"/>
      <c r="DR172" s="2139"/>
      <c r="DS172" s="2139"/>
      <c r="DT172" s="2139"/>
      <c r="DU172" s="2139"/>
      <c r="DY172" s="400"/>
      <c r="DZ172" s="850"/>
      <c r="EA172" s="850"/>
      <c r="EB172" s="850"/>
      <c r="EC172" s="400"/>
      <c r="ED172" s="400"/>
      <c r="EE172" s="400"/>
      <c r="EF172" s="400"/>
      <c r="EG172" s="829"/>
      <c r="EH172" s="829"/>
      <c r="EI172" s="829"/>
      <c r="EJ172" s="829"/>
      <c r="EK172" s="829"/>
      <c r="EL172" s="829"/>
      <c r="EM172" s="829"/>
      <c r="EN172" s="829"/>
      <c r="EO172" s="400"/>
      <c r="EP172" s="400"/>
      <c r="EQ172" s="400"/>
      <c r="ER172" s="400"/>
      <c r="ES172" s="400"/>
      <c r="ET172" s="400"/>
      <c r="EU172" s="400"/>
      <c r="EV172" s="400"/>
      <c r="EW172" s="400"/>
      <c r="EX172" s="400"/>
    </row>
    <row r="173" spans="1:154" ht="4.95" hidden="1" customHeight="1" x14ac:dyDescent="0.3">
      <c r="Q173" s="400"/>
      <c r="R173" s="851"/>
      <c r="S173" s="851"/>
      <c r="T173" s="728"/>
      <c r="U173" s="728"/>
      <c r="V173" s="728"/>
      <c r="W173" s="728"/>
      <c r="X173" s="728"/>
      <c r="Y173" s="728"/>
      <c r="Z173" s="728"/>
      <c r="AA173" s="728"/>
      <c r="AB173" s="851"/>
      <c r="AC173" s="851"/>
      <c r="AD173" s="728"/>
      <c r="AE173" s="728"/>
      <c r="AF173" s="728"/>
      <c r="AG173" s="728"/>
      <c r="AH173" s="728"/>
      <c r="AI173" s="728"/>
      <c r="AJ173" s="728"/>
      <c r="AK173" s="728"/>
      <c r="AL173" s="728"/>
      <c r="AM173" s="728"/>
      <c r="AN173" s="728"/>
      <c r="AO173" s="728"/>
      <c r="BF173" s="400"/>
      <c r="BG173" s="400"/>
      <c r="BH173" s="400"/>
      <c r="BI173" s="400"/>
      <c r="BJ173" s="400"/>
      <c r="BK173" s="400"/>
      <c r="BL173" s="400"/>
      <c r="BM173" s="400"/>
      <c r="BN173" s="400"/>
      <c r="BO173" s="400"/>
      <c r="BP173" s="400"/>
      <c r="BQ173" s="400"/>
      <c r="BR173" s="400"/>
      <c r="BS173" s="800"/>
      <c r="BT173" s="800"/>
      <c r="BU173" s="800"/>
      <c r="BV173" s="829"/>
      <c r="BW173" s="829"/>
      <c r="BX173" s="829"/>
      <c r="BY173" s="829"/>
      <c r="BZ173" s="829"/>
      <c r="CA173" s="829"/>
      <c r="CB173" s="829"/>
      <c r="CC173" s="829"/>
      <c r="CD173" s="829"/>
      <c r="CE173" s="829"/>
      <c r="CF173" s="829"/>
      <c r="CG173" s="829"/>
      <c r="CH173" s="829"/>
      <c r="CI173" s="829"/>
      <c r="CJ173" s="829"/>
      <c r="CK173" s="829"/>
      <c r="CL173" s="829"/>
      <c r="CM173" s="829"/>
      <c r="CN173" s="829"/>
      <c r="CO173" s="829"/>
      <c r="CP173" s="829"/>
      <c r="CQ173" s="400"/>
      <c r="CR173" s="800"/>
      <c r="CS173" s="800"/>
      <c r="CT173" s="800"/>
      <c r="CU173" s="801"/>
      <c r="CV173" s="801"/>
      <c r="CW173" s="801"/>
      <c r="CX173" s="801"/>
      <c r="CY173" s="801"/>
      <c r="CZ173" s="801"/>
      <c r="DA173" s="801"/>
      <c r="DB173" s="801"/>
      <c r="DY173" s="400"/>
      <c r="DZ173" s="850"/>
      <c r="EA173" s="850"/>
      <c r="EB173" s="850"/>
      <c r="EC173" s="400"/>
      <c r="ED173" s="400"/>
      <c r="EE173" s="400"/>
      <c r="EF173" s="400"/>
      <c r="EG173" s="829"/>
      <c r="EH173" s="829"/>
      <c r="EI173" s="829"/>
      <c r="EJ173" s="829"/>
      <c r="EK173" s="829"/>
      <c r="EL173" s="829"/>
      <c r="EM173" s="829"/>
      <c r="EN173" s="829"/>
      <c r="EO173" s="400"/>
      <c r="EP173" s="400"/>
      <c r="EQ173" s="400"/>
      <c r="ER173" s="400"/>
      <c r="ES173" s="400"/>
      <c r="ET173" s="400"/>
      <c r="EU173" s="400"/>
      <c r="EV173" s="400"/>
      <c r="EW173" s="400"/>
      <c r="EX173" s="400"/>
    </row>
    <row r="174" spans="1:154" ht="13.5" hidden="1" customHeight="1" x14ac:dyDescent="0.3">
      <c r="B174" s="2146" t="s">
        <v>39728</v>
      </c>
      <c r="C174" s="2146"/>
      <c r="D174" s="2146"/>
      <c r="E174" s="2146"/>
      <c r="F174" s="2146"/>
      <c r="G174" s="2146"/>
      <c r="H174" s="2146"/>
      <c r="I174" s="2146"/>
      <c r="J174" s="2146"/>
      <c r="K174" s="2146"/>
      <c r="L174" s="2146"/>
      <c r="M174" s="2146"/>
      <c r="N174" s="2146"/>
      <c r="O174" s="2146"/>
      <c r="P174" s="2146"/>
      <c r="Q174" s="2146"/>
      <c r="R174" s="2146"/>
      <c r="S174" s="2146"/>
      <c r="T174" s="644"/>
      <c r="U174" s="644"/>
      <c r="V174" s="644"/>
      <c r="W174" s="644"/>
      <c r="X174" s="644"/>
      <c r="Y174" s="644"/>
      <c r="Z174" s="644"/>
      <c r="AA174" s="644"/>
      <c r="AB174" s="827"/>
      <c r="AC174" s="827"/>
      <c r="AD174" s="644"/>
      <c r="AE174" s="644"/>
      <c r="AF174" s="644"/>
      <c r="AG174" s="644"/>
      <c r="AH174" s="644"/>
      <c r="AI174" s="644"/>
      <c r="AJ174" s="644"/>
      <c r="AK174" s="644"/>
      <c r="AL174" s="644"/>
      <c r="AM174" s="644"/>
      <c r="AN174" s="644"/>
      <c r="AO174" s="644"/>
      <c r="BF174" s="400"/>
      <c r="BG174" s="400"/>
      <c r="BH174" s="400"/>
      <c r="BI174" s="400"/>
      <c r="BJ174" s="400"/>
      <c r="BK174" s="400"/>
      <c r="BL174" s="400"/>
      <c r="BM174" s="400"/>
      <c r="BN174" s="2150"/>
      <c r="BO174" s="2150"/>
      <c r="BP174" s="2150"/>
      <c r="BQ174" s="2150"/>
      <c r="BR174" s="2150"/>
      <c r="BS174" s="2150"/>
      <c r="BT174" s="2150"/>
      <c r="BU174" s="2150"/>
      <c r="BV174" s="2150"/>
      <c r="BW174" s="2150"/>
      <c r="BX174" s="829"/>
      <c r="BY174" s="829"/>
      <c r="BZ174" s="829"/>
      <c r="CA174" s="829"/>
      <c r="CB174" s="829"/>
      <c r="CC174" s="829"/>
      <c r="CD174" s="829"/>
      <c r="CE174" s="2147"/>
      <c r="CF174" s="2148"/>
      <c r="CG174" s="2148"/>
      <c r="CH174" s="2148"/>
      <c r="CI174" s="2148"/>
      <c r="CJ174" s="2148"/>
      <c r="CK174" s="2148"/>
      <c r="CL174" s="2148"/>
      <c r="CM174" s="2148"/>
      <c r="CN174" s="2148"/>
      <c r="CO174" s="2148"/>
      <c r="CP174" s="2148"/>
      <c r="CQ174" s="2148"/>
      <c r="CR174" s="2148"/>
      <c r="CS174" s="2148"/>
      <c r="CT174" s="2148"/>
      <c r="CU174" s="2148"/>
      <c r="CV174" s="2148"/>
      <c r="CW174" s="2148"/>
      <c r="CX174" s="2148"/>
      <c r="CY174" s="2148"/>
      <c r="CZ174" s="2148"/>
      <c r="DA174" s="2148"/>
      <c r="DB174" s="2148"/>
      <c r="DC174" s="2148"/>
      <c r="DD174" s="2148"/>
      <c r="DE174" s="2148"/>
      <c r="DF174" s="2148"/>
      <c r="DG174" s="2148"/>
      <c r="DH174" s="2148"/>
      <c r="DI174" s="2148"/>
      <c r="DJ174" s="2148"/>
      <c r="DK174" s="2148"/>
      <c r="DL174" s="2148"/>
      <c r="DM174" s="2148"/>
      <c r="DN174" s="2148"/>
      <c r="DO174" s="2148"/>
      <c r="DP174" s="2148"/>
      <c r="DQ174" s="2148"/>
      <c r="DR174" s="2148"/>
      <c r="DS174" s="2148"/>
      <c r="DT174" s="2148"/>
      <c r="DU174" s="2148"/>
      <c r="DV174" s="2148"/>
      <c r="DW174" s="2148"/>
      <c r="DX174" s="2148"/>
      <c r="DY174" s="2148"/>
      <c r="DZ174" s="2148"/>
      <c r="EA174" s="2148"/>
      <c r="EB174" s="2148"/>
      <c r="EC174" s="2148"/>
      <c r="ED174" s="2148"/>
      <c r="EE174" s="2148"/>
      <c r="EF174" s="2149"/>
      <c r="EG174" s="829"/>
      <c r="EH174" s="829"/>
      <c r="EI174" s="829"/>
      <c r="EJ174" s="829"/>
      <c r="EK174" s="829"/>
      <c r="EL174" s="829"/>
      <c r="EM174" s="829"/>
      <c r="EN174" s="829"/>
      <c r="EO174" s="400"/>
      <c r="EP174" s="400"/>
      <c r="EQ174" s="400"/>
      <c r="ER174" s="400"/>
      <c r="ES174" s="400"/>
      <c r="ET174" s="400"/>
      <c r="EU174" s="400"/>
      <c r="EV174" s="400"/>
      <c r="EW174" s="400"/>
      <c r="EX174" s="400"/>
    </row>
    <row r="175" spans="1:154" ht="13.5" hidden="1" customHeight="1" x14ac:dyDescent="0.3">
      <c r="Q175" s="400"/>
      <c r="R175" s="851"/>
      <c r="S175" s="851"/>
      <c r="T175" s="728"/>
      <c r="U175" s="728"/>
      <c r="V175" s="728"/>
      <c r="W175" s="728"/>
      <c r="X175" s="728"/>
      <c r="Y175" s="728"/>
      <c r="Z175" s="728"/>
      <c r="AA175" s="728"/>
      <c r="AB175" s="851"/>
      <c r="AC175" s="851"/>
      <c r="AD175" s="728"/>
      <c r="AE175" s="728"/>
      <c r="AF175" s="728"/>
      <c r="AG175" s="728"/>
      <c r="AH175" s="728"/>
      <c r="AI175" s="728"/>
      <c r="AJ175" s="728"/>
      <c r="AK175" s="728"/>
      <c r="AL175" s="728"/>
      <c r="AM175" s="728"/>
      <c r="AN175" s="728"/>
      <c r="AO175" s="728"/>
      <c r="BF175" s="400"/>
      <c r="BG175" s="400"/>
      <c r="BH175" s="400"/>
      <c r="BI175" s="400"/>
      <c r="BJ175" s="400"/>
      <c r="BK175" s="400"/>
      <c r="BL175" s="400"/>
      <c r="BM175" s="400"/>
      <c r="BN175" s="400"/>
      <c r="BO175" s="400"/>
      <c r="BP175" s="400"/>
      <c r="BQ175" s="400"/>
      <c r="BR175" s="400"/>
      <c r="BS175" s="800"/>
      <c r="BT175" s="800"/>
      <c r="BU175" s="800"/>
      <c r="BV175" s="829"/>
      <c r="BW175" s="829"/>
      <c r="BX175" s="829"/>
      <c r="BY175" s="829"/>
      <c r="BZ175" s="829"/>
      <c r="CA175" s="829"/>
      <c r="CB175" s="829"/>
      <c r="CC175" s="829"/>
      <c r="CD175" s="829"/>
      <c r="CE175" s="2140"/>
      <c r="CF175" s="2141"/>
      <c r="CG175" s="2141"/>
      <c r="CH175" s="2141"/>
      <c r="CI175" s="2141"/>
      <c r="CJ175" s="2141"/>
      <c r="CK175" s="2141"/>
      <c r="CL175" s="2141"/>
      <c r="CM175" s="2141"/>
      <c r="CN175" s="2141"/>
      <c r="CO175" s="2141"/>
      <c r="CP175" s="2141"/>
      <c r="CQ175" s="2141"/>
      <c r="CR175" s="2141"/>
      <c r="CS175" s="2141"/>
      <c r="CT175" s="2141"/>
      <c r="CU175" s="2141"/>
      <c r="CV175" s="2141"/>
      <c r="CW175" s="2141"/>
      <c r="CX175" s="2141"/>
      <c r="CY175" s="2141"/>
      <c r="CZ175" s="2141"/>
      <c r="DA175" s="2141"/>
      <c r="DB175" s="2141"/>
      <c r="DC175" s="2141"/>
      <c r="DD175" s="2141"/>
      <c r="DE175" s="2141"/>
      <c r="DF175" s="2141"/>
      <c r="DG175" s="2141"/>
      <c r="DH175" s="2141"/>
      <c r="DI175" s="2141"/>
      <c r="DJ175" s="2141"/>
      <c r="DK175" s="2141"/>
      <c r="DL175" s="2141"/>
      <c r="DM175" s="2141"/>
      <c r="DN175" s="2141"/>
      <c r="DO175" s="2141"/>
      <c r="DP175" s="2141"/>
      <c r="DQ175" s="2141"/>
      <c r="DR175" s="2141"/>
      <c r="DS175" s="2141"/>
      <c r="DT175" s="2141"/>
      <c r="DU175" s="2141"/>
      <c r="DV175" s="2141"/>
      <c r="DW175" s="2141"/>
      <c r="DX175" s="2141"/>
      <c r="DY175" s="2141"/>
      <c r="DZ175" s="2141"/>
      <c r="EA175" s="2141"/>
      <c r="EB175" s="2141"/>
      <c r="EC175" s="2141"/>
      <c r="ED175" s="2141"/>
      <c r="EE175" s="2141"/>
      <c r="EF175" s="2142"/>
      <c r="EG175" s="829"/>
      <c r="EH175" s="829"/>
      <c r="EI175" s="829"/>
      <c r="EJ175" s="829"/>
      <c r="EK175" s="829"/>
      <c r="EL175" s="829"/>
      <c r="EM175" s="829"/>
      <c r="EN175" s="829"/>
      <c r="EO175" s="400"/>
      <c r="EP175" s="400"/>
      <c r="EQ175" s="400"/>
      <c r="ER175" s="400"/>
      <c r="ES175" s="400"/>
      <c r="ET175" s="400"/>
      <c r="EU175" s="400"/>
      <c r="EV175" s="400"/>
      <c r="EW175" s="400"/>
      <c r="EX175" s="400"/>
    </row>
    <row r="176" spans="1:154" ht="13.5" hidden="1" customHeight="1" x14ac:dyDescent="0.3">
      <c r="F176" s="2006"/>
      <c r="G176" s="2006"/>
      <c r="H176" s="2006"/>
      <c r="I176" s="2006"/>
      <c r="J176" s="2006"/>
      <c r="K176" s="2006"/>
      <c r="L176" s="2006"/>
      <c r="M176" s="2006"/>
      <c r="N176" s="2006"/>
      <c r="O176" s="2006"/>
      <c r="P176" s="2006"/>
      <c r="Q176" s="2006"/>
      <c r="R176" s="791"/>
      <c r="S176" s="791"/>
      <c r="T176" s="755"/>
      <c r="U176" s="755"/>
      <c r="V176" s="755"/>
      <c r="W176" s="755"/>
      <c r="X176" s="755"/>
      <c r="Y176" s="755"/>
      <c r="Z176" s="755"/>
      <c r="AA176" s="755"/>
      <c r="AB176" s="791"/>
      <c r="AC176" s="791"/>
      <c r="AD176" s="755"/>
      <c r="AE176" s="755"/>
      <c r="AF176" s="755"/>
      <c r="AG176" s="755"/>
      <c r="AH176" s="755"/>
      <c r="AI176" s="755"/>
      <c r="AJ176" s="755"/>
      <c r="AK176" s="755"/>
      <c r="AL176" s="755"/>
      <c r="AM176" s="755"/>
      <c r="AN176" s="755"/>
      <c r="AO176" s="755"/>
      <c r="BF176" s="400"/>
      <c r="BG176" s="400"/>
      <c r="BH176" s="400"/>
      <c r="BI176" s="400"/>
      <c r="BJ176" s="400"/>
      <c r="BK176" s="400"/>
      <c r="BL176" s="400"/>
      <c r="BM176" s="400"/>
      <c r="BN176" s="2150"/>
      <c r="BO176" s="2150"/>
      <c r="BP176" s="2150"/>
      <c r="BQ176" s="2150"/>
      <c r="BR176" s="2150"/>
      <c r="BS176" s="2150"/>
      <c r="BT176" s="2150"/>
      <c r="BU176" s="2150"/>
      <c r="BV176" s="2150"/>
      <c r="BW176" s="2150"/>
      <c r="BX176" s="829"/>
      <c r="BY176" s="829"/>
      <c r="BZ176" s="829"/>
      <c r="CA176" s="829"/>
      <c r="CB176" s="829"/>
      <c r="CC176" s="829"/>
      <c r="CD176" s="829"/>
      <c r="CE176" s="2140"/>
      <c r="CF176" s="2141"/>
      <c r="CG176" s="2141"/>
      <c r="CH176" s="2141"/>
      <c r="CI176" s="2141"/>
      <c r="CJ176" s="2141"/>
      <c r="CK176" s="2141"/>
      <c r="CL176" s="2141"/>
      <c r="CM176" s="2141"/>
      <c r="CN176" s="2141"/>
      <c r="CO176" s="2141"/>
      <c r="CP176" s="2141"/>
      <c r="CQ176" s="2141"/>
      <c r="CR176" s="2141"/>
      <c r="CS176" s="2141"/>
      <c r="CT176" s="2141"/>
      <c r="CU176" s="2141"/>
      <c r="CV176" s="2141"/>
      <c r="CW176" s="2141"/>
      <c r="CX176" s="2141"/>
      <c r="CY176" s="2141"/>
      <c r="CZ176" s="2141"/>
      <c r="DA176" s="2141"/>
      <c r="DB176" s="2141"/>
      <c r="DC176" s="2141"/>
      <c r="DD176" s="2141"/>
      <c r="DE176" s="2141"/>
      <c r="DF176" s="2141"/>
      <c r="DG176" s="2141"/>
      <c r="DH176" s="2141"/>
      <c r="DI176" s="2141"/>
      <c r="DJ176" s="2141"/>
      <c r="DK176" s="2141"/>
      <c r="DL176" s="2141"/>
      <c r="DM176" s="2141"/>
      <c r="DN176" s="2141"/>
      <c r="DO176" s="2141"/>
      <c r="DP176" s="2141"/>
      <c r="DQ176" s="2141"/>
      <c r="DR176" s="2141"/>
      <c r="DS176" s="2141"/>
      <c r="DT176" s="2141"/>
      <c r="DU176" s="2141"/>
      <c r="DV176" s="2141"/>
      <c r="DW176" s="2141"/>
      <c r="DX176" s="2141"/>
      <c r="DY176" s="2141"/>
      <c r="DZ176" s="2141"/>
      <c r="EA176" s="2141"/>
      <c r="EB176" s="2141"/>
      <c r="EC176" s="2141"/>
      <c r="ED176" s="2141"/>
      <c r="EE176" s="2141"/>
      <c r="EF176" s="2142"/>
      <c r="EG176" s="829"/>
      <c r="EH176" s="829"/>
      <c r="EI176" s="829"/>
      <c r="EJ176" s="829"/>
      <c r="EK176" s="829"/>
      <c r="EL176" s="829"/>
      <c r="EM176" s="829"/>
      <c r="EN176" s="829"/>
      <c r="EO176" s="400"/>
      <c r="EP176" s="400"/>
      <c r="EQ176" s="400"/>
      <c r="ER176" s="400"/>
      <c r="ES176" s="400"/>
      <c r="ET176" s="400"/>
      <c r="EU176" s="400"/>
      <c r="EV176" s="400"/>
      <c r="EW176" s="400"/>
      <c r="EX176" s="400"/>
    </row>
    <row r="177" spans="3:154" ht="13.5" hidden="1" customHeight="1" x14ac:dyDescent="0.3">
      <c r="F177" s="727"/>
      <c r="G177" s="727"/>
      <c r="H177" s="727"/>
      <c r="I177" s="727"/>
      <c r="J177" s="727"/>
      <c r="K177" s="727"/>
      <c r="L177" s="727"/>
      <c r="M177" s="727"/>
      <c r="N177" s="727"/>
      <c r="O177" s="727"/>
      <c r="P177" s="727"/>
      <c r="Q177" s="727"/>
      <c r="R177" s="791"/>
      <c r="S177" s="791"/>
      <c r="T177" s="755"/>
      <c r="U177" s="755"/>
      <c r="V177" s="755"/>
      <c r="W177" s="755"/>
      <c r="X177" s="755"/>
      <c r="Y177" s="755"/>
      <c r="Z177" s="755"/>
      <c r="AA177" s="755"/>
      <c r="AB177" s="791"/>
      <c r="AC177" s="791"/>
      <c r="AD177" s="755"/>
      <c r="AE177" s="755"/>
      <c r="AF177" s="755"/>
      <c r="AG177" s="755"/>
      <c r="AH177" s="755"/>
      <c r="AI177" s="755"/>
      <c r="AJ177" s="755"/>
      <c r="AK177" s="755"/>
      <c r="AL177" s="755"/>
      <c r="AM177" s="755"/>
      <c r="AN177" s="755"/>
      <c r="AO177" s="755"/>
      <c r="BF177" s="400"/>
      <c r="BG177" s="400"/>
      <c r="BH177" s="400"/>
      <c r="BI177" s="400"/>
      <c r="BJ177" s="400"/>
      <c r="BK177" s="400"/>
      <c r="BL177" s="400"/>
      <c r="BM177" s="400"/>
      <c r="BN177" s="864"/>
      <c r="BO177" s="864"/>
      <c r="BP177" s="864"/>
      <c r="BQ177" s="864"/>
      <c r="BR177" s="864"/>
      <c r="BS177" s="864"/>
      <c r="BT177" s="864"/>
      <c r="BU177" s="864"/>
      <c r="BV177" s="864"/>
      <c r="BW177" s="864"/>
      <c r="BX177" s="829"/>
      <c r="BY177" s="829"/>
      <c r="BZ177" s="829"/>
      <c r="CA177" s="829"/>
      <c r="CB177" s="829"/>
      <c r="CC177" s="829"/>
      <c r="CD177" s="829"/>
      <c r="CE177" s="2140"/>
      <c r="CF177" s="2141"/>
      <c r="CG177" s="2141"/>
      <c r="CH177" s="2141"/>
      <c r="CI177" s="2141"/>
      <c r="CJ177" s="2141"/>
      <c r="CK177" s="2141"/>
      <c r="CL177" s="2141"/>
      <c r="CM177" s="2141"/>
      <c r="CN177" s="2141"/>
      <c r="CO177" s="2141"/>
      <c r="CP177" s="2141"/>
      <c r="CQ177" s="2141"/>
      <c r="CR177" s="2141"/>
      <c r="CS177" s="2141"/>
      <c r="CT177" s="2141"/>
      <c r="CU177" s="2141"/>
      <c r="CV177" s="2141"/>
      <c r="CW177" s="2141"/>
      <c r="CX177" s="2141"/>
      <c r="CY177" s="2141"/>
      <c r="CZ177" s="2141"/>
      <c r="DA177" s="2141"/>
      <c r="DB177" s="2141"/>
      <c r="DC177" s="2141"/>
      <c r="DD177" s="2141"/>
      <c r="DE177" s="2141"/>
      <c r="DF177" s="2141"/>
      <c r="DG177" s="2141"/>
      <c r="DH177" s="2141"/>
      <c r="DI177" s="2141"/>
      <c r="DJ177" s="2141"/>
      <c r="DK177" s="2141"/>
      <c r="DL177" s="2141"/>
      <c r="DM177" s="2141"/>
      <c r="DN177" s="2141"/>
      <c r="DO177" s="2141"/>
      <c r="DP177" s="2141"/>
      <c r="DQ177" s="2141"/>
      <c r="DR177" s="2141"/>
      <c r="DS177" s="2141"/>
      <c r="DT177" s="2141"/>
      <c r="DU177" s="2141"/>
      <c r="DV177" s="2141"/>
      <c r="DW177" s="2141"/>
      <c r="DX177" s="2141"/>
      <c r="DY177" s="2141"/>
      <c r="DZ177" s="2141"/>
      <c r="EA177" s="2141"/>
      <c r="EB177" s="2141"/>
      <c r="EC177" s="2141"/>
      <c r="ED177" s="2141"/>
      <c r="EE177" s="2141"/>
      <c r="EF177" s="2142"/>
      <c r="EG177" s="829"/>
      <c r="EH177" s="829"/>
      <c r="EI177" s="829"/>
      <c r="EJ177" s="829"/>
      <c r="EK177" s="829"/>
      <c r="EL177" s="829"/>
      <c r="EM177" s="829"/>
      <c r="EN177" s="829"/>
      <c r="EO177" s="400"/>
      <c r="EP177" s="400"/>
      <c r="EQ177" s="400"/>
      <c r="ER177" s="400"/>
      <c r="ES177" s="400"/>
      <c r="ET177" s="400"/>
      <c r="EU177" s="400"/>
      <c r="EV177" s="400"/>
      <c r="EW177" s="400"/>
      <c r="EX177" s="400"/>
    </row>
    <row r="178" spans="3:154" ht="13.5" hidden="1" customHeight="1" x14ac:dyDescent="0.3">
      <c r="F178" s="727"/>
      <c r="G178" s="727"/>
      <c r="H178" s="727"/>
      <c r="I178" s="727"/>
      <c r="J178" s="727"/>
      <c r="K178" s="727"/>
      <c r="L178" s="727"/>
      <c r="M178" s="727"/>
      <c r="N178" s="727"/>
      <c r="O178" s="727"/>
      <c r="P178" s="727"/>
      <c r="Q178" s="727"/>
      <c r="R178" s="791"/>
      <c r="S178" s="791"/>
      <c r="T178" s="755"/>
      <c r="U178" s="755"/>
      <c r="V178" s="755"/>
      <c r="W178" s="755"/>
      <c r="X178" s="755"/>
      <c r="Y178" s="755"/>
      <c r="Z178" s="755"/>
      <c r="AA178" s="755"/>
      <c r="AB178" s="791"/>
      <c r="AC178" s="791"/>
      <c r="AD178" s="755"/>
      <c r="AE178" s="755"/>
      <c r="AF178" s="755"/>
      <c r="AG178" s="755"/>
      <c r="AH178" s="755"/>
      <c r="AI178" s="755"/>
      <c r="AJ178" s="755"/>
      <c r="AK178" s="755"/>
      <c r="AL178" s="755"/>
      <c r="AM178" s="755"/>
      <c r="AN178" s="755"/>
      <c r="AO178" s="755"/>
      <c r="BF178" s="400"/>
      <c r="BG178" s="400"/>
      <c r="BH178" s="400"/>
      <c r="BI178" s="400"/>
      <c r="BJ178" s="400"/>
      <c r="BK178" s="400"/>
      <c r="BL178" s="400"/>
      <c r="BM178" s="400"/>
      <c r="BN178" s="864"/>
      <c r="BO178" s="864"/>
      <c r="BP178" s="864"/>
      <c r="BQ178" s="864"/>
      <c r="BR178" s="864"/>
      <c r="BS178" s="864"/>
      <c r="BT178" s="864"/>
      <c r="BU178" s="864"/>
      <c r="BV178" s="864"/>
      <c r="BW178" s="864"/>
      <c r="BX178" s="829"/>
      <c r="BY178" s="829"/>
      <c r="BZ178" s="829"/>
      <c r="CA178" s="829"/>
      <c r="CB178" s="829"/>
      <c r="CC178" s="829"/>
      <c r="CD178" s="829"/>
      <c r="CE178" s="2140"/>
      <c r="CF178" s="2141"/>
      <c r="CG178" s="2141"/>
      <c r="CH178" s="2141"/>
      <c r="CI178" s="2141"/>
      <c r="CJ178" s="2141"/>
      <c r="CK178" s="2141"/>
      <c r="CL178" s="2141"/>
      <c r="CM178" s="2141"/>
      <c r="CN178" s="2141"/>
      <c r="CO178" s="2141"/>
      <c r="CP178" s="2141"/>
      <c r="CQ178" s="2141"/>
      <c r="CR178" s="2141"/>
      <c r="CS178" s="2141"/>
      <c r="CT178" s="2141"/>
      <c r="CU178" s="2141"/>
      <c r="CV178" s="2141"/>
      <c r="CW178" s="2141"/>
      <c r="CX178" s="2141"/>
      <c r="CY178" s="2141"/>
      <c r="CZ178" s="2141"/>
      <c r="DA178" s="2141"/>
      <c r="DB178" s="2141"/>
      <c r="DC178" s="2141"/>
      <c r="DD178" s="2141"/>
      <c r="DE178" s="2141"/>
      <c r="DF178" s="2141"/>
      <c r="DG178" s="2141"/>
      <c r="DH178" s="2141"/>
      <c r="DI178" s="2141"/>
      <c r="DJ178" s="2141"/>
      <c r="DK178" s="2141"/>
      <c r="DL178" s="2141"/>
      <c r="DM178" s="2141"/>
      <c r="DN178" s="2141"/>
      <c r="DO178" s="2141"/>
      <c r="DP178" s="2141"/>
      <c r="DQ178" s="2141"/>
      <c r="DR178" s="2141"/>
      <c r="DS178" s="2141"/>
      <c r="DT178" s="2141"/>
      <c r="DU178" s="2141"/>
      <c r="DV178" s="2141"/>
      <c r="DW178" s="2141"/>
      <c r="DX178" s="2141"/>
      <c r="DY178" s="2141"/>
      <c r="DZ178" s="2141"/>
      <c r="EA178" s="2141"/>
      <c r="EB178" s="2141"/>
      <c r="EC178" s="2141"/>
      <c r="ED178" s="2141"/>
      <c r="EE178" s="2141"/>
      <c r="EF178" s="2142"/>
      <c r="EG178" s="829"/>
      <c r="EH178" s="829"/>
      <c r="EI178" s="829"/>
      <c r="EJ178" s="829"/>
      <c r="EK178" s="829"/>
      <c r="EL178" s="829"/>
      <c r="EM178" s="829"/>
      <c r="EN178" s="829"/>
      <c r="EO178" s="400"/>
      <c r="EP178" s="400"/>
      <c r="EQ178" s="400"/>
      <c r="ER178" s="400"/>
      <c r="ES178" s="400"/>
      <c r="ET178" s="400"/>
      <c r="EU178" s="400"/>
      <c r="EV178" s="400"/>
      <c r="EW178" s="400"/>
      <c r="EX178" s="400"/>
    </row>
    <row r="179" spans="3:154" ht="13.95" hidden="1" customHeight="1" x14ac:dyDescent="0.3">
      <c r="F179" s="727"/>
      <c r="G179" s="727"/>
      <c r="H179" s="727"/>
      <c r="I179" s="727"/>
      <c r="J179" s="727"/>
      <c r="K179" s="727"/>
      <c r="L179" s="727"/>
      <c r="M179" s="727"/>
      <c r="N179" s="727"/>
      <c r="O179" s="727"/>
      <c r="P179" s="727"/>
      <c r="Q179" s="727"/>
      <c r="R179" s="791"/>
      <c r="S179" s="791"/>
      <c r="T179" s="837"/>
      <c r="U179" s="837"/>
      <c r="V179" s="837"/>
      <c r="W179" s="837"/>
      <c r="X179" s="837"/>
      <c r="Y179" s="837"/>
      <c r="Z179" s="837"/>
      <c r="AA179" s="837"/>
      <c r="AB179" s="852"/>
      <c r="AC179" s="852"/>
      <c r="AD179" s="837"/>
      <c r="AE179" s="837"/>
      <c r="AF179" s="837"/>
      <c r="AG179" s="837"/>
      <c r="AH179" s="837"/>
      <c r="AI179" s="837"/>
      <c r="AJ179" s="837"/>
      <c r="AK179" s="837"/>
      <c r="AL179" s="837"/>
      <c r="AM179" s="837"/>
      <c r="AN179" s="837"/>
      <c r="AO179" s="837"/>
      <c r="BA179" s="800"/>
      <c r="BB179" s="800"/>
      <c r="BC179" s="800"/>
      <c r="BD179" s="743"/>
      <c r="BE179" s="743"/>
      <c r="BF179" s="743"/>
      <c r="BG179" s="743"/>
      <c r="BH179" s="743"/>
      <c r="BI179" s="743"/>
      <c r="BJ179" s="743"/>
      <c r="BK179" s="743"/>
      <c r="BL179" s="743"/>
      <c r="BM179" s="743"/>
      <c r="BN179" s="743"/>
      <c r="BO179" s="743"/>
      <c r="BP179" s="743"/>
      <c r="BQ179" s="743"/>
      <c r="BR179" s="743"/>
      <c r="BS179" s="743"/>
      <c r="BT179" s="800"/>
      <c r="BU179" s="800"/>
      <c r="BV179" s="829"/>
      <c r="BW179" s="829"/>
      <c r="BX179" s="829"/>
      <c r="BY179" s="829"/>
      <c r="BZ179" s="829"/>
      <c r="CA179" s="829"/>
      <c r="CB179" s="829"/>
      <c r="CC179" s="829"/>
      <c r="CD179" s="829"/>
      <c r="CE179" s="853"/>
      <c r="CF179" s="829"/>
      <c r="CG179" s="829"/>
      <c r="CH179" s="829"/>
      <c r="CI179" s="829"/>
      <c r="CJ179" s="829"/>
      <c r="CK179" s="829"/>
      <c r="CL179" s="829"/>
      <c r="CM179" s="829"/>
      <c r="CN179" s="829"/>
      <c r="CO179" s="829"/>
      <c r="CP179" s="829"/>
      <c r="CQ179" s="400"/>
      <c r="CR179" s="800"/>
      <c r="CS179" s="800"/>
      <c r="CT179" s="800"/>
      <c r="CU179" s="801"/>
      <c r="CV179" s="801"/>
      <c r="CW179" s="801"/>
      <c r="CX179" s="801"/>
      <c r="CY179" s="801"/>
      <c r="CZ179" s="801"/>
      <c r="DA179" s="801"/>
      <c r="DB179" s="801"/>
      <c r="DC179" s="400"/>
      <c r="DD179" s="400"/>
      <c r="DE179" s="400"/>
      <c r="DF179" s="400"/>
      <c r="DG179" s="400"/>
      <c r="DH179" s="400"/>
      <c r="DI179" s="400"/>
      <c r="DJ179" s="400"/>
      <c r="DK179" s="400"/>
      <c r="DL179" s="400"/>
      <c r="DM179" s="400"/>
      <c r="DN179" s="400"/>
      <c r="DO179" s="400"/>
      <c r="DP179" s="400"/>
      <c r="DQ179" s="400"/>
      <c r="DR179" s="400"/>
      <c r="DS179" s="400"/>
      <c r="DT179" s="400"/>
      <c r="DU179" s="400"/>
      <c r="DV179" s="400"/>
      <c r="DW179" s="400"/>
      <c r="DX179" s="400"/>
      <c r="DY179" s="400"/>
      <c r="DZ179" s="850"/>
      <c r="EA179" s="850"/>
      <c r="EB179" s="850"/>
      <c r="EC179" s="400"/>
      <c r="ED179" s="400"/>
      <c r="EE179" s="400"/>
      <c r="EF179" s="789"/>
      <c r="EG179" s="829"/>
      <c r="EH179" s="829"/>
      <c r="EI179" s="829"/>
      <c r="EJ179" s="829"/>
      <c r="EK179" s="829"/>
      <c r="EL179" s="829"/>
      <c r="EM179" s="829"/>
      <c r="EN179" s="829"/>
      <c r="EO179" s="400"/>
      <c r="EP179" s="400"/>
      <c r="EQ179" s="400"/>
      <c r="ER179" s="400"/>
      <c r="ES179" s="400"/>
      <c r="ET179" s="400"/>
      <c r="EU179" s="400"/>
      <c r="EV179" s="400"/>
      <c r="EW179" s="400"/>
      <c r="EX179" s="400"/>
    </row>
    <row r="180" spans="3:154" ht="13.95" hidden="1" customHeight="1" x14ac:dyDescent="0.3">
      <c r="F180" s="727"/>
      <c r="G180" s="727"/>
      <c r="H180" s="727"/>
      <c r="I180" s="727"/>
      <c r="J180" s="727"/>
      <c r="K180" s="727"/>
      <c r="L180" s="727"/>
      <c r="M180" s="727"/>
      <c r="N180" s="727"/>
      <c r="O180" s="727"/>
      <c r="P180" s="727"/>
      <c r="Q180" s="727"/>
      <c r="R180" s="791"/>
      <c r="S180" s="791"/>
      <c r="T180" s="837"/>
      <c r="U180" s="837"/>
      <c r="V180" s="837"/>
      <c r="W180" s="837"/>
      <c r="X180" s="837"/>
      <c r="Y180" s="837"/>
      <c r="Z180" s="837"/>
      <c r="AA180" s="837"/>
      <c r="AB180" s="852"/>
      <c r="AC180" s="852"/>
      <c r="AD180" s="837"/>
      <c r="AE180" s="837"/>
      <c r="AF180" s="837"/>
      <c r="AG180" s="837"/>
      <c r="AH180" s="837"/>
      <c r="AI180" s="837"/>
      <c r="AJ180" s="837"/>
      <c r="AK180" s="837"/>
      <c r="AL180" s="837"/>
      <c r="AM180" s="837"/>
      <c r="AN180" s="837"/>
      <c r="AO180" s="837"/>
      <c r="BA180" s="800"/>
      <c r="BB180" s="800"/>
      <c r="BC180" s="800"/>
      <c r="BD180" s="743"/>
      <c r="BE180" s="743"/>
      <c r="BF180" s="743"/>
      <c r="BG180" s="743"/>
      <c r="BH180" s="743"/>
      <c r="BI180" s="743"/>
      <c r="BJ180" s="743"/>
      <c r="BK180" s="743"/>
      <c r="BL180" s="743"/>
      <c r="BM180" s="743"/>
      <c r="BN180" s="743"/>
      <c r="BO180" s="743"/>
      <c r="BP180" s="743"/>
      <c r="BQ180" s="743"/>
      <c r="BR180" s="743"/>
      <c r="BS180" s="743"/>
      <c r="BT180" s="800"/>
      <c r="BU180" s="800"/>
      <c r="BV180" s="829"/>
      <c r="BW180" s="829"/>
      <c r="BX180" s="829"/>
      <c r="BY180" s="829"/>
      <c r="BZ180" s="829"/>
      <c r="CA180" s="829"/>
      <c r="CB180" s="829"/>
      <c r="CC180" s="829"/>
      <c r="CD180" s="829"/>
      <c r="CE180" s="853"/>
      <c r="CF180" s="829"/>
      <c r="CG180" s="829"/>
      <c r="CH180" s="829"/>
      <c r="CI180" s="829"/>
      <c r="CJ180" s="829"/>
      <c r="CK180" s="829"/>
      <c r="CL180" s="829"/>
      <c r="CM180" s="829"/>
      <c r="CN180" s="829"/>
      <c r="CO180" s="829"/>
      <c r="CP180" s="829"/>
      <c r="CQ180" s="400"/>
      <c r="CR180" s="800"/>
      <c r="CS180" s="800"/>
      <c r="CT180" s="800"/>
      <c r="CU180" s="801"/>
      <c r="CV180" s="801"/>
      <c r="CW180" s="801"/>
      <c r="CX180" s="801"/>
      <c r="CY180" s="801"/>
      <c r="CZ180" s="801"/>
      <c r="DA180" s="801"/>
      <c r="DB180" s="801"/>
      <c r="DC180" s="400"/>
      <c r="DD180" s="400"/>
      <c r="DE180" s="400"/>
      <c r="DF180" s="400"/>
      <c r="DG180" s="400"/>
      <c r="DH180" s="400"/>
      <c r="DI180" s="400"/>
      <c r="DJ180" s="400"/>
      <c r="DK180" s="400"/>
      <c r="DL180" s="400"/>
      <c r="DM180" s="400"/>
      <c r="DN180" s="400"/>
      <c r="DO180" s="400"/>
      <c r="DP180" s="400"/>
      <c r="DQ180" s="400"/>
      <c r="DR180" s="400"/>
      <c r="DS180" s="400"/>
      <c r="DT180" s="400"/>
      <c r="DU180" s="400"/>
      <c r="DV180" s="400"/>
      <c r="DW180" s="400"/>
      <c r="DX180" s="400"/>
      <c r="DY180" s="400"/>
      <c r="DZ180" s="850"/>
      <c r="EA180" s="850"/>
      <c r="EB180" s="850"/>
      <c r="EC180" s="400"/>
      <c r="ED180" s="400"/>
      <c r="EE180" s="400"/>
      <c r="EF180" s="789"/>
      <c r="EG180" s="829"/>
      <c r="EH180" s="829"/>
      <c r="EI180" s="829"/>
      <c r="EJ180" s="829"/>
      <c r="EK180" s="829"/>
      <c r="EL180" s="829"/>
      <c r="EM180" s="829"/>
      <c r="EN180" s="829"/>
      <c r="EO180" s="400"/>
      <c r="EP180" s="400"/>
      <c r="EQ180" s="400"/>
      <c r="ER180" s="400"/>
      <c r="ES180" s="400"/>
      <c r="ET180" s="400"/>
      <c r="EU180" s="400"/>
      <c r="EV180" s="400"/>
      <c r="EW180" s="400"/>
      <c r="EX180" s="400"/>
    </row>
    <row r="181" spans="3:154" ht="13.95" hidden="1" customHeight="1" x14ac:dyDescent="0.3">
      <c r="F181" s="727"/>
      <c r="G181" s="727"/>
      <c r="H181" s="727"/>
      <c r="I181" s="727"/>
      <c r="J181" s="727"/>
      <c r="K181" s="727"/>
      <c r="L181" s="727"/>
      <c r="M181" s="727"/>
      <c r="N181" s="727"/>
      <c r="O181" s="727"/>
      <c r="P181" s="727"/>
      <c r="Q181" s="727"/>
      <c r="R181" s="791"/>
      <c r="S181" s="791"/>
      <c r="T181" s="837"/>
      <c r="U181" s="837"/>
      <c r="V181" s="837"/>
      <c r="W181" s="837"/>
      <c r="X181" s="837"/>
      <c r="Y181" s="837"/>
      <c r="Z181" s="837"/>
      <c r="AA181" s="837"/>
      <c r="AB181" s="852"/>
      <c r="AC181" s="852"/>
      <c r="AD181" s="837"/>
      <c r="AE181" s="837"/>
      <c r="AF181" s="837"/>
      <c r="AG181" s="837"/>
      <c r="AH181" s="837"/>
      <c r="AI181" s="837"/>
      <c r="AJ181" s="837"/>
      <c r="AK181" s="837"/>
      <c r="AL181" s="837"/>
      <c r="AM181" s="837"/>
      <c r="AN181" s="837"/>
      <c r="AO181" s="837"/>
      <c r="BA181" s="800"/>
      <c r="BB181" s="800"/>
      <c r="BC181" s="800"/>
      <c r="BD181" s="743"/>
      <c r="BE181" s="743"/>
      <c r="BF181" s="743"/>
      <c r="BG181" s="743"/>
      <c r="BH181" s="743"/>
      <c r="BI181" s="743"/>
      <c r="BJ181" s="743"/>
      <c r="BK181" s="743"/>
      <c r="BL181" s="743"/>
      <c r="BM181" s="743"/>
      <c r="BN181" s="743"/>
      <c r="BO181" s="743"/>
      <c r="BP181" s="743"/>
      <c r="BQ181" s="743"/>
      <c r="BR181" s="743"/>
      <c r="BS181" s="743"/>
      <c r="BT181" s="800"/>
      <c r="BU181" s="800"/>
      <c r="BV181" s="829"/>
      <c r="BW181" s="829"/>
      <c r="BX181" s="829"/>
      <c r="BY181" s="829"/>
      <c r="BZ181" s="829"/>
      <c r="CA181" s="829"/>
      <c r="CB181" s="829"/>
      <c r="CC181" s="829"/>
      <c r="CD181" s="829"/>
      <c r="CE181" s="853"/>
      <c r="CF181" s="829"/>
      <c r="CG181" s="829"/>
      <c r="CH181" s="829"/>
      <c r="CI181" s="829"/>
      <c r="CJ181" s="829"/>
      <c r="CK181" s="829"/>
      <c r="CL181" s="829"/>
      <c r="CM181" s="829"/>
      <c r="CN181" s="829"/>
      <c r="CO181" s="829"/>
      <c r="CP181" s="829"/>
      <c r="CQ181" s="400"/>
      <c r="CR181" s="800"/>
      <c r="CS181" s="800"/>
      <c r="CT181" s="800"/>
      <c r="CU181" s="801"/>
      <c r="CV181" s="801"/>
      <c r="CW181" s="801"/>
      <c r="CX181" s="801"/>
      <c r="CY181" s="801"/>
      <c r="CZ181" s="801"/>
      <c r="DA181" s="801"/>
      <c r="DB181" s="801"/>
      <c r="DC181" s="400"/>
      <c r="DD181" s="400"/>
      <c r="DE181" s="400"/>
      <c r="DF181" s="400"/>
      <c r="DG181" s="400"/>
      <c r="DH181" s="400"/>
      <c r="DI181" s="400"/>
      <c r="DJ181" s="400"/>
      <c r="DK181" s="400"/>
      <c r="DL181" s="400"/>
      <c r="DM181" s="400"/>
      <c r="DN181" s="400"/>
      <c r="DO181" s="400"/>
      <c r="DP181" s="400"/>
      <c r="DQ181" s="400"/>
      <c r="DR181" s="400"/>
      <c r="DS181" s="400"/>
      <c r="DT181" s="400"/>
      <c r="DU181" s="400"/>
      <c r="DV181" s="400"/>
      <c r="DW181" s="400"/>
      <c r="DX181" s="400"/>
      <c r="DY181" s="400"/>
      <c r="DZ181" s="850"/>
      <c r="EA181" s="850"/>
      <c r="EB181" s="850"/>
      <c r="EC181" s="400"/>
      <c r="ED181" s="400"/>
      <c r="EE181" s="400"/>
      <c r="EF181" s="789"/>
      <c r="EG181" s="829"/>
      <c r="EH181" s="829"/>
      <c r="EI181" s="829"/>
      <c r="EJ181" s="829"/>
      <c r="EK181" s="829"/>
      <c r="EL181" s="829"/>
      <c r="EM181" s="829"/>
      <c r="EN181" s="829"/>
      <c r="EO181" s="400"/>
      <c r="EP181" s="400"/>
      <c r="EQ181" s="400"/>
      <c r="ER181" s="400"/>
      <c r="ES181" s="400"/>
      <c r="ET181" s="400"/>
      <c r="EU181" s="400"/>
      <c r="EV181" s="400"/>
      <c r="EW181" s="400"/>
      <c r="EX181" s="400"/>
    </row>
    <row r="182" spans="3:154" ht="13.95" hidden="1" customHeight="1" x14ac:dyDescent="0.3">
      <c r="F182" s="727"/>
      <c r="G182" s="727"/>
      <c r="H182" s="727"/>
      <c r="I182" s="727"/>
      <c r="J182" s="727"/>
      <c r="K182" s="727"/>
      <c r="L182" s="727"/>
      <c r="M182" s="727"/>
      <c r="N182" s="727"/>
      <c r="O182" s="727"/>
      <c r="P182" s="727"/>
      <c r="Q182" s="727"/>
      <c r="R182" s="791"/>
      <c r="S182" s="791"/>
      <c r="T182" s="837"/>
      <c r="U182" s="837"/>
      <c r="V182" s="837"/>
      <c r="W182" s="837"/>
      <c r="X182" s="837"/>
      <c r="Y182" s="837"/>
      <c r="Z182" s="837"/>
      <c r="AA182" s="837"/>
      <c r="AB182" s="852"/>
      <c r="AC182" s="852"/>
      <c r="AD182" s="837"/>
      <c r="AE182" s="837"/>
      <c r="AF182" s="837"/>
      <c r="AG182" s="837"/>
      <c r="AH182" s="837"/>
      <c r="AI182" s="837"/>
      <c r="AJ182" s="837"/>
      <c r="AK182" s="837"/>
      <c r="AL182" s="837"/>
      <c r="AM182" s="837"/>
      <c r="AN182" s="837"/>
      <c r="AO182" s="837"/>
      <c r="BA182" s="800"/>
      <c r="BB182" s="800"/>
      <c r="BC182" s="800"/>
      <c r="BD182" s="743"/>
      <c r="BE182" s="743"/>
      <c r="BF182" s="743"/>
      <c r="BG182" s="743"/>
      <c r="BH182" s="743"/>
      <c r="BI182" s="743"/>
      <c r="BJ182" s="743"/>
      <c r="BK182" s="743"/>
      <c r="BL182" s="743"/>
      <c r="BM182" s="743"/>
      <c r="BN182" s="743"/>
      <c r="BO182" s="743"/>
      <c r="BP182" s="743"/>
      <c r="BQ182" s="743"/>
      <c r="BR182" s="743"/>
      <c r="BS182" s="743"/>
      <c r="BT182" s="800"/>
      <c r="BU182" s="800"/>
      <c r="BV182" s="829"/>
      <c r="BW182" s="829"/>
      <c r="BX182" s="829"/>
      <c r="BY182" s="829"/>
      <c r="BZ182" s="829"/>
      <c r="CA182" s="829"/>
      <c r="CB182" s="829"/>
      <c r="CC182" s="829"/>
      <c r="CD182" s="829"/>
      <c r="CE182" s="853"/>
      <c r="CF182" s="829"/>
      <c r="CG182" s="829"/>
      <c r="CH182" s="829"/>
      <c r="CI182" s="829"/>
      <c r="CJ182" s="829"/>
      <c r="CK182" s="829"/>
      <c r="CL182" s="829"/>
      <c r="CM182" s="829"/>
      <c r="CN182" s="829"/>
      <c r="CO182" s="829"/>
      <c r="CP182" s="829"/>
      <c r="CQ182" s="400"/>
      <c r="CR182" s="800"/>
      <c r="CS182" s="800"/>
      <c r="CT182" s="800"/>
      <c r="CU182" s="801"/>
      <c r="CV182" s="801"/>
      <c r="CW182" s="801"/>
      <c r="CX182" s="801"/>
      <c r="CY182" s="801"/>
      <c r="CZ182" s="801"/>
      <c r="DA182" s="801"/>
      <c r="DB182" s="801"/>
      <c r="DC182" s="400"/>
      <c r="DD182" s="400"/>
      <c r="DE182" s="400"/>
      <c r="DF182" s="400"/>
      <c r="DG182" s="400"/>
      <c r="DH182" s="400"/>
      <c r="DI182" s="400"/>
      <c r="DJ182" s="400"/>
      <c r="DK182" s="400"/>
      <c r="DL182" s="400"/>
      <c r="DM182" s="400"/>
      <c r="DN182" s="400"/>
      <c r="DO182" s="400"/>
      <c r="DP182" s="400"/>
      <c r="DQ182" s="400"/>
      <c r="DR182" s="400"/>
      <c r="DS182" s="400"/>
      <c r="DT182" s="400"/>
      <c r="DU182" s="400"/>
      <c r="DV182" s="400"/>
      <c r="DW182" s="400"/>
      <c r="DX182" s="400"/>
      <c r="DY182" s="400"/>
      <c r="DZ182" s="850"/>
      <c r="EA182" s="850"/>
      <c r="EB182" s="850"/>
      <c r="EC182" s="400"/>
      <c r="ED182" s="400"/>
      <c r="EE182" s="400"/>
      <c r="EF182" s="789"/>
      <c r="EG182" s="829"/>
      <c r="EH182" s="829"/>
      <c r="EI182" s="829"/>
      <c r="EJ182" s="829"/>
      <c r="EK182" s="829"/>
      <c r="EL182" s="829"/>
      <c r="EM182" s="829"/>
      <c r="EN182" s="829"/>
      <c r="EO182" s="400"/>
      <c r="EP182" s="400"/>
      <c r="EQ182" s="400"/>
      <c r="ER182" s="400"/>
      <c r="ES182" s="400"/>
      <c r="ET182" s="400"/>
      <c r="EU182" s="400"/>
      <c r="EV182" s="400"/>
      <c r="EW182" s="400"/>
      <c r="EX182" s="400"/>
    </row>
    <row r="183" spans="3:154" ht="18" hidden="1" customHeight="1" x14ac:dyDescent="0.3">
      <c r="F183" s="727"/>
      <c r="G183" s="727"/>
      <c r="H183" s="727"/>
      <c r="I183" s="727"/>
      <c r="J183" s="727"/>
      <c r="K183" s="727"/>
      <c r="L183" s="727"/>
      <c r="M183" s="727"/>
      <c r="N183" s="727"/>
      <c r="O183" s="727"/>
      <c r="P183" s="727"/>
      <c r="Q183" s="727"/>
      <c r="R183" s="791"/>
      <c r="S183" s="791"/>
      <c r="T183" s="837"/>
      <c r="U183" s="837"/>
      <c r="V183" s="837"/>
      <c r="W183" s="837"/>
      <c r="X183" s="837"/>
      <c r="Y183" s="837"/>
      <c r="Z183" s="837"/>
      <c r="AA183" s="837"/>
      <c r="AB183" s="852"/>
      <c r="AC183" s="852"/>
      <c r="AD183" s="837"/>
      <c r="AE183" s="837"/>
      <c r="AF183" s="837"/>
      <c r="AG183" s="837"/>
      <c r="AH183" s="837"/>
      <c r="AI183" s="837"/>
      <c r="AJ183" s="837"/>
      <c r="AK183" s="837"/>
      <c r="AL183" s="837"/>
      <c r="AM183" s="837"/>
      <c r="AN183" s="837"/>
      <c r="AO183" s="837"/>
      <c r="BA183" s="800"/>
      <c r="BB183" s="800"/>
      <c r="BC183" s="800"/>
      <c r="BD183" s="743"/>
      <c r="BE183" s="743"/>
      <c r="BF183" s="743"/>
      <c r="BG183" s="743"/>
      <c r="BH183" s="743"/>
      <c r="BI183" s="743"/>
      <c r="BJ183" s="743"/>
      <c r="BK183" s="743"/>
      <c r="BL183" s="743"/>
      <c r="BM183" s="743"/>
      <c r="BN183" s="743"/>
      <c r="BO183" s="743"/>
      <c r="BP183" s="743"/>
      <c r="BQ183" s="743"/>
      <c r="BR183" s="743"/>
      <c r="BS183" s="743"/>
      <c r="BT183" s="800"/>
      <c r="BU183" s="800"/>
      <c r="BV183" s="829"/>
      <c r="BW183" s="829"/>
      <c r="BX183" s="829"/>
      <c r="BY183" s="829"/>
      <c r="BZ183" s="829"/>
      <c r="CA183" s="829"/>
      <c r="CB183" s="829"/>
      <c r="CC183" s="829"/>
      <c r="CD183" s="829"/>
      <c r="CE183" s="854"/>
      <c r="CF183" s="835"/>
      <c r="CG183" s="835"/>
      <c r="CH183" s="835"/>
      <c r="CI183" s="835"/>
      <c r="CJ183" s="835"/>
      <c r="CK183" s="835"/>
      <c r="CL183" s="835"/>
      <c r="CM183" s="835"/>
      <c r="CN183" s="835"/>
      <c r="CO183" s="835"/>
      <c r="CP183" s="835"/>
      <c r="CQ183" s="634"/>
      <c r="CR183" s="855"/>
      <c r="CS183" s="855"/>
      <c r="CT183" s="855"/>
      <c r="CU183" s="807"/>
      <c r="CV183" s="807"/>
      <c r="CW183" s="807"/>
      <c r="CX183" s="807"/>
      <c r="CY183" s="807"/>
      <c r="CZ183" s="807"/>
      <c r="DA183" s="807"/>
      <c r="DB183" s="807"/>
      <c r="DC183" s="634"/>
      <c r="DD183" s="634"/>
      <c r="DE183" s="634"/>
      <c r="DF183" s="634"/>
      <c r="DG183" s="634"/>
      <c r="DH183" s="634"/>
      <c r="DI183" s="634"/>
      <c r="DJ183" s="634"/>
      <c r="DK183" s="634"/>
      <c r="DL183" s="634"/>
      <c r="DM183" s="634"/>
      <c r="DN183" s="634"/>
      <c r="DO183" s="634"/>
      <c r="DP183" s="634"/>
      <c r="DQ183" s="634"/>
      <c r="DR183" s="634"/>
      <c r="DS183" s="634"/>
      <c r="DT183" s="634"/>
      <c r="DU183" s="634"/>
      <c r="DV183" s="634"/>
      <c r="DW183" s="634"/>
      <c r="DX183" s="634"/>
      <c r="DY183" s="634"/>
      <c r="DZ183" s="856"/>
      <c r="EA183" s="856"/>
      <c r="EB183" s="856"/>
      <c r="EC183" s="634"/>
      <c r="ED183" s="634"/>
      <c r="EE183" s="634"/>
      <c r="EF183" s="811"/>
      <c r="EG183" s="829"/>
      <c r="EH183" s="829"/>
      <c r="EI183" s="829"/>
      <c r="EJ183" s="829"/>
      <c r="EK183" s="829"/>
      <c r="EL183" s="829"/>
      <c r="EM183" s="829"/>
      <c r="EN183" s="829"/>
      <c r="EO183" s="400"/>
      <c r="EP183" s="400"/>
      <c r="EQ183" s="400"/>
      <c r="ER183" s="400"/>
      <c r="ES183" s="400"/>
      <c r="ET183" s="400"/>
      <c r="EU183" s="400"/>
      <c r="EV183" s="400"/>
      <c r="EW183" s="400"/>
      <c r="EX183" s="400"/>
    </row>
    <row r="184" spans="3:154" ht="18" hidden="1" customHeight="1" x14ac:dyDescent="0.3">
      <c r="F184" s="727"/>
      <c r="G184" s="727"/>
      <c r="H184" s="727"/>
      <c r="I184" s="727"/>
      <c r="J184" s="727"/>
      <c r="K184" s="727"/>
      <c r="L184" s="727"/>
      <c r="M184" s="727"/>
      <c r="N184" s="727"/>
      <c r="O184" s="727"/>
      <c r="P184" s="727"/>
      <c r="Q184" s="727"/>
      <c r="R184" s="791"/>
      <c r="S184" s="791"/>
      <c r="T184" s="2"/>
      <c r="U184" s="2139"/>
      <c r="V184" s="2139"/>
      <c r="W184" s="2139"/>
      <c r="X184" s="2139"/>
      <c r="Y184" s="2139"/>
      <c r="Z184" s="2139"/>
      <c r="AA184" s="2139"/>
      <c r="AB184" s="2139"/>
      <c r="AC184" s="2139"/>
      <c r="AD184" s="2139"/>
      <c r="AE184" s="2139"/>
      <c r="AF184" s="2139"/>
      <c r="AG184" s="2139"/>
      <c r="AH184" s="2139"/>
      <c r="AI184" s="2139"/>
      <c r="AJ184" s="2139"/>
      <c r="AK184" s="2139"/>
      <c r="AL184" s="2139"/>
      <c r="AM184" s="2139"/>
      <c r="AN184" s="2139"/>
      <c r="AO184" s="2139"/>
      <c r="AP184" s="2139"/>
      <c r="AQ184" s="2139"/>
      <c r="AR184" s="2139"/>
      <c r="AS184" s="2139"/>
      <c r="AT184" s="2139"/>
      <c r="AU184" s="2139"/>
      <c r="AV184" s="2139"/>
      <c r="AW184" s="2139"/>
      <c r="AX184" s="2139"/>
      <c r="AY184" s="2139"/>
      <c r="AZ184" s="2139"/>
      <c r="BA184" s="2139"/>
      <c r="BB184" s="2139"/>
      <c r="BC184" s="2139"/>
      <c r="BD184" s="2139"/>
      <c r="BE184" s="2139"/>
      <c r="BF184" s="2139"/>
      <c r="BG184" s="2139"/>
      <c r="BH184" s="2139"/>
      <c r="BI184" s="2139"/>
      <c r="BJ184" s="2139"/>
      <c r="BK184" s="2139"/>
      <c r="BL184" s="2139"/>
      <c r="BM184" s="2139"/>
      <c r="BN184" s="2139"/>
      <c r="BO184" s="2139"/>
      <c r="BP184" s="2139"/>
      <c r="BQ184" s="2139"/>
      <c r="BR184" s="2139"/>
      <c r="BS184" s="2139"/>
      <c r="BT184" s="2139"/>
      <c r="BU184" s="2139"/>
      <c r="BV184" s="2"/>
      <c r="BW184" s="2"/>
      <c r="BX184" s="2"/>
      <c r="BY184" s="2"/>
      <c r="BZ184" s="2"/>
      <c r="CA184" s="2"/>
      <c r="CB184" s="2"/>
      <c r="CC184" s="2"/>
      <c r="CD184" s="2"/>
      <c r="CE184" s="2139" t="s">
        <v>39729</v>
      </c>
      <c r="CF184" s="2139"/>
      <c r="CG184" s="2139"/>
      <c r="CH184" s="2139"/>
      <c r="CI184" s="2139"/>
      <c r="CJ184" s="2139"/>
      <c r="CK184" s="2139"/>
      <c r="CL184" s="2139"/>
      <c r="CM184" s="2139"/>
      <c r="CN184" s="2139"/>
      <c r="CO184" s="2139"/>
      <c r="CP184" s="2139"/>
      <c r="CQ184" s="2139"/>
      <c r="CR184" s="2139"/>
      <c r="CS184" s="2139"/>
      <c r="CT184" s="2139"/>
      <c r="CU184" s="2139"/>
      <c r="CV184" s="2139"/>
      <c r="CW184" s="2139"/>
      <c r="CX184" s="2139"/>
      <c r="CY184" s="2139"/>
      <c r="CZ184" s="2139"/>
      <c r="DA184" s="2139"/>
      <c r="DB184" s="2139"/>
      <c r="DC184" s="2139"/>
      <c r="DD184" s="2139"/>
      <c r="DE184" s="2139"/>
      <c r="DF184" s="2139"/>
      <c r="DG184" s="2139"/>
      <c r="DH184" s="2139"/>
      <c r="DI184" s="2139"/>
      <c r="DJ184" s="2139"/>
      <c r="DK184" s="2139"/>
      <c r="DL184" s="2139"/>
      <c r="DM184" s="2139"/>
      <c r="DN184" s="2139"/>
      <c r="DO184" s="2139"/>
      <c r="DP184" s="2139"/>
      <c r="DQ184" s="2139"/>
      <c r="DR184" s="2139"/>
      <c r="DS184" s="2139"/>
      <c r="DT184" s="2139"/>
      <c r="DU184" s="2139"/>
      <c r="DV184" s="2139"/>
      <c r="DW184" s="2139"/>
      <c r="DX184" s="2139"/>
      <c r="DY184" s="2139"/>
      <c r="DZ184" s="2"/>
      <c r="EA184" s="2"/>
      <c r="EB184" s="2"/>
      <c r="EC184" s="400"/>
      <c r="ED184" s="400"/>
      <c r="EE184" s="400"/>
      <c r="EF184" s="400"/>
      <c r="EG184" s="829"/>
      <c r="EH184" s="829"/>
      <c r="EI184" s="829"/>
      <c r="EJ184" s="829"/>
      <c r="EK184" s="829"/>
      <c r="EL184" s="829"/>
      <c r="EM184" s="829"/>
      <c r="EN184" s="829"/>
      <c r="EO184" s="400"/>
      <c r="EP184" s="400"/>
      <c r="EQ184" s="400"/>
      <c r="ER184" s="400"/>
      <c r="ES184" s="400"/>
      <c r="ET184" s="400"/>
      <c r="EU184" s="400"/>
      <c r="EV184" s="400"/>
      <c r="EW184" s="400"/>
      <c r="EX184" s="400"/>
    </row>
    <row r="185" spans="3:154" ht="5.25" hidden="1" customHeight="1" x14ac:dyDescent="0.3">
      <c r="F185" s="727"/>
      <c r="G185" s="727"/>
      <c r="H185" s="727"/>
      <c r="I185" s="727"/>
      <c r="J185" s="727"/>
      <c r="K185" s="727"/>
      <c r="L185" s="727"/>
      <c r="M185" s="727"/>
      <c r="N185" s="727"/>
      <c r="O185" s="727"/>
      <c r="P185" s="727"/>
      <c r="Q185" s="727"/>
      <c r="R185" s="791"/>
      <c r="S185" s="791"/>
      <c r="T185" s="837"/>
      <c r="U185" s="837"/>
      <c r="V185" s="837"/>
      <c r="W185" s="837"/>
      <c r="X185" s="837"/>
      <c r="Y185" s="837"/>
      <c r="Z185" s="837"/>
      <c r="AA185" s="837"/>
      <c r="AB185" s="852"/>
      <c r="AC185" s="852"/>
      <c r="AD185" s="837"/>
      <c r="AE185" s="837"/>
      <c r="AF185" s="837"/>
      <c r="AG185" s="837"/>
      <c r="AH185" s="837"/>
      <c r="AI185" s="837"/>
      <c r="AJ185" s="837"/>
      <c r="AK185" s="837"/>
      <c r="AL185" s="837"/>
      <c r="AM185" s="837"/>
      <c r="AN185" s="837"/>
      <c r="AO185" s="837"/>
      <c r="BA185" s="800"/>
      <c r="BB185" s="800"/>
      <c r="BC185" s="800"/>
      <c r="BD185" s="743"/>
      <c r="BE185" s="743"/>
      <c r="BF185" s="743"/>
      <c r="BG185" s="743"/>
      <c r="BH185" s="743"/>
      <c r="BI185" s="743"/>
      <c r="BJ185" s="743"/>
      <c r="BK185" s="743"/>
      <c r="BL185" s="743"/>
      <c r="BM185" s="743"/>
      <c r="BN185" s="743"/>
      <c r="BO185" s="743"/>
      <c r="BP185" s="743"/>
      <c r="BQ185" s="743"/>
      <c r="BR185" s="743"/>
      <c r="BS185" s="743"/>
      <c r="BT185" s="800"/>
      <c r="BU185" s="800"/>
      <c r="BV185" s="829"/>
      <c r="BW185" s="829"/>
      <c r="BX185" s="829"/>
      <c r="BY185" s="829"/>
      <c r="BZ185" s="829"/>
      <c r="CA185" s="829"/>
      <c r="CB185" s="829"/>
      <c r="CC185" s="829"/>
      <c r="CD185" s="829"/>
      <c r="CE185" s="829"/>
      <c r="CF185" s="829"/>
      <c r="CG185" s="829"/>
      <c r="CH185" s="829"/>
      <c r="CI185" s="829"/>
      <c r="CJ185" s="829"/>
      <c r="CK185" s="829"/>
      <c r="CL185" s="829"/>
      <c r="CM185" s="829"/>
      <c r="CN185" s="829"/>
      <c r="CO185" s="829"/>
      <c r="CP185" s="829"/>
      <c r="CQ185" s="400"/>
      <c r="CR185" s="800"/>
      <c r="CS185" s="800"/>
      <c r="CT185" s="800"/>
      <c r="CU185" s="801"/>
      <c r="CV185" s="801"/>
      <c r="CW185" s="801"/>
      <c r="CX185" s="801"/>
      <c r="CY185" s="801"/>
      <c r="CZ185" s="801"/>
      <c r="DA185" s="801"/>
      <c r="DB185" s="801"/>
      <c r="DY185" s="400"/>
      <c r="DZ185" s="850"/>
      <c r="EA185" s="850"/>
      <c r="EB185" s="850"/>
      <c r="EC185" s="400"/>
      <c r="ED185" s="400"/>
      <c r="EE185" s="400"/>
      <c r="EF185" s="400"/>
      <c r="EG185" s="829"/>
      <c r="EH185" s="829"/>
      <c r="EI185" s="829"/>
      <c r="EJ185" s="829"/>
      <c r="EK185" s="829"/>
      <c r="EL185" s="829"/>
      <c r="EM185" s="829"/>
      <c r="EN185" s="829"/>
      <c r="EO185" s="400"/>
      <c r="EP185" s="400"/>
      <c r="EQ185" s="400"/>
      <c r="ER185" s="400"/>
      <c r="ES185" s="400"/>
      <c r="ET185" s="400"/>
      <c r="EU185" s="400"/>
      <c r="EV185" s="400"/>
      <c r="EW185" s="400"/>
      <c r="EX185" s="400"/>
    </row>
    <row r="186" spans="3:154" ht="12.15" hidden="1" customHeight="1" x14ac:dyDescent="0.3">
      <c r="C186" s="2146" t="s">
        <v>1116</v>
      </c>
      <c r="D186" s="2146"/>
      <c r="E186" s="2146"/>
      <c r="F186" s="2146"/>
      <c r="G186" s="2146"/>
      <c r="H186" s="2146"/>
      <c r="I186" s="2146"/>
      <c r="J186" s="2146"/>
      <c r="K186" s="2146"/>
      <c r="L186" s="2146"/>
      <c r="M186" s="2146"/>
      <c r="N186" s="2146"/>
      <c r="O186" s="2146"/>
      <c r="P186" s="2146"/>
      <c r="Q186" s="2146"/>
      <c r="R186" s="2146"/>
      <c r="S186" s="2146"/>
      <c r="T186" s="837"/>
      <c r="U186" s="837"/>
      <c r="V186" s="837"/>
      <c r="W186" s="837"/>
      <c r="X186" s="837"/>
      <c r="Y186" s="837"/>
      <c r="Z186" s="837"/>
      <c r="AA186" s="837"/>
      <c r="AB186" s="852"/>
      <c r="AC186" s="852"/>
      <c r="AD186" s="837"/>
      <c r="AE186" s="837"/>
      <c r="AF186" s="837"/>
      <c r="AG186" s="837"/>
      <c r="AH186" s="837"/>
      <c r="AI186" s="837"/>
      <c r="AJ186" s="837"/>
      <c r="AK186" s="837"/>
      <c r="AL186" s="837"/>
      <c r="AM186" s="837"/>
      <c r="AN186" s="837"/>
      <c r="AO186" s="837"/>
      <c r="BA186" s="800"/>
      <c r="BB186" s="800"/>
      <c r="BC186" s="800"/>
      <c r="BD186" s="743"/>
      <c r="BE186" s="743"/>
      <c r="BF186" s="743"/>
      <c r="BG186" s="743"/>
      <c r="BH186" s="743"/>
      <c r="BI186" s="743"/>
      <c r="BJ186" s="743"/>
      <c r="BK186" s="743"/>
      <c r="BL186" s="743"/>
      <c r="BM186" s="743"/>
      <c r="BN186" s="743"/>
      <c r="BO186" s="743"/>
      <c r="BP186" s="743"/>
      <c r="BQ186" s="743"/>
      <c r="BR186" s="743"/>
      <c r="BS186" s="743"/>
      <c r="BT186" s="800"/>
      <c r="BU186" s="800"/>
      <c r="BV186" s="829"/>
      <c r="BW186" s="829"/>
      <c r="BX186" s="829"/>
      <c r="BY186" s="829"/>
      <c r="BZ186" s="829"/>
      <c r="CA186" s="829"/>
      <c r="CB186" s="829"/>
      <c r="CC186" s="829"/>
      <c r="CD186" s="829"/>
      <c r="CE186" s="2147"/>
      <c r="CF186" s="2148"/>
      <c r="CG186" s="2148"/>
      <c r="CH186" s="2148"/>
      <c r="CI186" s="2148"/>
      <c r="CJ186" s="2148"/>
      <c r="CK186" s="2148"/>
      <c r="CL186" s="2148"/>
      <c r="CM186" s="2148"/>
      <c r="CN186" s="2148"/>
      <c r="CO186" s="2148"/>
      <c r="CP186" s="2148"/>
      <c r="CQ186" s="2148"/>
      <c r="CR186" s="2148"/>
      <c r="CS186" s="2148"/>
      <c r="CT186" s="2148"/>
      <c r="CU186" s="2148"/>
      <c r="CV186" s="2148"/>
      <c r="CW186" s="2148"/>
      <c r="CX186" s="2148"/>
      <c r="CY186" s="2148"/>
      <c r="CZ186" s="2148"/>
      <c r="DA186" s="2148"/>
      <c r="DB186" s="2148"/>
      <c r="DC186" s="2148"/>
      <c r="DD186" s="2148"/>
      <c r="DE186" s="2148"/>
      <c r="DF186" s="2148"/>
      <c r="DG186" s="2148"/>
      <c r="DH186" s="2148"/>
      <c r="DI186" s="2148"/>
      <c r="DJ186" s="2148"/>
      <c r="DK186" s="2148"/>
      <c r="DL186" s="2148"/>
      <c r="DM186" s="2148"/>
      <c r="DN186" s="2148"/>
      <c r="DO186" s="2148"/>
      <c r="DP186" s="2148"/>
      <c r="DQ186" s="2148"/>
      <c r="DR186" s="2148"/>
      <c r="DS186" s="2148"/>
      <c r="DT186" s="2148"/>
      <c r="DU186" s="2148"/>
      <c r="DV186" s="2148"/>
      <c r="DW186" s="2148"/>
      <c r="DX186" s="2148"/>
      <c r="DY186" s="2148"/>
      <c r="DZ186" s="2148"/>
      <c r="EA186" s="2148"/>
      <c r="EB186" s="2148"/>
      <c r="EC186" s="2148"/>
      <c r="ED186" s="2148"/>
      <c r="EE186" s="2148"/>
      <c r="EF186" s="2149"/>
      <c r="EG186" s="829"/>
      <c r="EH186" s="829"/>
      <c r="EI186" s="829"/>
      <c r="EJ186" s="829"/>
      <c r="EK186" s="829"/>
      <c r="EL186" s="829"/>
      <c r="EM186" s="829"/>
      <c r="EN186" s="829"/>
      <c r="EO186" s="400"/>
      <c r="EP186" s="400"/>
      <c r="EQ186" s="400"/>
      <c r="ER186" s="400"/>
      <c r="ES186" s="400"/>
      <c r="ET186" s="400"/>
      <c r="EU186" s="400"/>
      <c r="EV186" s="400"/>
      <c r="EW186" s="400"/>
      <c r="EX186" s="400"/>
    </row>
    <row r="187" spans="3:154" ht="12.15" hidden="1" customHeight="1" x14ac:dyDescent="0.3">
      <c r="F187" s="727"/>
      <c r="G187" s="727"/>
      <c r="H187" s="727"/>
      <c r="I187" s="727"/>
      <c r="J187" s="727"/>
      <c r="K187" s="727"/>
      <c r="L187" s="727"/>
      <c r="M187" s="727"/>
      <c r="N187" s="727"/>
      <c r="O187" s="727"/>
      <c r="P187" s="727"/>
      <c r="Q187" s="727"/>
      <c r="R187" s="791"/>
      <c r="S187" s="791"/>
      <c r="T187" s="837"/>
      <c r="U187" s="837"/>
      <c r="V187" s="837"/>
      <c r="W187" s="837"/>
      <c r="X187" s="837"/>
      <c r="Y187" s="837"/>
      <c r="Z187" s="837"/>
      <c r="AA187" s="837"/>
      <c r="AB187" s="852"/>
      <c r="AC187" s="852"/>
      <c r="AD187" s="837"/>
      <c r="AE187" s="837"/>
      <c r="AF187" s="837"/>
      <c r="AG187" s="837"/>
      <c r="AH187" s="837"/>
      <c r="AI187" s="837"/>
      <c r="AJ187" s="837"/>
      <c r="AK187" s="837"/>
      <c r="AL187" s="837"/>
      <c r="AM187" s="837"/>
      <c r="AN187" s="837"/>
      <c r="AO187" s="837"/>
      <c r="BA187" s="800"/>
      <c r="BB187" s="800"/>
      <c r="BC187" s="800"/>
      <c r="BD187" s="743"/>
      <c r="BE187" s="743"/>
      <c r="BF187" s="743"/>
      <c r="BG187" s="743"/>
      <c r="BH187" s="743"/>
      <c r="BI187" s="743"/>
      <c r="BJ187" s="743"/>
      <c r="BK187" s="743"/>
      <c r="BL187" s="743"/>
      <c r="BM187" s="743"/>
      <c r="BN187" s="743"/>
      <c r="BO187" s="743"/>
      <c r="BP187" s="743"/>
      <c r="BQ187" s="743"/>
      <c r="BR187" s="743"/>
      <c r="BS187" s="743"/>
      <c r="BT187" s="800"/>
      <c r="BU187" s="800"/>
      <c r="BV187" s="829"/>
      <c r="BW187" s="829"/>
      <c r="BX187" s="829"/>
      <c r="BY187" s="829"/>
      <c r="BZ187" s="829"/>
      <c r="CA187" s="829"/>
      <c r="CB187" s="829"/>
      <c r="CC187" s="829"/>
      <c r="CD187" s="829"/>
      <c r="CE187" s="2140"/>
      <c r="CF187" s="2141"/>
      <c r="CG187" s="2141"/>
      <c r="CH187" s="2141"/>
      <c r="CI187" s="2141"/>
      <c r="CJ187" s="2141"/>
      <c r="CK187" s="2141"/>
      <c r="CL187" s="2141"/>
      <c r="CM187" s="2141"/>
      <c r="CN187" s="2141"/>
      <c r="CO187" s="2141"/>
      <c r="CP187" s="2141"/>
      <c r="CQ187" s="2141"/>
      <c r="CR187" s="2141"/>
      <c r="CS187" s="2141"/>
      <c r="CT187" s="2141"/>
      <c r="CU187" s="2141"/>
      <c r="CV187" s="2141"/>
      <c r="CW187" s="2141"/>
      <c r="CX187" s="2141"/>
      <c r="CY187" s="2141"/>
      <c r="CZ187" s="2141"/>
      <c r="DA187" s="2141"/>
      <c r="DB187" s="2141"/>
      <c r="DC187" s="2141"/>
      <c r="DD187" s="2141"/>
      <c r="DE187" s="2141"/>
      <c r="DF187" s="2141"/>
      <c r="DG187" s="2141"/>
      <c r="DH187" s="2141"/>
      <c r="DI187" s="2141"/>
      <c r="DJ187" s="2141"/>
      <c r="DK187" s="2141"/>
      <c r="DL187" s="2141"/>
      <c r="DM187" s="2141"/>
      <c r="DN187" s="2141"/>
      <c r="DO187" s="2141"/>
      <c r="DP187" s="2141"/>
      <c r="DQ187" s="2141"/>
      <c r="DR187" s="2141"/>
      <c r="DS187" s="2141"/>
      <c r="DT187" s="2141"/>
      <c r="DU187" s="2141"/>
      <c r="DV187" s="2141"/>
      <c r="DW187" s="2141"/>
      <c r="DX187" s="2141"/>
      <c r="DY187" s="2141"/>
      <c r="DZ187" s="2141"/>
      <c r="EA187" s="2141"/>
      <c r="EB187" s="2141"/>
      <c r="EC187" s="2141"/>
      <c r="ED187" s="2141"/>
      <c r="EE187" s="2141"/>
      <c r="EF187" s="2142"/>
      <c r="EG187" s="829"/>
      <c r="EH187" s="829"/>
      <c r="EI187" s="829"/>
      <c r="EJ187" s="829"/>
      <c r="EK187" s="829"/>
      <c r="EL187" s="829"/>
      <c r="EM187" s="829"/>
      <c r="EN187" s="829"/>
      <c r="EO187" s="400"/>
      <c r="EP187" s="400"/>
      <c r="EQ187" s="400"/>
      <c r="ER187" s="400"/>
      <c r="ES187" s="400"/>
      <c r="ET187" s="400"/>
      <c r="EU187" s="400"/>
      <c r="EV187" s="400"/>
      <c r="EW187" s="400"/>
      <c r="EX187" s="400"/>
    </row>
    <row r="188" spans="3:154" ht="12.15" hidden="1" customHeight="1" x14ac:dyDescent="0.3">
      <c r="F188" s="727"/>
      <c r="G188" s="727"/>
      <c r="H188" s="727"/>
      <c r="I188" s="727"/>
      <c r="J188" s="727"/>
      <c r="K188" s="727"/>
      <c r="L188" s="727"/>
      <c r="M188" s="727"/>
      <c r="N188" s="727"/>
      <c r="O188" s="727"/>
      <c r="P188" s="727"/>
      <c r="Q188" s="727"/>
      <c r="R188" s="791"/>
      <c r="S188" s="791"/>
      <c r="T188" s="837"/>
      <c r="U188" s="837"/>
      <c r="V188" s="837"/>
      <c r="W188" s="837"/>
      <c r="X188" s="837"/>
      <c r="Y188" s="837"/>
      <c r="Z188" s="837"/>
      <c r="AA188" s="837"/>
      <c r="AB188" s="852"/>
      <c r="AC188" s="852"/>
      <c r="AD188" s="837"/>
      <c r="AE188" s="837"/>
      <c r="AF188" s="837"/>
      <c r="AG188" s="837"/>
      <c r="AH188" s="837"/>
      <c r="AI188" s="837"/>
      <c r="AJ188" s="837"/>
      <c r="AK188" s="837"/>
      <c r="AL188" s="837"/>
      <c r="AM188" s="837"/>
      <c r="AN188" s="837"/>
      <c r="AO188" s="837"/>
      <c r="BA188" s="800"/>
      <c r="BB188" s="800"/>
      <c r="BC188" s="800"/>
      <c r="BD188" s="743"/>
      <c r="BE188" s="743"/>
      <c r="BF188" s="743"/>
      <c r="BG188" s="743"/>
      <c r="BH188" s="743"/>
      <c r="BI188" s="743"/>
      <c r="BJ188" s="743"/>
      <c r="BK188" s="743"/>
      <c r="BL188" s="743"/>
      <c r="BM188" s="743"/>
      <c r="BN188" s="743"/>
      <c r="BO188" s="743"/>
      <c r="BP188" s="743"/>
      <c r="BQ188" s="743"/>
      <c r="BR188" s="743"/>
      <c r="BS188" s="743"/>
      <c r="BT188" s="800"/>
      <c r="BU188" s="800"/>
      <c r="BV188" s="829"/>
      <c r="BW188" s="829"/>
      <c r="BX188" s="829"/>
      <c r="BY188" s="829"/>
      <c r="BZ188" s="829"/>
      <c r="CA188" s="829"/>
      <c r="CB188" s="829"/>
      <c r="CC188" s="829"/>
      <c r="CD188" s="829"/>
      <c r="CE188" s="2140"/>
      <c r="CF188" s="2141"/>
      <c r="CG188" s="2141"/>
      <c r="CH188" s="2141"/>
      <c r="CI188" s="2141"/>
      <c r="CJ188" s="2141"/>
      <c r="CK188" s="2141"/>
      <c r="CL188" s="2141"/>
      <c r="CM188" s="2141"/>
      <c r="CN188" s="2141"/>
      <c r="CO188" s="2141"/>
      <c r="CP188" s="2141"/>
      <c r="CQ188" s="2141"/>
      <c r="CR188" s="2141"/>
      <c r="CS188" s="2141"/>
      <c r="CT188" s="2141"/>
      <c r="CU188" s="2141"/>
      <c r="CV188" s="2141"/>
      <c r="CW188" s="2141"/>
      <c r="CX188" s="2141"/>
      <c r="CY188" s="2141"/>
      <c r="CZ188" s="2141"/>
      <c r="DA188" s="2141"/>
      <c r="DB188" s="2141"/>
      <c r="DC188" s="2141"/>
      <c r="DD188" s="2141"/>
      <c r="DE188" s="2141"/>
      <c r="DF188" s="2141"/>
      <c r="DG188" s="2141"/>
      <c r="DH188" s="2141"/>
      <c r="DI188" s="2141"/>
      <c r="DJ188" s="2141"/>
      <c r="DK188" s="2141"/>
      <c r="DL188" s="2141"/>
      <c r="DM188" s="2141"/>
      <c r="DN188" s="2141"/>
      <c r="DO188" s="2141"/>
      <c r="DP188" s="2141"/>
      <c r="DQ188" s="2141"/>
      <c r="DR188" s="2141"/>
      <c r="DS188" s="2141"/>
      <c r="DT188" s="2141"/>
      <c r="DU188" s="2141"/>
      <c r="DV188" s="2141"/>
      <c r="DW188" s="2141"/>
      <c r="DX188" s="2141"/>
      <c r="DY188" s="2141"/>
      <c r="DZ188" s="2141"/>
      <c r="EA188" s="2141"/>
      <c r="EB188" s="2141"/>
      <c r="EC188" s="2141"/>
      <c r="ED188" s="2141"/>
      <c r="EE188" s="2141"/>
      <c r="EF188" s="2142"/>
      <c r="EG188" s="829"/>
      <c r="EH188" s="829"/>
      <c r="EI188" s="829"/>
      <c r="EJ188" s="829"/>
      <c r="EK188" s="829"/>
      <c r="EL188" s="829"/>
      <c r="EM188" s="829"/>
      <c r="EN188" s="829"/>
      <c r="EO188" s="400"/>
      <c r="EP188" s="400"/>
      <c r="EQ188" s="400"/>
      <c r="ER188" s="400"/>
      <c r="ES188" s="400"/>
      <c r="ET188" s="400"/>
      <c r="EU188" s="400"/>
      <c r="EV188" s="400"/>
      <c r="EW188" s="400"/>
      <c r="EX188" s="400"/>
    </row>
    <row r="189" spans="3:154" ht="12.15" hidden="1" customHeight="1" x14ac:dyDescent="0.3">
      <c r="F189" s="727"/>
      <c r="G189" s="727"/>
      <c r="H189" s="727"/>
      <c r="I189" s="727"/>
      <c r="J189" s="727"/>
      <c r="K189" s="727"/>
      <c r="L189" s="727"/>
      <c r="M189" s="727"/>
      <c r="N189" s="727"/>
      <c r="O189" s="727"/>
      <c r="P189" s="727"/>
      <c r="Q189" s="727"/>
      <c r="R189" s="791"/>
      <c r="S189" s="791"/>
      <c r="T189" s="837"/>
      <c r="U189" s="837"/>
      <c r="V189" s="837"/>
      <c r="W189" s="837"/>
      <c r="X189" s="837"/>
      <c r="Y189" s="837"/>
      <c r="Z189" s="837"/>
      <c r="AA189" s="837"/>
      <c r="AB189" s="852"/>
      <c r="AC189" s="852"/>
      <c r="AD189" s="837"/>
      <c r="AE189" s="837"/>
      <c r="AF189" s="837"/>
      <c r="AG189" s="837"/>
      <c r="AH189" s="837"/>
      <c r="AI189" s="837"/>
      <c r="AJ189" s="837"/>
      <c r="AK189" s="837"/>
      <c r="AL189" s="837"/>
      <c r="AM189" s="837"/>
      <c r="AN189" s="837"/>
      <c r="AO189" s="837"/>
      <c r="BA189" s="800"/>
      <c r="BB189" s="800"/>
      <c r="BC189" s="800"/>
      <c r="BD189" s="743"/>
      <c r="BE189" s="743"/>
      <c r="BF189" s="743"/>
      <c r="BG189" s="743"/>
      <c r="BH189" s="743"/>
      <c r="BI189" s="743"/>
      <c r="BJ189" s="743"/>
      <c r="BK189" s="743"/>
      <c r="BL189" s="743"/>
      <c r="BM189" s="743"/>
      <c r="BN189" s="743"/>
      <c r="BO189" s="743"/>
      <c r="BP189" s="743"/>
      <c r="BQ189" s="743"/>
      <c r="BR189" s="743"/>
      <c r="BS189" s="743"/>
      <c r="BT189" s="800"/>
      <c r="BU189" s="800"/>
      <c r="BV189" s="829"/>
      <c r="BW189" s="829"/>
      <c r="BX189" s="829"/>
      <c r="BY189" s="829"/>
      <c r="BZ189" s="829"/>
      <c r="CA189" s="829"/>
      <c r="CB189" s="829"/>
      <c r="CC189" s="829"/>
      <c r="CD189" s="829"/>
      <c r="CE189" s="2140"/>
      <c r="CF189" s="2141"/>
      <c r="CG189" s="2141"/>
      <c r="CH189" s="2141"/>
      <c r="CI189" s="2141"/>
      <c r="CJ189" s="2141"/>
      <c r="CK189" s="2141"/>
      <c r="CL189" s="2141"/>
      <c r="CM189" s="2141"/>
      <c r="CN189" s="2141"/>
      <c r="CO189" s="2141"/>
      <c r="CP189" s="2141"/>
      <c r="CQ189" s="2141"/>
      <c r="CR189" s="2141"/>
      <c r="CS189" s="2141"/>
      <c r="CT189" s="2141"/>
      <c r="CU189" s="2141"/>
      <c r="CV189" s="2141"/>
      <c r="CW189" s="2141"/>
      <c r="CX189" s="2141"/>
      <c r="CY189" s="2141"/>
      <c r="CZ189" s="2141"/>
      <c r="DA189" s="2141"/>
      <c r="DB189" s="2141"/>
      <c r="DC189" s="2141"/>
      <c r="DD189" s="2141"/>
      <c r="DE189" s="2141"/>
      <c r="DF189" s="2141"/>
      <c r="DG189" s="2141"/>
      <c r="DH189" s="2141"/>
      <c r="DI189" s="2141"/>
      <c r="DJ189" s="2141"/>
      <c r="DK189" s="2141"/>
      <c r="DL189" s="2141"/>
      <c r="DM189" s="2141"/>
      <c r="DN189" s="2141"/>
      <c r="DO189" s="2141"/>
      <c r="DP189" s="2141"/>
      <c r="DQ189" s="2141"/>
      <c r="DR189" s="2141"/>
      <c r="DS189" s="2141"/>
      <c r="DT189" s="2141"/>
      <c r="DU189" s="2141"/>
      <c r="DV189" s="2141"/>
      <c r="DW189" s="2141"/>
      <c r="DX189" s="2141"/>
      <c r="DY189" s="2141"/>
      <c r="DZ189" s="2141"/>
      <c r="EA189" s="2141"/>
      <c r="EB189" s="2141"/>
      <c r="EC189" s="2141"/>
      <c r="ED189" s="2141"/>
      <c r="EE189" s="2141"/>
      <c r="EF189" s="2142"/>
      <c r="EG189" s="829"/>
      <c r="EH189" s="829"/>
      <c r="EI189" s="829"/>
      <c r="EJ189" s="829"/>
      <c r="EK189" s="829"/>
      <c r="EL189" s="829"/>
      <c r="EM189" s="829"/>
      <c r="EN189" s="829"/>
      <c r="EO189" s="400"/>
      <c r="EP189" s="400"/>
      <c r="EQ189" s="400"/>
      <c r="ER189" s="400"/>
      <c r="ES189" s="400"/>
      <c r="ET189" s="400"/>
      <c r="EU189" s="400"/>
      <c r="EV189" s="400"/>
      <c r="EW189" s="400"/>
      <c r="EX189" s="400"/>
    </row>
    <row r="190" spans="3:154" ht="12.15" hidden="1" customHeight="1" x14ac:dyDescent="0.3">
      <c r="F190" s="727"/>
      <c r="G190" s="727"/>
      <c r="H190" s="727"/>
      <c r="I190" s="727"/>
      <c r="J190" s="727"/>
      <c r="K190" s="727"/>
      <c r="L190" s="727"/>
      <c r="M190" s="727"/>
      <c r="N190" s="727"/>
      <c r="O190" s="727"/>
      <c r="P190" s="727"/>
      <c r="Q190" s="727"/>
      <c r="R190" s="791"/>
      <c r="S190" s="791"/>
      <c r="T190" s="837"/>
      <c r="U190" s="837"/>
      <c r="V190" s="837"/>
      <c r="W190" s="837"/>
      <c r="X190" s="837"/>
      <c r="Y190" s="837"/>
      <c r="Z190" s="837"/>
      <c r="AA190" s="837"/>
      <c r="AB190" s="852"/>
      <c r="AC190" s="852"/>
      <c r="AD190" s="837"/>
      <c r="AE190" s="837"/>
      <c r="AF190" s="837"/>
      <c r="AG190" s="837"/>
      <c r="AH190" s="837"/>
      <c r="AI190" s="837"/>
      <c r="AJ190" s="837"/>
      <c r="AK190" s="837"/>
      <c r="AL190" s="837"/>
      <c r="AM190" s="837"/>
      <c r="AN190" s="837"/>
      <c r="AO190" s="837"/>
      <c r="BA190" s="800"/>
      <c r="BB190" s="800"/>
      <c r="BC190" s="800"/>
      <c r="BD190" s="743"/>
      <c r="BE190" s="743"/>
      <c r="BF190" s="743"/>
      <c r="BG190" s="743"/>
      <c r="BH190" s="743"/>
      <c r="BI190" s="743"/>
      <c r="BJ190" s="743"/>
      <c r="BK190" s="743"/>
      <c r="BL190" s="743"/>
      <c r="BM190" s="743"/>
      <c r="BN190" s="743"/>
      <c r="BO190" s="743"/>
      <c r="BP190" s="743"/>
      <c r="BQ190" s="743"/>
      <c r="BR190" s="743"/>
      <c r="BS190" s="743"/>
      <c r="BT190" s="800"/>
      <c r="BU190" s="800"/>
      <c r="BV190" s="829"/>
      <c r="BW190" s="829"/>
      <c r="BX190" s="829"/>
      <c r="BY190" s="829"/>
      <c r="BZ190" s="829"/>
      <c r="CA190" s="829"/>
      <c r="CB190" s="829"/>
      <c r="CC190" s="829"/>
      <c r="CD190" s="829"/>
      <c r="CE190" s="2140"/>
      <c r="CF190" s="2141"/>
      <c r="CG190" s="2141"/>
      <c r="CH190" s="2141"/>
      <c r="CI190" s="2141"/>
      <c r="CJ190" s="2141"/>
      <c r="CK190" s="2141"/>
      <c r="CL190" s="2141"/>
      <c r="CM190" s="2141"/>
      <c r="CN190" s="2141"/>
      <c r="CO190" s="2141"/>
      <c r="CP190" s="2141"/>
      <c r="CQ190" s="2141"/>
      <c r="CR190" s="2141"/>
      <c r="CS190" s="2141"/>
      <c r="CT190" s="2141"/>
      <c r="CU190" s="2141"/>
      <c r="CV190" s="2141"/>
      <c r="CW190" s="2141"/>
      <c r="CX190" s="2141"/>
      <c r="CY190" s="2141"/>
      <c r="CZ190" s="2141"/>
      <c r="DA190" s="2141"/>
      <c r="DB190" s="2141"/>
      <c r="DC190" s="2141"/>
      <c r="DD190" s="2141"/>
      <c r="DE190" s="2141"/>
      <c r="DF190" s="2141"/>
      <c r="DG190" s="2141"/>
      <c r="DH190" s="2141"/>
      <c r="DI190" s="2141"/>
      <c r="DJ190" s="2141"/>
      <c r="DK190" s="2141"/>
      <c r="DL190" s="2141"/>
      <c r="DM190" s="2141"/>
      <c r="DN190" s="2141"/>
      <c r="DO190" s="2141"/>
      <c r="DP190" s="2141"/>
      <c r="DQ190" s="2141"/>
      <c r="DR190" s="2141"/>
      <c r="DS190" s="2141"/>
      <c r="DT190" s="2141"/>
      <c r="DU190" s="2141"/>
      <c r="DV190" s="2141"/>
      <c r="DW190" s="2141"/>
      <c r="DX190" s="2141"/>
      <c r="DY190" s="2141"/>
      <c r="DZ190" s="2141"/>
      <c r="EA190" s="2141"/>
      <c r="EB190" s="2141"/>
      <c r="EC190" s="2141"/>
      <c r="ED190" s="2141"/>
      <c r="EE190" s="2141"/>
      <c r="EF190" s="2142"/>
      <c r="EG190" s="829"/>
      <c r="EH190" s="829"/>
      <c r="EI190" s="829"/>
      <c r="EJ190" s="829"/>
      <c r="EK190" s="829"/>
      <c r="EL190" s="829"/>
      <c r="EM190" s="829"/>
      <c r="EN190" s="829"/>
      <c r="EO190" s="400"/>
      <c r="EP190" s="400"/>
      <c r="EQ190" s="400"/>
      <c r="ER190" s="400"/>
      <c r="ES190" s="400"/>
      <c r="ET190" s="400"/>
      <c r="EU190" s="400"/>
      <c r="EV190" s="400"/>
      <c r="EW190" s="400"/>
      <c r="EX190" s="400"/>
    </row>
    <row r="191" spans="3:154" ht="12.15" hidden="1" customHeight="1" x14ac:dyDescent="0.3">
      <c r="F191" s="727"/>
      <c r="G191" s="727"/>
      <c r="H191" s="727"/>
      <c r="I191" s="727"/>
      <c r="J191" s="727"/>
      <c r="K191" s="727"/>
      <c r="L191" s="727"/>
      <c r="M191" s="727"/>
      <c r="N191" s="727"/>
      <c r="O191" s="727"/>
      <c r="P191" s="727"/>
      <c r="Q191" s="727"/>
      <c r="R191" s="791"/>
      <c r="S191" s="791"/>
      <c r="T191" s="837"/>
      <c r="U191" s="837"/>
      <c r="V191" s="837"/>
      <c r="W191" s="837"/>
      <c r="X191" s="837"/>
      <c r="Y191" s="837"/>
      <c r="Z191" s="837"/>
      <c r="AA191" s="837"/>
      <c r="AB191" s="852"/>
      <c r="AC191" s="852"/>
      <c r="AD191" s="837"/>
      <c r="AE191" s="837"/>
      <c r="AF191" s="837"/>
      <c r="AG191" s="837"/>
      <c r="AH191" s="837"/>
      <c r="AI191" s="837"/>
      <c r="AJ191" s="837"/>
      <c r="AK191" s="837"/>
      <c r="AL191" s="837"/>
      <c r="AM191" s="837"/>
      <c r="AN191" s="837"/>
      <c r="AO191" s="837"/>
      <c r="BA191" s="800"/>
      <c r="BB191" s="800"/>
      <c r="BC191" s="800"/>
      <c r="BD191" s="743"/>
      <c r="BE191" s="743"/>
      <c r="BF191" s="743"/>
      <c r="BG191" s="743"/>
      <c r="BH191" s="743"/>
      <c r="BI191" s="743"/>
      <c r="BJ191" s="743"/>
      <c r="BK191" s="743"/>
      <c r="BL191" s="743"/>
      <c r="BM191" s="743"/>
      <c r="BN191" s="743"/>
      <c r="BO191" s="743"/>
      <c r="BP191" s="743"/>
      <c r="BQ191" s="743"/>
      <c r="BR191" s="743"/>
      <c r="BS191" s="743"/>
      <c r="BT191" s="800"/>
      <c r="BU191" s="800"/>
      <c r="BV191" s="829"/>
      <c r="BW191" s="829"/>
      <c r="BX191" s="829"/>
      <c r="BY191" s="829"/>
      <c r="BZ191" s="829"/>
      <c r="CA191" s="829"/>
      <c r="CB191" s="829"/>
      <c r="CC191" s="829"/>
      <c r="CD191" s="829"/>
      <c r="CE191" s="2140"/>
      <c r="CF191" s="2141"/>
      <c r="CG191" s="2141"/>
      <c r="CH191" s="2141"/>
      <c r="CI191" s="2141"/>
      <c r="CJ191" s="2141"/>
      <c r="CK191" s="2141"/>
      <c r="CL191" s="2141"/>
      <c r="CM191" s="2141"/>
      <c r="CN191" s="2141"/>
      <c r="CO191" s="2141"/>
      <c r="CP191" s="2141"/>
      <c r="CQ191" s="2141"/>
      <c r="CR191" s="2141"/>
      <c r="CS191" s="2141"/>
      <c r="CT191" s="2141"/>
      <c r="CU191" s="2141"/>
      <c r="CV191" s="2141"/>
      <c r="CW191" s="2141"/>
      <c r="CX191" s="2141"/>
      <c r="CY191" s="2141"/>
      <c r="CZ191" s="2141"/>
      <c r="DA191" s="2141"/>
      <c r="DB191" s="2141"/>
      <c r="DC191" s="2141"/>
      <c r="DD191" s="2141"/>
      <c r="DE191" s="2141"/>
      <c r="DF191" s="2141"/>
      <c r="DG191" s="2141"/>
      <c r="DH191" s="2141"/>
      <c r="DI191" s="2141"/>
      <c r="DJ191" s="2141"/>
      <c r="DK191" s="2141"/>
      <c r="DL191" s="2141"/>
      <c r="DM191" s="2141"/>
      <c r="DN191" s="2141"/>
      <c r="DO191" s="2141"/>
      <c r="DP191" s="2141"/>
      <c r="DQ191" s="2141"/>
      <c r="DR191" s="2141"/>
      <c r="DS191" s="2141"/>
      <c r="DT191" s="2141"/>
      <c r="DU191" s="2141"/>
      <c r="DV191" s="2141"/>
      <c r="DW191" s="2141"/>
      <c r="DX191" s="2141"/>
      <c r="DY191" s="2141"/>
      <c r="DZ191" s="2141"/>
      <c r="EA191" s="2141"/>
      <c r="EB191" s="2141"/>
      <c r="EC191" s="2141"/>
      <c r="ED191" s="2141"/>
      <c r="EE191" s="2141"/>
      <c r="EF191" s="2142"/>
      <c r="EG191" s="829"/>
      <c r="EH191" s="829"/>
      <c r="EI191" s="829"/>
      <c r="EJ191" s="829"/>
      <c r="EK191" s="829"/>
      <c r="EL191" s="829"/>
      <c r="EM191" s="829"/>
      <c r="EN191" s="829"/>
      <c r="EO191" s="400"/>
      <c r="EP191" s="400"/>
      <c r="EQ191" s="400"/>
      <c r="ER191" s="400"/>
      <c r="ES191" s="400"/>
      <c r="ET191" s="400"/>
      <c r="EU191" s="400"/>
      <c r="EV191" s="400"/>
      <c r="EW191" s="400"/>
      <c r="EX191" s="400"/>
    </row>
    <row r="192" spans="3:154" ht="12.15" hidden="1" customHeight="1" x14ac:dyDescent="0.3">
      <c r="F192" s="727"/>
      <c r="G192" s="727"/>
      <c r="H192" s="727"/>
      <c r="I192" s="727"/>
      <c r="J192" s="727"/>
      <c r="K192" s="727"/>
      <c r="L192" s="727"/>
      <c r="M192" s="727"/>
      <c r="N192" s="727"/>
      <c r="O192" s="727"/>
      <c r="P192" s="727"/>
      <c r="Q192" s="727"/>
      <c r="R192" s="791"/>
      <c r="S192" s="791"/>
      <c r="T192" s="837"/>
      <c r="U192" s="837"/>
      <c r="V192" s="837"/>
      <c r="W192" s="837"/>
      <c r="X192" s="837"/>
      <c r="Y192" s="837"/>
      <c r="Z192" s="837"/>
      <c r="AA192" s="837"/>
      <c r="AB192" s="852"/>
      <c r="AC192" s="852"/>
      <c r="AD192" s="837"/>
      <c r="AE192" s="837"/>
      <c r="AF192" s="837"/>
      <c r="AG192" s="837"/>
      <c r="AH192" s="837"/>
      <c r="AI192" s="837"/>
      <c r="AJ192" s="837"/>
      <c r="AK192" s="837"/>
      <c r="AL192" s="837"/>
      <c r="AM192" s="837"/>
      <c r="AN192" s="837"/>
      <c r="AO192" s="837"/>
      <c r="BA192" s="800"/>
      <c r="BB192" s="800"/>
      <c r="BC192" s="800"/>
      <c r="BD192" s="743"/>
      <c r="BE192" s="743"/>
      <c r="BF192" s="743"/>
      <c r="BG192" s="743"/>
      <c r="BH192" s="743"/>
      <c r="BI192" s="743"/>
      <c r="BJ192" s="743"/>
      <c r="BK192" s="743"/>
      <c r="BL192" s="743"/>
      <c r="BM192" s="743"/>
      <c r="BN192" s="743"/>
      <c r="BO192" s="743"/>
      <c r="BP192" s="743"/>
      <c r="BQ192" s="743"/>
      <c r="BR192" s="743"/>
      <c r="BS192" s="743"/>
      <c r="BT192" s="800"/>
      <c r="BU192" s="800"/>
      <c r="BV192" s="829"/>
      <c r="BW192" s="829"/>
      <c r="BX192" s="829"/>
      <c r="BY192" s="829"/>
      <c r="BZ192" s="829"/>
      <c r="CA192" s="829"/>
      <c r="CB192" s="829"/>
      <c r="CC192" s="829"/>
      <c r="CD192" s="829"/>
      <c r="CE192" s="2143"/>
      <c r="CF192" s="2144"/>
      <c r="CG192" s="2144"/>
      <c r="CH192" s="2144"/>
      <c r="CI192" s="2144"/>
      <c r="CJ192" s="2144"/>
      <c r="CK192" s="2144"/>
      <c r="CL192" s="2144"/>
      <c r="CM192" s="2144"/>
      <c r="CN192" s="2144"/>
      <c r="CO192" s="2144"/>
      <c r="CP192" s="2144"/>
      <c r="CQ192" s="2144"/>
      <c r="CR192" s="2144"/>
      <c r="CS192" s="2144"/>
      <c r="CT192" s="2144"/>
      <c r="CU192" s="2144"/>
      <c r="CV192" s="2144"/>
      <c r="CW192" s="2144"/>
      <c r="CX192" s="2144"/>
      <c r="CY192" s="2144"/>
      <c r="CZ192" s="2144"/>
      <c r="DA192" s="2144"/>
      <c r="DB192" s="2144"/>
      <c r="DC192" s="2144"/>
      <c r="DD192" s="2144"/>
      <c r="DE192" s="2144"/>
      <c r="DF192" s="2144"/>
      <c r="DG192" s="2144"/>
      <c r="DH192" s="2144"/>
      <c r="DI192" s="2144"/>
      <c r="DJ192" s="2144"/>
      <c r="DK192" s="2144"/>
      <c r="DL192" s="2144"/>
      <c r="DM192" s="2144"/>
      <c r="DN192" s="2144"/>
      <c r="DO192" s="2144"/>
      <c r="DP192" s="2144"/>
      <c r="DQ192" s="2144"/>
      <c r="DR192" s="2144"/>
      <c r="DS192" s="2144"/>
      <c r="DT192" s="2144"/>
      <c r="DU192" s="2144"/>
      <c r="DV192" s="2144"/>
      <c r="DW192" s="2144"/>
      <c r="DX192" s="2144"/>
      <c r="DY192" s="2144"/>
      <c r="DZ192" s="2144"/>
      <c r="EA192" s="2144"/>
      <c r="EB192" s="2144"/>
      <c r="EC192" s="2144"/>
      <c r="ED192" s="2144"/>
      <c r="EE192" s="2144"/>
      <c r="EF192" s="2145"/>
      <c r="EG192" s="829"/>
      <c r="EH192" s="829"/>
      <c r="EI192" s="829"/>
      <c r="EJ192" s="829"/>
      <c r="EK192" s="829"/>
      <c r="EL192" s="829"/>
      <c r="EM192" s="829"/>
      <c r="EN192" s="829"/>
      <c r="EO192" s="400"/>
      <c r="EP192" s="400"/>
      <c r="EQ192" s="400"/>
      <c r="ER192" s="400"/>
      <c r="ES192" s="400"/>
      <c r="ET192" s="400"/>
      <c r="EU192" s="400"/>
      <c r="EV192" s="400"/>
      <c r="EW192" s="400"/>
      <c r="EX192" s="400"/>
    </row>
    <row r="193" spans="1:154" ht="8.4" customHeight="1" x14ac:dyDescent="0.3">
      <c r="F193" s="727"/>
      <c r="G193" s="727"/>
      <c r="H193" s="727"/>
      <c r="I193" s="727"/>
      <c r="J193" s="727"/>
      <c r="K193" s="727"/>
      <c r="L193" s="727"/>
      <c r="M193" s="727"/>
      <c r="N193" s="727"/>
      <c r="O193" s="727"/>
      <c r="P193" s="727"/>
      <c r="Q193" s="727"/>
      <c r="R193" s="791"/>
      <c r="S193" s="791"/>
      <c r="T193" s="837"/>
      <c r="U193" s="837"/>
      <c r="V193" s="837"/>
      <c r="W193" s="837"/>
      <c r="X193" s="837"/>
      <c r="Y193" s="837"/>
      <c r="Z193" s="837"/>
      <c r="AA193" s="837"/>
      <c r="AB193" s="852"/>
      <c r="AC193" s="852"/>
      <c r="AD193" s="837"/>
      <c r="AE193" s="837"/>
      <c r="AF193" s="837"/>
      <c r="AG193" s="837"/>
      <c r="AH193" s="837"/>
      <c r="AI193" s="837"/>
      <c r="AJ193" s="837"/>
      <c r="AK193" s="837"/>
      <c r="AL193" s="837"/>
      <c r="AM193" s="837"/>
      <c r="AN193" s="837"/>
      <c r="AO193" s="837"/>
      <c r="BA193" s="800"/>
      <c r="BB193" s="800"/>
      <c r="BC193" s="800"/>
      <c r="BD193" s="743"/>
      <c r="BE193" s="743"/>
      <c r="BF193" s="743"/>
      <c r="BG193" s="743"/>
      <c r="BH193" s="743"/>
      <c r="BI193" s="743"/>
      <c r="BJ193" s="743"/>
      <c r="BK193" s="743"/>
      <c r="BL193" s="743"/>
      <c r="BM193" s="743"/>
      <c r="BN193" s="743"/>
      <c r="BO193" s="743"/>
      <c r="BP193" s="743"/>
      <c r="BQ193" s="743"/>
      <c r="BR193" s="743"/>
      <c r="BS193" s="743"/>
      <c r="BT193" s="800"/>
      <c r="BU193" s="800"/>
      <c r="BV193" s="829"/>
      <c r="BW193" s="829"/>
      <c r="BX193" s="829"/>
      <c r="BY193" s="829"/>
      <c r="BZ193" s="829"/>
      <c r="CA193" s="829"/>
      <c r="CB193" s="829"/>
      <c r="CC193" s="829"/>
      <c r="CD193" s="829"/>
      <c r="CE193" s="829"/>
      <c r="CF193" s="829"/>
      <c r="CG193" s="829"/>
      <c r="CH193" s="829"/>
      <c r="CI193" s="829"/>
      <c r="CJ193" s="829"/>
      <c r="CK193" s="829"/>
      <c r="CL193" s="829"/>
      <c r="CM193" s="829"/>
      <c r="CN193" s="829"/>
      <c r="CO193" s="829"/>
      <c r="CP193" s="829"/>
      <c r="CQ193" s="400"/>
      <c r="CR193" s="800"/>
      <c r="CS193" s="800"/>
      <c r="CT193" s="800"/>
      <c r="CU193" s="801"/>
      <c r="CV193" s="801"/>
      <c r="CW193" s="801"/>
      <c r="CX193" s="801"/>
      <c r="CY193" s="801"/>
      <c r="CZ193" s="801"/>
      <c r="DA193" s="801"/>
      <c r="DB193" s="801"/>
      <c r="DY193" s="400"/>
      <c r="DZ193" s="850"/>
      <c r="EA193" s="850"/>
      <c r="EB193" s="850"/>
      <c r="EC193" s="400"/>
      <c r="ED193" s="400"/>
      <c r="EE193" s="400"/>
      <c r="EF193" s="400"/>
      <c r="EG193" s="829"/>
      <c r="EH193" s="829"/>
      <c r="EI193" s="829"/>
      <c r="EJ193" s="829"/>
      <c r="EK193" s="829"/>
      <c r="EL193" s="829"/>
      <c r="EM193" s="829"/>
      <c r="EN193" s="829"/>
      <c r="EO193" s="400"/>
      <c r="EP193" s="400"/>
      <c r="EQ193" s="400"/>
      <c r="ER193" s="400"/>
      <c r="ES193" s="400"/>
      <c r="ET193" s="400"/>
      <c r="EU193" s="400"/>
      <c r="EV193" s="400"/>
      <c r="EW193" s="400"/>
      <c r="EX193" s="400"/>
    </row>
    <row r="194" spans="1:154" ht="19.95" customHeight="1" x14ac:dyDescent="0.3">
      <c r="A194" s="400"/>
      <c r="B194" s="2132" t="s">
        <v>39732</v>
      </c>
      <c r="C194" s="2133"/>
      <c r="D194" s="2133"/>
      <c r="E194" s="2133"/>
      <c r="F194" s="2133"/>
      <c r="G194" s="2133"/>
      <c r="H194" s="2133"/>
      <c r="I194" s="2133"/>
      <c r="J194" s="2133"/>
      <c r="K194" s="2133"/>
      <c r="L194" s="2133"/>
      <c r="M194" s="2133"/>
      <c r="N194" s="2133"/>
      <c r="O194" s="2133"/>
      <c r="P194" s="2133"/>
      <c r="Q194" s="2133"/>
      <c r="R194" s="2133"/>
      <c r="S194" s="2133"/>
      <c r="T194" s="2133"/>
      <c r="U194" s="2133"/>
      <c r="V194" s="2133"/>
      <c r="W194" s="2133"/>
      <c r="X194" s="2133"/>
      <c r="Y194" s="2133"/>
      <c r="Z194" s="2133"/>
      <c r="AA194" s="2133"/>
      <c r="AB194" s="2133"/>
      <c r="AC194" s="2133"/>
      <c r="AD194" s="2133"/>
      <c r="AE194" s="2133"/>
      <c r="AF194" s="2133"/>
      <c r="AG194" s="2133"/>
      <c r="AH194" s="2133"/>
      <c r="AI194" s="2133"/>
      <c r="AJ194" s="2133"/>
      <c r="AK194" s="2133"/>
      <c r="AL194" s="2133"/>
      <c r="AM194" s="2133"/>
      <c r="AN194" s="2133"/>
      <c r="AO194" s="2133"/>
      <c r="AP194" s="2133"/>
      <c r="AQ194" s="2133"/>
      <c r="AR194" s="2133"/>
      <c r="AS194" s="2133"/>
      <c r="AT194" s="2133"/>
      <c r="AU194" s="2133"/>
      <c r="AV194" s="2133"/>
      <c r="AW194" s="2133"/>
      <c r="AX194" s="2133"/>
      <c r="AY194" s="2133"/>
      <c r="AZ194" s="2133"/>
      <c r="BA194" s="2133"/>
      <c r="BB194" s="2133"/>
      <c r="BC194" s="2133"/>
      <c r="BD194" s="2133"/>
      <c r="BE194" s="2133"/>
      <c r="BF194" s="2133"/>
      <c r="BG194" s="2133"/>
      <c r="BH194" s="2133"/>
      <c r="BI194" s="2133"/>
      <c r="BJ194" s="2133"/>
      <c r="BK194" s="2133"/>
      <c r="BL194" s="2133"/>
      <c r="BM194" s="2133"/>
      <c r="BN194" s="2133"/>
      <c r="BO194" s="2133"/>
      <c r="BP194" s="2133"/>
      <c r="BQ194" s="2133"/>
      <c r="BR194" s="2133"/>
      <c r="BS194" s="2133"/>
      <c r="BT194" s="2133"/>
      <c r="BU194" s="2133"/>
      <c r="BV194" s="2133"/>
      <c r="BW194" s="2133"/>
      <c r="BX194" s="2133"/>
      <c r="BY194" s="2133"/>
      <c r="BZ194" s="2133"/>
      <c r="CA194" s="2133"/>
      <c r="CB194" s="2133"/>
      <c r="CC194" s="2133"/>
      <c r="CD194" s="2133"/>
      <c r="CE194" s="2133"/>
      <c r="CF194" s="2133"/>
      <c r="CG194" s="2133"/>
      <c r="CH194" s="2133"/>
      <c r="CI194" s="2133"/>
      <c r="CJ194" s="2133"/>
      <c r="CK194" s="2133"/>
      <c r="CL194" s="2133"/>
      <c r="CM194" s="2133"/>
      <c r="CN194" s="2133"/>
      <c r="CO194" s="2133"/>
      <c r="CP194" s="2133"/>
      <c r="CQ194" s="2133"/>
      <c r="CR194" s="2133"/>
      <c r="CS194" s="2133"/>
      <c r="CT194" s="2133"/>
      <c r="CU194" s="2133"/>
      <c r="CV194" s="2133"/>
      <c r="CW194" s="2133"/>
      <c r="CX194" s="2133"/>
      <c r="CY194" s="2133"/>
      <c r="CZ194" s="2133"/>
      <c r="DA194" s="2133"/>
      <c r="DB194" s="2133"/>
      <c r="DC194" s="2133"/>
      <c r="DD194" s="2133"/>
      <c r="DE194" s="2133"/>
      <c r="DF194" s="2133"/>
      <c r="DG194" s="2133"/>
      <c r="DH194" s="2133"/>
      <c r="DI194" s="2133"/>
      <c r="DJ194" s="2133"/>
      <c r="DK194" s="2133"/>
      <c r="DL194" s="2133"/>
      <c r="DM194" s="2133"/>
      <c r="DN194" s="2133"/>
      <c r="DO194" s="2133"/>
      <c r="DP194" s="2133"/>
      <c r="DQ194" s="2133"/>
      <c r="DR194" s="2133"/>
      <c r="DS194" s="2133"/>
      <c r="DT194" s="2133"/>
      <c r="DU194" s="2133"/>
      <c r="DV194" s="2133"/>
      <c r="DW194" s="2133"/>
      <c r="DX194" s="2133"/>
      <c r="DY194" s="2133"/>
      <c r="DZ194" s="2133"/>
      <c r="EA194" s="2133"/>
      <c r="EB194" s="2133"/>
      <c r="EC194" s="2133"/>
      <c r="ED194" s="2133"/>
      <c r="EE194" s="2133"/>
      <c r="EF194" s="2134"/>
    </row>
    <row r="195" spans="1:154" ht="6" hidden="1" customHeight="1" x14ac:dyDescent="0.3">
      <c r="A195" s="400"/>
      <c r="B195" s="776"/>
      <c r="C195" s="776"/>
      <c r="D195" s="776"/>
      <c r="E195" s="776"/>
      <c r="F195" s="776"/>
      <c r="G195" s="776"/>
      <c r="H195" s="776"/>
      <c r="I195" s="776"/>
      <c r="J195" s="776"/>
      <c r="K195" s="776"/>
      <c r="L195" s="776"/>
      <c r="M195" s="776"/>
      <c r="N195" s="776"/>
      <c r="O195" s="776"/>
      <c r="P195" s="776"/>
      <c r="Q195" s="776"/>
      <c r="R195" s="776"/>
      <c r="S195" s="776"/>
      <c r="T195" s="776"/>
      <c r="U195" s="776"/>
      <c r="V195" s="776"/>
      <c r="W195" s="776"/>
      <c r="X195" s="776"/>
      <c r="Y195" s="776"/>
      <c r="Z195" s="776"/>
      <c r="AA195" s="776"/>
      <c r="AB195" s="776"/>
      <c r="AC195" s="776"/>
      <c r="AD195" s="776"/>
      <c r="AE195" s="776"/>
      <c r="AF195" s="776"/>
      <c r="AG195" s="776"/>
      <c r="AH195" s="776"/>
      <c r="AI195" s="776"/>
      <c r="AJ195" s="776"/>
      <c r="AK195" s="776"/>
      <c r="AL195" s="776"/>
      <c r="AM195" s="776"/>
      <c r="AN195" s="776"/>
      <c r="AO195" s="776"/>
      <c r="AP195" s="776"/>
      <c r="AQ195" s="776"/>
      <c r="AR195" s="776"/>
      <c r="AS195" s="776"/>
      <c r="AT195" s="776"/>
      <c r="AU195" s="776"/>
      <c r="AV195" s="776"/>
      <c r="AW195" s="776"/>
      <c r="AX195" s="776"/>
      <c r="AY195" s="776"/>
      <c r="AZ195" s="776"/>
      <c r="BA195" s="776"/>
      <c r="BB195" s="776"/>
      <c r="BC195" s="776"/>
      <c r="BD195" s="776"/>
      <c r="BE195" s="776"/>
      <c r="BF195" s="776"/>
      <c r="BG195" s="776"/>
      <c r="BH195" s="776"/>
      <c r="BI195" s="776"/>
      <c r="BJ195" s="776"/>
      <c r="BK195" s="776"/>
      <c r="BL195" s="776"/>
      <c r="BM195" s="776"/>
      <c r="BN195" s="776"/>
      <c r="BO195" s="776"/>
      <c r="BP195" s="776"/>
      <c r="BQ195" s="776"/>
      <c r="BR195" s="776"/>
      <c r="BS195" s="776"/>
      <c r="BT195" s="776"/>
      <c r="BU195" s="776"/>
      <c r="BV195" s="776"/>
      <c r="BW195" s="776"/>
      <c r="BX195" s="776"/>
      <c r="BY195" s="776"/>
      <c r="BZ195" s="776"/>
      <c r="CA195" s="776"/>
      <c r="CB195" s="776"/>
      <c r="CC195" s="776"/>
      <c r="CD195" s="776"/>
      <c r="CE195" s="776"/>
      <c r="CF195" s="776"/>
      <c r="CG195" s="776"/>
      <c r="CH195" s="776"/>
      <c r="CI195" s="776"/>
      <c r="CJ195" s="776"/>
      <c r="CK195" s="776"/>
      <c r="CL195" s="776"/>
      <c r="CM195" s="776"/>
      <c r="CN195" s="776"/>
      <c r="CO195" s="776"/>
      <c r="CP195" s="776"/>
      <c r="CQ195" s="776"/>
      <c r="CR195" s="776"/>
      <c r="CS195" s="776"/>
      <c r="CT195" s="776"/>
      <c r="CU195" s="776"/>
      <c r="CV195" s="776"/>
      <c r="CW195" s="776"/>
      <c r="CX195" s="776"/>
      <c r="CY195" s="776"/>
      <c r="CZ195" s="776"/>
      <c r="DA195" s="776"/>
      <c r="DB195" s="776"/>
      <c r="DC195" s="776"/>
      <c r="DD195" s="776"/>
      <c r="DE195" s="776"/>
      <c r="DF195" s="776"/>
      <c r="DG195" s="776"/>
      <c r="DH195" s="776"/>
      <c r="DI195" s="776"/>
      <c r="DJ195" s="776"/>
      <c r="DK195" s="776"/>
      <c r="DL195" s="776"/>
      <c r="DM195" s="776"/>
      <c r="DN195" s="776"/>
      <c r="DO195" s="776"/>
      <c r="DP195" s="776"/>
      <c r="DQ195" s="776"/>
      <c r="DR195" s="776"/>
      <c r="DS195" s="776"/>
      <c r="DT195" s="776"/>
      <c r="DU195" s="776"/>
      <c r="DV195" s="776"/>
      <c r="DW195" s="776"/>
      <c r="DX195" s="776"/>
      <c r="DY195" s="776"/>
      <c r="DZ195" s="776"/>
      <c r="EA195" s="776"/>
      <c r="EB195" s="776"/>
      <c r="EC195" s="776"/>
      <c r="ED195" s="776"/>
      <c r="EE195" s="776"/>
      <c r="EF195" s="776"/>
    </row>
    <row r="196" spans="1:154" ht="14.25" hidden="1" customHeight="1" x14ac:dyDescent="0.3">
      <c r="A196" s="400"/>
      <c r="B196" s="776"/>
      <c r="C196" s="776"/>
      <c r="D196" s="776"/>
      <c r="E196" s="776"/>
      <c r="F196" s="776"/>
      <c r="G196" s="776" t="s">
        <v>39733</v>
      </c>
      <c r="H196" s="776"/>
      <c r="I196" s="776"/>
      <c r="J196" s="776"/>
      <c r="K196" s="776"/>
      <c r="L196" s="776"/>
      <c r="M196" s="776"/>
      <c r="N196" s="776"/>
      <c r="O196" s="776"/>
      <c r="P196" s="776"/>
      <c r="Q196" s="776"/>
      <c r="R196" s="776"/>
      <c r="S196" s="776"/>
      <c r="T196" s="776"/>
      <c r="U196" s="2117" t="s">
        <v>39722</v>
      </c>
      <c r="V196" s="2117"/>
      <c r="W196" s="2117"/>
      <c r="X196" s="2117"/>
      <c r="Y196" s="2117"/>
      <c r="Z196" s="2117"/>
      <c r="AA196" s="2117"/>
      <c r="AB196" s="2117"/>
      <c r="AC196" s="2117"/>
      <c r="AD196" s="2117"/>
      <c r="AE196" s="2117"/>
      <c r="AF196" s="2117"/>
      <c r="AG196" s="2117"/>
      <c r="AH196" s="2117"/>
      <c r="AI196" s="2117"/>
      <c r="AJ196" s="2117"/>
      <c r="AK196" s="2117"/>
      <c r="AL196" s="2117"/>
      <c r="AM196" s="2117"/>
      <c r="AN196" s="2117"/>
      <c r="AO196" s="2117"/>
      <c r="AP196" s="2117"/>
      <c r="AQ196" s="2117"/>
      <c r="AR196" s="2117"/>
      <c r="AS196" s="2117"/>
      <c r="AT196" s="2117"/>
      <c r="AU196" s="2117"/>
      <c r="AV196" s="2117"/>
      <c r="AW196" s="2117"/>
      <c r="AX196" s="2117"/>
      <c r="AY196" s="2117"/>
      <c r="AZ196" s="2117"/>
      <c r="BA196" s="2117"/>
      <c r="BB196" s="2117"/>
      <c r="BC196" s="2117"/>
      <c r="BD196" s="2117"/>
      <c r="BE196" s="2117"/>
      <c r="BF196" s="2117"/>
      <c r="BG196" s="2117"/>
      <c r="BH196" s="2117"/>
      <c r="BI196" s="2117"/>
      <c r="BJ196" s="2117"/>
      <c r="BK196" s="2117"/>
      <c r="BL196" s="2117"/>
      <c r="BM196" s="2117"/>
      <c r="BN196" s="2117"/>
      <c r="BO196" s="2117"/>
      <c r="BP196" s="2117"/>
      <c r="BQ196" s="2117"/>
      <c r="BR196" s="2117"/>
      <c r="BS196" s="2117"/>
      <c r="BT196" s="2117"/>
      <c r="BU196" s="2117"/>
      <c r="BV196" s="2117"/>
      <c r="BW196" s="2117"/>
      <c r="BX196" s="2117"/>
      <c r="BY196" s="2117"/>
      <c r="BZ196" s="2117"/>
      <c r="CA196" s="776"/>
      <c r="CB196" s="776"/>
      <c r="CC196" s="776"/>
      <c r="CD196" s="776"/>
      <c r="CE196" s="776"/>
      <c r="CF196" s="776"/>
      <c r="CG196" s="776"/>
      <c r="CH196" s="776"/>
      <c r="CI196" s="776"/>
      <c r="CJ196" s="776"/>
      <c r="CK196" s="776"/>
      <c r="CL196" s="776"/>
      <c r="CM196" s="776"/>
      <c r="CN196" s="776"/>
      <c r="CO196" s="776"/>
      <c r="CP196" s="776"/>
      <c r="CQ196" s="776"/>
      <c r="CR196" s="776"/>
      <c r="CS196" s="776"/>
      <c r="CT196" s="776"/>
      <c r="CU196" s="776"/>
      <c r="CV196" s="776"/>
      <c r="CW196" s="776"/>
      <c r="CX196" s="776"/>
      <c r="CY196" s="776"/>
      <c r="CZ196" s="776"/>
      <c r="DA196" s="776"/>
      <c r="DB196" s="776"/>
      <c r="DC196" s="776"/>
      <c r="DD196" s="776"/>
      <c r="DE196" s="776"/>
      <c r="DF196" s="776"/>
      <c r="DG196" s="776"/>
      <c r="DH196" s="776"/>
      <c r="DI196" s="776"/>
      <c r="DJ196" s="776"/>
      <c r="DK196" s="776"/>
      <c r="DL196" s="776"/>
      <c r="DM196" s="776"/>
      <c r="DN196" s="776"/>
      <c r="DO196" s="776"/>
      <c r="DP196" s="776"/>
      <c r="DQ196" s="776"/>
      <c r="DR196" s="776"/>
      <c r="DS196" s="776"/>
      <c r="DT196" s="776"/>
      <c r="DU196" s="776"/>
      <c r="DV196" s="776"/>
      <c r="DW196" s="776"/>
      <c r="DX196" s="776"/>
      <c r="DY196" s="776"/>
      <c r="DZ196" s="776"/>
      <c r="EA196" s="776"/>
      <c r="EB196" s="776"/>
      <c r="EC196" s="776"/>
      <c r="ED196" s="776"/>
      <c r="EE196" s="776"/>
      <c r="EF196" s="776"/>
    </row>
    <row r="197" spans="1:154" ht="6" hidden="1" customHeight="1" x14ac:dyDescent="0.3">
      <c r="F197" s="727"/>
      <c r="G197" s="727"/>
      <c r="H197" s="727"/>
      <c r="I197" s="727"/>
      <c r="J197" s="727"/>
      <c r="K197" s="727"/>
      <c r="L197" s="727"/>
      <c r="M197" s="727"/>
      <c r="N197" s="727"/>
      <c r="O197" s="727"/>
      <c r="P197" s="727"/>
      <c r="Q197" s="727"/>
      <c r="R197" s="791"/>
      <c r="S197" s="791"/>
      <c r="T197" s="837"/>
      <c r="U197" s="837"/>
      <c r="V197" s="837"/>
      <c r="W197" s="837"/>
      <c r="X197" s="837"/>
      <c r="Y197" s="837"/>
      <c r="Z197" s="837"/>
      <c r="AA197" s="837"/>
      <c r="AB197" s="852"/>
      <c r="AC197" s="852"/>
      <c r="AD197" s="837"/>
      <c r="AE197" s="837"/>
      <c r="AF197" s="837"/>
      <c r="AG197" s="837"/>
      <c r="AH197" s="837"/>
      <c r="AI197" s="837"/>
      <c r="AJ197" s="837"/>
      <c r="AK197" s="837"/>
      <c r="AL197" s="837"/>
      <c r="AM197" s="837"/>
      <c r="AN197" s="837"/>
      <c r="AO197" s="837"/>
      <c r="BA197" s="800"/>
      <c r="BB197" s="800"/>
      <c r="BC197" s="800"/>
      <c r="BD197" s="743"/>
      <c r="BE197" s="743"/>
      <c r="BF197" s="743"/>
      <c r="BG197" s="743"/>
      <c r="BH197" s="743"/>
      <c r="BI197" s="743"/>
      <c r="BJ197" s="743"/>
      <c r="BK197" s="743"/>
      <c r="BL197" s="743"/>
      <c r="BM197" s="743"/>
      <c r="BN197" s="743"/>
      <c r="BO197" s="743"/>
      <c r="BP197" s="743"/>
      <c r="BQ197" s="743"/>
      <c r="BR197" s="743"/>
      <c r="BS197" s="743"/>
      <c r="BT197" s="800"/>
      <c r="BU197" s="800"/>
      <c r="BV197" s="829"/>
      <c r="BW197" s="829"/>
      <c r="BX197" s="829"/>
      <c r="BY197" s="829"/>
      <c r="BZ197" s="829"/>
      <c r="CA197" s="829"/>
      <c r="CB197" s="829"/>
      <c r="CC197" s="829"/>
      <c r="CD197" s="829"/>
      <c r="CE197" s="829"/>
      <c r="CF197" s="829"/>
      <c r="CG197" s="829"/>
      <c r="CH197" s="829"/>
      <c r="CI197" s="829"/>
      <c r="CJ197" s="829"/>
      <c r="CK197" s="829"/>
      <c r="CL197" s="829"/>
      <c r="CM197" s="829"/>
      <c r="CN197" s="829"/>
      <c r="CO197" s="829"/>
      <c r="CP197" s="829"/>
      <c r="CQ197" s="400"/>
      <c r="CR197" s="800"/>
      <c r="CS197" s="800"/>
      <c r="CT197" s="800"/>
      <c r="CU197" s="801"/>
      <c r="CV197" s="801"/>
      <c r="CW197" s="801"/>
      <c r="CX197" s="801"/>
      <c r="CY197" s="801"/>
      <c r="CZ197" s="801"/>
      <c r="DA197" s="801"/>
      <c r="DB197" s="801"/>
      <c r="DY197" s="400"/>
      <c r="DZ197" s="850"/>
      <c r="EA197" s="850"/>
      <c r="EB197" s="850"/>
      <c r="EC197" s="400"/>
      <c r="ED197" s="400"/>
      <c r="EE197" s="400"/>
      <c r="EF197" s="400"/>
      <c r="EG197" s="829"/>
      <c r="EH197" s="829"/>
      <c r="EI197" s="829"/>
      <c r="EJ197" s="829"/>
      <c r="EK197" s="829"/>
      <c r="EL197" s="829"/>
      <c r="EM197" s="829"/>
      <c r="EN197" s="829"/>
      <c r="EO197" s="400"/>
      <c r="EP197" s="400"/>
      <c r="EQ197" s="400"/>
      <c r="ER197" s="400"/>
      <c r="ES197" s="400"/>
      <c r="ET197" s="400"/>
      <c r="EU197" s="400"/>
      <c r="EV197" s="400"/>
      <c r="EW197" s="400"/>
      <c r="EX197" s="400"/>
    </row>
    <row r="198" spans="1:154" ht="13.95" hidden="1" customHeight="1" x14ac:dyDescent="0.3">
      <c r="E198" s="2146" t="s">
        <v>39723</v>
      </c>
      <c r="F198" s="2146"/>
      <c r="G198" s="2146"/>
      <c r="H198" s="2146"/>
      <c r="I198" s="2146"/>
      <c r="J198" s="2146"/>
      <c r="K198" s="2146"/>
      <c r="L198" s="2146"/>
      <c r="M198" s="2146"/>
      <c r="N198" s="2146"/>
      <c r="O198" s="2146"/>
      <c r="P198" s="2146"/>
      <c r="Q198" s="2146"/>
      <c r="R198" s="2146"/>
      <c r="S198" s="2146"/>
      <c r="T198" s="837"/>
      <c r="U198" s="837"/>
      <c r="V198" s="837"/>
      <c r="W198" s="837"/>
      <c r="X198" s="837"/>
      <c r="Y198" s="837"/>
      <c r="Z198" s="837"/>
      <c r="AA198" s="837"/>
      <c r="AB198" s="852"/>
      <c r="AC198" s="852"/>
      <c r="AD198" s="837"/>
      <c r="AE198" s="837"/>
      <c r="AF198" s="837"/>
      <c r="AG198" s="837"/>
      <c r="AH198" s="837"/>
      <c r="AI198" s="837"/>
      <c r="AJ198" s="837"/>
      <c r="AK198" s="837"/>
      <c r="AL198" s="837"/>
      <c r="AM198" s="837"/>
      <c r="AN198" s="837"/>
      <c r="AO198" s="837"/>
      <c r="BA198" s="800"/>
      <c r="BB198" s="800"/>
      <c r="BC198" s="800"/>
      <c r="BD198" s="743"/>
      <c r="BE198" s="743"/>
      <c r="BF198" s="743"/>
      <c r="BG198" s="743"/>
      <c r="BH198" s="743"/>
      <c r="BI198" s="743"/>
      <c r="BJ198" s="743"/>
      <c r="BK198" s="743"/>
      <c r="BL198" s="743"/>
      <c r="BM198" s="743"/>
      <c r="BN198" s="743"/>
      <c r="BO198" s="743"/>
      <c r="BP198" s="743"/>
      <c r="BQ198" s="743"/>
      <c r="BR198" s="743"/>
      <c r="BS198" s="743"/>
      <c r="BT198" s="800"/>
      <c r="BU198" s="800"/>
      <c r="BV198" s="829"/>
      <c r="BW198" s="829"/>
      <c r="BX198" s="829"/>
      <c r="BY198" s="829"/>
      <c r="BZ198" s="829"/>
      <c r="CA198" s="829"/>
      <c r="CB198" s="829"/>
      <c r="CC198" s="829"/>
      <c r="CD198" s="829"/>
      <c r="CE198" s="829"/>
      <c r="CF198" s="829"/>
      <c r="CG198" s="829"/>
      <c r="CH198" s="829"/>
      <c r="CI198" s="829"/>
      <c r="CJ198" s="829"/>
      <c r="CK198" s="829"/>
      <c r="CL198" s="829"/>
      <c r="CM198" s="829"/>
      <c r="CN198" s="829"/>
      <c r="CO198" s="829"/>
      <c r="CP198" s="829"/>
      <c r="CQ198" s="400"/>
      <c r="CR198" s="800"/>
      <c r="CS198" s="800"/>
      <c r="CT198" s="800"/>
      <c r="CU198" s="801"/>
      <c r="CV198" s="801"/>
      <c r="CW198" s="801"/>
      <c r="CX198" s="801"/>
      <c r="CY198" s="801"/>
      <c r="CZ198" s="801"/>
      <c r="DA198" s="801"/>
      <c r="DB198" s="801"/>
      <c r="DY198" s="400"/>
      <c r="DZ198" s="850"/>
      <c r="EA198" s="850"/>
      <c r="EB198" s="850"/>
      <c r="EC198" s="400"/>
      <c r="ED198" s="400"/>
      <c r="EE198" s="400"/>
      <c r="EF198" s="400"/>
      <c r="EG198" s="829"/>
      <c r="EH198" s="829"/>
      <c r="EI198" s="829"/>
      <c r="EJ198" s="829"/>
      <c r="EK198" s="829"/>
      <c r="EL198" s="829"/>
      <c r="EM198" s="829"/>
      <c r="EN198" s="829"/>
      <c r="EO198" s="400"/>
      <c r="EP198" s="400"/>
      <c r="EQ198" s="400"/>
      <c r="ER198" s="400"/>
      <c r="ES198" s="400"/>
      <c r="ET198" s="400"/>
      <c r="EU198" s="400"/>
      <c r="EV198" s="400"/>
      <c r="EW198" s="400"/>
      <c r="EX198" s="400"/>
    </row>
    <row r="199" spans="1:154" ht="5.4" hidden="1" customHeight="1" x14ac:dyDescent="0.3">
      <c r="F199" s="727"/>
      <c r="G199" s="727"/>
      <c r="H199" s="727"/>
      <c r="I199" s="727"/>
      <c r="J199" s="727"/>
      <c r="K199" s="727"/>
      <c r="L199" s="727"/>
      <c r="M199" s="727"/>
      <c r="N199" s="727"/>
      <c r="O199" s="727"/>
      <c r="P199" s="727"/>
      <c r="Q199" s="727"/>
      <c r="R199" s="791"/>
      <c r="S199" s="791"/>
      <c r="T199" s="837"/>
      <c r="U199" s="837"/>
      <c r="V199" s="837"/>
      <c r="W199" s="837"/>
      <c r="X199" s="837"/>
      <c r="Y199" s="837"/>
      <c r="Z199" s="837"/>
      <c r="AA199" s="837"/>
      <c r="AB199" s="852"/>
      <c r="AC199" s="852"/>
      <c r="AD199" s="837"/>
      <c r="AE199" s="837"/>
      <c r="AF199" s="837"/>
      <c r="AG199" s="837"/>
      <c r="AH199" s="837"/>
      <c r="AI199" s="837"/>
      <c r="AJ199" s="837"/>
      <c r="AK199" s="837"/>
      <c r="AL199" s="837"/>
      <c r="AM199" s="837"/>
      <c r="AN199" s="837"/>
      <c r="AO199" s="837"/>
      <c r="BA199" s="800"/>
      <c r="BB199" s="800"/>
      <c r="BC199" s="800"/>
      <c r="BD199" s="743"/>
      <c r="BE199" s="743"/>
      <c r="BF199" s="743"/>
      <c r="BG199" s="743"/>
      <c r="BH199" s="743"/>
      <c r="BI199" s="743"/>
      <c r="BJ199" s="743"/>
      <c r="BK199" s="743"/>
      <c r="BL199" s="743"/>
      <c r="BM199" s="743"/>
      <c r="BN199" s="743"/>
      <c r="BO199" s="743"/>
      <c r="BP199" s="743"/>
      <c r="BQ199" s="743"/>
      <c r="BR199" s="743"/>
      <c r="BS199" s="743"/>
      <c r="BT199" s="800"/>
      <c r="BU199" s="800"/>
      <c r="BV199" s="829"/>
      <c r="BW199" s="829"/>
      <c r="BX199" s="829"/>
      <c r="BY199" s="829"/>
      <c r="BZ199" s="829"/>
      <c r="CA199" s="829"/>
      <c r="CB199" s="829"/>
      <c r="CC199" s="829"/>
      <c r="CD199" s="829"/>
      <c r="CE199" s="829"/>
      <c r="CF199" s="829"/>
      <c r="CG199" s="829"/>
      <c r="CH199" s="829"/>
      <c r="CI199" s="829"/>
      <c r="CJ199" s="829"/>
      <c r="CK199" s="829"/>
      <c r="CL199" s="829"/>
      <c r="CM199" s="829"/>
      <c r="CN199" s="829"/>
      <c r="CO199" s="829"/>
      <c r="CP199" s="829"/>
      <c r="CQ199" s="400"/>
      <c r="CR199" s="800"/>
      <c r="CS199" s="800"/>
      <c r="CT199" s="800"/>
      <c r="CU199" s="801"/>
      <c r="CV199" s="801"/>
      <c r="CW199" s="801"/>
      <c r="CX199" s="801"/>
      <c r="CY199" s="801"/>
      <c r="CZ199" s="801"/>
      <c r="DA199" s="801"/>
      <c r="DB199" s="801"/>
      <c r="DY199" s="400"/>
      <c r="DZ199" s="850"/>
      <c r="EA199" s="850"/>
      <c r="EB199" s="850"/>
      <c r="EC199" s="400"/>
      <c r="ED199" s="400"/>
      <c r="EE199" s="400"/>
      <c r="EF199" s="400"/>
      <c r="EG199" s="829"/>
      <c r="EH199" s="829"/>
      <c r="EI199" s="829"/>
      <c r="EJ199" s="829"/>
      <c r="EK199" s="829"/>
      <c r="EL199" s="829"/>
      <c r="EM199" s="829"/>
      <c r="EN199" s="829"/>
      <c r="EO199" s="400"/>
      <c r="EP199" s="400"/>
      <c r="EQ199" s="400"/>
      <c r="ER199" s="400"/>
      <c r="ES199" s="400"/>
      <c r="ET199" s="400"/>
      <c r="EU199" s="400"/>
      <c r="EV199" s="400"/>
      <c r="EW199" s="400"/>
      <c r="EX199" s="400"/>
    </row>
    <row r="200" spans="1:154" ht="15" hidden="1" customHeight="1" x14ac:dyDescent="0.3">
      <c r="A200" s="2006" t="s">
        <v>39566</v>
      </c>
      <c r="B200" s="2006"/>
      <c r="C200" s="2006"/>
      <c r="D200" s="2006"/>
      <c r="E200" s="2006"/>
      <c r="F200" s="2006"/>
      <c r="G200" s="2006"/>
      <c r="H200" s="2006"/>
      <c r="I200" s="2006"/>
      <c r="J200" s="2006"/>
      <c r="K200" s="2006"/>
      <c r="L200" s="2006"/>
      <c r="M200" s="2006"/>
      <c r="N200" s="2006"/>
      <c r="O200" s="2006"/>
      <c r="P200" s="2006"/>
      <c r="Q200" s="2006"/>
      <c r="R200" s="2006"/>
      <c r="S200" s="2006"/>
      <c r="T200" s="1967"/>
      <c r="U200" s="2153"/>
      <c r="V200" s="2153"/>
      <c r="W200" s="2153"/>
      <c r="X200" s="2153"/>
      <c r="Y200" s="2153"/>
      <c r="Z200" s="2153"/>
      <c r="AA200" s="2153"/>
      <c r="AB200" s="2153"/>
      <c r="AC200" s="2153"/>
      <c r="AD200" s="2153"/>
      <c r="AE200" s="2153"/>
      <c r="AF200" s="837"/>
      <c r="AG200" s="837"/>
      <c r="AH200" s="837"/>
      <c r="AI200" s="837"/>
      <c r="AJ200" s="837"/>
      <c r="AK200" s="837"/>
      <c r="AL200" s="837"/>
      <c r="AM200" s="837"/>
      <c r="AN200" s="837"/>
      <c r="AO200" s="837"/>
      <c r="BA200" s="800"/>
      <c r="BB200" s="800"/>
      <c r="BC200" s="800"/>
      <c r="BD200" s="743"/>
      <c r="BE200" s="743"/>
      <c r="BF200" s="743"/>
      <c r="BG200" s="743"/>
      <c r="BH200" s="743"/>
      <c r="BI200" s="743"/>
      <c r="BJ200" s="743"/>
      <c r="BK200" s="743"/>
      <c r="BL200" s="743"/>
      <c r="BM200" s="743"/>
      <c r="BN200" s="743"/>
      <c r="BO200" s="743"/>
      <c r="BP200" s="743"/>
      <c r="BQ200" s="743"/>
      <c r="BR200" s="743"/>
      <c r="BS200" s="743"/>
      <c r="BT200" s="800"/>
      <c r="BU200" s="800"/>
      <c r="BV200" s="829"/>
      <c r="BW200" s="829"/>
      <c r="BX200" s="829"/>
      <c r="BY200" s="829"/>
      <c r="BZ200" s="829"/>
      <c r="CA200" s="829"/>
      <c r="CB200" s="829"/>
      <c r="CC200" s="829"/>
      <c r="CD200" s="829"/>
      <c r="CE200" s="829"/>
      <c r="CF200" s="829"/>
      <c r="CG200" s="829"/>
      <c r="CH200" s="829"/>
      <c r="CI200" s="829"/>
      <c r="CJ200" s="829"/>
      <c r="CK200" s="829"/>
      <c r="CL200" s="829"/>
      <c r="CM200" s="829"/>
      <c r="CN200" s="829"/>
      <c r="CO200" s="829"/>
      <c r="CP200" s="829"/>
      <c r="CQ200" s="400"/>
      <c r="CR200" s="800"/>
      <c r="CS200" s="800"/>
      <c r="CT200" s="800"/>
      <c r="CU200" s="801"/>
      <c r="CV200" s="801"/>
      <c r="CW200" s="801"/>
      <c r="CX200" s="801"/>
      <c r="CY200" s="801"/>
      <c r="CZ200" s="801"/>
      <c r="DA200" s="801"/>
      <c r="DB200" s="801"/>
      <c r="DY200" s="400"/>
      <c r="DZ200" s="850"/>
      <c r="EA200" s="850"/>
      <c r="EB200" s="850"/>
      <c r="EC200" s="400"/>
      <c r="ED200" s="400"/>
      <c r="EE200" s="400"/>
      <c r="EF200" s="400"/>
      <c r="EG200" s="829"/>
      <c r="EH200" s="829"/>
      <c r="EI200" s="829"/>
      <c r="EJ200" s="829"/>
      <c r="EK200" s="829"/>
      <c r="EL200" s="829"/>
      <c r="EM200" s="829"/>
      <c r="EN200" s="829"/>
      <c r="EO200" s="400"/>
      <c r="EP200" s="400"/>
      <c r="EQ200" s="400"/>
      <c r="ER200" s="400"/>
      <c r="ES200" s="400"/>
      <c r="ET200" s="400"/>
      <c r="EU200" s="400"/>
      <c r="EV200" s="400"/>
      <c r="EW200" s="400"/>
      <c r="EX200" s="400"/>
    </row>
    <row r="201" spans="1:154" ht="6" hidden="1" customHeight="1" x14ac:dyDescent="0.3">
      <c r="A201" s="840"/>
      <c r="B201" s="840"/>
      <c r="C201" s="840"/>
      <c r="D201" s="840"/>
      <c r="E201" s="840"/>
      <c r="F201" s="840"/>
      <c r="G201" s="840"/>
      <c r="H201" s="840"/>
      <c r="I201" s="840"/>
      <c r="J201" s="840"/>
      <c r="K201" s="840"/>
      <c r="L201" s="840"/>
      <c r="M201" s="840"/>
      <c r="N201" s="840"/>
      <c r="O201" s="845"/>
      <c r="P201" s="845"/>
      <c r="Q201" s="845"/>
      <c r="R201" s="845"/>
      <c r="S201" s="845"/>
      <c r="T201" s="847"/>
      <c r="U201" s="847"/>
      <c r="V201" s="847"/>
      <c r="W201" s="847"/>
      <c r="X201" s="847"/>
      <c r="Y201" s="847"/>
      <c r="Z201" s="847"/>
      <c r="AA201" s="847"/>
      <c r="AB201" s="847"/>
      <c r="AC201" s="847"/>
      <c r="AD201" s="847"/>
      <c r="AE201" s="847"/>
      <c r="AF201" s="847"/>
      <c r="AG201" s="847"/>
      <c r="AH201" s="847"/>
      <c r="AI201" s="847"/>
      <c r="AJ201" s="847"/>
      <c r="AK201" s="847"/>
      <c r="AL201" s="847"/>
      <c r="AM201" s="847"/>
      <c r="AN201" s="847"/>
      <c r="AO201" s="847"/>
      <c r="AP201" s="843"/>
      <c r="AQ201" s="843"/>
      <c r="AR201" s="843"/>
      <c r="AS201" s="843"/>
      <c r="AT201" s="843"/>
      <c r="AU201" s="843"/>
      <c r="AV201" s="843"/>
      <c r="AW201" s="843"/>
      <c r="AX201" s="843"/>
      <c r="AY201" s="843"/>
      <c r="AZ201" s="843"/>
      <c r="BA201" s="860"/>
      <c r="BB201" s="860"/>
      <c r="BC201" s="860"/>
      <c r="BD201" s="861"/>
      <c r="BE201" s="861"/>
      <c r="BF201" s="861"/>
      <c r="BG201" s="861"/>
      <c r="BH201" s="861"/>
      <c r="BI201" s="861"/>
      <c r="BJ201" s="861"/>
      <c r="BK201" s="861"/>
      <c r="BL201" s="861"/>
      <c r="BM201" s="861"/>
      <c r="BN201" s="861"/>
      <c r="BO201" s="861"/>
      <c r="BP201" s="861"/>
      <c r="BQ201" s="861"/>
      <c r="BR201" s="861"/>
      <c r="BS201" s="861"/>
      <c r="BT201" s="860"/>
      <c r="BU201" s="860"/>
      <c r="BV201" s="862"/>
      <c r="BW201" s="862"/>
      <c r="BX201" s="862"/>
      <c r="BY201" s="862"/>
      <c r="BZ201" s="862"/>
      <c r="CA201" s="862"/>
      <c r="CB201" s="862"/>
      <c r="CC201" s="862"/>
      <c r="CD201" s="862"/>
      <c r="CE201" s="862"/>
      <c r="CF201" s="862"/>
      <c r="CG201" s="862"/>
      <c r="CH201" s="862"/>
      <c r="CI201" s="862"/>
      <c r="CJ201" s="862"/>
      <c r="CK201" s="862"/>
      <c r="CL201" s="862"/>
      <c r="CM201" s="862"/>
      <c r="CN201" s="862"/>
      <c r="CO201" s="862"/>
      <c r="CP201" s="862"/>
      <c r="CQ201" s="842"/>
      <c r="CR201" s="860"/>
      <c r="CS201" s="860"/>
      <c r="CT201" s="860"/>
      <c r="CU201" s="863"/>
      <c r="CV201" s="863"/>
      <c r="CW201" s="863"/>
      <c r="CX201" s="863"/>
      <c r="CY201" s="863"/>
      <c r="CZ201" s="863"/>
      <c r="DA201" s="863"/>
      <c r="DB201" s="863"/>
      <c r="DC201" s="843"/>
      <c r="DD201" s="843"/>
      <c r="DE201" s="843"/>
      <c r="DF201" s="843"/>
      <c r="DG201" s="843"/>
      <c r="DH201" s="843"/>
      <c r="DI201" s="843"/>
      <c r="DJ201" s="843"/>
      <c r="DK201" s="843"/>
      <c r="DL201" s="843"/>
      <c r="DM201" s="843"/>
      <c r="DN201" s="843"/>
      <c r="DO201" s="843"/>
      <c r="DP201" s="843"/>
      <c r="DQ201" s="843"/>
      <c r="DR201" s="843"/>
      <c r="DS201" s="843"/>
      <c r="DT201" s="843"/>
      <c r="DU201" s="843"/>
      <c r="DV201" s="843"/>
      <c r="DW201" s="843"/>
      <c r="DX201" s="843"/>
      <c r="DY201" s="842"/>
      <c r="DZ201" s="865"/>
      <c r="EA201" s="850"/>
      <c r="EB201" s="850"/>
      <c r="EC201" s="400"/>
      <c r="ED201" s="400"/>
      <c r="EE201" s="400"/>
      <c r="EF201" s="400"/>
      <c r="EG201" s="829"/>
      <c r="EH201" s="829"/>
      <c r="EI201" s="829"/>
      <c r="EJ201" s="829"/>
      <c r="EK201" s="829"/>
      <c r="EL201" s="829"/>
      <c r="EM201" s="829"/>
      <c r="EN201" s="829"/>
      <c r="EO201" s="400"/>
      <c r="EP201" s="400"/>
      <c r="EQ201" s="400"/>
      <c r="ER201" s="400"/>
      <c r="ES201" s="400"/>
      <c r="ET201" s="400"/>
      <c r="EU201" s="400"/>
      <c r="EV201" s="400"/>
      <c r="EW201" s="400"/>
      <c r="EX201" s="400"/>
    </row>
    <row r="202" spans="1:154" ht="14.25" hidden="1" customHeight="1" x14ac:dyDescent="0.3">
      <c r="A202" s="840"/>
      <c r="B202" s="840"/>
      <c r="C202" s="840"/>
      <c r="D202" s="840"/>
      <c r="E202" s="840"/>
      <c r="F202" s="840"/>
      <c r="G202" s="840"/>
      <c r="H202" s="840"/>
      <c r="I202" s="840"/>
      <c r="J202" s="840"/>
      <c r="K202" s="840"/>
      <c r="L202" s="840"/>
      <c r="M202" s="840"/>
      <c r="N202" s="840"/>
      <c r="O202" s="845"/>
      <c r="P202" s="845"/>
      <c r="Q202" s="845"/>
      <c r="R202" s="845"/>
      <c r="S202" s="845"/>
      <c r="T202" s="847"/>
      <c r="U202" s="750" t="s">
        <v>39724</v>
      </c>
      <c r="V202" s="750"/>
      <c r="W202" s="750"/>
      <c r="X202" s="750"/>
      <c r="Y202" s="750"/>
      <c r="Z202" s="750"/>
      <c r="AA202" s="750"/>
      <c r="AB202" s="750"/>
      <c r="AC202" s="750"/>
      <c r="AD202" s="750"/>
      <c r="AE202" s="750"/>
      <c r="AF202" s="750"/>
      <c r="AG202" s="750"/>
      <c r="AH202" s="750"/>
      <c r="AI202" s="750"/>
      <c r="AJ202" s="750"/>
      <c r="AK202" s="750"/>
      <c r="AL202" s="750"/>
      <c r="AM202" s="750"/>
      <c r="AN202" s="750"/>
      <c r="AO202" s="750"/>
      <c r="AP202" s="750"/>
      <c r="AQ202" s="750"/>
      <c r="AR202" s="750"/>
      <c r="AS202" s="750"/>
      <c r="AT202" s="750"/>
      <c r="AU202" s="750"/>
      <c r="AV202" s="750"/>
      <c r="AW202" s="750"/>
      <c r="AX202" s="750"/>
      <c r="AY202" s="750"/>
      <c r="AZ202" s="750"/>
      <c r="BA202" s="750"/>
      <c r="BB202" s="750"/>
      <c r="BC202" s="750"/>
      <c r="BD202" s="750"/>
      <c r="BE202" s="750"/>
      <c r="BF202" s="750"/>
      <c r="BG202" s="750"/>
      <c r="BH202" s="750"/>
      <c r="BI202" s="750"/>
      <c r="BJ202" s="750"/>
      <c r="BK202" s="750"/>
      <c r="BL202" s="861"/>
      <c r="BM202" s="861"/>
      <c r="BN202" s="861"/>
      <c r="BO202" s="861"/>
      <c r="BP202" s="861"/>
      <c r="BQ202" s="861"/>
      <c r="BR202" s="861"/>
      <c r="BS202" s="861"/>
      <c r="BT202" s="860"/>
      <c r="BU202" s="860"/>
      <c r="BV202" s="862"/>
      <c r="BW202" s="862"/>
      <c r="BX202" s="862"/>
      <c r="BY202" s="862"/>
      <c r="BZ202" s="862"/>
      <c r="CA202" s="862"/>
      <c r="CB202" s="862"/>
      <c r="CC202" s="862"/>
      <c r="CD202" s="862"/>
      <c r="CE202" s="862"/>
      <c r="CF202" s="862"/>
      <c r="CG202" s="862"/>
      <c r="CH202" s="862"/>
      <c r="CI202" s="862"/>
      <c r="CJ202" s="862"/>
      <c r="CK202" s="862"/>
      <c r="CL202" s="862"/>
      <c r="CM202" s="862"/>
      <c r="CN202" s="862"/>
      <c r="CO202" s="862"/>
      <c r="CP202" s="862"/>
      <c r="CQ202" s="842"/>
      <c r="CR202" s="860"/>
      <c r="CS202" s="860"/>
      <c r="CT202" s="860"/>
      <c r="CU202" s="863"/>
      <c r="CV202" s="863"/>
      <c r="CW202" s="863"/>
      <c r="CX202" s="863"/>
      <c r="CY202" s="863"/>
      <c r="CZ202" s="863"/>
      <c r="DA202" s="863"/>
      <c r="DB202" s="863"/>
      <c r="DC202" s="843"/>
      <c r="DD202" s="843"/>
      <c r="DE202" s="843"/>
      <c r="DF202" s="843"/>
      <c r="DG202" s="843"/>
      <c r="DH202" s="843"/>
      <c r="DI202" s="843"/>
      <c r="DJ202" s="843"/>
      <c r="DK202" s="843"/>
      <c r="DL202" s="843"/>
      <c r="DM202" s="843"/>
      <c r="DN202" s="843"/>
      <c r="DO202" s="843"/>
      <c r="DP202" s="843"/>
      <c r="DQ202" s="843"/>
      <c r="DR202" s="843"/>
      <c r="DS202" s="843"/>
      <c r="DT202" s="843"/>
      <c r="DU202" s="843"/>
      <c r="DV202" s="843"/>
      <c r="DW202" s="843"/>
      <c r="DX202" s="843"/>
      <c r="DY202" s="842"/>
      <c r="DZ202" s="865"/>
      <c r="EA202" s="850"/>
      <c r="EB202" s="850"/>
      <c r="EC202" s="400"/>
      <c r="ED202" s="400"/>
      <c r="EE202" s="400"/>
      <c r="EF202" s="400"/>
      <c r="EG202" s="829"/>
      <c r="EH202" s="829"/>
      <c r="EI202" s="829"/>
      <c r="EJ202" s="829"/>
      <c r="EK202" s="829"/>
      <c r="EL202" s="829"/>
      <c r="EM202" s="829"/>
      <c r="EN202" s="829"/>
      <c r="EO202" s="400"/>
      <c r="EP202" s="400"/>
      <c r="EQ202" s="400"/>
      <c r="ER202" s="400"/>
      <c r="ES202" s="400"/>
      <c r="ET202" s="400"/>
      <c r="EU202" s="400"/>
      <c r="EV202" s="400"/>
      <c r="EW202" s="400"/>
      <c r="EX202" s="400"/>
    </row>
    <row r="203" spans="1:154" ht="4.5" hidden="1" customHeight="1" x14ac:dyDescent="0.3">
      <c r="F203" s="727"/>
      <c r="G203" s="727"/>
      <c r="H203" s="727"/>
      <c r="I203" s="727"/>
      <c r="J203" s="727"/>
      <c r="K203" s="727"/>
      <c r="L203" s="727"/>
      <c r="M203" s="727"/>
      <c r="N203" s="727"/>
      <c r="O203" s="857"/>
      <c r="P203" s="857"/>
      <c r="Q203" s="857"/>
      <c r="R203" s="858"/>
      <c r="S203" s="858"/>
      <c r="T203" s="847"/>
      <c r="U203" s="847"/>
      <c r="V203" s="847"/>
      <c r="W203" s="847"/>
      <c r="X203" s="847"/>
      <c r="Y203" s="847"/>
      <c r="Z203" s="847"/>
      <c r="AA203" s="847"/>
      <c r="AB203" s="859"/>
      <c r="AC203" s="859"/>
      <c r="AD203" s="847"/>
      <c r="AE203" s="847"/>
      <c r="AF203" s="847"/>
      <c r="AG203" s="847"/>
      <c r="AH203" s="847"/>
      <c r="AI203" s="847"/>
      <c r="AJ203" s="847"/>
      <c r="AK203" s="847"/>
      <c r="AL203" s="847"/>
      <c r="AM203" s="847"/>
      <c r="AN203" s="847"/>
      <c r="AO203" s="847"/>
      <c r="AP203" s="843"/>
      <c r="AQ203" s="843"/>
      <c r="AR203" s="843"/>
      <c r="AS203" s="843"/>
      <c r="AT203" s="843"/>
      <c r="AU203" s="843"/>
      <c r="AV203" s="843"/>
      <c r="AW203" s="843"/>
      <c r="AX203" s="843"/>
      <c r="AY203" s="843"/>
      <c r="AZ203" s="843"/>
      <c r="BA203" s="860"/>
      <c r="BB203" s="860"/>
      <c r="BC203" s="860"/>
      <c r="BD203" s="861"/>
      <c r="BE203" s="861"/>
      <c r="BF203" s="861"/>
      <c r="BG203" s="861"/>
      <c r="BH203" s="861"/>
      <c r="BI203" s="861"/>
      <c r="BJ203" s="861"/>
      <c r="BK203" s="861"/>
      <c r="BL203" s="861"/>
      <c r="BM203" s="861"/>
      <c r="BN203" s="861"/>
      <c r="BO203" s="861"/>
      <c r="BP203" s="861"/>
      <c r="BQ203" s="861"/>
      <c r="BR203" s="861"/>
      <c r="BS203" s="861"/>
      <c r="BT203" s="860"/>
      <c r="BU203" s="860"/>
      <c r="BV203" s="862"/>
      <c r="BW203" s="862"/>
      <c r="BX203" s="862"/>
      <c r="BY203" s="862"/>
      <c r="BZ203" s="862"/>
      <c r="CA203" s="862"/>
      <c r="CB203" s="862"/>
      <c r="CC203" s="862"/>
      <c r="CD203" s="862"/>
      <c r="CE203" s="862"/>
      <c r="CF203" s="862"/>
      <c r="CG203" s="862"/>
      <c r="CH203" s="862"/>
      <c r="CI203" s="862"/>
      <c r="CJ203" s="862"/>
      <c r="CK203" s="862"/>
      <c r="CL203" s="862"/>
      <c r="CM203" s="862"/>
      <c r="CN203" s="862"/>
      <c r="CO203" s="862"/>
      <c r="CP203" s="862"/>
      <c r="CQ203" s="842"/>
      <c r="CR203" s="860"/>
      <c r="CS203" s="860"/>
      <c r="CT203" s="860"/>
      <c r="CU203" s="863"/>
      <c r="CV203" s="863"/>
      <c r="CW203" s="863"/>
      <c r="CX203" s="863"/>
      <c r="CY203" s="863"/>
      <c r="CZ203" s="863"/>
      <c r="DA203" s="863"/>
      <c r="DB203" s="863"/>
      <c r="DC203" s="843"/>
      <c r="DD203" s="843"/>
      <c r="DE203" s="843"/>
      <c r="DF203" s="843"/>
      <c r="DG203" s="843"/>
      <c r="DH203" s="843"/>
      <c r="DI203" s="843"/>
      <c r="DJ203" s="843"/>
      <c r="DK203" s="843"/>
      <c r="DL203" s="843"/>
      <c r="DM203" s="843"/>
      <c r="DN203" s="843"/>
      <c r="DO203" s="843"/>
      <c r="DP203" s="843"/>
      <c r="DQ203" s="843"/>
      <c r="DR203" s="843"/>
      <c r="DS203" s="843"/>
      <c r="DT203" s="843"/>
      <c r="DU203" s="843"/>
      <c r="DV203" s="843"/>
      <c r="DW203" s="843"/>
      <c r="DX203" s="843"/>
      <c r="DY203" s="842"/>
      <c r="DZ203" s="865"/>
      <c r="EA203" s="850"/>
      <c r="EB203" s="850"/>
      <c r="EC203" s="400"/>
      <c r="ED203" s="400"/>
      <c r="EE203" s="400"/>
      <c r="EF203" s="400"/>
      <c r="EG203" s="829"/>
      <c r="EH203" s="829"/>
      <c r="EI203" s="829"/>
      <c r="EJ203" s="829"/>
      <c r="EK203" s="829"/>
      <c r="EL203" s="829"/>
      <c r="EM203" s="829"/>
      <c r="EN203" s="829"/>
      <c r="EO203" s="400"/>
      <c r="EP203" s="400"/>
      <c r="EQ203" s="400"/>
      <c r="ER203" s="400"/>
      <c r="ES203" s="400"/>
      <c r="ET203" s="400"/>
      <c r="EU203" s="400"/>
      <c r="EV203" s="400"/>
      <c r="EW203" s="400"/>
      <c r="EX203" s="400"/>
    </row>
    <row r="204" spans="1:154" ht="15" hidden="1" customHeight="1" x14ac:dyDescent="0.3">
      <c r="C204" s="2146" t="s">
        <v>1034</v>
      </c>
      <c r="D204" s="2146"/>
      <c r="E204" s="2146"/>
      <c r="F204" s="2146"/>
      <c r="G204" s="2146"/>
      <c r="H204" s="2146"/>
      <c r="I204" s="2146"/>
      <c r="J204" s="2146"/>
      <c r="K204" s="2146"/>
      <c r="L204" s="2146"/>
      <c r="M204" s="2146"/>
      <c r="N204" s="2146"/>
      <c r="O204" s="2146"/>
      <c r="P204" s="2146"/>
      <c r="Q204" s="2146"/>
      <c r="R204" s="2146"/>
      <c r="S204" s="2146"/>
      <c r="T204" s="644"/>
      <c r="U204" s="644"/>
      <c r="V204" s="644"/>
      <c r="W204" s="644"/>
      <c r="X204" s="644"/>
      <c r="Y204" s="644"/>
      <c r="Z204" s="644"/>
      <c r="AA204" s="644"/>
      <c r="AB204" s="827"/>
      <c r="AC204" s="827"/>
      <c r="AD204" s="644"/>
      <c r="AE204" s="644"/>
      <c r="AF204" s="644"/>
      <c r="AG204" s="644"/>
      <c r="AH204" s="644"/>
      <c r="AI204" s="644"/>
      <c r="AJ204" s="644"/>
      <c r="AK204" s="644"/>
      <c r="AL204" s="828"/>
      <c r="AM204" s="828"/>
      <c r="AN204" s="828"/>
      <c r="AO204" s="828"/>
      <c r="AP204" s="644"/>
      <c r="AQ204" s="755"/>
      <c r="AV204" s="400"/>
      <c r="AW204" s="400"/>
      <c r="AX204" s="400"/>
      <c r="AY204" s="400"/>
      <c r="AZ204" s="400"/>
      <c r="BF204" s="400"/>
      <c r="BG204" s="400"/>
      <c r="BH204" s="400"/>
      <c r="BI204" s="400"/>
      <c r="BJ204" s="400"/>
      <c r="BK204" s="400"/>
      <c r="BL204" s="400"/>
      <c r="BM204" s="400"/>
      <c r="BN204" s="2150"/>
      <c r="BO204" s="2150"/>
      <c r="BP204" s="2150"/>
      <c r="BQ204" s="2150"/>
      <c r="BR204" s="2150"/>
      <c r="BS204" s="2150"/>
      <c r="BT204" s="2150"/>
      <c r="BU204" s="2150"/>
      <c r="BV204" s="2150"/>
      <c r="BW204" s="2150"/>
      <c r="DK204" s="829"/>
      <c r="DL204" s="829"/>
      <c r="EP204" s="644"/>
      <c r="EQ204" s="644"/>
      <c r="ER204" s="644"/>
      <c r="ES204" s="400"/>
      <c r="ET204" s="400"/>
      <c r="EU204" s="400"/>
      <c r="EV204" s="400"/>
      <c r="EW204" s="400"/>
      <c r="EX204" s="400"/>
    </row>
    <row r="205" spans="1:154" ht="8.4" hidden="1" customHeight="1" x14ac:dyDescent="0.3">
      <c r="Q205" s="400"/>
      <c r="T205" s="400"/>
      <c r="U205" s="400"/>
      <c r="V205" s="400"/>
      <c r="W205" s="400"/>
      <c r="X205" s="400"/>
      <c r="Y205" s="400"/>
      <c r="Z205" s="400"/>
      <c r="AA205" s="400"/>
      <c r="AB205" s="400"/>
      <c r="AC205" s="400"/>
      <c r="AD205" s="400"/>
      <c r="AE205" s="400"/>
      <c r="AF205" s="400"/>
      <c r="AG205" s="400"/>
      <c r="AH205" s="400"/>
      <c r="AI205" s="400"/>
      <c r="AJ205" s="400"/>
      <c r="AK205" s="400"/>
      <c r="AL205" s="400"/>
      <c r="AM205" s="400"/>
      <c r="AN205" s="400"/>
      <c r="AO205" s="400"/>
      <c r="BA205" s="400"/>
      <c r="BB205" s="400"/>
      <c r="BC205" s="2154"/>
      <c r="BD205" s="2154"/>
      <c r="BE205" s="2154"/>
      <c r="BF205" s="2151"/>
      <c r="BG205" s="2151"/>
      <c r="BH205" s="2151"/>
      <c r="BI205" s="2151"/>
      <c r="BJ205" s="2151"/>
      <c r="BK205" s="2151"/>
      <c r="BL205" s="2151"/>
      <c r="BM205" s="2151"/>
      <c r="BN205" s="2151"/>
      <c r="BO205" s="2151"/>
      <c r="BP205" s="2151"/>
      <c r="BQ205" s="2151"/>
      <c r="BR205" s="2151"/>
      <c r="BS205" s="2151"/>
      <c r="BT205" s="2151"/>
      <c r="BU205" s="2151"/>
      <c r="BV205" s="2151"/>
      <c r="BW205" s="2151"/>
      <c r="BX205" s="400"/>
      <c r="CQ205" s="400"/>
      <c r="CR205" s="400"/>
      <c r="CS205" s="400"/>
      <c r="CT205" s="400"/>
      <c r="CU205" s="400"/>
      <c r="CV205" s="400"/>
      <c r="CW205" s="400"/>
      <c r="DY205" s="400"/>
      <c r="DZ205" s="800"/>
      <c r="EA205" s="800"/>
      <c r="EB205" s="800"/>
      <c r="EC205" s="644"/>
      <c r="ED205" s="644"/>
      <c r="EE205" s="644"/>
      <c r="EF205" s="644"/>
      <c r="EG205" s="644"/>
      <c r="EH205" s="644"/>
      <c r="EI205" s="644"/>
      <c r="EJ205" s="644"/>
      <c r="EK205" s="644"/>
      <c r="EL205" s="644"/>
      <c r="EM205" s="644"/>
      <c r="EN205" s="644"/>
      <c r="EO205" s="400"/>
      <c r="EP205" s="400"/>
      <c r="EQ205" s="400"/>
      <c r="ER205" s="400"/>
      <c r="ES205" s="400"/>
      <c r="ET205" s="400"/>
      <c r="EU205" s="400"/>
      <c r="EV205" s="400"/>
      <c r="EW205" s="400"/>
      <c r="EX205" s="400"/>
    </row>
    <row r="206" spans="1:154" ht="14.25" hidden="1" customHeight="1" x14ac:dyDescent="0.3">
      <c r="Q206" s="400"/>
      <c r="T206" s="2151" t="s">
        <v>39725</v>
      </c>
      <c r="U206" s="2151"/>
      <c r="V206" s="2151"/>
      <c r="W206" s="2151"/>
      <c r="X206" s="2151"/>
      <c r="Y206" s="2151"/>
      <c r="Z206" s="2151"/>
      <c r="AA206" s="2151"/>
      <c r="AB206" s="2151"/>
      <c r="AC206" s="2151"/>
      <c r="AD206" s="2151"/>
      <c r="AE206" s="2151"/>
      <c r="AF206" s="2151"/>
      <c r="AG206" s="2151"/>
      <c r="AH206" s="2151"/>
      <c r="AI206" s="2151"/>
      <c r="AJ206" s="2151"/>
      <c r="AK206" s="2151"/>
      <c r="AL206" s="2151"/>
      <c r="AM206" s="2151"/>
      <c r="AN206" s="2151"/>
      <c r="AO206" s="2151"/>
      <c r="AP206" s="2151"/>
      <c r="AQ206" s="2151"/>
      <c r="AR206" s="2151"/>
      <c r="AS206" s="2151"/>
      <c r="AT206" s="2151"/>
      <c r="AU206" s="2151"/>
      <c r="AV206" s="2151"/>
      <c r="AW206" s="2151"/>
      <c r="AX206" s="2151"/>
      <c r="AY206" s="2151"/>
      <c r="AZ206" s="2151"/>
      <c r="BA206" s="2151"/>
      <c r="BB206" s="2151"/>
      <c r="BC206" s="2151"/>
      <c r="BD206" s="2151"/>
      <c r="BE206" s="2151"/>
      <c r="BF206" s="2151"/>
      <c r="BG206" s="2151"/>
      <c r="BH206" s="2151"/>
      <c r="BI206" s="2151"/>
      <c r="BJ206" s="2151"/>
      <c r="BK206" s="2151"/>
      <c r="BL206" s="2151"/>
      <c r="BM206" s="2151"/>
      <c r="BN206" s="2151"/>
      <c r="BO206" s="2151"/>
      <c r="BP206" s="2151"/>
      <c r="BQ206" s="2151"/>
      <c r="BR206" s="2151"/>
      <c r="BS206" s="2151"/>
      <c r="BT206" s="2151"/>
      <c r="BU206" s="2151"/>
      <c r="BV206" s="2151"/>
      <c r="BW206" s="2151"/>
      <c r="BX206" s="2151"/>
      <c r="BY206" s="2151"/>
      <c r="BZ206" s="2151"/>
      <c r="CA206" s="2151"/>
      <c r="CB206" s="2151"/>
      <c r="CC206" s="2151"/>
      <c r="CD206" s="2151"/>
      <c r="CE206" s="2151"/>
      <c r="CF206" s="2151"/>
      <c r="CG206" s="2151"/>
      <c r="CH206" s="2151"/>
      <c r="CI206" s="2151"/>
      <c r="CJ206" s="2151"/>
      <c r="CK206" s="2151"/>
      <c r="CL206" s="2151"/>
      <c r="CM206" s="2151"/>
      <c r="CN206" s="2151"/>
      <c r="CO206" s="2151"/>
      <c r="CP206" s="2151"/>
      <c r="CQ206" s="2151"/>
      <c r="CR206" s="2151"/>
      <c r="CS206" s="2151"/>
      <c r="CT206" s="2151"/>
      <c r="CU206" s="2151"/>
      <c r="CV206" s="2151"/>
      <c r="CW206" s="2151"/>
      <c r="CX206" s="2151"/>
      <c r="CY206" s="2151"/>
      <c r="CZ206" s="2151"/>
      <c r="DA206" s="2151"/>
      <c r="DB206" s="2151"/>
      <c r="DC206" s="2151"/>
      <c r="DD206" s="2151"/>
      <c r="DE206" s="2151"/>
      <c r="DF206" s="2151"/>
      <c r="DG206" s="2151"/>
      <c r="DH206" s="2151"/>
      <c r="DI206" s="2151"/>
      <c r="DJ206" s="2151"/>
      <c r="DK206" s="2151"/>
      <c r="DL206" s="2151"/>
      <c r="DM206" s="2151"/>
      <c r="DN206" s="2151"/>
      <c r="DO206" s="2151"/>
      <c r="DP206" s="2151"/>
      <c r="DQ206" s="2151"/>
      <c r="DR206" s="2151"/>
      <c r="DS206" s="2151"/>
      <c r="DT206" s="2151"/>
      <c r="DU206" s="2151"/>
      <c r="DV206" s="2151"/>
      <c r="DW206" s="2151"/>
      <c r="DX206" s="2151"/>
      <c r="DY206" s="2151"/>
      <c r="DZ206" s="2151"/>
      <c r="EA206" s="2151"/>
      <c r="EB206" s="2151"/>
      <c r="EC206" s="2151"/>
      <c r="ED206" s="2151"/>
      <c r="EE206" s="2151"/>
      <c r="EF206" s="644"/>
      <c r="EG206" s="644"/>
      <c r="EH206" s="644"/>
      <c r="EI206" s="644"/>
      <c r="EJ206" s="644"/>
      <c r="EK206" s="644"/>
      <c r="EL206" s="644"/>
      <c r="EM206" s="644"/>
      <c r="EN206" s="644"/>
      <c r="EO206" s="400"/>
      <c r="EP206" s="400"/>
      <c r="EQ206" s="400"/>
      <c r="ER206" s="400"/>
      <c r="ES206" s="400"/>
      <c r="ET206" s="400"/>
      <c r="EU206" s="400"/>
      <c r="EV206" s="400"/>
      <c r="EW206" s="400"/>
      <c r="EX206" s="400"/>
    </row>
    <row r="207" spans="1:154" ht="14.25" hidden="1" customHeight="1" x14ac:dyDescent="0.3">
      <c r="Q207" s="400"/>
      <c r="T207" s="2152" t="s">
        <v>39726</v>
      </c>
      <c r="U207" s="2152"/>
      <c r="V207" s="2152"/>
      <c r="W207" s="2152"/>
      <c r="X207" s="2152"/>
      <c r="Y207" s="2152"/>
      <c r="Z207" s="2152"/>
      <c r="AA207" s="2152"/>
      <c r="AB207" s="2152"/>
      <c r="AC207" s="2152"/>
      <c r="AD207" s="2152"/>
      <c r="AE207" s="2152"/>
      <c r="AF207" s="2152"/>
      <c r="AG207" s="2152"/>
      <c r="AH207" s="2152"/>
      <c r="AI207" s="2152"/>
      <c r="AJ207" s="2152"/>
      <c r="AK207" s="2152"/>
      <c r="AL207" s="2152"/>
      <c r="AM207" s="2152"/>
      <c r="AN207" s="2152"/>
      <c r="AO207" s="2152"/>
      <c r="AP207" s="2152"/>
      <c r="AQ207" s="2152"/>
      <c r="AR207" s="2152"/>
      <c r="AS207" s="2152"/>
      <c r="AT207" s="2152"/>
      <c r="AU207" s="2152"/>
      <c r="AV207" s="2152"/>
      <c r="AW207" s="2152"/>
      <c r="AX207" s="2152"/>
      <c r="AY207" s="2152"/>
      <c r="AZ207" s="2152"/>
      <c r="BA207" s="2152"/>
      <c r="BB207" s="2152"/>
      <c r="BC207" s="2152"/>
      <c r="BD207" s="2152"/>
      <c r="BE207" s="2152"/>
      <c r="BF207" s="2152"/>
      <c r="BG207" s="2152"/>
      <c r="BH207" s="2152"/>
      <c r="BI207" s="2152"/>
      <c r="BJ207" s="2152"/>
      <c r="BK207" s="2152"/>
      <c r="BL207" s="2152"/>
      <c r="BM207" s="2152"/>
      <c r="BN207" s="2152"/>
      <c r="BO207" s="2152"/>
      <c r="BP207" s="2152"/>
      <c r="BQ207" s="2152"/>
      <c r="BR207" s="2152"/>
      <c r="BS207" s="2152"/>
      <c r="BT207" s="2152"/>
      <c r="BU207" s="2152"/>
      <c r="BV207" s="2152"/>
      <c r="BW207" s="2152"/>
      <c r="BX207" s="2152"/>
      <c r="BY207" s="2152"/>
      <c r="BZ207" s="2152"/>
      <c r="CA207" s="2152"/>
      <c r="CB207" s="2152"/>
      <c r="CC207" s="2152"/>
      <c r="CD207" s="2152"/>
      <c r="CE207" s="2152"/>
      <c r="CF207" s="2152"/>
      <c r="CG207" s="2152"/>
      <c r="CH207" s="2152"/>
      <c r="CI207" s="2152"/>
      <c r="CJ207" s="2152"/>
      <c r="CK207" s="2152"/>
      <c r="CL207" s="2152"/>
      <c r="CM207" s="2152"/>
      <c r="CN207" s="2152"/>
      <c r="CO207" s="2152"/>
      <c r="CP207" s="2152"/>
      <c r="CQ207" s="2152"/>
      <c r="CR207" s="2152"/>
      <c r="CS207" s="2152"/>
      <c r="CT207" s="2152"/>
      <c r="CU207" s="2152"/>
      <c r="CV207" s="2152"/>
      <c r="CW207" s="2152"/>
      <c r="CX207" s="2152"/>
      <c r="CY207" s="2152"/>
      <c r="CZ207" s="2152"/>
      <c r="DA207" s="2152"/>
      <c r="DB207" s="2152"/>
      <c r="DC207" s="2152"/>
      <c r="DD207" s="2152"/>
      <c r="DE207" s="2152"/>
      <c r="DF207" s="2152"/>
      <c r="DG207" s="2152"/>
      <c r="DH207" s="2152"/>
      <c r="DI207" s="2152"/>
      <c r="DJ207" s="2152"/>
      <c r="DK207" s="2152"/>
      <c r="DL207" s="2152"/>
      <c r="DM207" s="2152"/>
      <c r="DN207" s="2152"/>
      <c r="DO207" s="2152"/>
      <c r="DP207" s="2152"/>
      <c r="DQ207" s="2152"/>
      <c r="DR207" s="2152"/>
      <c r="DS207" s="2152"/>
      <c r="DT207" s="2152"/>
      <c r="DU207" s="2152"/>
      <c r="DV207" s="2152"/>
      <c r="DW207" s="2152"/>
      <c r="DX207" s="2152"/>
      <c r="DY207" s="2152"/>
      <c r="DZ207" s="2152"/>
      <c r="EA207" s="2152"/>
      <c r="EB207" s="2152"/>
      <c r="EC207" s="2152"/>
      <c r="ED207" s="2152"/>
      <c r="EE207" s="2152"/>
      <c r="EF207" s="644"/>
      <c r="EG207" s="644"/>
      <c r="EH207" s="644"/>
      <c r="EI207" s="644"/>
      <c r="EJ207" s="644"/>
      <c r="EK207" s="644"/>
      <c r="EL207" s="644"/>
      <c r="EM207" s="644"/>
      <c r="EN207" s="644"/>
      <c r="EO207" s="400"/>
      <c r="EP207" s="400"/>
      <c r="EQ207" s="400"/>
      <c r="ER207" s="400"/>
      <c r="ES207" s="400"/>
      <c r="ET207" s="400"/>
      <c r="EU207" s="400"/>
      <c r="EV207" s="400"/>
      <c r="EW207" s="400"/>
      <c r="EX207" s="400"/>
    </row>
    <row r="208" spans="1:154" ht="6" hidden="1" customHeight="1" x14ac:dyDescent="0.3">
      <c r="Q208" s="400"/>
      <c r="T208" s="400"/>
      <c r="U208" s="400"/>
      <c r="V208" s="400"/>
      <c r="W208" s="400"/>
      <c r="X208" s="400"/>
      <c r="Y208" s="400"/>
      <c r="Z208" s="400"/>
      <c r="AA208" s="400"/>
      <c r="AB208" s="400"/>
      <c r="AC208" s="400"/>
      <c r="AD208" s="400"/>
      <c r="AE208" s="400"/>
      <c r="AF208" s="400"/>
      <c r="AG208" s="400"/>
      <c r="AH208" s="400"/>
      <c r="AI208" s="400"/>
      <c r="AJ208" s="400"/>
      <c r="AK208" s="400"/>
      <c r="AL208" s="400"/>
      <c r="AM208" s="400"/>
      <c r="AN208" s="400"/>
      <c r="AO208" s="400"/>
      <c r="BA208" s="400"/>
      <c r="BB208" s="400"/>
      <c r="BC208" s="800"/>
      <c r="BD208" s="800"/>
      <c r="BE208" s="800"/>
      <c r="BF208" s="829"/>
      <c r="BG208" s="829"/>
      <c r="BH208" s="829"/>
      <c r="BI208" s="829"/>
      <c r="BJ208" s="829"/>
      <c r="BK208" s="829"/>
      <c r="BL208" s="829"/>
      <c r="BM208" s="829"/>
      <c r="BN208" s="829"/>
      <c r="BO208" s="829"/>
      <c r="BP208" s="829"/>
      <c r="BQ208" s="829"/>
      <c r="BR208" s="829"/>
      <c r="BS208" s="829"/>
      <c r="BT208" s="829"/>
      <c r="BU208" s="829"/>
      <c r="BV208" s="829"/>
      <c r="BW208" s="829"/>
      <c r="BX208" s="400"/>
      <c r="CQ208" s="400"/>
      <c r="CR208" s="400"/>
      <c r="CS208" s="400"/>
      <c r="CT208" s="400"/>
      <c r="CU208" s="400"/>
      <c r="CV208" s="400"/>
      <c r="CW208" s="400"/>
      <c r="DY208" s="400"/>
      <c r="DZ208" s="800"/>
      <c r="EA208" s="800"/>
      <c r="EB208" s="800"/>
      <c r="EC208" s="644"/>
      <c r="ED208" s="644"/>
      <c r="EE208" s="644"/>
      <c r="EF208" s="644"/>
      <c r="EG208" s="644"/>
      <c r="EH208" s="644"/>
      <c r="EI208" s="644"/>
      <c r="EJ208" s="644"/>
      <c r="EK208" s="644"/>
      <c r="EL208" s="644"/>
      <c r="EM208" s="644"/>
      <c r="EN208" s="644"/>
      <c r="EO208" s="400"/>
      <c r="EP208" s="400"/>
      <c r="EQ208" s="400"/>
      <c r="ER208" s="400"/>
      <c r="ES208" s="400"/>
      <c r="ET208" s="400"/>
      <c r="EU208" s="400"/>
      <c r="EV208" s="400"/>
      <c r="EW208" s="400"/>
      <c r="EX208" s="400"/>
    </row>
    <row r="209" spans="2:154" ht="14.25" hidden="1" customHeight="1" x14ac:dyDescent="0.3">
      <c r="F209" s="2006"/>
      <c r="G209" s="2006"/>
      <c r="H209" s="2006"/>
      <c r="I209" s="2006"/>
      <c r="J209" s="2006"/>
      <c r="K209" s="2006"/>
      <c r="L209" s="2006"/>
      <c r="M209" s="2006"/>
      <c r="N209" s="2006"/>
      <c r="O209" s="2006"/>
      <c r="P209" s="2006"/>
      <c r="Q209" s="2006"/>
      <c r="R209" s="827"/>
      <c r="S209" s="827"/>
      <c r="T209" s="827"/>
      <c r="U209" s="2116"/>
      <c r="V209" s="2116"/>
      <c r="W209" s="2116"/>
      <c r="X209" s="2116"/>
      <c r="Y209" s="2116"/>
      <c r="Z209" s="2116"/>
      <c r="AA209" s="2116"/>
      <c r="AB209" s="2116"/>
      <c r="AC209" s="2116"/>
      <c r="AD209" s="2116"/>
      <c r="AE209" s="2116"/>
      <c r="AF209" s="2116"/>
      <c r="AG209" s="2116"/>
      <c r="AH209" s="2116"/>
      <c r="AI209" s="2116"/>
      <c r="AJ209" s="2116"/>
      <c r="AK209" s="2116"/>
      <c r="AL209" s="2116"/>
      <c r="AM209" s="2116"/>
      <c r="AN209" s="2116"/>
      <c r="AO209" s="2116"/>
      <c r="AP209" s="2116"/>
      <c r="AQ209" s="2116"/>
      <c r="AR209" s="2116"/>
      <c r="AS209" s="2116"/>
      <c r="AT209" s="2116"/>
      <c r="AU209" s="2116"/>
      <c r="AV209" s="2116"/>
      <c r="AW209" s="2116"/>
      <c r="AX209" s="2116"/>
      <c r="AY209" s="2116"/>
      <c r="AZ209" s="2116"/>
      <c r="BA209" s="2116"/>
      <c r="BB209" s="2116"/>
      <c r="BC209" s="2116"/>
      <c r="BD209" s="2116"/>
      <c r="BE209" s="2116"/>
      <c r="BF209" s="2116"/>
      <c r="BG209" s="2116"/>
      <c r="BH209" s="2116"/>
      <c r="BI209" s="2116"/>
      <c r="BJ209" s="2116"/>
      <c r="BK209" s="2116"/>
      <c r="BL209" s="2116"/>
      <c r="BM209" s="2116"/>
      <c r="BN209" s="2116"/>
      <c r="BO209" s="2116"/>
      <c r="BP209" s="2116"/>
      <c r="BQ209" s="2116"/>
      <c r="BR209" s="2116"/>
      <c r="BS209" s="2116"/>
      <c r="BT209" s="2116"/>
      <c r="BU209" s="2116"/>
      <c r="BV209" s="827"/>
      <c r="BW209" s="827"/>
      <c r="CC209" s="2"/>
      <c r="CD209" s="2"/>
      <c r="CE209" s="2139" t="s">
        <v>39727</v>
      </c>
      <c r="CF209" s="2139"/>
      <c r="CG209" s="2139"/>
      <c r="CH209" s="2139"/>
      <c r="CI209" s="2139"/>
      <c r="CJ209" s="2139"/>
      <c r="CK209" s="2139"/>
      <c r="CL209" s="2139"/>
      <c r="CM209" s="2139"/>
      <c r="CN209" s="2139"/>
      <c r="CO209" s="2139"/>
      <c r="CP209" s="2139"/>
      <c r="CQ209" s="2139"/>
      <c r="CR209" s="2139"/>
      <c r="CS209" s="2139"/>
      <c r="CT209" s="2139"/>
      <c r="CU209" s="2139"/>
      <c r="CV209" s="2139"/>
      <c r="CW209" s="2139"/>
      <c r="CX209" s="2139"/>
      <c r="CY209" s="2139"/>
      <c r="CZ209" s="2139"/>
      <c r="DA209" s="2139"/>
      <c r="DB209" s="2139"/>
      <c r="DC209" s="2139"/>
      <c r="DD209" s="2139"/>
      <c r="DE209" s="2139"/>
      <c r="DF209" s="2139"/>
      <c r="DG209" s="2139"/>
      <c r="DH209" s="2139"/>
      <c r="DI209" s="2139"/>
      <c r="DJ209" s="2139"/>
      <c r="DK209" s="2139"/>
      <c r="DL209" s="2139"/>
      <c r="DM209" s="2139"/>
      <c r="DN209" s="2139"/>
      <c r="DO209" s="2139"/>
      <c r="DP209" s="2139"/>
      <c r="DQ209" s="2139"/>
      <c r="DR209" s="2139"/>
      <c r="DS209" s="2139"/>
      <c r="DT209" s="2139"/>
      <c r="DU209" s="2139"/>
      <c r="DV209" s="2139"/>
      <c r="DW209" s="2139"/>
      <c r="DY209" s="400"/>
      <c r="DZ209" s="850"/>
      <c r="EA209" s="850"/>
      <c r="EB209" s="850"/>
      <c r="EC209" s="400"/>
      <c r="ED209" s="400"/>
      <c r="EE209" s="400"/>
      <c r="EF209" s="400"/>
      <c r="EG209" s="829"/>
      <c r="EH209" s="829"/>
      <c r="EI209" s="829"/>
      <c r="EJ209" s="829"/>
      <c r="EK209" s="829"/>
      <c r="EL209" s="829"/>
      <c r="EM209" s="829"/>
      <c r="EN209" s="829"/>
      <c r="EO209" s="400"/>
      <c r="EP209" s="400"/>
      <c r="EQ209" s="400"/>
      <c r="ER209" s="400"/>
      <c r="ES209" s="400"/>
      <c r="ET209" s="400"/>
      <c r="EU209" s="400"/>
      <c r="EV209" s="400"/>
      <c r="EW209" s="400"/>
      <c r="EX209" s="400"/>
    </row>
    <row r="210" spans="2:154" ht="4.95" hidden="1" customHeight="1" x14ac:dyDescent="0.3">
      <c r="Q210" s="400"/>
      <c r="R210" s="851"/>
      <c r="S210" s="851"/>
      <c r="T210" s="728"/>
      <c r="U210" s="728"/>
      <c r="V210" s="728"/>
      <c r="W210" s="728"/>
      <c r="X210" s="728"/>
      <c r="Y210" s="728"/>
      <c r="Z210" s="728"/>
      <c r="AA210" s="728"/>
      <c r="AB210" s="851"/>
      <c r="AC210" s="851"/>
      <c r="AD210" s="728"/>
      <c r="AE210" s="728"/>
      <c r="AF210" s="728"/>
      <c r="AG210" s="728"/>
      <c r="AH210" s="728"/>
      <c r="AI210" s="728"/>
      <c r="AJ210" s="728"/>
      <c r="AK210" s="728"/>
      <c r="AL210" s="728"/>
      <c r="AM210" s="728"/>
      <c r="AN210" s="728"/>
      <c r="AO210" s="728"/>
      <c r="BF210" s="400"/>
      <c r="BG210" s="400"/>
      <c r="BH210" s="400"/>
      <c r="BI210" s="400"/>
      <c r="BJ210" s="400"/>
      <c r="BK210" s="400"/>
      <c r="BL210" s="400"/>
      <c r="BM210" s="400"/>
      <c r="BN210" s="400"/>
      <c r="BO210" s="400"/>
      <c r="BP210" s="400"/>
      <c r="BQ210" s="400"/>
      <c r="BR210" s="400"/>
      <c r="BS210" s="800"/>
      <c r="BT210" s="800"/>
      <c r="BU210" s="800"/>
      <c r="BV210" s="829"/>
      <c r="BW210" s="829"/>
      <c r="BX210" s="829"/>
      <c r="BY210" s="829"/>
      <c r="BZ210" s="829"/>
      <c r="CA210" s="829"/>
      <c r="CB210" s="829"/>
      <c r="CC210" s="829"/>
      <c r="CD210" s="829"/>
      <c r="CE210" s="829"/>
      <c r="CF210" s="829"/>
      <c r="CG210" s="829"/>
      <c r="CH210" s="829"/>
      <c r="CI210" s="829"/>
      <c r="CJ210" s="829"/>
      <c r="CK210" s="829"/>
      <c r="CL210" s="829"/>
      <c r="CM210" s="829"/>
      <c r="CN210" s="829"/>
      <c r="CO210" s="829"/>
      <c r="CP210" s="829"/>
      <c r="CQ210" s="400"/>
      <c r="CR210" s="800"/>
      <c r="CS210" s="800"/>
      <c r="CT210" s="800"/>
      <c r="CU210" s="801"/>
      <c r="CV210" s="801"/>
      <c r="CW210" s="801"/>
      <c r="CX210" s="801"/>
      <c r="CY210" s="801"/>
      <c r="CZ210" s="801"/>
      <c r="DA210" s="801"/>
      <c r="DB210" s="801"/>
      <c r="DY210" s="400"/>
      <c r="DZ210" s="850"/>
      <c r="EA210" s="850"/>
      <c r="EB210" s="850"/>
      <c r="EC210" s="400"/>
      <c r="ED210" s="400"/>
      <c r="EE210" s="400"/>
      <c r="EF210" s="400"/>
      <c r="EG210" s="829"/>
      <c r="EH210" s="829"/>
      <c r="EI210" s="829"/>
      <c r="EJ210" s="829"/>
      <c r="EK210" s="829"/>
      <c r="EL210" s="829"/>
      <c r="EM210" s="829"/>
      <c r="EN210" s="829"/>
      <c r="EO210" s="400"/>
      <c r="EP210" s="400"/>
      <c r="EQ210" s="400"/>
      <c r="ER210" s="400"/>
      <c r="ES210" s="400"/>
      <c r="ET210" s="400"/>
      <c r="EU210" s="400"/>
      <c r="EV210" s="400"/>
      <c r="EW210" s="400"/>
      <c r="EX210" s="400"/>
    </row>
    <row r="211" spans="2:154" ht="13.5" hidden="1" customHeight="1" x14ac:dyDescent="0.3">
      <c r="B211" s="2146" t="s">
        <v>39728</v>
      </c>
      <c r="C211" s="2146"/>
      <c r="D211" s="2146"/>
      <c r="E211" s="2146"/>
      <c r="F211" s="2146"/>
      <c r="G211" s="2146"/>
      <c r="H211" s="2146"/>
      <c r="I211" s="2146"/>
      <c r="J211" s="2146"/>
      <c r="K211" s="2146"/>
      <c r="L211" s="2146"/>
      <c r="M211" s="2146"/>
      <c r="N211" s="2146"/>
      <c r="O211" s="2146"/>
      <c r="P211" s="2146"/>
      <c r="Q211" s="2146"/>
      <c r="R211" s="2146"/>
      <c r="S211" s="2146"/>
      <c r="T211" s="644"/>
      <c r="U211" s="644"/>
      <c r="V211" s="644"/>
      <c r="W211" s="644"/>
      <c r="X211" s="644"/>
      <c r="Y211" s="644"/>
      <c r="Z211" s="644"/>
      <c r="AA211" s="644"/>
      <c r="AB211" s="827"/>
      <c r="AC211" s="827"/>
      <c r="AD211" s="644"/>
      <c r="AE211" s="644"/>
      <c r="AF211" s="644"/>
      <c r="AG211" s="644"/>
      <c r="AH211" s="644"/>
      <c r="AI211" s="644"/>
      <c r="AJ211" s="644"/>
      <c r="AK211" s="644"/>
      <c r="AL211" s="644"/>
      <c r="AM211" s="644"/>
      <c r="AN211" s="644"/>
      <c r="AO211" s="644"/>
      <c r="BF211" s="400"/>
      <c r="BG211" s="400"/>
      <c r="BH211" s="400"/>
      <c r="BI211" s="400"/>
      <c r="BJ211" s="400"/>
      <c r="BK211" s="400"/>
      <c r="BL211" s="400"/>
      <c r="BM211" s="400"/>
      <c r="BN211" s="2150"/>
      <c r="BO211" s="2150"/>
      <c r="BP211" s="2150"/>
      <c r="BQ211" s="2150"/>
      <c r="BR211" s="2150"/>
      <c r="BS211" s="2150"/>
      <c r="BT211" s="2150"/>
      <c r="BU211" s="2150"/>
      <c r="BV211" s="2150"/>
      <c r="BW211" s="2150"/>
      <c r="BX211" s="829"/>
      <c r="BY211" s="829"/>
      <c r="BZ211" s="829"/>
      <c r="CA211" s="829"/>
      <c r="CB211" s="829"/>
      <c r="CC211" s="829"/>
      <c r="CD211" s="829"/>
      <c r="CE211" s="2147"/>
      <c r="CF211" s="2148"/>
      <c r="CG211" s="2148"/>
      <c r="CH211" s="2148"/>
      <c r="CI211" s="2148"/>
      <c r="CJ211" s="2148"/>
      <c r="CK211" s="2148"/>
      <c r="CL211" s="2148"/>
      <c r="CM211" s="2148"/>
      <c r="CN211" s="2148"/>
      <c r="CO211" s="2148"/>
      <c r="CP211" s="2148"/>
      <c r="CQ211" s="2148"/>
      <c r="CR211" s="2148"/>
      <c r="CS211" s="2148"/>
      <c r="CT211" s="2148"/>
      <c r="CU211" s="2148"/>
      <c r="CV211" s="2148"/>
      <c r="CW211" s="2148"/>
      <c r="CX211" s="2148"/>
      <c r="CY211" s="2148"/>
      <c r="CZ211" s="2148"/>
      <c r="DA211" s="2148"/>
      <c r="DB211" s="2148"/>
      <c r="DC211" s="2148"/>
      <c r="DD211" s="2148"/>
      <c r="DE211" s="2148"/>
      <c r="DF211" s="2148"/>
      <c r="DG211" s="2148"/>
      <c r="DH211" s="2148"/>
      <c r="DI211" s="2148"/>
      <c r="DJ211" s="2148"/>
      <c r="DK211" s="2148"/>
      <c r="DL211" s="2148"/>
      <c r="DM211" s="2148"/>
      <c r="DN211" s="2148"/>
      <c r="DO211" s="2148"/>
      <c r="DP211" s="2148"/>
      <c r="DQ211" s="2148"/>
      <c r="DR211" s="2148"/>
      <c r="DS211" s="2148"/>
      <c r="DT211" s="2148"/>
      <c r="DU211" s="2148"/>
      <c r="DV211" s="2148"/>
      <c r="DW211" s="2148"/>
      <c r="DX211" s="2148"/>
      <c r="DY211" s="2148"/>
      <c r="DZ211" s="2148"/>
      <c r="EA211" s="2148"/>
      <c r="EB211" s="2148"/>
      <c r="EC211" s="2148"/>
      <c r="ED211" s="2148"/>
      <c r="EE211" s="2148"/>
      <c r="EF211" s="2149"/>
      <c r="EG211" s="829"/>
      <c r="EH211" s="829"/>
      <c r="EI211" s="829"/>
      <c r="EJ211" s="829"/>
      <c r="EK211" s="829"/>
      <c r="EL211" s="829"/>
      <c r="EM211" s="829"/>
      <c r="EN211" s="829"/>
      <c r="EO211" s="400"/>
      <c r="EP211" s="400"/>
      <c r="EQ211" s="400"/>
      <c r="ER211" s="400"/>
      <c r="ES211" s="400"/>
      <c r="ET211" s="400"/>
      <c r="EU211" s="400"/>
      <c r="EV211" s="400"/>
      <c r="EW211" s="400"/>
      <c r="EX211" s="400"/>
    </row>
    <row r="212" spans="2:154" ht="13.5" hidden="1" customHeight="1" x14ac:dyDescent="0.3">
      <c r="Q212" s="400"/>
      <c r="R212" s="851"/>
      <c r="S212" s="851"/>
      <c r="T212" s="728"/>
      <c r="U212" s="728"/>
      <c r="V212" s="728"/>
      <c r="W212" s="728"/>
      <c r="X212" s="728"/>
      <c r="Y212" s="728"/>
      <c r="Z212" s="728"/>
      <c r="AA212" s="728"/>
      <c r="AB212" s="851"/>
      <c r="AC212" s="851"/>
      <c r="AD212" s="728"/>
      <c r="AE212" s="728"/>
      <c r="AF212" s="728"/>
      <c r="AG212" s="728"/>
      <c r="AH212" s="728"/>
      <c r="AI212" s="728"/>
      <c r="AJ212" s="728"/>
      <c r="AK212" s="728"/>
      <c r="AL212" s="728"/>
      <c r="AM212" s="728"/>
      <c r="AN212" s="728"/>
      <c r="AO212" s="728"/>
      <c r="BF212" s="400"/>
      <c r="BG212" s="400"/>
      <c r="BH212" s="400"/>
      <c r="BI212" s="400"/>
      <c r="BJ212" s="400"/>
      <c r="BK212" s="400"/>
      <c r="BL212" s="400"/>
      <c r="BM212" s="400"/>
      <c r="BN212" s="400"/>
      <c r="BO212" s="400"/>
      <c r="BP212" s="400"/>
      <c r="BQ212" s="400"/>
      <c r="BR212" s="400"/>
      <c r="BS212" s="800"/>
      <c r="BT212" s="800"/>
      <c r="BU212" s="800"/>
      <c r="BV212" s="829"/>
      <c r="BW212" s="829"/>
      <c r="BX212" s="829"/>
      <c r="BY212" s="829"/>
      <c r="BZ212" s="829"/>
      <c r="CA212" s="829"/>
      <c r="CB212" s="829"/>
      <c r="CC212" s="829"/>
      <c r="CD212" s="829"/>
      <c r="CE212" s="2140"/>
      <c r="CF212" s="2141"/>
      <c r="CG212" s="2141"/>
      <c r="CH212" s="2141"/>
      <c r="CI212" s="2141"/>
      <c r="CJ212" s="2141"/>
      <c r="CK212" s="2141"/>
      <c r="CL212" s="2141"/>
      <c r="CM212" s="2141"/>
      <c r="CN212" s="2141"/>
      <c r="CO212" s="2141"/>
      <c r="CP212" s="2141"/>
      <c r="CQ212" s="2141"/>
      <c r="CR212" s="2141"/>
      <c r="CS212" s="2141"/>
      <c r="CT212" s="2141"/>
      <c r="CU212" s="2141"/>
      <c r="CV212" s="2141"/>
      <c r="CW212" s="2141"/>
      <c r="CX212" s="2141"/>
      <c r="CY212" s="2141"/>
      <c r="CZ212" s="2141"/>
      <c r="DA212" s="2141"/>
      <c r="DB212" s="2141"/>
      <c r="DC212" s="2141"/>
      <c r="DD212" s="2141"/>
      <c r="DE212" s="2141"/>
      <c r="DF212" s="2141"/>
      <c r="DG212" s="2141"/>
      <c r="DH212" s="2141"/>
      <c r="DI212" s="2141"/>
      <c r="DJ212" s="2141"/>
      <c r="DK212" s="2141"/>
      <c r="DL212" s="2141"/>
      <c r="DM212" s="2141"/>
      <c r="DN212" s="2141"/>
      <c r="DO212" s="2141"/>
      <c r="DP212" s="2141"/>
      <c r="DQ212" s="2141"/>
      <c r="DR212" s="2141"/>
      <c r="DS212" s="2141"/>
      <c r="DT212" s="2141"/>
      <c r="DU212" s="2141"/>
      <c r="DV212" s="2141"/>
      <c r="DW212" s="2141"/>
      <c r="DX212" s="2141"/>
      <c r="DY212" s="2141"/>
      <c r="DZ212" s="2141"/>
      <c r="EA212" s="2141"/>
      <c r="EB212" s="2141"/>
      <c r="EC212" s="2141"/>
      <c r="ED212" s="2141"/>
      <c r="EE212" s="2141"/>
      <c r="EF212" s="2142"/>
      <c r="EG212" s="829"/>
      <c r="EH212" s="829"/>
      <c r="EI212" s="829"/>
      <c r="EJ212" s="829"/>
      <c r="EK212" s="829"/>
      <c r="EL212" s="829"/>
      <c r="EM212" s="829"/>
      <c r="EN212" s="829"/>
      <c r="EO212" s="400"/>
      <c r="EP212" s="400"/>
      <c r="EQ212" s="400"/>
      <c r="ER212" s="400"/>
      <c r="ES212" s="400"/>
      <c r="ET212" s="400"/>
      <c r="EU212" s="400"/>
      <c r="EV212" s="400"/>
      <c r="EW212" s="400"/>
      <c r="EX212" s="400"/>
    </row>
    <row r="213" spans="2:154" ht="13.5" hidden="1" customHeight="1" x14ac:dyDescent="0.3">
      <c r="F213" s="727"/>
      <c r="G213" s="727"/>
      <c r="H213" s="727"/>
      <c r="I213" s="727"/>
      <c r="J213" s="727"/>
      <c r="K213" s="727"/>
      <c r="L213" s="727"/>
      <c r="M213" s="727"/>
      <c r="N213" s="727"/>
      <c r="O213" s="727"/>
      <c r="P213" s="727"/>
      <c r="Q213" s="727"/>
      <c r="R213" s="791"/>
      <c r="S213" s="791"/>
      <c r="T213" s="755"/>
      <c r="U213" s="755"/>
      <c r="V213" s="755"/>
      <c r="W213" s="755"/>
      <c r="X213" s="755"/>
      <c r="Y213" s="755"/>
      <c r="Z213" s="755"/>
      <c r="AA213" s="755"/>
      <c r="AB213" s="791"/>
      <c r="AC213" s="791"/>
      <c r="AD213" s="755"/>
      <c r="AE213" s="755"/>
      <c r="AF213" s="755"/>
      <c r="AG213" s="755"/>
      <c r="AH213" s="755"/>
      <c r="AI213" s="755"/>
      <c r="AJ213" s="755"/>
      <c r="AK213" s="755"/>
      <c r="AL213" s="755"/>
      <c r="AM213" s="755"/>
      <c r="AN213" s="755"/>
      <c r="AO213" s="755"/>
      <c r="BF213" s="400"/>
      <c r="BG213" s="400"/>
      <c r="BH213" s="400"/>
      <c r="BI213" s="400"/>
      <c r="BJ213" s="400"/>
      <c r="BK213" s="400"/>
      <c r="BL213" s="400"/>
      <c r="BM213" s="400"/>
      <c r="BN213" s="864"/>
      <c r="BO213" s="864"/>
      <c r="BP213" s="864"/>
      <c r="BQ213" s="864"/>
      <c r="BR213" s="864"/>
      <c r="BS213" s="864"/>
      <c r="BT213" s="864"/>
      <c r="BU213" s="864"/>
      <c r="BV213" s="864"/>
      <c r="BW213" s="864"/>
      <c r="BX213" s="829"/>
      <c r="BY213" s="829"/>
      <c r="BZ213" s="829"/>
      <c r="CA213" s="829"/>
      <c r="CB213" s="829"/>
      <c r="CC213" s="829"/>
      <c r="CD213" s="829"/>
      <c r="CE213" s="2140"/>
      <c r="CF213" s="2141"/>
      <c r="CG213" s="2141"/>
      <c r="CH213" s="2141"/>
      <c r="CI213" s="2141"/>
      <c r="CJ213" s="2141"/>
      <c r="CK213" s="2141"/>
      <c r="CL213" s="2141"/>
      <c r="CM213" s="2141"/>
      <c r="CN213" s="2141"/>
      <c r="CO213" s="2141"/>
      <c r="CP213" s="2141"/>
      <c r="CQ213" s="2141"/>
      <c r="CR213" s="2141"/>
      <c r="CS213" s="2141"/>
      <c r="CT213" s="2141"/>
      <c r="CU213" s="2141"/>
      <c r="CV213" s="2141"/>
      <c r="CW213" s="2141"/>
      <c r="CX213" s="2141"/>
      <c r="CY213" s="2141"/>
      <c r="CZ213" s="2141"/>
      <c r="DA213" s="2141"/>
      <c r="DB213" s="2141"/>
      <c r="DC213" s="2141"/>
      <c r="DD213" s="2141"/>
      <c r="DE213" s="2141"/>
      <c r="DF213" s="2141"/>
      <c r="DG213" s="2141"/>
      <c r="DH213" s="2141"/>
      <c r="DI213" s="2141"/>
      <c r="DJ213" s="2141"/>
      <c r="DK213" s="2141"/>
      <c r="DL213" s="2141"/>
      <c r="DM213" s="2141"/>
      <c r="DN213" s="2141"/>
      <c r="DO213" s="2141"/>
      <c r="DP213" s="2141"/>
      <c r="DQ213" s="2141"/>
      <c r="DR213" s="2141"/>
      <c r="DS213" s="2141"/>
      <c r="DT213" s="2141"/>
      <c r="DU213" s="2141"/>
      <c r="DV213" s="2141"/>
      <c r="DW213" s="2141"/>
      <c r="DX213" s="2141"/>
      <c r="DY213" s="2141"/>
      <c r="DZ213" s="2141"/>
      <c r="EA213" s="2141"/>
      <c r="EB213" s="2141"/>
      <c r="EC213" s="2141"/>
      <c r="ED213" s="2141"/>
      <c r="EE213" s="2141"/>
      <c r="EF213" s="2142"/>
      <c r="EG213" s="829"/>
      <c r="EH213" s="829"/>
      <c r="EI213" s="829"/>
      <c r="EJ213" s="829"/>
      <c r="EK213" s="829"/>
      <c r="EL213" s="829"/>
      <c r="EM213" s="829"/>
      <c r="EN213" s="829"/>
      <c r="EO213" s="400"/>
      <c r="EP213" s="400"/>
      <c r="EQ213" s="400"/>
      <c r="ER213" s="400"/>
      <c r="ES213" s="400"/>
      <c r="ET213" s="400"/>
      <c r="EU213" s="400"/>
      <c r="EV213" s="400"/>
      <c r="EW213" s="400"/>
      <c r="EX213" s="400"/>
    </row>
    <row r="214" spans="2:154" ht="13.5" hidden="1" customHeight="1" x14ac:dyDescent="0.3">
      <c r="F214" s="727"/>
      <c r="G214" s="727"/>
      <c r="H214" s="727"/>
      <c r="I214" s="727"/>
      <c r="J214" s="727"/>
      <c r="K214" s="727"/>
      <c r="L214" s="727"/>
      <c r="M214" s="727"/>
      <c r="N214" s="727"/>
      <c r="O214" s="727"/>
      <c r="P214" s="727"/>
      <c r="Q214" s="727"/>
      <c r="R214" s="791"/>
      <c r="S214" s="791"/>
      <c r="T214" s="837"/>
      <c r="U214" s="837"/>
      <c r="V214" s="837"/>
      <c r="W214" s="837"/>
      <c r="X214" s="837"/>
      <c r="Y214" s="837"/>
      <c r="Z214" s="837"/>
      <c r="AA214" s="837"/>
      <c r="AB214" s="852"/>
      <c r="AC214" s="852"/>
      <c r="AD214" s="837"/>
      <c r="AE214" s="837"/>
      <c r="AF214" s="837"/>
      <c r="AG214" s="837"/>
      <c r="AH214" s="837"/>
      <c r="AI214" s="837"/>
      <c r="AJ214" s="837"/>
      <c r="AK214" s="837"/>
      <c r="AL214" s="837"/>
      <c r="AM214" s="837"/>
      <c r="AN214" s="837"/>
      <c r="AO214" s="837"/>
      <c r="BA214" s="800"/>
      <c r="BB214" s="800"/>
      <c r="BC214" s="800"/>
      <c r="BD214" s="743"/>
      <c r="BE214" s="743"/>
      <c r="BF214" s="743"/>
      <c r="BG214" s="743"/>
      <c r="BH214" s="743"/>
      <c r="BI214" s="743"/>
      <c r="BJ214" s="743"/>
      <c r="BK214" s="743"/>
      <c r="BL214" s="743"/>
      <c r="BM214" s="743"/>
      <c r="BN214" s="743"/>
      <c r="BO214" s="743"/>
      <c r="BP214" s="743"/>
      <c r="BQ214" s="743"/>
      <c r="BR214" s="743"/>
      <c r="BS214" s="743"/>
      <c r="BT214" s="800"/>
      <c r="BU214" s="800"/>
      <c r="BV214" s="829"/>
      <c r="BW214" s="829"/>
      <c r="BX214" s="829"/>
      <c r="BY214" s="829"/>
      <c r="BZ214" s="829"/>
      <c r="CA214" s="829"/>
      <c r="CB214" s="829"/>
      <c r="CC214" s="829"/>
      <c r="CD214" s="829"/>
      <c r="CE214" s="2140"/>
      <c r="CF214" s="2141"/>
      <c r="CG214" s="2141"/>
      <c r="CH214" s="2141"/>
      <c r="CI214" s="2141"/>
      <c r="CJ214" s="2141"/>
      <c r="CK214" s="2141"/>
      <c r="CL214" s="2141"/>
      <c r="CM214" s="2141"/>
      <c r="CN214" s="2141"/>
      <c r="CO214" s="2141"/>
      <c r="CP214" s="2141"/>
      <c r="CQ214" s="2141"/>
      <c r="CR214" s="2141"/>
      <c r="CS214" s="2141"/>
      <c r="CT214" s="2141"/>
      <c r="CU214" s="2141"/>
      <c r="CV214" s="2141"/>
      <c r="CW214" s="2141"/>
      <c r="CX214" s="2141"/>
      <c r="CY214" s="2141"/>
      <c r="CZ214" s="2141"/>
      <c r="DA214" s="2141"/>
      <c r="DB214" s="2141"/>
      <c r="DC214" s="2141"/>
      <c r="DD214" s="2141"/>
      <c r="DE214" s="2141"/>
      <c r="DF214" s="2141"/>
      <c r="DG214" s="2141"/>
      <c r="DH214" s="2141"/>
      <c r="DI214" s="2141"/>
      <c r="DJ214" s="2141"/>
      <c r="DK214" s="2141"/>
      <c r="DL214" s="2141"/>
      <c r="DM214" s="2141"/>
      <c r="DN214" s="2141"/>
      <c r="DO214" s="2141"/>
      <c r="DP214" s="2141"/>
      <c r="DQ214" s="2141"/>
      <c r="DR214" s="2141"/>
      <c r="DS214" s="2141"/>
      <c r="DT214" s="2141"/>
      <c r="DU214" s="2141"/>
      <c r="DV214" s="2141"/>
      <c r="DW214" s="2141"/>
      <c r="DX214" s="2141"/>
      <c r="DY214" s="2141"/>
      <c r="DZ214" s="2141"/>
      <c r="EA214" s="2141"/>
      <c r="EB214" s="2141"/>
      <c r="EC214" s="2141"/>
      <c r="ED214" s="2141"/>
      <c r="EE214" s="2141"/>
      <c r="EF214" s="2142"/>
      <c r="EG214" s="829"/>
      <c r="EH214" s="829"/>
      <c r="EI214" s="829"/>
      <c r="EJ214" s="829"/>
      <c r="EK214" s="829"/>
      <c r="EL214" s="829"/>
      <c r="EM214" s="829"/>
      <c r="EN214" s="829"/>
      <c r="EO214" s="400"/>
      <c r="EP214" s="400"/>
      <c r="EQ214" s="400"/>
      <c r="ER214" s="400"/>
      <c r="ES214" s="400"/>
      <c r="ET214" s="400"/>
      <c r="EU214" s="400"/>
      <c r="EV214" s="400"/>
      <c r="EW214" s="400"/>
      <c r="EX214" s="400"/>
    </row>
    <row r="215" spans="2:154" ht="13.5" hidden="1" customHeight="1" x14ac:dyDescent="0.3">
      <c r="F215" s="727"/>
      <c r="G215" s="727"/>
      <c r="H215" s="727"/>
      <c r="I215" s="727"/>
      <c r="J215" s="727"/>
      <c r="K215" s="727"/>
      <c r="L215" s="727"/>
      <c r="M215" s="727"/>
      <c r="N215" s="727"/>
      <c r="O215" s="727"/>
      <c r="P215" s="727"/>
      <c r="Q215" s="727"/>
      <c r="R215" s="791"/>
      <c r="S215" s="791"/>
      <c r="T215" s="837"/>
      <c r="U215" s="837"/>
      <c r="V215" s="837"/>
      <c r="W215" s="837"/>
      <c r="X215" s="837"/>
      <c r="Y215" s="837"/>
      <c r="Z215" s="837"/>
      <c r="AA215" s="837"/>
      <c r="AB215" s="852"/>
      <c r="AC215" s="852"/>
      <c r="AD215" s="837"/>
      <c r="AE215" s="837"/>
      <c r="AF215" s="837"/>
      <c r="AG215" s="837"/>
      <c r="AH215" s="837"/>
      <c r="AI215" s="837"/>
      <c r="AJ215" s="837"/>
      <c r="AK215" s="837"/>
      <c r="AL215" s="837"/>
      <c r="AM215" s="837"/>
      <c r="AN215" s="837"/>
      <c r="AO215" s="837"/>
      <c r="BA215" s="800"/>
      <c r="BB215" s="800"/>
      <c r="BC215" s="800"/>
      <c r="BD215" s="743"/>
      <c r="BE215" s="743"/>
      <c r="BF215" s="743"/>
      <c r="BG215" s="743"/>
      <c r="BH215" s="743"/>
      <c r="BI215" s="743"/>
      <c r="BJ215" s="743"/>
      <c r="BK215" s="743"/>
      <c r="BL215" s="743"/>
      <c r="BM215" s="743"/>
      <c r="BN215" s="743"/>
      <c r="BO215" s="743"/>
      <c r="BP215" s="743"/>
      <c r="BQ215" s="743"/>
      <c r="BR215" s="743"/>
      <c r="BS215" s="743"/>
      <c r="BT215" s="800"/>
      <c r="BU215" s="800"/>
      <c r="BV215" s="829"/>
      <c r="BW215" s="829"/>
      <c r="BX215" s="829"/>
      <c r="BY215" s="829"/>
      <c r="BZ215" s="829"/>
      <c r="CA215" s="829"/>
      <c r="CB215" s="829"/>
      <c r="CC215" s="829"/>
      <c r="CD215" s="829"/>
      <c r="CE215" s="2140"/>
      <c r="CF215" s="2141"/>
      <c r="CG215" s="2141"/>
      <c r="CH215" s="2141"/>
      <c r="CI215" s="2141"/>
      <c r="CJ215" s="2141"/>
      <c r="CK215" s="2141"/>
      <c r="CL215" s="2141"/>
      <c r="CM215" s="2141"/>
      <c r="CN215" s="2141"/>
      <c r="CO215" s="2141"/>
      <c r="CP215" s="2141"/>
      <c r="CQ215" s="2141"/>
      <c r="CR215" s="2141"/>
      <c r="CS215" s="2141"/>
      <c r="CT215" s="2141"/>
      <c r="CU215" s="2141"/>
      <c r="CV215" s="2141"/>
      <c r="CW215" s="2141"/>
      <c r="CX215" s="2141"/>
      <c r="CY215" s="2141"/>
      <c r="CZ215" s="2141"/>
      <c r="DA215" s="2141"/>
      <c r="DB215" s="2141"/>
      <c r="DC215" s="2141"/>
      <c r="DD215" s="2141"/>
      <c r="DE215" s="2141"/>
      <c r="DF215" s="2141"/>
      <c r="DG215" s="2141"/>
      <c r="DH215" s="2141"/>
      <c r="DI215" s="2141"/>
      <c r="DJ215" s="2141"/>
      <c r="DK215" s="2141"/>
      <c r="DL215" s="2141"/>
      <c r="DM215" s="2141"/>
      <c r="DN215" s="2141"/>
      <c r="DO215" s="2141"/>
      <c r="DP215" s="2141"/>
      <c r="DQ215" s="2141"/>
      <c r="DR215" s="2141"/>
      <c r="DS215" s="2141"/>
      <c r="DT215" s="2141"/>
      <c r="DU215" s="2141"/>
      <c r="DV215" s="2141"/>
      <c r="DW215" s="2141"/>
      <c r="DX215" s="2141"/>
      <c r="DY215" s="2141"/>
      <c r="DZ215" s="2141"/>
      <c r="EA215" s="2141"/>
      <c r="EB215" s="2141"/>
      <c r="EC215" s="2141"/>
      <c r="ED215" s="2141"/>
      <c r="EE215" s="2141"/>
      <c r="EF215" s="2142"/>
      <c r="EG215" s="829"/>
      <c r="EH215" s="829"/>
      <c r="EI215" s="829"/>
      <c r="EJ215" s="829"/>
      <c r="EK215" s="829"/>
      <c r="EL215" s="829"/>
      <c r="EM215" s="829"/>
      <c r="EN215" s="829"/>
      <c r="EO215" s="400"/>
      <c r="EP215" s="400"/>
      <c r="EQ215" s="400"/>
      <c r="ER215" s="400"/>
      <c r="ES215" s="400"/>
      <c r="ET215" s="400"/>
      <c r="EU215" s="400"/>
      <c r="EV215" s="400"/>
      <c r="EW215" s="400"/>
      <c r="EX215" s="400"/>
    </row>
    <row r="216" spans="2:154" ht="13.5" hidden="1" customHeight="1" x14ac:dyDescent="0.3">
      <c r="F216" s="727"/>
      <c r="G216" s="727"/>
      <c r="H216" s="727"/>
      <c r="I216" s="727"/>
      <c r="J216" s="727"/>
      <c r="K216" s="727"/>
      <c r="L216" s="727"/>
      <c r="M216" s="727"/>
      <c r="N216" s="727"/>
      <c r="O216" s="727"/>
      <c r="P216" s="727"/>
      <c r="Q216" s="727"/>
      <c r="R216" s="791"/>
      <c r="S216" s="791"/>
      <c r="T216" s="837"/>
      <c r="U216" s="837"/>
      <c r="V216" s="837"/>
      <c r="W216" s="837"/>
      <c r="X216" s="837"/>
      <c r="Y216" s="837"/>
      <c r="Z216" s="837"/>
      <c r="AA216" s="837"/>
      <c r="AB216" s="852"/>
      <c r="AC216" s="852"/>
      <c r="AD216" s="837"/>
      <c r="AE216" s="837"/>
      <c r="AF216" s="837"/>
      <c r="AG216" s="837"/>
      <c r="AH216" s="837"/>
      <c r="AI216" s="837"/>
      <c r="AJ216" s="837"/>
      <c r="AK216" s="837"/>
      <c r="AL216" s="837"/>
      <c r="AM216" s="837"/>
      <c r="AN216" s="837"/>
      <c r="AO216" s="837"/>
      <c r="BA216" s="800"/>
      <c r="BB216" s="800"/>
      <c r="BC216" s="800"/>
      <c r="BD216" s="743"/>
      <c r="BE216" s="743"/>
      <c r="BF216" s="743"/>
      <c r="BG216" s="743"/>
      <c r="BH216" s="743"/>
      <c r="BI216" s="743"/>
      <c r="BJ216" s="743"/>
      <c r="BK216" s="743"/>
      <c r="BL216" s="743"/>
      <c r="BM216" s="743"/>
      <c r="BN216" s="743"/>
      <c r="BO216" s="743"/>
      <c r="BP216" s="743"/>
      <c r="BQ216" s="743"/>
      <c r="BR216" s="743"/>
      <c r="BS216" s="743"/>
      <c r="BT216" s="800"/>
      <c r="BU216" s="800"/>
      <c r="BV216" s="829"/>
      <c r="BW216" s="829"/>
      <c r="BX216" s="829"/>
      <c r="BY216" s="829"/>
      <c r="BZ216" s="829"/>
      <c r="CA216" s="829"/>
      <c r="CB216" s="829"/>
      <c r="CC216" s="829"/>
      <c r="CD216" s="829"/>
      <c r="CE216" s="853"/>
      <c r="CF216" s="829"/>
      <c r="CG216" s="829"/>
      <c r="CH216" s="829"/>
      <c r="CI216" s="829"/>
      <c r="CJ216" s="829"/>
      <c r="CK216" s="829"/>
      <c r="CL216" s="829"/>
      <c r="CM216" s="829"/>
      <c r="CN216" s="829"/>
      <c r="CO216" s="829"/>
      <c r="CP216" s="829"/>
      <c r="CQ216" s="400"/>
      <c r="CR216" s="800"/>
      <c r="CS216" s="800"/>
      <c r="CT216" s="800"/>
      <c r="CU216" s="801"/>
      <c r="CV216" s="801"/>
      <c r="CW216" s="801"/>
      <c r="CX216" s="801"/>
      <c r="CY216" s="801"/>
      <c r="CZ216" s="801"/>
      <c r="DA216" s="801"/>
      <c r="DB216" s="801"/>
      <c r="DC216" s="400"/>
      <c r="DD216" s="400"/>
      <c r="DE216" s="400"/>
      <c r="DF216" s="400"/>
      <c r="DG216" s="400"/>
      <c r="DH216" s="400"/>
      <c r="DI216" s="400"/>
      <c r="DJ216" s="400"/>
      <c r="DK216" s="400"/>
      <c r="DL216" s="400"/>
      <c r="DM216" s="400"/>
      <c r="DN216" s="400"/>
      <c r="DO216" s="400"/>
      <c r="DP216" s="400"/>
      <c r="DQ216" s="400"/>
      <c r="DR216" s="400"/>
      <c r="DS216" s="400"/>
      <c r="DT216" s="400"/>
      <c r="DU216" s="400"/>
      <c r="DV216" s="400"/>
      <c r="DW216" s="400"/>
      <c r="DX216" s="400"/>
      <c r="DY216" s="400"/>
      <c r="DZ216" s="850"/>
      <c r="EA216" s="850"/>
      <c r="EB216" s="850"/>
      <c r="EC216" s="400"/>
      <c r="ED216" s="400"/>
      <c r="EE216" s="400"/>
      <c r="EF216" s="789"/>
      <c r="EG216" s="829"/>
      <c r="EH216" s="829"/>
      <c r="EI216" s="829"/>
      <c r="EJ216" s="829"/>
      <c r="EK216" s="829"/>
      <c r="EL216" s="829"/>
      <c r="EM216" s="829"/>
      <c r="EN216" s="829"/>
      <c r="EO216" s="400"/>
      <c r="EP216" s="400"/>
      <c r="EQ216" s="400"/>
      <c r="ER216" s="400"/>
      <c r="ES216" s="400"/>
      <c r="ET216" s="400"/>
      <c r="EU216" s="400"/>
      <c r="EV216" s="400"/>
      <c r="EW216" s="400"/>
      <c r="EX216" s="400"/>
    </row>
    <row r="217" spans="2:154" ht="13.5" hidden="1" customHeight="1" x14ac:dyDescent="0.3">
      <c r="F217" s="727"/>
      <c r="G217" s="727"/>
      <c r="H217" s="727"/>
      <c r="I217" s="727"/>
      <c r="J217" s="727"/>
      <c r="K217" s="727"/>
      <c r="L217" s="727"/>
      <c r="M217" s="727"/>
      <c r="N217" s="727"/>
      <c r="O217" s="727"/>
      <c r="P217" s="727"/>
      <c r="Q217" s="727"/>
      <c r="R217" s="791"/>
      <c r="S217" s="791"/>
      <c r="T217" s="837"/>
      <c r="U217" s="837"/>
      <c r="V217" s="837"/>
      <c r="W217" s="837"/>
      <c r="X217" s="837"/>
      <c r="Y217" s="837"/>
      <c r="Z217" s="837"/>
      <c r="AA217" s="837"/>
      <c r="AB217" s="852"/>
      <c r="AC217" s="852"/>
      <c r="AD217" s="837"/>
      <c r="AE217" s="837"/>
      <c r="AF217" s="837"/>
      <c r="AG217" s="837"/>
      <c r="AH217" s="837"/>
      <c r="AI217" s="837"/>
      <c r="AJ217" s="837"/>
      <c r="AK217" s="837"/>
      <c r="AL217" s="837"/>
      <c r="AM217" s="837"/>
      <c r="AN217" s="837"/>
      <c r="AO217" s="837"/>
      <c r="BA217" s="800"/>
      <c r="BB217" s="800"/>
      <c r="BC217" s="800"/>
      <c r="BD217" s="743"/>
      <c r="BE217" s="743"/>
      <c r="BF217" s="743"/>
      <c r="BG217" s="743"/>
      <c r="BH217" s="743"/>
      <c r="BI217" s="743"/>
      <c r="BJ217" s="743"/>
      <c r="BK217" s="743"/>
      <c r="BL217" s="743"/>
      <c r="BM217" s="743"/>
      <c r="BN217" s="743"/>
      <c r="BO217" s="743"/>
      <c r="BP217" s="743"/>
      <c r="BQ217" s="743"/>
      <c r="BR217" s="743"/>
      <c r="BS217" s="743"/>
      <c r="BT217" s="800"/>
      <c r="BU217" s="800"/>
      <c r="BV217" s="829"/>
      <c r="BW217" s="829"/>
      <c r="BX217" s="829"/>
      <c r="BY217" s="829"/>
      <c r="BZ217" s="829"/>
      <c r="CA217" s="829"/>
      <c r="CB217" s="829"/>
      <c r="CC217" s="829"/>
      <c r="CD217" s="829"/>
      <c r="CE217" s="853"/>
      <c r="CF217" s="829"/>
      <c r="CG217" s="829"/>
      <c r="CH217" s="829"/>
      <c r="CI217" s="829"/>
      <c r="CJ217" s="829"/>
      <c r="CK217" s="829"/>
      <c r="CL217" s="829"/>
      <c r="CM217" s="829"/>
      <c r="CN217" s="829"/>
      <c r="CO217" s="829"/>
      <c r="CP217" s="829"/>
      <c r="CQ217" s="400"/>
      <c r="CR217" s="800"/>
      <c r="CS217" s="800"/>
      <c r="CT217" s="800"/>
      <c r="CU217" s="801"/>
      <c r="CV217" s="801"/>
      <c r="CW217" s="801"/>
      <c r="CX217" s="801"/>
      <c r="CY217" s="801"/>
      <c r="CZ217" s="801"/>
      <c r="DA217" s="801"/>
      <c r="DB217" s="801"/>
      <c r="DC217" s="400"/>
      <c r="DD217" s="400"/>
      <c r="DE217" s="400"/>
      <c r="DF217" s="400"/>
      <c r="DG217" s="400"/>
      <c r="DH217" s="400"/>
      <c r="DI217" s="400"/>
      <c r="DJ217" s="400"/>
      <c r="DK217" s="400"/>
      <c r="DL217" s="400"/>
      <c r="DM217" s="400"/>
      <c r="DN217" s="400"/>
      <c r="DO217" s="400"/>
      <c r="DP217" s="400"/>
      <c r="DQ217" s="400"/>
      <c r="DR217" s="400"/>
      <c r="DS217" s="400"/>
      <c r="DT217" s="400"/>
      <c r="DU217" s="400"/>
      <c r="DV217" s="400"/>
      <c r="DW217" s="400"/>
      <c r="DX217" s="400"/>
      <c r="DY217" s="400"/>
      <c r="DZ217" s="850"/>
      <c r="EA217" s="850"/>
      <c r="EB217" s="850"/>
      <c r="EC217" s="400"/>
      <c r="ED217" s="400"/>
      <c r="EE217" s="400"/>
      <c r="EF217" s="789"/>
      <c r="EG217" s="829"/>
      <c r="EH217" s="829"/>
      <c r="EI217" s="829"/>
      <c r="EJ217" s="829"/>
      <c r="EK217" s="829"/>
      <c r="EL217" s="829"/>
      <c r="EM217" s="829"/>
      <c r="EN217" s="829"/>
      <c r="EO217" s="400"/>
      <c r="EP217" s="400"/>
      <c r="EQ217" s="400"/>
      <c r="ER217" s="400"/>
      <c r="ES217" s="400"/>
      <c r="ET217" s="400"/>
      <c r="EU217" s="400"/>
      <c r="EV217" s="400"/>
      <c r="EW217" s="400"/>
      <c r="EX217" s="400"/>
    </row>
    <row r="218" spans="2:154" ht="13.5" hidden="1" customHeight="1" x14ac:dyDescent="0.3">
      <c r="F218" s="2006"/>
      <c r="G218" s="2006"/>
      <c r="H218" s="2006"/>
      <c r="I218" s="2006"/>
      <c r="J218" s="2006"/>
      <c r="K218" s="2006"/>
      <c r="L218" s="2006"/>
      <c r="M218" s="2006"/>
      <c r="N218" s="2006"/>
      <c r="O218" s="2006"/>
      <c r="P218" s="2006"/>
      <c r="Q218" s="2006"/>
      <c r="R218" s="791"/>
      <c r="S218" s="791"/>
      <c r="T218" s="755"/>
      <c r="U218" s="755"/>
      <c r="V218" s="755"/>
      <c r="W218" s="755"/>
      <c r="X218" s="755"/>
      <c r="Y218" s="755"/>
      <c r="Z218" s="755"/>
      <c r="AA218" s="755"/>
      <c r="AB218" s="791"/>
      <c r="AC218" s="791"/>
      <c r="AD218" s="755"/>
      <c r="AE218" s="755"/>
      <c r="AF218" s="755"/>
      <c r="AG218" s="755"/>
      <c r="AH218" s="755"/>
      <c r="AI218" s="755"/>
      <c r="AJ218" s="755"/>
      <c r="AK218" s="755"/>
      <c r="AL218" s="755"/>
      <c r="AM218" s="755"/>
      <c r="AN218" s="755"/>
      <c r="AO218" s="755"/>
      <c r="BF218" s="400"/>
      <c r="BG218" s="400"/>
      <c r="BH218" s="400"/>
      <c r="BI218" s="400"/>
      <c r="BJ218" s="400"/>
      <c r="BK218" s="400"/>
      <c r="BL218" s="400"/>
      <c r="BM218" s="400"/>
      <c r="BN218" s="2150"/>
      <c r="BO218" s="2150"/>
      <c r="BP218" s="2150"/>
      <c r="BQ218" s="2150"/>
      <c r="BR218" s="2150"/>
      <c r="BS218" s="2150"/>
      <c r="BT218" s="2150"/>
      <c r="BU218" s="2150"/>
      <c r="BV218" s="2150"/>
      <c r="BW218" s="2150"/>
      <c r="BX218" s="829"/>
      <c r="BY218" s="829"/>
      <c r="BZ218" s="829"/>
      <c r="CA218" s="829"/>
      <c r="CB218" s="829"/>
      <c r="CC218" s="829"/>
      <c r="CD218" s="829"/>
      <c r="CE218" s="853"/>
      <c r="CF218" s="829"/>
      <c r="CG218" s="829"/>
      <c r="CH218" s="829"/>
      <c r="CI218" s="829"/>
      <c r="CJ218" s="829"/>
      <c r="CK218" s="829"/>
      <c r="CL218" s="829"/>
      <c r="CM218" s="829"/>
      <c r="CN218" s="829"/>
      <c r="CO218" s="829"/>
      <c r="CP218" s="829"/>
      <c r="CQ218" s="400"/>
      <c r="CR218" s="800"/>
      <c r="CS218" s="800"/>
      <c r="CT218" s="800"/>
      <c r="CU218" s="801"/>
      <c r="CV218" s="801"/>
      <c r="CW218" s="801"/>
      <c r="CX218" s="801"/>
      <c r="CY218" s="801"/>
      <c r="CZ218" s="801"/>
      <c r="DA218" s="801"/>
      <c r="DB218" s="801"/>
      <c r="DC218" s="400"/>
      <c r="DD218" s="400"/>
      <c r="DE218" s="400"/>
      <c r="DF218" s="400"/>
      <c r="DG218" s="400"/>
      <c r="DH218" s="400"/>
      <c r="DI218" s="400"/>
      <c r="DJ218" s="400"/>
      <c r="DK218" s="400"/>
      <c r="DL218" s="400"/>
      <c r="DM218" s="400"/>
      <c r="DN218" s="400"/>
      <c r="DO218" s="400"/>
      <c r="DP218" s="400"/>
      <c r="DQ218" s="400"/>
      <c r="DR218" s="400"/>
      <c r="DS218" s="400"/>
      <c r="DT218" s="400"/>
      <c r="DU218" s="400"/>
      <c r="DV218" s="400"/>
      <c r="DW218" s="400"/>
      <c r="DX218" s="400"/>
      <c r="DY218" s="400"/>
      <c r="DZ218" s="850"/>
      <c r="EA218" s="850"/>
      <c r="EB218" s="850"/>
      <c r="EC218" s="400"/>
      <c r="ED218" s="400"/>
      <c r="EE218" s="400"/>
      <c r="EF218" s="789"/>
      <c r="EG218" s="829"/>
      <c r="EH218" s="829"/>
      <c r="EI218" s="829"/>
      <c r="EJ218" s="829"/>
      <c r="EK218" s="829"/>
      <c r="EL218" s="829"/>
      <c r="EM218" s="829"/>
      <c r="EN218" s="829"/>
      <c r="EO218" s="400"/>
      <c r="EP218" s="400"/>
      <c r="EQ218" s="400"/>
      <c r="ER218" s="400"/>
      <c r="ES218" s="400"/>
      <c r="ET218" s="400"/>
      <c r="EU218" s="400"/>
      <c r="EV218" s="400"/>
      <c r="EW218" s="400"/>
      <c r="EX218" s="400"/>
    </row>
    <row r="219" spans="2:154" ht="13.5" hidden="1" customHeight="1" x14ac:dyDescent="0.3">
      <c r="F219" s="727"/>
      <c r="G219" s="727"/>
      <c r="H219" s="727"/>
      <c r="I219" s="727"/>
      <c r="J219" s="727"/>
      <c r="K219" s="727"/>
      <c r="L219" s="727"/>
      <c r="M219" s="727"/>
      <c r="N219" s="727"/>
      <c r="O219" s="727"/>
      <c r="P219" s="727"/>
      <c r="Q219" s="727"/>
      <c r="R219" s="791"/>
      <c r="S219" s="791"/>
      <c r="T219" s="837"/>
      <c r="U219" s="837"/>
      <c r="V219" s="837"/>
      <c r="W219" s="837"/>
      <c r="X219" s="837"/>
      <c r="Y219" s="837"/>
      <c r="Z219" s="837"/>
      <c r="AA219" s="837"/>
      <c r="AB219" s="852"/>
      <c r="AC219" s="852"/>
      <c r="AD219" s="837"/>
      <c r="AE219" s="837"/>
      <c r="AF219" s="837"/>
      <c r="AG219" s="837"/>
      <c r="AH219" s="837"/>
      <c r="AI219" s="837"/>
      <c r="AJ219" s="837"/>
      <c r="AK219" s="837"/>
      <c r="AL219" s="837"/>
      <c r="AM219" s="837"/>
      <c r="AN219" s="837"/>
      <c r="AO219" s="837"/>
      <c r="BA219" s="800"/>
      <c r="BB219" s="800"/>
      <c r="BC219" s="800"/>
      <c r="BD219" s="743"/>
      <c r="BE219" s="743"/>
      <c r="BF219" s="743"/>
      <c r="BG219" s="743"/>
      <c r="BH219" s="743"/>
      <c r="BI219" s="743"/>
      <c r="BJ219" s="743"/>
      <c r="BK219" s="743"/>
      <c r="BL219" s="743"/>
      <c r="BM219" s="743"/>
      <c r="BN219" s="743"/>
      <c r="BO219" s="743"/>
      <c r="BP219" s="743"/>
      <c r="BQ219" s="743"/>
      <c r="BR219" s="743"/>
      <c r="BS219" s="743"/>
      <c r="BT219" s="800"/>
      <c r="BU219" s="800"/>
      <c r="BV219" s="829"/>
      <c r="BW219" s="829"/>
      <c r="BX219" s="829"/>
      <c r="BY219" s="829"/>
      <c r="BZ219" s="829"/>
      <c r="CA219" s="829"/>
      <c r="CB219" s="829"/>
      <c r="CC219" s="829"/>
      <c r="CD219" s="829"/>
      <c r="CE219" s="853"/>
      <c r="CF219" s="829"/>
      <c r="CG219" s="829"/>
      <c r="CH219" s="829"/>
      <c r="CI219" s="829"/>
      <c r="CJ219" s="829"/>
      <c r="CK219" s="829"/>
      <c r="CL219" s="829"/>
      <c r="CM219" s="829"/>
      <c r="CN219" s="829"/>
      <c r="CO219" s="829"/>
      <c r="CP219" s="829"/>
      <c r="CQ219" s="400"/>
      <c r="CR219" s="800"/>
      <c r="CS219" s="800"/>
      <c r="CT219" s="800"/>
      <c r="CU219" s="801"/>
      <c r="CV219" s="801"/>
      <c r="CW219" s="801"/>
      <c r="CX219" s="801"/>
      <c r="CY219" s="801"/>
      <c r="CZ219" s="801"/>
      <c r="DA219" s="801"/>
      <c r="DB219" s="801"/>
      <c r="DC219" s="400"/>
      <c r="DD219" s="400"/>
      <c r="DE219" s="400"/>
      <c r="DF219" s="400"/>
      <c r="DG219" s="400"/>
      <c r="DH219" s="400"/>
      <c r="DI219" s="400"/>
      <c r="DJ219" s="400"/>
      <c r="DK219" s="400"/>
      <c r="DL219" s="400"/>
      <c r="DM219" s="400"/>
      <c r="DN219" s="400"/>
      <c r="DO219" s="400"/>
      <c r="DP219" s="400"/>
      <c r="DQ219" s="400"/>
      <c r="DR219" s="400"/>
      <c r="DS219" s="400"/>
      <c r="DT219" s="400"/>
      <c r="DU219" s="400"/>
      <c r="DV219" s="400"/>
      <c r="DW219" s="400"/>
      <c r="DX219" s="400"/>
      <c r="DY219" s="400"/>
      <c r="DZ219" s="850"/>
      <c r="EA219" s="850"/>
      <c r="EB219" s="850"/>
      <c r="EC219" s="400"/>
      <c r="ED219" s="400"/>
      <c r="EE219" s="400"/>
      <c r="EF219" s="789"/>
      <c r="EG219" s="829"/>
      <c r="EH219" s="829"/>
      <c r="EI219" s="829"/>
      <c r="EJ219" s="829"/>
      <c r="EK219" s="829"/>
      <c r="EL219" s="829"/>
      <c r="EM219" s="829"/>
      <c r="EN219" s="829"/>
      <c r="EO219" s="400"/>
      <c r="EP219" s="400"/>
      <c r="EQ219" s="400"/>
      <c r="ER219" s="400"/>
      <c r="ES219" s="400"/>
      <c r="ET219" s="400"/>
      <c r="EU219" s="400"/>
      <c r="EV219" s="400"/>
      <c r="EW219" s="400"/>
      <c r="EX219" s="400"/>
    </row>
    <row r="220" spans="2:154" ht="18" hidden="1" customHeight="1" x14ac:dyDescent="0.3">
      <c r="F220" s="727"/>
      <c r="G220" s="727"/>
      <c r="H220" s="727"/>
      <c r="I220" s="727"/>
      <c r="J220" s="727"/>
      <c r="K220" s="727"/>
      <c r="L220" s="727"/>
      <c r="M220" s="727"/>
      <c r="N220" s="727"/>
      <c r="O220" s="727"/>
      <c r="P220" s="727"/>
      <c r="Q220" s="727"/>
      <c r="R220" s="791"/>
      <c r="S220" s="791"/>
      <c r="T220" s="837"/>
      <c r="U220" s="837"/>
      <c r="V220" s="837"/>
      <c r="W220" s="837"/>
      <c r="X220" s="837"/>
      <c r="Y220" s="837"/>
      <c r="Z220" s="837"/>
      <c r="AA220" s="837"/>
      <c r="AB220" s="852"/>
      <c r="AC220" s="852"/>
      <c r="AD220" s="837"/>
      <c r="AE220" s="837"/>
      <c r="AF220" s="837"/>
      <c r="AG220" s="837"/>
      <c r="AH220" s="837"/>
      <c r="AI220" s="837"/>
      <c r="AJ220" s="837"/>
      <c r="AK220" s="837"/>
      <c r="AL220" s="837"/>
      <c r="AM220" s="837"/>
      <c r="AN220" s="837"/>
      <c r="AO220" s="837"/>
      <c r="BA220" s="800"/>
      <c r="BB220" s="800"/>
      <c r="BC220" s="800"/>
      <c r="BD220" s="743"/>
      <c r="BE220" s="743"/>
      <c r="BF220" s="743"/>
      <c r="BG220" s="743"/>
      <c r="BH220" s="743"/>
      <c r="BI220" s="743"/>
      <c r="BJ220" s="743"/>
      <c r="BK220" s="743"/>
      <c r="BL220" s="743"/>
      <c r="BM220" s="743"/>
      <c r="BN220" s="743"/>
      <c r="BO220" s="743"/>
      <c r="BP220" s="743"/>
      <c r="BQ220" s="743"/>
      <c r="BR220" s="743"/>
      <c r="BS220" s="743"/>
      <c r="BT220" s="800"/>
      <c r="BU220" s="800"/>
      <c r="BV220" s="829"/>
      <c r="BW220" s="829"/>
      <c r="BX220" s="829"/>
      <c r="BY220" s="829"/>
      <c r="BZ220" s="829"/>
      <c r="CA220" s="829"/>
      <c r="CB220" s="829"/>
      <c r="CC220" s="829"/>
      <c r="CD220" s="829"/>
      <c r="CE220" s="854"/>
      <c r="CF220" s="835"/>
      <c r="CG220" s="835"/>
      <c r="CH220" s="835"/>
      <c r="CI220" s="835"/>
      <c r="CJ220" s="835"/>
      <c r="CK220" s="835"/>
      <c r="CL220" s="835"/>
      <c r="CM220" s="835"/>
      <c r="CN220" s="835"/>
      <c r="CO220" s="835"/>
      <c r="CP220" s="835"/>
      <c r="CQ220" s="634"/>
      <c r="CR220" s="855"/>
      <c r="CS220" s="855"/>
      <c r="CT220" s="855"/>
      <c r="CU220" s="807"/>
      <c r="CV220" s="807"/>
      <c r="CW220" s="807"/>
      <c r="CX220" s="807"/>
      <c r="CY220" s="807"/>
      <c r="CZ220" s="807"/>
      <c r="DA220" s="807"/>
      <c r="DB220" s="807"/>
      <c r="DC220" s="634"/>
      <c r="DD220" s="634"/>
      <c r="DE220" s="634"/>
      <c r="DF220" s="634"/>
      <c r="DG220" s="634"/>
      <c r="DH220" s="634"/>
      <c r="DI220" s="634"/>
      <c r="DJ220" s="634"/>
      <c r="DK220" s="634"/>
      <c r="DL220" s="634"/>
      <c r="DM220" s="634"/>
      <c r="DN220" s="634"/>
      <c r="DO220" s="634"/>
      <c r="DP220" s="634"/>
      <c r="DQ220" s="634"/>
      <c r="DR220" s="634"/>
      <c r="DS220" s="634"/>
      <c r="DT220" s="634"/>
      <c r="DU220" s="634"/>
      <c r="DV220" s="634"/>
      <c r="DW220" s="634"/>
      <c r="DX220" s="634"/>
      <c r="DY220" s="634"/>
      <c r="DZ220" s="856"/>
      <c r="EA220" s="856"/>
      <c r="EB220" s="856"/>
      <c r="EC220" s="634"/>
      <c r="ED220" s="634"/>
      <c r="EE220" s="634"/>
      <c r="EF220" s="811"/>
      <c r="EG220" s="829"/>
      <c r="EH220" s="829"/>
      <c r="EI220" s="829"/>
      <c r="EJ220" s="829"/>
      <c r="EK220" s="829"/>
      <c r="EL220" s="829"/>
      <c r="EM220" s="829"/>
      <c r="EN220" s="829"/>
      <c r="EO220" s="400"/>
      <c r="EP220" s="400"/>
      <c r="EQ220" s="400"/>
      <c r="ER220" s="400"/>
      <c r="ES220" s="400"/>
      <c r="ET220" s="400"/>
      <c r="EU220" s="400"/>
      <c r="EV220" s="400"/>
      <c r="EW220" s="400"/>
      <c r="EX220" s="400"/>
    </row>
    <row r="221" spans="2:154" ht="18.75" hidden="1" customHeight="1" x14ac:dyDescent="0.3">
      <c r="F221" s="727"/>
      <c r="G221" s="727"/>
      <c r="H221" s="727"/>
      <c r="I221" s="727"/>
      <c r="J221" s="727"/>
      <c r="K221" s="727"/>
      <c r="L221" s="727"/>
      <c r="M221" s="727"/>
      <c r="N221" s="727"/>
      <c r="O221" s="727"/>
      <c r="P221" s="727"/>
      <c r="Q221" s="727"/>
      <c r="R221" s="791"/>
      <c r="S221" s="791"/>
      <c r="T221" s="2"/>
      <c r="U221" s="2139"/>
      <c r="V221" s="2139"/>
      <c r="W221" s="2139"/>
      <c r="X221" s="2139"/>
      <c r="Y221" s="2139"/>
      <c r="Z221" s="2139"/>
      <c r="AA221" s="2139"/>
      <c r="AB221" s="2139"/>
      <c r="AC221" s="2139"/>
      <c r="AD221" s="2139"/>
      <c r="AE221" s="2139"/>
      <c r="AF221" s="2139"/>
      <c r="AG221" s="2139"/>
      <c r="AH221" s="2139"/>
      <c r="AI221" s="2139"/>
      <c r="AJ221" s="2139"/>
      <c r="AK221" s="2139"/>
      <c r="AL221" s="2139"/>
      <c r="AM221" s="2139"/>
      <c r="AN221" s="2139"/>
      <c r="AO221" s="2139"/>
      <c r="AP221" s="2139"/>
      <c r="AQ221" s="2139"/>
      <c r="AR221" s="2139"/>
      <c r="AS221" s="2139"/>
      <c r="AT221" s="2139"/>
      <c r="AU221" s="2139"/>
      <c r="AV221" s="2139"/>
      <c r="AW221" s="2139"/>
      <c r="AX221" s="2139"/>
      <c r="AY221" s="2139"/>
      <c r="AZ221" s="2139"/>
      <c r="BA221" s="2139"/>
      <c r="BB221" s="2139"/>
      <c r="BC221" s="2139"/>
      <c r="BD221" s="2139"/>
      <c r="BE221" s="2139"/>
      <c r="BF221" s="2139"/>
      <c r="BG221" s="2139"/>
      <c r="BH221" s="2139"/>
      <c r="BI221" s="2139"/>
      <c r="BJ221" s="2139"/>
      <c r="BK221" s="2139"/>
      <c r="BL221" s="2139"/>
      <c r="BM221" s="2139"/>
      <c r="BN221" s="2139"/>
      <c r="BO221" s="2139"/>
      <c r="BP221" s="2139"/>
      <c r="BQ221" s="2139"/>
      <c r="BR221" s="2139"/>
      <c r="BS221" s="2139"/>
      <c r="BT221" s="2139"/>
      <c r="BU221" s="2139"/>
      <c r="BV221" s="2"/>
      <c r="BW221" s="2"/>
      <c r="BX221" s="2"/>
      <c r="BY221" s="2"/>
      <c r="BZ221" s="2"/>
      <c r="CA221" s="2"/>
      <c r="CB221" s="2"/>
      <c r="CC221" s="2"/>
      <c r="CD221" s="2"/>
      <c r="CE221" s="2139" t="s">
        <v>39729</v>
      </c>
      <c r="CF221" s="2139"/>
      <c r="CG221" s="2139"/>
      <c r="CH221" s="2139"/>
      <c r="CI221" s="2139"/>
      <c r="CJ221" s="2139"/>
      <c r="CK221" s="2139"/>
      <c r="CL221" s="2139"/>
      <c r="CM221" s="2139"/>
      <c r="CN221" s="2139"/>
      <c r="CO221" s="2139"/>
      <c r="CP221" s="2139"/>
      <c r="CQ221" s="2139"/>
      <c r="CR221" s="2139"/>
      <c r="CS221" s="2139"/>
      <c r="CT221" s="2139"/>
      <c r="CU221" s="2139"/>
      <c r="CV221" s="2139"/>
      <c r="CW221" s="2139"/>
      <c r="CX221" s="2139"/>
      <c r="CY221" s="2139"/>
      <c r="CZ221" s="2139"/>
      <c r="DA221" s="2139"/>
      <c r="DB221" s="2139"/>
      <c r="DC221" s="2139"/>
      <c r="DD221" s="2139"/>
      <c r="DE221" s="2139"/>
      <c r="DF221" s="2139"/>
      <c r="DG221" s="2139"/>
      <c r="DH221" s="2139"/>
      <c r="DI221" s="2139"/>
      <c r="DJ221" s="2139"/>
      <c r="DK221" s="2139"/>
      <c r="DL221" s="2139"/>
      <c r="DM221" s="2139"/>
      <c r="DN221" s="2139"/>
      <c r="DO221" s="2139"/>
      <c r="DP221" s="2139"/>
      <c r="DQ221" s="2139"/>
      <c r="DR221" s="2139"/>
      <c r="DS221" s="2139"/>
      <c r="DT221" s="2139"/>
      <c r="DU221" s="2139"/>
      <c r="DV221" s="2139"/>
      <c r="DW221" s="2139"/>
      <c r="DX221" s="2139"/>
      <c r="DY221" s="2139"/>
      <c r="DZ221" s="2139"/>
      <c r="EA221" s="2139"/>
      <c r="EB221" s="2139"/>
      <c r="EC221" s="2139"/>
      <c r="ED221" s="2139"/>
      <c r="EE221" s="400"/>
      <c r="EF221" s="400"/>
      <c r="EG221" s="829"/>
      <c r="EH221" s="829"/>
      <c r="EI221" s="829"/>
      <c r="EJ221" s="829"/>
      <c r="EK221" s="829"/>
      <c r="EL221" s="829"/>
      <c r="EM221" s="829"/>
      <c r="EN221" s="829"/>
      <c r="EO221" s="400"/>
      <c r="EP221" s="400"/>
      <c r="EQ221" s="400"/>
      <c r="ER221" s="400"/>
      <c r="ES221" s="400"/>
      <c r="ET221" s="400"/>
      <c r="EU221" s="400"/>
      <c r="EV221" s="400"/>
      <c r="EW221" s="400"/>
      <c r="EX221" s="400"/>
    </row>
    <row r="222" spans="2:154" ht="5.4" hidden="1" customHeight="1" x14ac:dyDescent="0.3">
      <c r="F222" s="727"/>
      <c r="G222" s="727"/>
      <c r="H222" s="727"/>
      <c r="I222" s="727"/>
      <c r="J222" s="727"/>
      <c r="K222" s="727"/>
      <c r="L222" s="727"/>
      <c r="M222" s="727"/>
      <c r="N222" s="727"/>
      <c r="O222" s="727"/>
      <c r="P222" s="727"/>
      <c r="Q222" s="727"/>
      <c r="R222" s="791"/>
      <c r="S222" s="791"/>
      <c r="T222" s="837"/>
      <c r="U222" s="837"/>
      <c r="V222" s="837"/>
      <c r="W222" s="837"/>
      <c r="X222" s="837"/>
      <c r="Y222" s="837"/>
      <c r="Z222" s="837"/>
      <c r="AA222" s="837"/>
      <c r="AB222" s="852"/>
      <c r="AC222" s="852"/>
      <c r="AD222" s="837"/>
      <c r="AE222" s="837"/>
      <c r="AF222" s="837"/>
      <c r="AG222" s="837"/>
      <c r="AH222" s="837"/>
      <c r="AI222" s="837"/>
      <c r="AJ222" s="837"/>
      <c r="AK222" s="837"/>
      <c r="AL222" s="837"/>
      <c r="AM222" s="837"/>
      <c r="AN222" s="837"/>
      <c r="AO222" s="837"/>
      <c r="BA222" s="800"/>
      <c r="BB222" s="800"/>
      <c r="BC222" s="800"/>
      <c r="BD222" s="743"/>
      <c r="BE222" s="743"/>
      <c r="BF222" s="743"/>
      <c r="BG222" s="743"/>
      <c r="BH222" s="743"/>
      <c r="BI222" s="743"/>
      <c r="BJ222" s="743"/>
      <c r="BK222" s="743"/>
      <c r="BL222" s="743"/>
      <c r="BM222" s="743"/>
      <c r="BN222" s="743"/>
      <c r="BO222" s="743"/>
      <c r="BP222" s="743"/>
      <c r="BQ222" s="743"/>
      <c r="BR222" s="743"/>
      <c r="BS222" s="743"/>
      <c r="BT222" s="800"/>
      <c r="BU222" s="800"/>
      <c r="BV222" s="829"/>
      <c r="BW222" s="829"/>
      <c r="BX222" s="829"/>
      <c r="BY222" s="829"/>
      <c r="BZ222" s="829"/>
      <c r="CA222" s="829"/>
      <c r="CB222" s="829"/>
      <c r="CC222" s="829"/>
      <c r="CD222" s="829"/>
      <c r="CE222" s="829"/>
      <c r="CF222" s="829"/>
      <c r="CG222" s="829"/>
      <c r="CH222" s="829"/>
      <c r="CI222" s="829"/>
      <c r="CJ222" s="829"/>
      <c r="CK222" s="829"/>
      <c r="CL222" s="829"/>
      <c r="CM222" s="829"/>
      <c r="CN222" s="829"/>
      <c r="CO222" s="829"/>
      <c r="CP222" s="829"/>
      <c r="CQ222" s="400"/>
      <c r="CR222" s="800"/>
      <c r="CS222" s="800"/>
      <c r="CT222" s="800"/>
      <c r="CU222" s="801"/>
      <c r="CV222" s="801"/>
      <c r="CW222" s="801"/>
      <c r="CX222" s="801"/>
      <c r="CY222" s="801"/>
      <c r="CZ222" s="801"/>
      <c r="DA222" s="801"/>
      <c r="DB222" s="801"/>
      <c r="DY222" s="400"/>
      <c r="DZ222" s="850"/>
      <c r="EA222" s="850"/>
      <c r="EB222" s="850"/>
      <c r="EC222" s="400"/>
      <c r="ED222" s="400"/>
      <c r="EE222" s="400"/>
      <c r="EF222" s="400"/>
      <c r="EG222" s="829"/>
      <c r="EH222" s="829"/>
      <c r="EI222" s="829"/>
      <c r="EJ222" s="829"/>
      <c r="EK222" s="829"/>
      <c r="EL222" s="829"/>
      <c r="EM222" s="829"/>
      <c r="EN222" s="829"/>
      <c r="EO222" s="400"/>
      <c r="EP222" s="400"/>
      <c r="EQ222" s="400"/>
      <c r="ER222" s="400"/>
      <c r="ES222" s="400"/>
      <c r="ET222" s="400"/>
      <c r="EU222" s="400"/>
      <c r="EV222" s="400"/>
      <c r="EW222" s="400"/>
      <c r="EX222" s="400"/>
    </row>
    <row r="223" spans="2:154" ht="12.15" hidden="1" customHeight="1" x14ac:dyDescent="0.3">
      <c r="C223" s="2146" t="s">
        <v>1116</v>
      </c>
      <c r="D223" s="2146"/>
      <c r="E223" s="2146"/>
      <c r="F223" s="2146"/>
      <c r="G223" s="2146"/>
      <c r="H223" s="2146"/>
      <c r="I223" s="2146"/>
      <c r="J223" s="2146"/>
      <c r="K223" s="2146"/>
      <c r="L223" s="2146"/>
      <c r="M223" s="2146"/>
      <c r="N223" s="2146"/>
      <c r="O223" s="2146"/>
      <c r="P223" s="2146"/>
      <c r="Q223" s="2146"/>
      <c r="R223" s="2146"/>
      <c r="S223" s="2146"/>
      <c r="T223" s="837"/>
      <c r="U223" s="837"/>
      <c r="V223" s="837"/>
      <c r="W223" s="837"/>
      <c r="X223" s="837"/>
      <c r="Y223" s="837"/>
      <c r="Z223" s="837"/>
      <c r="AA223" s="837"/>
      <c r="AB223" s="852"/>
      <c r="AC223" s="852"/>
      <c r="AD223" s="837"/>
      <c r="AE223" s="837"/>
      <c r="AF223" s="837"/>
      <c r="AG223" s="837"/>
      <c r="AH223" s="837"/>
      <c r="AI223" s="837"/>
      <c r="AJ223" s="837"/>
      <c r="AK223" s="837"/>
      <c r="AL223" s="837"/>
      <c r="AM223" s="837"/>
      <c r="AN223" s="837"/>
      <c r="AO223" s="837"/>
      <c r="BA223" s="800"/>
      <c r="BB223" s="800"/>
      <c r="BC223" s="800"/>
      <c r="BD223" s="743"/>
      <c r="BE223" s="743"/>
      <c r="BF223" s="743"/>
      <c r="BG223" s="743"/>
      <c r="BH223" s="743"/>
      <c r="BI223" s="743"/>
      <c r="BJ223" s="743"/>
      <c r="BK223" s="743"/>
      <c r="BL223" s="743"/>
      <c r="BM223" s="743"/>
      <c r="BN223" s="743"/>
      <c r="BO223" s="743"/>
      <c r="BP223" s="743"/>
      <c r="BQ223" s="743"/>
      <c r="BR223" s="743"/>
      <c r="BS223" s="743"/>
      <c r="BT223" s="800"/>
      <c r="BU223" s="800"/>
      <c r="BV223" s="829"/>
      <c r="BW223" s="829"/>
      <c r="BX223" s="829"/>
      <c r="BY223" s="829"/>
      <c r="BZ223" s="829"/>
      <c r="CA223" s="829"/>
      <c r="CB223" s="829"/>
      <c r="CC223" s="829"/>
      <c r="CD223" s="829"/>
      <c r="CE223" s="2147"/>
      <c r="CF223" s="2148"/>
      <c r="CG223" s="2148"/>
      <c r="CH223" s="2148"/>
      <c r="CI223" s="2148"/>
      <c r="CJ223" s="2148"/>
      <c r="CK223" s="2148"/>
      <c r="CL223" s="2148"/>
      <c r="CM223" s="2148"/>
      <c r="CN223" s="2148"/>
      <c r="CO223" s="2148"/>
      <c r="CP223" s="2148"/>
      <c r="CQ223" s="2148"/>
      <c r="CR223" s="2148"/>
      <c r="CS223" s="2148"/>
      <c r="CT223" s="2148"/>
      <c r="CU223" s="2148"/>
      <c r="CV223" s="2148"/>
      <c r="CW223" s="2148"/>
      <c r="CX223" s="2148"/>
      <c r="CY223" s="2148"/>
      <c r="CZ223" s="2148"/>
      <c r="DA223" s="2148"/>
      <c r="DB223" s="2148"/>
      <c r="DC223" s="2148"/>
      <c r="DD223" s="2148"/>
      <c r="DE223" s="2148"/>
      <c r="DF223" s="2148"/>
      <c r="DG223" s="2148"/>
      <c r="DH223" s="2148"/>
      <c r="DI223" s="2148"/>
      <c r="DJ223" s="2148"/>
      <c r="DK223" s="2148"/>
      <c r="DL223" s="2148"/>
      <c r="DM223" s="2148"/>
      <c r="DN223" s="2148"/>
      <c r="DO223" s="2148"/>
      <c r="DP223" s="2148"/>
      <c r="DQ223" s="2148"/>
      <c r="DR223" s="2148"/>
      <c r="DS223" s="2148"/>
      <c r="DT223" s="2148"/>
      <c r="DU223" s="2148"/>
      <c r="DV223" s="2148"/>
      <c r="DW223" s="2148"/>
      <c r="DX223" s="2148"/>
      <c r="DY223" s="2148"/>
      <c r="DZ223" s="2148"/>
      <c r="EA223" s="2148"/>
      <c r="EB223" s="2148"/>
      <c r="EC223" s="2148"/>
      <c r="ED223" s="2148"/>
      <c r="EE223" s="2148"/>
      <c r="EF223" s="2149"/>
      <c r="EG223" s="829"/>
      <c r="EH223" s="829"/>
      <c r="EI223" s="829"/>
      <c r="EJ223" s="829"/>
      <c r="EK223" s="829"/>
      <c r="EL223" s="829"/>
      <c r="EM223" s="829"/>
      <c r="EN223" s="829"/>
      <c r="EO223" s="400"/>
      <c r="EP223" s="400"/>
      <c r="EQ223" s="400"/>
      <c r="ER223" s="400"/>
      <c r="ES223" s="400"/>
      <c r="ET223" s="400"/>
      <c r="EU223" s="400"/>
      <c r="EV223" s="400"/>
      <c r="EW223" s="400"/>
      <c r="EX223" s="400"/>
    </row>
    <row r="224" spans="2:154" ht="12.15" hidden="1" customHeight="1" x14ac:dyDescent="0.3">
      <c r="F224" s="727"/>
      <c r="G224" s="727"/>
      <c r="H224" s="727"/>
      <c r="I224" s="727"/>
      <c r="J224" s="727"/>
      <c r="K224" s="727"/>
      <c r="L224" s="727"/>
      <c r="M224" s="727"/>
      <c r="N224" s="727"/>
      <c r="O224" s="727"/>
      <c r="P224" s="727"/>
      <c r="Q224" s="727"/>
      <c r="R224" s="791"/>
      <c r="S224" s="791"/>
      <c r="T224" s="837"/>
      <c r="U224" s="837"/>
      <c r="V224" s="837"/>
      <c r="W224" s="837"/>
      <c r="X224" s="837"/>
      <c r="Y224" s="837"/>
      <c r="Z224" s="837"/>
      <c r="AA224" s="837"/>
      <c r="AB224" s="852"/>
      <c r="AC224" s="852"/>
      <c r="AD224" s="837"/>
      <c r="AE224" s="837"/>
      <c r="AF224" s="837"/>
      <c r="AG224" s="837"/>
      <c r="AH224" s="837"/>
      <c r="AI224" s="837"/>
      <c r="AJ224" s="837"/>
      <c r="AK224" s="837"/>
      <c r="AL224" s="837"/>
      <c r="AM224" s="837"/>
      <c r="AN224" s="837"/>
      <c r="AO224" s="837"/>
      <c r="BA224" s="800"/>
      <c r="BB224" s="800"/>
      <c r="BC224" s="800"/>
      <c r="BD224" s="743"/>
      <c r="BE224" s="743"/>
      <c r="BF224" s="743"/>
      <c r="BG224" s="743"/>
      <c r="BH224" s="743"/>
      <c r="BI224" s="743"/>
      <c r="BJ224" s="743"/>
      <c r="BK224" s="743"/>
      <c r="BL224" s="743"/>
      <c r="BM224" s="743"/>
      <c r="BN224" s="743"/>
      <c r="BO224" s="743"/>
      <c r="BP224" s="743"/>
      <c r="BQ224" s="743"/>
      <c r="BR224" s="743"/>
      <c r="BS224" s="743"/>
      <c r="BT224" s="800"/>
      <c r="BU224" s="800"/>
      <c r="BV224" s="829"/>
      <c r="BW224" s="829"/>
      <c r="BX224" s="829"/>
      <c r="BY224" s="829"/>
      <c r="BZ224" s="829"/>
      <c r="CA224" s="829"/>
      <c r="CB224" s="829"/>
      <c r="CC224" s="829"/>
      <c r="CD224" s="829"/>
      <c r="CE224" s="2140"/>
      <c r="CF224" s="2141"/>
      <c r="CG224" s="2141"/>
      <c r="CH224" s="2141"/>
      <c r="CI224" s="2141"/>
      <c r="CJ224" s="2141"/>
      <c r="CK224" s="2141"/>
      <c r="CL224" s="2141"/>
      <c r="CM224" s="2141"/>
      <c r="CN224" s="2141"/>
      <c r="CO224" s="2141"/>
      <c r="CP224" s="2141"/>
      <c r="CQ224" s="2141"/>
      <c r="CR224" s="2141"/>
      <c r="CS224" s="2141"/>
      <c r="CT224" s="2141"/>
      <c r="CU224" s="2141"/>
      <c r="CV224" s="2141"/>
      <c r="CW224" s="2141"/>
      <c r="CX224" s="2141"/>
      <c r="CY224" s="2141"/>
      <c r="CZ224" s="2141"/>
      <c r="DA224" s="2141"/>
      <c r="DB224" s="2141"/>
      <c r="DC224" s="2141"/>
      <c r="DD224" s="2141"/>
      <c r="DE224" s="2141"/>
      <c r="DF224" s="2141"/>
      <c r="DG224" s="2141"/>
      <c r="DH224" s="2141"/>
      <c r="DI224" s="2141"/>
      <c r="DJ224" s="2141"/>
      <c r="DK224" s="2141"/>
      <c r="DL224" s="2141"/>
      <c r="DM224" s="2141"/>
      <c r="DN224" s="2141"/>
      <c r="DO224" s="2141"/>
      <c r="DP224" s="2141"/>
      <c r="DQ224" s="2141"/>
      <c r="DR224" s="2141"/>
      <c r="DS224" s="2141"/>
      <c r="DT224" s="2141"/>
      <c r="DU224" s="2141"/>
      <c r="DV224" s="2141"/>
      <c r="DW224" s="2141"/>
      <c r="DX224" s="2141"/>
      <c r="DY224" s="2141"/>
      <c r="DZ224" s="2141"/>
      <c r="EA224" s="2141"/>
      <c r="EB224" s="2141"/>
      <c r="EC224" s="2141"/>
      <c r="ED224" s="2141"/>
      <c r="EE224" s="2141"/>
      <c r="EF224" s="2142"/>
      <c r="EG224" s="829"/>
      <c r="EH224" s="829"/>
      <c r="EI224" s="829"/>
      <c r="EJ224" s="829"/>
      <c r="EK224" s="829"/>
      <c r="EL224" s="829"/>
      <c r="EM224" s="829"/>
      <c r="EN224" s="829"/>
      <c r="EO224" s="400"/>
      <c r="EP224" s="400"/>
      <c r="EQ224" s="400"/>
      <c r="ER224" s="400"/>
      <c r="ES224" s="400"/>
      <c r="ET224" s="400"/>
      <c r="EU224" s="400"/>
      <c r="EV224" s="400"/>
      <c r="EW224" s="400"/>
      <c r="EX224" s="400"/>
    </row>
    <row r="225" spans="1:154" ht="12.15" hidden="1" customHeight="1" x14ac:dyDescent="0.3">
      <c r="F225" s="727"/>
      <c r="G225" s="727"/>
      <c r="H225" s="727"/>
      <c r="I225" s="727"/>
      <c r="J225" s="727"/>
      <c r="K225" s="727"/>
      <c r="L225" s="727"/>
      <c r="M225" s="727"/>
      <c r="N225" s="727"/>
      <c r="O225" s="727"/>
      <c r="P225" s="727"/>
      <c r="Q225" s="727"/>
      <c r="R225" s="791"/>
      <c r="S225" s="791"/>
      <c r="T225" s="837"/>
      <c r="U225" s="837"/>
      <c r="V225" s="837"/>
      <c r="W225" s="837"/>
      <c r="X225" s="837"/>
      <c r="Y225" s="837"/>
      <c r="Z225" s="837"/>
      <c r="AA225" s="837"/>
      <c r="AB225" s="852"/>
      <c r="AC225" s="852"/>
      <c r="AD225" s="837"/>
      <c r="AE225" s="837"/>
      <c r="AF225" s="837"/>
      <c r="AG225" s="837"/>
      <c r="AH225" s="837"/>
      <c r="AI225" s="837"/>
      <c r="AJ225" s="837"/>
      <c r="AK225" s="837"/>
      <c r="AL225" s="837"/>
      <c r="AM225" s="837"/>
      <c r="AN225" s="837"/>
      <c r="AO225" s="837"/>
      <c r="BA225" s="800"/>
      <c r="BB225" s="800"/>
      <c r="BC225" s="800"/>
      <c r="BD225" s="743"/>
      <c r="BE225" s="743"/>
      <c r="BF225" s="743"/>
      <c r="BG225" s="743"/>
      <c r="BH225" s="743"/>
      <c r="BI225" s="743"/>
      <c r="BJ225" s="743"/>
      <c r="BK225" s="743"/>
      <c r="BL225" s="743"/>
      <c r="BM225" s="743"/>
      <c r="BN225" s="743"/>
      <c r="BO225" s="743"/>
      <c r="BP225" s="743"/>
      <c r="BQ225" s="743"/>
      <c r="BR225" s="743"/>
      <c r="BS225" s="743"/>
      <c r="BT225" s="800"/>
      <c r="BU225" s="800"/>
      <c r="BV225" s="829"/>
      <c r="BW225" s="829"/>
      <c r="BX225" s="829"/>
      <c r="BY225" s="829"/>
      <c r="BZ225" s="829"/>
      <c r="CA225" s="829"/>
      <c r="CB225" s="829"/>
      <c r="CC225" s="829"/>
      <c r="CD225" s="829"/>
      <c r="CE225" s="2140"/>
      <c r="CF225" s="2141"/>
      <c r="CG225" s="2141"/>
      <c r="CH225" s="2141"/>
      <c r="CI225" s="2141"/>
      <c r="CJ225" s="2141"/>
      <c r="CK225" s="2141"/>
      <c r="CL225" s="2141"/>
      <c r="CM225" s="2141"/>
      <c r="CN225" s="2141"/>
      <c r="CO225" s="2141"/>
      <c r="CP225" s="2141"/>
      <c r="CQ225" s="2141"/>
      <c r="CR225" s="2141"/>
      <c r="CS225" s="2141"/>
      <c r="CT225" s="2141"/>
      <c r="CU225" s="2141"/>
      <c r="CV225" s="2141"/>
      <c r="CW225" s="2141"/>
      <c r="CX225" s="2141"/>
      <c r="CY225" s="2141"/>
      <c r="CZ225" s="2141"/>
      <c r="DA225" s="2141"/>
      <c r="DB225" s="2141"/>
      <c r="DC225" s="2141"/>
      <c r="DD225" s="2141"/>
      <c r="DE225" s="2141"/>
      <c r="DF225" s="2141"/>
      <c r="DG225" s="2141"/>
      <c r="DH225" s="2141"/>
      <c r="DI225" s="2141"/>
      <c r="DJ225" s="2141"/>
      <c r="DK225" s="2141"/>
      <c r="DL225" s="2141"/>
      <c r="DM225" s="2141"/>
      <c r="DN225" s="2141"/>
      <c r="DO225" s="2141"/>
      <c r="DP225" s="2141"/>
      <c r="DQ225" s="2141"/>
      <c r="DR225" s="2141"/>
      <c r="DS225" s="2141"/>
      <c r="DT225" s="2141"/>
      <c r="DU225" s="2141"/>
      <c r="DV225" s="2141"/>
      <c r="DW225" s="2141"/>
      <c r="DX225" s="2141"/>
      <c r="DY225" s="2141"/>
      <c r="DZ225" s="2141"/>
      <c r="EA225" s="2141"/>
      <c r="EB225" s="2141"/>
      <c r="EC225" s="2141"/>
      <c r="ED225" s="2141"/>
      <c r="EE225" s="2141"/>
      <c r="EF225" s="2142"/>
      <c r="EG225" s="829"/>
      <c r="EH225" s="829"/>
      <c r="EI225" s="829"/>
      <c r="EJ225" s="829"/>
      <c r="EK225" s="829"/>
      <c r="EL225" s="829"/>
      <c r="EM225" s="829"/>
      <c r="EN225" s="829"/>
      <c r="EO225" s="400"/>
      <c r="EP225" s="400"/>
      <c r="EQ225" s="400"/>
      <c r="ER225" s="400"/>
      <c r="ES225" s="400"/>
      <c r="ET225" s="400"/>
      <c r="EU225" s="400"/>
      <c r="EV225" s="400"/>
      <c r="EW225" s="400"/>
      <c r="EX225" s="400"/>
    </row>
    <row r="226" spans="1:154" ht="12.15" hidden="1" customHeight="1" x14ac:dyDescent="0.3">
      <c r="F226" s="727"/>
      <c r="G226" s="727"/>
      <c r="H226" s="727"/>
      <c r="I226" s="727"/>
      <c r="J226" s="727"/>
      <c r="K226" s="727"/>
      <c r="L226" s="727"/>
      <c r="M226" s="727"/>
      <c r="N226" s="727"/>
      <c r="O226" s="727"/>
      <c r="P226" s="727"/>
      <c r="Q226" s="727"/>
      <c r="R226" s="791"/>
      <c r="S226" s="791"/>
      <c r="T226" s="837"/>
      <c r="U226" s="837"/>
      <c r="V226" s="837"/>
      <c r="W226" s="837"/>
      <c r="X226" s="837"/>
      <c r="Y226" s="837"/>
      <c r="Z226" s="837"/>
      <c r="AA226" s="837"/>
      <c r="AB226" s="852"/>
      <c r="AC226" s="852"/>
      <c r="AD226" s="837"/>
      <c r="AE226" s="837"/>
      <c r="AF226" s="837"/>
      <c r="AG226" s="837"/>
      <c r="AH226" s="837"/>
      <c r="AI226" s="837"/>
      <c r="AJ226" s="837"/>
      <c r="AK226" s="837"/>
      <c r="AL226" s="837"/>
      <c r="AM226" s="837"/>
      <c r="AN226" s="837"/>
      <c r="AO226" s="837"/>
      <c r="BA226" s="800"/>
      <c r="BB226" s="800"/>
      <c r="BC226" s="800"/>
      <c r="BD226" s="743"/>
      <c r="BE226" s="743"/>
      <c r="BF226" s="743"/>
      <c r="BG226" s="743"/>
      <c r="BH226" s="743"/>
      <c r="BI226" s="743"/>
      <c r="BJ226" s="743"/>
      <c r="BK226" s="743"/>
      <c r="BL226" s="743"/>
      <c r="BM226" s="743"/>
      <c r="BN226" s="743"/>
      <c r="BO226" s="743"/>
      <c r="BP226" s="743"/>
      <c r="BQ226" s="743"/>
      <c r="BR226" s="743"/>
      <c r="BS226" s="743"/>
      <c r="BT226" s="800"/>
      <c r="BU226" s="800"/>
      <c r="BV226" s="829"/>
      <c r="BW226" s="829"/>
      <c r="BX226" s="829"/>
      <c r="BY226" s="829"/>
      <c r="BZ226" s="829"/>
      <c r="CA226" s="829"/>
      <c r="CB226" s="829"/>
      <c r="CC226" s="829"/>
      <c r="CD226" s="829"/>
      <c r="CE226" s="2140"/>
      <c r="CF226" s="2141"/>
      <c r="CG226" s="2141"/>
      <c r="CH226" s="2141"/>
      <c r="CI226" s="2141"/>
      <c r="CJ226" s="2141"/>
      <c r="CK226" s="2141"/>
      <c r="CL226" s="2141"/>
      <c r="CM226" s="2141"/>
      <c r="CN226" s="2141"/>
      <c r="CO226" s="2141"/>
      <c r="CP226" s="2141"/>
      <c r="CQ226" s="2141"/>
      <c r="CR226" s="2141"/>
      <c r="CS226" s="2141"/>
      <c r="CT226" s="2141"/>
      <c r="CU226" s="2141"/>
      <c r="CV226" s="2141"/>
      <c r="CW226" s="2141"/>
      <c r="CX226" s="2141"/>
      <c r="CY226" s="2141"/>
      <c r="CZ226" s="2141"/>
      <c r="DA226" s="2141"/>
      <c r="DB226" s="2141"/>
      <c r="DC226" s="2141"/>
      <c r="DD226" s="2141"/>
      <c r="DE226" s="2141"/>
      <c r="DF226" s="2141"/>
      <c r="DG226" s="2141"/>
      <c r="DH226" s="2141"/>
      <c r="DI226" s="2141"/>
      <c r="DJ226" s="2141"/>
      <c r="DK226" s="2141"/>
      <c r="DL226" s="2141"/>
      <c r="DM226" s="2141"/>
      <c r="DN226" s="2141"/>
      <c r="DO226" s="2141"/>
      <c r="DP226" s="2141"/>
      <c r="DQ226" s="2141"/>
      <c r="DR226" s="2141"/>
      <c r="DS226" s="2141"/>
      <c r="DT226" s="2141"/>
      <c r="DU226" s="2141"/>
      <c r="DV226" s="2141"/>
      <c r="DW226" s="2141"/>
      <c r="DX226" s="2141"/>
      <c r="DY226" s="2141"/>
      <c r="DZ226" s="2141"/>
      <c r="EA226" s="2141"/>
      <c r="EB226" s="2141"/>
      <c r="EC226" s="2141"/>
      <c r="ED226" s="2141"/>
      <c r="EE226" s="2141"/>
      <c r="EF226" s="2142"/>
      <c r="EG226" s="829"/>
      <c r="EH226" s="829"/>
      <c r="EI226" s="829"/>
      <c r="EJ226" s="829"/>
      <c r="EK226" s="829"/>
      <c r="EL226" s="829"/>
      <c r="EM226" s="829"/>
      <c r="EN226" s="829"/>
      <c r="EO226" s="400"/>
      <c r="EP226" s="400"/>
      <c r="EQ226" s="400"/>
      <c r="ER226" s="400"/>
      <c r="ES226" s="400"/>
      <c r="ET226" s="400"/>
      <c r="EU226" s="400"/>
      <c r="EV226" s="400"/>
      <c r="EW226" s="400"/>
      <c r="EX226" s="400"/>
    </row>
    <row r="227" spans="1:154" ht="12.15" hidden="1" customHeight="1" x14ac:dyDescent="0.3">
      <c r="F227" s="727"/>
      <c r="G227" s="727"/>
      <c r="H227" s="727"/>
      <c r="I227" s="727"/>
      <c r="J227" s="727"/>
      <c r="K227" s="727"/>
      <c r="L227" s="727"/>
      <c r="M227" s="727"/>
      <c r="N227" s="727"/>
      <c r="O227" s="727"/>
      <c r="P227" s="727"/>
      <c r="Q227" s="727"/>
      <c r="R227" s="791"/>
      <c r="S227" s="791"/>
      <c r="T227" s="837"/>
      <c r="U227" s="837"/>
      <c r="V227" s="837"/>
      <c r="W227" s="837"/>
      <c r="X227" s="837"/>
      <c r="Y227" s="837"/>
      <c r="Z227" s="837"/>
      <c r="AA227" s="837"/>
      <c r="AB227" s="852"/>
      <c r="AC227" s="852"/>
      <c r="AD227" s="837"/>
      <c r="AE227" s="837"/>
      <c r="AF227" s="837"/>
      <c r="AG227" s="837"/>
      <c r="AH227" s="837"/>
      <c r="AI227" s="837"/>
      <c r="AJ227" s="837"/>
      <c r="AK227" s="837"/>
      <c r="AL227" s="837"/>
      <c r="AM227" s="837"/>
      <c r="AN227" s="837"/>
      <c r="AO227" s="837"/>
      <c r="BA227" s="800"/>
      <c r="BB227" s="800"/>
      <c r="BC227" s="800"/>
      <c r="BD227" s="743"/>
      <c r="BE227" s="743"/>
      <c r="BF227" s="743"/>
      <c r="BG227" s="743"/>
      <c r="BH227" s="743"/>
      <c r="BI227" s="743"/>
      <c r="BJ227" s="743"/>
      <c r="BK227" s="743"/>
      <c r="BL227" s="743"/>
      <c r="BM227" s="743"/>
      <c r="BN227" s="743"/>
      <c r="BO227" s="743"/>
      <c r="BP227" s="743"/>
      <c r="BQ227" s="743"/>
      <c r="BR227" s="743"/>
      <c r="BS227" s="743"/>
      <c r="BT227" s="800"/>
      <c r="BU227" s="800"/>
      <c r="BV227" s="829"/>
      <c r="BW227" s="829"/>
      <c r="BX227" s="829"/>
      <c r="BY227" s="829"/>
      <c r="BZ227" s="829"/>
      <c r="CA227" s="829"/>
      <c r="CB227" s="829"/>
      <c r="CC227" s="829"/>
      <c r="CD227" s="829"/>
      <c r="CE227" s="2140"/>
      <c r="CF227" s="2141"/>
      <c r="CG227" s="2141"/>
      <c r="CH227" s="2141"/>
      <c r="CI227" s="2141"/>
      <c r="CJ227" s="2141"/>
      <c r="CK227" s="2141"/>
      <c r="CL227" s="2141"/>
      <c r="CM227" s="2141"/>
      <c r="CN227" s="2141"/>
      <c r="CO227" s="2141"/>
      <c r="CP227" s="2141"/>
      <c r="CQ227" s="2141"/>
      <c r="CR227" s="2141"/>
      <c r="CS227" s="2141"/>
      <c r="CT227" s="2141"/>
      <c r="CU227" s="2141"/>
      <c r="CV227" s="2141"/>
      <c r="CW227" s="2141"/>
      <c r="CX227" s="2141"/>
      <c r="CY227" s="2141"/>
      <c r="CZ227" s="2141"/>
      <c r="DA227" s="2141"/>
      <c r="DB227" s="2141"/>
      <c r="DC227" s="2141"/>
      <c r="DD227" s="2141"/>
      <c r="DE227" s="2141"/>
      <c r="DF227" s="2141"/>
      <c r="DG227" s="2141"/>
      <c r="DH227" s="2141"/>
      <c r="DI227" s="2141"/>
      <c r="DJ227" s="2141"/>
      <c r="DK227" s="2141"/>
      <c r="DL227" s="2141"/>
      <c r="DM227" s="2141"/>
      <c r="DN227" s="2141"/>
      <c r="DO227" s="2141"/>
      <c r="DP227" s="2141"/>
      <c r="DQ227" s="2141"/>
      <c r="DR227" s="2141"/>
      <c r="DS227" s="2141"/>
      <c r="DT227" s="2141"/>
      <c r="DU227" s="2141"/>
      <c r="DV227" s="2141"/>
      <c r="DW227" s="2141"/>
      <c r="DX227" s="2141"/>
      <c r="DY227" s="2141"/>
      <c r="DZ227" s="2141"/>
      <c r="EA227" s="2141"/>
      <c r="EB227" s="2141"/>
      <c r="EC227" s="2141"/>
      <c r="ED227" s="2141"/>
      <c r="EE227" s="2141"/>
      <c r="EF227" s="2142"/>
      <c r="EG227" s="829"/>
      <c r="EH227" s="829"/>
      <c r="EI227" s="829"/>
      <c r="EJ227" s="829"/>
      <c r="EK227" s="829"/>
      <c r="EL227" s="829"/>
      <c r="EM227" s="829"/>
      <c r="EN227" s="829"/>
      <c r="EO227" s="400"/>
      <c r="EP227" s="400"/>
      <c r="EQ227" s="400"/>
      <c r="ER227" s="400"/>
      <c r="ES227" s="400"/>
      <c r="ET227" s="400"/>
      <c r="EU227" s="400"/>
      <c r="EV227" s="400"/>
      <c r="EW227" s="400"/>
      <c r="EX227" s="400"/>
    </row>
    <row r="228" spans="1:154" ht="12.15" hidden="1" customHeight="1" x14ac:dyDescent="0.3">
      <c r="F228" s="727"/>
      <c r="G228" s="727"/>
      <c r="H228" s="727"/>
      <c r="I228" s="727"/>
      <c r="J228" s="727"/>
      <c r="K228" s="727"/>
      <c r="L228" s="727"/>
      <c r="M228" s="727"/>
      <c r="N228" s="727"/>
      <c r="O228" s="727"/>
      <c r="P228" s="727"/>
      <c r="Q228" s="727"/>
      <c r="R228" s="791"/>
      <c r="S228" s="791"/>
      <c r="T228" s="837"/>
      <c r="U228" s="837"/>
      <c r="V228" s="837"/>
      <c r="W228" s="837"/>
      <c r="X228" s="837"/>
      <c r="Y228" s="837"/>
      <c r="Z228" s="837"/>
      <c r="AA228" s="837"/>
      <c r="AB228" s="852"/>
      <c r="AC228" s="852"/>
      <c r="AD228" s="837"/>
      <c r="AE228" s="837"/>
      <c r="AF228" s="837"/>
      <c r="AG228" s="837"/>
      <c r="AH228" s="837"/>
      <c r="AI228" s="837"/>
      <c r="AJ228" s="837"/>
      <c r="AK228" s="837"/>
      <c r="AL228" s="837"/>
      <c r="AM228" s="837"/>
      <c r="AN228" s="837"/>
      <c r="AO228" s="837"/>
      <c r="BA228" s="800"/>
      <c r="BB228" s="800"/>
      <c r="BC228" s="800"/>
      <c r="BD228" s="743"/>
      <c r="BE228" s="743"/>
      <c r="BF228" s="743"/>
      <c r="BG228" s="743"/>
      <c r="BH228" s="743"/>
      <c r="BI228" s="743"/>
      <c r="BJ228" s="743"/>
      <c r="BK228" s="743"/>
      <c r="BL228" s="743"/>
      <c r="BM228" s="743"/>
      <c r="BN228" s="743"/>
      <c r="BO228" s="743"/>
      <c r="BP228" s="743"/>
      <c r="BQ228" s="743"/>
      <c r="BR228" s="743"/>
      <c r="BS228" s="743"/>
      <c r="BT228" s="800"/>
      <c r="BU228" s="800"/>
      <c r="BV228" s="829"/>
      <c r="BW228" s="829"/>
      <c r="BX228" s="829"/>
      <c r="BY228" s="829"/>
      <c r="BZ228" s="829"/>
      <c r="CA228" s="829"/>
      <c r="CB228" s="829"/>
      <c r="CC228" s="829"/>
      <c r="CD228" s="829"/>
      <c r="CE228" s="2140"/>
      <c r="CF228" s="2141"/>
      <c r="CG228" s="2141"/>
      <c r="CH228" s="2141"/>
      <c r="CI228" s="2141"/>
      <c r="CJ228" s="2141"/>
      <c r="CK228" s="2141"/>
      <c r="CL228" s="2141"/>
      <c r="CM228" s="2141"/>
      <c r="CN228" s="2141"/>
      <c r="CO228" s="2141"/>
      <c r="CP228" s="2141"/>
      <c r="CQ228" s="2141"/>
      <c r="CR228" s="2141"/>
      <c r="CS228" s="2141"/>
      <c r="CT228" s="2141"/>
      <c r="CU228" s="2141"/>
      <c r="CV228" s="2141"/>
      <c r="CW228" s="2141"/>
      <c r="CX228" s="2141"/>
      <c r="CY228" s="2141"/>
      <c r="CZ228" s="2141"/>
      <c r="DA228" s="2141"/>
      <c r="DB228" s="2141"/>
      <c r="DC228" s="2141"/>
      <c r="DD228" s="2141"/>
      <c r="DE228" s="2141"/>
      <c r="DF228" s="2141"/>
      <c r="DG228" s="2141"/>
      <c r="DH228" s="2141"/>
      <c r="DI228" s="2141"/>
      <c r="DJ228" s="2141"/>
      <c r="DK228" s="2141"/>
      <c r="DL228" s="2141"/>
      <c r="DM228" s="2141"/>
      <c r="DN228" s="2141"/>
      <c r="DO228" s="2141"/>
      <c r="DP228" s="2141"/>
      <c r="DQ228" s="2141"/>
      <c r="DR228" s="2141"/>
      <c r="DS228" s="2141"/>
      <c r="DT228" s="2141"/>
      <c r="DU228" s="2141"/>
      <c r="DV228" s="2141"/>
      <c r="DW228" s="2141"/>
      <c r="DX228" s="2141"/>
      <c r="DY228" s="2141"/>
      <c r="DZ228" s="2141"/>
      <c r="EA228" s="2141"/>
      <c r="EB228" s="2141"/>
      <c r="EC228" s="2141"/>
      <c r="ED228" s="2141"/>
      <c r="EE228" s="2141"/>
      <c r="EF228" s="2142"/>
      <c r="EG228" s="829"/>
      <c r="EH228" s="829"/>
      <c r="EI228" s="829"/>
      <c r="EJ228" s="829"/>
      <c r="EK228" s="829"/>
      <c r="EL228" s="829"/>
      <c r="EM228" s="829"/>
      <c r="EN228" s="829"/>
      <c r="EO228" s="400"/>
      <c r="EP228" s="400"/>
      <c r="EQ228" s="400"/>
      <c r="ER228" s="400"/>
      <c r="ES228" s="400"/>
      <c r="ET228" s="400"/>
      <c r="EU228" s="400"/>
      <c r="EV228" s="400"/>
      <c r="EW228" s="400"/>
      <c r="EX228" s="400"/>
    </row>
    <row r="229" spans="1:154" ht="12.15" hidden="1" customHeight="1" x14ac:dyDescent="0.3">
      <c r="F229" s="727"/>
      <c r="G229" s="727"/>
      <c r="H229" s="727"/>
      <c r="I229" s="727"/>
      <c r="J229" s="727"/>
      <c r="K229" s="727"/>
      <c r="L229" s="727"/>
      <c r="M229" s="727"/>
      <c r="N229" s="727"/>
      <c r="O229" s="727"/>
      <c r="P229" s="727"/>
      <c r="Q229" s="727"/>
      <c r="R229" s="791"/>
      <c r="S229" s="791"/>
      <c r="T229" s="837"/>
      <c r="U229" s="837"/>
      <c r="V229" s="837"/>
      <c r="W229" s="837"/>
      <c r="X229" s="837"/>
      <c r="Y229" s="837"/>
      <c r="Z229" s="837"/>
      <c r="AA229" s="837"/>
      <c r="AB229" s="852"/>
      <c r="AC229" s="852"/>
      <c r="AD229" s="837"/>
      <c r="AE229" s="837"/>
      <c r="AF229" s="837"/>
      <c r="AG229" s="837"/>
      <c r="AH229" s="837"/>
      <c r="AI229" s="837"/>
      <c r="AJ229" s="837"/>
      <c r="AK229" s="837"/>
      <c r="AL229" s="837"/>
      <c r="AM229" s="837"/>
      <c r="AN229" s="837"/>
      <c r="AO229" s="837"/>
      <c r="BA229" s="800"/>
      <c r="BB229" s="800"/>
      <c r="BC229" s="800"/>
      <c r="BD229" s="743"/>
      <c r="BE229" s="743"/>
      <c r="BF229" s="743"/>
      <c r="BG229" s="743"/>
      <c r="BH229" s="743"/>
      <c r="BI229" s="743"/>
      <c r="BJ229" s="743"/>
      <c r="BK229" s="743"/>
      <c r="BL229" s="743"/>
      <c r="BM229" s="743"/>
      <c r="BN229" s="743"/>
      <c r="BO229" s="743"/>
      <c r="BP229" s="743"/>
      <c r="BQ229" s="743"/>
      <c r="BR229" s="743"/>
      <c r="BS229" s="743"/>
      <c r="BT229" s="800"/>
      <c r="BU229" s="800"/>
      <c r="BV229" s="829"/>
      <c r="BW229" s="829"/>
      <c r="BX229" s="829"/>
      <c r="BY229" s="829"/>
      <c r="BZ229" s="829"/>
      <c r="CA229" s="829"/>
      <c r="CB229" s="829"/>
      <c r="CC229" s="829"/>
      <c r="CD229" s="829"/>
      <c r="CE229" s="2143"/>
      <c r="CF229" s="2144"/>
      <c r="CG229" s="2144"/>
      <c r="CH229" s="2144"/>
      <c r="CI229" s="2144"/>
      <c r="CJ229" s="2144"/>
      <c r="CK229" s="2144"/>
      <c r="CL229" s="2144"/>
      <c r="CM229" s="2144"/>
      <c r="CN229" s="2144"/>
      <c r="CO229" s="2144"/>
      <c r="CP229" s="2144"/>
      <c r="CQ229" s="2144"/>
      <c r="CR229" s="2144"/>
      <c r="CS229" s="2144"/>
      <c r="CT229" s="2144"/>
      <c r="CU229" s="2144"/>
      <c r="CV229" s="2144"/>
      <c r="CW229" s="2144"/>
      <c r="CX229" s="2144"/>
      <c r="CY229" s="2144"/>
      <c r="CZ229" s="2144"/>
      <c r="DA229" s="2144"/>
      <c r="DB229" s="2144"/>
      <c r="DC229" s="2144"/>
      <c r="DD229" s="2144"/>
      <c r="DE229" s="2144"/>
      <c r="DF229" s="2144"/>
      <c r="DG229" s="2144"/>
      <c r="DH229" s="2144"/>
      <c r="DI229" s="2144"/>
      <c r="DJ229" s="2144"/>
      <c r="DK229" s="2144"/>
      <c r="DL229" s="2144"/>
      <c r="DM229" s="2144"/>
      <c r="DN229" s="2144"/>
      <c r="DO229" s="2144"/>
      <c r="DP229" s="2144"/>
      <c r="DQ229" s="2144"/>
      <c r="DR229" s="2144"/>
      <c r="DS229" s="2144"/>
      <c r="DT229" s="2144"/>
      <c r="DU229" s="2144"/>
      <c r="DV229" s="2144"/>
      <c r="DW229" s="2144"/>
      <c r="DX229" s="2144"/>
      <c r="DY229" s="2144"/>
      <c r="DZ229" s="2144"/>
      <c r="EA229" s="2144"/>
      <c r="EB229" s="2144"/>
      <c r="EC229" s="2144"/>
      <c r="ED229" s="2144"/>
      <c r="EE229" s="2144"/>
      <c r="EF229" s="2145"/>
      <c r="EG229" s="829"/>
      <c r="EH229" s="829"/>
      <c r="EI229" s="829"/>
      <c r="EJ229" s="829"/>
      <c r="EK229" s="829"/>
      <c r="EL229" s="829"/>
      <c r="EM229" s="829"/>
      <c r="EN229" s="829"/>
      <c r="EO229" s="400"/>
      <c r="EP229" s="400"/>
      <c r="EQ229" s="400"/>
      <c r="ER229" s="400"/>
      <c r="ES229" s="400"/>
      <c r="ET229" s="400"/>
      <c r="EU229" s="400"/>
      <c r="EV229" s="400"/>
      <c r="EW229" s="400"/>
      <c r="EX229" s="400"/>
    </row>
    <row r="230" spans="1:154" ht="8.4" customHeight="1" x14ac:dyDescent="0.3">
      <c r="F230" s="727"/>
      <c r="G230" s="727"/>
      <c r="H230" s="727"/>
      <c r="I230" s="727"/>
      <c r="J230" s="727"/>
      <c r="K230" s="727"/>
      <c r="L230" s="727"/>
      <c r="M230" s="727"/>
      <c r="N230" s="727"/>
      <c r="O230" s="727"/>
      <c r="P230" s="727"/>
      <c r="Q230" s="727"/>
      <c r="R230" s="791"/>
      <c r="S230" s="791"/>
      <c r="T230" s="837"/>
      <c r="U230" s="837"/>
      <c r="V230" s="837"/>
      <c r="W230" s="837"/>
      <c r="X230" s="837"/>
      <c r="Y230" s="837"/>
      <c r="Z230" s="837"/>
      <c r="AA230" s="837"/>
      <c r="AB230" s="852"/>
      <c r="AC230" s="852"/>
      <c r="AD230" s="837"/>
      <c r="AE230" s="837"/>
      <c r="AF230" s="837"/>
      <c r="AG230" s="837"/>
      <c r="AH230" s="837"/>
      <c r="AI230" s="837"/>
      <c r="AJ230" s="837"/>
      <c r="AK230" s="837"/>
      <c r="AL230" s="837"/>
      <c r="AM230" s="837"/>
      <c r="AN230" s="837"/>
      <c r="AO230" s="837"/>
      <c r="BA230" s="800"/>
      <c r="BB230" s="800"/>
      <c r="BC230" s="800"/>
      <c r="BD230" s="743"/>
      <c r="BE230" s="743"/>
      <c r="BF230" s="743"/>
      <c r="BG230" s="743"/>
      <c r="BH230" s="743"/>
      <c r="BI230" s="743"/>
      <c r="BJ230" s="743"/>
      <c r="BK230" s="743"/>
      <c r="BL230" s="743"/>
      <c r="BM230" s="743"/>
      <c r="BN230" s="743"/>
      <c r="BO230" s="743"/>
      <c r="BP230" s="743"/>
      <c r="BQ230" s="743"/>
      <c r="BR230" s="743"/>
      <c r="BS230" s="743"/>
      <c r="BT230" s="800"/>
      <c r="BU230" s="800"/>
      <c r="BV230" s="829"/>
      <c r="BW230" s="829"/>
      <c r="BX230" s="829"/>
      <c r="BY230" s="829"/>
      <c r="BZ230" s="829"/>
      <c r="CA230" s="829"/>
      <c r="CB230" s="829"/>
      <c r="CC230" s="829"/>
      <c r="CD230" s="829"/>
      <c r="CE230" s="829"/>
      <c r="CF230" s="829"/>
      <c r="CG230" s="829"/>
      <c r="CH230" s="829"/>
      <c r="CI230" s="829"/>
      <c r="CJ230" s="829"/>
      <c r="CK230" s="829"/>
      <c r="CL230" s="829"/>
      <c r="CM230" s="829"/>
      <c r="CN230" s="829"/>
      <c r="CO230" s="829"/>
      <c r="CP230" s="829"/>
      <c r="CQ230" s="400"/>
      <c r="CR230" s="800"/>
      <c r="CS230" s="800"/>
      <c r="CT230" s="800"/>
      <c r="CU230" s="801"/>
      <c r="CV230" s="801"/>
      <c r="CW230" s="801"/>
      <c r="CX230" s="801"/>
      <c r="CY230" s="801"/>
      <c r="CZ230" s="801"/>
      <c r="DA230" s="801"/>
      <c r="DB230" s="801"/>
      <c r="DY230" s="400"/>
      <c r="DZ230" s="850"/>
      <c r="EA230" s="850"/>
      <c r="EB230" s="850"/>
      <c r="EC230" s="400"/>
      <c r="ED230" s="400"/>
      <c r="EE230" s="400"/>
      <c r="EF230" s="400"/>
      <c r="EG230" s="829"/>
      <c r="EH230" s="829"/>
      <c r="EI230" s="829"/>
      <c r="EJ230" s="829"/>
      <c r="EK230" s="829"/>
      <c r="EL230" s="829"/>
      <c r="EM230" s="829"/>
      <c r="EN230" s="829"/>
      <c r="EO230" s="400"/>
      <c r="EP230" s="400"/>
      <c r="EQ230" s="400"/>
      <c r="ER230" s="400"/>
      <c r="ES230" s="400"/>
      <c r="ET230" s="400"/>
      <c r="EU230" s="400"/>
      <c r="EV230" s="400"/>
      <c r="EW230" s="400"/>
      <c r="EX230" s="400"/>
    </row>
    <row r="231" spans="1:154" ht="19.95" customHeight="1" x14ac:dyDescent="0.3">
      <c r="A231" s="400"/>
      <c r="B231" s="2132" t="s">
        <v>39734</v>
      </c>
      <c r="C231" s="2133"/>
      <c r="D231" s="2133"/>
      <c r="E231" s="2133"/>
      <c r="F231" s="2133"/>
      <c r="G231" s="2133"/>
      <c r="H231" s="2133"/>
      <c r="I231" s="2133"/>
      <c r="J231" s="2133"/>
      <c r="K231" s="2133"/>
      <c r="L231" s="2133"/>
      <c r="M231" s="2133"/>
      <c r="N231" s="2133"/>
      <c r="O231" s="2133"/>
      <c r="P231" s="2133"/>
      <c r="Q231" s="2133"/>
      <c r="R231" s="2133"/>
      <c r="S231" s="2133"/>
      <c r="T231" s="2133"/>
      <c r="U231" s="2133"/>
      <c r="V231" s="2133"/>
      <c r="W231" s="2133"/>
      <c r="X231" s="2133"/>
      <c r="Y231" s="2133"/>
      <c r="Z231" s="2133"/>
      <c r="AA231" s="2133"/>
      <c r="AB231" s="2133"/>
      <c r="AC231" s="2133"/>
      <c r="AD231" s="2133"/>
      <c r="AE231" s="2133"/>
      <c r="AF231" s="2133"/>
      <c r="AG231" s="2133"/>
      <c r="AH231" s="2133"/>
      <c r="AI231" s="2133"/>
      <c r="AJ231" s="2133"/>
      <c r="AK231" s="2133"/>
      <c r="AL231" s="2133"/>
      <c r="AM231" s="2133"/>
      <c r="AN231" s="2133"/>
      <c r="AO231" s="2133"/>
      <c r="AP231" s="2133"/>
      <c r="AQ231" s="2133"/>
      <c r="AR231" s="2133"/>
      <c r="AS231" s="2133"/>
      <c r="AT231" s="2133"/>
      <c r="AU231" s="2133"/>
      <c r="AV231" s="2133"/>
      <c r="AW231" s="2133"/>
      <c r="AX231" s="2133"/>
      <c r="AY231" s="2133"/>
      <c r="AZ231" s="2133"/>
      <c r="BA231" s="2133"/>
      <c r="BB231" s="2133"/>
      <c r="BC231" s="2133"/>
      <c r="BD231" s="2133"/>
      <c r="BE231" s="2133"/>
      <c r="BF231" s="2133"/>
      <c r="BG231" s="2133"/>
      <c r="BH231" s="2133"/>
      <c r="BI231" s="2133"/>
      <c r="BJ231" s="2133"/>
      <c r="BK231" s="2133"/>
      <c r="BL231" s="2133"/>
      <c r="BM231" s="2133"/>
      <c r="BN231" s="2133"/>
      <c r="BO231" s="2133"/>
      <c r="BP231" s="2133"/>
      <c r="BQ231" s="2133"/>
      <c r="BR231" s="2133"/>
      <c r="BS231" s="2133"/>
      <c r="BT231" s="2133"/>
      <c r="BU231" s="2133"/>
      <c r="BV231" s="2133"/>
      <c r="BW231" s="2133"/>
      <c r="BX231" s="2133"/>
      <c r="BY231" s="2133"/>
      <c r="BZ231" s="2133"/>
      <c r="CA231" s="2133"/>
      <c r="CB231" s="2133"/>
      <c r="CC231" s="2133"/>
      <c r="CD231" s="2133"/>
      <c r="CE231" s="2133"/>
      <c r="CF231" s="2133"/>
      <c r="CG231" s="2133"/>
      <c r="CH231" s="2133"/>
      <c r="CI231" s="2133"/>
      <c r="CJ231" s="2133"/>
      <c r="CK231" s="2133"/>
      <c r="CL231" s="2133"/>
      <c r="CM231" s="2133"/>
      <c r="CN231" s="2133"/>
      <c r="CO231" s="2133"/>
      <c r="CP231" s="2133"/>
      <c r="CQ231" s="2133"/>
      <c r="CR231" s="2133"/>
      <c r="CS231" s="2133"/>
      <c r="CT231" s="2133"/>
      <c r="CU231" s="2133"/>
      <c r="CV231" s="2133"/>
      <c r="CW231" s="2133"/>
      <c r="CX231" s="2133"/>
      <c r="CY231" s="2133"/>
      <c r="CZ231" s="2133"/>
      <c r="DA231" s="2133"/>
      <c r="DB231" s="2133"/>
      <c r="DC231" s="2133"/>
      <c r="DD231" s="2133"/>
      <c r="DE231" s="2133"/>
      <c r="DF231" s="2133"/>
      <c r="DG231" s="2133"/>
      <c r="DH231" s="2133"/>
      <c r="DI231" s="2133"/>
      <c r="DJ231" s="2133"/>
      <c r="DK231" s="2133"/>
      <c r="DL231" s="2133"/>
      <c r="DM231" s="2133"/>
      <c r="DN231" s="2133"/>
      <c r="DO231" s="2133"/>
      <c r="DP231" s="2133"/>
      <c r="DQ231" s="2133"/>
      <c r="DR231" s="2133"/>
      <c r="DS231" s="2133"/>
      <c r="DT231" s="2133"/>
      <c r="DU231" s="2133"/>
      <c r="DV231" s="2133"/>
      <c r="DW231" s="2133"/>
      <c r="DX231" s="2133"/>
      <c r="DY231" s="2133"/>
      <c r="DZ231" s="2133"/>
      <c r="EA231" s="2133"/>
      <c r="EB231" s="2133"/>
      <c r="EC231" s="2133"/>
      <c r="ED231" s="2133"/>
      <c r="EE231" s="2133"/>
      <c r="EF231" s="2134"/>
    </row>
    <row r="232" spans="1:154" ht="6" hidden="1" customHeight="1" x14ac:dyDescent="0.3">
      <c r="A232" s="400"/>
      <c r="B232" s="776"/>
      <c r="C232" s="776"/>
      <c r="D232" s="776"/>
      <c r="E232" s="776"/>
      <c r="F232" s="776"/>
      <c r="G232" s="776"/>
      <c r="H232" s="776"/>
      <c r="I232" s="776"/>
      <c r="J232" s="776"/>
      <c r="K232" s="776"/>
      <c r="L232" s="776"/>
      <c r="M232" s="776"/>
      <c r="N232" s="776"/>
      <c r="O232" s="776"/>
      <c r="P232" s="776"/>
      <c r="Q232" s="776"/>
      <c r="R232" s="776"/>
      <c r="S232" s="776"/>
      <c r="T232" s="776"/>
      <c r="U232" s="776"/>
      <c r="V232" s="776"/>
      <c r="W232" s="776"/>
      <c r="X232" s="776"/>
      <c r="Y232" s="776"/>
      <c r="Z232" s="776"/>
      <c r="AA232" s="776"/>
      <c r="AB232" s="776"/>
      <c r="AC232" s="776"/>
      <c r="AD232" s="776"/>
      <c r="AE232" s="776"/>
      <c r="AF232" s="776"/>
      <c r="AG232" s="776"/>
      <c r="AH232" s="776"/>
      <c r="AI232" s="776"/>
      <c r="AJ232" s="776"/>
      <c r="AK232" s="776"/>
      <c r="AL232" s="776"/>
      <c r="AM232" s="776"/>
      <c r="AN232" s="776"/>
      <c r="AO232" s="776"/>
      <c r="AP232" s="776"/>
      <c r="AQ232" s="776"/>
      <c r="AR232" s="776"/>
      <c r="AS232" s="776"/>
      <c r="AT232" s="776"/>
      <c r="AU232" s="776"/>
      <c r="AV232" s="776"/>
      <c r="AW232" s="776"/>
      <c r="AX232" s="776"/>
      <c r="AY232" s="776"/>
      <c r="AZ232" s="776"/>
      <c r="BA232" s="776"/>
      <c r="BB232" s="776"/>
      <c r="BC232" s="776"/>
      <c r="BD232" s="776"/>
      <c r="BE232" s="776"/>
      <c r="BF232" s="776"/>
      <c r="BG232" s="776"/>
      <c r="BH232" s="776"/>
      <c r="BI232" s="776"/>
      <c r="BJ232" s="776"/>
      <c r="BK232" s="776"/>
      <c r="BL232" s="776"/>
      <c r="BM232" s="776"/>
      <c r="BN232" s="776"/>
      <c r="BO232" s="776"/>
      <c r="BP232" s="776"/>
      <c r="BQ232" s="776"/>
      <c r="BR232" s="776"/>
      <c r="BS232" s="776"/>
      <c r="BT232" s="776"/>
      <c r="BU232" s="776"/>
      <c r="BV232" s="776"/>
      <c r="BW232" s="776"/>
      <c r="BX232" s="776"/>
      <c r="BY232" s="776"/>
      <c r="BZ232" s="776"/>
      <c r="CA232" s="776"/>
      <c r="CB232" s="776"/>
      <c r="CC232" s="776"/>
      <c r="CD232" s="776"/>
      <c r="CE232" s="776"/>
      <c r="CF232" s="776"/>
      <c r="CG232" s="776"/>
      <c r="CH232" s="776"/>
      <c r="CI232" s="776"/>
      <c r="CJ232" s="776"/>
      <c r="CK232" s="776"/>
      <c r="CL232" s="776"/>
      <c r="CM232" s="776"/>
      <c r="CN232" s="776"/>
      <c r="CO232" s="776"/>
      <c r="CP232" s="776"/>
      <c r="CQ232" s="776"/>
      <c r="CR232" s="776"/>
      <c r="CS232" s="776"/>
      <c r="CT232" s="776"/>
      <c r="CU232" s="776"/>
      <c r="CV232" s="776"/>
      <c r="CW232" s="776"/>
      <c r="CX232" s="776"/>
      <c r="CY232" s="776"/>
      <c r="CZ232" s="776"/>
      <c r="DA232" s="776"/>
      <c r="DB232" s="776"/>
      <c r="DC232" s="776"/>
      <c r="DD232" s="776"/>
      <c r="DE232" s="776"/>
      <c r="DF232" s="776"/>
      <c r="DG232" s="776"/>
      <c r="DH232" s="776"/>
      <c r="DI232" s="776"/>
      <c r="DJ232" s="776"/>
      <c r="DK232" s="776"/>
      <c r="DL232" s="776"/>
      <c r="DM232" s="776"/>
      <c r="DN232" s="776"/>
      <c r="DO232" s="776"/>
      <c r="DP232" s="776"/>
      <c r="DQ232" s="776"/>
      <c r="DR232" s="776"/>
      <c r="DS232" s="776"/>
      <c r="DT232" s="776"/>
      <c r="DU232" s="776"/>
      <c r="DV232" s="776"/>
      <c r="DW232" s="776"/>
      <c r="DX232" s="776"/>
      <c r="DY232" s="776"/>
      <c r="DZ232" s="776"/>
      <c r="EA232" s="776"/>
      <c r="EB232" s="776"/>
      <c r="EC232" s="776"/>
      <c r="ED232" s="776"/>
      <c r="EE232" s="776"/>
      <c r="EF232" s="776"/>
    </row>
    <row r="233" spans="1:154" ht="14.25" hidden="1" customHeight="1" x14ac:dyDescent="0.3">
      <c r="A233" s="400"/>
      <c r="B233" s="776"/>
      <c r="C233" s="776"/>
      <c r="D233" s="776"/>
      <c r="E233" s="776"/>
      <c r="F233" s="776"/>
      <c r="G233" s="776"/>
      <c r="H233" s="776"/>
      <c r="I233" s="776"/>
      <c r="J233" s="776"/>
      <c r="K233" s="776"/>
      <c r="L233" s="776"/>
      <c r="M233" s="776"/>
      <c r="N233" s="776"/>
      <c r="O233" s="776"/>
      <c r="P233" s="776"/>
      <c r="Q233" s="776"/>
      <c r="R233" s="776"/>
      <c r="S233" s="776"/>
      <c r="T233" s="776"/>
      <c r="U233" s="2117" t="s">
        <v>39722</v>
      </c>
      <c r="V233" s="2117"/>
      <c r="W233" s="2117"/>
      <c r="X233" s="2117"/>
      <c r="Y233" s="2117"/>
      <c r="Z233" s="2117"/>
      <c r="AA233" s="2117"/>
      <c r="AB233" s="2117"/>
      <c r="AC233" s="2117"/>
      <c r="AD233" s="2117"/>
      <c r="AE233" s="2117"/>
      <c r="AF233" s="2117"/>
      <c r="AG233" s="2117"/>
      <c r="AH233" s="2117"/>
      <c r="AI233" s="2117"/>
      <c r="AJ233" s="2117"/>
      <c r="AK233" s="2117"/>
      <c r="AL233" s="2117"/>
      <c r="AM233" s="2117"/>
      <c r="AN233" s="2117"/>
      <c r="AO233" s="2117"/>
      <c r="AP233" s="2117"/>
      <c r="AQ233" s="2117"/>
      <c r="AR233" s="2117"/>
      <c r="AS233" s="2117"/>
      <c r="AT233" s="2117"/>
      <c r="AU233" s="2117"/>
      <c r="AV233" s="2117"/>
      <c r="AW233" s="2117"/>
      <c r="AX233" s="2117"/>
      <c r="AY233" s="2117"/>
      <c r="AZ233" s="2117"/>
      <c r="BA233" s="2117"/>
      <c r="BB233" s="2117"/>
      <c r="BC233" s="2117"/>
      <c r="BD233" s="2117"/>
      <c r="BE233" s="2117"/>
      <c r="BF233" s="2117"/>
      <c r="BG233" s="2117"/>
      <c r="BH233" s="2117"/>
      <c r="BI233" s="2117"/>
      <c r="BJ233" s="2117"/>
      <c r="BK233" s="2117"/>
      <c r="BL233" s="2117"/>
      <c r="BM233" s="2117"/>
      <c r="BN233" s="2117"/>
      <c r="BO233" s="2117"/>
      <c r="BP233" s="2117"/>
      <c r="BQ233" s="2117"/>
      <c r="BR233" s="2117"/>
      <c r="BS233" s="2117"/>
      <c r="BT233" s="2117"/>
      <c r="BU233" s="2117"/>
      <c r="BV233" s="2117"/>
      <c r="BW233" s="2117"/>
      <c r="BX233" s="2117"/>
      <c r="BY233" s="2117"/>
      <c r="BZ233" s="2117"/>
      <c r="CA233" s="776"/>
      <c r="CB233" s="776"/>
      <c r="CC233" s="776"/>
      <c r="CD233" s="776"/>
      <c r="CE233" s="776"/>
      <c r="CF233" s="776"/>
      <c r="CG233" s="776"/>
      <c r="CH233" s="776"/>
      <c r="CI233" s="776"/>
      <c r="CJ233" s="776"/>
      <c r="CK233" s="776"/>
      <c r="CL233" s="776"/>
      <c r="CM233" s="776"/>
      <c r="CN233" s="776"/>
      <c r="CO233" s="776"/>
      <c r="CP233" s="776"/>
      <c r="CQ233" s="776"/>
      <c r="CR233" s="776"/>
      <c r="CS233" s="776"/>
      <c r="CT233" s="776"/>
      <c r="CU233" s="776"/>
      <c r="CV233" s="776"/>
      <c r="CW233" s="776"/>
      <c r="CX233" s="776"/>
      <c r="CY233" s="776"/>
      <c r="CZ233" s="776"/>
      <c r="DA233" s="776"/>
      <c r="DB233" s="776"/>
      <c r="DC233" s="776"/>
      <c r="DD233" s="776"/>
      <c r="DE233" s="776"/>
      <c r="DF233" s="776"/>
      <c r="DG233" s="776"/>
      <c r="DH233" s="776"/>
      <c r="DI233" s="776"/>
      <c r="DJ233" s="776"/>
      <c r="DK233" s="776"/>
      <c r="DL233" s="776"/>
      <c r="DM233" s="776"/>
      <c r="DN233" s="776"/>
      <c r="DO233" s="776"/>
      <c r="DP233" s="776"/>
      <c r="DQ233" s="776"/>
      <c r="DR233" s="776"/>
      <c r="DS233" s="776"/>
      <c r="DT233" s="776"/>
      <c r="DU233" s="776"/>
      <c r="DV233" s="776"/>
      <c r="DW233" s="776"/>
      <c r="DX233" s="776"/>
      <c r="DY233" s="776"/>
      <c r="DZ233" s="776"/>
      <c r="EA233" s="776"/>
      <c r="EB233" s="776"/>
      <c r="EC233" s="776"/>
      <c r="ED233" s="776"/>
      <c r="EE233" s="776"/>
      <c r="EF233" s="776"/>
    </row>
    <row r="234" spans="1:154" ht="6" hidden="1" customHeight="1" x14ac:dyDescent="0.3">
      <c r="F234" s="727"/>
      <c r="G234" s="727"/>
      <c r="H234" s="727"/>
      <c r="I234" s="727"/>
      <c r="J234" s="727"/>
      <c r="K234" s="727"/>
      <c r="L234" s="727"/>
      <c r="M234" s="727"/>
      <c r="N234" s="727"/>
      <c r="O234" s="727"/>
      <c r="P234" s="727"/>
      <c r="Q234" s="727"/>
      <c r="R234" s="791"/>
      <c r="S234" s="791"/>
      <c r="T234" s="837"/>
      <c r="U234" s="837"/>
      <c r="V234" s="837"/>
      <c r="W234" s="837"/>
      <c r="X234" s="837"/>
      <c r="Y234" s="837"/>
      <c r="Z234" s="837"/>
      <c r="AA234" s="837"/>
      <c r="AB234" s="852"/>
      <c r="AC234" s="852"/>
      <c r="AD234" s="837"/>
      <c r="AE234" s="837"/>
      <c r="AF234" s="837"/>
      <c r="AG234" s="837"/>
      <c r="AH234" s="837"/>
      <c r="AI234" s="837"/>
      <c r="AJ234" s="837"/>
      <c r="AK234" s="837"/>
      <c r="AL234" s="837"/>
      <c r="AM234" s="837"/>
      <c r="AN234" s="837"/>
      <c r="AO234" s="837"/>
      <c r="BA234" s="800"/>
      <c r="BB234" s="800"/>
      <c r="BC234" s="800"/>
      <c r="BD234" s="743"/>
      <c r="BE234" s="743"/>
      <c r="BF234" s="743"/>
      <c r="BG234" s="743"/>
      <c r="BH234" s="743"/>
      <c r="BI234" s="743"/>
      <c r="BJ234" s="743"/>
      <c r="BK234" s="743"/>
      <c r="BL234" s="743"/>
      <c r="BM234" s="743"/>
      <c r="BN234" s="743"/>
      <c r="BO234" s="743"/>
      <c r="BP234" s="743"/>
      <c r="BQ234" s="743"/>
      <c r="BR234" s="743"/>
      <c r="BS234" s="743"/>
      <c r="BT234" s="800"/>
      <c r="BU234" s="800"/>
      <c r="BV234" s="829"/>
      <c r="BW234" s="829"/>
      <c r="BX234" s="829"/>
      <c r="BY234" s="829"/>
      <c r="BZ234" s="829"/>
      <c r="CA234" s="829"/>
      <c r="CB234" s="829"/>
      <c r="CC234" s="829"/>
      <c r="CD234" s="829"/>
      <c r="CE234" s="829"/>
      <c r="CF234" s="829"/>
      <c r="CG234" s="829"/>
      <c r="CH234" s="829"/>
      <c r="CI234" s="829"/>
      <c r="CJ234" s="829"/>
      <c r="CK234" s="829"/>
      <c r="CL234" s="829"/>
      <c r="CM234" s="829"/>
      <c r="CN234" s="829"/>
      <c r="CO234" s="829"/>
      <c r="CP234" s="829"/>
      <c r="CQ234" s="400"/>
      <c r="CR234" s="800"/>
      <c r="CS234" s="800"/>
      <c r="CT234" s="800"/>
      <c r="CU234" s="801"/>
      <c r="CV234" s="801"/>
      <c r="CW234" s="801"/>
      <c r="CX234" s="801"/>
      <c r="CY234" s="801"/>
      <c r="CZ234" s="801"/>
      <c r="DA234" s="801"/>
      <c r="DB234" s="801"/>
      <c r="DY234" s="400"/>
      <c r="DZ234" s="850"/>
      <c r="EA234" s="850"/>
      <c r="EB234" s="850"/>
      <c r="EC234" s="400"/>
      <c r="ED234" s="400"/>
      <c r="EE234" s="400"/>
      <c r="EF234" s="400"/>
      <c r="EG234" s="829"/>
      <c r="EH234" s="829"/>
      <c r="EI234" s="829"/>
      <c r="EJ234" s="829"/>
      <c r="EK234" s="829"/>
      <c r="EL234" s="829"/>
      <c r="EM234" s="829"/>
      <c r="EN234" s="829"/>
      <c r="EO234" s="400"/>
      <c r="EP234" s="400"/>
      <c r="EQ234" s="400"/>
      <c r="ER234" s="400"/>
      <c r="ES234" s="400"/>
      <c r="ET234" s="400"/>
      <c r="EU234" s="400"/>
      <c r="EV234" s="400"/>
      <c r="EW234" s="400"/>
      <c r="EX234" s="400"/>
    </row>
    <row r="235" spans="1:154" ht="13.95" hidden="1" customHeight="1" x14ac:dyDescent="0.3">
      <c r="E235" s="2146" t="s">
        <v>39723</v>
      </c>
      <c r="F235" s="2146"/>
      <c r="G235" s="2146"/>
      <c r="H235" s="2146"/>
      <c r="I235" s="2146"/>
      <c r="J235" s="2146"/>
      <c r="K235" s="2146"/>
      <c r="L235" s="2146"/>
      <c r="M235" s="2146"/>
      <c r="N235" s="2146"/>
      <c r="O235" s="2146"/>
      <c r="P235" s="2146"/>
      <c r="Q235" s="2146"/>
      <c r="R235" s="2146"/>
      <c r="S235" s="2146"/>
      <c r="T235" s="837"/>
      <c r="U235" s="837"/>
      <c r="V235" s="837"/>
      <c r="W235" s="837"/>
      <c r="X235" s="837"/>
      <c r="Y235" s="837"/>
      <c r="Z235" s="837"/>
      <c r="AA235" s="837"/>
      <c r="AB235" s="852"/>
      <c r="AC235" s="852"/>
      <c r="AD235" s="837"/>
      <c r="AE235" s="837"/>
      <c r="AF235" s="837"/>
      <c r="AG235" s="837"/>
      <c r="AH235" s="837"/>
      <c r="AI235" s="837"/>
      <c r="AJ235" s="837"/>
      <c r="AK235" s="837"/>
      <c r="AL235" s="837"/>
      <c r="AM235" s="837"/>
      <c r="AN235" s="837"/>
      <c r="AO235" s="837"/>
      <c r="BA235" s="800"/>
      <c r="BB235" s="800"/>
      <c r="BC235" s="800"/>
      <c r="BD235" s="743"/>
      <c r="BE235" s="743"/>
      <c r="BF235" s="743"/>
      <c r="BG235" s="743"/>
      <c r="BH235" s="743"/>
      <c r="BI235" s="743"/>
      <c r="BJ235" s="743"/>
      <c r="BK235" s="743"/>
      <c r="BL235" s="743"/>
      <c r="BM235" s="743"/>
      <c r="BN235" s="743"/>
      <c r="BO235" s="743"/>
      <c r="BP235" s="743"/>
      <c r="BQ235" s="743"/>
      <c r="BR235" s="743"/>
      <c r="BS235" s="743"/>
      <c r="BT235" s="800"/>
      <c r="BU235" s="800"/>
      <c r="BV235" s="829"/>
      <c r="BW235" s="829"/>
      <c r="BX235" s="829"/>
      <c r="BY235" s="829"/>
      <c r="BZ235" s="829"/>
      <c r="CA235" s="829"/>
      <c r="CB235" s="829"/>
      <c r="CC235" s="829"/>
      <c r="CD235" s="829"/>
      <c r="CE235" s="829"/>
      <c r="CF235" s="829"/>
      <c r="CG235" s="829"/>
      <c r="CH235" s="829"/>
      <c r="CI235" s="829"/>
      <c r="CJ235" s="829"/>
      <c r="CK235" s="829"/>
      <c r="CL235" s="829"/>
      <c r="CM235" s="829"/>
      <c r="CN235" s="829"/>
      <c r="CO235" s="829"/>
      <c r="CP235" s="829"/>
      <c r="CQ235" s="400"/>
      <c r="CR235" s="800"/>
      <c r="CS235" s="800"/>
      <c r="CT235" s="800"/>
      <c r="CU235" s="801"/>
      <c r="CV235" s="801"/>
      <c r="CW235" s="801"/>
      <c r="CX235" s="801"/>
      <c r="CY235" s="801"/>
      <c r="CZ235" s="801"/>
      <c r="DA235" s="801"/>
      <c r="DB235" s="801"/>
      <c r="DY235" s="400"/>
      <c r="DZ235" s="850"/>
      <c r="EA235" s="850"/>
      <c r="EB235" s="850"/>
      <c r="EC235" s="400"/>
      <c r="ED235" s="400"/>
      <c r="EE235" s="400"/>
      <c r="EF235" s="400"/>
      <c r="EG235" s="829"/>
      <c r="EH235" s="829"/>
      <c r="EI235" s="829"/>
      <c r="EJ235" s="829"/>
      <c r="EK235" s="829"/>
      <c r="EL235" s="829"/>
      <c r="EM235" s="829"/>
      <c r="EN235" s="829"/>
      <c r="EO235" s="400"/>
      <c r="EP235" s="400"/>
      <c r="EQ235" s="400"/>
      <c r="ER235" s="400"/>
      <c r="ES235" s="400"/>
      <c r="ET235" s="400"/>
      <c r="EU235" s="400"/>
      <c r="EV235" s="400"/>
      <c r="EW235" s="400"/>
      <c r="EX235" s="400"/>
    </row>
    <row r="236" spans="1:154" ht="5.4" hidden="1" customHeight="1" x14ac:dyDescent="0.3">
      <c r="F236" s="727"/>
      <c r="G236" s="727"/>
      <c r="H236" s="727"/>
      <c r="I236" s="727"/>
      <c r="J236" s="727"/>
      <c r="K236" s="727"/>
      <c r="L236" s="727"/>
      <c r="M236" s="727"/>
      <c r="N236" s="727"/>
      <c r="O236" s="727"/>
      <c r="P236" s="727"/>
      <c r="Q236" s="727"/>
      <c r="R236" s="791"/>
      <c r="S236" s="791"/>
      <c r="T236" s="837"/>
      <c r="U236" s="837"/>
      <c r="V236" s="837"/>
      <c r="W236" s="837"/>
      <c r="X236" s="837"/>
      <c r="Y236" s="837"/>
      <c r="Z236" s="837"/>
      <c r="AA236" s="837"/>
      <c r="AB236" s="852"/>
      <c r="AC236" s="852"/>
      <c r="AD236" s="837"/>
      <c r="AE236" s="837"/>
      <c r="AF236" s="837"/>
      <c r="AG236" s="837"/>
      <c r="AH236" s="837"/>
      <c r="AI236" s="837"/>
      <c r="AJ236" s="837"/>
      <c r="AK236" s="837"/>
      <c r="AL236" s="837"/>
      <c r="AM236" s="837"/>
      <c r="AN236" s="837"/>
      <c r="AO236" s="837"/>
      <c r="BA236" s="800"/>
      <c r="BB236" s="800"/>
      <c r="BC236" s="800"/>
      <c r="BD236" s="743"/>
      <c r="BE236" s="743"/>
      <c r="BF236" s="743"/>
      <c r="BG236" s="743"/>
      <c r="BH236" s="743"/>
      <c r="BI236" s="743"/>
      <c r="BJ236" s="743"/>
      <c r="BK236" s="743"/>
      <c r="BL236" s="743"/>
      <c r="BM236" s="743"/>
      <c r="BN236" s="743"/>
      <c r="BO236" s="743"/>
      <c r="BP236" s="743"/>
      <c r="BQ236" s="743"/>
      <c r="BR236" s="743"/>
      <c r="BS236" s="743"/>
      <c r="BT236" s="800"/>
      <c r="BU236" s="800"/>
      <c r="BV236" s="829"/>
      <c r="BW236" s="829"/>
      <c r="BX236" s="829"/>
      <c r="BY236" s="829"/>
      <c r="BZ236" s="829"/>
      <c r="CA236" s="829"/>
      <c r="CB236" s="829"/>
      <c r="CC236" s="829"/>
      <c r="CD236" s="829"/>
      <c r="CE236" s="829"/>
      <c r="CF236" s="829"/>
      <c r="CG236" s="829"/>
      <c r="CH236" s="829"/>
      <c r="CI236" s="829"/>
      <c r="CJ236" s="829"/>
      <c r="CK236" s="829"/>
      <c r="CL236" s="829"/>
      <c r="CM236" s="829"/>
      <c r="CN236" s="829"/>
      <c r="CO236" s="829"/>
      <c r="CP236" s="829"/>
      <c r="CQ236" s="400"/>
      <c r="CR236" s="800"/>
      <c r="CS236" s="800"/>
      <c r="CT236" s="800"/>
      <c r="CU236" s="801"/>
      <c r="CV236" s="801"/>
      <c r="CW236" s="801"/>
      <c r="CX236" s="801"/>
      <c r="CY236" s="801"/>
      <c r="CZ236" s="801"/>
      <c r="DA236" s="801"/>
      <c r="DB236" s="801"/>
      <c r="DY236" s="400"/>
      <c r="DZ236" s="850"/>
      <c r="EA236" s="850"/>
      <c r="EB236" s="850"/>
      <c r="EC236" s="400"/>
      <c r="ED236" s="400"/>
      <c r="EE236" s="400"/>
      <c r="EF236" s="400"/>
      <c r="EG236" s="829"/>
      <c r="EH236" s="829"/>
      <c r="EI236" s="829"/>
      <c r="EJ236" s="829"/>
      <c r="EK236" s="829"/>
      <c r="EL236" s="829"/>
      <c r="EM236" s="829"/>
      <c r="EN236" s="829"/>
      <c r="EO236" s="400"/>
      <c r="EP236" s="400"/>
      <c r="EQ236" s="400"/>
      <c r="ER236" s="400"/>
      <c r="ES236" s="400"/>
      <c r="ET236" s="400"/>
      <c r="EU236" s="400"/>
      <c r="EV236" s="400"/>
      <c r="EW236" s="400"/>
      <c r="EX236" s="400"/>
    </row>
    <row r="237" spans="1:154" ht="15" hidden="1" customHeight="1" x14ac:dyDescent="0.3">
      <c r="A237" s="2006" t="s">
        <v>39566</v>
      </c>
      <c r="B237" s="2006"/>
      <c r="C237" s="2006"/>
      <c r="D237" s="2006"/>
      <c r="E237" s="2006"/>
      <c r="F237" s="2006"/>
      <c r="G237" s="2006"/>
      <c r="H237" s="2006"/>
      <c r="I237" s="2006"/>
      <c r="J237" s="2006"/>
      <c r="K237" s="2006"/>
      <c r="L237" s="2006"/>
      <c r="M237" s="2006"/>
      <c r="N237" s="2006"/>
      <c r="O237" s="2006"/>
      <c r="P237" s="2006"/>
      <c r="Q237" s="2006"/>
      <c r="R237" s="2006"/>
      <c r="S237" s="2006"/>
      <c r="T237" s="1967"/>
      <c r="U237" s="2153"/>
      <c r="V237" s="2153"/>
      <c r="W237" s="2153"/>
      <c r="X237" s="2153"/>
      <c r="Y237" s="2153"/>
      <c r="Z237" s="2153"/>
      <c r="AA237" s="2153"/>
      <c r="AB237" s="2153"/>
      <c r="AC237" s="2153"/>
      <c r="AD237" s="2153"/>
      <c r="AE237" s="2153"/>
      <c r="AF237" s="837"/>
      <c r="AG237" s="837"/>
      <c r="AH237" s="837"/>
      <c r="AI237" s="837"/>
      <c r="AJ237" s="837"/>
      <c r="AK237" s="837"/>
      <c r="AL237" s="837"/>
      <c r="AM237" s="837"/>
      <c r="AN237" s="837"/>
      <c r="AO237" s="837"/>
      <c r="BA237" s="800"/>
      <c r="BB237" s="800"/>
      <c r="BC237" s="800"/>
      <c r="BD237" s="743"/>
      <c r="BE237" s="743"/>
      <c r="BF237" s="743"/>
      <c r="BG237" s="743"/>
      <c r="BH237" s="743"/>
      <c r="BI237" s="743"/>
      <c r="BJ237" s="743"/>
      <c r="BK237" s="743"/>
      <c r="BL237" s="743"/>
      <c r="BM237" s="743"/>
      <c r="BN237" s="743"/>
      <c r="BO237" s="743"/>
      <c r="BP237" s="743"/>
      <c r="BQ237" s="743"/>
      <c r="BR237" s="743"/>
      <c r="BS237" s="743"/>
      <c r="BT237" s="800"/>
      <c r="BU237" s="800"/>
      <c r="BV237" s="829"/>
      <c r="BW237" s="829"/>
      <c r="BX237" s="829"/>
      <c r="BY237" s="829"/>
      <c r="BZ237" s="829"/>
      <c r="CA237" s="829"/>
      <c r="CB237" s="829"/>
      <c r="CC237" s="829"/>
      <c r="CD237" s="829"/>
      <c r="CE237" s="829"/>
      <c r="CF237" s="829"/>
      <c r="CG237" s="829"/>
      <c r="CH237" s="829"/>
      <c r="CI237" s="829"/>
      <c r="CJ237" s="829"/>
      <c r="CK237" s="829"/>
      <c r="CL237" s="829"/>
      <c r="CM237" s="829"/>
      <c r="CN237" s="829"/>
      <c r="CO237" s="829"/>
      <c r="CP237" s="829"/>
      <c r="CQ237" s="400"/>
      <c r="CR237" s="800"/>
      <c r="CS237" s="800"/>
      <c r="CT237" s="800"/>
      <c r="CU237" s="801"/>
      <c r="CV237" s="801"/>
      <c r="CW237" s="801"/>
      <c r="CX237" s="801"/>
      <c r="CY237" s="801"/>
      <c r="CZ237" s="801"/>
      <c r="DA237" s="801"/>
      <c r="DB237" s="801"/>
      <c r="DY237" s="400"/>
      <c r="DZ237" s="850"/>
      <c r="EA237" s="850"/>
      <c r="EB237" s="850"/>
      <c r="EC237" s="400"/>
      <c r="ED237" s="400"/>
      <c r="EE237" s="400"/>
      <c r="EF237" s="400"/>
      <c r="EG237" s="829"/>
      <c r="EH237" s="829"/>
      <c r="EI237" s="829"/>
      <c r="EJ237" s="829"/>
      <c r="EK237" s="829"/>
      <c r="EL237" s="829"/>
      <c r="EM237" s="829"/>
      <c r="EN237" s="829"/>
      <c r="EO237" s="400"/>
      <c r="EP237" s="400"/>
      <c r="EQ237" s="400"/>
      <c r="ER237" s="400"/>
      <c r="ES237" s="400"/>
      <c r="ET237" s="400"/>
      <c r="EU237" s="400"/>
      <c r="EV237" s="400"/>
      <c r="EW237" s="400"/>
      <c r="EX237" s="400"/>
    </row>
    <row r="238" spans="1:154" ht="6" hidden="1" customHeight="1" x14ac:dyDescent="0.3">
      <c r="A238" s="840"/>
      <c r="B238" s="840"/>
      <c r="C238" s="840"/>
      <c r="D238" s="840"/>
      <c r="E238" s="840"/>
      <c r="F238" s="840"/>
      <c r="G238" s="840"/>
      <c r="H238" s="840"/>
      <c r="I238" s="840"/>
      <c r="J238" s="840"/>
      <c r="K238" s="840"/>
      <c r="L238" s="840"/>
      <c r="M238" s="840"/>
      <c r="N238" s="840"/>
      <c r="O238" s="840"/>
      <c r="P238" s="845"/>
      <c r="Q238" s="845"/>
      <c r="R238" s="845"/>
      <c r="S238" s="845"/>
      <c r="T238" s="847"/>
      <c r="U238" s="847"/>
      <c r="V238" s="847"/>
      <c r="W238" s="847"/>
      <c r="X238" s="847"/>
      <c r="Y238" s="847"/>
      <c r="Z238" s="847"/>
      <c r="AA238" s="847"/>
      <c r="AB238" s="847"/>
      <c r="AC238" s="847"/>
      <c r="AD238" s="847"/>
      <c r="AE238" s="847"/>
      <c r="AF238" s="847"/>
      <c r="AG238" s="847"/>
      <c r="AH238" s="847"/>
      <c r="AI238" s="847"/>
      <c r="AJ238" s="847"/>
      <c r="AK238" s="847"/>
      <c r="AL238" s="847"/>
      <c r="AM238" s="847"/>
      <c r="AN238" s="847"/>
      <c r="AO238" s="847"/>
      <c r="AP238" s="843"/>
      <c r="AQ238" s="843"/>
      <c r="AR238" s="843"/>
      <c r="AS238" s="843"/>
      <c r="AT238" s="843"/>
      <c r="AU238" s="843"/>
      <c r="AV238" s="843"/>
      <c r="AW238" s="843"/>
      <c r="AX238" s="843"/>
      <c r="AY238" s="843"/>
      <c r="AZ238" s="843"/>
      <c r="BA238" s="860"/>
      <c r="BB238" s="860"/>
      <c r="BC238" s="860"/>
      <c r="BD238" s="861"/>
      <c r="BE238" s="861"/>
      <c r="BF238" s="861"/>
      <c r="BG238" s="861"/>
      <c r="BH238" s="861"/>
      <c r="BI238" s="861"/>
      <c r="BJ238" s="861"/>
      <c r="BK238" s="861"/>
      <c r="BL238" s="861"/>
      <c r="BM238" s="861"/>
      <c r="BN238" s="861"/>
      <c r="BO238" s="861"/>
      <c r="BP238" s="861"/>
      <c r="BQ238" s="861"/>
      <c r="BR238" s="861"/>
      <c r="BS238" s="861"/>
      <c r="BT238" s="860"/>
      <c r="BU238" s="860"/>
      <c r="BV238" s="862"/>
      <c r="BW238" s="862"/>
      <c r="BX238" s="862"/>
      <c r="BY238" s="862"/>
      <c r="BZ238" s="862"/>
      <c r="CA238" s="862"/>
      <c r="CB238" s="862"/>
      <c r="CC238" s="862"/>
      <c r="CD238" s="862"/>
      <c r="CE238" s="862"/>
      <c r="CF238" s="862"/>
      <c r="CG238" s="862"/>
      <c r="CH238" s="862"/>
      <c r="CI238" s="862"/>
      <c r="CJ238" s="862"/>
      <c r="CK238" s="862"/>
      <c r="CL238" s="862"/>
      <c r="CM238" s="862"/>
      <c r="CN238" s="862"/>
      <c r="CO238" s="862"/>
      <c r="CP238" s="862"/>
      <c r="CQ238" s="842"/>
      <c r="CR238" s="860"/>
      <c r="CS238" s="860"/>
      <c r="CT238" s="860"/>
      <c r="CU238" s="863"/>
      <c r="CV238" s="863"/>
      <c r="CW238" s="863"/>
      <c r="CX238" s="863"/>
      <c r="CY238" s="863"/>
      <c r="CZ238" s="863"/>
      <c r="DA238" s="863"/>
      <c r="DB238" s="863"/>
      <c r="DC238" s="843"/>
      <c r="DD238" s="843"/>
      <c r="DE238" s="843"/>
      <c r="DF238" s="843"/>
      <c r="DG238" s="843"/>
      <c r="DH238" s="843"/>
      <c r="DI238" s="843"/>
      <c r="DJ238" s="843"/>
      <c r="DK238" s="843"/>
      <c r="DL238" s="843"/>
      <c r="DM238" s="843"/>
      <c r="DN238" s="843"/>
      <c r="DO238" s="843"/>
      <c r="DP238" s="843"/>
      <c r="DQ238" s="843"/>
      <c r="DR238" s="843"/>
      <c r="DS238" s="843"/>
      <c r="DT238" s="843"/>
      <c r="DU238" s="843"/>
      <c r="DV238" s="843"/>
      <c r="DW238" s="843"/>
      <c r="DX238" s="843"/>
      <c r="DY238" s="842"/>
      <c r="DZ238" s="865"/>
      <c r="EA238" s="865"/>
      <c r="EB238" s="865"/>
      <c r="EC238" s="842"/>
      <c r="ED238" s="842"/>
      <c r="EE238" s="842"/>
      <c r="EF238" s="400"/>
      <c r="EG238" s="829"/>
      <c r="EH238" s="829"/>
      <c r="EI238" s="829"/>
      <c r="EJ238" s="829"/>
      <c r="EK238" s="829"/>
      <c r="EL238" s="829"/>
      <c r="EM238" s="829"/>
      <c r="EN238" s="829"/>
      <c r="EO238" s="400"/>
      <c r="EP238" s="400"/>
      <c r="EQ238" s="400"/>
      <c r="ER238" s="400"/>
      <c r="ES238" s="400"/>
      <c r="ET238" s="400"/>
      <c r="EU238" s="400"/>
      <c r="EV238" s="400"/>
      <c r="EW238" s="400"/>
      <c r="EX238" s="400"/>
    </row>
    <row r="239" spans="1:154" ht="15" hidden="1" customHeight="1" x14ac:dyDescent="0.3">
      <c r="A239" s="840"/>
      <c r="B239" s="840"/>
      <c r="C239" s="840"/>
      <c r="D239" s="840"/>
      <c r="E239" s="840"/>
      <c r="F239" s="840"/>
      <c r="G239" s="840"/>
      <c r="H239" s="840"/>
      <c r="I239" s="840"/>
      <c r="J239" s="840"/>
      <c r="K239" s="840"/>
      <c r="L239" s="840"/>
      <c r="M239" s="840"/>
      <c r="N239" s="840"/>
      <c r="O239" s="840"/>
      <c r="P239" s="845"/>
      <c r="Q239" s="845"/>
      <c r="R239" s="845"/>
      <c r="S239" s="845"/>
      <c r="T239" s="847"/>
      <c r="U239" s="750" t="s">
        <v>39724</v>
      </c>
      <c r="V239" s="750"/>
      <c r="W239" s="750"/>
      <c r="X239" s="750"/>
      <c r="Y239" s="750"/>
      <c r="Z239" s="750"/>
      <c r="AA239" s="750"/>
      <c r="AB239" s="750"/>
      <c r="AC239" s="750"/>
      <c r="AD239" s="750"/>
      <c r="AE239" s="750"/>
      <c r="AF239" s="750"/>
      <c r="AG239" s="750"/>
      <c r="AH239" s="750"/>
      <c r="AI239" s="750"/>
      <c r="AJ239" s="750"/>
      <c r="AK239" s="750"/>
      <c r="AL239" s="750"/>
      <c r="AM239" s="750"/>
      <c r="AN239" s="750"/>
      <c r="AO239" s="750"/>
      <c r="AP239" s="750"/>
      <c r="AQ239" s="750"/>
      <c r="AR239" s="750"/>
      <c r="AS239" s="750"/>
      <c r="AT239" s="750"/>
      <c r="AU239" s="750"/>
      <c r="AV239" s="750"/>
      <c r="AW239" s="750"/>
      <c r="AX239" s="750"/>
      <c r="AY239" s="750"/>
      <c r="AZ239" s="750"/>
      <c r="BA239" s="750"/>
      <c r="BB239" s="750"/>
      <c r="BC239" s="750"/>
      <c r="BD239" s="750"/>
      <c r="BE239" s="750"/>
      <c r="BF239" s="750"/>
      <c r="BG239" s="750"/>
      <c r="BH239" s="750"/>
      <c r="BI239" s="750"/>
      <c r="BJ239" s="750"/>
      <c r="BK239" s="750"/>
      <c r="BL239" s="750"/>
      <c r="BM239" s="750"/>
      <c r="BN239" s="750"/>
      <c r="BO239" s="750"/>
      <c r="BP239" s="750"/>
      <c r="BQ239" s="750"/>
      <c r="BR239" s="750"/>
      <c r="BS239" s="750"/>
      <c r="BT239" s="750"/>
      <c r="BU239" s="750"/>
      <c r="BV239" s="750"/>
      <c r="BW239" s="750"/>
      <c r="BX239" s="750"/>
      <c r="BY239" s="750"/>
      <c r="BZ239" s="750"/>
      <c r="CA239" s="750"/>
      <c r="CB239" s="750"/>
      <c r="CC239" s="750"/>
      <c r="CD239" s="750"/>
      <c r="CE239" s="750"/>
      <c r="CF239" s="750"/>
      <c r="CG239" s="750"/>
      <c r="CH239" s="750"/>
      <c r="CI239" s="750"/>
      <c r="CJ239" s="750"/>
      <c r="CK239" s="750"/>
      <c r="CL239" s="750"/>
      <c r="CM239" s="750"/>
      <c r="CN239" s="750"/>
      <c r="CO239" s="750"/>
      <c r="CP239" s="750"/>
      <c r="CQ239" s="750"/>
      <c r="CR239" s="750"/>
      <c r="CS239" s="750"/>
      <c r="CT239" s="750"/>
      <c r="CU239" s="750"/>
      <c r="CV239" s="750"/>
      <c r="CW239" s="750"/>
      <c r="CX239" s="750"/>
      <c r="CY239" s="750"/>
      <c r="CZ239" s="750"/>
      <c r="DA239" s="750"/>
      <c r="DB239" s="750"/>
      <c r="DC239" s="843"/>
      <c r="DD239" s="843"/>
      <c r="DE239" s="843"/>
      <c r="DF239" s="843"/>
      <c r="DG239" s="843"/>
      <c r="DH239" s="843"/>
      <c r="DI239" s="843"/>
      <c r="DJ239" s="843"/>
      <c r="DK239" s="843"/>
      <c r="DL239" s="843"/>
      <c r="DM239" s="843"/>
      <c r="DN239" s="843"/>
      <c r="DO239" s="843"/>
      <c r="DP239" s="843"/>
      <c r="DQ239" s="843"/>
      <c r="DR239" s="843"/>
      <c r="DS239" s="843"/>
      <c r="DT239" s="843"/>
      <c r="DU239" s="843"/>
      <c r="DV239" s="843"/>
      <c r="DW239" s="843"/>
      <c r="DX239" s="843"/>
      <c r="DY239" s="842"/>
      <c r="DZ239" s="865"/>
      <c r="EA239" s="865"/>
      <c r="EB239" s="865"/>
      <c r="EC239" s="842"/>
      <c r="ED239" s="842"/>
      <c r="EE239" s="842"/>
      <c r="EF239" s="400"/>
      <c r="EG239" s="829"/>
      <c r="EH239" s="829"/>
      <c r="EI239" s="829"/>
      <c r="EJ239" s="829"/>
      <c r="EK239" s="829"/>
      <c r="EL239" s="829"/>
      <c r="EM239" s="829"/>
      <c r="EN239" s="829"/>
      <c r="EO239" s="400"/>
      <c r="EP239" s="400"/>
      <c r="EQ239" s="400"/>
      <c r="ER239" s="400"/>
      <c r="ES239" s="400"/>
      <c r="ET239" s="400"/>
      <c r="EU239" s="400"/>
      <c r="EV239" s="400"/>
      <c r="EW239" s="400"/>
      <c r="EX239" s="400"/>
    </row>
    <row r="240" spans="1:154" ht="4.5" hidden="1" customHeight="1" x14ac:dyDescent="0.3">
      <c r="F240" s="727"/>
      <c r="G240" s="727"/>
      <c r="H240" s="727"/>
      <c r="I240" s="727"/>
      <c r="J240" s="727"/>
      <c r="K240" s="727"/>
      <c r="L240" s="727"/>
      <c r="M240" s="727"/>
      <c r="N240" s="727"/>
      <c r="O240" s="727"/>
      <c r="P240" s="857"/>
      <c r="Q240" s="857"/>
      <c r="R240" s="858"/>
      <c r="S240" s="858"/>
      <c r="T240" s="847"/>
      <c r="U240" s="847"/>
      <c r="V240" s="847"/>
      <c r="W240" s="847"/>
      <c r="X240" s="847"/>
      <c r="Y240" s="847"/>
      <c r="Z240" s="847"/>
      <c r="AA240" s="847"/>
      <c r="AB240" s="859"/>
      <c r="AC240" s="859"/>
      <c r="AD240" s="847"/>
      <c r="AE240" s="847"/>
      <c r="AF240" s="847"/>
      <c r="AG240" s="847"/>
      <c r="AH240" s="847"/>
      <c r="AI240" s="847"/>
      <c r="AJ240" s="847"/>
      <c r="AK240" s="847"/>
      <c r="AL240" s="847"/>
      <c r="AM240" s="847"/>
      <c r="AN240" s="847"/>
      <c r="AO240" s="847"/>
      <c r="AP240" s="843"/>
      <c r="AQ240" s="843"/>
      <c r="AR240" s="843"/>
      <c r="AS240" s="843"/>
      <c r="AT240" s="843"/>
      <c r="AU240" s="843"/>
      <c r="AV240" s="843"/>
      <c r="AW240" s="843"/>
      <c r="AX240" s="843"/>
      <c r="AY240" s="843"/>
      <c r="AZ240" s="843"/>
      <c r="BA240" s="860"/>
      <c r="BB240" s="860"/>
      <c r="BC240" s="860"/>
      <c r="BD240" s="861"/>
      <c r="BE240" s="861"/>
      <c r="BF240" s="861"/>
      <c r="BG240" s="861"/>
      <c r="BH240" s="861"/>
      <c r="BI240" s="861"/>
      <c r="BJ240" s="861"/>
      <c r="BK240" s="861"/>
      <c r="BL240" s="861"/>
      <c r="BM240" s="861"/>
      <c r="BN240" s="861"/>
      <c r="BO240" s="861"/>
      <c r="BP240" s="861"/>
      <c r="BQ240" s="861"/>
      <c r="BR240" s="861"/>
      <c r="BS240" s="861"/>
      <c r="BT240" s="860"/>
      <c r="BU240" s="860"/>
      <c r="BV240" s="862"/>
      <c r="BW240" s="862"/>
      <c r="BX240" s="862"/>
      <c r="BY240" s="862"/>
      <c r="BZ240" s="862"/>
      <c r="CA240" s="862"/>
      <c r="CB240" s="862"/>
      <c r="CC240" s="862"/>
      <c r="CD240" s="862"/>
      <c r="CE240" s="862"/>
      <c r="CF240" s="862"/>
      <c r="CG240" s="862"/>
      <c r="CH240" s="862"/>
      <c r="CI240" s="862"/>
      <c r="CJ240" s="862"/>
      <c r="CK240" s="862"/>
      <c r="CL240" s="862"/>
      <c r="CM240" s="862"/>
      <c r="CN240" s="862"/>
      <c r="CO240" s="862"/>
      <c r="CP240" s="862"/>
      <c r="CQ240" s="842"/>
      <c r="CR240" s="860"/>
      <c r="CS240" s="860"/>
      <c r="CT240" s="860"/>
      <c r="CU240" s="863"/>
      <c r="CV240" s="863"/>
      <c r="CW240" s="863"/>
      <c r="CX240" s="863"/>
      <c r="CY240" s="863"/>
      <c r="CZ240" s="863"/>
      <c r="DA240" s="863"/>
      <c r="DB240" s="863"/>
      <c r="DC240" s="843"/>
      <c r="DD240" s="843"/>
      <c r="DE240" s="843"/>
      <c r="DF240" s="843"/>
      <c r="DG240" s="843"/>
      <c r="DH240" s="843"/>
      <c r="DI240" s="843"/>
      <c r="DJ240" s="843"/>
      <c r="DK240" s="843"/>
      <c r="DL240" s="843"/>
      <c r="DM240" s="843"/>
      <c r="DN240" s="843"/>
      <c r="DO240" s="843"/>
      <c r="DP240" s="843"/>
      <c r="DQ240" s="843"/>
      <c r="DR240" s="843"/>
      <c r="DS240" s="843"/>
      <c r="DT240" s="843"/>
      <c r="DU240" s="843"/>
      <c r="DV240" s="843"/>
      <c r="DW240" s="843"/>
      <c r="DX240" s="843"/>
      <c r="DY240" s="842"/>
      <c r="DZ240" s="865"/>
      <c r="EA240" s="865"/>
      <c r="EB240" s="865"/>
      <c r="EC240" s="842"/>
      <c r="ED240" s="842"/>
      <c r="EE240" s="842"/>
      <c r="EF240" s="400"/>
      <c r="EG240" s="829"/>
      <c r="EH240" s="829"/>
      <c r="EI240" s="829"/>
      <c r="EJ240" s="829"/>
      <c r="EK240" s="829"/>
      <c r="EL240" s="829"/>
      <c r="EM240" s="829"/>
      <c r="EN240" s="829"/>
      <c r="EO240" s="400"/>
      <c r="EP240" s="400"/>
      <c r="EQ240" s="400"/>
      <c r="ER240" s="400"/>
      <c r="ES240" s="400"/>
      <c r="ET240" s="400"/>
      <c r="EU240" s="400"/>
      <c r="EV240" s="400"/>
      <c r="EW240" s="400"/>
      <c r="EX240" s="400"/>
    </row>
    <row r="241" spans="2:154" ht="15" hidden="1" customHeight="1" x14ac:dyDescent="0.3">
      <c r="C241" s="2146" t="s">
        <v>1034</v>
      </c>
      <c r="D241" s="2146"/>
      <c r="E241" s="2146"/>
      <c r="F241" s="2146"/>
      <c r="G241" s="2146"/>
      <c r="H241" s="2146"/>
      <c r="I241" s="2146"/>
      <c r="J241" s="2146"/>
      <c r="K241" s="2146"/>
      <c r="L241" s="2146"/>
      <c r="M241" s="2146"/>
      <c r="N241" s="2146"/>
      <c r="O241" s="2146"/>
      <c r="P241" s="2146"/>
      <c r="Q241" s="2146"/>
      <c r="R241" s="2146"/>
      <c r="S241" s="2146"/>
      <c r="T241" s="644"/>
      <c r="U241" s="644"/>
      <c r="V241" s="644"/>
      <c r="W241" s="644"/>
      <c r="X241" s="644"/>
      <c r="Y241" s="644"/>
      <c r="Z241" s="644"/>
      <c r="AA241" s="644"/>
      <c r="AB241" s="827"/>
      <c r="AC241" s="827"/>
      <c r="AD241" s="644"/>
      <c r="AE241" s="644"/>
      <c r="AF241" s="644"/>
      <c r="AG241" s="644"/>
      <c r="AH241" s="644"/>
      <c r="AI241" s="644"/>
      <c r="AJ241" s="644"/>
      <c r="AK241" s="644"/>
      <c r="AL241" s="828"/>
      <c r="AM241" s="828"/>
      <c r="AN241" s="828"/>
      <c r="AO241" s="828"/>
      <c r="AP241" s="644"/>
      <c r="AQ241" s="755"/>
      <c r="AV241" s="400"/>
      <c r="AW241" s="400"/>
      <c r="AX241" s="400"/>
      <c r="AY241" s="400"/>
      <c r="AZ241" s="400"/>
      <c r="BF241" s="400"/>
      <c r="BG241" s="400"/>
      <c r="BH241" s="400"/>
      <c r="BI241" s="400"/>
      <c r="BJ241" s="400"/>
      <c r="BK241" s="400"/>
      <c r="BL241" s="400"/>
      <c r="BM241" s="400"/>
      <c r="BN241" s="2150"/>
      <c r="BO241" s="2150"/>
      <c r="BP241" s="2150"/>
      <c r="BQ241" s="2150"/>
      <c r="BR241" s="2150"/>
      <c r="BS241" s="2150"/>
      <c r="BT241" s="2150"/>
      <c r="BU241" s="2150"/>
      <c r="BV241" s="2150"/>
      <c r="BW241" s="2150"/>
      <c r="DK241" s="829"/>
      <c r="DL241" s="829"/>
      <c r="EP241" s="644"/>
      <c r="EQ241" s="644"/>
      <c r="ER241" s="644"/>
      <c r="ES241" s="400"/>
      <c r="ET241" s="400"/>
      <c r="EU241" s="400"/>
      <c r="EV241" s="400"/>
      <c r="EW241" s="400"/>
      <c r="EX241" s="400"/>
    </row>
    <row r="242" spans="2:154" ht="6" hidden="1" customHeight="1" x14ac:dyDescent="0.3">
      <c r="Q242" s="400"/>
      <c r="T242" s="400"/>
      <c r="U242" s="400"/>
      <c r="V242" s="400"/>
      <c r="W242" s="400"/>
      <c r="X242" s="400"/>
      <c r="Y242" s="400"/>
      <c r="Z242" s="400"/>
      <c r="AA242" s="400"/>
      <c r="AB242" s="400"/>
      <c r="AC242" s="400"/>
      <c r="AD242" s="400"/>
      <c r="AE242" s="400"/>
      <c r="AF242" s="400"/>
      <c r="AG242" s="400"/>
      <c r="AH242" s="400"/>
      <c r="AI242" s="400"/>
      <c r="AJ242" s="400"/>
      <c r="AK242" s="400"/>
      <c r="AL242" s="400"/>
      <c r="AM242" s="400"/>
      <c r="AN242" s="400"/>
      <c r="AO242" s="400"/>
      <c r="BA242" s="400"/>
      <c r="BB242" s="400"/>
      <c r="BC242" s="2154"/>
      <c r="BD242" s="2154"/>
      <c r="BE242" s="2154"/>
      <c r="BF242" s="2151"/>
      <c r="BG242" s="2151"/>
      <c r="BH242" s="2151"/>
      <c r="BI242" s="2151"/>
      <c r="BJ242" s="2151"/>
      <c r="BK242" s="2151"/>
      <c r="BL242" s="2151"/>
      <c r="BM242" s="2151"/>
      <c r="BN242" s="2151"/>
      <c r="BO242" s="2151"/>
      <c r="BP242" s="2151"/>
      <c r="BQ242" s="2151"/>
      <c r="BR242" s="2151"/>
      <c r="BS242" s="2151"/>
      <c r="BT242" s="2151"/>
      <c r="BU242" s="2151"/>
      <c r="BV242" s="2151"/>
      <c r="BW242" s="2151"/>
      <c r="BX242" s="400"/>
      <c r="CQ242" s="400"/>
      <c r="CR242" s="400"/>
      <c r="CS242" s="400"/>
      <c r="CT242" s="400"/>
      <c r="CU242" s="400"/>
      <c r="CV242" s="400"/>
      <c r="CW242" s="400"/>
      <c r="DY242" s="400"/>
      <c r="DZ242" s="800"/>
      <c r="EA242" s="800"/>
      <c r="EB242" s="800"/>
      <c r="EC242" s="644"/>
      <c r="ED242" s="644"/>
      <c r="EE242" s="644"/>
      <c r="EF242" s="644"/>
      <c r="EG242" s="644"/>
      <c r="EH242" s="644"/>
      <c r="EI242" s="644"/>
      <c r="EJ242" s="644"/>
      <c r="EK242" s="644"/>
      <c r="EL242" s="644"/>
      <c r="EM242" s="644"/>
      <c r="EN242" s="644"/>
      <c r="EO242" s="400"/>
      <c r="EP242" s="400"/>
      <c r="EQ242" s="400"/>
      <c r="ER242" s="400"/>
      <c r="ES242" s="400"/>
      <c r="ET242" s="400"/>
      <c r="EU242" s="400"/>
      <c r="EV242" s="400"/>
      <c r="EW242" s="400"/>
      <c r="EX242" s="400"/>
    </row>
    <row r="243" spans="2:154" ht="14.25" hidden="1" customHeight="1" x14ac:dyDescent="0.3">
      <c r="Q243" s="400"/>
      <c r="T243" s="2151" t="s">
        <v>39725</v>
      </c>
      <c r="U243" s="2151"/>
      <c r="V243" s="2151"/>
      <c r="W243" s="2151"/>
      <c r="X243" s="2151"/>
      <c r="Y243" s="2151"/>
      <c r="Z243" s="2151"/>
      <c r="AA243" s="2151"/>
      <c r="AB243" s="2151"/>
      <c r="AC243" s="2151"/>
      <c r="AD243" s="2151"/>
      <c r="AE243" s="2151"/>
      <c r="AF243" s="2151"/>
      <c r="AG243" s="2151"/>
      <c r="AH243" s="2151"/>
      <c r="AI243" s="2151"/>
      <c r="AJ243" s="2151"/>
      <c r="AK243" s="2151"/>
      <c r="AL243" s="2151"/>
      <c r="AM243" s="2151"/>
      <c r="AN243" s="2151"/>
      <c r="AO243" s="2151"/>
      <c r="AP243" s="2151"/>
      <c r="AQ243" s="2151"/>
      <c r="AR243" s="2151"/>
      <c r="AS243" s="2151"/>
      <c r="AT243" s="2151"/>
      <c r="AU243" s="2151"/>
      <c r="AV243" s="2151"/>
      <c r="AW243" s="2151"/>
      <c r="AX243" s="2151"/>
      <c r="AY243" s="2151"/>
      <c r="AZ243" s="2151"/>
      <c r="BA243" s="2151"/>
      <c r="BB243" s="2151"/>
      <c r="BC243" s="2151"/>
      <c r="BD243" s="2151"/>
      <c r="BE243" s="2151"/>
      <c r="BF243" s="2151"/>
      <c r="BG243" s="2151"/>
      <c r="BH243" s="2151"/>
      <c r="BI243" s="2151"/>
      <c r="BJ243" s="2151"/>
      <c r="BK243" s="2151"/>
      <c r="BL243" s="2151"/>
      <c r="BM243" s="2151"/>
      <c r="BN243" s="2151"/>
      <c r="BO243" s="2151"/>
      <c r="BP243" s="2151"/>
      <c r="BQ243" s="2151"/>
      <c r="BR243" s="2151"/>
      <c r="BS243" s="2151"/>
      <c r="BT243" s="2151"/>
      <c r="BU243" s="2151"/>
      <c r="BV243" s="2151"/>
      <c r="BW243" s="2151"/>
      <c r="BX243" s="2151"/>
      <c r="BY243" s="2151"/>
      <c r="BZ243" s="2151"/>
      <c r="CA243" s="2151"/>
      <c r="CB243" s="2151"/>
      <c r="CC243" s="2151"/>
      <c r="CD243" s="2151"/>
      <c r="CE243" s="2151"/>
      <c r="CF243" s="2151"/>
      <c r="CG243" s="2151"/>
      <c r="CH243" s="2151"/>
      <c r="CI243" s="2151"/>
      <c r="CJ243" s="2151"/>
      <c r="CK243" s="2151"/>
      <c r="CL243" s="2151"/>
      <c r="CM243" s="2151"/>
      <c r="CN243" s="2151"/>
      <c r="CO243" s="2151"/>
      <c r="CP243" s="2151"/>
      <c r="CQ243" s="2151"/>
      <c r="CR243" s="2151"/>
      <c r="CS243" s="2151"/>
      <c r="CT243" s="2151"/>
      <c r="CU243" s="2151"/>
      <c r="CV243" s="2151"/>
      <c r="CW243" s="2151"/>
      <c r="CX243" s="2151"/>
      <c r="CY243" s="2151"/>
      <c r="CZ243" s="2151"/>
      <c r="DA243" s="2151"/>
      <c r="DB243" s="2151"/>
      <c r="DC243" s="2151"/>
      <c r="DD243" s="2151"/>
      <c r="DE243" s="2151"/>
      <c r="DF243" s="2151"/>
      <c r="DG243" s="2151"/>
      <c r="DH243" s="2151"/>
      <c r="DI243" s="2151"/>
      <c r="DJ243" s="2151"/>
      <c r="DK243" s="2151"/>
      <c r="DL243" s="2151"/>
      <c r="DM243" s="2151"/>
      <c r="DN243" s="2151"/>
      <c r="DO243" s="2151"/>
      <c r="DP243" s="2151"/>
      <c r="DQ243" s="2151"/>
      <c r="DR243" s="2151"/>
      <c r="DS243" s="2151"/>
      <c r="DT243" s="2151"/>
      <c r="DU243" s="2151"/>
      <c r="DV243" s="2151"/>
      <c r="DW243" s="2151"/>
      <c r="DX243" s="2151"/>
      <c r="DY243" s="2151"/>
      <c r="DZ243" s="2151"/>
      <c r="EA243" s="2151"/>
      <c r="EB243" s="2151"/>
      <c r="EC243" s="2151"/>
      <c r="ED243" s="2151"/>
      <c r="EE243" s="2151"/>
      <c r="EF243" s="644"/>
      <c r="EG243" s="644"/>
      <c r="EH243" s="644"/>
      <c r="EI243" s="644"/>
      <c r="EJ243" s="644"/>
      <c r="EK243" s="644"/>
      <c r="EL243" s="644"/>
      <c r="EM243" s="644"/>
      <c r="EN243" s="644"/>
      <c r="EO243" s="400"/>
      <c r="EP243" s="400"/>
      <c r="EQ243" s="400"/>
      <c r="ER243" s="400"/>
      <c r="ES243" s="400"/>
      <c r="ET243" s="400"/>
      <c r="EU243" s="400"/>
      <c r="EV243" s="400"/>
      <c r="EW243" s="400"/>
      <c r="EX243" s="400"/>
    </row>
    <row r="244" spans="2:154" ht="14.25" hidden="1" customHeight="1" x14ac:dyDescent="0.3">
      <c r="Q244" s="400"/>
      <c r="T244" s="2152" t="s">
        <v>39726</v>
      </c>
      <c r="U244" s="2152"/>
      <c r="V244" s="2152"/>
      <c r="W244" s="2152"/>
      <c r="X244" s="2152"/>
      <c r="Y244" s="2152"/>
      <c r="Z244" s="2152"/>
      <c r="AA244" s="2152"/>
      <c r="AB244" s="2152"/>
      <c r="AC244" s="2152"/>
      <c r="AD244" s="2152"/>
      <c r="AE244" s="2152"/>
      <c r="AF244" s="2152"/>
      <c r="AG244" s="2152"/>
      <c r="AH244" s="2152"/>
      <c r="AI244" s="2152"/>
      <c r="AJ244" s="2152"/>
      <c r="AK244" s="2152"/>
      <c r="AL244" s="2152"/>
      <c r="AM244" s="2152"/>
      <c r="AN244" s="2152"/>
      <c r="AO244" s="2152"/>
      <c r="AP244" s="2152"/>
      <c r="AQ244" s="2152"/>
      <c r="AR244" s="2152"/>
      <c r="AS244" s="2152"/>
      <c r="AT244" s="2152"/>
      <c r="AU244" s="2152"/>
      <c r="AV244" s="2152"/>
      <c r="AW244" s="2152"/>
      <c r="AX244" s="2152"/>
      <c r="AY244" s="2152"/>
      <c r="AZ244" s="2152"/>
      <c r="BA244" s="2152"/>
      <c r="BB244" s="2152"/>
      <c r="BC244" s="2152"/>
      <c r="BD244" s="2152"/>
      <c r="BE244" s="2152"/>
      <c r="BF244" s="2152"/>
      <c r="BG244" s="2152"/>
      <c r="BH244" s="2152"/>
      <c r="BI244" s="2152"/>
      <c r="BJ244" s="2152"/>
      <c r="BK244" s="2152"/>
      <c r="BL244" s="2152"/>
      <c r="BM244" s="2152"/>
      <c r="BN244" s="2152"/>
      <c r="BO244" s="2152"/>
      <c r="BP244" s="2152"/>
      <c r="BQ244" s="2152"/>
      <c r="BR244" s="2152"/>
      <c r="BS244" s="2152"/>
      <c r="BT244" s="2152"/>
      <c r="BU244" s="2152"/>
      <c r="BV244" s="2152"/>
      <c r="BW244" s="2152"/>
      <c r="BX244" s="2152"/>
      <c r="BY244" s="2152"/>
      <c r="BZ244" s="2152"/>
      <c r="CA244" s="2152"/>
      <c r="CB244" s="2152"/>
      <c r="CC244" s="2152"/>
      <c r="CD244" s="2152"/>
      <c r="CE244" s="2152"/>
      <c r="CF244" s="2152"/>
      <c r="CG244" s="2152"/>
      <c r="CH244" s="2152"/>
      <c r="CI244" s="2152"/>
      <c r="CJ244" s="2152"/>
      <c r="CK244" s="2152"/>
      <c r="CL244" s="2152"/>
      <c r="CM244" s="2152"/>
      <c r="CN244" s="2152"/>
      <c r="CO244" s="2152"/>
      <c r="CP244" s="2152"/>
      <c r="CQ244" s="2152"/>
      <c r="CR244" s="2152"/>
      <c r="CS244" s="2152"/>
      <c r="CT244" s="2152"/>
      <c r="CU244" s="2152"/>
      <c r="CV244" s="2152"/>
      <c r="CW244" s="2152"/>
      <c r="CX244" s="2152"/>
      <c r="CY244" s="2152"/>
      <c r="CZ244" s="2152"/>
      <c r="DA244" s="2152"/>
      <c r="DB244" s="2152"/>
      <c r="DC244" s="2152"/>
      <c r="DD244" s="2152"/>
      <c r="DE244" s="2152"/>
      <c r="DF244" s="2152"/>
      <c r="DG244" s="2152"/>
      <c r="DH244" s="2152"/>
      <c r="DI244" s="2152"/>
      <c r="DJ244" s="2152"/>
      <c r="DK244" s="2152"/>
      <c r="DL244" s="2152"/>
      <c r="DM244" s="2152"/>
      <c r="DN244" s="2152"/>
      <c r="DO244" s="2152"/>
      <c r="DP244" s="2152"/>
      <c r="DQ244" s="2152"/>
      <c r="DR244" s="2152"/>
      <c r="DS244" s="2152"/>
      <c r="DT244" s="2152"/>
      <c r="DU244" s="2152"/>
      <c r="DV244" s="2152"/>
      <c r="DW244" s="2152"/>
      <c r="DX244" s="2152"/>
      <c r="DY244" s="2152"/>
      <c r="DZ244" s="2152"/>
      <c r="EA244" s="2152"/>
      <c r="EB244" s="2152"/>
      <c r="EC244" s="2152"/>
      <c r="ED244" s="2152"/>
      <c r="EE244" s="2152"/>
      <c r="EF244" s="644"/>
      <c r="EG244" s="644"/>
      <c r="EH244" s="644"/>
      <c r="EI244" s="644"/>
      <c r="EJ244" s="644"/>
      <c r="EK244" s="644"/>
      <c r="EL244" s="644"/>
      <c r="EM244" s="644"/>
      <c r="EN244" s="644"/>
      <c r="EO244" s="400"/>
      <c r="EP244" s="400"/>
      <c r="EQ244" s="400"/>
      <c r="ER244" s="400"/>
      <c r="ES244" s="400"/>
      <c r="ET244" s="400"/>
      <c r="EU244" s="400"/>
      <c r="EV244" s="400"/>
      <c r="EW244" s="400"/>
      <c r="EX244" s="400"/>
    </row>
    <row r="245" spans="2:154" ht="6" hidden="1" customHeight="1" x14ac:dyDescent="0.3">
      <c r="Q245" s="400"/>
      <c r="T245" s="400"/>
      <c r="U245" s="400"/>
      <c r="V245" s="400"/>
      <c r="W245" s="400"/>
      <c r="X245" s="400"/>
      <c r="Y245" s="400"/>
      <c r="Z245" s="400"/>
      <c r="AA245" s="400"/>
      <c r="AB245" s="400"/>
      <c r="AC245" s="400"/>
      <c r="AD245" s="400"/>
      <c r="AE245" s="400"/>
      <c r="AF245" s="400"/>
      <c r="AG245" s="400"/>
      <c r="AH245" s="400"/>
      <c r="AI245" s="400"/>
      <c r="AJ245" s="400"/>
      <c r="AK245" s="400"/>
      <c r="AL245" s="400"/>
      <c r="AM245" s="400"/>
      <c r="AN245" s="400"/>
      <c r="AO245" s="400"/>
      <c r="BA245" s="400"/>
      <c r="BB245" s="400"/>
      <c r="BC245" s="800"/>
      <c r="BD245" s="800"/>
      <c r="BE245" s="800"/>
      <c r="BF245" s="829"/>
      <c r="BG245" s="829"/>
      <c r="BH245" s="829"/>
      <c r="BI245" s="829"/>
      <c r="BJ245" s="829"/>
      <c r="BK245" s="829"/>
      <c r="BL245" s="829"/>
      <c r="BM245" s="829"/>
      <c r="BN245" s="829"/>
      <c r="BO245" s="829"/>
      <c r="BP245" s="829"/>
      <c r="BQ245" s="829"/>
      <c r="BR245" s="829"/>
      <c r="BS245" s="829"/>
      <c r="BT245" s="829"/>
      <c r="BU245" s="829"/>
      <c r="BV245" s="829"/>
      <c r="BW245" s="829"/>
      <c r="BX245" s="400"/>
      <c r="CQ245" s="400"/>
      <c r="CR245" s="400"/>
      <c r="CS245" s="400"/>
      <c r="CT245" s="400"/>
      <c r="CU245" s="400"/>
      <c r="CV245" s="400"/>
      <c r="CW245" s="400"/>
      <c r="DY245" s="400"/>
      <c r="DZ245" s="800"/>
      <c r="EA245" s="800"/>
      <c r="EB245" s="800"/>
      <c r="EC245" s="644"/>
      <c r="ED245" s="644"/>
      <c r="EE245" s="644"/>
      <c r="EF245" s="644"/>
      <c r="EG245" s="644"/>
      <c r="EH245" s="644"/>
      <c r="EI245" s="644"/>
      <c r="EJ245" s="644"/>
      <c r="EK245" s="644"/>
      <c r="EL245" s="644"/>
      <c r="EM245" s="644"/>
      <c r="EN245" s="644"/>
      <c r="EO245" s="400"/>
      <c r="EP245" s="400"/>
      <c r="EQ245" s="400"/>
      <c r="ER245" s="400"/>
      <c r="ES245" s="400"/>
      <c r="ET245" s="400"/>
      <c r="EU245" s="400"/>
      <c r="EV245" s="400"/>
      <c r="EW245" s="400"/>
      <c r="EX245" s="400"/>
    </row>
    <row r="246" spans="2:154" ht="14.25" hidden="1" customHeight="1" x14ac:dyDescent="0.3">
      <c r="F246" s="2006"/>
      <c r="G246" s="2006"/>
      <c r="H246" s="2006"/>
      <c r="I246" s="2006"/>
      <c r="J246" s="2006"/>
      <c r="K246" s="2006"/>
      <c r="L246" s="2006"/>
      <c r="M246" s="2006"/>
      <c r="N246" s="2006"/>
      <c r="O246" s="2006"/>
      <c r="P246" s="2006"/>
      <c r="Q246" s="2006"/>
      <c r="R246" s="827"/>
      <c r="S246" s="827"/>
      <c r="T246" s="827"/>
      <c r="U246" s="2116"/>
      <c r="V246" s="2116"/>
      <c r="W246" s="2116"/>
      <c r="X246" s="2116"/>
      <c r="Y246" s="2116"/>
      <c r="Z246" s="2116"/>
      <c r="AA246" s="2116"/>
      <c r="AB246" s="2116"/>
      <c r="AC246" s="2116"/>
      <c r="AD246" s="2116"/>
      <c r="AE246" s="2116"/>
      <c r="AF246" s="2116"/>
      <c r="AG246" s="2116"/>
      <c r="AH246" s="2116"/>
      <c r="AI246" s="2116"/>
      <c r="AJ246" s="2116"/>
      <c r="AK246" s="2116"/>
      <c r="AL246" s="2116"/>
      <c r="AM246" s="2116"/>
      <c r="AN246" s="2116"/>
      <c r="AO246" s="2116"/>
      <c r="AP246" s="2116"/>
      <c r="AQ246" s="2116"/>
      <c r="AR246" s="2116"/>
      <c r="AS246" s="2116"/>
      <c r="AT246" s="2116"/>
      <c r="AU246" s="2116"/>
      <c r="AV246" s="2116"/>
      <c r="AW246" s="2116"/>
      <c r="AX246" s="2116"/>
      <c r="AY246" s="2116"/>
      <c r="AZ246" s="2116"/>
      <c r="BA246" s="2116"/>
      <c r="BB246" s="2116"/>
      <c r="BC246" s="2116"/>
      <c r="BD246" s="2116"/>
      <c r="BE246" s="2116"/>
      <c r="BF246" s="2116"/>
      <c r="BG246" s="2116"/>
      <c r="BH246" s="2116"/>
      <c r="BI246" s="2116"/>
      <c r="BJ246" s="2116"/>
      <c r="BK246" s="2116"/>
      <c r="BL246" s="2116"/>
      <c r="BM246" s="2116"/>
      <c r="BN246" s="2116"/>
      <c r="BO246" s="2116"/>
      <c r="BP246" s="2116"/>
      <c r="BQ246" s="2116"/>
      <c r="BR246" s="2116"/>
      <c r="BS246" s="2116"/>
      <c r="BT246" s="2116"/>
      <c r="BU246" s="2116"/>
      <c r="BV246" s="2116"/>
      <c r="BW246" s="827"/>
      <c r="CC246" s="2"/>
      <c r="CD246" s="2"/>
      <c r="CE246" s="2139" t="s">
        <v>39727</v>
      </c>
      <c r="CF246" s="2139"/>
      <c r="CG246" s="2139"/>
      <c r="CH246" s="2139"/>
      <c r="CI246" s="2139"/>
      <c r="CJ246" s="2139"/>
      <c r="CK246" s="2139"/>
      <c r="CL246" s="2139"/>
      <c r="CM246" s="2139"/>
      <c r="CN246" s="2139"/>
      <c r="CO246" s="2139"/>
      <c r="CP246" s="2139"/>
      <c r="CQ246" s="2139"/>
      <c r="CR246" s="2139"/>
      <c r="CS246" s="2139"/>
      <c r="CT246" s="2139"/>
      <c r="CU246" s="2139"/>
      <c r="CV246" s="2139"/>
      <c r="CW246" s="2139"/>
      <c r="CX246" s="2139"/>
      <c r="CY246" s="2139"/>
      <c r="CZ246" s="2139"/>
      <c r="DA246" s="2139"/>
      <c r="DB246" s="2139"/>
      <c r="DC246" s="2139"/>
      <c r="DD246" s="2139"/>
      <c r="DE246" s="2139"/>
      <c r="DF246" s="2139"/>
      <c r="DG246" s="2139"/>
      <c r="DH246" s="2139"/>
      <c r="DI246" s="2139"/>
      <c r="DJ246" s="2139"/>
      <c r="DK246" s="2139"/>
      <c r="DL246" s="2139"/>
      <c r="DM246" s="2139"/>
      <c r="DN246" s="2139"/>
      <c r="DO246" s="2139"/>
      <c r="DP246" s="2139"/>
      <c r="DQ246" s="2139"/>
      <c r="DR246" s="2139"/>
      <c r="DS246" s="2139"/>
      <c r="DT246" s="2139"/>
      <c r="DU246" s="2139"/>
      <c r="DV246" s="2139"/>
      <c r="DW246" s="2139"/>
      <c r="DX246" s="2139"/>
      <c r="DY246" s="2139"/>
      <c r="DZ246" s="2139"/>
      <c r="EA246" s="2139"/>
      <c r="EB246" s="2139"/>
      <c r="EC246" s="2139"/>
      <c r="ED246" s="400"/>
      <c r="EE246" s="400"/>
      <c r="EF246" s="400"/>
      <c r="EG246" s="829"/>
      <c r="EH246" s="829"/>
      <c r="EI246" s="829"/>
      <c r="EJ246" s="829"/>
      <c r="EK246" s="829"/>
      <c r="EL246" s="829"/>
      <c r="EM246" s="829"/>
      <c r="EN246" s="829"/>
      <c r="EO246" s="400"/>
      <c r="EP246" s="400"/>
      <c r="EQ246" s="400"/>
      <c r="ER246" s="400"/>
      <c r="ES246" s="400"/>
      <c r="ET246" s="400"/>
      <c r="EU246" s="400"/>
      <c r="EV246" s="400"/>
      <c r="EW246" s="400"/>
      <c r="EX246" s="400"/>
    </row>
    <row r="247" spans="2:154" ht="4.95" hidden="1" customHeight="1" x14ac:dyDescent="0.3">
      <c r="Q247" s="400"/>
      <c r="R247" s="851"/>
      <c r="S247" s="851"/>
      <c r="T247" s="728"/>
      <c r="U247" s="728"/>
      <c r="V247" s="728"/>
      <c r="W247" s="728"/>
      <c r="X247" s="728"/>
      <c r="Y247" s="728"/>
      <c r="Z247" s="728"/>
      <c r="AA247" s="728"/>
      <c r="AB247" s="851"/>
      <c r="AC247" s="851"/>
      <c r="AD247" s="728"/>
      <c r="AE247" s="728"/>
      <c r="AF247" s="728"/>
      <c r="AG247" s="728"/>
      <c r="AH247" s="728"/>
      <c r="AI247" s="728"/>
      <c r="AJ247" s="728"/>
      <c r="AK247" s="728"/>
      <c r="AL247" s="728"/>
      <c r="AM247" s="728"/>
      <c r="AN247" s="728"/>
      <c r="AO247" s="728"/>
      <c r="BF247" s="400"/>
      <c r="BG247" s="400"/>
      <c r="BH247" s="400"/>
      <c r="BI247" s="400"/>
      <c r="BJ247" s="400"/>
      <c r="BK247" s="400"/>
      <c r="BL247" s="400"/>
      <c r="BM247" s="400"/>
      <c r="BN247" s="400"/>
      <c r="BO247" s="400"/>
      <c r="BP247" s="400"/>
      <c r="BQ247" s="400"/>
      <c r="BR247" s="400"/>
      <c r="BS247" s="800"/>
      <c r="BT247" s="800"/>
      <c r="BU247" s="800"/>
      <c r="BV247" s="829"/>
      <c r="BW247" s="829"/>
      <c r="BX247" s="829"/>
      <c r="BY247" s="829"/>
      <c r="BZ247" s="829"/>
      <c r="CA247" s="829"/>
      <c r="CB247" s="829"/>
      <c r="CC247" s="829"/>
      <c r="CD247" s="829"/>
      <c r="CE247" s="829"/>
      <c r="CF247" s="829"/>
      <c r="CG247" s="829"/>
      <c r="CH247" s="829"/>
      <c r="CI247" s="829"/>
      <c r="CJ247" s="829"/>
      <c r="CK247" s="829"/>
      <c r="CL247" s="829"/>
      <c r="CM247" s="829"/>
      <c r="CN247" s="829"/>
      <c r="CO247" s="829"/>
      <c r="CP247" s="829"/>
      <c r="CQ247" s="400"/>
      <c r="CR247" s="800"/>
      <c r="CS247" s="800"/>
      <c r="CT247" s="800"/>
      <c r="CU247" s="801"/>
      <c r="CV247" s="801"/>
      <c r="CW247" s="801"/>
      <c r="CX247" s="801"/>
      <c r="CY247" s="801"/>
      <c r="CZ247" s="801"/>
      <c r="DA247" s="801"/>
      <c r="DB247" s="801"/>
      <c r="DY247" s="400"/>
      <c r="DZ247" s="850"/>
      <c r="EA247" s="850"/>
      <c r="EB247" s="850"/>
      <c r="EC247" s="400"/>
      <c r="ED247" s="400"/>
      <c r="EE247" s="400"/>
      <c r="EF247" s="400"/>
      <c r="EG247" s="829"/>
      <c r="EH247" s="829"/>
      <c r="EI247" s="829"/>
      <c r="EJ247" s="829"/>
      <c r="EK247" s="829"/>
      <c r="EL247" s="829"/>
      <c r="EM247" s="829"/>
      <c r="EN247" s="829"/>
      <c r="EO247" s="400"/>
      <c r="EP247" s="400"/>
      <c r="EQ247" s="400"/>
      <c r="ER247" s="400"/>
      <c r="ES247" s="400"/>
      <c r="ET247" s="400"/>
      <c r="EU247" s="400"/>
      <c r="EV247" s="400"/>
      <c r="EW247" s="400"/>
      <c r="EX247" s="400"/>
    </row>
    <row r="248" spans="2:154" ht="13.5" hidden="1" customHeight="1" x14ac:dyDescent="0.3">
      <c r="B248" s="2146" t="s">
        <v>39728</v>
      </c>
      <c r="C248" s="2146"/>
      <c r="D248" s="2146"/>
      <c r="E248" s="2146"/>
      <c r="F248" s="2146"/>
      <c r="G248" s="2146"/>
      <c r="H248" s="2146"/>
      <c r="I248" s="2146"/>
      <c r="J248" s="2146"/>
      <c r="K248" s="2146"/>
      <c r="L248" s="2146"/>
      <c r="M248" s="2146"/>
      <c r="N248" s="2146"/>
      <c r="O248" s="2146"/>
      <c r="P248" s="2146"/>
      <c r="Q248" s="2146"/>
      <c r="R248" s="2146"/>
      <c r="S248" s="2146"/>
      <c r="T248" s="644"/>
      <c r="U248" s="644"/>
      <c r="V248" s="644"/>
      <c r="W248" s="644"/>
      <c r="X248" s="644"/>
      <c r="Y248" s="644"/>
      <c r="Z248" s="644"/>
      <c r="AA248" s="644"/>
      <c r="AB248" s="827"/>
      <c r="AC248" s="827"/>
      <c r="AD248" s="644"/>
      <c r="AE248" s="644"/>
      <c r="AF248" s="644"/>
      <c r="AG248" s="644"/>
      <c r="AH248" s="644"/>
      <c r="AI248" s="644"/>
      <c r="AJ248" s="644"/>
      <c r="AK248" s="644"/>
      <c r="AL248" s="644"/>
      <c r="AM248" s="644"/>
      <c r="AN248" s="644"/>
      <c r="AO248" s="644"/>
      <c r="BF248" s="400"/>
      <c r="BG248" s="400"/>
      <c r="BH248" s="400"/>
      <c r="BI248" s="400"/>
      <c r="BJ248" s="400"/>
      <c r="BK248" s="400"/>
      <c r="BL248" s="400"/>
      <c r="BM248" s="400"/>
      <c r="BN248" s="2150"/>
      <c r="BO248" s="2150"/>
      <c r="BP248" s="2150"/>
      <c r="BQ248" s="2150"/>
      <c r="BR248" s="2150"/>
      <c r="BS248" s="2150"/>
      <c r="BT248" s="2150"/>
      <c r="BU248" s="2150"/>
      <c r="BV248" s="2150"/>
      <c r="BW248" s="2150"/>
      <c r="BX248" s="829"/>
      <c r="BY248" s="829"/>
      <c r="BZ248" s="829"/>
      <c r="CA248" s="829"/>
      <c r="CB248" s="829"/>
      <c r="CC248" s="829"/>
      <c r="CD248" s="829"/>
      <c r="CE248" s="2147"/>
      <c r="CF248" s="2148"/>
      <c r="CG248" s="2148"/>
      <c r="CH248" s="2148"/>
      <c r="CI248" s="2148"/>
      <c r="CJ248" s="2148"/>
      <c r="CK248" s="2148"/>
      <c r="CL248" s="2148"/>
      <c r="CM248" s="2148"/>
      <c r="CN248" s="2148"/>
      <c r="CO248" s="2148"/>
      <c r="CP248" s="2148"/>
      <c r="CQ248" s="2148"/>
      <c r="CR248" s="2148"/>
      <c r="CS248" s="2148"/>
      <c r="CT248" s="2148"/>
      <c r="CU248" s="2148"/>
      <c r="CV248" s="2148"/>
      <c r="CW248" s="2148"/>
      <c r="CX248" s="2148"/>
      <c r="CY248" s="2148"/>
      <c r="CZ248" s="2148"/>
      <c r="DA248" s="2148"/>
      <c r="DB248" s="2148"/>
      <c r="DC248" s="2148"/>
      <c r="DD248" s="2148"/>
      <c r="DE248" s="2148"/>
      <c r="DF248" s="2148"/>
      <c r="DG248" s="2148"/>
      <c r="DH248" s="2148"/>
      <c r="DI248" s="2148"/>
      <c r="DJ248" s="2148"/>
      <c r="DK248" s="2148"/>
      <c r="DL248" s="2148"/>
      <c r="DM248" s="2148"/>
      <c r="DN248" s="2148"/>
      <c r="DO248" s="2148"/>
      <c r="DP248" s="2148"/>
      <c r="DQ248" s="2148"/>
      <c r="DR248" s="2148"/>
      <c r="DS248" s="2148"/>
      <c r="DT248" s="2148"/>
      <c r="DU248" s="2148"/>
      <c r="DV248" s="2148"/>
      <c r="DW248" s="2148"/>
      <c r="DX248" s="2148"/>
      <c r="DY248" s="2148"/>
      <c r="DZ248" s="2148"/>
      <c r="EA248" s="2148"/>
      <c r="EB248" s="2148"/>
      <c r="EC248" s="2148"/>
      <c r="ED248" s="2148"/>
      <c r="EE248" s="2148"/>
      <c r="EF248" s="2149"/>
      <c r="EG248" s="829"/>
      <c r="EH248" s="829"/>
      <c r="EI248" s="829"/>
      <c r="EJ248" s="829"/>
      <c r="EK248" s="829"/>
      <c r="EL248" s="829"/>
      <c r="EM248" s="829"/>
      <c r="EN248" s="829"/>
      <c r="EO248" s="400"/>
      <c r="EP248" s="400"/>
      <c r="EQ248" s="400"/>
      <c r="ER248" s="400"/>
      <c r="ES248" s="400"/>
      <c r="ET248" s="400"/>
      <c r="EU248" s="400"/>
      <c r="EV248" s="400"/>
      <c r="EW248" s="400"/>
      <c r="EX248" s="400"/>
    </row>
    <row r="249" spans="2:154" ht="13.5" hidden="1" customHeight="1" x14ac:dyDescent="0.3">
      <c r="Q249" s="400"/>
      <c r="R249" s="851"/>
      <c r="S249" s="851"/>
      <c r="T249" s="728"/>
      <c r="U249" s="728"/>
      <c r="V249" s="728"/>
      <c r="W249" s="728"/>
      <c r="X249" s="728"/>
      <c r="Y249" s="728"/>
      <c r="Z249" s="728"/>
      <c r="AA249" s="728"/>
      <c r="AB249" s="851"/>
      <c r="AC249" s="851"/>
      <c r="AD249" s="728"/>
      <c r="AE249" s="728"/>
      <c r="AF249" s="728"/>
      <c r="AG249" s="728"/>
      <c r="AH249" s="728"/>
      <c r="AI249" s="728"/>
      <c r="AJ249" s="728"/>
      <c r="AK249" s="728"/>
      <c r="AL249" s="728"/>
      <c r="AM249" s="728"/>
      <c r="AN249" s="728"/>
      <c r="AO249" s="728"/>
      <c r="BF249" s="400"/>
      <c r="BG249" s="400"/>
      <c r="BH249" s="400"/>
      <c r="BI249" s="400"/>
      <c r="BJ249" s="400"/>
      <c r="BK249" s="400"/>
      <c r="BL249" s="400"/>
      <c r="BM249" s="400"/>
      <c r="BN249" s="400"/>
      <c r="BO249" s="400"/>
      <c r="BP249" s="400"/>
      <c r="BQ249" s="400"/>
      <c r="BR249" s="400"/>
      <c r="BS249" s="800"/>
      <c r="BT249" s="800"/>
      <c r="BU249" s="800"/>
      <c r="BV249" s="829"/>
      <c r="BW249" s="829"/>
      <c r="BX249" s="829"/>
      <c r="BY249" s="829"/>
      <c r="BZ249" s="829"/>
      <c r="CA249" s="829"/>
      <c r="CB249" s="829"/>
      <c r="CC249" s="829"/>
      <c r="CD249" s="829"/>
      <c r="CE249" s="2140"/>
      <c r="CF249" s="2141"/>
      <c r="CG249" s="2141"/>
      <c r="CH249" s="2141"/>
      <c r="CI249" s="2141"/>
      <c r="CJ249" s="2141"/>
      <c r="CK249" s="2141"/>
      <c r="CL249" s="2141"/>
      <c r="CM249" s="2141"/>
      <c r="CN249" s="2141"/>
      <c r="CO249" s="2141"/>
      <c r="CP249" s="2141"/>
      <c r="CQ249" s="2141"/>
      <c r="CR249" s="2141"/>
      <c r="CS249" s="2141"/>
      <c r="CT249" s="2141"/>
      <c r="CU249" s="2141"/>
      <c r="CV249" s="2141"/>
      <c r="CW249" s="2141"/>
      <c r="CX249" s="2141"/>
      <c r="CY249" s="2141"/>
      <c r="CZ249" s="2141"/>
      <c r="DA249" s="2141"/>
      <c r="DB249" s="2141"/>
      <c r="DC249" s="2141"/>
      <c r="DD249" s="2141"/>
      <c r="DE249" s="2141"/>
      <c r="DF249" s="2141"/>
      <c r="DG249" s="2141"/>
      <c r="DH249" s="2141"/>
      <c r="DI249" s="2141"/>
      <c r="DJ249" s="2141"/>
      <c r="DK249" s="2141"/>
      <c r="DL249" s="2141"/>
      <c r="DM249" s="2141"/>
      <c r="DN249" s="2141"/>
      <c r="DO249" s="2141"/>
      <c r="DP249" s="2141"/>
      <c r="DQ249" s="2141"/>
      <c r="DR249" s="2141"/>
      <c r="DS249" s="2141"/>
      <c r="DT249" s="2141"/>
      <c r="DU249" s="2141"/>
      <c r="DV249" s="2141"/>
      <c r="DW249" s="2141"/>
      <c r="DX249" s="2141"/>
      <c r="DY249" s="2141"/>
      <c r="DZ249" s="2141"/>
      <c r="EA249" s="2141"/>
      <c r="EB249" s="2141"/>
      <c r="EC249" s="2141"/>
      <c r="ED249" s="2141"/>
      <c r="EE249" s="2141"/>
      <c r="EF249" s="2142"/>
      <c r="EG249" s="829"/>
      <c r="EH249" s="829"/>
      <c r="EI249" s="829"/>
      <c r="EJ249" s="829"/>
      <c r="EK249" s="829"/>
      <c r="EL249" s="829"/>
      <c r="EM249" s="829"/>
      <c r="EN249" s="829"/>
      <c r="EO249" s="400"/>
      <c r="EP249" s="400"/>
      <c r="EQ249" s="400"/>
      <c r="ER249" s="400"/>
      <c r="ES249" s="400"/>
      <c r="ET249" s="400"/>
      <c r="EU249" s="400"/>
      <c r="EV249" s="400"/>
      <c r="EW249" s="400"/>
      <c r="EX249" s="400"/>
    </row>
    <row r="250" spans="2:154" ht="13.5" hidden="1" customHeight="1" x14ac:dyDescent="0.3">
      <c r="F250" s="727"/>
      <c r="G250" s="727"/>
      <c r="H250" s="727"/>
      <c r="I250" s="727"/>
      <c r="J250" s="727"/>
      <c r="K250" s="727"/>
      <c r="L250" s="727"/>
      <c r="M250" s="727"/>
      <c r="N250" s="727"/>
      <c r="O250" s="727"/>
      <c r="P250" s="727"/>
      <c r="Q250" s="727"/>
      <c r="R250" s="791"/>
      <c r="S250" s="791"/>
      <c r="T250" s="755"/>
      <c r="U250" s="755"/>
      <c r="V250" s="755"/>
      <c r="W250" s="755"/>
      <c r="X250" s="755"/>
      <c r="Y250" s="755"/>
      <c r="Z250" s="755"/>
      <c r="AA250" s="755"/>
      <c r="AB250" s="791"/>
      <c r="AC250" s="791"/>
      <c r="AD250" s="755"/>
      <c r="AE250" s="755"/>
      <c r="AF250" s="755"/>
      <c r="AG250" s="755"/>
      <c r="AH250" s="755"/>
      <c r="AI250" s="755"/>
      <c r="AJ250" s="755"/>
      <c r="AK250" s="755"/>
      <c r="AL250" s="755"/>
      <c r="AM250" s="755"/>
      <c r="AN250" s="755"/>
      <c r="AO250" s="755"/>
      <c r="BF250" s="400"/>
      <c r="BG250" s="400"/>
      <c r="BH250" s="400"/>
      <c r="BI250" s="400"/>
      <c r="BJ250" s="400"/>
      <c r="BK250" s="400"/>
      <c r="BL250" s="400"/>
      <c r="BM250" s="400"/>
      <c r="BN250" s="864"/>
      <c r="BO250" s="864"/>
      <c r="BP250" s="864"/>
      <c r="BQ250" s="864"/>
      <c r="BR250" s="864"/>
      <c r="BS250" s="864"/>
      <c r="BT250" s="864"/>
      <c r="BU250" s="864"/>
      <c r="BV250" s="864"/>
      <c r="BW250" s="864"/>
      <c r="BX250" s="829"/>
      <c r="BY250" s="829"/>
      <c r="BZ250" s="829"/>
      <c r="CA250" s="829"/>
      <c r="CB250" s="829"/>
      <c r="CC250" s="829"/>
      <c r="CD250" s="829"/>
      <c r="CE250" s="2140"/>
      <c r="CF250" s="2141"/>
      <c r="CG250" s="2141"/>
      <c r="CH250" s="2141"/>
      <c r="CI250" s="2141"/>
      <c r="CJ250" s="2141"/>
      <c r="CK250" s="2141"/>
      <c r="CL250" s="2141"/>
      <c r="CM250" s="2141"/>
      <c r="CN250" s="2141"/>
      <c r="CO250" s="2141"/>
      <c r="CP250" s="2141"/>
      <c r="CQ250" s="2141"/>
      <c r="CR250" s="2141"/>
      <c r="CS250" s="2141"/>
      <c r="CT250" s="2141"/>
      <c r="CU250" s="2141"/>
      <c r="CV250" s="2141"/>
      <c r="CW250" s="2141"/>
      <c r="CX250" s="2141"/>
      <c r="CY250" s="2141"/>
      <c r="CZ250" s="2141"/>
      <c r="DA250" s="2141"/>
      <c r="DB250" s="2141"/>
      <c r="DC250" s="2141"/>
      <c r="DD250" s="2141"/>
      <c r="DE250" s="2141"/>
      <c r="DF250" s="2141"/>
      <c r="DG250" s="2141"/>
      <c r="DH250" s="2141"/>
      <c r="DI250" s="2141"/>
      <c r="DJ250" s="2141"/>
      <c r="DK250" s="2141"/>
      <c r="DL250" s="2141"/>
      <c r="DM250" s="2141"/>
      <c r="DN250" s="2141"/>
      <c r="DO250" s="2141"/>
      <c r="DP250" s="2141"/>
      <c r="DQ250" s="2141"/>
      <c r="DR250" s="2141"/>
      <c r="DS250" s="2141"/>
      <c r="DT250" s="2141"/>
      <c r="DU250" s="2141"/>
      <c r="DV250" s="2141"/>
      <c r="DW250" s="2141"/>
      <c r="DX250" s="2141"/>
      <c r="DY250" s="2141"/>
      <c r="DZ250" s="2141"/>
      <c r="EA250" s="2141"/>
      <c r="EB250" s="2141"/>
      <c r="EC250" s="2141"/>
      <c r="ED250" s="2141"/>
      <c r="EE250" s="2141"/>
      <c r="EF250" s="2142"/>
      <c r="EG250" s="829"/>
      <c r="EH250" s="829"/>
      <c r="EI250" s="829"/>
      <c r="EJ250" s="829"/>
      <c r="EK250" s="829"/>
      <c r="EL250" s="829"/>
      <c r="EM250" s="829"/>
      <c r="EN250" s="829"/>
      <c r="EO250" s="400"/>
      <c r="EP250" s="400"/>
      <c r="EQ250" s="400"/>
      <c r="ER250" s="400"/>
      <c r="ES250" s="400"/>
      <c r="ET250" s="400"/>
      <c r="EU250" s="400"/>
      <c r="EV250" s="400"/>
      <c r="EW250" s="400"/>
      <c r="EX250" s="400"/>
    </row>
    <row r="251" spans="2:154" ht="13.5" hidden="1" customHeight="1" x14ac:dyDescent="0.3">
      <c r="F251" s="727"/>
      <c r="G251" s="727"/>
      <c r="H251" s="727"/>
      <c r="I251" s="727"/>
      <c r="J251" s="727"/>
      <c r="K251" s="727"/>
      <c r="L251" s="727"/>
      <c r="M251" s="727"/>
      <c r="N251" s="727"/>
      <c r="O251" s="727"/>
      <c r="P251" s="727"/>
      <c r="Q251" s="727"/>
      <c r="R251" s="791"/>
      <c r="S251" s="791"/>
      <c r="T251" s="837"/>
      <c r="U251" s="837"/>
      <c r="V251" s="837"/>
      <c r="W251" s="837"/>
      <c r="X251" s="837"/>
      <c r="Y251" s="837"/>
      <c r="Z251" s="837"/>
      <c r="AA251" s="837"/>
      <c r="AB251" s="852"/>
      <c r="AC251" s="852"/>
      <c r="AD251" s="837"/>
      <c r="AE251" s="837"/>
      <c r="AF251" s="837"/>
      <c r="AG251" s="837"/>
      <c r="AH251" s="837"/>
      <c r="AI251" s="837"/>
      <c r="AJ251" s="837"/>
      <c r="AK251" s="837"/>
      <c r="AL251" s="837"/>
      <c r="AM251" s="837"/>
      <c r="AN251" s="837"/>
      <c r="AO251" s="837"/>
      <c r="BA251" s="800"/>
      <c r="BB251" s="800"/>
      <c r="BC251" s="800"/>
      <c r="BD251" s="743"/>
      <c r="BE251" s="743"/>
      <c r="BF251" s="743"/>
      <c r="BG251" s="743"/>
      <c r="BH251" s="743"/>
      <c r="BI251" s="743"/>
      <c r="BJ251" s="743"/>
      <c r="BK251" s="743"/>
      <c r="BL251" s="743"/>
      <c r="BM251" s="743"/>
      <c r="BN251" s="743"/>
      <c r="BO251" s="743"/>
      <c r="BP251" s="743"/>
      <c r="BQ251" s="743"/>
      <c r="BR251" s="743"/>
      <c r="BS251" s="743"/>
      <c r="BT251" s="800"/>
      <c r="BU251" s="800"/>
      <c r="BV251" s="829"/>
      <c r="BW251" s="829"/>
      <c r="BX251" s="829"/>
      <c r="BY251" s="829"/>
      <c r="BZ251" s="829"/>
      <c r="CA251" s="829"/>
      <c r="CB251" s="829"/>
      <c r="CC251" s="829"/>
      <c r="CD251" s="829"/>
      <c r="CE251" s="2140"/>
      <c r="CF251" s="2141"/>
      <c r="CG251" s="2141"/>
      <c r="CH251" s="2141"/>
      <c r="CI251" s="2141"/>
      <c r="CJ251" s="2141"/>
      <c r="CK251" s="2141"/>
      <c r="CL251" s="2141"/>
      <c r="CM251" s="2141"/>
      <c r="CN251" s="2141"/>
      <c r="CO251" s="2141"/>
      <c r="CP251" s="2141"/>
      <c r="CQ251" s="2141"/>
      <c r="CR251" s="2141"/>
      <c r="CS251" s="2141"/>
      <c r="CT251" s="2141"/>
      <c r="CU251" s="2141"/>
      <c r="CV251" s="2141"/>
      <c r="CW251" s="2141"/>
      <c r="CX251" s="2141"/>
      <c r="CY251" s="2141"/>
      <c r="CZ251" s="2141"/>
      <c r="DA251" s="2141"/>
      <c r="DB251" s="2141"/>
      <c r="DC251" s="2141"/>
      <c r="DD251" s="2141"/>
      <c r="DE251" s="2141"/>
      <c r="DF251" s="2141"/>
      <c r="DG251" s="2141"/>
      <c r="DH251" s="2141"/>
      <c r="DI251" s="2141"/>
      <c r="DJ251" s="2141"/>
      <c r="DK251" s="2141"/>
      <c r="DL251" s="2141"/>
      <c r="DM251" s="2141"/>
      <c r="DN251" s="2141"/>
      <c r="DO251" s="2141"/>
      <c r="DP251" s="2141"/>
      <c r="DQ251" s="2141"/>
      <c r="DR251" s="2141"/>
      <c r="DS251" s="2141"/>
      <c r="DT251" s="2141"/>
      <c r="DU251" s="2141"/>
      <c r="DV251" s="2141"/>
      <c r="DW251" s="2141"/>
      <c r="DX251" s="2141"/>
      <c r="DY251" s="2141"/>
      <c r="DZ251" s="2141"/>
      <c r="EA251" s="2141"/>
      <c r="EB251" s="2141"/>
      <c r="EC251" s="2141"/>
      <c r="ED251" s="2141"/>
      <c r="EE251" s="2141"/>
      <c r="EF251" s="2142"/>
      <c r="EG251" s="829"/>
      <c r="EH251" s="829"/>
      <c r="EI251" s="829"/>
      <c r="EJ251" s="829"/>
      <c r="EK251" s="829"/>
      <c r="EL251" s="829"/>
      <c r="EM251" s="829"/>
      <c r="EN251" s="829"/>
      <c r="EO251" s="400"/>
      <c r="EP251" s="400"/>
      <c r="EQ251" s="400"/>
      <c r="ER251" s="400"/>
      <c r="ES251" s="400"/>
      <c r="ET251" s="400"/>
      <c r="EU251" s="400"/>
      <c r="EV251" s="400"/>
      <c r="EW251" s="400"/>
      <c r="EX251" s="400"/>
    </row>
    <row r="252" spans="2:154" ht="13.5" hidden="1" customHeight="1" x14ac:dyDescent="0.3">
      <c r="F252" s="727"/>
      <c r="G252" s="727"/>
      <c r="H252" s="727"/>
      <c r="I252" s="727"/>
      <c r="J252" s="727"/>
      <c r="K252" s="727"/>
      <c r="L252" s="727"/>
      <c r="M252" s="727"/>
      <c r="N252" s="727"/>
      <c r="O252" s="727"/>
      <c r="P252" s="727"/>
      <c r="Q252" s="727"/>
      <c r="R252" s="791"/>
      <c r="S252" s="791"/>
      <c r="T252" s="837"/>
      <c r="U252" s="837"/>
      <c r="V252" s="837"/>
      <c r="W252" s="837"/>
      <c r="X252" s="837"/>
      <c r="Y252" s="837"/>
      <c r="Z252" s="837"/>
      <c r="AA252" s="837"/>
      <c r="AB252" s="852"/>
      <c r="AC252" s="852"/>
      <c r="AD252" s="837"/>
      <c r="AE252" s="837"/>
      <c r="AF252" s="837"/>
      <c r="AG252" s="837"/>
      <c r="AH252" s="837"/>
      <c r="AI252" s="837"/>
      <c r="AJ252" s="837"/>
      <c r="AK252" s="837"/>
      <c r="AL252" s="837"/>
      <c r="AM252" s="837"/>
      <c r="AN252" s="837"/>
      <c r="AO252" s="837"/>
      <c r="BA252" s="800"/>
      <c r="BB252" s="800"/>
      <c r="BC252" s="800"/>
      <c r="BD252" s="743"/>
      <c r="BE252" s="743"/>
      <c r="BF252" s="743"/>
      <c r="BG252" s="743"/>
      <c r="BH252" s="743"/>
      <c r="BI252" s="743"/>
      <c r="BJ252" s="743"/>
      <c r="BK252" s="743"/>
      <c r="BL252" s="743"/>
      <c r="BM252" s="743"/>
      <c r="BN252" s="743"/>
      <c r="BO252" s="743"/>
      <c r="BP252" s="743"/>
      <c r="BQ252" s="743"/>
      <c r="BR252" s="743"/>
      <c r="BS252" s="743"/>
      <c r="BT252" s="800"/>
      <c r="BU252" s="800"/>
      <c r="BV252" s="829"/>
      <c r="BW252" s="829"/>
      <c r="BX252" s="829"/>
      <c r="BY252" s="829"/>
      <c r="BZ252" s="829"/>
      <c r="CA252" s="829"/>
      <c r="CB252" s="829"/>
      <c r="CC252" s="829"/>
      <c r="CD252" s="829"/>
      <c r="CE252" s="2140"/>
      <c r="CF252" s="2141"/>
      <c r="CG252" s="2141"/>
      <c r="CH252" s="2141"/>
      <c r="CI252" s="2141"/>
      <c r="CJ252" s="2141"/>
      <c r="CK252" s="2141"/>
      <c r="CL252" s="2141"/>
      <c r="CM252" s="2141"/>
      <c r="CN252" s="2141"/>
      <c r="CO252" s="2141"/>
      <c r="CP252" s="2141"/>
      <c r="CQ252" s="2141"/>
      <c r="CR252" s="2141"/>
      <c r="CS252" s="2141"/>
      <c r="CT252" s="2141"/>
      <c r="CU252" s="2141"/>
      <c r="CV252" s="2141"/>
      <c r="CW252" s="2141"/>
      <c r="CX252" s="2141"/>
      <c r="CY252" s="2141"/>
      <c r="CZ252" s="2141"/>
      <c r="DA252" s="2141"/>
      <c r="DB252" s="2141"/>
      <c r="DC252" s="2141"/>
      <c r="DD252" s="2141"/>
      <c r="DE252" s="2141"/>
      <c r="DF252" s="2141"/>
      <c r="DG252" s="2141"/>
      <c r="DH252" s="2141"/>
      <c r="DI252" s="2141"/>
      <c r="DJ252" s="2141"/>
      <c r="DK252" s="2141"/>
      <c r="DL252" s="2141"/>
      <c r="DM252" s="2141"/>
      <c r="DN252" s="2141"/>
      <c r="DO252" s="2141"/>
      <c r="DP252" s="2141"/>
      <c r="DQ252" s="2141"/>
      <c r="DR252" s="2141"/>
      <c r="DS252" s="2141"/>
      <c r="DT252" s="2141"/>
      <c r="DU252" s="2141"/>
      <c r="DV252" s="2141"/>
      <c r="DW252" s="2141"/>
      <c r="DX252" s="2141"/>
      <c r="DY252" s="2141"/>
      <c r="DZ252" s="2141"/>
      <c r="EA252" s="2141"/>
      <c r="EB252" s="2141"/>
      <c r="EC252" s="2141"/>
      <c r="ED252" s="2141"/>
      <c r="EE252" s="2141"/>
      <c r="EF252" s="2142"/>
      <c r="EG252" s="829"/>
      <c r="EH252" s="829"/>
      <c r="EI252" s="829"/>
      <c r="EJ252" s="829"/>
      <c r="EK252" s="829"/>
      <c r="EL252" s="829"/>
      <c r="EM252" s="829"/>
      <c r="EN252" s="829"/>
      <c r="EO252" s="400"/>
      <c r="EP252" s="400"/>
      <c r="EQ252" s="400"/>
      <c r="ER252" s="400"/>
      <c r="ES252" s="400"/>
      <c r="ET252" s="400"/>
      <c r="EU252" s="400"/>
      <c r="EV252" s="400"/>
      <c r="EW252" s="400"/>
      <c r="EX252" s="400"/>
    </row>
    <row r="253" spans="2:154" ht="13.5" hidden="1" customHeight="1" x14ac:dyDescent="0.3">
      <c r="F253" s="727"/>
      <c r="G253" s="727"/>
      <c r="H253" s="727"/>
      <c r="I253" s="727"/>
      <c r="J253" s="727"/>
      <c r="K253" s="727"/>
      <c r="L253" s="727"/>
      <c r="M253" s="727"/>
      <c r="N253" s="727"/>
      <c r="O253" s="727"/>
      <c r="P253" s="727"/>
      <c r="Q253" s="727"/>
      <c r="R253" s="791"/>
      <c r="S253" s="791"/>
      <c r="T253" s="837"/>
      <c r="U253" s="837"/>
      <c r="V253" s="837"/>
      <c r="W253" s="837"/>
      <c r="X253" s="837"/>
      <c r="Y253" s="837"/>
      <c r="Z253" s="837"/>
      <c r="AA253" s="837"/>
      <c r="AB253" s="852"/>
      <c r="AC253" s="852"/>
      <c r="AD253" s="837"/>
      <c r="AE253" s="837"/>
      <c r="AF253" s="837"/>
      <c r="AG253" s="837"/>
      <c r="AH253" s="837"/>
      <c r="AI253" s="837"/>
      <c r="AJ253" s="837"/>
      <c r="AK253" s="837"/>
      <c r="AL253" s="837"/>
      <c r="AM253" s="837"/>
      <c r="AN253" s="837"/>
      <c r="AO253" s="837"/>
      <c r="BA253" s="800"/>
      <c r="BB253" s="800"/>
      <c r="BC253" s="800"/>
      <c r="BD253" s="743"/>
      <c r="BE253" s="743"/>
      <c r="BF253" s="743"/>
      <c r="BG253" s="743"/>
      <c r="BH253" s="743"/>
      <c r="BI253" s="743"/>
      <c r="BJ253" s="743"/>
      <c r="BK253" s="743"/>
      <c r="BL253" s="743"/>
      <c r="BM253" s="743"/>
      <c r="BN253" s="743"/>
      <c r="BO253" s="743"/>
      <c r="BP253" s="743"/>
      <c r="BQ253" s="743"/>
      <c r="BR253" s="743"/>
      <c r="BS253" s="743"/>
      <c r="BT253" s="800"/>
      <c r="BU253" s="800"/>
      <c r="BV253" s="829"/>
      <c r="BW253" s="829"/>
      <c r="BX253" s="829"/>
      <c r="BY253" s="829"/>
      <c r="BZ253" s="829"/>
      <c r="CA253" s="829"/>
      <c r="CB253" s="829"/>
      <c r="CC253" s="829"/>
      <c r="CD253" s="829"/>
      <c r="CE253" s="853"/>
      <c r="CF253" s="829"/>
      <c r="CG253" s="829"/>
      <c r="CH253" s="829"/>
      <c r="CI253" s="829"/>
      <c r="CJ253" s="829"/>
      <c r="CK253" s="829"/>
      <c r="CL253" s="829"/>
      <c r="CM253" s="829"/>
      <c r="CN253" s="829"/>
      <c r="CO253" s="829"/>
      <c r="CP253" s="829"/>
      <c r="CQ253" s="400"/>
      <c r="CR253" s="800"/>
      <c r="CS253" s="800"/>
      <c r="CT253" s="800"/>
      <c r="CU253" s="801"/>
      <c r="CV253" s="801"/>
      <c r="CW253" s="801"/>
      <c r="CX253" s="801"/>
      <c r="CY253" s="801"/>
      <c r="CZ253" s="801"/>
      <c r="DA253" s="801"/>
      <c r="DB253" s="801"/>
      <c r="DC253" s="400"/>
      <c r="DD253" s="400"/>
      <c r="DE253" s="400"/>
      <c r="DF253" s="400"/>
      <c r="DG253" s="400"/>
      <c r="DH253" s="400"/>
      <c r="DI253" s="400"/>
      <c r="DJ253" s="400"/>
      <c r="DK253" s="400"/>
      <c r="DL253" s="400"/>
      <c r="DM253" s="400"/>
      <c r="DN253" s="400"/>
      <c r="DO253" s="400"/>
      <c r="DP253" s="400"/>
      <c r="DQ253" s="400"/>
      <c r="DR253" s="400"/>
      <c r="DS253" s="400"/>
      <c r="DT253" s="400"/>
      <c r="DU253" s="400"/>
      <c r="DV253" s="400"/>
      <c r="DW253" s="400"/>
      <c r="DX253" s="400"/>
      <c r="DY253" s="400"/>
      <c r="DZ253" s="850"/>
      <c r="EA253" s="850"/>
      <c r="EB253" s="850"/>
      <c r="EC253" s="400"/>
      <c r="ED253" s="400"/>
      <c r="EE253" s="400"/>
      <c r="EF253" s="789"/>
      <c r="EG253" s="829"/>
      <c r="EH253" s="829"/>
      <c r="EI253" s="829"/>
      <c r="EJ253" s="829"/>
      <c r="EK253" s="829"/>
      <c r="EL253" s="829"/>
      <c r="EM253" s="829"/>
      <c r="EN253" s="829"/>
      <c r="EO253" s="400"/>
      <c r="EP253" s="400"/>
      <c r="EQ253" s="400"/>
      <c r="ER253" s="400"/>
      <c r="ES253" s="400"/>
      <c r="ET253" s="400"/>
      <c r="EU253" s="400"/>
      <c r="EV253" s="400"/>
      <c r="EW253" s="400"/>
      <c r="EX253" s="400"/>
    </row>
    <row r="254" spans="2:154" ht="13.5" hidden="1" customHeight="1" x14ac:dyDescent="0.3">
      <c r="F254" s="727"/>
      <c r="G254" s="727"/>
      <c r="H254" s="727"/>
      <c r="I254" s="727"/>
      <c r="J254" s="727"/>
      <c r="K254" s="727"/>
      <c r="L254" s="727"/>
      <c r="M254" s="727"/>
      <c r="N254" s="727"/>
      <c r="O254" s="727"/>
      <c r="P254" s="727"/>
      <c r="Q254" s="727"/>
      <c r="R254" s="791"/>
      <c r="S254" s="791"/>
      <c r="T254" s="837"/>
      <c r="U254" s="837"/>
      <c r="V254" s="837"/>
      <c r="W254" s="837"/>
      <c r="X254" s="837"/>
      <c r="Y254" s="837"/>
      <c r="Z254" s="837"/>
      <c r="AA254" s="837"/>
      <c r="AB254" s="852"/>
      <c r="AC254" s="852"/>
      <c r="AD254" s="837"/>
      <c r="AE254" s="837"/>
      <c r="AF254" s="837"/>
      <c r="AG254" s="837"/>
      <c r="AH254" s="837"/>
      <c r="AI254" s="837"/>
      <c r="AJ254" s="837"/>
      <c r="AK254" s="837"/>
      <c r="AL254" s="837"/>
      <c r="AM254" s="837"/>
      <c r="AN254" s="837"/>
      <c r="AO254" s="837"/>
      <c r="BA254" s="800"/>
      <c r="BB254" s="800"/>
      <c r="BC254" s="800"/>
      <c r="BD254" s="743"/>
      <c r="BE254" s="743"/>
      <c r="BF254" s="743"/>
      <c r="BG254" s="743"/>
      <c r="BH254" s="743"/>
      <c r="BI254" s="743"/>
      <c r="BJ254" s="743"/>
      <c r="BK254" s="743"/>
      <c r="BL254" s="743"/>
      <c r="BM254" s="743"/>
      <c r="BN254" s="743"/>
      <c r="BO254" s="743"/>
      <c r="BP254" s="743"/>
      <c r="BQ254" s="743"/>
      <c r="BR254" s="743"/>
      <c r="BS254" s="743"/>
      <c r="BT254" s="800"/>
      <c r="BU254" s="800"/>
      <c r="BV254" s="829"/>
      <c r="BW254" s="829"/>
      <c r="BX254" s="829"/>
      <c r="BY254" s="829"/>
      <c r="BZ254" s="829"/>
      <c r="CA254" s="829"/>
      <c r="CB254" s="829"/>
      <c r="CC254" s="829"/>
      <c r="CD254" s="829"/>
      <c r="CE254" s="853"/>
      <c r="CF254" s="829"/>
      <c r="CG254" s="829"/>
      <c r="CH254" s="829"/>
      <c r="CI254" s="829"/>
      <c r="CJ254" s="829"/>
      <c r="CK254" s="829"/>
      <c r="CL254" s="829"/>
      <c r="CM254" s="829"/>
      <c r="CN254" s="829"/>
      <c r="CO254" s="829"/>
      <c r="CP254" s="829"/>
      <c r="CQ254" s="400"/>
      <c r="CR254" s="800"/>
      <c r="CS254" s="800"/>
      <c r="CT254" s="800"/>
      <c r="CU254" s="801"/>
      <c r="CV254" s="801"/>
      <c r="CW254" s="801"/>
      <c r="CX254" s="801"/>
      <c r="CY254" s="801"/>
      <c r="CZ254" s="801"/>
      <c r="DA254" s="801"/>
      <c r="DB254" s="801"/>
      <c r="DC254" s="400"/>
      <c r="DD254" s="400"/>
      <c r="DE254" s="400"/>
      <c r="DF254" s="400"/>
      <c r="DG254" s="400"/>
      <c r="DH254" s="400"/>
      <c r="DI254" s="400"/>
      <c r="DJ254" s="400"/>
      <c r="DK254" s="400"/>
      <c r="DL254" s="400"/>
      <c r="DM254" s="400"/>
      <c r="DN254" s="400"/>
      <c r="DO254" s="400"/>
      <c r="DP254" s="400"/>
      <c r="DQ254" s="400"/>
      <c r="DR254" s="400"/>
      <c r="DS254" s="400"/>
      <c r="DT254" s="400"/>
      <c r="DU254" s="400"/>
      <c r="DV254" s="400"/>
      <c r="DW254" s="400"/>
      <c r="DX254" s="400"/>
      <c r="DY254" s="400"/>
      <c r="DZ254" s="850"/>
      <c r="EA254" s="850"/>
      <c r="EB254" s="850"/>
      <c r="EC254" s="400"/>
      <c r="ED254" s="400"/>
      <c r="EE254" s="400"/>
      <c r="EF254" s="789"/>
      <c r="EG254" s="829"/>
      <c r="EH254" s="829"/>
      <c r="EI254" s="829"/>
      <c r="EJ254" s="829"/>
      <c r="EK254" s="829"/>
      <c r="EL254" s="829"/>
      <c r="EM254" s="829"/>
      <c r="EN254" s="829"/>
      <c r="EO254" s="400"/>
      <c r="EP254" s="400"/>
      <c r="EQ254" s="400"/>
      <c r="ER254" s="400"/>
      <c r="ES254" s="400"/>
      <c r="ET254" s="400"/>
      <c r="EU254" s="400"/>
      <c r="EV254" s="400"/>
      <c r="EW254" s="400"/>
      <c r="EX254" s="400"/>
    </row>
    <row r="255" spans="2:154" ht="13.5" hidden="1" customHeight="1" x14ac:dyDescent="0.3">
      <c r="F255" s="2006"/>
      <c r="G255" s="2006"/>
      <c r="H255" s="2006"/>
      <c r="I255" s="2006"/>
      <c r="J255" s="2006"/>
      <c r="K255" s="2006"/>
      <c r="L255" s="2006"/>
      <c r="M255" s="2006"/>
      <c r="N255" s="2006"/>
      <c r="O255" s="2006"/>
      <c r="P255" s="2006"/>
      <c r="Q255" s="2006"/>
      <c r="R255" s="791"/>
      <c r="S255" s="791"/>
      <c r="T255" s="755"/>
      <c r="U255" s="755"/>
      <c r="V255" s="755"/>
      <c r="W255" s="755"/>
      <c r="X255" s="755"/>
      <c r="Y255" s="755"/>
      <c r="Z255" s="755"/>
      <c r="AA255" s="755"/>
      <c r="AB255" s="791"/>
      <c r="AC255" s="791"/>
      <c r="AD255" s="755"/>
      <c r="AE255" s="755"/>
      <c r="AF255" s="755"/>
      <c r="AG255" s="755"/>
      <c r="AH255" s="755"/>
      <c r="AI255" s="755"/>
      <c r="AJ255" s="755"/>
      <c r="AK255" s="755"/>
      <c r="AL255" s="755"/>
      <c r="AM255" s="755"/>
      <c r="AN255" s="755"/>
      <c r="AO255" s="755"/>
      <c r="BF255" s="400"/>
      <c r="BG255" s="400"/>
      <c r="BH255" s="400"/>
      <c r="BI255" s="400"/>
      <c r="BJ255" s="400"/>
      <c r="BK255" s="400"/>
      <c r="BL255" s="400"/>
      <c r="BM255" s="400"/>
      <c r="BN255" s="2150"/>
      <c r="BO255" s="2150"/>
      <c r="BP255" s="2150"/>
      <c r="BQ255" s="2150"/>
      <c r="BR255" s="2150"/>
      <c r="BS255" s="2150"/>
      <c r="BT255" s="2150"/>
      <c r="BU255" s="2150"/>
      <c r="BV255" s="2150"/>
      <c r="BW255" s="2150"/>
      <c r="BX255" s="829"/>
      <c r="BY255" s="829"/>
      <c r="BZ255" s="829"/>
      <c r="CA255" s="829"/>
      <c r="CB255" s="829"/>
      <c r="CC255" s="829"/>
      <c r="CD255" s="829"/>
      <c r="CE255" s="853"/>
      <c r="CF255" s="829"/>
      <c r="CG255" s="829"/>
      <c r="CH255" s="829"/>
      <c r="CI255" s="829"/>
      <c r="CJ255" s="829"/>
      <c r="CK255" s="829"/>
      <c r="CL255" s="829"/>
      <c r="CM255" s="829"/>
      <c r="CN255" s="829"/>
      <c r="CO255" s="829"/>
      <c r="CP255" s="829"/>
      <c r="CQ255" s="400"/>
      <c r="CR255" s="800"/>
      <c r="CS255" s="800"/>
      <c r="CT255" s="800"/>
      <c r="CU255" s="801"/>
      <c r="CV255" s="801"/>
      <c r="CW255" s="801"/>
      <c r="CX255" s="801"/>
      <c r="CY255" s="801"/>
      <c r="CZ255" s="801"/>
      <c r="DA255" s="801"/>
      <c r="DB255" s="801"/>
      <c r="DC255" s="400"/>
      <c r="DD255" s="400"/>
      <c r="DE255" s="400"/>
      <c r="DF255" s="400"/>
      <c r="DG255" s="400"/>
      <c r="DH255" s="400"/>
      <c r="DI255" s="400"/>
      <c r="DJ255" s="400"/>
      <c r="DK255" s="400"/>
      <c r="DL255" s="400"/>
      <c r="DM255" s="400"/>
      <c r="DN255" s="400"/>
      <c r="DO255" s="400"/>
      <c r="DP255" s="400"/>
      <c r="DQ255" s="400"/>
      <c r="DR255" s="400"/>
      <c r="DS255" s="400"/>
      <c r="DT255" s="400"/>
      <c r="DU255" s="400"/>
      <c r="DV255" s="400"/>
      <c r="DW255" s="400"/>
      <c r="DX255" s="400"/>
      <c r="DY255" s="400"/>
      <c r="DZ255" s="850"/>
      <c r="EA255" s="850"/>
      <c r="EB255" s="850"/>
      <c r="EC255" s="400"/>
      <c r="ED255" s="400"/>
      <c r="EE255" s="400"/>
      <c r="EF255" s="789"/>
      <c r="EG255" s="829"/>
      <c r="EH255" s="829"/>
      <c r="EI255" s="829"/>
      <c r="EJ255" s="829"/>
      <c r="EK255" s="829"/>
      <c r="EL255" s="829"/>
      <c r="EM255" s="829"/>
      <c r="EN255" s="829"/>
      <c r="EO255" s="400"/>
      <c r="EP255" s="400"/>
      <c r="EQ255" s="400"/>
      <c r="ER255" s="400"/>
      <c r="ES255" s="400"/>
      <c r="ET255" s="400"/>
      <c r="EU255" s="400"/>
      <c r="EV255" s="400"/>
      <c r="EW255" s="400"/>
      <c r="EX255" s="400"/>
    </row>
    <row r="256" spans="2:154" ht="13.5" hidden="1" customHeight="1" x14ac:dyDescent="0.3">
      <c r="F256" s="727"/>
      <c r="G256" s="727"/>
      <c r="H256" s="727"/>
      <c r="I256" s="727"/>
      <c r="J256" s="727"/>
      <c r="K256" s="727"/>
      <c r="L256" s="727"/>
      <c r="M256" s="727"/>
      <c r="N256" s="727"/>
      <c r="O256" s="727"/>
      <c r="P256" s="727"/>
      <c r="Q256" s="727"/>
      <c r="R256" s="791"/>
      <c r="S256" s="791"/>
      <c r="T256" s="837"/>
      <c r="U256" s="837"/>
      <c r="V256" s="837"/>
      <c r="W256" s="837"/>
      <c r="X256" s="837"/>
      <c r="Y256" s="837"/>
      <c r="Z256" s="837"/>
      <c r="AA256" s="837"/>
      <c r="AB256" s="852"/>
      <c r="AC256" s="852"/>
      <c r="AD256" s="837"/>
      <c r="AE256" s="837"/>
      <c r="AF256" s="837"/>
      <c r="AG256" s="837"/>
      <c r="AH256" s="837"/>
      <c r="AI256" s="837"/>
      <c r="AJ256" s="837"/>
      <c r="AK256" s="837"/>
      <c r="AL256" s="837"/>
      <c r="AM256" s="837"/>
      <c r="AN256" s="837"/>
      <c r="AO256" s="837"/>
      <c r="BA256" s="800"/>
      <c r="BB256" s="800"/>
      <c r="BC256" s="800"/>
      <c r="BD256" s="743"/>
      <c r="BE256" s="743"/>
      <c r="BF256" s="743"/>
      <c r="BG256" s="743"/>
      <c r="BH256" s="743"/>
      <c r="BI256" s="743"/>
      <c r="BJ256" s="743"/>
      <c r="BK256" s="743"/>
      <c r="BL256" s="743"/>
      <c r="BM256" s="743"/>
      <c r="BN256" s="743"/>
      <c r="BO256" s="743"/>
      <c r="BP256" s="743"/>
      <c r="BQ256" s="743"/>
      <c r="BR256" s="743"/>
      <c r="BS256" s="743"/>
      <c r="BT256" s="800"/>
      <c r="BU256" s="800"/>
      <c r="BV256" s="829"/>
      <c r="BW256" s="829"/>
      <c r="BX256" s="829"/>
      <c r="BY256" s="829"/>
      <c r="BZ256" s="829"/>
      <c r="CA256" s="829"/>
      <c r="CB256" s="829"/>
      <c r="CC256" s="829"/>
      <c r="CD256" s="829"/>
      <c r="CE256" s="853"/>
      <c r="CF256" s="829"/>
      <c r="CG256" s="829"/>
      <c r="CH256" s="829"/>
      <c r="CI256" s="829"/>
      <c r="CJ256" s="829"/>
      <c r="CK256" s="829"/>
      <c r="CL256" s="829"/>
      <c r="CM256" s="829"/>
      <c r="CN256" s="829"/>
      <c r="CO256" s="829"/>
      <c r="CP256" s="829"/>
      <c r="CQ256" s="400"/>
      <c r="CR256" s="800"/>
      <c r="CS256" s="800"/>
      <c r="CT256" s="800"/>
      <c r="CU256" s="801"/>
      <c r="CV256" s="801"/>
      <c r="CW256" s="801"/>
      <c r="CX256" s="801"/>
      <c r="CY256" s="801"/>
      <c r="CZ256" s="801"/>
      <c r="DA256" s="801"/>
      <c r="DB256" s="801"/>
      <c r="DC256" s="400"/>
      <c r="DD256" s="400"/>
      <c r="DE256" s="400"/>
      <c r="DF256" s="400"/>
      <c r="DG256" s="400"/>
      <c r="DH256" s="400"/>
      <c r="DI256" s="400"/>
      <c r="DJ256" s="400"/>
      <c r="DK256" s="400"/>
      <c r="DL256" s="400"/>
      <c r="DM256" s="400"/>
      <c r="DN256" s="400"/>
      <c r="DO256" s="400"/>
      <c r="DP256" s="400"/>
      <c r="DQ256" s="400"/>
      <c r="DR256" s="400"/>
      <c r="DS256" s="400"/>
      <c r="DT256" s="400"/>
      <c r="DU256" s="400"/>
      <c r="DV256" s="400"/>
      <c r="DW256" s="400"/>
      <c r="DX256" s="400"/>
      <c r="DY256" s="400"/>
      <c r="DZ256" s="850"/>
      <c r="EA256" s="850"/>
      <c r="EB256" s="850"/>
      <c r="EC256" s="400"/>
      <c r="ED256" s="400"/>
      <c r="EE256" s="400"/>
      <c r="EF256" s="789"/>
      <c r="EG256" s="829"/>
      <c r="EH256" s="829"/>
      <c r="EI256" s="829"/>
      <c r="EJ256" s="829"/>
      <c r="EK256" s="829"/>
      <c r="EL256" s="829"/>
      <c r="EM256" s="829"/>
      <c r="EN256" s="829"/>
      <c r="EO256" s="400"/>
      <c r="EP256" s="400"/>
      <c r="EQ256" s="400"/>
      <c r="ER256" s="400"/>
      <c r="ES256" s="400"/>
      <c r="ET256" s="400"/>
      <c r="EU256" s="400"/>
      <c r="EV256" s="400"/>
      <c r="EW256" s="400"/>
      <c r="EX256" s="400"/>
    </row>
    <row r="257" spans="1:154" ht="18" hidden="1" customHeight="1" x14ac:dyDescent="0.3">
      <c r="F257" s="727"/>
      <c r="G257" s="727"/>
      <c r="H257" s="727"/>
      <c r="I257" s="727"/>
      <c r="J257" s="727"/>
      <c r="K257" s="727"/>
      <c r="L257" s="727"/>
      <c r="M257" s="727"/>
      <c r="N257" s="727"/>
      <c r="O257" s="727"/>
      <c r="P257" s="727"/>
      <c r="Q257" s="727"/>
      <c r="R257" s="791"/>
      <c r="S257" s="791"/>
      <c r="T257" s="837"/>
      <c r="U257" s="837"/>
      <c r="V257" s="837"/>
      <c r="W257" s="837"/>
      <c r="X257" s="837"/>
      <c r="Y257" s="837"/>
      <c r="Z257" s="837"/>
      <c r="AA257" s="837"/>
      <c r="AB257" s="852"/>
      <c r="AC257" s="852"/>
      <c r="AD257" s="837"/>
      <c r="AE257" s="837"/>
      <c r="AF257" s="837"/>
      <c r="AG257" s="837"/>
      <c r="AH257" s="837"/>
      <c r="AI257" s="837"/>
      <c r="AJ257" s="837"/>
      <c r="AK257" s="837"/>
      <c r="AL257" s="837"/>
      <c r="AM257" s="837"/>
      <c r="AN257" s="837"/>
      <c r="AO257" s="837"/>
      <c r="BA257" s="800"/>
      <c r="BB257" s="800"/>
      <c r="BC257" s="800"/>
      <c r="BD257" s="743"/>
      <c r="BE257" s="743"/>
      <c r="BF257" s="743"/>
      <c r="BG257" s="743"/>
      <c r="BH257" s="743"/>
      <c r="BI257" s="743"/>
      <c r="BJ257" s="743"/>
      <c r="BK257" s="743"/>
      <c r="BL257" s="743"/>
      <c r="BM257" s="743"/>
      <c r="BN257" s="743"/>
      <c r="BO257" s="743"/>
      <c r="BP257" s="743"/>
      <c r="BQ257" s="743"/>
      <c r="BR257" s="743"/>
      <c r="BS257" s="743"/>
      <c r="BT257" s="800"/>
      <c r="BU257" s="800"/>
      <c r="BV257" s="829"/>
      <c r="BW257" s="829"/>
      <c r="BX257" s="829"/>
      <c r="BY257" s="829"/>
      <c r="BZ257" s="829"/>
      <c r="CA257" s="829"/>
      <c r="CB257" s="829"/>
      <c r="CC257" s="829"/>
      <c r="CD257" s="829"/>
      <c r="CE257" s="854"/>
      <c r="CF257" s="835"/>
      <c r="CG257" s="835"/>
      <c r="CH257" s="835"/>
      <c r="CI257" s="835"/>
      <c r="CJ257" s="835"/>
      <c r="CK257" s="835"/>
      <c r="CL257" s="835"/>
      <c r="CM257" s="835"/>
      <c r="CN257" s="835"/>
      <c r="CO257" s="835"/>
      <c r="CP257" s="835"/>
      <c r="CQ257" s="634"/>
      <c r="CR257" s="855"/>
      <c r="CS257" s="855"/>
      <c r="CT257" s="855"/>
      <c r="CU257" s="807"/>
      <c r="CV257" s="807"/>
      <c r="CW257" s="807"/>
      <c r="CX257" s="807"/>
      <c r="CY257" s="807"/>
      <c r="CZ257" s="807"/>
      <c r="DA257" s="807"/>
      <c r="DB257" s="807"/>
      <c r="DC257" s="634"/>
      <c r="DD257" s="634"/>
      <c r="DE257" s="634"/>
      <c r="DF257" s="634"/>
      <c r="DG257" s="634"/>
      <c r="DH257" s="634"/>
      <c r="DI257" s="634"/>
      <c r="DJ257" s="634"/>
      <c r="DK257" s="634"/>
      <c r="DL257" s="634"/>
      <c r="DM257" s="634"/>
      <c r="DN257" s="634"/>
      <c r="DO257" s="634"/>
      <c r="DP257" s="634"/>
      <c r="DQ257" s="634"/>
      <c r="DR257" s="634"/>
      <c r="DS257" s="634"/>
      <c r="DT257" s="634"/>
      <c r="DU257" s="634"/>
      <c r="DV257" s="634"/>
      <c r="DW257" s="634"/>
      <c r="DX257" s="634"/>
      <c r="DY257" s="634"/>
      <c r="DZ257" s="856"/>
      <c r="EA257" s="856"/>
      <c r="EB257" s="856"/>
      <c r="EC257" s="634"/>
      <c r="ED257" s="634"/>
      <c r="EE257" s="634"/>
      <c r="EF257" s="811"/>
      <c r="EG257" s="829"/>
      <c r="EH257" s="829"/>
      <c r="EI257" s="829"/>
      <c r="EJ257" s="829"/>
      <c r="EK257" s="829"/>
      <c r="EL257" s="829"/>
      <c r="EM257" s="829"/>
      <c r="EN257" s="829"/>
      <c r="EO257" s="400"/>
      <c r="EP257" s="400"/>
      <c r="EQ257" s="400"/>
      <c r="ER257" s="400"/>
      <c r="ES257" s="400"/>
      <c r="ET257" s="400"/>
      <c r="EU257" s="400"/>
      <c r="EV257" s="400"/>
      <c r="EW257" s="400"/>
      <c r="EX257" s="400"/>
    </row>
    <row r="258" spans="1:154" ht="18" hidden="1" customHeight="1" x14ac:dyDescent="0.3">
      <c r="F258" s="727"/>
      <c r="G258" s="727"/>
      <c r="H258" s="727"/>
      <c r="I258" s="727"/>
      <c r="J258" s="727"/>
      <c r="K258" s="727"/>
      <c r="L258" s="727"/>
      <c r="M258" s="727"/>
      <c r="N258" s="727"/>
      <c r="O258" s="727"/>
      <c r="P258" s="727"/>
      <c r="Q258" s="727"/>
      <c r="R258" s="791"/>
      <c r="S258" s="791"/>
      <c r="T258" s="2"/>
      <c r="U258" s="2139"/>
      <c r="V258" s="2139"/>
      <c r="W258" s="2139"/>
      <c r="X258" s="2139"/>
      <c r="Y258" s="2139"/>
      <c r="Z258" s="2139"/>
      <c r="AA258" s="2139"/>
      <c r="AB258" s="2139"/>
      <c r="AC258" s="2139"/>
      <c r="AD258" s="2139"/>
      <c r="AE258" s="2139"/>
      <c r="AF258" s="2139"/>
      <c r="AG258" s="2139"/>
      <c r="AH258" s="2139"/>
      <c r="AI258" s="2139"/>
      <c r="AJ258" s="2139"/>
      <c r="AK258" s="2139"/>
      <c r="AL258" s="2139"/>
      <c r="AM258" s="2139"/>
      <c r="AN258" s="2139"/>
      <c r="AO258" s="2139"/>
      <c r="AP258" s="2139"/>
      <c r="AQ258" s="2139"/>
      <c r="AR258" s="2139"/>
      <c r="AS258" s="2139"/>
      <c r="AT258" s="2139"/>
      <c r="AU258" s="2139"/>
      <c r="AV258" s="2139"/>
      <c r="AW258" s="2139"/>
      <c r="AX258" s="2139"/>
      <c r="AY258" s="2139"/>
      <c r="AZ258" s="2139"/>
      <c r="BA258" s="2139"/>
      <c r="BB258" s="2139"/>
      <c r="BC258" s="2139"/>
      <c r="BD258" s="2139"/>
      <c r="BE258" s="2139"/>
      <c r="BF258" s="2139"/>
      <c r="BG258" s="2139"/>
      <c r="BH258" s="2139"/>
      <c r="BI258" s="2139"/>
      <c r="BJ258" s="2139"/>
      <c r="BK258" s="2139"/>
      <c r="BL258" s="2139"/>
      <c r="BM258" s="2139"/>
      <c r="BN258" s="2139"/>
      <c r="BO258" s="2139"/>
      <c r="BP258" s="2139"/>
      <c r="BQ258" s="2139"/>
      <c r="BR258" s="2139"/>
      <c r="BS258" s="2139"/>
      <c r="BT258" s="2139"/>
      <c r="BU258" s="2139"/>
      <c r="BV258" s="2139"/>
      <c r="BW258" s="2"/>
      <c r="BX258" s="2"/>
      <c r="BY258" s="2"/>
      <c r="BZ258" s="2"/>
      <c r="CA258" s="2"/>
      <c r="CB258" s="2"/>
      <c r="CC258" s="2"/>
      <c r="CD258" s="2"/>
      <c r="CE258" s="2139" t="s">
        <v>39729</v>
      </c>
      <c r="CF258" s="2139"/>
      <c r="CG258" s="2139"/>
      <c r="CH258" s="2139"/>
      <c r="CI258" s="2139"/>
      <c r="CJ258" s="2139"/>
      <c r="CK258" s="2139"/>
      <c r="CL258" s="2139"/>
      <c r="CM258" s="2139"/>
      <c r="CN258" s="2139"/>
      <c r="CO258" s="2139"/>
      <c r="CP258" s="2139"/>
      <c r="CQ258" s="2139"/>
      <c r="CR258" s="2139"/>
      <c r="CS258" s="2139"/>
      <c r="CT258" s="2139"/>
      <c r="CU258" s="2139"/>
      <c r="CV258" s="2139"/>
      <c r="CW258" s="2139"/>
      <c r="CX258" s="2139"/>
      <c r="CY258" s="2139"/>
      <c r="CZ258" s="2139"/>
      <c r="DA258" s="2139"/>
      <c r="DB258" s="2139"/>
      <c r="DC258" s="2139"/>
      <c r="DD258" s="2139"/>
      <c r="DE258" s="2139"/>
      <c r="DF258" s="2139"/>
      <c r="DG258" s="2139"/>
      <c r="DH258" s="2139"/>
      <c r="DI258" s="2139"/>
      <c r="DJ258" s="2139"/>
      <c r="DK258" s="2139"/>
      <c r="DL258" s="2139"/>
      <c r="DM258" s="2139"/>
      <c r="DN258" s="2139"/>
      <c r="DO258" s="2139"/>
      <c r="DP258" s="2139"/>
      <c r="DQ258" s="2139"/>
      <c r="DR258" s="2139"/>
      <c r="DS258" s="2139"/>
      <c r="DT258" s="2139"/>
      <c r="DU258" s="2139"/>
      <c r="DV258" s="2139"/>
      <c r="DW258" s="2139"/>
      <c r="DX258" s="2139"/>
      <c r="DY258" s="2139"/>
      <c r="DZ258" s="2139"/>
      <c r="EA258" s="2139"/>
      <c r="EB258" s="2139"/>
      <c r="EC258" s="400"/>
      <c r="ED258" s="400"/>
      <c r="EE258" s="400"/>
      <c r="EF258" s="400"/>
      <c r="EG258" s="829"/>
      <c r="EH258" s="829"/>
      <c r="EI258" s="829"/>
      <c r="EJ258" s="829"/>
      <c r="EK258" s="829"/>
      <c r="EL258" s="829"/>
      <c r="EM258" s="829"/>
      <c r="EN258" s="829"/>
      <c r="EO258" s="400"/>
      <c r="EP258" s="400"/>
      <c r="EQ258" s="400"/>
      <c r="ER258" s="400"/>
      <c r="ES258" s="400"/>
      <c r="ET258" s="400"/>
      <c r="EU258" s="400"/>
      <c r="EV258" s="400"/>
      <c r="EW258" s="400"/>
      <c r="EX258" s="400"/>
    </row>
    <row r="259" spans="1:154" ht="5.4" hidden="1" customHeight="1" x14ac:dyDescent="0.3">
      <c r="F259" s="727"/>
      <c r="G259" s="727"/>
      <c r="H259" s="727"/>
      <c r="I259" s="727"/>
      <c r="J259" s="727"/>
      <c r="K259" s="727"/>
      <c r="L259" s="727"/>
      <c r="M259" s="727"/>
      <c r="N259" s="727"/>
      <c r="O259" s="727"/>
      <c r="P259" s="727"/>
      <c r="Q259" s="727"/>
      <c r="R259" s="791"/>
      <c r="S259" s="791"/>
      <c r="T259" s="837"/>
      <c r="U259" s="837"/>
      <c r="V259" s="837"/>
      <c r="W259" s="837"/>
      <c r="X259" s="837"/>
      <c r="Y259" s="837"/>
      <c r="Z259" s="837"/>
      <c r="AA259" s="837"/>
      <c r="AB259" s="852"/>
      <c r="AC259" s="852"/>
      <c r="AD259" s="837"/>
      <c r="AE259" s="837"/>
      <c r="AF259" s="837"/>
      <c r="AG259" s="837"/>
      <c r="AH259" s="837"/>
      <c r="AI259" s="837"/>
      <c r="AJ259" s="837"/>
      <c r="AK259" s="837"/>
      <c r="AL259" s="837"/>
      <c r="AM259" s="837"/>
      <c r="AN259" s="837"/>
      <c r="AO259" s="837"/>
      <c r="BA259" s="800"/>
      <c r="BB259" s="800"/>
      <c r="BC259" s="800"/>
      <c r="BD259" s="743"/>
      <c r="BE259" s="743"/>
      <c r="BF259" s="743"/>
      <c r="BG259" s="743"/>
      <c r="BH259" s="743"/>
      <c r="BI259" s="743"/>
      <c r="BJ259" s="743"/>
      <c r="BK259" s="743"/>
      <c r="BL259" s="743"/>
      <c r="BM259" s="743"/>
      <c r="BN259" s="743"/>
      <c r="BO259" s="743"/>
      <c r="BP259" s="743"/>
      <c r="BQ259" s="743"/>
      <c r="BR259" s="743"/>
      <c r="BS259" s="743"/>
      <c r="BT259" s="800"/>
      <c r="BU259" s="800"/>
      <c r="BV259" s="829"/>
      <c r="BW259" s="829"/>
      <c r="BX259" s="829"/>
      <c r="BY259" s="829"/>
      <c r="BZ259" s="829"/>
      <c r="CA259" s="829"/>
      <c r="CB259" s="829"/>
      <c r="CC259" s="829"/>
      <c r="CD259" s="829"/>
      <c r="CE259" s="829"/>
      <c r="CF259" s="829"/>
      <c r="CG259" s="829"/>
      <c r="CH259" s="829"/>
      <c r="CI259" s="829"/>
      <c r="CJ259" s="829"/>
      <c r="CK259" s="829"/>
      <c r="CL259" s="829"/>
      <c r="CM259" s="829"/>
      <c r="CN259" s="829"/>
      <c r="CO259" s="829"/>
      <c r="CP259" s="829"/>
      <c r="CQ259" s="400"/>
      <c r="CR259" s="800"/>
      <c r="CS259" s="800"/>
      <c r="CT259" s="800"/>
      <c r="CU259" s="801"/>
      <c r="CV259" s="801"/>
      <c r="CW259" s="801"/>
      <c r="CX259" s="801"/>
      <c r="CY259" s="801"/>
      <c r="CZ259" s="801"/>
      <c r="DA259" s="801"/>
      <c r="DB259" s="801"/>
      <c r="DY259" s="400"/>
      <c r="DZ259" s="850"/>
      <c r="EA259" s="850"/>
      <c r="EB259" s="850"/>
      <c r="EC259" s="400"/>
      <c r="ED259" s="400"/>
      <c r="EE259" s="400"/>
      <c r="EF259" s="400"/>
      <c r="EG259" s="829"/>
      <c r="EH259" s="829"/>
      <c r="EI259" s="829"/>
      <c r="EJ259" s="829"/>
      <c r="EK259" s="829"/>
      <c r="EL259" s="829"/>
      <c r="EM259" s="829"/>
      <c r="EN259" s="829"/>
      <c r="EO259" s="400"/>
      <c r="EP259" s="400"/>
      <c r="EQ259" s="400"/>
      <c r="ER259" s="400"/>
      <c r="ES259" s="400"/>
      <c r="ET259" s="400"/>
      <c r="EU259" s="400"/>
      <c r="EV259" s="400"/>
      <c r="EW259" s="400"/>
      <c r="EX259" s="400"/>
    </row>
    <row r="260" spans="1:154" ht="12.15" hidden="1" customHeight="1" x14ac:dyDescent="0.3">
      <c r="C260" s="2146" t="s">
        <v>1116</v>
      </c>
      <c r="D260" s="2146"/>
      <c r="E260" s="2146"/>
      <c r="F260" s="2146"/>
      <c r="G260" s="2146"/>
      <c r="H260" s="2146"/>
      <c r="I260" s="2146"/>
      <c r="J260" s="2146"/>
      <c r="K260" s="2146"/>
      <c r="L260" s="2146"/>
      <c r="M260" s="2146"/>
      <c r="N260" s="2146"/>
      <c r="O260" s="2146"/>
      <c r="P260" s="2146"/>
      <c r="Q260" s="2146"/>
      <c r="R260" s="2146"/>
      <c r="S260" s="2146"/>
      <c r="T260" s="837"/>
      <c r="U260" s="837"/>
      <c r="V260" s="837"/>
      <c r="W260" s="837"/>
      <c r="X260" s="837"/>
      <c r="Y260" s="837"/>
      <c r="Z260" s="837"/>
      <c r="AA260" s="837"/>
      <c r="AB260" s="852"/>
      <c r="AC260" s="852"/>
      <c r="AD260" s="837"/>
      <c r="AE260" s="837"/>
      <c r="AF260" s="837"/>
      <c r="AG260" s="837"/>
      <c r="AH260" s="837"/>
      <c r="AI260" s="837"/>
      <c r="AJ260" s="837"/>
      <c r="AK260" s="837"/>
      <c r="AL260" s="837"/>
      <c r="AM260" s="837"/>
      <c r="AN260" s="837"/>
      <c r="AO260" s="837"/>
      <c r="BA260" s="800"/>
      <c r="BB260" s="800"/>
      <c r="BC260" s="800"/>
      <c r="BD260" s="743"/>
      <c r="BE260" s="743"/>
      <c r="BF260" s="743"/>
      <c r="BG260" s="743"/>
      <c r="BH260" s="743"/>
      <c r="BI260" s="743"/>
      <c r="BJ260" s="743"/>
      <c r="BK260" s="743"/>
      <c r="BL260" s="743"/>
      <c r="BM260" s="743"/>
      <c r="BN260" s="743"/>
      <c r="BO260" s="743"/>
      <c r="BP260" s="743"/>
      <c r="BQ260" s="743"/>
      <c r="BR260" s="743"/>
      <c r="BS260" s="743"/>
      <c r="BT260" s="800"/>
      <c r="BU260" s="800"/>
      <c r="BV260" s="829"/>
      <c r="BW260" s="829"/>
      <c r="BX260" s="829"/>
      <c r="BY260" s="829"/>
      <c r="BZ260" s="829"/>
      <c r="CA260" s="829"/>
      <c r="CB260" s="829"/>
      <c r="CC260" s="829"/>
      <c r="CD260" s="829"/>
      <c r="CE260" s="2147"/>
      <c r="CF260" s="2148"/>
      <c r="CG260" s="2148"/>
      <c r="CH260" s="2148"/>
      <c r="CI260" s="2148"/>
      <c r="CJ260" s="2148"/>
      <c r="CK260" s="2148"/>
      <c r="CL260" s="2148"/>
      <c r="CM260" s="2148"/>
      <c r="CN260" s="2148"/>
      <c r="CO260" s="2148"/>
      <c r="CP260" s="2148"/>
      <c r="CQ260" s="2148"/>
      <c r="CR260" s="2148"/>
      <c r="CS260" s="2148"/>
      <c r="CT260" s="2148"/>
      <c r="CU260" s="2148"/>
      <c r="CV260" s="2148"/>
      <c r="CW260" s="2148"/>
      <c r="CX260" s="2148"/>
      <c r="CY260" s="2148"/>
      <c r="CZ260" s="2148"/>
      <c r="DA260" s="2148"/>
      <c r="DB260" s="2148"/>
      <c r="DC260" s="2148"/>
      <c r="DD260" s="2148"/>
      <c r="DE260" s="2148"/>
      <c r="DF260" s="2148"/>
      <c r="DG260" s="2148"/>
      <c r="DH260" s="2148"/>
      <c r="DI260" s="2148"/>
      <c r="DJ260" s="2148"/>
      <c r="DK260" s="2148"/>
      <c r="DL260" s="2148"/>
      <c r="DM260" s="2148"/>
      <c r="DN260" s="2148"/>
      <c r="DO260" s="2148"/>
      <c r="DP260" s="2148"/>
      <c r="DQ260" s="2148"/>
      <c r="DR260" s="2148"/>
      <c r="DS260" s="2148"/>
      <c r="DT260" s="2148"/>
      <c r="DU260" s="2148"/>
      <c r="DV260" s="2148"/>
      <c r="DW260" s="2148"/>
      <c r="DX260" s="2148"/>
      <c r="DY260" s="2148"/>
      <c r="DZ260" s="2148"/>
      <c r="EA260" s="2148"/>
      <c r="EB260" s="2148"/>
      <c r="EC260" s="2148"/>
      <c r="ED260" s="2148"/>
      <c r="EE260" s="2148"/>
      <c r="EF260" s="2149"/>
      <c r="EG260" s="829"/>
      <c r="EH260" s="829"/>
      <c r="EI260" s="829"/>
      <c r="EJ260" s="829"/>
      <c r="EK260" s="829"/>
      <c r="EL260" s="829"/>
      <c r="EM260" s="829"/>
      <c r="EN260" s="829"/>
      <c r="EO260" s="400"/>
      <c r="EP260" s="400"/>
      <c r="EQ260" s="400"/>
      <c r="ER260" s="400"/>
      <c r="ES260" s="400"/>
      <c r="ET260" s="400"/>
      <c r="EU260" s="400"/>
      <c r="EV260" s="400"/>
      <c r="EW260" s="400"/>
      <c r="EX260" s="400"/>
    </row>
    <row r="261" spans="1:154" ht="12.15" hidden="1" customHeight="1" x14ac:dyDescent="0.3">
      <c r="F261" s="727"/>
      <c r="G261" s="727"/>
      <c r="H261" s="727"/>
      <c r="I261" s="727"/>
      <c r="J261" s="727"/>
      <c r="K261" s="727"/>
      <c r="L261" s="727"/>
      <c r="M261" s="727"/>
      <c r="N261" s="727"/>
      <c r="O261" s="727"/>
      <c r="P261" s="727"/>
      <c r="Q261" s="727"/>
      <c r="R261" s="791"/>
      <c r="S261" s="791"/>
      <c r="T261" s="837"/>
      <c r="U261" s="837"/>
      <c r="V261" s="837"/>
      <c r="W261" s="837"/>
      <c r="X261" s="837"/>
      <c r="Y261" s="837"/>
      <c r="Z261" s="837"/>
      <c r="AA261" s="837"/>
      <c r="AB261" s="852"/>
      <c r="AC261" s="852"/>
      <c r="AD261" s="837"/>
      <c r="AE261" s="837"/>
      <c r="AF261" s="837"/>
      <c r="AG261" s="837"/>
      <c r="AH261" s="837"/>
      <c r="AI261" s="837"/>
      <c r="AJ261" s="837"/>
      <c r="AK261" s="837"/>
      <c r="AL261" s="837"/>
      <c r="AM261" s="837"/>
      <c r="AN261" s="837"/>
      <c r="AO261" s="837"/>
      <c r="BA261" s="800"/>
      <c r="BB261" s="800"/>
      <c r="BC261" s="800"/>
      <c r="BD261" s="743"/>
      <c r="BE261" s="743"/>
      <c r="BF261" s="743"/>
      <c r="BG261" s="743"/>
      <c r="BH261" s="743"/>
      <c r="BI261" s="743"/>
      <c r="BJ261" s="743"/>
      <c r="BK261" s="743"/>
      <c r="BL261" s="743"/>
      <c r="BM261" s="743"/>
      <c r="BN261" s="743"/>
      <c r="BO261" s="743"/>
      <c r="BP261" s="743"/>
      <c r="BQ261" s="743"/>
      <c r="BR261" s="743"/>
      <c r="BS261" s="743"/>
      <c r="BT261" s="800"/>
      <c r="BU261" s="800"/>
      <c r="BV261" s="829"/>
      <c r="BW261" s="829"/>
      <c r="BX261" s="829"/>
      <c r="BY261" s="829"/>
      <c r="BZ261" s="829"/>
      <c r="CA261" s="829"/>
      <c r="CB261" s="829"/>
      <c r="CC261" s="829"/>
      <c r="CD261" s="829"/>
      <c r="CE261" s="2140"/>
      <c r="CF261" s="2141"/>
      <c r="CG261" s="2141"/>
      <c r="CH261" s="2141"/>
      <c r="CI261" s="2141"/>
      <c r="CJ261" s="2141"/>
      <c r="CK261" s="2141"/>
      <c r="CL261" s="2141"/>
      <c r="CM261" s="2141"/>
      <c r="CN261" s="2141"/>
      <c r="CO261" s="2141"/>
      <c r="CP261" s="2141"/>
      <c r="CQ261" s="2141"/>
      <c r="CR261" s="2141"/>
      <c r="CS261" s="2141"/>
      <c r="CT261" s="2141"/>
      <c r="CU261" s="2141"/>
      <c r="CV261" s="2141"/>
      <c r="CW261" s="2141"/>
      <c r="CX261" s="2141"/>
      <c r="CY261" s="2141"/>
      <c r="CZ261" s="2141"/>
      <c r="DA261" s="2141"/>
      <c r="DB261" s="2141"/>
      <c r="DC261" s="2141"/>
      <c r="DD261" s="2141"/>
      <c r="DE261" s="2141"/>
      <c r="DF261" s="2141"/>
      <c r="DG261" s="2141"/>
      <c r="DH261" s="2141"/>
      <c r="DI261" s="2141"/>
      <c r="DJ261" s="2141"/>
      <c r="DK261" s="2141"/>
      <c r="DL261" s="2141"/>
      <c r="DM261" s="2141"/>
      <c r="DN261" s="2141"/>
      <c r="DO261" s="2141"/>
      <c r="DP261" s="2141"/>
      <c r="DQ261" s="2141"/>
      <c r="DR261" s="2141"/>
      <c r="DS261" s="2141"/>
      <c r="DT261" s="2141"/>
      <c r="DU261" s="2141"/>
      <c r="DV261" s="2141"/>
      <c r="DW261" s="2141"/>
      <c r="DX261" s="2141"/>
      <c r="DY261" s="2141"/>
      <c r="DZ261" s="2141"/>
      <c r="EA261" s="2141"/>
      <c r="EB261" s="2141"/>
      <c r="EC261" s="2141"/>
      <c r="ED261" s="2141"/>
      <c r="EE261" s="2141"/>
      <c r="EF261" s="2142"/>
      <c r="EG261" s="829"/>
      <c r="EH261" s="829"/>
      <c r="EI261" s="829"/>
      <c r="EJ261" s="829"/>
      <c r="EK261" s="829"/>
      <c r="EL261" s="829"/>
      <c r="EM261" s="829"/>
      <c r="EN261" s="829"/>
      <c r="EO261" s="400"/>
      <c r="EP261" s="400"/>
      <c r="EQ261" s="400"/>
      <c r="ER261" s="400"/>
      <c r="ES261" s="400"/>
      <c r="ET261" s="400"/>
      <c r="EU261" s="400"/>
      <c r="EV261" s="400"/>
      <c r="EW261" s="400"/>
      <c r="EX261" s="400"/>
    </row>
    <row r="262" spans="1:154" ht="12.15" hidden="1" customHeight="1" x14ac:dyDescent="0.3">
      <c r="F262" s="727"/>
      <c r="G262" s="727"/>
      <c r="H262" s="727"/>
      <c r="I262" s="727"/>
      <c r="J262" s="727"/>
      <c r="K262" s="727"/>
      <c r="L262" s="727"/>
      <c r="M262" s="727"/>
      <c r="N262" s="727"/>
      <c r="O262" s="727"/>
      <c r="P262" s="727"/>
      <c r="Q262" s="727"/>
      <c r="R262" s="791"/>
      <c r="S262" s="791"/>
      <c r="T262" s="837"/>
      <c r="U262" s="837"/>
      <c r="V262" s="837"/>
      <c r="W262" s="837"/>
      <c r="X262" s="837"/>
      <c r="Y262" s="837"/>
      <c r="Z262" s="837"/>
      <c r="AA262" s="837"/>
      <c r="AB262" s="852"/>
      <c r="AC262" s="852"/>
      <c r="AD262" s="837"/>
      <c r="AE262" s="837"/>
      <c r="AF262" s="837"/>
      <c r="AG262" s="837"/>
      <c r="AH262" s="837"/>
      <c r="AI262" s="837"/>
      <c r="AJ262" s="837"/>
      <c r="AK262" s="837"/>
      <c r="AL262" s="837"/>
      <c r="AM262" s="837"/>
      <c r="AN262" s="837"/>
      <c r="AO262" s="837"/>
      <c r="BA262" s="800"/>
      <c r="BB262" s="800"/>
      <c r="BC262" s="800"/>
      <c r="BD262" s="743"/>
      <c r="BE262" s="743"/>
      <c r="BF262" s="743"/>
      <c r="BG262" s="743"/>
      <c r="BH262" s="743"/>
      <c r="BI262" s="743"/>
      <c r="BJ262" s="743"/>
      <c r="BK262" s="743"/>
      <c r="BL262" s="743"/>
      <c r="BM262" s="743"/>
      <c r="BN262" s="743"/>
      <c r="BO262" s="743"/>
      <c r="BP262" s="743"/>
      <c r="BQ262" s="743"/>
      <c r="BR262" s="743"/>
      <c r="BS262" s="743"/>
      <c r="BT262" s="800"/>
      <c r="BU262" s="800"/>
      <c r="BV262" s="829"/>
      <c r="BW262" s="829"/>
      <c r="BX262" s="829"/>
      <c r="BY262" s="829"/>
      <c r="BZ262" s="829"/>
      <c r="CA262" s="829"/>
      <c r="CB262" s="829"/>
      <c r="CC262" s="829"/>
      <c r="CD262" s="829"/>
      <c r="CE262" s="2140"/>
      <c r="CF262" s="2141"/>
      <c r="CG262" s="2141"/>
      <c r="CH262" s="2141"/>
      <c r="CI262" s="2141"/>
      <c r="CJ262" s="2141"/>
      <c r="CK262" s="2141"/>
      <c r="CL262" s="2141"/>
      <c r="CM262" s="2141"/>
      <c r="CN262" s="2141"/>
      <c r="CO262" s="2141"/>
      <c r="CP262" s="2141"/>
      <c r="CQ262" s="2141"/>
      <c r="CR262" s="2141"/>
      <c r="CS262" s="2141"/>
      <c r="CT262" s="2141"/>
      <c r="CU262" s="2141"/>
      <c r="CV262" s="2141"/>
      <c r="CW262" s="2141"/>
      <c r="CX262" s="2141"/>
      <c r="CY262" s="2141"/>
      <c r="CZ262" s="2141"/>
      <c r="DA262" s="2141"/>
      <c r="DB262" s="2141"/>
      <c r="DC262" s="2141"/>
      <c r="DD262" s="2141"/>
      <c r="DE262" s="2141"/>
      <c r="DF262" s="2141"/>
      <c r="DG262" s="2141"/>
      <c r="DH262" s="2141"/>
      <c r="DI262" s="2141"/>
      <c r="DJ262" s="2141"/>
      <c r="DK262" s="2141"/>
      <c r="DL262" s="2141"/>
      <c r="DM262" s="2141"/>
      <c r="DN262" s="2141"/>
      <c r="DO262" s="2141"/>
      <c r="DP262" s="2141"/>
      <c r="DQ262" s="2141"/>
      <c r="DR262" s="2141"/>
      <c r="DS262" s="2141"/>
      <c r="DT262" s="2141"/>
      <c r="DU262" s="2141"/>
      <c r="DV262" s="2141"/>
      <c r="DW262" s="2141"/>
      <c r="DX262" s="2141"/>
      <c r="DY262" s="2141"/>
      <c r="DZ262" s="2141"/>
      <c r="EA262" s="2141"/>
      <c r="EB262" s="2141"/>
      <c r="EC262" s="2141"/>
      <c r="ED262" s="2141"/>
      <c r="EE262" s="2141"/>
      <c r="EF262" s="2142"/>
      <c r="EG262" s="829"/>
      <c r="EH262" s="829"/>
      <c r="EI262" s="829"/>
      <c r="EJ262" s="829"/>
      <c r="EK262" s="829"/>
      <c r="EL262" s="829"/>
      <c r="EM262" s="829"/>
      <c r="EN262" s="829"/>
      <c r="EO262" s="400"/>
      <c r="EP262" s="400"/>
      <c r="EQ262" s="400"/>
      <c r="ER262" s="400"/>
      <c r="ES262" s="400"/>
      <c r="ET262" s="400"/>
      <c r="EU262" s="400"/>
      <c r="EV262" s="400"/>
      <c r="EW262" s="400"/>
      <c r="EX262" s="400"/>
    </row>
    <row r="263" spans="1:154" ht="12.15" hidden="1" customHeight="1" x14ac:dyDescent="0.3">
      <c r="F263" s="727"/>
      <c r="G263" s="727"/>
      <c r="H263" s="727"/>
      <c r="I263" s="727"/>
      <c r="J263" s="727"/>
      <c r="K263" s="727"/>
      <c r="L263" s="727"/>
      <c r="M263" s="727"/>
      <c r="N263" s="727"/>
      <c r="O263" s="727"/>
      <c r="P263" s="727"/>
      <c r="Q263" s="727"/>
      <c r="R263" s="791"/>
      <c r="S263" s="791"/>
      <c r="T263" s="837"/>
      <c r="U263" s="837"/>
      <c r="V263" s="837"/>
      <c r="W263" s="837"/>
      <c r="X263" s="837"/>
      <c r="Y263" s="837"/>
      <c r="Z263" s="837"/>
      <c r="AA263" s="837"/>
      <c r="AB263" s="852"/>
      <c r="AC263" s="852"/>
      <c r="AD263" s="837"/>
      <c r="AE263" s="837"/>
      <c r="AF263" s="837"/>
      <c r="AG263" s="837"/>
      <c r="AH263" s="837"/>
      <c r="AI263" s="837"/>
      <c r="AJ263" s="837"/>
      <c r="AK263" s="837"/>
      <c r="AL263" s="837"/>
      <c r="AM263" s="837"/>
      <c r="AN263" s="837"/>
      <c r="AO263" s="837"/>
      <c r="BA263" s="800"/>
      <c r="BB263" s="800"/>
      <c r="BC263" s="800"/>
      <c r="BD263" s="743"/>
      <c r="BE263" s="743"/>
      <c r="BF263" s="743"/>
      <c r="BG263" s="743"/>
      <c r="BH263" s="743"/>
      <c r="BI263" s="743"/>
      <c r="BJ263" s="743"/>
      <c r="BK263" s="743"/>
      <c r="BL263" s="743"/>
      <c r="BM263" s="743"/>
      <c r="BN263" s="743"/>
      <c r="BO263" s="743"/>
      <c r="BP263" s="743"/>
      <c r="BQ263" s="743"/>
      <c r="BR263" s="743"/>
      <c r="BS263" s="743"/>
      <c r="BT263" s="800"/>
      <c r="BU263" s="800"/>
      <c r="BV263" s="829"/>
      <c r="BW263" s="829"/>
      <c r="BX263" s="829"/>
      <c r="BY263" s="829"/>
      <c r="BZ263" s="829"/>
      <c r="CA263" s="829"/>
      <c r="CB263" s="829"/>
      <c r="CC263" s="829"/>
      <c r="CD263" s="829"/>
      <c r="CE263" s="2140"/>
      <c r="CF263" s="2141"/>
      <c r="CG263" s="2141"/>
      <c r="CH263" s="2141"/>
      <c r="CI263" s="2141"/>
      <c r="CJ263" s="2141"/>
      <c r="CK263" s="2141"/>
      <c r="CL263" s="2141"/>
      <c r="CM263" s="2141"/>
      <c r="CN263" s="2141"/>
      <c r="CO263" s="2141"/>
      <c r="CP263" s="2141"/>
      <c r="CQ263" s="2141"/>
      <c r="CR263" s="2141"/>
      <c r="CS263" s="2141"/>
      <c r="CT263" s="2141"/>
      <c r="CU263" s="2141"/>
      <c r="CV263" s="2141"/>
      <c r="CW263" s="2141"/>
      <c r="CX263" s="2141"/>
      <c r="CY263" s="2141"/>
      <c r="CZ263" s="2141"/>
      <c r="DA263" s="2141"/>
      <c r="DB263" s="2141"/>
      <c r="DC263" s="2141"/>
      <c r="DD263" s="2141"/>
      <c r="DE263" s="2141"/>
      <c r="DF263" s="2141"/>
      <c r="DG263" s="2141"/>
      <c r="DH263" s="2141"/>
      <c r="DI263" s="2141"/>
      <c r="DJ263" s="2141"/>
      <c r="DK263" s="2141"/>
      <c r="DL263" s="2141"/>
      <c r="DM263" s="2141"/>
      <c r="DN263" s="2141"/>
      <c r="DO263" s="2141"/>
      <c r="DP263" s="2141"/>
      <c r="DQ263" s="2141"/>
      <c r="DR263" s="2141"/>
      <c r="DS263" s="2141"/>
      <c r="DT263" s="2141"/>
      <c r="DU263" s="2141"/>
      <c r="DV263" s="2141"/>
      <c r="DW263" s="2141"/>
      <c r="DX263" s="2141"/>
      <c r="DY263" s="2141"/>
      <c r="DZ263" s="2141"/>
      <c r="EA263" s="2141"/>
      <c r="EB263" s="2141"/>
      <c r="EC263" s="2141"/>
      <c r="ED263" s="2141"/>
      <c r="EE263" s="2141"/>
      <c r="EF263" s="2142"/>
      <c r="EG263" s="829"/>
      <c r="EH263" s="829"/>
      <c r="EI263" s="829"/>
      <c r="EJ263" s="829"/>
      <c r="EK263" s="829"/>
      <c r="EL263" s="829"/>
      <c r="EM263" s="829"/>
      <c r="EN263" s="829"/>
      <c r="EO263" s="400"/>
      <c r="EP263" s="400"/>
      <c r="EQ263" s="400"/>
      <c r="ER263" s="400"/>
      <c r="ES263" s="400"/>
      <c r="ET263" s="400"/>
      <c r="EU263" s="400"/>
      <c r="EV263" s="400"/>
      <c r="EW263" s="400"/>
      <c r="EX263" s="400"/>
    </row>
    <row r="264" spans="1:154" ht="12.15" hidden="1" customHeight="1" x14ac:dyDescent="0.3">
      <c r="F264" s="727"/>
      <c r="G264" s="727"/>
      <c r="H264" s="727"/>
      <c r="I264" s="727"/>
      <c r="J264" s="727"/>
      <c r="K264" s="727"/>
      <c r="L264" s="727"/>
      <c r="M264" s="727"/>
      <c r="N264" s="727"/>
      <c r="O264" s="727"/>
      <c r="P264" s="727"/>
      <c r="Q264" s="727"/>
      <c r="R264" s="791"/>
      <c r="S264" s="791"/>
      <c r="T264" s="837"/>
      <c r="U264" s="837"/>
      <c r="V264" s="837"/>
      <c r="W264" s="837"/>
      <c r="X264" s="837"/>
      <c r="Y264" s="837"/>
      <c r="Z264" s="837"/>
      <c r="AA264" s="837"/>
      <c r="AB264" s="852"/>
      <c r="AC264" s="852"/>
      <c r="AD264" s="837"/>
      <c r="AE264" s="837"/>
      <c r="AF264" s="837"/>
      <c r="AG264" s="837"/>
      <c r="AH264" s="837"/>
      <c r="AI264" s="837"/>
      <c r="AJ264" s="837"/>
      <c r="AK264" s="837"/>
      <c r="AL264" s="837"/>
      <c r="AM264" s="837"/>
      <c r="AN264" s="837"/>
      <c r="AO264" s="837"/>
      <c r="BA264" s="800"/>
      <c r="BB264" s="800"/>
      <c r="BC264" s="800"/>
      <c r="BD264" s="743"/>
      <c r="BE264" s="743"/>
      <c r="BF264" s="743"/>
      <c r="BG264" s="743"/>
      <c r="BH264" s="743"/>
      <c r="BI264" s="743"/>
      <c r="BJ264" s="743"/>
      <c r="BK264" s="743"/>
      <c r="BL264" s="743"/>
      <c r="BM264" s="743"/>
      <c r="BN264" s="743"/>
      <c r="BO264" s="743"/>
      <c r="BP264" s="743"/>
      <c r="BQ264" s="743"/>
      <c r="BR264" s="743"/>
      <c r="BS264" s="743"/>
      <c r="BT264" s="800"/>
      <c r="BU264" s="800"/>
      <c r="BV264" s="829"/>
      <c r="BW264" s="829"/>
      <c r="BX264" s="829"/>
      <c r="BY264" s="829"/>
      <c r="BZ264" s="829"/>
      <c r="CA264" s="829"/>
      <c r="CB264" s="829"/>
      <c r="CC264" s="829"/>
      <c r="CD264" s="829"/>
      <c r="CE264" s="2140"/>
      <c r="CF264" s="2141"/>
      <c r="CG264" s="2141"/>
      <c r="CH264" s="2141"/>
      <c r="CI264" s="2141"/>
      <c r="CJ264" s="2141"/>
      <c r="CK264" s="2141"/>
      <c r="CL264" s="2141"/>
      <c r="CM264" s="2141"/>
      <c r="CN264" s="2141"/>
      <c r="CO264" s="2141"/>
      <c r="CP264" s="2141"/>
      <c r="CQ264" s="2141"/>
      <c r="CR264" s="2141"/>
      <c r="CS264" s="2141"/>
      <c r="CT264" s="2141"/>
      <c r="CU264" s="2141"/>
      <c r="CV264" s="2141"/>
      <c r="CW264" s="2141"/>
      <c r="CX264" s="2141"/>
      <c r="CY264" s="2141"/>
      <c r="CZ264" s="2141"/>
      <c r="DA264" s="2141"/>
      <c r="DB264" s="2141"/>
      <c r="DC264" s="2141"/>
      <c r="DD264" s="2141"/>
      <c r="DE264" s="2141"/>
      <c r="DF264" s="2141"/>
      <c r="DG264" s="2141"/>
      <c r="DH264" s="2141"/>
      <c r="DI264" s="2141"/>
      <c r="DJ264" s="2141"/>
      <c r="DK264" s="2141"/>
      <c r="DL264" s="2141"/>
      <c r="DM264" s="2141"/>
      <c r="DN264" s="2141"/>
      <c r="DO264" s="2141"/>
      <c r="DP264" s="2141"/>
      <c r="DQ264" s="2141"/>
      <c r="DR264" s="2141"/>
      <c r="DS264" s="2141"/>
      <c r="DT264" s="2141"/>
      <c r="DU264" s="2141"/>
      <c r="DV264" s="2141"/>
      <c r="DW264" s="2141"/>
      <c r="DX264" s="2141"/>
      <c r="DY264" s="2141"/>
      <c r="DZ264" s="2141"/>
      <c r="EA264" s="2141"/>
      <c r="EB264" s="2141"/>
      <c r="EC264" s="2141"/>
      <c r="ED264" s="2141"/>
      <c r="EE264" s="2141"/>
      <c r="EF264" s="2142"/>
      <c r="EG264" s="829"/>
      <c r="EH264" s="829"/>
      <c r="EI264" s="829"/>
      <c r="EJ264" s="829"/>
      <c r="EK264" s="829"/>
      <c r="EL264" s="829"/>
      <c r="EM264" s="829"/>
      <c r="EN264" s="829"/>
      <c r="EO264" s="400"/>
      <c r="EP264" s="400"/>
      <c r="EQ264" s="400"/>
      <c r="ER264" s="400"/>
      <c r="ES264" s="400"/>
      <c r="ET264" s="400"/>
      <c r="EU264" s="400"/>
      <c r="EV264" s="400"/>
      <c r="EW264" s="400"/>
      <c r="EX264" s="400"/>
    </row>
    <row r="265" spans="1:154" ht="12.15" hidden="1" customHeight="1" x14ac:dyDescent="0.3">
      <c r="F265" s="727"/>
      <c r="G265" s="727"/>
      <c r="H265" s="727"/>
      <c r="I265" s="727"/>
      <c r="J265" s="727"/>
      <c r="K265" s="727"/>
      <c r="L265" s="727"/>
      <c r="M265" s="727"/>
      <c r="N265" s="727"/>
      <c r="O265" s="727"/>
      <c r="P265" s="727"/>
      <c r="Q265" s="727"/>
      <c r="R265" s="791"/>
      <c r="S265" s="791"/>
      <c r="T265" s="837"/>
      <c r="U265" s="837"/>
      <c r="V265" s="837"/>
      <c r="W265" s="837"/>
      <c r="X265" s="837"/>
      <c r="Y265" s="837"/>
      <c r="Z265" s="837"/>
      <c r="AA265" s="837"/>
      <c r="AB265" s="852"/>
      <c r="AC265" s="852"/>
      <c r="AD265" s="837"/>
      <c r="AE265" s="837"/>
      <c r="AF265" s="837"/>
      <c r="AG265" s="837"/>
      <c r="AH265" s="837"/>
      <c r="AI265" s="837"/>
      <c r="AJ265" s="837"/>
      <c r="AK265" s="837"/>
      <c r="AL265" s="837"/>
      <c r="AM265" s="837"/>
      <c r="AN265" s="837"/>
      <c r="AO265" s="837"/>
      <c r="BA265" s="800"/>
      <c r="BB265" s="800"/>
      <c r="BC265" s="800"/>
      <c r="BD265" s="743"/>
      <c r="BE265" s="743"/>
      <c r="BF265" s="743"/>
      <c r="BG265" s="743"/>
      <c r="BH265" s="743"/>
      <c r="BI265" s="743"/>
      <c r="BJ265" s="743"/>
      <c r="BK265" s="743"/>
      <c r="BL265" s="743"/>
      <c r="BM265" s="743"/>
      <c r="BN265" s="743"/>
      <c r="BO265" s="743"/>
      <c r="BP265" s="743"/>
      <c r="BQ265" s="743"/>
      <c r="BR265" s="743"/>
      <c r="BS265" s="743"/>
      <c r="BT265" s="800"/>
      <c r="BU265" s="800"/>
      <c r="BV265" s="829"/>
      <c r="BW265" s="829"/>
      <c r="BX265" s="829"/>
      <c r="BY265" s="829"/>
      <c r="BZ265" s="829"/>
      <c r="CA265" s="829"/>
      <c r="CB265" s="829"/>
      <c r="CC265" s="829"/>
      <c r="CD265" s="829"/>
      <c r="CE265" s="2140"/>
      <c r="CF265" s="2141"/>
      <c r="CG265" s="2141"/>
      <c r="CH265" s="2141"/>
      <c r="CI265" s="2141"/>
      <c r="CJ265" s="2141"/>
      <c r="CK265" s="2141"/>
      <c r="CL265" s="2141"/>
      <c r="CM265" s="2141"/>
      <c r="CN265" s="2141"/>
      <c r="CO265" s="2141"/>
      <c r="CP265" s="2141"/>
      <c r="CQ265" s="2141"/>
      <c r="CR265" s="2141"/>
      <c r="CS265" s="2141"/>
      <c r="CT265" s="2141"/>
      <c r="CU265" s="2141"/>
      <c r="CV265" s="2141"/>
      <c r="CW265" s="2141"/>
      <c r="CX265" s="2141"/>
      <c r="CY265" s="2141"/>
      <c r="CZ265" s="2141"/>
      <c r="DA265" s="2141"/>
      <c r="DB265" s="2141"/>
      <c r="DC265" s="2141"/>
      <c r="DD265" s="2141"/>
      <c r="DE265" s="2141"/>
      <c r="DF265" s="2141"/>
      <c r="DG265" s="2141"/>
      <c r="DH265" s="2141"/>
      <c r="DI265" s="2141"/>
      <c r="DJ265" s="2141"/>
      <c r="DK265" s="2141"/>
      <c r="DL265" s="2141"/>
      <c r="DM265" s="2141"/>
      <c r="DN265" s="2141"/>
      <c r="DO265" s="2141"/>
      <c r="DP265" s="2141"/>
      <c r="DQ265" s="2141"/>
      <c r="DR265" s="2141"/>
      <c r="DS265" s="2141"/>
      <c r="DT265" s="2141"/>
      <c r="DU265" s="2141"/>
      <c r="DV265" s="2141"/>
      <c r="DW265" s="2141"/>
      <c r="DX265" s="2141"/>
      <c r="DY265" s="2141"/>
      <c r="DZ265" s="2141"/>
      <c r="EA265" s="2141"/>
      <c r="EB265" s="2141"/>
      <c r="EC265" s="2141"/>
      <c r="ED265" s="2141"/>
      <c r="EE265" s="2141"/>
      <c r="EF265" s="2142"/>
      <c r="EG265" s="829"/>
      <c r="EH265" s="829"/>
      <c r="EI265" s="829"/>
      <c r="EJ265" s="829"/>
      <c r="EK265" s="829"/>
      <c r="EL265" s="829"/>
      <c r="EM265" s="829"/>
      <c r="EN265" s="829"/>
      <c r="EO265" s="400"/>
      <c r="EP265" s="400"/>
      <c r="EQ265" s="400"/>
      <c r="ER265" s="400"/>
      <c r="ES265" s="400"/>
      <c r="ET265" s="400"/>
      <c r="EU265" s="400"/>
      <c r="EV265" s="400"/>
      <c r="EW265" s="400"/>
      <c r="EX265" s="400"/>
    </row>
    <row r="266" spans="1:154" ht="12.15" hidden="1" customHeight="1" x14ac:dyDescent="0.3">
      <c r="F266" s="727"/>
      <c r="G266" s="727"/>
      <c r="H266" s="727"/>
      <c r="I266" s="727"/>
      <c r="J266" s="727"/>
      <c r="K266" s="727"/>
      <c r="L266" s="727"/>
      <c r="M266" s="727"/>
      <c r="N266" s="727"/>
      <c r="O266" s="727"/>
      <c r="P266" s="727"/>
      <c r="Q266" s="727"/>
      <c r="R266" s="791"/>
      <c r="S266" s="791"/>
      <c r="T266" s="837"/>
      <c r="U266" s="837"/>
      <c r="V266" s="837"/>
      <c r="W266" s="837"/>
      <c r="X266" s="837"/>
      <c r="Y266" s="837"/>
      <c r="Z266" s="837"/>
      <c r="AA266" s="837"/>
      <c r="AB266" s="852"/>
      <c r="AC266" s="852"/>
      <c r="AD266" s="837"/>
      <c r="AE266" s="837"/>
      <c r="AF266" s="837"/>
      <c r="AG266" s="837"/>
      <c r="AH266" s="837"/>
      <c r="AI266" s="837"/>
      <c r="AJ266" s="837"/>
      <c r="AK266" s="837"/>
      <c r="AL266" s="837"/>
      <c r="AM266" s="837"/>
      <c r="AN266" s="837"/>
      <c r="AO266" s="837"/>
      <c r="BA266" s="800"/>
      <c r="BB266" s="800"/>
      <c r="BC266" s="800"/>
      <c r="BD266" s="743"/>
      <c r="BE266" s="743"/>
      <c r="BF266" s="743"/>
      <c r="BG266" s="743"/>
      <c r="BH266" s="743"/>
      <c r="BI266" s="743"/>
      <c r="BJ266" s="743"/>
      <c r="BK266" s="743"/>
      <c r="BL266" s="743"/>
      <c r="BM266" s="743"/>
      <c r="BN266" s="743"/>
      <c r="BO266" s="743"/>
      <c r="BP266" s="743"/>
      <c r="BQ266" s="743"/>
      <c r="BR266" s="743"/>
      <c r="BS266" s="743"/>
      <c r="BT266" s="800"/>
      <c r="BU266" s="800"/>
      <c r="BV266" s="829"/>
      <c r="BW266" s="829"/>
      <c r="BX266" s="829"/>
      <c r="BY266" s="829"/>
      <c r="BZ266" s="829"/>
      <c r="CA266" s="829"/>
      <c r="CB266" s="829"/>
      <c r="CC266" s="829"/>
      <c r="CD266" s="829"/>
      <c r="CE266" s="2143"/>
      <c r="CF266" s="2144"/>
      <c r="CG266" s="2144"/>
      <c r="CH266" s="2144"/>
      <c r="CI266" s="2144"/>
      <c r="CJ266" s="2144"/>
      <c r="CK266" s="2144"/>
      <c r="CL266" s="2144"/>
      <c r="CM266" s="2144"/>
      <c r="CN266" s="2144"/>
      <c r="CO266" s="2144"/>
      <c r="CP266" s="2144"/>
      <c r="CQ266" s="2144"/>
      <c r="CR266" s="2144"/>
      <c r="CS266" s="2144"/>
      <c r="CT266" s="2144"/>
      <c r="CU266" s="2144"/>
      <c r="CV266" s="2144"/>
      <c r="CW266" s="2144"/>
      <c r="CX266" s="2144"/>
      <c r="CY266" s="2144"/>
      <c r="CZ266" s="2144"/>
      <c r="DA266" s="2144"/>
      <c r="DB266" s="2144"/>
      <c r="DC266" s="2144"/>
      <c r="DD266" s="2144"/>
      <c r="DE266" s="2144"/>
      <c r="DF266" s="2144"/>
      <c r="DG266" s="2144"/>
      <c r="DH266" s="2144"/>
      <c r="DI266" s="2144"/>
      <c r="DJ266" s="2144"/>
      <c r="DK266" s="2144"/>
      <c r="DL266" s="2144"/>
      <c r="DM266" s="2144"/>
      <c r="DN266" s="2144"/>
      <c r="DO266" s="2144"/>
      <c r="DP266" s="2144"/>
      <c r="DQ266" s="2144"/>
      <c r="DR266" s="2144"/>
      <c r="DS266" s="2144"/>
      <c r="DT266" s="2144"/>
      <c r="DU266" s="2144"/>
      <c r="DV266" s="2144"/>
      <c r="DW266" s="2144"/>
      <c r="DX266" s="2144"/>
      <c r="DY266" s="2144"/>
      <c r="DZ266" s="2144"/>
      <c r="EA266" s="2144"/>
      <c r="EB266" s="2144"/>
      <c r="EC266" s="2144"/>
      <c r="ED266" s="2144"/>
      <c r="EE266" s="2144"/>
      <c r="EF266" s="2145"/>
      <c r="EG266" s="829"/>
      <c r="EH266" s="829"/>
      <c r="EI266" s="829"/>
      <c r="EJ266" s="829"/>
      <c r="EK266" s="829"/>
      <c r="EL266" s="829"/>
      <c r="EM266" s="829"/>
      <c r="EN266" s="829"/>
      <c r="EO266" s="400"/>
      <c r="EP266" s="400"/>
      <c r="EQ266" s="400"/>
      <c r="ER266" s="400"/>
      <c r="ES266" s="400"/>
      <c r="ET266" s="400"/>
      <c r="EU266" s="400"/>
      <c r="EV266" s="400"/>
      <c r="EW266" s="400"/>
      <c r="EX266" s="400"/>
    </row>
    <row r="267" spans="1:154" ht="8.4" customHeight="1" x14ac:dyDescent="0.3">
      <c r="F267" s="727"/>
      <c r="G267" s="727"/>
      <c r="H267" s="727"/>
      <c r="I267" s="727"/>
      <c r="J267" s="727"/>
      <c r="K267" s="727"/>
      <c r="L267" s="727"/>
      <c r="M267" s="727"/>
      <c r="N267" s="727"/>
      <c r="O267" s="727"/>
      <c r="P267" s="727"/>
      <c r="Q267" s="727"/>
      <c r="R267" s="791"/>
      <c r="S267" s="791"/>
      <c r="T267" s="837"/>
      <c r="U267" s="837"/>
      <c r="V267" s="837"/>
      <c r="W267" s="837"/>
      <c r="X267" s="837"/>
      <c r="Y267" s="837"/>
      <c r="Z267" s="837"/>
      <c r="AA267" s="837"/>
      <c r="AB267" s="852"/>
      <c r="AC267" s="852"/>
      <c r="AD267" s="837"/>
      <c r="AE267" s="837"/>
      <c r="AF267" s="837"/>
      <c r="AG267" s="837"/>
      <c r="AH267" s="837"/>
      <c r="AI267" s="837"/>
      <c r="AJ267" s="837"/>
      <c r="AK267" s="837"/>
      <c r="AL267" s="837"/>
      <c r="AM267" s="837"/>
      <c r="AN267" s="837"/>
      <c r="AO267" s="837"/>
      <c r="BA267" s="800"/>
      <c r="BB267" s="800"/>
      <c r="BC267" s="800"/>
      <c r="BD267" s="743"/>
      <c r="BE267" s="743"/>
      <c r="BF267" s="743"/>
      <c r="BG267" s="743"/>
      <c r="BH267" s="743"/>
      <c r="BI267" s="743"/>
      <c r="BJ267" s="743"/>
      <c r="BK267" s="743"/>
      <c r="BL267" s="743"/>
      <c r="BM267" s="743"/>
      <c r="BN267" s="743"/>
      <c r="BO267" s="743"/>
      <c r="BP267" s="743"/>
      <c r="BQ267" s="743"/>
      <c r="BR267" s="743"/>
      <c r="BS267" s="743"/>
      <c r="BT267" s="800"/>
      <c r="BU267" s="800"/>
      <c r="BV267" s="829"/>
      <c r="BW267" s="829"/>
      <c r="BX267" s="829"/>
      <c r="BY267" s="829"/>
      <c r="BZ267" s="829"/>
      <c r="CA267" s="829"/>
      <c r="CB267" s="829"/>
      <c r="CC267" s="829"/>
      <c r="CD267" s="829"/>
      <c r="CE267" s="829"/>
      <c r="CF267" s="829"/>
      <c r="CG267" s="829"/>
      <c r="CH267" s="829"/>
      <c r="CI267" s="829"/>
      <c r="CJ267" s="829"/>
      <c r="CK267" s="829"/>
      <c r="CL267" s="829"/>
      <c r="CM267" s="829"/>
      <c r="CN267" s="829"/>
      <c r="CO267" s="829"/>
      <c r="CP267" s="829"/>
      <c r="CQ267" s="400"/>
      <c r="CR267" s="800"/>
      <c r="CS267" s="800"/>
      <c r="CT267" s="800"/>
      <c r="CU267" s="801"/>
      <c r="CV267" s="801"/>
      <c r="CW267" s="801"/>
      <c r="CX267" s="801"/>
      <c r="CY267" s="801"/>
      <c r="CZ267" s="801"/>
      <c r="DA267" s="801"/>
      <c r="DB267" s="801"/>
      <c r="DY267" s="400"/>
      <c r="DZ267" s="850"/>
      <c r="EA267" s="850"/>
      <c r="EB267" s="850"/>
      <c r="EC267" s="400"/>
      <c r="ED267" s="400"/>
      <c r="EE267" s="400"/>
      <c r="EF267" s="400"/>
      <c r="EG267" s="829"/>
      <c r="EH267" s="829"/>
      <c r="EI267" s="829"/>
      <c r="EJ267" s="829"/>
      <c r="EK267" s="829"/>
      <c r="EL267" s="829"/>
      <c r="EM267" s="829"/>
      <c r="EN267" s="829"/>
      <c r="EO267" s="400"/>
      <c r="EP267" s="400"/>
      <c r="EQ267" s="400"/>
      <c r="ER267" s="400"/>
      <c r="ES267" s="400"/>
      <c r="ET267" s="400"/>
      <c r="EU267" s="400"/>
      <c r="EV267" s="400"/>
      <c r="EW267" s="400"/>
      <c r="EX267" s="400"/>
    </row>
    <row r="268" spans="1:154" ht="19.95" customHeight="1" x14ac:dyDescent="0.3">
      <c r="A268" s="400"/>
      <c r="B268" s="2132" t="s">
        <v>39735</v>
      </c>
      <c r="C268" s="2133"/>
      <c r="D268" s="2133"/>
      <c r="E268" s="2133"/>
      <c r="F268" s="2133"/>
      <c r="G268" s="2133"/>
      <c r="H268" s="2133"/>
      <c r="I268" s="2133"/>
      <c r="J268" s="2133"/>
      <c r="K268" s="2133"/>
      <c r="L268" s="2133"/>
      <c r="M268" s="2133"/>
      <c r="N268" s="2133"/>
      <c r="O268" s="2133"/>
      <c r="P268" s="2133"/>
      <c r="Q268" s="2133"/>
      <c r="R268" s="2133"/>
      <c r="S268" s="2133"/>
      <c r="T268" s="2133"/>
      <c r="U268" s="2133"/>
      <c r="V268" s="2133"/>
      <c r="W268" s="2133"/>
      <c r="X268" s="2133"/>
      <c r="Y268" s="2133"/>
      <c r="Z268" s="2133"/>
      <c r="AA268" s="2133"/>
      <c r="AB268" s="2133"/>
      <c r="AC268" s="2133"/>
      <c r="AD268" s="2133"/>
      <c r="AE268" s="2133"/>
      <c r="AF268" s="2133"/>
      <c r="AG268" s="2133"/>
      <c r="AH268" s="2133"/>
      <c r="AI268" s="2133"/>
      <c r="AJ268" s="2133"/>
      <c r="AK268" s="2133"/>
      <c r="AL268" s="2133"/>
      <c r="AM268" s="2133"/>
      <c r="AN268" s="2133"/>
      <c r="AO268" s="2133"/>
      <c r="AP268" s="2133"/>
      <c r="AQ268" s="2133"/>
      <c r="AR268" s="2133"/>
      <c r="AS268" s="2133"/>
      <c r="AT268" s="2133"/>
      <c r="AU268" s="2133"/>
      <c r="AV268" s="2133"/>
      <c r="AW268" s="2133"/>
      <c r="AX268" s="2133"/>
      <c r="AY268" s="2133"/>
      <c r="AZ268" s="2133"/>
      <c r="BA268" s="2133"/>
      <c r="BB268" s="2133"/>
      <c r="BC268" s="2133"/>
      <c r="BD268" s="2133"/>
      <c r="BE268" s="2133"/>
      <c r="BF268" s="2133"/>
      <c r="BG268" s="2133"/>
      <c r="BH268" s="2133"/>
      <c r="BI268" s="2133"/>
      <c r="BJ268" s="2133"/>
      <c r="BK268" s="2133"/>
      <c r="BL268" s="2133"/>
      <c r="BM268" s="2133"/>
      <c r="BN268" s="2133"/>
      <c r="BO268" s="2133"/>
      <c r="BP268" s="2133"/>
      <c r="BQ268" s="2133"/>
      <c r="BR268" s="2133"/>
      <c r="BS268" s="2133"/>
      <c r="BT268" s="2133"/>
      <c r="BU268" s="2133"/>
      <c r="BV268" s="2133"/>
      <c r="BW268" s="2133"/>
      <c r="BX268" s="2133"/>
      <c r="BY268" s="2133"/>
      <c r="BZ268" s="2133"/>
      <c r="CA268" s="2133"/>
      <c r="CB268" s="2133"/>
      <c r="CC268" s="2133"/>
      <c r="CD268" s="2133"/>
      <c r="CE268" s="2133"/>
      <c r="CF268" s="2133"/>
      <c r="CG268" s="2133"/>
      <c r="CH268" s="2133"/>
      <c r="CI268" s="2133"/>
      <c r="CJ268" s="2133"/>
      <c r="CK268" s="2133"/>
      <c r="CL268" s="2133"/>
      <c r="CM268" s="2133"/>
      <c r="CN268" s="2133"/>
      <c r="CO268" s="2133"/>
      <c r="CP268" s="2133"/>
      <c r="CQ268" s="2133"/>
      <c r="CR268" s="2133"/>
      <c r="CS268" s="2133"/>
      <c r="CT268" s="2133"/>
      <c r="CU268" s="2133"/>
      <c r="CV268" s="2133"/>
      <c r="CW268" s="2133"/>
      <c r="CX268" s="2133"/>
      <c r="CY268" s="2133"/>
      <c r="CZ268" s="2133"/>
      <c r="DA268" s="2133"/>
      <c r="DB268" s="2133"/>
      <c r="DC268" s="2133"/>
      <c r="DD268" s="2133"/>
      <c r="DE268" s="2133"/>
      <c r="DF268" s="2133"/>
      <c r="DG268" s="2133"/>
      <c r="DH268" s="2133"/>
      <c r="DI268" s="2133"/>
      <c r="DJ268" s="2133"/>
      <c r="DK268" s="2133"/>
      <c r="DL268" s="2133"/>
      <c r="DM268" s="2133"/>
      <c r="DN268" s="2133"/>
      <c r="DO268" s="2133"/>
      <c r="DP268" s="2133"/>
      <c r="DQ268" s="2133"/>
      <c r="DR268" s="2133"/>
      <c r="DS268" s="2133"/>
      <c r="DT268" s="2133"/>
      <c r="DU268" s="2133"/>
      <c r="DV268" s="2133"/>
      <c r="DW268" s="2133"/>
      <c r="DX268" s="2133"/>
      <c r="DY268" s="2133"/>
      <c r="DZ268" s="2133"/>
      <c r="EA268" s="2133"/>
      <c r="EB268" s="2133"/>
      <c r="EC268" s="2133"/>
      <c r="ED268" s="2133"/>
      <c r="EE268" s="2133"/>
      <c r="EF268" s="2134"/>
    </row>
    <row r="269" spans="1:154" ht="6" hidden="1" customHeight="1" x14ac:dyDescent="0.3">
      <c r="A269" s="400"/>
      <c r="B269" s="776"/>
      <c r="C269" s="776"/>
      <c r="D269" s="776"/>
      <c r="E269" s="776"/>
      <c r="F269" s="776"/>
      <c r="G269" s="776"/>
      <c r="H269" s="776"/>
      <c r="I269" s="776"/>
      <c r="J269" s="776"/>
      <c r="K269" s="776"/>
      <c r="L269" s="776"/>
      <c r="M269" s="776"/>
      <c r="N269" s="776"/>
      <c r="O269" s="776"/>
      <c r="P269" s="776"/>
      <c r="Q269" s="776"/>
      <c r="R269" s="776"/>
      <c r="S269" s="776"/>
      <c r="T269" s="776"/>
      <c r="U269" s="776"/>
      <c r="V269" s="776"/>
      <c r="W269" s="776"/>
      <c r="X269" s="776"/>
      <c r="Y269" s="776"/>
      <c r="Z269" s="776"/>
      <c r="AA269" s="776"/>
      <c r="AB269" s="776"/>
      <c r="AC269" s="776"/>
      <c r="AD269" s="776"/>
      <c r="AE269" s="776"/>
      <c r="AF269" s="776"/>
      <c r="AG269" s="776"/>
      <c r="AH269" s="776"/>
      <c r="AI269" s="776"/>
      <c r="AJ269" s="776"/>
      <c r="AK269" s="776"/>
      <c r="AL269" s="776"/>
      <c r="AM269" s="776"/>
      <c r="AN269" s="776"/>
      <c r="AO269" s="776"/>
      <c r="AP269" s="776"/>
      <c r="AQ269" s="776"/>
      <c r="AR269" s="776"/>
      <c r="AS269" s="776"/>
      <c r="AT269" s="776"/>
      <c r="AU269" s="776"/>
      <c r="AV269" s="776"/>
      <c r="AW269" s="776"/>
      <c r="AX269" s="776"/>
      <c r="AY269" s="776"/>
      <c r="AZ269" s="776"/>
      <c r="BA269" s="776"/>
      <c r="BB269" s="776"/>
      <c r="BC269" s="776"/>
      <c r="BD269" s="776"/>
      <c r="BE269" s="776"/>
      <c r="BF269" s="776"/>
      <c r="BG269" s="776"/>
      <c r="BH269" s="776"/>
      <c r="BI269" s="776"/>
      <c r="BJ269" s="776"/>
      <c r="BK269" s="776"/>
      <c r="BL269" s="776"/>
      <c r="BM269" s="776"/>
      <c r="BN269" s="776"/>
      <c r="BO269" s="776"/>
      <c r="BP269" s="776"/>
      <c r="BQ269" s="776"/>
      <c r="BR269" s="776"/>
      <c r="BS269" s="776"/>
      <c r="BT269" s="776"/>
      <c r="BU269" s="776"/>
      <c r="BV269" s="776"/>
      <c r="BW269" s="776"/>
      <c r="BX269" s="776"/>
      <c r="BY269" s="776"/>
      <c r="BZ269" s="776"/>
      <c r="CA269" s="776"/>
      <c r="CB269" s="776"/>
      <c r="CC269" s="776"/>
      <c r="CD269" s="776"/>
      <c r="CE269" s="776"/>
      <c r="CF269" s="776"/>
      <c r="CG269" s="776"/>
      <c r="CH269" s="776"/>
      <c r="CI269" s="776"/>
      <c r="CJ269" s="776"/>
      <c r="CK269" s="776"/>
      <c r="CL269" s="776"/>
      <c r="CM269" s="776"/>
      <c r="CN269" s="776"/>
      <c r="CO269" s="776"/>
      <c r="CP269" s="776"/>
      <c r="CQ269" s="776"/>
      <c r="CR269" s="776"/>
      <c r="CS269" s="776"/>
      <c r="CT269" s="776"/>
      <c r="CU269" s="776"/>
      <c r="CV269" s="776"/>
      <c r="CW269" s="776"/>
      <c r="CX269" s="776"/>
      <c r="CY269" s="776"/>
      <c r="CZ269" s="776"/>
      <c r="DA269" s="776"/>
      <c r="DB269" s="776"/>
      <c r="DC269" s="776"/>
      <c r="DD269" s="776"/>
      <c r="DE269" s="776"/>
      <c r="DF269" s="776"/>
      <c r="DG269" s="776"/>
      <c r="DH269" s="776"/>
      <c r="DI269" s="776"/>
      <c r="DJ269" s="776"/>
      <c r="DK269" s="776"/>
      <c r="DL269" s="776"/>
      <c r="DM269" s="776"/>
      <c r="DN269" s="776"/>
      <c r="DO269" s="776"/>
      <c r="DP269" s="776"/>
      <c r="DQ269" s="776"/>
      <c r="DR269" s="776"/>
      <c r="DS269" s="776"/>
      <c r="DT269" s="776"/>
      <c r="DU269" s="776"/>
      <c r="DV269" s="776"/>
      <c r="DW269" s="776"/>
      <c r="DX269" s="776"/>
      <c r="DY269" s="776"/>
      <c r="DZ269" s="776"/>
      <c r="EA269" s="776"/>
      <c r="EB269" s="776"/>
      <c r="EC269" s="776"/>
      <c r="ED269" s="776"/>
      <c r="EE269" s="776"/>
      <c r="EF269" s="776"/>
    </row>
    <row r="270" spans="1:154" ht="14.25" hidden="1" customHeight="1" x14ac:dyDescent="0.3">
      <c r="A270" s="400"/>
      <c r="B270" s="776"/>
      <c r="C270" s="776"/>
      <c r="D270" s="776"/>
      <c r="E270" s="776"/>
      <c r="F270" s="776"/>
      <c r="G270" s="776"/>
      <c r="H270" s="776"/>
      <c r="I270" s="776"/>
      <c r="J270" s="776"/>
      <c r="K270" s="776"/>
      <c r="L270" s="776"/>
      <c r="M270" s="776"/>
      <c r="N270" s="776"/>
      <c r="O270" s="776"/>
      <c r="P270" s="776"/>
      <c r="Q270" s="776"/>
      <c r="R270" s="776"/>
      <c r="S270" s="776"/>
      <c r="T270" s="776"/>
      <c r="U270" s="2117" t="s">
        <v>39722</v>
      </c>
      <c r="V270" s="2117"/>
      <c r="W270" s="2117"/>
      <c r="X270" s="2117"/>
      <c r="Y270" s="2117"/>
      <c r="Z270" s="2117"/>
      <c r="AA270" s="2117"/>
      <c r="AB270" s="2117"/>
      <c r="AC270" s="2117"/>
      <c r="AD270" s="2117"/>
      <c r="AE270" s="2117"/>
      <c r="AF270" s="2117"/>
      <c r="AG270" s="2117"/>
      <c r="AH270" s="2117"/>
      <c r="AI270" s="2117"/>
      <c r="AJ270" s="2117"/>
      <c r="AK270" s="2117"/>
      <c r="AL270" s="2117"/>
      <c r="AM270" s="2117"/>
      <c r="AN270" s="2117"/>
      <c r="AO270" s="2117"/>
      <c r="AP270" s="2117"/>
      <c r="AQ270" s="2117"/>
      <c r="AR270" s="2117"/>
      <c r="AS270" s="2117"/>
      <c r="AT270" s="2117"/>
      <c r="AU270" s="2117"/>
      <c r="AV270" s="2117"/>
      <c r="AW270" s="2117"/>
      <c r="AX270" s="2117"/>
      <c r="AY270" s="2117"/>
      <c r="AZ270" s="2117"/>
      <c r="BA270" s="2117"/>
      <c r="BB270" s="2117"/>
      <c r="BC270" s="2117"/>
      <c r="BD270" s="2117"/>
      <c r="BE270" s="2117"/>
      <c r="BF270" s="2117"/>
      <c r="BG270" s="2117"/>
      <c r="BH270" s="2117"/>
      <c r="BI270" s="2117"/>
      <c r="BJ270" s="2117"/>
      <c r="BK270" s="2117"/>
      <c r="BL270" s="2117"/>
      <c r="BM270" s="2117"/>
      <c r="BN270" s="2117"/>
      <c r="BO270" s="2117"/>
      <c r="BP270" s="2117"/>
      <c r="BQ270" s="2117"/>
      <c r="BR270" s="2117"/>
      <c r="BS270" s="2117"/>
      <c r="BT270" s="2117"/>
      <c r="BU270" s="2117"/>
      <c r="BV270" s="2117"/>
      <c r="BW270" s="2117"/>
      <c r="BX270" s="2117"/>
      <c r="BY270" s="2117"/>
      <c r="BZ270" s="2117"/>
      <c r="CA270" s="776"/>
      <c r="CB270" s="776"/>
      <c r="CC270" s="776"/>
      <c r="CD270" s="776"/>
      <c r="CE270" s="776"/>
      <c r="CF270" s="776"/>
      <c r="CG270" s="776"/>
      <c r="CH270" s="776"/>
      <c r="CI270" s="776"/>
      <c r="CJ270" s="776"/>
      <c r="CK270" s="776"/>
      <c r="CL270" s="776"/>
      <c r="CM270" s="776"/>
      <c r="CN270" s="776"/>
      <c r="CO270" s="776"/>
      <c r="CP270" s="776"/>
      <c r="CQ270" s="776"/>
      <c r="CR270" s="776"/>
      <c r="CS270" s="776"/>
      <c r="CT270" s="776"/>
      <c r="CU270" s="776"/>
      <c r="CV270" s="776"/>
      <c r="CW270" s="776"/>
      <c r="CX270" s="776"/>
      <c r="CY270" s="776"/>
      <c r="CZ270" s="776"/>
      <c r="DA270" s="776"/>
      <c r="DB270" s="776"/>
      <c r="DC270" s="776"/>
      <c r="DD270" s="776"/>
      <c r="DE270" s="776"/>
      <c r="DF270" s="776"/>
      <c r="DG270" s="776"/>
      <c r="DH270" s="776"/>
      <c r="DI270" s="776"/>
      <c r="DJ270" s="776"/>
      <c r="DK270" s="776"/>
      <c r="DL270" s="776"/>
      <c r="DM270" s="776"/>
      <c r="DN270" s="776"/>
      <c r="DO270" s="776"/>
      <c r="DP270" s="776"/>
      <c r="DQ270" s="776"/>
      <c r="DR270" s="776"/>
      <c r="DS270" s="776"/>
      <c r="DT270" s="776"/>
      <c r="DU270" s="776"/>
      <c r="DV270" s="776"/>
      <c r="DW270" s="776"/>
      <c r="DX270" s="776"/>
      <c r="DY270" s="776"/>
      <c r="DZ270" s="776"/>
      <c r="EA270" s="776"/>
      <c r="EB270" s="776"/>
      <c r="EC270" s="776"/>
      <c r="ED270" s="776"/>
      <c r="EE270" s="776"/>
      <c r="EF270" s="776"/>
    </row>
    <row r="271" spans="1:154" ht="6" hidden="1" customHeight="1" x14ac:dyDescent="0.3">
      <c r="F271" s="727"/>
      <c r="G271" s="727"/>
      <c r="H271" s="727"/>
      <c r="I271" s="727"/>
      <c r="J271" s="727"/>
      <c r="K271" s="727"/>
      <c r="L271" s="727"/>
      <c r="M271" s="727"/>
      <c r="N271" s="727"/>
      <c r="O271" s="727"/>
      <c r="P271" s="727"/>
      <c r="Q271" s="727"/>
      <c r="R271" s="791"/>
      <c r="S271" s="791"/>
      <c r="T271" s="837"/>
      <c r="U271" s="837"/>
      <c r="V271" s="837"/>
      <c r="W271" s="837"/>
      <c r="X271" s="837"/>
      <c r="Y271" s="837"/>
      <c r="Z271" s="837"/>
      <c r="AA271" s="837"/>
      <c r="AB271" s="852"/>
      <c r="AC271" s="852"/>
      <c r="AD271" s="837"/>
      <c r="AE271" s="837"/>
      <c r="AF271" s="837"/>
      <c r="AG271" s="837"/>
      <c r="AH271" s="837"/>
      <c r="AI271" s="837"/>
      <c r="AJ271" s="837"/>
      <c r="AK271" s="837"/>
      <c r="AL271" s="837"/>
      <c r="AM271" s="837"/>
      <c r="AN271" s="837"/>
      <c r="AO271" s="837"/>
      <c r="BA271" s="800"/>
      <c r="BB271" s="800"/>
      <c r="BC271" s="800"/>
      <c r="BD271" s="743"/>
      <c r="BE271" s="743"/>
      <c r="BF271" s="743"/>
      <c r="BG271" s="743"/>
      <c r="BH271" s="743"/>
      <c r="BI271" s="743"/>
      <c r="BJ271" s="743"/>
      <c r="BK271" s="743"/>
      <c r="BL271" s="743"/>
      <c r="BM271" s="743"/>
      <c r="BN271" s="743"/>
      <c r="BO271" s="743"/>
      <c r="BP271" s="743"/>
      <c r="BQ271" s="743"/>
      <c r="BR271" s="743"/>
      <c r="BS271" s="743"/>
      <c r="BT271" s="800"/>
      <c r="BU271" s="800"/>
      <c r="BV271" s="829"/>
      <c r="BW271" s="829"/>
      <c r="BX271" s="829"/>
      <c r="BY271" s="829"/>
      <c r="BZ271" s="829"/>
      <c r="CA271" s="829"/>
      <c r="CB271" s="829"/>
      <c r="CC271" s="829"/>
      <c r="CD271" s="829"/>
      <c r="CE271" s="829"/>
      <c r="CF271" s="829"/>
      <c r="CG271" s="829"/>
      <c r="CH271" s="829"/>
      <c r="CI271" s="829"/>
      <c r="CJ271" s="829"/>
      <c r="CK271" s="829"/>
      <c r="CL271" s="829"/>
      <c r="CM271" s="829"/>
      <c r="CN271" s="829"/>
      <c r="CO271" s="829"/>
      <c r="CP271" s="829"/>
      <c r="CQ271" s="400"/>
      <c r="CR271" s="800"/>
      <c r="CS271" s="800"/>
      <c r="CT271" s="800"/>
      <c r="CU271" s="801"/>
      <c r="CV271" s="801"/>
      <c r="CW271" s="801"/>
      <c r="CX271" s="801"/>
      <c r="CY271" s="801"/>
      <c r="CZ271" s="801"/>
      <c r="DA271" s="801"/>
      <c r="DB271" s="801"/>
      <c r="DY271" s="400"/>
      <c r="DZ271" s="850"/>
      <c r="EA271" s="850"/>
      <c r="EB271" s="850"/>
      <c r="EC271" s="400"/>
      <c r="ED271" s="400"/>
      <c r="EE271" s="400"/>
      <c r="EF271" s="400"/>
      <c r="EG271" s="829"/>
      <c r="EH271" s="829"/>
      <c r="EI271" s="829"/>
      <c r="EJ271" s="829"/>
      <c r="EK271" s="829"/>
      <c r="EL271" s="829"/>
      <c r="EM271" s="829"/>
      <c r="EN271" s="829"/>
      <c r="EO271" s="400"/>
      <c r="EP271" s="400"/>
      <c r="EQ271" s="400"/>
      <c r="ER271" s="400"/>
      <c r="ES271" s="400"/>
      <c r="ET271" s="400"/>
      <c r="EU271" s="400"/>
      <c r="EV271" s="400"/>
      <c r="EW271" s="400"/>
      <c r="EX271" s="400"/>
    </row>
    <row r="272" spans="1:154" ht="13.95" hidden="1" customHeight="1" x14ac:dyDescent="0.3">
      <c r="E272" s="2146" t="s">
        <v>39723</v>
      </c>
      <c r="F272" s="2146"/>
      <c r="G272" s="2146"/>
      <c r="H272" s="2146"/>
      <c r="I272" s="2146"/>
      <c r="J272" s="2146"/>
      <c r="K272" s="2146"/>
      <c r="L272" s="2146"/>
      <c r="M272" s="2146"/>
      <c r="N272" s="2146"/>
      <c r="O272" s="2146"/>
      <c r="P272" s="2146"/>
      <c r="Q272" s="2146"/>
      <c r="R272" s="2146"/>
      <c r="S272" s="2146"/>
      <c r="T272" s="837"/>
      <c r="U272" s="837"/>
      <c r="V272" s="837"/>
      <c r="W272" s="837"/>
      <c r="X272" s="837"/>
      <c r="Y272" s="837"/>
      <c r="Z272" s="837"/>
      <c r="AA272" s="837"/>
      <c r="AB272" s="852"/>
      <c r="AC272" s="852"/>
      <c r="AD272" s="837"/>
      <c r="AE272" s="837"/>
      <c r="AF272" s="837"/>
      <c r="AG272" s="837"/>
      <c r="AH272" s="837"/>
      <c r="AI272" s="837"/>
      <c r="AJ272" s="837"/>
      <c r="AK272" s="837"/>
      <c r="AL272" s="837"/>
      <c r="AM272" s="837"/>
      <c r="AN272" s="837"/>
      <c r="AO272" s="837"/>
      <c r="BA272" s="800"/>
      <c r="BB272" s="800"/>
      <c r="BC272" s="800"/>
      <c r="BD272" s="743"/>
      <c r="BE272" s="743"/>
      <c r="BF272" s="743"/>
      <c r="BG272" s="743"/>
      <c r="BH272" s="743"/>
      <c r="BI272" s="743"/>
      <c r="BJ272" s="743"/>
      <c r="BK272" s="743"/>
      <c r="BL272" s="743"/>
      <c r="BM272" s="743"/>
      <c r="BN272" s="743"/>
      <c r="BO272" s="743"/>
      <c r="BP272" s="743"/>
      <c r="BQ272" s="743"/>
      <c r="BR272" s="743"/>
      <c r="BS272" s="743"/>
      <c r="BT272" s="800"/>
      <c r="BU272" s="800"/>
      <c r="BV272" s="829"/>
      <c r="BW272" s="829"/>
      <c r="BX272" s="829"/>
      <c r="BY272" s="829"/>
      <c r="BZ272" s="829"/>
      <c r="CA272" s="829"/>
      <c r="CB272" s="829"/>
      <c r="CC272" s="829"/>
      <c r="CD272" s="829"/>
      <c r="CE272" s="829"/>
      <c r="CF272" s="829"/>
      <c r="CG272" s="829"/>
      <c r="CH272" s="829"/>
      <c r="CI272" s="829"/>
      <c r="CJ272" s="829"/>
      <c r="CK272" s="829"/>
      <c r="CL272" s="829"/>
      <c r="CM272" s="829"/>
      <c r="CN272" s="829"/>
      <c r="CO272" s="829"/>
      <c r="CP272" s="829"/>
      <c r="CQ272" s="400"/>
      <c r="CR272" s="800"/>
      <c r="CS272" s="800"/>
      <c r="CT272" s="800"/>
      <c r="CU272" s="801"/>
      <c r="CV272" s="801"/>
      <c r="CW272" s="801"/>
      <c r="CX272" s="801"/>
      <c r="CY272" s="801"/>
      <c r="CZ272" s="801"/>
      <c r="DA272" s="801"/>
      <c r="DB272" s="801"/>
      <c r="DY272" s="400"/>
      <c r="DZ272" s="850"/>
      <c r="EA272" s="850"/>
      <c r="EB272" s="850"/>
      <c r="EC272" s="400"/>
      <c r="ED272" s="400"/>
      <c r="EE272" s="400"/>
      <c r="EF272" s="400"/>
      <c r="EG272" s="829"/>
      <c r="EH272" s="829"/>
      <c r="EI272" s="829"/>
      <c r="EJ272" s="829"/>
      <c r="EK272" s="829"/>
      <c r="EL272" s="829"/>
      <c r="EM272" s="829"/>
      <c r="EN272" s="829"/>
      <c r="EO272" s="400"/>
      <c r="EP272" s="400"/>
      <c r="EQ272" s="400"/>
      <c r="ER272" s="400"/>
      <c r="ES272" s="400"/>
      <c r="ET272" s="400"/>
      <c r="EU272" s="400"/>
      <c r="EV272" s="400"/>
      <c r="EW272" s="400"/>
      <c r="EX272" s="400"/>
    </row>
    <row r="273" spans="1:154" ht="5.4" hidden="1" customHeight="1" x14ac:dyDescent="0.3">
      <c r="F273" s="727"/>
      <c r="G273" s="727"/>
      <c r="H273" s="727"/>
      <c r="I273" s="727"/>
      <c r="J273" s="727"/>
      <c r="K273" s="727"/>
      <c r="L273" s="727"/>
      <c r="M273" s="727"/>
      <c r="N273" s="727"/>
      <c r="O273" s="727"/>
      <c r="P273" s="727"/>
      <c r="Q273" s="727"/>
      <c r="R273" s="791"/>
      <c r="S273" s="791"/>
      <c r="T273" s="837"/>
      <c r="U273" s="837"/>
      <c r="V273" s="837"/>
      <c r="W273" s="837"/>
      <c r="X273" s="837"/>
      <c r="Y273" s="837"/>
      <c r="Z273" s="837"/>
      <c r="AA273" s="837"/>
      <c r="AB273" s="852"/>
      <c r="AC273" s="852"/>
      <c r="AD273" s="837"/>
      <c r="AE273" s="837"/>
      <c r="AF273" s="837"/>
      <c r="AG273" s="837"/>
      <c r="AH273" s="837"/>
      <c r="AI273" s="837"/>
      <c r="AJ273" s="837"/>
      <c r="AK273" s="837"/>
      <c r="AL273" s="837"/>
      <c r="AM273" s="837"/>
      <c r="AN273" s="837"/>
      <c r="AO273" s="837"/>
      <c r="BA273" s="800"/>
      <c r="BB273" s="800"/>
      <c r="BC273" s="800"/>
      <c r="BD273" s="743"/>
      <c r="BE273" s="743"/>
      <c r="BF273" s="743"/>
      <c r="BG273" s="743"/>
      <c r="BH273" s="743"/>
      <c r="BI273" s="743"/>
      <c r="BJ273" s="743"/>
      <c r="BK273" s="743"/>
      <c r="BL273" s="743"/>
      <c r="BM273" s="743"/>
      <c r="BN273" s="743"/>
      <c r="BO273" s="743"/>
      <c r="BP273" s="743"/>
      <c r="BQ273" s="743"/>
      <c r="BR273" s="743"/>
      <c r="BS273" s="743"/>
      <c r="BT273" s="800"/>
      <c r="BU273" s="800"/>
      <c r="BV273" s="829"/>
      <c r="BW273" s="829"/>
      <c r="BX273" s="829"/>
      <c r="BY273" s="829"/>
      <c r="BZ273" s="829"/>
      <c r="CA273" s="829"/>
      <c r="CB273" s="829"/>
      <c r="CC273" s="829"/>
      <c r="CD273" s="829"/>
      <c r="CE273" s="829"/>
      <c r="CF273" s="829"/>
      <c r="CG273" s="829"/>
      <c r="CH273" s="829"/>
      <c r="CI273" s="829"/>
      <c r="CJ273" s="829"/>
      <c r="CK273" s="829"/>
      <c r="CL273" s="829"/>
      <c r="CM273" s="829"/>
      <c r="CN273" s="829"/>
      <c r="CO273" s="829"/>
      <c r="CP273" s="829"/>
      <c r="CQ273" s="400"/>
      <c r="CR273" s="800"/>
      <c r="CS273" s="800"/>
      <c r="CT273" s="800"/>
      <c r="CU273" s="801"/>
      <c r="CV273" s="801"/>
      <c r="CW273" s="801"/>
      <c r="CX273" s="801"/>
      <c r="CY273" s="801"/>
      <c r="CZ273" s="801"/>
      <c r="DA273" s="801"/>
      <c r="DB273" s="801"/>
      <c r="DY273" s="400"/>
      <c r="DZ273" s="850"/>
      <c r="EA273" s="850"/>
      <c r="EB273" s="850"/>
      <c r="EC273" s="400"/>
      <c r="ED273" s="400"/>
      <c r="EE273" s="400"/>
      <c r="EF273" s="400"/>
      <c r="EG273" s="829"/>
      <c r="EH273" s="829"/>
      <c r="EI273" s="829"/>
      <c r="EJ273" s="829"/>
      <c r="EK273" s="829"/>
      <c r="EL273" s="829"/>
      <c r="EM273" s="829"/>
      <c r="EN273" s="829"/>
      <c r="EO273" s="400"/>
      <c r="EP273" s="400"/>
      <c r="EQ273" s="400"/>
      <c r="ER273" s="400"/>
      <c r="ES273" s="400"/>
      <c r="ET273" s="400"/>
      <c r="EU273" s="400"/>
      <c r="EV273" s="400"/>
      <c r="EW273" s="400"/>
      <c r="EX273" s="400"/>
    </row>
    <row r="274" spans="1:154" ht="15" hidden="1" customHeight="1" x14ac:dyDescent="0.3">
      <c r="A274" s="2006" t="s">
        <v>39566</v>
      </c>
      <c r="B274" s="2006"/>
      <c r="C274" s="2006"/>
      <c r="D274" s="2006"/>
      <c r="E274" s="2006"/>
      <c r="F274" s="2006"/>
      <c r="G274" s="2006"/>
      <c r="H274" s="2006"/>
      <c r="I274" s="2006"/>
      <c r="J274" s="2006"/>
      <c r="K274" s="2006"/>
      <c r="L274" s="2006"/>
      <c r="M274" s="2006"/>
      <c r="N274" s="2006"/>
      <c r="O274" s="2006"/>
      <c r="P274" s="2006"/>
      <c r="Q274" s="2006"/>
      <c r="R274" s="2006"/>
      <c r="S274" s="2006"/>
      <c r="T274" s="1967"/>
      <c r="U274" s="2153"/>
      <c r="V274" s="2153"/>
      <c r="W274" s="2153"/>
      <c r="X274" s="2153"/>
      <c r="Y274" s="2153"/>
      <c r="Z274" s="2153"/>
      <c r="AA274" s="2153"/>
      <c r="AB274" s="2153"/>
      <c r="AC274" s="2153"/>
      <c r="AD274" s="2153"/>
      <c r="AE274" s="2153"/>
      <c r="AF274" s="837"/>
      <c r="AG274" s="837"/>
      <c r="AH274" s="837"/>
      <c r="AI274" s="837"/>
      <c r="AJ274" s="837"/>
      <c r="AK274" s="837"/>
      <c r="AL274" s="837"/>
      <c r="AM274" s="837"/>
      <c r="AN274" s="837"/>
      <c r="AO274" s="837"/>
      <c r="BA274" s="800"/>
      <c r="BB274" s="800"/>
      <c r="BC274" s="800"/>
      <c r="BD274" s="743"/>
      <c r="BE274" s="743"/>
      <c r="BF274" s="743"/>
      <c r="BG274" s="743"/>
      <c r="BH274" s="743"/>
      <c r="BI274" s="743"/>
      <c r="BJ274" s="743"/>
      <c r="BK274" s="743"/>
      <c r="BL274" s="743"/>
      <c r="BM274" s="743"/>
      <c r="BN274" s="743"/>
      <c r="BO274" s="743"/>
      <c r="BP274" s="743"/>
      <c r="BQ274" s="743"/>
      <c r="BR274" s="743"/>
      <c r="BS274" s="743"/>
      <c r="BT274" s="800"/>
      <c r="BU274" s="800"/>
      <c r="BV274" s="829"/>
      <c r="BW274" s="829"/>
      <c r="BX274" s="829"/>
      <c r="BY274" s="829"/>
      <c r="BZ274" s="829"/>
      <c r="CA274" s="829"/>
      <c r="CB274" s="829"/>
      <c r="CC274" s="829"/>
      <c r="CD274" s="829"/>
      <c r="CE274" s="829"/>
      <c r="CF274" s="829"/>
      <c r="CG274" s="829"/>
      <c r="CH274" s="829"/>
      <c r="CI274" s="829"/>
      <c r="CJ274" s="829"/>
      <c r="CK274" s="829"/>
      <c r="CL274" s="829"/>
      <c r="CM274" s="829"/>
      <c r="CN274" s="829"/>
      <c r="CO274" s="829"/>
      <c r="CP274" s="829"/>
      <c r="CQ274" s="400"/>
      <c r="CR274" s="800"/>
      <c r="CS274" s="800"/>
      <c r="CT274" s="800"/>
      <c r="CU274" s="801"/>
      <c r="CV274" s="801"/>
      <c r="CW274" s="801"/>
      <c r="CX274" s="801"/>
      <c r="CY274" s="801"/>
      <c r="CZ274" s="801"/>
      <c r="DA274" s="801"/>
      <c r="DB274" s="801"/>
      <c r="DY274" s="400"/>
      <c r="DZ274" s="850"/>
      <c r="EA274" s="850"/>
      <c r="EB274" s="850"/>
      <c r="EC274" s="400"/>
      <c r="ED274" s="400"/>
      <c r="EE274" s="400"/>
      <c r="EF274" s="400"/>
      <c r="EG274" s="829"/>
      <c r="EH274" s="829"/>
      <c r="EI274" s="829"/>
      <c r="EJ274" s="829"/>
      <c r="EK274" s="829"/>
      <c r="EL274" s="829"/>
      <c r="EM274" s="829"/>
      <c r="EN274" s="829"/>
      <c r="EO274" s="400"/>
      <c r="EP274" s="400"/>
      <c r="EQ274" s="400"/>
      <c r="ER274" s="400"/>
      <c r="ES274" s="400"/>
      <c r="ET274" s="400"/>
      <c r="EU274" s="400"/>
      <c r="EV274" s="400"/>
      <c r="EW274" s="400"/>
      <c r="EX274" s="400"/>
    </row>
    <row r="275" spans="1:154" ht="6" hidden="1" customHeight="1" x14ac:dyDescent="0.3">
      <c r="A275" s="840"/>
      <c r="B275" s="840"/>
      <c r="C275" s="840"/>
      <c r="D275" s="840"/>
      <c r="E275" s="840"/>
      <c r="F275" s="840"/>
      <c r="G275" s="840"/>
      <c r="H275" s="840"/>
      <c r="I275" s="840"/>
      <c r="J275" s="840"/>
      <c r="K275" s="845"/>
      <c r="L275" s="845"/>
      <c r="M275" s="845"/>
      <c r="N275" s="845"/>
      <c r="O275" s="845"/>
      <c r="P275" s="845"/>
      <c r="Q275" s="845"/>
      <c r="R275" s="845"/>
      <c r="S275" s="845"/>
      <c r="T275" s="847"/>
      <c r="U275" s="847"/>
      <c r="V275" s="847"/>
      <c r="W275" s="847"/>
      <c r="X275" s="847"/>
      <c r="Y275" s="847"/>
      <c r="Z275" s="847"/>
      <c r="AA275" s="847"/>
      <c r="AB275" s="847"/>
      <c r="AC275" s="847"/>
      <c r="AD275" s="847"/>
      <c r="AE275" s="847"/>
      <c r="AF275" s="847"/>
      <c r="AG275" s="847"/>
      <c r="AH275" s="847"/>
      <c r="AI275" s="847"/>
      <c r="AJ275" s="847"/>
      <c r="AK275" s="847"/>
      <c r="AL275" s="847"/>
      <c r="AM275" s="847"/>
      <c r="AN275" s="847"/>
      <c r="AO275" s="847"/>
      <c r="AP275" s="843"/>
      <c r="AQ275" s="843"/>
      <c r="AR275" s="843"/>
      <c r="AS275" s="843"/>
      <c r="AT275" s="843"/>
      <c r="AU275" s="843"/>
      <c r="AV275" s="843"/>
      <c r="AW275" s="843"/>
      <c r="AX275" s="843"/>
      <c r="AY275" s="843"/>
      <c r="AZ275" s="843"/>
      <c r="BA275" s="860"/>
      <c r="BB275" s="860"/>
      <c r="BC275" s="860"/>
      <c r="BD275" s="861"/>
      <c r="BE275" s="861"/>
      <c r="BF275" s="861"/>
      <c r="BG275" s="861"/>
      <c r="BH275" s="861"/>
      <c r="BI275" s="861"/>
      <c r="BJ275" s="861"/>
      <c r="BK275" s="861"/>
      <c r="BL275" s="861"/>
      <c r="BM275" s="861"/>
      <c r="BN275" s="861"/>
      <c r="BO275" s="861"/>
      <c r="BP275" s="861"/>
      <c r="BQ275" s="861"/>
      <c r="BR275" s="861"/>
      <c r="BS275" s="861"/>
      <c r="BT275" s="860"/>
      <c r="BU275" s="860"/>
      <c r="BV275" s="862"/>
      <c r="BW275" s="862"/>
      <c r="BX275" s="862"/>
      <c r="BY275" s="862"/>
      <c r="BZ275" s="862"/>
      <c r="CA275" s="862"/>
      <c r="CB275" s="862"/>
      <c r="CC275" s="862"/>
      <c r="CD275" s="862"/>
      <c r="CE275" s="862"/>
      <c r="CF275" s="862"/>
      <c r="CG275" s="862"/>
      <c r="CH275" s="862"/>
      <c r="CI275" s="862"/>
      <c r="CJ275" s="862"/>
      <c r="CK275" s="862"/>
      <c r="CL275" s="862"/>
      <c r="CM275" s="862"/>
      <c r="CN275" s="862"/>
      <c r="CO275" s="862"/>
      <c r="CP275" s="862"/>
      <c r="CQ275" s="842"/>
      <c r="CR275" s="860"/>
      <c r="CS275" s="860"/>
      <c r="CT275" s="860"/>
      <c r="CU275" s="863"/>
      <c r="CV275" s="863"/>
      <c r="CW275" s="863"/>
      <c r="CX275" s="863"/>
      <c r="CY275" s="863"/>
      <c r="CZ275" s="863"/>
      <c r="DA275" s="863"/>
      <c r="DB275" s="863"/>
      <c r="DC275" s="843"/>
      <c r="DD275" s="843"/>
      <c r="DE275" s="843"/>
      <c r="DF275" s="843"/>
      <c r="DG275" s="843"/>
      <c r="DH275" s="843"/>
      <c r="DI275" s="843"/>
      <c r="DJ275" s="843"/>
      <c r="DK275" s="843"/>
      <c r="DL275" s="843"/>
      <c r="DM275" s="843"/>
      <c r="DN275" s="843"/>
      <c r="DO275" s="843"/>
      <c r="DP275" s="843"/>
      <c r="DQ275" s="843"/>
      <c r="DR275" s="843"/>
      <c r="DS275" s="843"/>
      <c r="DT275" s="843"/>
      <c r="DU275" s="843"/>
      <c r="DV275" s="843"/>
      <c r="DW275" s="843"/>
      <c r="DX275" s="843"/>
      <c r="DY275" s="842"/>
      <c r="DZ275" s="865"/>
      <c r="EA275" s="865"/>
      <c r="EB275" s="865"/>
      <c r="EC275" s="842"/>
      <c r="ED275" s="842"/>
      <c r="EE275" s="842"/>
      <c r="EF275" s="842"/>
      <c r="EG275" s="829"/>
      <c r="EH275" s="829"/>
      <c r="EI275" s="829"/>
      <c r="EJ275" s="829"/>
      <c r="EK275" s="829"/>
      <c r="EL275" s="829"/>
      <c r="EM275" s="829"/>
      <c r="EN275" s="829"/>
      <c r="EO275" s="400"/>
      <c r="EP275" s="400"/>
      <c r="EQ275" s="400"/>
      <c r="ER275" s="400"/>
      <c r="ES275" s="400"/>
      <c r="ET275" s="400"/>
      <c r="EU275" s="400"/>
      <c r="EV275" s="400"/>
      <c r="EW275" s="400"/>
      <c r="EX275" s="400"/>
    </row>
    <row r="276" spans="1:154" ht="15" hidden="1" customHeight="1" x14ac:dyDescent="0.3">
      <c r="A276" s="840"/>
      <c r="B276" s="840"/>
      <c r="C276" s="840"/>
      <c r="D276" s="840"/>
      <c r="E276" s="840"/>
      <c r="F276" s="840"/>
      <c r="G276" s="840"/>
      <c r="H276" s="840"/>
      <c r="I276" s="840"/>
      <c r="J276" s="840"/>
      <c r="K276" s="845"/>
      <c r="L276" s="845"/>
      <c r="M276" s="845"/>
      <c r="N276" s="845"/>
      <c r="O276" s="845"/>
      <c r="P276" s="845"/>
      <c r="Q276" s="845"/>
      <c r="R276" s="845"/>
      <c r="S276" s="845"/>
      <c r="T276" s="847"/>
      <c r="U276" s="750" t="s">
        <v>39724</v>
      </c>
      <c r="V276" s="750"/>
      <c r="W276" s="750"/>
      <c r="X276" s="750"/>
      <c r="Y276" s="750"/>
      <c r="Z276" s="750"/>
      <c r="AA276" s="750"/>
      <c r="AB276" s="750"/>
      <c r="AC276" s="750"/>
      <c r="AD276" s="750"/>
      <c r="AE276" s="750"/>
      <c r="AF276" s="750"/>
      <c r="AG276" s="750"/>
      <c r="AH276" s="750"/>
      <c r="AI276" s="750"/>
      <c r="AJ276" s="750"/>
      <c r="AK276" s="750"/>
      <c r="AL276" s="750"/>
      <c r="AM276" s="750"/>
      <c r="AN276" s="750"/>
      <c r="AO276" s="750"/>
      <c r="AP276" s="750"/>
      <c r="AQ276" s="750"/>
      <c r="AR276" s="750"/>
      <c r="AS276" s="750"/>
      <c r="AT276" s="750"/>
      <c r="AU276" s="750"/>
      <c r="AV276" s="750"/>
      <c r="AW276" s="750"/>
      <c r="AX276" s="750"/>
      <c r="AY276" s="750"/>
      <c r="AZ276" s="750"/>
      <c r="BA276" s="750"/>
      <c r="BB276" s="750"/>
      <c r="BC276" s="750"/>
      <c r="BD276" s="750"/>
      <c r="BE276" s="750"/>
      <c r="BF276" s="750"/>
      <c r="BG276" s="750"/>
      <c r="BH276" s="750"/>
      <c r="BI276" s="750"/>
      <c r="BJ276" s="750"/>
      <c r="BK276" s="750"/>
      <c r="BL276" s="843"/>
      <c r="BM276" s="843"/>
      <c r="BN276" s="843"/>
      <c r="BO276" s="843"/>
      <c r="BP276" s="843"/>
      <c r="BQ276" s="843"/>
      <c r="BR276" s="843"/>
      <c r="BS276" s="842"/>
      <c r="BT276" s="860"/>
      <c r="BU276" s="860"/>
      <c r="BV276" s="862"/>
      <c r="BW276" s="862"/>
      <c r="BX276" s="862"/>
      <c r="BY276" s="862"/>
      <c r="BZ276" s="862"/>
      <c r="CA276" s="862"/>
      <c r="CB276" s="862"/>
      <c r="CC276" s="862"/>
      <c r="CD276" s="862"/>
      <c r="CE276" s="862"/>
      <c r="CF276" s="862"/>
      <c r="CG276" s="862"/>
      <c r="CH276" s="862"/>
      <c r="CI276" s="862"/>
      <c r="CJ276" s="862"/>
      <c r="CK276" s="862"/>
      <c r="CL276" s="862"/>
      <c r="CM276" s="862"/>
      <c r="CN276" s="862"/>
      <c r="CO276" s="862"/>
      <c r="CP276" s="862"/>
      <c r="CQ276" s="842"/>
      <c r="CR276" s="860"/>
      <c r="CS276" s="860"/>
      <c r="CT276" s="860"/>
      <c r="CU276" s="863"/>
      <c r="CV276" s="863"/>
      <c r="CW276" s="863"/>
      <c r="CX276" s="863"/>
      <c r="CY276" s="863"/>
      <c r="CZ276" s="863"/>
      <c r="DA276" s="863"/>
      <c r="DB276" s="863"/>
      <c r="DC276" s="843"/>
      <c r="DD276" s="843"/>
      <c r="DE276" s="843"/>
      <c r="DF276" s="843"/>
      <c r="DG276" s="843"/>
      <c r="DH276" s="843"/>
      <c r="DI276" s="843"/>
      <c r="DJ276" s="843"/>
      <c r="DK276" s="843"/>
      <c r="DL276" s="843"/>
      <c r="DM276" s="843"/>
      <c r="DN276" s="843"/>
      <c r="DO276" s="843"/>
      <c r="DP276" s="843"/>
      <c r="DQ276" s="843"/>
      <c r="DR276" s="843"/>
      <c r="DS276" s="843"/>
      <c r="DT276" s="843"/>
      <c r="DU276" s="843"/>
      <c r="DV276" s="843"/>
      <c r="DW276" s="843"/>
      <c r="DX276" s="843"/>
      <c r="DY276" s="842"/>
      <c r="DZ276" s="865"/>
      <c r="EA276" s="865"/>
      <c r="EB276" s="865"/>
      <c r="EC276" s="842"/>
      <c r="ED276" s="842"/>
      <c r="EE276" s="842"/>
      <c r="EF276" s="842"/>
      <c r="EG276" s="829"/>
      <c r="EH276" s="829"/>
      <c r="EI276" s="829"/>
      <c r="EJ276" s="829"/>
      <c r="EK276" s="829"/>
      <c r="EL276" s="829"/>
      <c r="EM276" s="829"/>
      <c r="EN276" s="829"/>
      <c r="EO276" s="400"/>
      <c r="EP276" s="400"/>
      <c r="EQ276" s="400"/>
      <c r="ER276" s="400"/>
      <c r="ES276" s="400"/>
      <c r="ET276" s="400"/>
      <c r="EU276" s="400"/>
      <c r="EV276" s="400"/>
      <c r="EW276" s="400"/>
      <c r="EX276" s="400"/>
    </row>
    <row r="277" spans="1:154" ht="4.5" hidden="1" customHeight="1" x14ac:dyDescent="0.3">
      <c r="F277" s="727"/>
      <c r="G277" s="727"/>
      <c r="H277" s="727"/>
      <c r="I277" s="727"/>
      <c r="J277" s="727"/>
      <c r="K277" s="857"/>
      <c r="L277" s="857"/>
      <c r="M277" s="857"/>
      <c r="N277" s="857"/>
      <c r="O277" s="857"/>
      <c r="P277" s="857"/>
      <c r="Q277" s="857"/>
      <c r="R277" s="858"/>
      <c r="S277" s="858"/>
      <c r="T277" s="847"/>
      <c r="U277" s="847"/>
      <c r="V277" s="847"/>
      <c r="W277" s="847"/>
      <c r="X277" s="847"/>
      <c r="Y277" s="847"/>
      <c r="Z277" s="847"/>
      <c r="AA277" s="847"/>
      <c r="AB277" s="859"/>
      <c r="AC277" s="859"/>
      <c r="AD277" s="847"/>
      <c r="AE277" s="847"/>
      <c r="AF277" s="847"/>
      <c r="AG277" s="847"/>
      <c r="AH277" s="847"/>
      <c r="AI277" s="847"/>
      <c r="AJ277" s="847"/>
      <c r="AK277" s="847"/>
      <c r="AL277" s="847"/>
      <c r="AM277" s="847"/>
      <c r="AN277" s="847"/>
      <c r="AO277" s="847"/>
      <c r="AP277" s="843"/>
      <c r="AQ277" s="843"/>
      <c r="AR277" s="843"/>
      <c r="AS277" s="843"/>
      <c r="AT277" s="843"/>
      <c r="AU277" s="843"/>
      <c r="AV277" s="843"/>
      <c r="AW277" s="843"/>
      <c r="AX277" s="843"/>
      <c r="AY277" s="843"/>
      <c r="AZ277" s="843"/>
      <c r="BA277" s="860"/>
      <c r="BB277" s="860"/>
      <c r="BC277" s="860"/>
      <c r="BD277" s="861"/>
      <c r="BE277" s="861"/>
      <c r="BF277" s="861"/>
      <c r="BG277" s="861"/>
      <c r="BH277" s="861"/>
      <c r="BI277" s="861"/>
      <c r="BJ277" s="861"/>
      <c r="BK277" s="861"/>
      <c r="BL277" s="861"/>
      <c r="BM277" s="861"/>
      <c r="BN277" s="861"/>
      <c r="BO277" s="861"/>
      <c r="BP277" s="861"/>
      <c r="BQ277" s="861"/>
      <c r="BR277" s="861"/>
      <c r="BS277" s="861"/>
      <c r="BT277" s="860"/>
      <c r="BU277" s="860"/>
      <c r="BV277" s="862"/>
      <c r="BW277" s="862"/>
      <c r="BX277" s="862"/>
      <c r="BY277" s="862"/>
      <c r="BZ277" s="862"/>
      <c r="CA277" s="862"/>
      <c r="CB277" s="862"/>
      <c r="CC277" s="862"/>
      <c r="CD277" s="862"/>
      <c r="CE277" s="862"/>
      <c r="CF277" s="862"/>
      <c r="CG277" s="862"/>
      <c r="CH277" s="862"/>
      <c r="CI277" s="862"/>
      <c r="CJ277" s="862"/>
      <c r="CK277" s="862"/>
      <c r="CL277" s="862"/>
      <c r="CM277" s="862"/>
      <c r="CN277" s="862"/>
      <c r="CO277" s="862"/>
      <c r="CP277" s="862"/>
      <c r="CQ277" s="842"/>
      <c r="CR277" s="860"/>
      <c r="CS277" s="860"/>
      <c r="CT277" s="860"/>
      <c r="CU277" s="863"/>
      <c r="CV277" s="863"/>
      <c r="CW277" s="863"/>
      <c r="CX277" s="863"/>
      <c r="CY277" s="863"/>
      <c r="CZ277" s="863"/>
      <c r="DA277" s="863"/>
      <c r="DB277" s="863"/>
      <c r="DC277" s="843"/>
      <c r="DD277" s="843"/>
      <c r="DE277" s="843"/>
      <c r="DF277" s="843"/>
      <c r="DG277" s="843"/>
      <c r="DH277" s="843"/>
      <c r="DI277" s="843"/>
      <c r="DJ277" s="843"/>
      <c r="DK277" s="843"/>
      <c r="DL277" s="843"/>
      <c r="DM277" s="843"/>
      <c r="DN277" s="843"/>
      <c r="DO277" s="843"/>
      <c r="DP277" s="843"/>
      <c r="DQ277" s="843"/>
      <c r="DR277" s="843"/>
      <c r="DS277" s="843"/>
      <c r="DT277" s="843"/>
      <c r="DU277" s="843"/>
      <c r="DV277" s="843"/>
      <c r="DW277" s="843"/>
      <c r="DX277" s="843"/>
      <c r="DY277" s="842"/>
      <c r="DZ277" s="865"/>
      <c r="EA277" s="865"/>
      <c r="EB277" s="865"/>
      <c r="EC277" s="842"/>
      <c r="ED277" s="842"/>
      <c r="EE277" s="842"/>
      <c r="EF277" s="842"/>
      <c r="EG277" s="829"/>
      <c r="EH277" s="829"/>
      <c r="EI277" s="829"/>
      <c r="EJ277" s="829"/>
      <c r="EK277" s="829"/>
      <c r="EL277" s="829"/>
      <c r="EM277" s="829"/>
      <c r="EN277" s="829"/>
      <c r="EO277" s="400"/>
      <c r="EP277" s="400"/>
      <c r="EQ277" s="400"/>
      <c r="ER277" s="400"/>
      <c r="ES277" s="400"/>
      <c r="ET277" s="400"/>
      <c r="EU277" s="400"/>
      <c r="EV277" s="400"/>
      <c r="EW277" s="400"/>
      <c r="EX277" s="400"/>
    </row>
    <row r="278" spans="1:154" ht="15" hidden="1" customHeight="1" x14ac:dyDescent="0.3">
      <c r="C278" s="2146" t="s">
        <v>1034</v>
      </c>
      <c r="D278" s="2146"/>
      <c r="E278" s="2146"/>
      <c r="F278" s="2146"/>
      <c r="G278" s="2146"/>
      <c r="H278" s="2146"/>
      <c r="I278" s="2146"/>
      <c r="J278" s="2146"/>
      <c r="K278" s="2146"/>
      <c r="L278" s="2146"/>
      <c r="M278" s="2146"/>
      <c r="N278" s="2146"/>
      <c r="O278" s="2146"/>
      <c r="P278" s="2146"/>
      <c r="Q278" s="2146"/>
      <c r="R278" s="2146"/>
      <c r="S278" s="2146"/>
      <c r="T278" s="644"/>
      <c r="U278" s="644"/>
      <c r="V278" s="644"/>
      <c r="W278" s="644"/>
      <c r="X278" s="644"/>
      <c r="Y278" s="644"/>
      <c r="Z278" s="644"/>
      <c r="AA278" s="644"/>
      <c r="AB278" s="827"/>
      <c r="AC278" s="827"/>
      <c r="AD278" s="644"/>
      <c r="AE278" s="644"/>
      <c r="AF278" s="644"/>
      <c r="AG278" s="644"/>
      <c r="AH278" s="644"/>
      <c r="AI278" s="644"/>
      <c r="AJ278" s="644"/>
      <c r="AK278" s="644"/>
      <c r="AL278" s="828"/>
      <c r="AM278" s="828"/>
      <c r="AN278" s="828"/>
      <c r="AO278" s="828"/>
      <c r="AP278" s="644"/>
      <c r="AQ278" s="755"/>
      <c r="AV278" s="400"/>
      <c r="AW278" s="400"/>
      <c r="AX278" s="400"/>
      <c r="AY278" s="400"/>
      <c r="AZ278" s="400"/>
      <c r="BF278" s="400"/>
      <c r="BG278" s="400"/>
      <c r="BH278" s="400"/>
      <c r="BI278" s="400"/>
      <c r="BJ278" s="400"/>
      <c r="BK278" s="400"/>
      <c r="BL278" s="400"/>
      <c r="BM278" s="400"/>
      <c r="BN278" s="2150"/>
      <c r="BO278" s="2150"/>
      <c r="BP278" s="2150"/>
      <c r="BQ278" s="2150"/>
      <c r="BR278" s="2150"/>
      <c r="BS278" s="2150"/>
      <c r="BT278" s="2150"/>
      <c r="BU278" s="2150"/>
      <c r="BV278" s="2150"/>
      <c r="BW278" s="2150"/>
      <c r="CY278" s="843"/>
      <c r="DK278" s="829"/>
      <c r="DL278" s="829"/>
      <c r="EP278" s="644"/>
      <c r="EQ278" s="644"/>
      <c r="ER278" s="644"/>
      <c r="ES278" s="400"/>
      <c r="ET278" s="400"/>
      <c r="EU278" s="400"/>
      <c r="EV278" s="400"/>
      <c r="EW278" s="400"/>
      <c r="EX278" s="400"/>
    </row>
    <row r="279" spans="1:154" ht="6" hidden="1" customHeight="1" x14ac:dyDescent="0.3">
      <c r="Q279" s="400"/>
      <c r="T279" s="400"/>
      <c r="U279" s="400"/>
      <c r="V279" s="400"/>
      <c r="W279" s="400"/>
      <c r="X279" s="400"/>
      <c r="Y279" s="400"/>
      <c r="Z279" s="400"/>
      <c r="AA279" s="400"/>
      <c r="AB279" s="400"/>
      <c r="AC279" s="400"/>
      <c r="AD279" s="400"/>
      <c r="AE279" s="400"/>
      <c r="AF279" s="400"/>
      <c r="AG279" s="400"/>
      <c r="AH279" s="400"/>
      <c r="AI279" s="400"/>
      <c r="AJ279" s="400"/>
      <c r="AK279" s="400"/>
      <c r="AL279" s="400"/>
      <c r="AM279" s="400"/>
      <c r="AN279" s="400"/>
      <c r="AO279" s="400"/>
      <c r="BA279" s="400"/>
      <c r="BB279" s="400"/>
      <c r="BC279" s="2154"/>
      <c r="BD279" s="2154"/>
      <c r="BE279" s="2154"/>
      <c r="BF279" s="2151"/>
      <c r="BG279" s="2151"/>
      <c r="BH279" s="2151"/>
      <c r="BI279" s="2151"/>
      <c r="BJ279" s="2151"/>
      <c r="BK279" s="2151"/>
      <c r="BL279" s="2151"/>
      <c r="BM279" s="2151"/>
      <c r="BN279" s="2151"/>
      <c r="BO279" s="2151"/>
      <c r="BP279" s="2151"/>
      <c r="BQ279" s="2151"/>
      <c r="BR279" s="2151"/>
      <c r="BS279" s="2151"/>
      <c r="BT279" s="2151"/>
      <c r="BU279" s="2151"/>
      <c r="BV279" s="2151"/>
      <c r="BW279" s="2151"/>
      <c r="BX279" s="400"/>
      <c r="CQ279" s="400"/>
      <c r="CR279" s="400"/>
      <c r="CS279" s="400"/>
      <c r="CT279" s="400"/>
      <c r="CU279" s="400"/>
      <c r="CV279" s="400"/>
      <c r="CW279" s="400"/>
      <c r="DY279" s="400"/>
      <c r="DZ279" s="800"/>
      <c r="EA279" s="800"/>
      <c r="EB279" s="800"/>
      <c r="EC279" s="644"/>
      <c r="ED279" s="644"/>
      <c r="EE279" s="644"/>
      <c r="EF279" s="644"/>
      <c r="EG279" s="644"/>
      <c r="EH279" s="644"/>
      <c r="EI279" s="644"/>
      <c r="EJ279" s="644"/>
      <c r="EK279" s="644"/>
      <c r="EL279" s="644"/>
      <c r="EM279" s="644"/>
      <c r="EN279" s="644"/>
      <c r="EO279" s="400"/>
      <c r="EP279" s="400"/>
      <c r="EQ279" s="400"/>
      <c r="ER279" s="400"/>
      <c r="ES279" s="400"/>
      <c r="ET279" s="400"/>
      <c r="EU279" s="400"/>
      <c r="EV279" s="400"/>
      <c r="EW279" s="400"/>
      <c r="EX279" s="400"/>
    </row>
    <row r="280" spans="1:154" ht="14.25" hidden="1" customHeight="1" x14ac:dyDescent="0.3">
      <c r="Q280" s="400"/>
      <c r="T280" s="2151" t="s">
        <v>39725</v>
      </c>
      <c r="U280" s="2151"/>
      <c r="V280" s="2151"/>
      <c r="W280" s="2151"/>
      <c r="X280" s="2151"/>
      <c r="Y280" s="2151"/>
      <c r="Z280" s="2151"/>
      <c r="AA280" s="2151"/>
      <c r="AB280" s="2151"/>
      <c r="AC280" s="2151"/>
      <c r="AD280" s="2151"/>
      <c r="AE280" s="2151"/>
      <c r="AF280" s="2151"/>
      <c r="AG280" s="2151"/>
      <c r="AH280" s="2151"/>
      <c r="AI280" s="2151"/>
      <c r="AJ280" s="2151"/>
      <c r="AK280" s="2151"/>
      <c r="AL280" s="2151"/>
      <c r="AM280" s="2151"/>
      <c r="AN280" s="2151"/>
      <c r="AO280" s="2151"/>
      <c r="AP280" s="2151"/>
      <c r="AQ280" s="2151"/>
      <c r="AR280" s="2151"/>
      <c r="AS280" s="2151"/>
      <c r="AT280" s="2151"/>
      <c r="AU280" s="2151"/>
      <c r="AV280" s="2151"/>
      <c r="AW280" s="2151"/>
      <c r="AX280" s="2151"/>
      <c r="AY280" s="2151"/>
      <c r="AZ280" s="2151"/>
      <c r="BA280" s="2151"/>
      <c r="BB280" s="2151"/>
      <c r="BC280" s="2151"/>
      <c r="BD280" s="2151"/>
      <c r="BE280" s="2151"/>
      <c r="BF280" s="2151"/>
      <c r="BG280" s="2151"/>
      <c r="BH280" s="2151"/>
      <c r="BI280" s="2151"/>
      <c r="BJ280" s="2151"/>
      <c r="BK280" s="2151"/>
      <c r="BL280" s="2151"/>
      <c r="BM280" s="2151"/>
      <c r="BN280" s="2151"/>
      <c r="BO280" s="2151"/>
      <c r="BP280" s="2151"/>
      <c r="BQ280" s="2151"/>
      <c r="BR280" s="2151"/>
      <c r="BS280" s="2151"/>
      <c r="BT280" s="2151"/>
      <c r="BU280" s="2151"/>
      <c r="BV280" s="2151"/>
      <c r="BW280" s="2151"/>
      <c r="BX280" s="2151"/>
      <c r="BY280" s="2151"/>
      <c r="BZ280" s="2151"/>
      <c r="CA280" s="2151"/>
      <c r="CB280" s="2151"/>
      <c r="CC280" s="2151"/>
      <c r="CD280" s="2151"/>
      <c r="CE280" s="2151"/>
      <c r="CF280" s="2151"/>
      <c r="CG280" s="2151"/>
      <c r="CH280" s="2151"/>
      <c r="CI280" s="2151"/>
      <c r="CJ280" s="2151"/>
      <c r="CK280" s="2151"/>
      <c r="CL280" s="2151"/>
      <c r="CM280" s="2151"/>
      <c r="CN280" s="2151"/>
      <c r="CO280" s="2151"/>
      <c r="CP280" s="2151"/>
      <c r="CQ280" s="2151"/>
      <c r="CR280" s="2151"/>
      <c r="CS280" s="2151"/>
      <c r="CT280" s="2151"/>
      <c r="CU280" s="2151"/>
      <c r="CV280" s="2151"/>
      <c r="CW280" s="2151"/>
      <c r="CX280" s="2151"/>
      <c r="CY280" s="2151"/>
      <c r="CZ280" s="2151"/>
      <c r="DA280" s="2151"/>
      <c r="DB280" s="2151"/>
      <c r="DC280" s="2151"/>
      <c r="DD280" s="2151"/>
      <c r="DE280" s="2151"/>
      <c r="DF280" s="2151"/>
      <c r="DG280" s="2151"/>
      <c r="DH280" s="2151"/>
      <c r="DI280" s="2151"/>
      <c r="DJ280" s="2151"/>
      <c r="DK280" s="2151"/>
      <c r="DL280" s="2151"/>
      <c r="DM280" s="2151"/>
      <c r="DN280" s="2151"/>
      <c r="DO280" s="2151"/>
      <c r="DP280" s="2151"/>
      <c r="DQ280" s="2151"/>
      <c r="DR280" s="2151"/>
      <c r="DS280" s="2151"/>
      <c r="DT280" s="2151"/>
      <c r="DU280" s="2151"/>
      <c r="DV280" s="2151"/>
      <c r="DW280" s="2151"/>
      <c r="DX280" s="2151"/>
      <c r="DY280" s="2151"/>
      <c r="DZ280" s="2151"/>
      <c r="EA280" s="2151"/>
      <c r="EB280" s="2151"/>
      <c r="EC280" s="2151"/>
      <c r="ED280" s="2151"/>
      <c r="EE280" s="2151"/>
      <c r="EF280" s="644"/>
      <c r="EG280" s="644"/>
      <c r="EH280" s="644"/>
      <c r="EI280" s="644"/>
      <c r="EJ280" s="644"/>
      <c r="EK280" s="644"/>
      <c r="EL280" s="644"/>
      <c r="EM280" s="644"/>
      <c r="EN280" s="644"/>
      <c r="EO280" s="400"/>
      <c r="EP280" s="400"/>
      <c r="EQ280" s="400"/>
      <c r="ER280" s="400"/>
      <c r="ES280" s="400"/>
      <c r="ET280" s="400"/>
      <c r="EU280" s="400"/>
      <c r="EV280" s="400"/>
      <c r="EW280" s="400"/>
      <c r="EX280" s="400"/>
    </row>
    <row r="281" spans="1:154" ht="14.25" hidden="1" customHeight="1" x14ac:dyDescent="0.3">
      <c r="Q281" s="400"/>
      <c r="T281" s="2152" t="s">
        <v>39726</v>
      </c>
      <c r="U281" s="2152"/>
      <c r="V281" s="2152"/>
      <c r="W281" s="2152"/>
      <c r="X281" s="2152"/>
      <c r="Y281" s="2152"/>
      <c r="Z281" s="2152"/>
      <c r="AA281" s="2152"/>
      <c r="AB281" s="2152"/>
      <c r="AC281" s="2152"/>
      <c r="AD281" s="2152"/>
      <c r="AE281" s="2152"/>
      <c r="AF281" s="2152"/>
      <c r="AG281" s="2152"/>
      <c r="AH281" s="2152"/>
      <c r="AI281" s="2152"/>
      <c r="AJ281" s="2152"/>
      <c r="AK281" s="2152"/>
      <c r="AL281" s="2152"/>
      <c r="AM281" s="2152"/>
      <c r="AN281" s="2152"/>
      <c r="AO281" s="2152"/>
      <c r="AP281" s="2152"/>
      <c r="AQ281" s="2152"/>
      <c r="AR281" s="2152"/>
      <c r="AS281" s="2152"/>
      <c r="AT281" s="2152"/>
      <c r="AU281" s="2152"/>
      <c r="AV281" s="2152"/>
      <c r="AW281" s="2152"/>
      <c r="AX281" s="2152"/>
      <c r="AY281" s="2152"/>
      <c r="AZ281" s="2152"/>
      <c r="BA281" s="2152"/>
      <c r="BB281" s="2152"/>
      <c r="BC281" s="2152"/>
      <c r="BD281" s="2152"/>
      <c r="BE281" s="2152"/>
      <c r="BF281" s="2152"/>
      <c r="BG281" s="2152"/>
      <c r="BH281" s="2152"/>
      <c r="BI281" s="2152"/>
      <c r="BJ281" s="2152"/>
      <c r="BK281" s="2152"/>
      <c r="BL281" s="2152"/>
      <c r="BM281" s="2152"/>
      <c r="BN281" s="2152"/>
      <c r="BO281" s="2152"/>
      <c r="BP281" s="2152"/>
      <c r="BQ281" s="2152"/>
      <c r="BR281" s="2152"/>
      <c r="BS281" s="2152"/>
      <c r="BT281" s="2152"/>
      <c r="BU281" s="2152"/>
      <c r="BV281" s="2152"/>
      <c r="BW281" s="2152"/>
      <c r="BX281" s="2152"/>
      <c r="BY281" s="2152"/>
      <c r="BZ281" s="2152"/>
      <c r="CA281" s="2152"/>
      <c r="CB281" s="2152"/>
      <c r="CC281" s="2152"/>
      <c r="CD281" s="2152"/>
      <c r="CE281" s="2152"/>
      <c r="CF281" s="2152"/>
      <c r="CG281" s="2152"/>
      <c r="CH281" s="2152"/>
      <c r="CI281" s="2152"/>
      <c r="CJ281" s="2152"/>
      <c r="CK281" s="2152"/>
      <c r="CL281" s="2152"/>
      <c r="CM281" s="2152"/>
      <c r="CN281" s="2152"/>
      <c r="CO281" s="2152"/>
      <c r="CP281" s="2152"/>
      <c r="CQ281" s="2152"/>
      <c r="CR281" s="2152"/>
      <c r="CS281" s="2152"/>
      <c r="CT281" s="2152"/>
      <c r="CU281" s="2152"/>
      <c r="CV281" s="2152"/>
      <c r="CW281" s="2152"/>
      <c r="CX281" s="2152"/>
      <c r="CY281" s="2152"/>
      <c r="CZ281" s="2152"/>
      <c r="DA281" s="2152"/>
      <c r="DB281" s="2152"/>
      <c r="DC281" s="2152"/>
      <c r="DD281" s="2152"/>
      <c r="DE281" s="2152"/>
      <c r="DF281" s="2152"/>
      <c r="DG281" s="2152"/>
      <c r="DH281" s="2152"/>
      <c r="DI281" s="2152"/>
      <c r="DJ281" s="2152"/>
      <c r="DK281" s="2152"/>
      <c r="DL281" s="2152"/>
      <c r="DM281" s="2152"/>
      <c r="DN281" s="2152"/>
      <c r="DO281" s="2152"/>
      <c r="DP281" s="2152"/>
      <c r="DQ281" s="2152"/>
      <c r="DR281" s="2152"/>
      <c r="DS281" s="2152"/>
      <c r="DT281" s="2152"/>
      <c r="DU281" s="2152"/>
      <c r="DV281" s="2152"/>
      <c r="DW281" s="2152"/>
      <c r="DX281" s="2152"/>
      <c r="DY281" s="2152"/>
      <c r="DZ281" s="2152"/>
      <c r="EA281" s="2152"/>
      <c r="EB281" s="2152"/>
      <c r="EC281" s="2152"/>
      <c r="ED281" s="2152"/>
      <c r="EE281" s="2152"/>
      <c r="EF281" s="644"/>
      <c r="EG281" s="644"/>
      <c r="EH281" s="644"/>
      <c r="EI281" s="644"/>
      <c r="EJ281" s="644"/>
      <c r="EK281" s="644"/>
      <c r="EL281" s="644"/>
      <c r="EM281" s="644"/>
      <c r="EN281" s="644"/>
      <c r="EO281" s="400"/>
      <c r="EP281" s="400"/>
      <c r="EQ281" s="400"/>
      <c r="ER281" s="400"/>
      <c r="ES281" s="400"/>
      <c r="ET281" s="400"/>
      <c r="EU281" s="400"/>
      <c r="EV281" s="400"/>
      <c r="EW281" s="400"/>
      <c r="EX281" s="400"/>
    </row>
    <row r="282" spans="1:154" ht="6" hidden="1" customHeight="1" x14ac:dyDescent="0.3">
      <c r="Q282" s="400"/>
      <c r="T282" s="400"/>
      <c r="U282" s="400"/>
      <c r="V282" s="400"/>
      <c r="W282" s="400"/>
      <c r="X282" s="400"/>
      <c r="Y282" s="400"/>
      <c r="Z282" s="400"/>
      <c r="AA282" s="400"/>
      <c r="AB282" s="400"/>
      <c r="AC282" s="400"/>
      <c r="AD282" s="400"/>
      <c r="AE282" s="400"/>
      <c r="AF282" s="400"/>
      <c r="AG282" s="400"/>
      <c r="AH282" s="400"/>
      <c r="AI282" s="400"/>
      <c r="AJ282" s="400"/>
      <c r="AK282" s="400"/>
      <c r="AL282" s="400"/>
      <c r="AM282" s="400"/>
      <c r="AN282" s="400"/>
      <c r="AO282" s="400"/>
      <c r="BA282" s="400"/>
      <c r="BB282" s="400"/>
      <c r="BC282" s="800"/>
      <c r="BD282" s="800"/>
      <c r="BE282" s="800"/>
      <c r="BF282" s="829"/>
      <c r="BG282" s="829"/>
      <c r="BH282" s="829"/>
      <c r="BI282" s="829"/>
      <c r="BJ282" s="829"/>
      <c r="BK282" s="829"/>
      <c r="BL282" s="829"/>
      <c r="BM282" s="829"/>
      <c r="BN282" s="829"/>
      <c r="BO282" s="829"/>
      <c r="BP282" s="829"/>
      <c r="BQ282" s="829"/>
      <c r="BR282" s="829"/>
      <c r="BS282" s="829"/>
      <c r="BT282" s="829"/>
      <c r="BU282" s="829"/>
      <c r="BV282" s="829"/>
      <c r="BW282" s="829"/>
      <c r="BX282" s="400"/>
      <c r="CQ282" s="400"/>
      <c r="CR282" s="400"/>
      <c r="CS282" s="400"/>
      <c r="CT282" s="400"/>
      <c r="CU282" s="400"/>
      <c r="CV282" s="400"/>
      <c r="CW282" s="400"/>
      <c r="DY282" s="400"/>
      <c r="DZ282" s="800"/>
      <c r="EA282" s="800"/>
      <c r="EB282" s="800"/>
      <c r="EC282" s="644"/>
      <c r="ED282" s="644"/>
      <c r="EE282" s="644"/>
      <c r="EF282" s="644"/>
      <c r="EG282" s="644"/>
      <c r="EH282" s="644"/>
      <c r="EI282" s="644"/>
      <c r="EJ282" s="644"/>
      <c r="EK282" s="644"/>
      <c r="EL282" s="644"/>
      <c r="EM282" s="644"/>
      <c r="EN282" s="644"/>
      <c r="EO282" s="400"/>
      <c r="EP282" s="400"/>
      <c r="EQ282" s="400"/>
      <c r="ER282" s="400"/>
      <c r="ES282" s="400"/>
      <c r="ET282" s="400"/>
      <c r="EU282" s="400"/>
      <c r="EV282" s="400"/>
      <c r="EW282" s="400"/>
      <c r="EX282" s="400"/>
    </row>
    <row r="283" spans="1:154" ht="14.25" hidden="1" customHeight="1" x14ac:dyDescent="0.3">
      <c r="F283" s="2006"/>
      <c r="G283" s="2006"/>
      <c r="H283" s="2006"/>
      <c r="I283" s="2006"/>
      <c r="J283" s="2006"/>
      <c r="K283" s="2006"/>
      <c r="L283" s="2006"/>
      <c r="M283" s="2006"/>
      <c r="N283" s="2006"/>
      <c r="O283" s="2006"/>
      <c r="P283" s="2006"/>
      <c r="Q283" s="2006"/>
      <c r="R283" s="827"/>
      <c r="S283" s="827"/>
      <c r="T283" s="827"/>
      <c r="U283" s="2116"/>
      <c r="V283" s="2116"/>
      <c r="W283" s="2116"/>
      <c r="X283" s="2116"/>
      <c r="Y283" s="2116"/>
      <c r="Z283" s="2116"/>
      <c r="AA283" s="2116"/>
      <c r="AB283" s="2116"/>
      <c r="AC283" s="2116"/>
      <c r="AD283" s="2116"/>
      <c r="AE283" s="2116"/>
      <c r="AF283" s="2116"/>
      <c r="AG283" s="2116"/>
      <c r="AH283" s="2116"/>
      <c r="AI283" s="2116"/>
      <c r="AJ283" s="2116"/>
      <c r="AK283" s="2116"/>
      <c r="AL283" s="2116"/>
      <c r="AM283" s="2116"/>
      <c r="AN283" s="2116"/>
      <c r="AO283" s="2116"/>
      <c r="AP283" s="2116"/>
      <c r="AQ283" s="2116"/>
      <c r="AR283" s="2116"/>
      <c r="AS283" s="2116"/>
      <c r="AT283" s="2116"/>
      <c r="AU283" s="2116"/>
      <c r="AV283" s="2116"/>
      <c r="AW283" s="2116"/>
      <c r="AX283" s="2116"/>
      <c r="AY283" s="2116"/>
      <c r="AZ283" s="2116"/>
      <c r="BA283" s="2116"/>
      <c r="BB283" s="2116"/>
      <c r="BC283" s="2116"/>
      <c r="BD283" s="2116"/>
      <c r="BE283" s="2116"/>
      <c r="BF283" s="2116"/>
      <c r="BG283" s="2116"/>
      <c r="BH283" s="2116"/>
      <c r="BI283" s="2116"/>
      <c r="BJ283" s="2116"/>
      <c r="BK283" s="2116"/>
      <c r="BL283" s="2116"/>
      <c r="BM283" s="2116"/>
      <c r="BN283" s="2116"/>
      <c r="BO283" s="2116"/>
      <c r="BP283" s="2116"/>
      <c r="BQ283" s="2116"/>
      <c r="BR283" s="2116"/>
      <c r="BS283" s="2116"/>
      <c r="BT283" s="2116"/>
      <c r="BU283" s="2116"/>
      <c r="BV283" s="2116"/>
      <c r="BW283" s="2116"/>
      <c r="CC283" s="2"/>
      <c r="CD283" s="2"/>
      <c r="CE283" s="2139" t="s">
        <v>39727</v>
      </c>
      <c r="CF283" s="2139"/>
      <c r="CG283" s="2139"/>
      <c r="CH283" s="2139"/>
      <c r="CI283" s="2139"/>
      <c r="CJ283" s="2139"/>
      <c r="CK283" s="2139"/>
      <c r="CL283" s="2139"/>
      <c r="CM283" s="2139"/>
      <c r="CN283" s="2139"/>
      <c r="CO283" s="2139"/>
      <c r="CP283" s="2139"/>
      <c r="CQ283" s="2139"/>
      <c r="CR283" s="2139"/>
      <c r="CS283" s="2139"/>
      <c r="CT283" s="2139"/>
      <c r="CU283" s="2139"/>
      <c r="CV283" s="2139"/>
      <c r="CW283" s="2139"/>
      <c r="CX283" s="2139"/>
      <c r="CY283" s="2139"/>
      <c r="CZ283" s="2139"/>
      <c r="DA283" s="2139"/>
      <c r="DB283" s="2139"/>
      <c r="DC283" s="2139"/>
      <c r="DD283" s="2139"/>
      <c r="DE283" s="2139"/>
      <c r="DF283" s="2139"/>
      <c r="DG283" s="2139"/>
      <c r="DH283" s="2139"/>
      <c r="DI283" s="2139"/>
      <c r="DJ283" s="2139"/>
      <c r="DK283" s="2139"/>
      <c r="DL283" s="2139"/>
      <c r="DM283" s="2139"/>
      <c r="DN283" s="2139"/>
      <c r="DO283" s="2139"/>
      <c r="DP283" s="2139"/>
      <c r="DQ283" s="2139"/>
      <c r="DR283" s="2139"/>
      <c r="DS283" s="2139"/>
      <c r="DT283" s="2139"/>
      <c r="DU283" s="2139"/>
      <c r="DV283" s="2139"/>
      <c r="DW283" s="2139"/>
      <c r="DX283" s="2139"/>
      <c r="DY283" s="2139"/>
      <c r="DZ283" s="2139"/>
      <c r="EA283" s="2139"/>
      <c r="EB283" s="850"/>
      <c r="EC283" s="400"/>
      <c r="ED283" s="400"/>
      <c r="EE283" s="400"/>
      <c r="EF283" s="400"/>
      <c r="EG283" s="829"/>
      <c r="EH283" s="829"/>
      <c r="EI283" s="829"/>
      <c r="EJ283" s="829"/>
      <c r="EK283" s="829"/>
      <c r="EL283" s="829"/>
      <c r="EM283" s="829"/>
      <c r="EN283" s="829"/>
      <c r="EO283" s="400"/>
      <c r="EP283" s="400"/>
      <c r="EQ283" s="400"/>
      <c r="ER283" s="400"/>
      <c r="ES283" s="400"/>
      <c r="ET283" s="400"/>
      <c r="EU283" s="400"/>
      <c r="EV283" s="400"/>
      <c r="EW283" s="400"/>
      <c r="EX283" s="400"/>
    </row>
    <row r="284" spans="1:154" ht="4.95" hidden="1" customHeight="1" x14ac:dyDescent="0.3">
      <c r="Q284" s="400"/>
      <c r="R284" s="851"/>
      <c r="S284" s="851"/>
      <c r="T284" s="728"/>
      <c r="U284" s="728"/>
      <c r="V284" s="728"/>
      <c r="W284" s="728"/>
      <c r="X284" s="728"/>
      <c r="Y284" s="728"/>
      <c r="Z284" s="728"/>
      <c r="AA284" s="728"/>
      <c r="AB284" s="851"/>
      <c r="AC284" s="851"/>
      <c r="AD284" s="728"/>
      <c r="AE284" s="728"/>
      <c r="AF284" s="728"/>
      <c r="AG284" s="728"/>
      <c r="AH284" s="728"/>
      <c r="AI284" s="728"/>
      <c r="AJ284" s="728"/>
      <c r="AK284" s="728"/>
      <c r="AL284" s="728"/>
      <c r="AM284" s="728"/>
      <c r="AN284" s="728"/>
      <c r="AO284" s="728"/>
      <c r="BF284" s="400"/>
      <c r="BG284" s="400"/>
      <c r="BH284" s="400"/>
      <c r="BI284" s="400"/>
      <c r="BJ284" s="400"/>
      <c r="BK284" s="400"/>
      <c r="BL284" s="400"/>
      <c r="BM284" s="400"/>
      <c r="BN284" s="400"/>
      <c r="BO284" s="400"/>
      <c r="BP284" s="400"/>
      <c r="BQ284" s="400"/>
      <c r="BR284" s="400"/>
      <c r="BS284" s="800"/>
      <c r="BT284" s="800"/>
      <c r="BU284" s="800"/>
      <c r="BV284" s="829"/>
      <c r="BW284" s="829"/>
      <c r="BX284" s="829"/>
      <c r="BY284" s="829"/>
      <c r="BZ284" s="829"/>
      <c r="CA284" s="829"/>
      <c r="CB284" s="829"/>
      <c r="CC284" s="829"/>
      <c r="CD284" s="829"/>
      <c r="CE284" s="829"/>
      <c r="CF284" s="829"/>
      <c r="CG284" s="829"/>
      <c r="CH284" s="829"/>
      <c r="CI284" s="829"/>
      <c r="CJ284" s="829"/>
      <c r="CK284" s="829"/>
      <c r="CL284" s="829"/>
      <c r="CM284" s="829"/>
      <c r="CN284" s="829"/>
      <c r="CO284" s="829"/>
      <c r="CP284" s="829"/>
      <c r="CQ284" s="400"/>
      <c r="CR284" s="800"/>
      <c r="CS284" s="800"/>
      <c r="CT284" s="800"/>
      <c r="CU284" s="801"/>
      <c r="CV284" s="801"/>
      <c r="CW284" s="801"/>
      <c r="CX284" s="801"/>
      <c r="CY284" s="801"/>
      <c r="CZ284" s="801"/>
      <c r="DA284" s="801"/>
      <c r="DB284" s="801"/>
      <c r="DY284" s="400"/>
      <c r="DZ284" s="850"/>
      <c r="EA284" s="850"/>
      <c r="EB284" s="850"/>
      <c r="EC284" s="400"/>
      <c r="ED284" s="400"/>
      <c r="EE284" s="400"/>
      <c r="EF284" s="400"/>
      <c r="EG284" s="829"/>
      <c r="EH284" s="829"/>
      <c r="EI284" s="829"/>
      <c r="EJ284" s="829"/>
      <c r="EK284" s="829"/>
      <c r="EL284" s="829"/>
      <c r="EM284" s="829"/>
      <c r="EN284" s="829"/>
      <c r="EO284" s="400"/>
      <c r="EP284" s="400"/>
      <c r="EQ284" s="400"/>
      <c r="ER284" s="400"/>
      <c r="ES284" s="400"/>
      <c r="ET284" s="400"/>
      <c r="EU284" s="400"/>
      <c r="EV284" s="400"/>
      <c r="EW284" s="400"/>
      <c r="EX284" s="400"/>
    </row>
    <row r="285" spans="1:154" ht="13.5" hidden="1" customHeight="1" x14ac:dyDescent="0.3">
      <c r="B285" s="2146" t="s">
        <v>39728</v>
      </c>
      <c r="C285" s="2146"/>
      <c r="D285" s="2146"/>
      <c r="E285" s="2146"/>
      <c r="F285" s="2146"/>
      <c r="G285" s="2146"/>
      <c r="H285" s="2146"/>
      <c r="I285" s="2146"/>
      <c r="J285" s="2146"/>
      <c r="K285" s="2146"/>
      <c r="L285" s="2146"/>
      <c r="M285" s="2146"/>
      <c r="N285" s="2146"/>
      <c r="O285" s="2146"/>
      <c r="P285" s="2146"/>
      <c r="Q285" s="2146"/>
      <c r="R285" s="2146"/>
      <c r="S285" s="2146"/>
      <c r="T285" s="644"/>
      <c r="U285" s="644"/>
      <c r="V285" s="644"/>
      <c r="W285" s="644"/>
      <c r="X285" s="644"/>
      <c r="Y285" s="644"/>
      <c r="Z285" s="644"/>
      <c r="AA285" s="644"/>
      <c r="AB285" s="827"/>
      <c r="AC285" s="827"/>
      <c r="AD285" s="644"/>
      <c r="AE285" s="644"/>
      <c r="AF285" s="644"/>
      <c r="AG285" s="644"/>
      <c r="AH285" s="644"/>
      <c r="AI285" s="644"/>
      <c r="AJ285" s="644"/>
      <c r="AK285" s="644"/>
      <c r="AL285" s="644"/>
      <c r="AM285" s="644"/>
      <c r="AN285" s="644"/>
      <c r="AO285" s="644"/>
      <c r="BF285" s="400"/>
      <c r="BG285" s="400"/>
      <c r="BH285" s="400"/>
      <c r="BI285" s="400"/>
      <c r="BJ285" s="400"/>
      <c r="BK285" s="400"/>
      <c r="BL285" s="400"/>
      <c r="BM285" s="400"/>
      <c r="BN285" s="2150"/>
      <c r="BO285" s="2150"/>
      <c r="BP285" s="2150"/>
      <c r="BQ285" s="2150"/>
      <c r="BR285" s="2150"/>
      <c r="BS285" s="2150"/>
      <c r="BT285" s="2150"/>
      <c r="BU285" s="2150"/>
      <c r="BV285" s="2150"/>
      <c r="BW285" s="2150"/>
      <c r="BX285" s="829"/>
      <c r="BY285" s="829"/>
      <c r="BZ285" s="829"/>
      <c r="CA285" s="829"/>
      <c r="CB285" s="829"/>
      <c r="CC285" s="829"/>
      <c r="CD285" s="829"/>
      <c r="CE285" s="2147"/>
      <c r="CF285" s="2148"/>
      <c r="CG285" s="2148"/>
      <c r="CH285" s="2148"/>
      <c r="CI285" s="2148"/>
      <c r="CJ285" s="2148"/>
      <c r="CK285" s="2148"/>
      <c r="CL285" s="2148"/>
      <c r="CM285" s="2148"/>
      <c r="CN285" s="2148"/>
      <c r="CO285" s="2148"/>
      <c r="CP285" s="2148"/>
      <c r="CQ285" s="2148"/>
      <c r="CR285" s="2148"/>
      <c r="CS285" s="2148"/>
      <c r="CT285" s="2148"/>
      <c r="CU285" s="2148"/>
      <c r="CV285" s="2148"/>
      <c r="CW285" s="2148"/>
      <c r="CX285" s="2148"/>
      <c r="CY285" s="2148"/>
      <c r="CZ285" s="2148"/>
      <c r="DA285" s="2148"/>
      <c r="DB285" s="2148"/>
      <c r="DC285" s="2148"/>
      <c r="DD285" s="2148"/>
      <c r="DE285" s="2148"/>
      <c r="DF285" s="2148"/>
      <c r="DG285" s="2148"/>
      <c r="DH285" s="2148"/>
      <c r="DI285" s="2148"/>
      <c r="DJ285" s="2148"/>
      <c r="DK285" s="2148"/>
      <c r="DL285" s="2148"/>
      <c r="DM285" s="2148"/>
      <c r="DN285" s="2148"/>
      <c r="DO285" s="2148"/>
      <c r="DP285" s="2148"/>
      <c r="DQ285" s="2148"/>
      <c r="DR285" s="2148"/>
      <c r="DS285" s="2148"/>
      <c r="DT285" s="2148"/>
      <c r="DU285" s="2148"/>
      <c r="DV285" s="2148"/>
      <c r="DW285" s="2148"/>
      <c r="DX285" s="2148"/>
      <c r="DY285" s="2148"/>
      <c r="DZ285" s="2148"/>
      <c r="EA285" s="2148"/>
      <c r="EB285" s="2148"/>
      <c r="EC285" s="2148"/>
      <c r="ED285" s="2148"/>
      <c r="EE285" s="2148"/>
      <c r="EF285" s="2149"/>
      <c r="EG285" s="829"/>
      <c r="EH285" s="829"/>
      <c r="EI285" s="829"/>
      <c r="EJ285" s="829"/>
      <c r="EK285" s="829"/>
      <c r="EL285" s="829"/>
      <c r="EM285" s="829"/>
      <c r="EN285" s="829"/>
      <c r="EO285" s="400"/>
      <c r="EP285" s="400"/>
      <c r="EQ285" s="400"/>
      <c r="ER285" s="400"/>
      <c r="ES285" s="400"/>
      <c r="ET285" s="400"/>
      <c r="EU285" s="400"/>
      <c r="EV285" s="400"/>
      <c r="EW285" s="400"/>
      <c r="EX285" s="400"/>
    </row>
    <row r="286" spans="1:154" ht="13.5" hidden="1" customHeight="1" x14ac:dyDescent="0.3">
      <c r="Q286" s="400"/>
      <c r="R286" s="851"/>
      <c r="S286" s="851"/>
      <c r="T286" s="728"/>
      <c r="U286" s="728"/>
      <c r="V286" s="728"/>
      <c r="W286" s="728"/>
      <c r="X286" s="728"/>
      <c r="Y286" s="728"/>
      <c r="Z286" s="728"/>
      <c r="AA286" s="728"/>
      <c r="AB286" s="851"/>
      <c r="AC286" s="851"/>
      <c r="AD286" s="728"/>
      <c r="AE286" s="728"/>
      <c r="AF286" s="728"/>
      <c r="AG286" s="728"/>
      <c r="AH286" s="728"/>
      <c r="AI286" s="728"/>
      <c r="AJ286" s="728"/>
      <c r="AK286" s="728"/>
      <c r="AL286" s="728"/>
      <c r="AM286" s="728"/>
      <c r="AN286" s="728"/>
      <c r="AO286" s="728"/>
      <c r="BF286" s="400"/>
      <c r="BG286" s="400"/>
      <c r="BH286" s="400"/>
      <c r="BI286" s="400"/>
      <c r="BJ286" s="400"/>
      <c r="BK286" s="400"/>
      <c r="BL286" s="400"/>
      <c r="BM286" s="400"/>
      <c r="BN286" s="400"/>
      <c r="BO286" s="400"/>
      <c r="BP286" s="400"/>
      <c r="BQ286" s="400"/>
      <c r="BR286" s="400"/>
      <c r="BS286" s="800"/>
      <c r="BT286" s="800"/>
      <c r="BU286" s="800"/>
      <c r="BV286" s="829"/>
      <c r="BW286" s="829"/>
      <c r="BX286" s="829"/>
      <c r="BY286" s="829"/>
      <c r="BZ286" s="829"/>
      <c r="CA286" s="829"/>
      <c r="CB286" s="829"/>
      <c r="CC286" s="829"/>
      <c r="CD286" s="829"/>
      <c r="CE286" s="2140"/>
      <c r="CF286" s="2141"/>
      <c r="CG286" s="2141"/>
      <c r="CH286" s="2141"/>
      <c r="CI286" s="2141"/>
      <c r="CJ286" s="2141"/>
      <c r="CK286" s="2141"/>
      <c r="CL286" s="2141"/>
      <c r="CM286" s="2141"/>
      <c r="CN286" s="2141"/>
      <c r="CO286" s="2141"/>
      <c r="CP286" s="2141"/>
      <c r="CQ286" s="2141"/>
      <c r="CR286" s="2141"/>
      <c r="CS286" s="2141"/>
      <c r="CT286" s="2141"/>
      <c r="CU286" s="2141"/>
      <c r="CV286" s="2141"/>
      <c r="CW286" s="2141"/>
      <c r="CX286" s="2141"/>
      <c r="CY286" s="2141"/>
      <c r="CZ286" s="2141"/>
      <c r="DA286" s="2141"/>
      <c r="DB286" s="2141"/>
      <c r="DC286" s="2141"/>
      <c r="DD286" s="2141"/>
      <c r="DE286" s="2141"/>
      <c r="DF286" s="2141"/>
      <c r="DG286" s="2141"/>
      <c r="DH286" s="2141"/>
      <c r="DI286" s="2141"/>
      <c r="DJ286" s="2141"/>
      <c r="DK286" s="2141"/>
      <c r="DL286" s="2141"/>
      <c r="DM286" s="2141"/>
      <c r="DN286" s="2141"/>
      <c r="DO286" s="2141"/>
      <c r="DP286" s="2141"/>
      <c r="DQ286" s="2141"/>
      <c r="DR286" s="2141"/>
      <c r="DS286" s="2141"/>
      <c r="DT286" s="2141"/>
      <c r="DU286" s="2141"/>
      <c r="DV286" s="2141"/>
      <c r="DW286" s="2141"/>
      <c r="DX286" s="2141"/>
      <c r="DY286" s="2141"/>
      <c r="DZ286" s="2141"/>
      <c r="EA286" s="2141"/>
      <c r="EB286" s="2141"/>
      <c r="EC286" s="2141"/>
      <c r="ED286" s="2141"/>
      <c r="EE286" s="2141"/>
      <c r="EF286" s="2142"/>
      <c r="EG286" s="829"/>
      <c r="EH286" s="829"/>
      <c r="EI286" s="829"/>
      <c r="EJ286" s="829"/>
      <c r="EK286" s="829"/>
      <c r="EL286" s="829"/>
      <c r="EM286" s="829"/>
      <c r="EN286" s="829"/>
      <c r="EO286" s="400"/>
      <c r="EP286" s="400"/>
      <c r="EQ286" s="400"/>
      <c r="ER286" s="400"/>
      <c r="ES286" s="400"/>
      <c r="ET286" s="400"/>
      <c r="EU286" s="400"/>
      <c r="EV286" s="400"/>
      <c r="EW286" s="400"/>
      <c r="EX286" s="400"/>
    </row>
    <row r="287" spans="1:154" ht="13.5" hidden="1" customHeight="1" x14ac:dyDescent="0.3">
      <c r="F287" s="727"/>
      <c r="G287" s="727"/>
      <c r="H287" s="727"/>
      <c r="I287" s="727"/>
      <c r="J287" s="727"/>
      <c r="K287" s="727"/>
      <c r="L287" s="727"/>
      <c r="M287" s="727"/>
      <c r="N287" s="727"/>
      <c r="O287" s="727"/>
      <c r="P287" s="727"/>
      <c r="Q287" s="727"/>
      <c r="R287" s="791"/>
      <c r="S287" s="791"/>
      <c r="T287" s="755"/>
      <c r="U287" s="755"/>
      <c r="V287" s="755"/>
      <c r="W287" s="755"/>
      <c r="X287" s="755"/>
      <c r="Y287" s="755"/>
      <c r="Z287" s="755"/>
      <c r="AA287" s="755"/>
      <c r="AB287" s="791"/>
      <c r="AC287" s="791"/>
      <c r="AD287" s="755"/>
      <c r="AE287" s="755"/>
      <c r="AF287" s="755"/>
      <c r="AG287" s="755"/>
      <c r="AH287" s="755"/>
      <c r="AI287" s="755"/>
      <c r="AJ287" s="755"/>
      <c r="AK287" s="755"/>
      <c r="AL287" s="755"/>
      <c r="AM287" s="755"/>
      <c r="AN287" s="755"/>
      <c r="AO287" s="755"/>
      <c r="BF287" s="400"/>
      <c r="BG287" s="400"/>
      <c r="BH287" s="400"/>
      <c r="BI287" s="400"/>
      <c r="BJ287" s="400"/>
      <c r="BK287" s="400"/>
      <c r="BL287" s="400"/>
      <c r="BM287" s="400"/>
      <c r="BN287" s="864"/>
      <c r="BO287" s="864"/>
      <c r="BP287" s="864"/>
      <c r="BQ287" s="864"/>
      <c r="BR287" s="864"/>
      <c r="BS287" s="864"/>
      <c r="BT287" s="864"/>
      <c r="BU287" s="864"/>
      <c r="BV287" s="864"/>
      <c r="BW287" s="864"/>
      <c r="BX287" s="829"/>
      <c r="BY287" s="829"/>
      <c r="BZ287" s="829"/>
      <c r="CA287" s="829"/>
      <c r="CB287" s="829"/>
      <c r="CC287" s="829"/>
      <c r="CD287" s="829"/>
      <c r="CE287" s="2140"/>
      <c r="CF287" s="2141"/>
      <c r="CG287" s="2141"/>
      <c r="CH287" s="2141"/>
      <c r="CI287" s="2141"/>
      <c r="CJ287" s="2141"/>
      <c r="CK287" s="2141"/>
      <c r="CL287" s="2141"/>
      <c r="CM287" s="2141"/>
      <c r="CN287" s="2141"/>
      <c r="CO287" s="2141"/>
      <c r="CP287" s="2141"/>
      <c r="CQ287" s="2141"/>
      <c r="CR287" s="2141"/>
      <c r="CS287" s="2141"/>
      <c r="CT287" s="2141"/>
      <c r="CU287" s="2141"/>
      <c r="CV287" s="2141"/>
      <c r="CW287" s="2141"/>
      <c r="CX287" s="2141"/>
      <c r="CY287" s="2141"/>
      <c r="CZ287" s="2141"/>
      <c r="DA287" s="2141"/>
      <c r="DB287" s="2141"/>
      <c r="DC287" s="2141"/>
      <c r="DD287" s="2141"/>
      <c r="DE287" s="2141"/>
      <c r="DF287" s="2141"/>
      <c r="DG287" s="2141"/>
      <c r="DH287" s="2141"/>
      <c r="DI287" s="2141"/>
      <c r="DJ287" s="2141"/>
      <c r="DK287" s="2141"/>
      <c r="DL287" s="2141"/>
      <c r="DM287" s="2141"/>
      <c r="DN287" s="2141"/>
      <c r="DO287" s="2141"/>
      <c r="DP287" s="2141"/>
      <c r="DQ287" s="2141"/>
      <c r="DR287" s="2141"/>
      <c r="DS287" s="2141"/>
      <c r="DT287" s="2141"/>
      <c r="DU287" s="2141"/>
      <c r="DV287" s="2141"/>
      <c r="DW287" s="2141"/>
      <c r="DX287" s="2141"/>
      <c r="DY287" s="2141"/>
      <c r="DZ287" s="2141"/>
      <c r="EA287" s="2141"/>
      <c r="EB287" s="2141"/>
      <c r="EC287" s="2141"/>
      <c r="ED287" s="2141"/>
      <c r="EE287" s="2141"/>
      <c r="EF287" s="2142"/>
      <c r="EG287" s="829"/>
      <c r="EH287" s="829"/>
      <c r="EI287" s="829"/>
      <c r="EJ287" s="829"/>
      <c r="EK287" s="829"/>
      <c r="EL287" s="829"/>
      <c r="EM287" s="829"/>
      <c r="EN287" s="829"/>
      <c r="EO287" s="400"/>
      <c r="EP287" s="400"/>
      <c r="EQ287" s="400"/>
      <c r="ER287" s="400"/>
      <c r="ES287" s="400"/>
      <c r="ET287" s="400"/>
      <c r="EU287" s="400"/>
      <c r="EV287" s="400"/>
      <c r="EW287" s="400"/>
      <c r="EX287" s="400"/>
    </row>
    <row r="288" spans="1:154" ht="13.5" hidden="1" customHeight="1" x14ac:dyDescent="0.3">
      <c r="F288" s="727"/>
      <c r="G288" s="727"/>
      <c r="H288" s="727"/>
      <c r="I288" s="727"/>
      <c r="J288" s="727"/>
      <c r="K288" s="727"/>
      <c r="L288" s="727"/>
      <c r="M288" s="727"/>
      <c r="N288" s="727"/>
      <c r="O288" s="727"/>
      <c r="P288" s="727"/>
      <c r="Q288" s="727"/>
      <c r="R288" s="791"/>
      <c r="S288" s="791"/>
      <c r="T288" s="837"/>
      <c r="U288" s="837"/>
      <c r="V288" s="837"/>
      <c r="W288" s="837"/>
      <c r="X288" s="837"/>
      <c r="Y288" s="837"/>
      <c r="Z288" s="837"/>
      <c r="AA288" s="837"/>
      <c r="AB288" s="852"/>
      <c r="AC288" s="852"/>
      <c r="AD288" s="837"/>
      <c r="AE288" s="837"/>
      <c r="AF288" s="837"/>
      <c r="AG288" s="837"/>
      <c r="AH288" s="837"/>
      <c r="AI288" s="837"/>
      <c r="AJ288" s="837"/>
      <c r="AK288" s="837"/>
      <c r="AL288" s="837"/>
      <c r="AM288" s="837"/>
      <c r="AN288" s="837"/>
      <c r="AO288" s="837"/>
      <c r="BA288" s="800"/>
      <c r="BB288" s="800"/>
      <c r="BC288" s="800"/>
      <c r="BD288" s="743"/>
      <c r="BE288" s="743"/>
      <c r="BF288" s="743"/>
      <c r="BG288" s="743"/>
      <c r="BH288" s="743"/>
      <c r="BI288" s="743"/>
      <c r="BJ288" s="743"/>
      <c r="BK288" s="743"/>
      <c r="BL288" s="743"/>
      <c r="BM288" s="743"/>
      <c r="BN288" s="743"/>
      <c r="BO288" s="743"/>
      <c r="BP288" s="743"/>
      <c r="BQ288" s="743"/>
      <c r="BR288" s="743"/>
      <c r="BS288" s="743"/>
      <c r="BT288" s="800"/>
      <c r="BU288" s="800"/>
      <c r="BV288" s="829"/>
      <c r="BW288" s="829"/>
      <c r="BX288" s="829"/>
      <c r="BY288" s="829"/>
      <c r="BZ288" s="829"/>
      <c r="CA288" s="829"/>
      <c r="CB288" s="829"/>
      <c r="CC288" s="829"/>
      <c r="CD288" s="829"/>
      <c r="CE288" s="2140"/>
      <c r="CF288" s="2141"/>
      <c r="CG288" s="2141"/>
      <c r="CH288" s="2141"/>
      <c r="CI288" s="2141"/>
      <c r="CJ288" s="2141"/>
      <c r="CK288" s="2141"/>
      <c r="CL288" s="2141"/>
      <c r="CM288" s="2141"/>
      <c r="CN288" s="2141"/>
      <c r="CO288" s="2141"/>
      <c r="CP288" s="2141"/>
      <c r="CQ288" s="2141"/>
      <c r="CR288" s="2141"/>
      <c r="CS288" s="2141"/>
      <c r="CT288" s="2141"/>
      <c r="CU288" s="2141"/>
      <c r="CV288" s="2141"/>
      <c r="CW288" s="2141"/>
      <c r="CX288" s="2141"/>
      <c r="CY288" s="2141"/>
      <c r="CZ288" s="2141"/>
      <c r="DA288" s="2141"/>
      <c r="DB288" s="2141"/>
      <c r="DC288" s="2141"/>
      <c r="DD288" s="2141"/>
      <c r="DE288" s="2141"/>
      <c r="DF288" s="2141"/>
      <c r="DG288" s="2141"/>
      <c r="DH288" s="2141"/>
      <c r="DI288" s="2141"/>
      <c r="DJ288" s="2141"/>
      <c r="DK288" s="2141"/>
      <c r="DL288" s="2141"/>
      <c r="DM288" s="2141"/>
      <c r="DN288" s="2141"/>
      <c r="DO288" s="2141"/>
      <c r="DP288" s="2141"/>
      <c r="DQ288" s="2141"/>
      <c r="DR288" s="2141"/>
      <c r="DS288" s="2141"/>
      <c r="DT288" s="2141"/>
      <c r="DU288" s="2141"/>
      <c r="DV288" s="2141"/>
      <c r="DW288" s="2141"/>
      <c r="DX288" s="2141"/>
      <c r="DY288" s="2141"/>
      <c r="DZ288" s="2141"/>
      <c r="EA288" s="2141"/>
      <c r="EB288" s="2141"/>
      <c r="EC288" s="2141"/>
      <c r="ED288" s="2141"/>
      <c r="EE288" s="2141"/>
      <c r="EF288" s="2142"/>
      <c r="EG288" s="829"/>
      <c r="EH288" s="829"/>
      <c r="EI288" s="829"/>
      <c r="EJ288" s="829"/>
      <c r="EK288" s="829"/>
      <c r="EL288" s="829"/>
      <c r="EM288" s="829"/>
      <c r="EN288" s="829"/>
      <c r="EO288" s="400"/>
      <c r="EP288" s="400"/>
      <c r="EQ288" s="400"/>
      <c r="ER288" s="400"/>
      <c r="ES288" s="400"/>
      <c r="ET288" s="400"/>
      <c r="EU288" s="400"/>
      <c r="EV288" s="400"/>
      <c r="EW288" s="400"/>
      <c r="EX288" s="400"/>
    </row>
    <row r="289" spans="3:154" ht="13.5" hidden="1" customHeight="1" x14ac:dyDescent="0.3">
      <c r="F289" s="727"/>
      <c r="G289" s="727"/>
      <c r="H289" s="727"/>
      <c r="I289" s="727"/>
      <c r="J289" s="727"/>
      <c r="K289" s="727"/>
      <c r="L289" s="727"/>
      <c r="M289" s="727"/>
      <c r="N289" s="727"/>
      <c r="O289" s="727"/>
      <c r="P289" s="727"/>
      <c r="Q289" s="727"/>
      <c r="R289" s="791"/>
      <c r="S289" s="791"/>
      <c r="T289" s="837"/>
      <c r="U289" s="837"/>
      <c r="V289" s="837"/>
      <c r="W289" s="837"/>
      <c r="X289" s="837"/>
      <c r="Y289" s="837"/>
      <c r="Z289" s="837"/>
      <c r="AA289" s="837"/>
      <c r="AB289" s="852"/>
      <c r="AC289" s="852"/>
      <c r="AD289" s="837"/>
      <c r="AE289" s="837"/>
      <c r="AF289" s="837"/>
      <c r="AG289" s="837"/>
      <c r="AH289" s="837"/>
      <c r="AI289" s="837"/>
      <c r="AJ289" s="837"/>
      <c r="AK289" s="837"/>
      <c r="AL289" s="837"/>
      <c r="AM289" s="837"/>
      <c r="AN289" s="837"/>
      <c r="AO289" s="837"/>
      <c r="BA289" s="800"/>
      <c r="BB289" s="800"/>
      <c r="BC289" s="800"/>
      <c r="BD289" s="743"/>
      <c r="BE289" s="743"/>
      <c r="BF289" s="743"/>
      <c r="BG289" s="743"/>
      <c r="BH289" s="743"/>
      <c r="BI289" s="743"/>
      <c r="BJ289" s="743"/>
      <c r="BK289" s="743"/>
      <c r="BL289" s="743"/>
      <c r="BM289" s="743"/>
      <c r="BN289" s="743"/>
      <c r="BO289" s="743"/>
      <c r="BP289" s="743"/>
      <c r="BQ289" s="743"/>
      <c r="BR289" s="743"/>
      <c r="BS289" s="743"/>
      <c r="BT289" s="800"/>
      <c r="BU289" s="800"/>
      <c r="BV289" s="829"/>
      <c r="BW289" s="829"/>
      <c r="BX289" s="829"/>
      <c r="BY289" s="829"/>
      <c r="BZ289" s="829"/>
      <c r="CA289" s="829"/>
      <c r="CB289" s="829"/>
      <c r="CC289" s="829"/>
      <c r="CD289" s="829"/>
      <c r="CE289" s="2140"/>
      <c r="CF289" s="2141"/>
      <c r="CG289" s="2141"/>
      <c r="CH289" s="2141"/>
      <c r="CI289" s="2141"/>
      <c r="CJ289" s="2141"/>
      <c r="CK289" s="2141"/>
      <c r="CL289" s="2141"/>
      <c r="CM289" s="2141"/>
      <c r="CN289" s="2141"/>
      <c r="CO289" s="2141"/>
      <c r="CP289" s="2141"/>
      <c r="CQ289" s="2141"/>
      <c r="CR289" s="2141"/>
      <c r="CS289" s="2141"/>
      <c r="CT289" s="2141"/>
      <c r="CU289" s="2141"/>
      <c r="CV289" s="2141"/>
      <c r="CW289" s="2141"/>
      <c r="CX289" s="2141"/>
      <c r="CY289" s="2141"/>
      <c r="CZ289" s="2141"/>
      <c r="DA289" s="2141"/>
      <c r="DB289" s="2141"/>
      <c r="DC289" s="2141"/>
      <c r="DD289" s="2141"/>
      <c r="DE289" s="2141"/>
      <c r="DF289" s="2141"/>
      <c r="DG289" s="2141"/>
      <c r="DH289" s="2141"/>
      <c r="DI289" s="2141"/>
      <c r="DJ289" s="2141"/>
      <c r="DK289" s="2141"/>
      <c r="DL289" s="2141"/>
      <c r="DM289" s="2141"/>
      <c r="DN289" s="2141"/>
      <c r="DO289" s="2141"/>
      <c r="DP289" s="2141"/>
      <c r="DQ289" s="2141"/>
      <c r="DR289" s="2141"/>
      <c r="DS289" s="2141"/>
      <c r="DT289" s="2141"/>
      <c r="DU289" s="2141"/>
      <c r="DV289" s="2141"/>
      <c r="DW289" s="2141"/>
      <c r="DX289" s="2141"/>
      <c r="DY289" s="2141"/>
      <c r="DZ289" s="2141"/>
      <c r="EA289" s="2141"/>
      <c r="EB289" s="2141"/>
      <c r="EC289" s="2141"/>
      <c r="ED289" s="2141"/>
      <c r="EE289" s="2141"/>
      <c r="EF289" s="2142"/>
      <c r="EG289" s="829"/>
      <c r="EH289" s="829"/>
      <c r="EI289" s="829"/>
      <c r="EJ289" s="829"/>
      <c r="EK289" s="829"/>
      <c r="EL289" s="829"/>
      <c r="EM289" s="829"/>
      <c r="EN289" s="829"/>
      <c r="EO289" s="400"/>
      <c r="EP289" s="400"/>
      <c r="EQ289" s="400"/>
      <c r="ER289" s="400"/>
      <c r="ES289" s="400"/>
      <c r="ET289" s="400"/>
      <c r="EU289" s="400"/>
      <c r="EV289" s="400"/>
      <c r="EW289" s="400"/>
      <c r="EX289" s="400"/>
    </row>
    <row r="290" spans="3:154" ht="13.5" hidden="1" customHeight="1" x14ac:dyDescent="0.3">
      <c r="F290" s="727"/>
      <c r="G290" s="727"/>
      <c r="H290" s="727"/>
      <c r="I290" s="727"/>
      <c r="J290" s="727"/>
      <c r="K290" s="727"/>
      <c r="L290" s="727"/>
      <c r="M290" s="727"/>
      <c r="N290" s="727"/>
      <c r="O290" s="727"/>
      <c r="P290" s="727"/>
      <c r="Q290" s="727"/>
      <c r="R290" s="791"/>
      <c r="S290" s="791"/>
      <c r="T290" s="837"/>
      <c r="U290" s="837"/>
      <c r="V290" s="837"/>
      <c r="W290" s="837"/>
      <c r="X290" s="837"/>
      <c r="Y290" s="837"/>
      <c r="Z290" s="837"/>
      <c r="AA290" s="837"/>
      <c r="AB290" s="852"/>
      <c r="AC290" s="852"/>
      <c r="AD290" s="837"/>
      <c r="AE290" s="837"/>
      <c r="AF290" s="837"/>
      <c r="AG290" s="837"/>
      <c r="AH290" s="837"/>
      <c r="AI290" s="837"/>
      <c r="AJ290" s="837"/>
      <c r="AK290" s="837"/>
      <c r="AL290" s="837"/>
      <c r="AM290" s="837"/>
      <c r="AN290" s="837"/>
      <c r="AO290" s="837"/>
      <c r="BA290" s="800"/>
      <c r="BB290" s="800"/>
      <c r="BC290" s="800"/>
      <c r="BD290" s="743"/>
      <c r="BE290" s="743"/>
      <c r="BF290" s="743"/>
      <c r="BG290" s="743"/>
      <c r="BH290" s="743"/>
      <c r="BI290" s="743"/>
      <c r="BJ290" s="743"/>
      <c r="BK290" s="743"/>
      <c r="BL290" s="743"/>
      <c r="BM290" s="743"/>
      <c r="BN290" s="743"/>
      <c r="BO290" s="743"/>
      <c r="BP290" s="743"/>
      <c r="BQ290" s="743"/>
      <c r="BR290" s="743"/>
      <c r="BS290" s="743"/>
      <c r="BT290" s="800"/>
      <c r="BU290" s="800"/>
      <c r="BV290" s="829"/>
      <c r="BW290" s="829"/>
      <c r="BX290" s="829"/>
      <c r="BY290" s="829"/>
      <c r="BZ290" s="829"/>
      <c r="CA290" s="829"/>
      <c r="CB290" s="829"/>
      <c r="CC290" s="829"/>
      <c r="CD290" s="829"/>
      <c r="CE290" s="853"/>
      <c r="CF290" s="829"/>
      <c r="CG290" s="829"/>
      <c r="CH290" s="829"/>
      <c r="CI290" s="829"/>
      <c r="CJ290" s="829"/>
      <c r="CK290" s="829"/>
      <c r="CL290" s="829"/>
      <c r="CM290" s="829"/>
      <c r="CN290" s="829"/>
      <c r="CO290" s="829"/>
      <c r="CP290" s="829"/>
      <c r="CQ290" s="400"/>
      <c r="CR290" s="800"/>
      <c r="CS290" s="800"/>
      <c r="CT290" s="800"/>
      <c r="CU290" s="801"/>
      <c r="CV290" s="801"/>
      <c r="CW290" s="801"/>
      <c r="CX290" s="801"/>
      <c r="CY290" s="801"/>
      <c r="CZ290" s="801"/>
      <c r="DA290" s="801"/>
      <c r="DB290" s="801"/>
      <c r="DC290" s="400"/>
      <c r="DD290" s="400"/>
      <c r="DE290" s="400"/>
      <c r="DF290" s="400"/>
      <c r="DG290" s="400"/>
      <c r="DH290" s="400"/>
      <c r="DI290" s="400"/>
      <c r="DJ290" s="400"/>
      <c r="DK290" s="400"/>
      <c r="DL290" s="400"/>
      <c r="DM290" s="400"/>
      <c r="DN290" s="400"/>
      <c r="DO290" s="400"/>
      <c r="DP290" s="400"/>
      <c r="DQ290" s="400"/>
      <c r="DR290" s="400"/>
      <c r="DS290" s="400"/>
      <c r="DT290" s="400"/>
      <c r="DU290" s="400"/>
      <c r="DV290" s="400"/>
      <c r="DW290" s="400"/>
      <c r="DX290" s="400"/>
      <c r="DY290" s="400"/>
      <c r="DZ290" s="850"/>
      <c r="EA290" s="850"/>
      <c r="EB290" s="850"/>
      <c r="EC290" s="400"/>
      <c r="ED290" s="400"/>
      <c r="EE290" s="400"/>
      <c r="EF290" s="789"/>
      <c r="EG290" s="829"/>
      <c r="EH290" s="829"/>
      <c r="EI290" s="829"/>
      <c r="EJ290" s="829"/>
      <c r="EK290" s="829"/>
      <c r="EL290" s="829"/>
      <c r="EM290" s="829"/>
      <c r="EN290" s="829"/>
      <c r="EO290" s="400"/>
      <c r="EP290" s="400"/>
      <c r="EQ290" s="400"/>
      <c r="ER290" s="400"/>
      <c r="ES290" s="400"/>
      <c r="ET290" s="400"/>
      <c r="EU290" s="400"/>
      <c r="EV290" s="400"/>
      <c r="EW290" s="400"/>
      <c r="EX290" s="400"/>
    </row>
    <row r="291" spans="3:154" ht="13.5" hidden="1" customHeight="1" x14ac:dyDescent="0.3">
      <c r="F291" s="727"/>
      <c r="G291" s="727"/>
      <c r="H291" s="727"/>
      <c r="I291" s="727"/>
      <c r="J291" s="727"/>
      <c r="K291" s="727"/>
      <c r="L291" s="727"/>
      <c r="M291" s="727"/>
      <c r="N291" s="727"/>
      <c r="O291" s="727"/>
      <c r="P291" s="727"/>
      <c r="Q291" s="727"/>
      <c r="R291" s="791"/>
      <c r="S291" s="791"/>
      <c r="T291" s="837"/>
      <c r="U291" s="837"/>
      <c r="V291" s="837"/>
      <c r="W291" s="837"/>
      <c r="X291" s="837"/>
      <c r="Y291" s="837"/>
      <c r="Z291" s="837"/>
      <c r="AA291" s="837"/>
      <c r="AB291" s="852"/>
      <c r="AC291" s="852"/>
      <c r="AD291" s="837"/>
      <c r="AE291" s="837"/>
      <c r="AF291" s="837"/>
      <c r="AG291" s="837"/>
      <c r="AH291" s="837"/>
      <c r="AI291" s="837"/>
      <c r="AJ291" s="837"/>
      <c r="AK291" s="837"/>
      <c r="AL291" s="837"/>
      <c r="AM291" s="837"/>
      <c r="AN291" s="837"/>
      <c r="AO291" s="837"/>
      <c r="BA291" s="800"/>
      <c r="BB291" s="800"/>
      <c r="BC291" s="800"/>
      <c r="BD291" s="743"/>
      <c r="BE291" s="743"/>
      <c r="BF291" s="743"/>
      <c r="BG291" s="743"/>
      <c r="BH291" s="743"/>
      <c r="BI291" s="743"/>
      <c r="BJ291" s="743"/>
      <c r="BK291" s="743"/>
      <c r="BL291" s="743"/>
      <c r="BM291" s="743"/>
      <c r="BN291" s="743"/>
      <c r="BO291" s="743"/>
      <c r="BP291" s="743"/>
      <c r="BQ291" s="743"/>
      <c r="BR291" s="743"/>
      <c r="BS291" s="743"/>
      <c r="BT291" s="800"/>
      <c r="BU291" s="800"/>
      <c r="BV291" s="829"/>
      <c r="BW291" s="829"/>
      <c r="BX291" s="829"/>
      <c r="BY291" s="829"/>
      <c r="BZ291" s="829"/>
      <c r="CA291" s="829"/>
      <c r="CB291" s="829"/>
      <c r="CC291" s="829"/>
      <c r="CD291" s="829"/>
      <c r="CE291" s="853"/>
      <c r="CF291" s="829"/>
      <c r="CG291" s="829"/>
      <c r="CH291" s="829"/>
      <c r="CI291" s="829"/>
      <c r="CJ291" s="829"/>
      <c r="CK291" s="829"/>
      <c r="CL291" s="829"/>
      <c r="CM291" s="829"/>
      <c r="CN291" s="829"/>
      <c r="CO291" s="829"/>
      <c r="CP291" s="829"/>
      <c r="CQ291" s="400"/>
      <c r="CR291" s="800"/>
      <c r="CS291" s="800"/>
      <c r="CT291" s="800"/>
      <c r="CU291" s="801"/>
      <c r="CV291" s="801"/>
      <c r="CW291" s="801"/>
      <c r="CX291" s="801"/>
      <c r="CY291" s="801"/>
      <c r="CZ291" s="801"/>
      <c r="DA291" s="801"/>
      <c r="DB291" s="801"/>
      <c r="DC291" s="400"/>
      <c r="DD291" s="400"/>
      <c r="DE291" s="400"/>
      <c r="DF291" s="400"/>
      <c r="DG291" s="400"/>
      <c r="DH291" s="400"/>
      <c r="DI291" s="400"/>
      <c r="DJ291" s="400"/>
      <c r="DK291" s="400"/>
      <c r="DL291" s="400"/>
      <c r="DM291" s="400"/>
      <c r="DN291" s="400"/>
      <c r="DO291" s="400"/>
      <c r="DP291" s="400"/>
      <c r="DQ291" s="400"/>
      <c r="DR291" s="400"/>
      <c r="DS291" s="400"/>
      <c r="DT291" s="400"/>
      <c r="DU291" s="400"/>
      <c r="DV291" s="400"/>
      <c r="DW291" s="400"/>
      <c r="DX291" s="400"/>
      <c r="DY291" s="400"/>
      <c r="DZ291" s="850"/>
      <c r="EA291" s="850"/>
      <c r="EB291" s="850"/>
      <c r="EC291" s="400"/>
      <c r="ED291" s="400"/>
      <c r="EE291" s="400"/>
      <c r="EF291" s="789"/>
      <c r="EG291" s="829"/>
      <c r="EH291" s="829"/>
      <c r="EI291" s="829"/>
      <c r="EJ291" s="829"/>
      <c r="EK291" s="829"/>
      <c r="EL291" s="829"/>
      <c r="EM291" s="829"/>
      <c r="EN291" s="829"/>
      <c r="EO291" s="400"/>
      <c r="EP291" s="400"/>
      <c r="EQ291" s="400"/>
      <c r="ER291" s="400"/>
      <c r="ES291" s="400"/>
      <c r="ET291" s="400"/>
      <c r="EU291" s="400"/>
      <c r="EV291" s="400"/>
      <c r="EW291" s="400"/>
      <c r="EX291" s="400"/>
    </row>
    <row r="292" spans="3:154" ht="13.5" hidden="1" customHeight="1" x14ac:dyDescent="0.3">
      <c r="F292" s="2006"/>
      <c r="G292" s="2006"/>
      <c r="H292" s="2006"/>
      <c r="I292" s="2006"/>
      <c r="J292" s="2006"/>
      <c r="K292" s="2006"/>
      <c r="L292" s="2006"/>
      <c r="M292" s="2006"/>
      <c r="N292" s="2006"/>
      <c r="O292" s="2006"/>
      <c r="P292" s="2006"/>
      <c r="Q292" s="2006"/>
      <c r="R292" s="791"/>
      <c r="S292" s="791"/>
      <c r="T292" s="755"/>
      <c r="U292" s="755"/>
      <c r="V292" s="755"/>
      <c r="W292" s="755"/>
      <c r="X292" s="755"/>
      <c r="Y292" s="755"/>
      <c r="Z292" s="755"/>
      <c r="AA292" s="755"/>
      <c r="AB292" s="791"/>
      <c r="AC292" s="791"/>
      <c r="AD292" s="755"/>
      <c r="AE292" s="755"/>
      <c r="AF292" s="755"/>
      <c r="AG292" s="755"/>
      <c r="AH292" s="755"/>
      <c r="AI292" s="755"/>
      <c r="AJ292" s="755"/>
      <c r="AK292" s="755"/>
      <c r="AL292" s="755"/>
      <c r="AM292" s="755"/>
      <c r="AN292" s="755"/>
      <c r="AO292" s="755"/>
      <c r="BF292" s="400"/>
      <c r="BG292" s="400"/>
      <c r="BH292" s="400"/>
      <c r="BI292" s="400"/>
      <c r="BJ292" s="400"/>
      <c r="BK292" s="400"/>
      <c r="BL292" s="400"/>
      <c r="BM292" s="400"/>
      <c r="BN292" s="2150"/>
      <c r="BO292" s="2150"/>
      <c r="BP292" s="2150"/>
      <c r="BQ292" s="2150"/>
      <c r="BR292" s="2150"/>
      <c r="BS292" s="2150"/>
      <c r="BT292" s="2150"/>
      <c r="BU292" s="2150"/>
      <c r="BV292" s="2150"/>
      <c r="BW292" s="2150"/>
      <c r="BX292" s="829"/>
      <c r="BY292" s="829"/>
      <c r="BZ292" s="829"/>
      <c r="CA292" s="829"/>
      <c r="CB292" s="829"/>
      <c r="CC292" s="829"/>
      <c r="CD292" s="829"/>
      <c r="CE292" s="853"/>
      <c r="CF292" s="829"/>
      <c r="CG292" s="829"/>
      <c r="CH292" s="829"/>
      <c r="CI292" s="829"/>
      <c r="CJ292" s="829"/>
      <c r="CK292" s="829"/>
      <c r="CL292" s="829"/>
      <c r="CM292" s="829"/>
      <c r="CN292" s="829"/>
      <c r="CO292" s="829"/>
      <c r="CP292" s="829"/>
      <c r="CQ292" s="400"/>
      <c r="CR292" s="800"/>
      <c r="CS292" s="800"/>
      <c r="CT292" s="800"/>
      <c r="CU292" s="801"/>
      <c r="CV292" s="801"/>
      <c r="CW292" s="801"/>
      <c r="CX292" s="801"/>
      <c r="CY292" s="801"/>
      <c r="CZ292" s="801"/>
      <c r="DA292" s="801"/>
      <c r="DB292" s="801"/>
      <c r="DC292" s="400"/>
      <c r="DD292" s="400"/>
      <c r="DE292" s="400"/>
      <c r="DF292" s="400"/>
      <c r="DG292" s="400"/>
      <c r="DH292" s="400"/>
      <c r="DI292" s="400"/>
      <c r="DJ292" s="400"/>
      <c r="DK292" s="400"/>
      <c r="DL292" s="400"/>
      <c r="DM292" s="400"/>
      <c r="DN292" s="400"/>
      <c r="DO292" s="400"/>
      <c r="DP292" s="400"/>
      <c r="DQ292" s="400"/>
      <c r="DR292" s="400"/>
      <c r="DS292" s="400"/>
      <c r="DT292" s="400"/>
      <c r="DU292" s="400"/>
      <c r="DV292" s="400"/>
      <c r="DW292" s="400"/>
      <c r="DX292" s="400"/>
      <c r="DY292" s="400"/>
      <c r="DZ292" s="850"/>
      <c r="EA292" s="850"/>
      <c r="EB292" s="850"/>
      <c r="EC292" s="400"/>
      <c r="ED292" s="400"/>
      <c r="EE292" s="400"/>
      <c r="EF292" s="789"/>
      <c r="EG292" s="829"/>
      <c r="EH292" s="829"/>
      <c r="EI292" s="829"/>
      <c r="EJ292" s="829"/>
      <c r="EK292" s="829"/>
      <c r="EL292" s="829"/>
      <c r="EM292" s="829"/>
      <c r="EN292" s="829"/>
      <c r="EO292" s="400"/>
      <c r="EP292" s="400"/>
      <c r="EQ292" s="400"/>
      <c r="ER292" s="400"/>
      <c r="ES292" s="400"/>
      <c r="ET292" s="400"/>
      <c r="EU292" s="400"/>
      <c r="EV292" s="400"/>
      <c r="EW292" s="400"/>
      <c r="EX292" s="400"/>
    </row>
    <row r="293" spans="3:154" ht="13.5" hidden="1" customHeight="1" x14ac:dyDescent="0.3">
      <c r="F293" s="727"/>
      <c r="G293" s="727"/>
      <c r="H293" s="727"/>
      <c r="I293" s="727"/>
      <c r="J293" s="727"/>
      <c r="K293" s="727"/>
      <c r="L293" s="727"/>
      <c r="M293" s="727"/>
      <c r="N293" s="727"/>
      <c r="O293" s="727"/>
      <c r="P293" s="727"/>
      <c r="Q293" s="727"/>
      <c r="R293" s="791"/>
      <c r="S293" s="791"/>
      <c r="T293" s="837"/>
      <c r="U293" s="837"/>
      <c r="V293" s="837"/>
      <c r="W293" s="837"/>
      <c r="X293" s="837"/>
      <c r="Y293" s="837"/>
      <c r="Z293" s="837"/>
      <c r="AA293" s="837"/>
      <c r="AB293" s="852"/>
      <c r="AC293" s="852"/>
      <c r="AD293" s="837"/>
      <c r="AE293" s="837"/>
      <c r="AF293" s="837"/>
      <c r="AG293" s="837"/>
      <c r="AH293" s="837"/>
      <c r="AI293" s="837"/>
      <c r="AJ293" s="837"/>
      <c r="AK293" s="837"/>
      <c r="AL293" s="837"/>
      <c r="AM293" s="837"/>
      <c r="AN293" s="837"/>
      <c r="AO293" s="837"/>
      <c r="BA293" s="800"/>
      <c r="BB293" s="800"/>
      <c r="BC293" s="800"/>
      <c r="BD293" s="743"/>
      <c r="BE293" s="743"/>
      <c r="BF293" s="743"/>
      <c r="BG293" s="743"/>
      <c r="BH293" s="743"/>
      <c r="BI293" s="743"/>
      <c r="BJ293" s="743"/>
      <c r="BK293" s="743"/>
      <c r="BL293" s="743"/>
      <c r="BM293" s="743"/>
      <c r="BN293" s="743"/>
      <c r="BO293" s="743"/>
      <c r="BP293" s="743"/>
      <c r="BQ293" s="743"/>
      <c r="BR293" s="743"/>
      <c r="BS293" s="743"/>
      <c r="BT293" s="800"/>
      <c r="BU293" s="800"/>
      <c r="BV293" s="829"/>
      <c r="BW293" s="829"/>
      <c r="BX293" s="829"/>
      <c r="BY293" s="829"/>
      <c r="BZ293" s="829"/>
      <c r="CA293" s="829"/>
      <c r="CB293" s="829"/>
      <c r="CC293" s="829"/>
      <c r="CD293" s="829"/>
      <c r="CE293" s="853"/>
      <c r="CF293" s="829"/>
      <c r="CG293" s="829"/>
      <c r="CH293" s="829"/>
      <c r="CI293" s="829"/>
      <c r="CJ293" s="829"/>
      <c r="CK293" s="829"/>
      <c r="CL293" s="829"/>
      <c r="CM293" s="829"/>
      <c r="CN293" s="829"/>
      <c r="CO293" s="829"/>
      <c r="CP293" s="829"/>
      <c r="CQ293" s="400"/>
      <c r="CR293" s="800"/>
      <c r="CS293" s="800"/>
      <c r="CT293" s="800"/>
      <c r="CU293" s="801"/>
      <c r="CV293" s="801"/>
      <c r="CW293" s="801"/>
      <c r="CX293" s="801"/>
      <c r="CY293" s="801"/>
      <c r="CZ293" s="801"/>
      <c r="DA293" s="801"/>
      <c r="DB293" s="801"/>
      <c r="DC293" s="400"/>
      <c r="DD293" s="400"/>
      <c r="DE293" s="400"/>
      <c r="DF293" s="400"/>
      <c r="DG293" s="400"/>
      <c r="DH293" s="400"/>
      <c r="DI293" s="400"/>
      <c r="DJ293" s="400"/>
      <c r="DK293" s="400"/>
      <c r="DL293" s="400"/>
      <c r="DM293" s="400"/>
      <c r="DN293" s="400"/>
      <c r="DO293" s="400"/>
      <c r="DP293" s="400"/>
      <c r="DQ293" s="400"/>
      <c r="DR293" s="400"/>
      <c r="DS293" s="400"/>
      <c r="DT293" s="400"/>
      <c r="DU293" s="400"/>
      <c r="DV293" s="400"/>
      <c r="DW293" s="400"/>
      <c r="DX293" s="400"/>
      <c r="DY293" s="400"/>
      <c r="DZ293" s="850"/>
      <c r="EA293" s="850"/>
      <c r="EB293" s="850"/>
      <c r="EC293" s="400"/>
      <c r="ED293" s="400"/>
      <c r="EE293" s="400"/>
      <c r="EF293" s="789"/>
      <c r="EG293" s="829"/>
      <c r="EH293" s="829"/>
      <c r="EI293" s="829"/>
      <c r="EJ293" s="829"/>
      <c r="EK293" s="829"/>
      <c r="EL293" s="829"/>
      <c r="EM293" s="829"/>
      <c r="EN293" s="829"/>
      <c r="EO293" s="400"/>
      <c r="EP293" s="400"/>
      <c r="EQ293" s="400"/>
      <c r="ER293" s="400"/>
      <c r="ES293" s="400"/>
      <c r="ET293" s="400"/>
      <c r="EU293" s="400"/>
      <c r="EV293" s="400"/>
      <c r="EW293" s="400"/>
      <c r="EX293" s="400"/>
    </row>
    <row r="294" spans="3:154" ht="18" hidden="1" customHeight="1" x14ac:dyDescent="0.3">
      <c r="F294" s="727"/>
      <c r="G294" s="727"/>
      <c r="H294" s="727"/>
      <c r="I294" s="727"/>
      <c r="J294" s="727"/>
      <c r="K294" s="727"/>
      <c r="L294" s="727"/>
      <c r="M294" s="727"/>
      <c r="N294" s="727"/>
      <c r="O294" s="727"/>
      <c r="P294" s="727"/>
      <c r="Q294" s="727"/>
      <c r="R294" s="791"/>
      <c r="S294" s="791"/>
      <c r="T294" s="837"/>
      <c r="U294" s="837"/>
      <c r="V294" s="837"/>
      <c r="W294" s="837"/>
      <c r="X294" s="837"/>
      <c r="Y294" s="837"/>
      <c r="Z294" s="837"/>
      <c r="AA294" s="837"/>
      <c r="AB294" s="852"/>
      <c r="AC294" s="852"/>
      <c r="AD294" s="837"/>
      <c r="AE294" s="837"/>
      <c r="AF294" s="837"/>
      <c r="AG294" s="837"/>
      <c r="AH294" s="837"/>
      <c r="AI294" s="837"/>
      <c r="AJ294" s="837"/>
      <c r="AK294" s="837"/>
      <c r="AL294" s="837"/>
      <c r="AM294" s="837"/>
      <c r="AN294" s="837"/>
      <c r="AO294" s="837"/>
      <c r="BA294" s="800"/>
      <c r="BB294" s="800"/>
      <c r="BC294" s="800"/>
      <c r="BD294" s="743"/>
      <c r="BE294" s="743"/>
      <c r="BF294" s="743"/>
      <c r="BG294" s="743"/>
      <c r="BH294" s="743"/>
      <c r="BI294" s="743"/>
      <c r="BJ294" s="743"/>
      <c r="BK294" s="743"/>
      <c r="BL294" s="743"/>
      <c r="BM294" s="743"/>
      <c r="BN294" s="743"/>
      <c r="BO294" s="743"/>
      <c r="BP294" s="743"/>
      <c r="BQ294" s="743"/>
      <c r="BR294" s="743"/>
      <c r="BS294" s="743"/>
      <c r="BT294" s="800"/>
      <c r="BU294" s="800"/>
      <c r="BV294" s="829"/>
      <c r="BW294" s="829"/>
      <c r="BX294" s="829"/>
      <c r="BY294" s="829"/>
      <c r="BZ294" s="829"/>
      <c r="CA294" s="829"/>
      <c r="CB294" s="829"/>
      <c r="CC294" s="829"/>
      <c r="CD294" s="829"/>
      <c r="CE294" s="854"/>
      <c r="CF294" s="835"/>
      <c r="CG294" s="835"/>
      <c r="CH294" s="835"/>
      <c r="CI294" s="835"/>
      <c r="CJ294" s="835"/>
      <c r="CK294" s="835"/>
      <c r="CL294" s="835"/>
      <c r="CM294" s="835"/>
      <c r="CN294" s="835"/>
      <c r="CO294" s="835"/>
      <c r="CP294" s="835"/>
      <c r="CQ294" s="634"/>
      <c r="CR294" s="855"/>
      <c r="CS294" s="855"/>
      <c r="CT294" s="855"/>
      <c r="CU294" s="807"/>
      <c r="CV294" s="807"/>
      <c r="CW294" s="807"/>
      <c r="CX294" s="807"/>
      <c r="CY294" s="807"/>
      <c r="CZ294" s="807"/>
      <c r="DA294" s="807"/>
      <c r="DB294" s="807"/>
      <c r="DC294" s="634"/>
      <c r="DD294" s="634"/>
      <c r="DE294" s="634"/>
      <c r="DF294" s="634"/>
      <c r="DG294" s="634"/>
      <c r="DH294" s="634"/>
      <c r="DI294" s="634"/>
      <c r="DJ294" s="634"/>
      <c r="DK294" s="634"/>
      <c r="DL294" s="634"/>
      <c r="DM294" s="634"/>
      <c r="DN294" s="634"/>
      <c r="DO294" s="634"/>
      <c r="DP294" s="634"/>
      <c r="DQ294" s="634"/>
      <c r="DR294" s="634"/>
      <c r="DS294" s="634"/>
      <c r="DT294" s="634"/>
      <c r="DU294" s="634"/>
      <c r="DV294" s="634"/>
      <c r="DW294" s="634"/>
      <c r="DX294" s="634"/>
      <c r="DY294" s="634"/>
      <c r="DZ294" s="856"/>
      <c r="EA294" s="856"/>
      <c r="EB294" s="856"/>
      <c r="EC294" s="634"/>
      <c r="ED294" s="634"/>
      <c r="EE294" s="634"/>
      <c r="EF294" s="811"/>
      <c r="EG294" s="829"/>
      <c r="EH294" s="829"/>
      <c r="EI294" s="829"/>
      <c r="EJ294" s="829"/>
      <c r="EK294" s="829"/>
      <c r="EL294" s="829"/>
      <c r="EM294" s="829"/>
      <c r="EN294" s="829"/>
      <c r="EO294" s="400"/>
      <c r="EP294" s="400"/>
      <c r="EQ294" s="400"/>
      <c r="ER294" s="400"/>
      <c r="ES294" s="400"/>
      <c r="ET294" s="400"/>
      <c r="EU294" s="400"/>
      <c r="EV294" s="400"/>
      <c r="EW294" s="400"/>
      <c r="EX294" s="400"/>
    </row>
    <row r="295" spans="3:154" ht="18" hidden="1" customHeight="1" x14ac:dyDescent="0.3">
      <c r="F295" s="727"/>
      <c r="G295" s="727"/>
      <c r="H295" s="727"/>
      <c r="I295" s="727"/>
      <c r="J295" s="727"/>
      <c r="K295" s="727"/>
      <c r="L295" s="727"/>
      <c r="M295" s="727"/>
      <c r="N295" s="727"/>
      <c r="O295" s="727"/>
      <c r="P295" s="727"/>
      <c r="Q295" s="727"/>
      <c r="R295" s="791"/>
      <c r="S295" s="791"/>
      <c r="T295" s="2"/>
      <c r="U295" s="2139"/>
      <c r="V295" s="2139"/>
      <c r="W295" s="2139"/>
      <c r="X295" s="2139"/>
      <c r="Y295" s="2139"/>
      <c r="Z295" s="2139"/>
      <c r="AA295" s="2139"/>
      <c r="AB295" s="2139"/>
      <c r="AC295" s="2139"/>
      <c r="AD295" s="2139"/>
      <c r="AE295" s="2139"/>
      <c r="AF295" s="2139"/>
      <c r="AG295" s="2139"/>
      <c r="AH295" s="2139"/>
      <c r="AI295" s="2139"/>
      <c r="AJ295" s="2139"/>
      <c r="AK295" s="2139"/>
      <c r="AL295" s="2139"/>
      <c r="AM295" s="2139"/>
      <c r="AN295" s="2139"/>
      <c r="AO295" s="2139"/>
      <c r="AP295" s="2139"/>
      <c r="AQ295" s="2139"/>
      <c r="AR295" s="2139"/>
      <c r="AS295" s="2139"/>
      <c r="AT295" s="2139"/>
      <c r="AU295" s="2139"/>
      <c r="AV295" s="2139"/>
      <c r="AW295" s="2139"/>
      <c r="AX295" s="2139"/>
      <c r="AY295" s="2139"/>
      <c r="AZ295" s="2139"/>
      <c r="BA295" s="2139"/>
      <c r="BB295" s="2139"/>
      <c r="BC295" s="2139"/>
      <c r="BD295" s="2139"/>
      <c r="BE295" s="2139"/>
      <c r="BF295" s="2139"/>
      <c r="BG295" s="2139"/>
      <c r="BH295" s="2139"/>
      <c r="BI295" s="2139"/>
      <c r="BJ295" s="2139"/>
      <c r="BK295" s="2139"/>
      <c r="BL295" s="2139"/>
      <c r="BM295" s="2139"/>
      <c r="BN295" s="2139"/>
      <c r="BO295" s="2139"/>
      <c r="BP295" s="2139"/>
      <c r="BQ295" s="2139"/>
      <c r="BR295" s="2139"/>
      <c r="BS295" s="2139"/>
      <c r="BT295" s="2139"/>
      <c r="BU295" s="2139"/>
      <c r="BV295" s="2139"/>
      <c r="BW295" s="2"/>
      <c r="BX295" s="2"/>
      <c r="BY295" s="2"/>
      <c r="BZ295" s="2"/>
      <c r="CA295" s="2"/>
      <c r="CB295" s="2"/>
      <c r="CC295" s="2"/>
      <c r="CD295" s="2"/>
      <c r="CE295" s="2139" t="s">
        <v>39729</v>
      </c>
      <c r="CF295" s="2139"/>
      <c r="CG295" s="2139"/>
      <c r="CH295" s="2139"/>
      <c r="CI295" s="2139"/>
      <c r="CJ295" s="2139"/>
      <c r="CK295" s="2139"/>
      <c r="CL295" s="2139"/>
      <c r="CM295" s="2139"/>
      <c r="CN295" s="2139"/>
      <c r="CO295" s="2139"/>
      <c r="CP295" s="2139"/>
      <c r="CQ295" s="2139"/>
      <c r="CR295" s="2139"/>
      <c r="CS295" s="2139"/>
      <c r="CT295" s="2139"/>
      <c r="CU295" s="2139"/>
      <c r="CV295" s="2139"/>
      <c r="CW295" s="2139"/>
      <c r="CX295" s="2139"/>
      <c r="CY295" s="2139"/>
      <c r="CZ295" s="2139"/>
      <c r="DA295" s="2139"/>
      <c r="DB295" s="2139"/>
      <c r="DC295" s="2139"/>
      <c r="DD295" s="2139"/>
      <c r="DE295" s="2139"/>
      <c r="DF295" s="2139"/>
      <c r="DG295" s="2139"/>
      <c r="DH295" s="2139"/>
      <c r="DI295" s="2139"/>
      <c r="DJ295" s="2139"/>
      <c r="DK295" s="2139"/>
      <c r="DL295" s="2139"/>
      <c r="DM295" s="2139"/>
      <c r="DN295" s="2139"/>
      <c r="DO295" s="2139"/>
      <c r="DP295" s="2139"/>
      <c r="DQ295" s="2139"/>
      <c r="DR295" s="2139"/>
      <c r="DS295" s="2139"/>
      <c r="DT295" s="2139"/>
      <c r="DU295" s="2139"/>
      <c r="DV295" s="2139"/>
      <c r="DW295" s="2139"/>
      <c r="DX295" s="2139"/>
      <c r="DY295" s="2139"/>
      <c r="DZ295" s="2139"/>
      <c r="EA295" s="2139"/>
      <c r="EB295" s="2139"/>
      <c r="EC295" s="2139"/>
      <c r="ED295" s="400"/>
      <c r="EE295" s="400"/>
      <c r="EF295" s="400"/>
      <c r="EG295" s="829"/>
      <c r="EH295" s="829"/>
      <c r="EI295" s="829"/>
      <c r="EJ295" s="829"/>
      <c r="EK295" s="829"/>
      <c r="EL295" s="829"/>
      <c r="EM295" s="829"/>
      <c r="EN295" s="829"/>
      <c r="EO295" s="400"/>
      <c r="EP295" s="400"/>
      <c r="EQ295" s="400"/>
      <c r="ER295" s="400"/>
      <c r="ES295" s="400"/>
      <c r="ET295" s="400"/>
      <c r="EU295" s="400"/>
      <c r="EV295" s="400"/>
      <c r="EW295" s="400"/>
      <c r="EX295" s="400"/>
    </row>
    <row r="296" spans="3:154" ht="5.4" hidden="1" customHeight="1" x14ac:dyDescent="0.3">
      <c r="F296" s="727"/>
      <c r="G296" s="727"/>
      <c r="H296" s="727"/>
      <c r="I296" s="727"/>
      <c r="J296" s="727"/>
      <c r="K296" s="727"/>
      <c r="L296" s="727"/>
      <c r="M296" s="727"/>
      <c r="N296" s="727"/>
      <c r="O296" s="727"/>
      <c r="P296" s="727"/>
      <c r="Q296" s="727"/>
      <c r="R296" s="791"/>
      <c r="S296" s="791"/>
      <c r="T296" s="837"/>
      <c r="U296" s="837"/>
      <c r="V296" s="837"/>
      <c r="W296" s="837"/>
      <c r="X296" s="837"/>
      <c r="Y296" s="837"/>
      <c r="Z296" s="837"/>
      <c r="AA296" s="837"/>
      <c r="AB296" s="852"/>
      <c r="AC296" s="852"/>
      <c r="AD296" s="837"/>
      <c r="AE296" s="837"/>
      <c r="AF296" s="837"/>
      <c r="AG296" s="837"/>
      <c r="AH296" s="837"/>
      <c r="AI296" s="837"/>
      <c r="AJ296" s="837"/>
      <c r="AK296" s="837"/>
      <c r="AL296" s="837"/>
      <c r="AM296" s="837"/>
      <c r="AN296" s="837"/>
      <c r="AO296" s="837"/>
      <c r="BA296" s="800"/>
      <c r="BB296" s="800"/>
      <c r="BC296" s="800"/>
      <c r="BD296" s="743"/>
      <c r="BE296" s="743"/>
      <c r="BF296" s="743"/>
      <c r="BG296" s="743"/>
      <c r="BH296" s="743"/>
      <c r="BI296" s="743"/>
      <c r="BJ296" s="743"/>
      <c r="BK296" s="743"/>
      <c r="BL296" s="743"/>
      <c r="BM296" s="743"/>
      <c r="BN296" s="743"/>
      <c r="BO296" s="743"/>
      <c r="BP296" s="743"/>
      <c r="BQ296" s="743"/>
      <c r="BR296" s="743"/>
      <c r="BS296" s="743"/>
      <c r="BT296" s="800"/>
      <c r="BU296" s="800"/>
      <c r="BV296" s="829"/>
      <c r="BW296" s="829"/>
      <c r="BX296" s="829"/>
      <c r="BY296" s="829"/>
      <c r="BZ296" s="829"/>
      <c r="CA296" s="829"/>
      <c r="CB296" s="829"/>
      <c r="CC296" s="829"/>
      <c r="CD296" s="829"/>
      <c r="CE296" s="829"/>
      <c r="CF296" s="829"/>
      <c r="CG296" s="829"/>
      <c r="CH296" s="829"/>
      <c r="CI296" s="829"/>
      <c r="CJ296" s="829"/>
      <c r="CK296" s="829"/>
      <c r="CL296" s="829"/>
      <c r="CM296" s="829"/>
      <c r="CN296" s="829"/>
      <c r="CO296" s="829"/>
      <c r="CP296" s="829"/>
      <c r="CQ296" s="400"/>
      <c r="CR296" s="800"/>
      <c r="CS296" s="800"/>
      <c r="CT296" s="800"/>
      <c r="CU296" s="801"/>
      <c r="CV296" s="801"/>
      <c r="CW296" s="801"/>
      <c r="CX296" s="801"/>
      <c r="CY296" s="801"/>
      <c r="CZ296" s="801"/>
      <c r="DA296" s="801"/>
      <c r="DB296" s="801"/>
      <c r="DY296" s="400"/>
      <c r="DZ296" s="850"/>
      <c r="EA296" s="850"/>
      <c r="EB296" s="850"/>
      <c r="EC296" s="400"/>
      <c r="ED296" s="400"/>
      <c r="EE296" s="400"/>
      <c r="EF296" s="400"/>
      <c r="EG296" s="829"/>
      <c r="EH296" s="829"/>
      <c r="EI296" s="829"/>
      <c r="EJ296" s="829"/>
      <c r="EK296" s="829"/>
      <c r="EL296" s="829"/>
      <c r="EM296" s="829"/>
      <c r="EN296" s="829"/>
      <c r="EO296" s="400"/>
      <c r="EP296" s="400"/>
      <c r="EQ296" s="400"/>
      <c r="ER296" s="400"/>
      <c r="ES296" s="400"/>
      <c r="ET296" s="400"/>
      <c r="EU296" s="400"/>
      <c r="EV296" s="400"/>
      <c r="EW296" s="400"/>
      <c r="EX296" s="400"/>
    </row>
    <row r="297" spans="3:154" ht="12.15" hidden="1" customHeight="1" x14ac:dyDescent="0.3">
      <c r="C297" s="2146" t="s">
        <v>1116</v>
      </c>
      <c r="D297" s="2146"/>
      <c r="E297" s="2146"/>
      <c r="F297" s="2146"/>
      <c r="G297" s="2146"/>
      <c r="H297" s="2146"/>
      <c r="I297" s="2146"/>
      <c r="J297" s="2146"/>
      <c r="K297" s="2146"/>
      <c r="L297" s="2146"/>
      <c r="M297" s="2146"/>
      <c r="N297" s="2146"/>
      <c r="O297" s="2146"/>
      <c r="P297" s="2146"/>
      <c r="Q297" s="2146"/>
      <c r="R297" s="2146"/>
      <c r="S297" s="2146"/>
      <c r="T297" s="837"/>
      <c r="U297" s="837"/>
      <c r="V297" s="837"/>
      <c r="W297" s="837"/>
      <c r="X297" s="837"/>
      <c r="Y297" s="837"/>
      <c r="Z297" s="837"/>
      <c r="AA297" s="837"/>
      <c r="AB297" s="852"/>
      <c r="AC297" s="852"/>
      <c r="AD297" s="837"/>
      <c r="AE297" s="837"/>
      <c r="AF297" s="837"/>
      <c r="AG297" s="837"/>
      <c r="AH297" s="837"/>
      <c r="AI297" s="837"/>
      <c r="AJ297" s="837"/>
      <c r="AK297" s="837"/>
      <c r="AL297" s="837"/>
      <c r="AM297" s="837"/>
      <c r="AN297" s="837"/>
      <c r="AO297" s="837"/>
      <c r="BA297" s="800"/>
      <c r="BB297" s="800"/>
      <c r="BC297" s="800"/>
      <c r="BD297" s="743"/>
      <c r="BE297" s="743"/>
      <c r="BF297" s="743"/>
      <c r="BG297" s="743"/>
      <c r="BH297" s="743"/>
      <c r="BI297" s="743"/>
      <c r="BJ297" s="743"/>
      <c r="BK297" s="743"/>
      <c r="BL297" s="743"/>
      <c r="BM297" s="743"/>
      <c r="BN297" s="743"/>
      <c r="BO297" s="743"/>
      <c r="BP297" s="743"/>
      <c r="BQ297" s="743"/>
      <c r="BR297" s="743"/>
      <c r="BS297" s="743"/>
      <c r="BT297" s="800"/>
      <c r="BU297" s="800"/>
      <c r="BV297" s="829"/>
      <c r="BW297" s="829"/>
      <c r="BX297" s="829"/>
      <c r="BY297" s="829"/>
      <c r="BZ297" s="829"/>
      <c r="CA297" s="829"/>
      <c r="CB297" s="829"/>
      <c r="CC297" s="829"/>
      <c r="CD297" s="829"/>
      <c r="CE297" s="2147"/>
      <c r="CF297" s="2148"/>
      <c r="CG297" s="2148"/>
      <c r="CH297" s="2148"/>
      <c r="CI297" s="2148"/>
      <c r="CJ297" s="2148"/>
      <c r="CK297" s="2148"/>
      <c r="CL297" s="2148"/>
      <c r="CM297" s="2148"/>
      <c r="CN297" s="2148"/>
      <c r="CO297" s="2148"/>
      <c r="CP297" s="2148"/>
      <c r="CQ297" s="2148"/>
      <c r="CR297" s="2148"/>
      <c r="CS297" s="2148"/>
      <c r="CT297" s="2148"/>
      <c r="CU297" s="2148"/>
      <c r="CV297" s="2148"/>
      <c r="CW297" s="2148"/>
      <c r="CX297" s="2148"/>
      <c r="CY297" s="2148"/>
      <c r="CZ297" s="2148"/>
      <c r="DA297" s="2148"/>
      <c r="DB297" s="2148"/>
      <c r="DC297" s="2148"/>
      <c r="DD297" s="2148"/>
      <c r="DE297" s="2148"/>
      <c r="DF297" s="2148"/>
      <c r="DG297" s="2148"/>
      <c r="DH297" s="2148"/>
      <c r="DI297" s="2148"/>
      <c r="DJ297" s="2148"/>
      <c r="DK297" s="2148"/>
      <c r="DL297" s="2148"/>
      <c r="DM297" s="2148"/>
      <c r="DN297" s="2148"/>
      <c r="DO297" s="2148"/>
      <c r="DP297" s="2148"/>
      <c r="DQ297" s="2148"/>
      <c r="DR297" s="2148"/>
      <c r="DS297" s="2148"/>
      <c r="DT297" s="2148"/>
      <c r="DU297" s="2148"/>
      <c r="DV297" s="2148"/>
      <c r="DW297" s="2148"/>
      <c r="DX297" s="2148"/>
      <c r="DY297" s="2148"/>
      <c r="DZ297" s="2148"/>
      <c r="EA297" s="2148"/>
      <c r="EB297" s="2148"/>
      <c r="EC297" s="2148"/>
      <c r="ED297" s="2148"/>
      <c r="EE297" s="2148"/>
      <c r="EF297" s="2149"/>
      <c r="EG297" s="829"/>
      <c r="EH297" s="829"/>
      <c r="EI297" s="829"/>
      <c r="EJ297" s="829"/>
      <c r="EK297" s="829"/>
      <c r="EL297" s="829"/>
      <c r="EM297" s="829"/>
      <c r="EN297" s="829"/>
      <c r="EO297" s="400"/>
      <c r="EP297" s="400"/>
      <c r="EQ297" s="400"/>
      <c r="ER297" s="400"/>
      <c r="ES297" s="400"/>
      <c r="ET297" s="400"/>
      <c r="EU297" s="400"/>
      <c r="EV297" s="400"/>
      <c r="EW297" s="400"/>
      <c r="EX297" s="400"/>
    </row>
    <row r="298" spans="3:154" ht="12.15" hidden="1" customHeight="1" x14ac:dyDescent="0.3">
      <c r="F298" s="727"/>
      <c r="G298" s="727"/>
      <c r="H298" s="727"/>
      <c r="I298" s="727"/>
      <c r="J298" s="727"/>
      <c r="K298" s="727"/>
      <c r="L298" s="727"/>
      <c r="M298" s="727"/>
      <c r="N298" s="727"/>
      <c r="O298" s="727"/>
      <c r="P298" s="727"/>
      <c r="Q298" s="727"/>
      <c r="R298" s="791"/>
      <c r="S298" s="791"/>
      <c r="T298" s="837"/>
      <c r="U298" s="837"/>
      <c r="V298" s="837"/>
      <c r="W298" s="837"/>
      <c r="X298" s="837"/>
      <c r="Y298" s="837"/>
      <c r="Z298" s="837"/>
      <c r="AA298" s="837"/>
      <c r="AB298" s="852"/>
      <c r="AC298" s="852"/>
      <c r="AD298" s="837"/>
      <c r="AE298" s="837"/>
      <c r="AF298" s="837"/>
      <c r="AG298" s="837"/>
      <c r="AH298" s="837"/>
      <c r="AI298" s="837"/>
      <c r="AJ298" s="837"/>
      <c r="AK298" s="837"/>
      <c r="AL298" s="837"/>
      <c r="AM298" s="837"/>
      <c r="AN298" s="837"/>
      <c r="AO298" s="837"/>
      <c r="BA298" s="800"/>
      <c r="BB298" s="800"/>
      <c r="BC298" s="800"/>
      <c r="BD298" s="743"/>
      <c r="BE298" s="743"/>
      <c r="BF298" s="743"/>
      <c r="BG298" s="743"/>
      <c r="BH298" s="743"/>
      <c r="BI298" s="743"/>
      <c r="BJ298" s="743"/>
      <c r="BK298" s="743"/>
      <c r="BL298" s="743"/>
      <c r="BM298" s="743"/>
      <c r="BN298" s="743"/>
      <c r="BO298" s="743"/>
      <c r="BP298" s="743"/>
      <c r="BQ298" s="743"/>
      <c r="BR298" s="743"/>
      <c r="BS298" s="743"/>
      <c r="BT298" s="800"/>
      <c r="BU298" s="800"/>
      <c r="BV298" s="829"/>
      <c r="BW298" s="829"/>
      <c r="BX298" s="829"/>
      <c r="BY298" s="829"/>
      <c r="BZ298" s="829"/>
      <c r="CA298" s="829"/>
      <c r="CB298" s="829"/>
      <c r="CC298" s="829"/>
      <c r="CD298" s="829"/>
      <c r="CE298" s="2140"/>
      <c r="CF298" s="2141"/>
      <c r="CG298" s="2141"/>
      <c r="CH298" s="2141"/>
      <c r="CI298" s="2141"/>
      <c r="CJ298" s="2141"/>
      <c r="CK298" s="2141"/>
      <c r="CL298" s="2141"/>
      <c r="CM298" s="2141"/>
      <c r="CN298" s="2141"/>
      <c r="CO298" s="2141"/>
      <c r="CP298" s="2141"/>
      <c r="CQ298" s="2141"/>
      <c r="CR298" s="2141"/>
      <c r="CS298" s="2141"/>
      <c r="CT298" s="2141"/>
      <c r="CU298" s="2141"/>
      <c r="CV298" s="2141"/>
      <c r="CW298" s="2141"/>
      <c r="CX298" s="2141"/>
      <c r="CY298" s="2141"/>
      <c r="CZ298" s="2141"/>
      <c r="DA298" s="2141"/>
      <c r="DB298" s="2141"/>
      <c r="DC298" s="2141"/>
      <c r="DD298" s="2141"/>
      <c r="DE298" s="2141"/>
      <c r="DF298" s="2141"/>
      <c r="DG298" s="2141"/>
      <c r="DH298" s="2141"/>
      <c r="DI298" s="2141"/>
      <c r="DJ298" s="2141"/>
      <c r="DK298" s="2141"/>
      <c r="DL298" s="2141"/>
      <c r="DM298" s="2141"/>
      <c r="DN298" s="2141"/>
      <c r="DO298" s="2141"/>
      <c r="DP298" s="2141"/>
      <c r="DQ298" s="2141"/>
      <c r="DR298" s="2141"/>
      <c r="DS298" s="2141"/>
      <c r="DT298" s="2141"/>
      <c r="DU298" s="2141"/>
      <c r="DV298" s="2141"/>
      <c r="DW298" s="2141"/>
      <c r="DX298" s="2141"/>
      <c r="DY298" s="2141"/>
      <c r="DZ298" s="2141"/>
      <c r="EA298" s="2141"/>
      <c r="EB298" s="2141"/>
      <c r="EC298" s="2141"/>
      <c r="ED298" s="2141"/>
      <c r="EE298" s="2141"/>
      <c r="EF298" s="2142"/>
      <c r="EG298" s="829"/>
      <c r="EH298" s="829"/>
      <c r="EI298" s="829"/>
      <c r="EJ298" s="829"/>
      <c r="EK298" s="829"/>
      <c r="EL298" s="829"/>
      <c r="EM298" s="829"/>
      <c r="EN298" s="829"/>
      <c r="EO298" s="400"/>
      <c r="EP298" s="400"/>
      <c r="EQ298" s="400"/>
      <c r="ER298" s="400"/>
      <c r="ES298" s="400"/>
      <c r="ET298" s="400"/>
      <c r="EU298" s="400"/>
      <c r="EV298" s="400"/>
      <c r="EW298" s="400"/>
      <c r="EX298" s="400"/>
    </row>
    <row r="299" spans="3:154" ht="12.15" hidden="1" customHeight="1" x14ac:dyDescent="0.3">
      <c r="F299" s="727"/>
      <c r="G299" s="727"/>
      <c r="H299" s="727"/>
      <c r="I299" s="727"/>
      <c r="J299" s="727"/>
      <c r="K299" s="727"/>
      <c r="L299" s="727"/>
      <c r="M299" s="727"/>
      <c r="N299" s="727"/>
      <c r="O299" s="727"/>
      <c r="P299" s="727"/>
      <c r="Q299" s="727"/>
      <c r="R299" s="791"/>
      <c r="S299" s="791"/>
      <c r="T299" s="837"/>
      <c r="U299" s="837"/>
      <c r="V299" s="837"/>
      <c r="W299" s="837"/>
      <c r="X299" s="837"/>
      <c r="Y299" s="837"/>
      <c r="Z299" s="837"/>
      <c r="AA299" s="837"/>
      <c r="AB299" s="852"/>
      <c r="AC299" s="852"/>
      <c r="AD299" s="837"/>
      <c r="AE299" s="837"/>
      <c r="AF299" s="837"/>
      <c r="AG299" s="837"/>
      <c r="AH299" s="837"/>
      <c r="AI299" s="837"/>
      <c r="AJ299" s="837"/>
      <c r="AK299" s="837"/>
      <c r="AL299" s="837"/>
      <c r="AM299" s="837"/>
      <c r="AN299" s="837"/>
      <c r="AO299" s="837"/>
      <c r="BA299" s="800"/>
      <c r="BB299" s="800"/>
      <c r="BC299" s="800"/>
      <c r="BD299" s="743"/>
      <c r="BE299" s="743"/>
      <c r="BF299" s="743"/>
      <c r="BG299" s="743"/>
      <c r="BH299" s="743"/>
      <c r="BI299" s="743"/>
      <c r="BJ299" s="743"/>
      <c r="BK299" s="743"/>
      <c r="BL299" s="743"/>
      <c r="BM299" s="743"/>
      <c r="BN299" s="743"/>
      <c r="BO299" s="743"/>
      <c r="BP299" s="743"/>
      <c r="BQ299" s="743"/>
      <c r="BR299" s="743"/>
      <c r="BS299" s="743"/>
      <c r="BT299" s="800"/>
      <c r="BU299" s="800"/>
      <c r="BV299" s="829"/>
      <c r="BW299" s="829"/>
      <c r="BX299" s="829"/>
      <c r="BY299" s="829"/>
      <c r="BZ299" s="829"/>
      <c r="CA299" s="829"/>
      <c r="CB299" s="829"/>
      <c r="CC299" s="829"/>
      <c r="CD299" s="829"/>
      <c r="CE299" s="2140"/>
      <c r="CF299" s="2141"/>
      <c r="CG299" s="2141"/>
      <c r="CH299" s="2141"/>
      <c r="CI299" s="2141"/>
      <c r="CJ299" s="2141"/>
      <c r="CK299" s="2141"/>
      <c r="CL299" s="2141"/>
      <c r="CM299" s="2141"/>
      <c r="CN299" s="2141"/>
      <c r="CO299" s="2141"/>
      <c r="CP299" s="2141"/>
      <c r="CQ299" s="2141"/>
      <c r="CR299" s="2141"/>
      <c r="CS299" s="2141"/>
      <c r="CT299" s="2141"/>
      <c r="CU299" s="2141"/>
      <c r="CV299" s="2141"/>
      <c r="CW299" s="2141"/>
      <c r="CX299" s="2141"/>
      <c r="CY299" s="2141"/>
      <c r="CZ299" s="2141"/>
      <c r="DA299" s="2141"/>
      <c r="DB299" s="2141"/>
      <c r="DC299" s="2141"/>
      <c r="DD299" s="2141"/>
      <c r="DE299" s="2141"/>
      <c r="DF299" s="2141"/>
      <c r="DG299" s="2141"/>
      <c r="DH299" s="2141"/>
      <c r="DI299" s="2141"/>
      <c r="DJ299" s="2141"/>
      <c r="DK299" s="2141"/>
      <c r="DL299" s="2141"/>
      <c r="DM299" s="2141"/>
      <c r="DN299" s="2141"/>
      <c r="DO299" s="2141"/>
      <c r="DP299" s="2141"/>
      <c r="DQ299" s="2141"/>
      <c r="DR299" s="2141"/>
      <c r="DS299" s="2141"/>
      <c r="DT299" s="2141"/>
      <c r="DU299" s="2141"/>
      <c r="DV299" s="2141"/>
      <c r="DW299" s="2141"/>
      <c r="DX299" s="2141"/>
      <c r="DY299" s="2141"/>
      <c r="DZ299" s="2141"/>
      <c r="EA299" s="2141"/>
      <c r="EB299" s="2141"/>
      <c r="EC299" s="2141"/>
      <c r="ED299" s="2141"/>
      <c r="EE299" s="2141"/>
      <c r="EF299" s="2142"/>
      <c r="EG299" s="829"/>
      <c r="EH299" s="829"/>
      <c r="EI299" s="829"/>
      <c r="EJ299" s="829"/>
      <c r="EK299" s="829"/>
      <c r="EL299" s="829"/>
      <c r="EM299" s="829"/>
      <c r="EN299" s="829"/>
      <c r="EO299" s="400"/>
      <c r="EP299" s="400"/>
      <c r="EQ299" s="400"/>
      <c r="ER299" s="400"/>
      <c r="ES299" s="400"/>
      <c r="ET299" s="400"/>
      <c r="EU299" s="400"/>
      <c r="EV299" s="400"/>
      <c r="EW299" s="400"/>
      <c r="EX299" s="400"/>
    </row>
    <row r="300" spans="3:154" ht="12.15" hidden="1" customHeight="1" x14ac:dyDescent="0.3">
      <c r="F300" s="727"/>
      <c r="G300" s="727"/>
      <c r="H300" s="727"/>
      <c r="I300" s="727"/>
      <c r="J300" s="727"/>
      <c r="K300" s="727"/>
      <c r="L300" s="727"/>
      <c r="M300" s="727"/>
      <c r="N300" s="727"/>
      <c r="O300" s="727"/>
      <c r="P300" s="727"/>
      <c r="Q300" s="727"/>
      <c r="R300" s="791"/>
      <c r="S300" s="791"/>
      <c r="T300" s="837"/>
      <c r="U300" s="837"/>
      <c r="V300" s="837"/>
      <c r="W300" s="837"/>
      <c r="X300" s="837"/>
      <c r="Y300" s="837"/>
      <c r="Z300" s="837"/>
      <c r="AA300" s="837"/>
      <c r="AB300" s="852"/>
      <c r="AC300" s="852"/>
      <c r="AD300" s="837"/>
      <c r="AE300" s="837"/>
      <c r="AF300" s="837"/>
      <c r="AG300" s="837"/>
      <c r="AH300" s="837"/>
      <c r="AI300" s="837"/>
      <c r="AJ300" s="837"/>
      <c r="AK300" s="837"/>
      <c r="AL300" s="837"/>
      <c r="AM300" s="837"/>
      <c r="AN300" s="837"/>
      <c r="AO300" s="837"/>
      <c r="BA300" s="800"/>
      <c r="BB300" s="800"/>
      <c r="BC300" s="800"/>
      <c r="BD300" s="743"/>
      <c r="BE300" s="743"/>
      <c r="BF300" s="743"/>
      <c r="BG300" s="743"/>
      <c r="BH300" s="743"/>
      <c r="BI300" s="743"/>
      <c r="BJ300" s="743"/>
      <c r="BK300" s="743"/>
      <c r="BL300" s="743"/>
      <c r="BM300" s="743"/>
      <c r="BN300" s="743"/>
      <c r="BO300" s="743"/>
      <c r="BP300" s="743"/>
      <c r="BQ300" s="743"/>
      <c r="BR300" s="743"/>
      <c r="BS300" s="743"/>
      <c r="BT300" s="800"/>
      <c r="BU300" s="800"/>
      <c r="BV300" s="829"/>
      <c r="BW300" s="829"/>
      <c r="BX300" s="829"/>
      <c r="BY300" s="829"/>
      <c r="BZ300" s="829"/>
      <c r="CA300" s="829"/>
      <c r="CB300" s="829"/>
      <c r="CC300" s="829"/>
      <c r="CD300" s="829"/>
      <c r="CE300" s="2140"/>
      <c r="CF300" s="2141"/>
      <c r="CG300" s="2141"/>
      <c r="CH300" s="2141"/>
      <c r="CI300" s="2141"/>
      <c r="CJ300" s="2141"/>
      <c r="CK300" s="2141"/>
      <c r="CL300" s="2141"/>
      <c r="CM300" s="2141"/>
      <c r="CN300" s="2141"/>
      <c r="CO300" s="2141"/>
      <c r="CP300" s="2141"/>
      <c r="CQ300" s="2141"/>
      <c r="CR300" s="2141"/>
      <c r="CS300" s="2141"/>
      <c r="CT300" s="2141"/>
      <c r="CU300" s="2141"/>
      <c r="CV300" s="2141"/>
      <c r="CW300" s="2141"/>
      <c r="CX300" s="2141"/>
      <c r="CY300" s="2141"/>
      <c r="CZ300" s="2141"/>
      <c r="DA300" s="2141"/>
      <c r="DB300" s="2141"/>
      <c r="DC300" s="2141"/>
      <c r="DD300" s="2141"/>
      <c r="DE300" s="2141"/>
      <c r="DF300" s="2141"/>
      <c r="DG300" s="2141"/>
      <c r="DH300" s="2141"/>
      <c r="DI300" s="2141"/>
      <c r="DJ300" s="2141"/>
      <c r="DK300" s="2141"/>
      <c r="DL300" s="2141"/>
      <c r="DM300" s="2141"/>
      <c r="DN300" s="2141"/>
      <c r="DO300" s="2141"/>
      <c r="DP300" s="2141"/>
      <c r="DQ300" s="2141"/>
      <c r="DR300" s="2141"/>
      <c r="DS300" s="2141"/>
      <c r="DT300" s="2141"/>
      <c r="DU300" s="2141"/>
      <c r="DV300" s="2141"/>
      <c r="DW300" s="2141"/>
      <c r="DX300" s="2141"/>
      <c r="DY300" s="2141"/>
      <c r="DZ300" s="2141"/>
      <c r="EA300" s="2141"/>
      <c r="EB300" s="2141"/>
      <c r="EC300" s="2141"/>
      <c r="ED300" s="2141"/>
      <c r="EE300" s="2141"/>
      <c r="EF300" s="2142"/>
      <c r="EG300" s="829"/>
      <c r="EH300" s="829"/>
      <c r="EI300" s="829"/>
      <c r="EJ300" s="829"/>
      <c r="EK300" s="829"/>
      <c r="EL300" s="829"/>
      <c r="EM300" s="829"/>
      <c r="EN300" s="829"/>
      <c r="EO300" s="400"/>
      <c r="EP300" s="400"/>
      <c r="EQ300" s="400"/>
      <c r="ER300" s="400"/>
      <c r="ES300" s="400"/>
      <c r="ET300" s="400"/>
      <c r="EU300" s="400"/>
      <c r="EV300" s="400"/>
      <c r="EW300" s="400"/>
      <c r="EX300" s="400"/>
    </row>
    <row r="301" spans="3:154" ht="12.15" hidden="1" customHeight="1" x14ac:dyDescent="0.3">
      <c r="F301" s="727"/>
      <c r="G301" s="727"/>
      <c r="H301" s="727"/>
      <c r="I301" s="727"/>
      <c r="J301" s="727"/>
      <c r="K301" s="727"/>
      <c r="L301" s="727"/>
      <c r="M301" s="727"/>
      <c r="N301" s="727"/>
      <c r="O301" s="727"/>
      <c r="P301" s="727"/>
      <c r="Q301" s="727"/>
      <c r="R301" s="791"/>
      <c r="S301" s="791"/>
      <c r="T301" s="837"/>
      <c r="U301" s="837"/>
      <c r="V301" s="837"/>
      <c r="W301" s="837"/>
      <c r="X301" s="837"/>
      <c r="Y301" s="837"/>
      <c r="Z301" s="837"/>
      <c r="AA301" s="837"/>
      <c r="AB301" s="852"/>
      <c r="AC301" s="852"/>
      <c r="AD301" s="837"/>
      <c r="AE301" s="837"/>
      <c r="AF301" s="837"/>
      <c r="AG301" s="837"/>
      <c r="AH301" s="837"/>
      <c r="AI301" s="837"/>
      <c r="AJ301" s="837"/>
      <c r="AK301" s="837"/>
      <c r="AL301" s="837"/>
      <c r="AM301" s="837"/>
      <c r="AN301" s="837"/>
      <c r="AO301" s="837"/>
      <c r="BA301" s="800"/>
      <c r="BB301" s="800"/>
      <c r="BC301" s="800"/>
      <c r="BD301" s="743"/>
      <c r="BE301" s="743"/>
      <c r="BF301" s="743"/>
      <c r="BG301" s="743"/>
      <c r="BH301" s="743"/>
      <c r="BI301" s="743"/>
      <c r="BJ301" s="743"/>
      <c r="BK301" s="743"/>
      <c r="BL301" s="743"/>
      <c r="BM301" s="743"/>
      <c r="BN301" s="743"/>
      <c r="BO301" s="743"/>
      <c r="BP301" s="743"/>
      <c r="BQ301" s="743"/>
      <c r="BR301" s="743"/>
      <c r="BS301" s="743"/>
      <c r="BT301" s="800"/>
      <c r="BU301" s="800"/>
      <c r="BV301" s="829"/>
      <c r="BW301" s="829"/>
      <c r="BX301" s="829"/>
      <c r="BY301" s="829"/>
      <c r="BZ301" s="829"/>
      <c r="CA301" s="829"/>
      <c r="CB301" s="829"/>
      <c r="CC301" s="829"/>
      <c r="CD301" s="829"/>
      <c r="CE301" s="2140"/>
      <c r="CF301" s="2141"/>
      <c r="CG301" s="2141"/>
      <c r="CH301" s="2141"/>
      <c r="CI301" s="2141"/>
      <c r="CJ301" s="2141"/>
      <c r="CK301" s="2141"/>
      <c r="CL301" s="2141"/>
      <c r="CM301" s="2141"/>
      <c r="CN301" s="2141"/>
      <c r="CO301" s="2141"/>
      <c r="CP301" s="2141"/>
      <c r="CQ301" s="2141"/>
      <c r="CR301" s="2141"/>
      <c r="CS301" s="2141"/>
      <c r="CT301" s="2141"/>
      <c r="CU301" s="2141"/>
      <c r="CV301" s="2141"/>
      <c r="CW301" s="2141"/>
      <c r="CX301" s="2141"/>
      <c r="CY301" s="2141"/>
      <c r="CZ301" s="2141"/>
      <c r="DA301" s="2141"/>
      <c r="DB301" s="2141"/>
      <c r="DC301" s="2141"/>
      <c r="DD301" s="2141"/>
      <c r="DE301" s="2141"/>
      <c r="DF301" s="2141"/>
      <c r="DG301" s="2141"/>
      <c r="DH301" s="2141"/>
      <c r="DI301" s="2141"/>
      <c r="DJ301" s="2141"/>
      <c r="DK301" s="2141"/>
      <c r="DL301" s="2141"/>
      <c r="DM301" s="2141"/>
      <c r="DN301" s="2141"/>
      <c r="DO301" s="2141"/>
      <c r="DP301" s="2141"/>
      <c r="DQ301" s="2141"/>
      <c r="DR301" s="2141"/>
      <c r="DS301" s="2141"/>
      <c r="DT301" s="2141"/>
      <c r="DU301" s="2141"/>
      <c r="DV301" s="2141"/>
      <c r="DW301" s="2141"/>
      <c r="DX301" s="2141"/>
      <c r="DY301" s="2141"/>
      <c r="DZ301" s="2141"/>
      <c r="EA301" s="2141"/>
      <c r="EB301" s="2141"/>
      <c r="EC301" s="2141"/>
      <c r="ED301" s="2141"/>
      <c r="EE301" s="2141"/>
      <c r="EF301" s="2142"/>
      <c r="EG301" s="829"/>
      <c r="EH301" s="829"/>
      <c r="EI301" s="829"/>
      <c r="EJ301" s="829"/>
      <c r="EK301" s="829"/>
      <c r="EL301" s="829"/>
      <c r="EM301" s="829"/>
      <c r="EN301" s="829"/>
      <c r="EO301" s="400"/>
      <c r="EP301" s="400"/>
      <c r="EQ301" s="400"/>
      <c r="ER301" s="400"/>
      <c r="ES301" s="400"/>
      <c r="ET301" s="400"/>
      <c r="EU301" s="400"/>
      <c r="EV301" s="400"/>
      <c r="EW301" s="400"/>
      <c r="EX301" s="400"/>
    </row>
    <row r="302" spans="3:154" ht="12.15" hidden="1" customHeight="1" x14ac:dyDescent="0.3">
      <c r="F302" s="727"/>
      <c r="G302" s="727"/>
      <c r="H302" s="727"/>
      <c r="I302" s="727"/>
      <c r="J302" s="727"/>
      <c r="K302" s="727"/>
      <c r="L302" s="727"/>
      <c r="M302" s="727"/>
      <c r="N302" s="727"/>
      <c r="O302" s="727"/>
      <c r="P302" s="727"/>
      <c r="Q302" s="727"/>
      <c r="R302" s="791"/>
      <c r="S302" s="791"/>
      <c r="T302" s="837"/>
      <c r="U302" s="837"/>
      <c r="V302" s="837"/>
      <c r="W302" s="837"/>
      <c r="X302" s="837"/>
      <c r="Y302" s="837"/>
      <c r="Z302" s="837"/>
      <c r="AA302" s="837"/>
      <c r="AB302" s="852"/>
      <c r="AC302" s="852"/>
      <c r="AD302" s="837"/>
      <c r="AE302" s="837"/>
      <c r="AF302" s="837"/>
      <c r="AG302" s="837"/>
      <c r="AH302" s="837"/>
      <c r="AI302" s="837"/>
      <c r="AJ302" s="837"/>
      <c r="AK302" s="837"/>
      <c r="AL302" s="837"/>
      <c r="AM302" s="837"/>
      <c r="AN302" s="837"/>
      <c r="AO302" s="837"/>
      <c r="BA302" s="800"/>
      <c r="BB302" s="800"/>
      <c r="BC302" s="800"/>
      <c r="BD302" s="743"/>
      <c r="BE302" s="743"/>
      <c r="BF302" s="743"/>
      <c r="BG302" s="743"/>
      <c r="BH302" s="743"/>
      <c r="BI302" s="743"/>
      <c r="BJ302" s="743"/>
      <c r="BK302" s="743"/>
      <c r="BL302" s="743"/>
      <c r="BM302" s="743"/>
      <c r="BN302" s="743"/>
      <c r="BO302" s="743"/>
      <c r="BP302" s="743"/>
      <c r="BQ302" s="743"/>
      <c r="BR302" s="743"/>
      <c r="BS302" s="743"/>
      <c r="BT302" s="800"/>
      <c r="BU302" s="800"/>
      <c r="BV302" s="829"/>
      <c r="BW302" s="829"/>
      <c r="BX302" s="829"/>
      <c r="BY302" s="829"/>
      <c r="BZ302" s="829"/>
      <c r="CA302" s="829"/>
      <c r="CB302" s="829"/>
      <c r="CC302" s="829"/>
      <c r="CD302" s="829"/>
      <c r="CE302" s="2140"/>
      <c r="CF302" s="2141"/>
      <c r="CG302" s="2141"/>
      <c r="CH302" s="2141"/>
      <c r="CI302" s="2141"/>
      <c r="CJ302" s="2141"/>
      <c r="CK302" s="2141"/>
      <c r="CL302" s="2141"/>
      <c r="CM302" s="2141"/>
      <c r="CN302" s="2141"/>
      <c r="CO302" s="2141"/>
      <c r="CP302" s="2141"/>
      <c r="CQ302" s="2141"/>
      <c r="CR302" s="2141"/>
      <c r="CS302" s="2141"/>
      <c r="CT302" s="2141"/>
      <c r="CU302" s="2141"/>
      <c r="CV302" s="2141"/>
      <c r="CW302" s="2141"/>
      <c r="CX302" s="2141"/>
      <c r="CY302" s="2141"/>
      <c r="CZ302" s="2141"/>
      <c r="DA302" s="2141"/>
      <c r="DB302" s="2141"/>
      <c r="DC302" s="2141"/>
      <c r="DD302" s="2141"/>
      <c r="DE302" s="2141"/>
      <c r="DF302" s="2141"/>
      <c r="DG302" s="2141"/>
      <c r="DH302" s="2141"/>
      <c r="DI302" s="2141"/>
      <c r="DJ302" s="2141"/>
      <c r="DK302" s="2141"/>
      <c r="DL302" s="2141"/>
      <c r="DM302" s="2141"/>
      <c r="DN302" s="2141"/>
      <c r="DO302" s="2141"/>
      <c r="DP302" s="2141"/>
      <c r="DQ302" s="2141"/>
      <c r="DR302" s="2141"/>
      <c r="DS302" s="2141"/>
      <c r="DT302" s="2141"/>
      <c r="DU302" s="2141"/>
      <c r="DV302" s="2141"/>
      <c r="DW302" s="2141"/>
      <c r="DX302" s="2141"/>
      <c r="DY302" s="2141"/>
      <c r="DZ302" s="2141"/>
      <c r="EA302" s="2141"/>
      <c r="EB302" s="2141"/>
      <c r="EC302" s="2141"/>
      <c r="ED302" s="2141"/>
      <c r="EE302" s="2141"/>
      <c r="EF302" s="2142"/>
      <c r="EG302" s="829"/>
      <c r="EH302" s="829"/>
      <c r="EI302" s="829"/>
      <c r="EJ302" s="829"/>
      <c r="EK302" s="829"/>
      <c r="EL302" s="829"/>
      <c r="EM302" s="829"/>
      <c r="EN302" s="829"/>
      <c r="EO302" s="400"/>
      <c r="EP302" s="400"/>
      <c r="EQ302" s="400"/>
      <c r="ER302" s="400"/>
      <c r="ES302" s="400"/>
      <c r="ET302" s="400"/>
      <c r="EU302" s="400"/>
      <c r="EV302" s="400"/>
      <c r="EW302" s="400"/>
      <c r="EX302" s="400"/>
    </row>
    <row r="303" spans="3:154" ht="12.15" hidden="1" customHeight="1" x14ac:dyDescent="0.3">
      <c r="F303" s="727"/>
      <c r="G303" s="727"/>
      <c r="H303" s="727"/>
      <c r="I303" s="727"/>
      <c r="J303" s="727"/>
      <c r="K303" s="727"/>
      <c r="L303" s="727"/>
      <c r="M303" s="727"/>
      <c r="N303" s="727"/>
      <c r="O303" s="727"/>
      <c r="P303" s="727"/>
      <c r="Q303" s="727"/>
      <c r="R303" s="791"/>
      <c r="S303" s="791"/>
      <c r="T303" s="837"/>
      <c r="U303" s="837"/>
      <c r="V303" s="837"/>
      <c r="W303" s="837"/>
      <c r="X303" s="837"/>
      <c r="Y303" s="837"/>
      <c r="Z303" s="837"/>
      <c r="AA303" s="837"/>
      <c r="AB303" s="852"/>
      <c r="AC303" s="852"/>
      <c r="AD303" s="837"/>
      <c r="AE303" s="837"/>
      <c r="AF303" s="837"/>
      <c r="AG303" s="837"/>
      <c r="AH303" s="837"/>
      <c r="AI303" s="837"/>
      <c r="AJ303" s="837"/>
      <c r="AK303" s="837"/>
      <c r="AL303" s="837"/>
      <c r="AM303" s="837"/>
      <c r="AN303" s="837"/>
      <c r="AO303" s="837"/>
      <c r="BA303" s="800"/>
      <c r="BB303" s="800"/>
      <c r="BC303" s="800"/>
      <c r="BD303" s="743"/>
      <c r="BE303" s="743"/>
      <c r="BF303" s="743"/>
      <c r="BG303" s="743"/>
      <c r="BH303" s="743"/>
      <c r="BI303" s="743"/>
      <c r="BJ303" s="743"/>
      <c r="BK303" s="743"/>
      <c r="BL303" s="743"/>
      <c r="BM303" s="743"/>
      <c r="BN303" s="743"/>
      <c r="BO303" s="743"/>
      <c r="BP303" s="743"/>
      <c r="BQ303" s="743"/>
      <c r="BR303" s="743"/>
      <c r="BS303" s="743"/>
      <c r="BT303" s="800"/>
      <c r="BU303" s="800"/>
      <c r="BV303" s="829"/>
      <c r="BW303" s="829"/>
      <c r="BX303" s="829"/>
      <c r="BY303" s="829"/>
      <c r="BZ303" s="829"/>
      <c r="CA303" s="829"/>
      <c r="CB303" s="829"/>
      <c r="CC303" s="829"/>
      <c r="CD303" s="829"/>
      <c r="CE303" s="2143"/>
      <c r="CF303" s="2144"/>
      <c r="CG303" s="2144"/>
      <c r="CH303" s="2144"/>
      <c r="CI303" s="2144"/>
      <c r="CJ303" s="2144"/>
      <c r="CK303" s="2144"/>
      <c r="CL303" s="2144"/>
      <c r="CM303" s="2144"/>
      <c r="CN303" s="2144"/>
      <c r="CO303" s="2144"/>
      <c r="CP303" s="2144"/>
      <c r="CQ303" s="2144"/>
      <c r="CR303" s="2144"/>
      <c r="CS303" s="2144"/>
      <c r="CT303" s="2144"/>
      <c r="CU303" s="2144"/>
      <c r="CV303" s="2144"/>
      <c r="CW303" s="2144"/>
      <c r="CX303" s="2144"/>
      <c r="CY303" s="2144"/>
      <c r="CZ303" s="2144"/>
      <c r="DA303" s="2144"/>
      <c r="DB303" s="2144"/>
      <c r="DC303" s="2144"/>
      <c r="DD303" s="2144"/>
      <c r="DE303" s="2144"/>
      <c r="DF303" s="2144"/>
      <c r="DG303" s="2144"/>
      <c r="DH303" s="2144"/>
      <c r="DI303" s="2144"/>
      <c r="DJ303" s="2144"/>
      <c r="DK303" s="2144"/>
      <c r="DL303" s="2144"/>
      <c r="DM303" s="2144"/>
      <c r="DN303" s="2144"/>
      <c r="DO303" s="2144"/>
      <c r="DP303" s="2144"/>
      <c r="DQ303" s="2144"/>
      <c r="DR303" s="2144"/>
      <c r="DS303" s="2144"/>
      <c r="DT303" s="2144"/>
      <c r="DU303" s="2144"/>
      <c r="DV303" s="2144"/>
      <c r="DW303" s="2144"/>
      <c r="DX303" s="2144"/>
      <c r="DY303" s="2144"/>
      <c r="DZ303" s="2144"/>
      <c r="EA303" s="2144"/>
      <c r="EB303" s="2144"/>
      <c r="EC303" s="2144"/>
      <c r="ED303" s="2144"/>
      <c r="EE303" s="2144"/>
      <c r="EF303" s="2145"/>
      <c r="EG303" s="829"/>
      <c r="EH303" s="829"/>
      <c r="EI303" s="829"/>
      <c r="EJ303" s="829"/>
      <c r="EK303" s="829"/>
      <c r="EL303" s="829"/>
      <c r="EM303" s="829"/>
      <c r="EN303" s="829"/>
      <c r="EO303" s="400"/>
      <c r="EP303" s="400"/>
      <c r="EQ303" s="400"/>
      <c r="ER303" s="400"/>
      <c r="ES303" s="400"/>
      <c r="ET303" s="400"/>
      <c r="EU303" s="400"/>
      <c r="EV303" s="400"/>
      <c r="EW303" s="400"/>
      <c r="EX303" s="400"/>
    </row>
    <row r="304" spans="3:154" ht="8.4" customHeight="1" x14ac:dyDescent="0.3">
      <c r="F304" s="727"/>
      <c r="G304" s="727"/>
      <c r="H304" s="727"/>
      <c r="I304" s="727"/>
      <c r="J304" s="727"/>
      <c r="K304" s="727"/>
      <c r="L304" s="727"/>
      <c r="M304" s="727"/>
      <c r="N304" s="727"/>
      <c r="O304" s="727"/>
      <c r="P304" s="727"/>
      <c r="Q304" s="727"/>
      <c r="R304" s="791"/>
      <c r="S304" s="791"/>
      <c r="T304" s="837"/>
      <c r="U304" s="837"/>
      <c r="V304" s="837"/>
      <c r="W304" s="837"/>
      <c r="X304" s="837"/>
      <c r="Y304" s="837"/>
      <c r="Z304" s="837"/>
      <c r="AA304" s="837"/>
      <c r="AB304" s="852"/>
      <c r="AC304" s="852"/>
      <c r="AD304" s="837"/>
      <c r="AE304" s="837"/>
      <c r="AF304" s="837"/>
      <c r="AG304" s="837"/>
      <c r="AH304" s="837"/>
      <c r="AI304" s="837"/>
      <c r="AJ304" s="837"/>
      <c r="AK304" s="837"/>
      <c r="AL304" s="837"/>
      <c r="AM304" s="837"/>
      <c r="AN304" s="837"/>
      <c r="AO304" s="837"/>
      <c r="BA304" s="800"/>
      <c r="BB304" s="800"/>
      <c r="BC304" s="800"/>
      <c r="BD304" s="743"/>
      <c r="BE304" s="743"/>
      <c r="BF304" s="743"/>
      <c r="BG304" s="743"/>
      <c r="BH304" s="743"/>
      <c r="BI304" s="743"/>
      <c r="BJ304" s="743"/>
      <c r="BK304" s="743"/>
      <c r="BL304" s="743"/>
      <c r="BM304" s="743"/>
      <c r="BN304" s="743"/>
      <c r="BO304" s="743"/>
      <c r="BP304" s="743"/>
      <c r="BQ304" s="743"/>
      <c r="BR304" s="743"/>
      <c r="BS304" s="743"/>
      <c r="BT304" s="800"/>
      <c r="BU304" s="800"/>
      <c r="BV304" s="829"/>
      <c r="BW304" s="829"/>
      <c r="BX304" s="829"/>
      <c r="BY304" s="829"/>
      <c r="BZ304" s="829"/>
      <c r="CA304" s="829"/>
      <c r="CB304" s="829"/>
      <c r="CC304" s="829"/>
      <c r="CD304" s="829"/>
      <c r="CE304" s="829"/>
      <c r="CF304" s="829"/>
      <c r="CG304" s="829"/>
      <c r="CH304" s="829"/>
      <c r="CI304" s="829"/>
      <c r="CJ304" s="829"/>
      <c r="CK304" s="829"/>
      <c r="CL304" s="829"/>
      <c r="CM304" s="829"/>
      <c r="CN304" s="829"/>
      <c r="CO304" s="829"/>
      <c r="CP304" s="829"/>
      <c r="CQ304" s="400"/>
      <c r="CR304" s="800"/>
      <c r="CS304" s="800"/>
      <c r="CT304" s="800"/>
      <c r="CU304" s="801"/>
      <c r="CV304" s="801"/>
      <c r="CW304" s="801"/>
      <c r="CX304" s="801"/>
      <c r="CY304" s="801"/>
      <c r="CZ304" s="801"/>
      <c r="DA304" s="801"/>
      <c r="DB304" s="801"/>
      <c r="DY304" s="400"/>
      <c r="DZ304" s="850"/>
      <c r="EA304" s="850"/>
      <c r="EB304" s="850"/>
      <c r="EC304" s="400"/>
      <c r="ED304" s="400"/>
      <c r="EE304" s="400"/>
      <c r="EF304" s="400"/>
      <c r="EG304" s="829"/>
      <c r="EH304" s="829"/>
      <c r="EI304" s="829"/>
      <c r="EJ304" s="829"/>
      <c r="EK304" s="829"/>
      <c r="EL304" s="829"/>
      <c r="EM304" s="829"/>
      <c r="EN304" s="829"/>
      <c r="EO304" s="400"/>
      <c r="EP304" s="400"/>
      <c r="EQ304" s="400"/>
      <c r="ER304" s="400"/>
      <c r="ES304" s="400"/>
      <c r="ET304" s="400"/>
      <c r="EU304" s="400"/>
      <c r="EV304" s="400"/>
      <c r="EW304" s="400"/>
      <c r="EX304" s="400"/>
    </row>
    <row r="305" spans="1:187" s="754" customFormat="1" ht="19.95" customHeight="1" x14ac:dyDescent="0.3">
      <c r="A305" s="647"/>
      <c r="B305" s="2132" t="s">
        <v>39736</v>
      </c>
      <c r="C305" s="2133"/>
      <c r="D305" s="2133"/>
      <c r="E305" s="2133"/>
      <c r="F305" s="2133"/>
      <c r="G305" s="2133"/>
      <c r="H305" s="2133"/>
      <c r="I305" s="2133"/>
      <c r="J305" s="2133"/>
      <c r="K305" s="2133"/>
      <c r="L305" s="2133"/>
      <c r="M305" s="2133"/>
      <c r="N305" s="2133"/>
      <c r="O305" s="2133"/>
      <c r="P305" s="2133"/>
      <c r="Q305" s="2133"/>
      <c r="R305" s="2133"/>
      <c r="S305" s="2133"/>
      <c r="T305" s="2133"/>
      <c r="U305" s="2133"/>
      <c r="V305" s="2133"/>
      <c r="W305" s="2133"/>
      <c r="X305" s="2133"/>
      <c r="Y305" s="2133"/>
      <c r="Z305" s="2133"/>
      <c r="AA305" s="2133"/>
      <c r="AB305" s="2133"/>
      <c r="AC305" s="2133"/>
      <c r="AD305" s="2133"/>
      <c r="AE305" s="2133"/>
      <c r="AF305" s="2133"/>
      <c r="AG305" s="2133"/>
      <c r="AH305" s="2133"/>
      <c r="AI305" s="2133"/>
      <c r="AJ305" s="2133"/>
      <c r="AK305" s="2133"/>
      <c r="AL305" s="2133"/>
      <c r="AM305" s="2133"/>
      <c r="AN305" s="2133"/>
      <c r="AO305" s="2133"/>
      <c r="AP305" s="2133"/>
      <c r="AQ305" s="2133"/>
      <c r="AR305" s="2133"/>
      <c r="AS305" s="2133"/>
      <c r="AT305" s="2133"/>
      <c r="AU305" s="2133"/>
      <c r="AV305" s="2133"/>
      <c r="AW305" s="2133"/>
      <c r="AX305" s="2133"/>
      <c r="AY305" s="2133"/>
      <c r="AZ305" s="2133"/>
      <c r="BA305" s="2133"/>
      <c r="BB305" s="2133"/>
      <c r="BC305" s="2133"/>
      <c r="BD305" s="2133"/>
      <c r="BE305" s="2133"/>
      <c r="BF305" s="2133"/>
      <c r="BG305" s="2133"/>
      <c r="BH305" s="2133"/>
      <c r="BI305" s="2133"/>
      <c r="BJ305" s="2133"/>
      <c r="BK305" s="2133"/>
      <c r="BL305" s="2133"/>
      <c r="BM305" s="2133"/>
      <c r="BN305" s="2133"/>
      <c r="BO305" s="2133"/>
      <c r="BP305" s="2133"/>
      <c r="BQ305" s="2133"/>
      <c r="BR305" s="2133"/>
      <c r="BS305" s="2133"/>
      <c r="BT305" s="2133"/>
      <c r="BU305" s="2133"/>
      <c r="BV305" s="2133"/>
      <c r="BW305" s="2133"/>
      <c r="BX305" s="2133"/>
      <c r="BY305" s="2133"/>
      <c r="BZ305" s="2133"/>
      <c r="CA305" s="2133"/>
      <c r="CB305" s="2133"/>
      <c r="CC305" s="2133"/>
      <c r="CD305" s="2133"/>
      <c r="CE305" s="2133"/>
      <c r="CF305" s="2133"/>
      <c r="CG305" s="2133"/>
      <c r="CH305" s="2133"/>
      <c r="CI305" s="2133"/>
      <c r="CJ305" s="2133"/>
      <c r="CK305" s="2133"/>
      <c r="CL305" s="2133"/>
      <c r="CM305" s="2133"/>
      <c r="CN305" s="2133"/>
      <c r="CO305" s="2133"/>
      <c r="CP305" s="2133"/>
      <c r="CQ305" s="2133"/>
      <c r="CR305" s="2133"/>
      <c r="CS305" s="2133"/>
      <c r="CT305" s="2133"/>
      <c r="CU305" s="2133"/>
      <c r="CV305" s="2133"/>
      <c r="CW305" s="2133"/>
      <c r="CX305" s="2133"/>
      <c r="CY305" s="2133"/>
      <c r="CZ305" s="2133"/>
      <c r="DA305" s="2133"/>
      <c r="DB305" s="2133"/>
      <c r="DC305" s="2133"/>
      <c r="DD305" s="2133"/>
      <c r="DE305" s="2133"/>
      <c r="DF305" s="2133"/>
      <c r="DG305" s="2133"/>
      <c r="DH305" s="2133"/>
      <c r="DI305" s="2133"/>
      <c r="DJ305" s="2133"/>
      <c r="DK305" s="2133"/>
      <c r="DL305" s="2133"/>
      <c r="DM305" s="2133"/>
      <c r="DN305" s="2133"/>
      <c r="DO305" s="2133"/>
      <c r="DP305" s="2133"/>
      <c r="DQ305" s="2133"/>
      <c r="DR305" s="2133"/>
      <c r="DS305" s="2133"/>
      <c r="DT305" s="2133"/>
      <c r="DU305" s="2133"/>
      <c r="DV305" s="2133"/>
      <c r="DW305" s="2133"/>
      <c r="DX305" s="2133"/>
      <c r="DY305" s="2133"/>
      <c r="DZ305" s="2133"/>
      <c r="EA305" s="2133"/>
      <c r="EB305" s="2133"/>
      <c r="EC305" s="2133"/>
      <c r="ED305" s="2133"/>
      <c r="EE305" s="2133"/>
      <c r="EF305" s="2134"/>
    </row>
    <row r="306" spans="1:187" s="754" customFormat="1" ht="6" customHeight="1" x14ac:dyDescent="0.3">
      <c r="A306" s="400"/>
      <c r="B306" s="866"/>
      <c r="C306" s="866"/>
      <c r="D306" s="866"/>
      <c r="E306" s="866"/>
      <c r="F306" s="866"/>
      <c r="G306" s="866"/>
      <c r="H306" s="866"/>
      <c r="I306" s="866"/>
      <c r="J306" s="829"/>
      <c r="K306" s="829"/>
      <c r="L306" s="866"/>
      <c r="M306" s="866"/>
      <c r="N306" s="866"/>
      <c r="O306" s="866"/>
      <c r="P306" s="866"/>
      <c r="Q306" s="866"/>
      <c r="R306" s="866"/>
      <c r="S306" s="866"/>
      <c r="T306" s="866"/>
      <c r="U306" s="866"/>
      <c r="V306" s="866"/>
      <c r="W306" s="866"/>
      <c r="X306" s="866"/>
      <c r="Y306" s="866"/>
      <c r="Z306" s="866"/>
      <c r="AA306" s="866"/>
      <c r="AB306" s="866"/>
      <c r="AC306" s="866"/>
      <c r="AD306" s="866"/>
      <c r="AE306" s="866"/>
      <c r="AF306" s="866"/>
      <c r="AG306" s="866"/>
      <c r="AH306" s="866"/>
      <c r="AI306" s="866"/>
      <c r="AJ306" s="866"/>
      <c r="AK306" s="866"/>
      <c r="AL306" s="866"/>
      <c r="AM306" s="866"/>
      <c r="AN306" s="866"/>
      <c r="AO306" s="866"/>
      <c r="AP306" s="866"/>
      <c r="AQ306" s="866"/>
      <c r="AR306" s="866"/>
      <c r="AS306" s="866"/>
      <c r="AT306" s="866"/>
      <c r="AU306" s="866"/>
      <c r="AV306" s="866"/>
      <c r="AW306" s="866"/>
      <c r="AX306" s="866"/>
      <c r="AY306" s="866"/>
      <c r="AZ306" s="866"/>
      <c r="BA306" s="866"/>
      <c r="BB306" s="866"/>
      <c r="BC306" s="866"/>
      <c r="BD306" s="866"/>
      <c r="BE306" s="866"/>
      <c r="BF306" s="866"/>
      <c r="BG306" s="866"/>
      <c r="BH306" s="866"/>
      <c r="BI306" s="866"/>
      <c r="BJ306" s="866"/>
      <c r="BK306" s="866"/>
      <c r="BL306" s="866"/>
      <c r="BM306" s="866"/>
      <c r="BN306" s="866"/>
      <c r="BO306" s="866"/>
      <c r="BP306" s="866"/>
      <c r="BQ306" s="866"/>
      <c r="BR306" s="866"/>
      <c r="BS306" s="866"/>
      <c r="BT306" s="866"/>
      <c r="BU306" s="866"/>
      <c r="BV306" s="866"/>
      <c r="BW306" s="866"/>
      <c r="BX306" s="866"/>
      <c r="BY306" s="866"/>
      <c r="BZ306" s="866"/>
      <c r="CA306" s="866"/>
      <c r="CB306" s="866"/>
      <c r="CC306" s="866"/>
      <c r="CD306" s="866"/>
      <c r="CE306" s="866"/>
      <c r="CF306" s="866"/>
      <c r="CG306" s="866"/>
      <c r="CH306" s="826"/>
      <c r="CI306" s="826"/>
      <c r="CJ306" s="826"/>
      <c r="CK306" s="826"/>
      <c r="CL306" s="826"/>
      <c r="CM306" s="826"/>
      <c r="CN306" s="826"/>
      <c r="CO306" s="826"/>
      <c r="CP306" s="826"/>
      <c r="CQ306" s="826"/>
      <c r="CR306" s="826"/>
      <c r="CS306" s="826"/>
      <c r="CT306" s="826"/>
      <c r="CU306" s="826"/>
      <c r="CV306" s="867"/>
      <c r="CW306" s="867"/>
      <c r="CX306" s="867"/>
      <c r="CY306" s="867"/>
      <c r="CZ306" s="867"/>
      <c r="DA306" s="867"/>
      <c r="DB306" s="867"/>
      <c r="DC306" s="867"/>
      <c r="DD306" s="867"/>
      <c r="DE306" s="867"/>
      <c r="DF306" s="867"/>
      <c r="DG306" s="867"/>
      <c r="DH306" s="867"/>
      <c r="DI306" s="867"/>
      <c r="DJ306" s="867"/>
      <c r="DK306" s="867"/>
      <c r="DL306" s="867"/>
      <c r="DM306" s="867"/>
      <c r="DN306" s="867"/>
      <c r="DO306" s="867"/>
      <c r="DP306" s="867"/>
      <c r="DQ306" s="867"/>
      <c r="DR306" s="867"/>
      <c r="DS306" s="867"/>
      <c r="DT306" s="867"/>
      <c r="DU306" s="867"/>
      <c r="DV306" s="867"/>
      <c r="DW306" s="867"/>
      <c r="DX306" s="867"/>
      <c r="DY306" s="867"/>
      <c r="DZ306" s="867"/>
      <c r="EA306" s="867"/>
      <c r="EB306" s="867"/>
      <c r="EC306" s="867"/>
      <c r="ED306" s="867"/>
      <c r="EE306" s="867"/>
      <c r="EF306" s="867"/>
    </row>
    <row r="307" spans="1:187" ht="15" customHeight="1" x14ac:dyDescent="0.3">
      <c r="A307" s="400"/>
      <c r="B307" s="2121" t="s">
        <v>39737</v>
      </c>
      <c r="C307" s="2121"/>
      <c r="D307" s="2121"/>
      <c r="E307" s="2121"/>
      <c r="F307" s="2121"/>
      <c r="G307" s="2121"/>
      <c r="H307" s="2121"/>
      <c r="I307" s="2121"/>
      <c r="J307" s="2121"/>
      <c r="K307" s="2121"/>
      <c r="L307" s="2121"/>
      <c r="M307" s="2121"/>
      <c r="N307" s="2121"/>
      <c r="O307" s="2121"/>
      <c r="P307" s="2121"/>
      <c r="Q307" s="2121"/>
      <c r="R307" s="2121"/>
      <c r="S307" s="2121"/>
      <c r="T307" s="2121"/>
      <c r="U307" s="2121"/>
      <c r="V307" s="2121"/>
      <c r="W307" s="2121"/>
      <c r="X307" s="2121"/>
      <c r="Y307" s="2121"/>
      <c r="Z307" s="2121"/>
      <c r="AA307" s="2121"/>
      <c r="AB307" s="2121"/>
      <c r="AC307" s="2121"/>
      <c r="AD307" s="2121"/>
      <c r="AE307" s="2121"/>
      <c r="AF307" s="2121"/>
      <c r="AG307" s="2121"/>
      <c r="AH307" s="2121"/>
      <c r="AI307" s="2121"/>
      <c r="AJ307" s="2121"/>
      <c r="AK307" s="2121"/>
      <c r="AL307" s="2121"/>
      <c r="AM307" s="2121"/>
      <c r="AN307" s="2121"/>
      <c r="AO307" s="2121"/>
      <c r="AP307" s="2121"/>
      <c r="AQ307" s="2121"/>
      <c r="AR307" s="2121"/>
      <c r="AS307" s="2121"/>
      <c r="AT307" s="2121"/>
      <c r="AU307" s="2121"/>
      <c r="AV307" s="2121"/>
      <c r="AW307" s="2121"/>
      <c r="AX307" s="2121"/>
      <c r="AY307" s="2121"/>
      <c r="AZ307" s="2121"/>
      <c r="BA307" s="2121"/>
      <c r="BB307" s="2121"/>
      <c r="BC307" s="2121"/>
      <c r="BD307" s="2121"/>
      <c r="BE307" s="2121"/>
      <c r="BF307" s="2121"/>
      <c r="BG307" s="2121"/>
      <c r="BH307" s="2121"/>
      <c r="BI307" s="2121"/>
      <c r="BJ307" s="2121"/>
      <c r="BK307" s="2121"/>
      <c r="BL307" s="2121"/>
      <c r="BM307" s="2121"/>
      <c r="BN307" s="2121"/>
      <c r="BO307" s="2121"/>
      <c r="BP307" s="2121"/>
      <c r="BQ307" s="2121"/>
      <c r="BR307" s="2121"/>
      <c r="BS307" s="2121"/>
      <c r="BT307" s="2121"/>
      <c r="BU307" s="2121"/>
      <c r="BV307" s="2121"/>
      <c r="BW307" s="2121"/>
      <c r="BX307" s="2121"/>
      <c r="BY307" s="2121"/>
      <c r="BZ307" s="2121"/>
      <c r="CA307" s="2121"/>
      <c r="CB307" s="2121"/>
      <c r="CC307" s="2121"/>
      <c r="CD307" s="2121"/>
      <c r="CE307" s="2121"/>
      <c r="CF307" s="2121"/>
      <c r="CG307" s="2121"/>
      <c r="CH307" s="2121"/>
      <c r="CI307" s="2121"/>
      <c r="CJ307" s="2121"/>
      <c r="CK307" s="2121"/>
      <c r="CL307" s="2121"/>
      <c r="CM307" s="2121"/>
      <c r="CN307" s="2121"/>
      <c r="CO307" s="2121"/>
      <c r="CP307" s="2121"/>
      <c r="CQ307" s="2121"/>
      <c r="CR307" s="2121"/>
      <c r="CS307" s="2121"/>
      <c r="CT307" s="2121"/>
      <c r="CU307" s="2121"/>
      <c r="CV307" s="2121"/>
      <c r="CW307" s="2121"/>
      <c r="CX307" s="2121"/>
      <c r="CY307" s="2121"/>
      <c r="CZ307" s="2121"/>
      <c r="DA307" s="2121"/>
      <c r="DB307" s="2121"/>
      <c r="DC307" s="2121"/>
      <c r="DD307" s="2121"/>
      <c r="DE307" s="2121"/>
      <c r="DF307" s="2121"/>
      <c r="DG307" s="2121"/>
      <c r="DH307" s="2121"/>
      <c r="DI307" s="2121"/>
      <c r="DJ307" s="2121"/>
      <c r="DK307" s="2121"/>
      <c r="DL307" s="2121"/>
      <c r="DM307" s="2121"/>
      <c r="DN307" s="2121"/>
      <c r="DO307" s="2121"/>
      <c r="DP307" s="2121"/>
      <c r="DQ307" s="2121"/>
      <c r="DR307" s="2121"/>
      <c r="DS307" s="2121"/>
      <c r="DT307" s="2121"/>
      <c r="DU307" s="2121"/>
      <c r="DV307" s="2121"/>
      <c r="DW307" s="2121"/>
      <c r="DX307" s="2121"/>
      <c r="DY307" s="2121"/>
      <c r="DZ307" s="2121"/>
      <c r="EA307" s="2121"/>
      <c r="EB307" s="2121"/>
      <c r="EC307" s="2121"/>
      <c r="ED307" s="2121"/>
      <c r="EE307" s="2121"/>
      <c r="EF307" s="782"/>
    </row>
    <row r="308" spans="1:187" ht="6" customHeight="1" x14ac:dyDescent="0.3">
      <c r="A308" s="400"/>
      <c r="B308" s="782"/>
      <c r="C308" s="782"/>
      <c r="D308" s="782"/>
      <c r="E308" s="782"/>
      <c r="F308" s="782"/>
      <c r="G308" s="782"/>
      <c r="H308" s="782"/>
      <c r="I308" s="782"/>
      <c r="J308" s="782"/>
      <c r="K308" s="782"/>
      <c r="L308" s="782"/>
      <c r="M308" s="782"/>
      <c r="N308" s="782"/>
      <c r="O308" s="782"/>
      <c r="P308" s="782"/>
      <c r="Q308" s="782"/>
      <c r="R308" s="782"/>
      <c r="S308" s="782"/>
      <c r="T308" s="782"/>
      <c r="U308" s="782"/>
      <c r="V308" s="782"/>
      <c r="W308" s="782"/>
      <c r="X308" s="782"/>
      <c r="Y308" s="782"/>
      <c r="Z308" s="782"/>
      <c r="AA308" s="782"/>
      <c r="AB308" s="782"/>
      <c r="AC308" s="782"/>
      <c r="AD308" s="782"/>
      <c r="AE308" s="782"/>
      <c r="AF308" s="782"/>
      <c r="AG308" s="782"/>
      <c r="AH308" s="782"/>
      <c r="AI308" s="782"/>
      <c r="AJ308" s="782"/>
      <c r="AK308" s="782"/>
      <c r="AL308" s="782"/>
      <c r="AM308" s="782"/>
      <c r="AN308" s="782"/>
      <c r="AO308" s="782"/>
      <c r="AP308" s="782"/>
      <c r="AQ308" s="782"/>
      <c r="AR308" s="782"/>
      <c r="AS308" s="782"/>
      <c r="AT308" s="782"/>
      <c r="AU308" s="782"/>
      <c r="AV308" s="782"/>
      <c r="AW308" s="782"/>
      <c r="AX308" s="782"/>
      <c r="AY308" s="782"/>
      <c r="AZ308" s="782"/>
      <c r="BA308" s="782"/>
      <c r="BB308" s="782"/>
      <c r="BC308" s="782"/>
      <c r="BD308" s="782"/>
      <c r="BE308" s="782"/>
      <c r="BF308" s="782"/>
      <c r="BG308" s="782"/>
      <c r="BH308" s="782"/>
      <c r="BI308" s="782"/>
      <c r="BJ308" s="782"/>
      <c r="BK308" s="782"/>
      <c r="BL308" s="782"/>
      <c r="BM308" s="782"/>
      <c r="BN308" s="782"/>
      <c r="BO308" s="782"/>
      <c r="BP308" s="782"/>
      <c r="BQ308" s="782"/>
      <c r="BR308" s="782"/>
      <c r="BS308" s="782"/>
      <c r="BT308" s="782"/>
      <c r="BU308" s="782"/>
      <c r="BV308" s="782"/>
      <c r="BW308" s="782"/>
      <c r="BX308" s="782"/>
      <c r="BY308" s="782"/>
      <c r="BZ308" s="782"/>
      <c r="CA308" s="782"/>
      <c r="CB308" s="782"/>
      <c r="CC308" s="782"/>
      <c r="CD308" s="782"/>
      <c r="CE308" s="782"/>
      <c r="CF308" s="782"/>
      <c r="CG308" s="782"/>
      <c r="CH308" s="782"/>
      <c r="CI308" s="782"/>
      <c r="CJ308" s="782"/>
      <c r="CK308" s="782"/>
      <c r="CL308" s="782"/>
      <c r="CM308" s="782"/>
      <c r="CN308" s="782"/>
      <c r="CO308" s="782"/>
      <c r="CP308" s="782"/>
      <c r="CQ308" s="782"/>
      <c r="CR308" s="782"/>
      <c r="CS308" s="782"/>
      <c r="CT308" s="782"/>
      <c r="CU308" s="782"/>
      <c r="CV308" s="782"/>
      <c r="CW308" s="782"/>
      <c r="CX308" s="782"/>
      <c r="CY308" s="782"/>
      <c r="CZ308" s="782"/>
      <c r="DA308" s="782"/>
      <c r="DB308" s="782"/>
      <c r="DC308" s="782"/>
      <c r="DD308" s="782"/>
      <c r="DE308" s="782"/>
      <c r="DF308" s="782"/>
      <c r="DG308" s="782"/>
      <c r="DH308" s="782"/>
      <c r="DI308" s="782"/>
      <c r="DJ308" s="782"/>
      <c r="DK308" s="782"/>
      <c r="DL308" s="782"/>
      <c r="DM308" s="782"/>
      <c r="DN308" s="782"/>
      <c r="DO308" s="782"/>
      <c r="DP308" s="782"/>
      <c r="DQ308" s="782"/>
      <c r="DR308" s="782"/>
      <c r="DS308" s="782"/>
      <c r="DT308" s="782"/>
      <c r="DU308" s="782"/>
      <c r="DV308" s="782"/>
      <c r="DW308" s="782"/>
      <c r="DX308" s="782"/>
      <c r="DY308" s="782"/>
      <c r="DZ308" s="782"/>
      <c r="EA308" s="782"/>
      <c r="EB308" s="782"/>
      <c r="EC308" s="782"/>
      <c r="ED308" s="782"/>
      <c r="EE308" s="782"/>
      <c r="EF308" s="782"/>
    </row>
    <row r="309" spans="1:187" x14ac:dyDescent="0.3">
      <c r="A309" s="400"/>
      <c r="D309" s="2137"/>
      <c r="E309" s="2137"/>
      <c r="F309" s="2137"/>
      <c r="G309" s="2137"/>
      <c r="H309" s="2137"/>
      <c r="I309" s="2137"/>
      <c r="J309" s="2137"/>
      <c r="K309" s="2137"/>
      <c r="L309" s="2137"/>
      <c r="M309" s="2137"/>
      <c r="N309" s="2137"/>
      <c r="O309" s="2137"/>
      <c r="R309" s="2117" t="s">
        <v>39738</v>
      </c>
      <c r="S309" s="2117"/>
      <c r="T309" s="2117"/>
      <c r="U309" s="2117"/>
      <c r="V309" s="2117"/>
      <c r="W309" s="2117"/>
      <c r="X309" s="2117"/>
      <c r="Y309" s="2117"/>
      <c r="Z309" s="2117"/>
      <c r="AA309" s="2117"/>
      <c r="AB309" s="2117"/>
      <c r="AC309" s="2117"/>
      <c r="AD309" s="2117"/>
      <c r="AE309" s="2117"/>
      <c r="AF309" s="2117"/>
      <c r="AG309" s="2117"/>
      <c r="AH309" s="2117"/>
      <c r="AI309" s="2117"/>
      <c r="AJ309" s="2117"/>
      <c r="AK309" s="2117"/>
      <c r="AL309" s="2117"/>
      <c r="AM309" s="2117"/>
      <c r="AN309" s="2117"/>
      <c r="AO309" s="2117"/>
      <c r="AP309" s="2117"/>
      <c r="AQ309" s="2117"/>
      <c r="AR309" s="2117"/>
      <c r="AS309" s="2117"/>
      <c r="AT309" s="2117"/>
      <c r="AU309" s="2117"/>
      <c r="AV309" s="2117"/>
      <c r="AW309" s="2117"/>
      <c r="AX309" s="2117"/>
      <c r="AY309" s="2117"/>
      <c r="AZ309" s="2117"/>
      <c r="BA309" s="2117"/>
      <c r="BB309" s="2117"/>
      <c r="BC309" s="2117"/>
      <c r="BD309" s="2117"/>
      <c r="BE309" s="2117"/>
      <c r="BF309" s="2117"/>
      <c r="BG309" s="2117"/>
      <c r="BH309" s="2117"/>
      <c r="BI309" s="2117"/>
      <c r="BJ309" s="2117"/>
      <c r="BK309" s="2117"/>
      <c r="BL309" s="2117"/>
      <c r="BM309" s="2117"/>
      <c r="BN309" s="2117"/>
      <c r="BO309" s="2117"/>
      <c r="BP309" s="2117"/>
      <c r="BQ309" s="2117"/>
      <c r="BR309" s="2117"/>
      <c r="BS309" s="2117"/>
      <c r="BT309" s="2117"/>
      <c r="BU309" s="2117"/>
      <c r="BV309" s="2117"/>
      <c r="BW309" s="2117"/>
      <c r="BX309" s="2117"/>
      <c r="BY309" s="2117"/>
      <c r="BZ309" s="2117"/>
      <c r="CA309" s="2117"/>
      <c r="CB309" s="2117"/>
      <c r="CC309" s="2117"/>
      <c r="CD309" s="2117"/>
      <c r="CE309" s="2117"/>
      <c r="CF309" s="2117"/>
      <c r="CG309" s="2117"/>
      <c r="CH309" s="2117"/>
      <c r="CI309" s="2117"/>
      <c r="CJ309" s="2117"/>
      <c r="CK309" s="2117"/>
      <c r="CL309" s="2117"/>
      <c r="CM309" s="2117"/>
      <c r="CN309" s="2117"/>
      <c r="CO309" s="2117"/>
      <c r="CP309" s="2117"/>
      <c r="CQ309" s="2117"/>
      <c r="CR309" s="2117"/>
      <c r="DK309" s="868"/>
      <c r="DL309" s="868"/>
      <c r="DM309" s="868"/>
      <c r="DN309" s="868"/>
      <c r="DO309" s="868"/>
      <c r="DP309" s="868"/>
      <c r="DQ309" s="868"/>
    </row>
    <row r="310" spans="1:187" ht="6" customHeight="1" x14ac:dyDescent="0.3">
      <c r="A310" s="400"/>
      <c r="D310" s="754"/>
      <c r="E310" s="754"/>
      <c r="F310" s="754"/>
      <c r="G310" s="795"/>
      <c r="H310" s="795"/>
      <c r="I310" s="647"/>
      <c r="J310" s="749"/>
      <c r="K310" s="749"/>
      <c r="L310" s="749"/>
      <c r="M310" s="749"/>
      <c r="N310" s="749"/>
      <c r="O310" s="749"/>
      <c r="R310" s="647"/>
      <c r="S310" s="795"/>
      <c r="T310" s="795"/>
      <c r="U310" s="647"/>
      <c r="V310" s="749"/>
      <c r="W310" s="749"/>
      <c r="X310" s="749"/>
      <c r="Y310" s="749"/>
      <c r="Z310" s="749"/>
      <c r="AA310" s="749"/>
      <c r="AB310" s="749"/>
      <c r="AC310" s="749"/>
      <c r="AD310" s="749"/>
      <c r="AE310" s="749"/>
      <c r="AF310" s="749"/>
      <c r="AG310" s="749"/>
      <c r="AH310" s="749"/>
      <c r="AI310" s="749"/>
      <c r="AJ310" s="749"/>
      <c r="AK310" s="749"/>
      <c r="AL310" s="749"/>
      <c r="AM310" s="749"/>
      <c r="AN310" s="749"/>
      <c r="AO310" s="749"/>
      <c r="AP310" s="647"/>
      <c r="AQ310" s="647"/>
      <c r="AR310" s="647"/>
      <c r="AS310" s="647"/>
      <c r="AT310" s="647"/>
      <c r="AU310" s="647"/>
      <c r="AV310" s="647"/>
      <c r="AW310" s="647"/>
      <c r="AX310" s="647"/>
      <c r="AY310" s="647"/>
      <c r="AZ310" s="647"/>
      <c r="BA310" s="647"/>
      <c r="BB310" s="647"/>
      <c r="BH310" s="647"/>
      <c r="BI310" s="647"/>
      <c r="BJ310" s="647"/>
      <c r="DK310" s="868"/>
      <c r="DL310" s="868"/>
      <c r="DM310" s="868"/>
      <c r="DN310" s="868"/>
      <c r="DO310" s="868"/>
      <c r="DP310" s="868"/>
      <c r="DQ310" s="868"/>
    </row>
    <row r="311" spans="1:187" x14ac:dyDescent="0.3">
      <c r="A311" s="400"/>
      <c r="D311" s="2137"/>
      <c r="E311" s="2137"/>
      <c r="F311" s="2137"/>
      <c r="G311" s="2137"/>
      <c r="H311" s="2137"/>
      <c r="I311" s="2137"/>
      <c r="J311" s="2137"/>
      <c r="K311" s="2137"/>
      <c r="L311" s="2137"/>
      <c r="M311" s="2137"/>
      <c r="N311" s="2137"/>
      <c r="O311" s="2137"/>
      <c r="R311" s="2117" t="s">
        <v>39739</v>
      </c>
      <c r="S311" s="2117"/>
      <c r="T311" s="2117"/>
      <c r="U311" s="2117"/>
      <c r="V311" s="2117"/>
      <c r="W311" s="2117"/>
      <c r="X311" s="2117"/>
      <c r="Y311" s="2117"/>
      <c r="Z311" s="2117"/>
      <c r="AA311" s="2117"/>
      <c r="AB311" s="2117"/>
      <c r="AC311" s="2117"/>
      <c r="AD311" s="2117"/>
      <c r="AE311" s="2117"/>
      <c r="AF311" s="2117"/>
      <c r="AG311" s="2117"/>
      <c r="AH311" s="2117"/>
      <c r="AI311" s="2117"/>
      <c r="AJ311" s="2117"/>
      <c r="AK311" s="2117"/>
      <c r="AL311" s="2117"/>
      <c r="AM311" s="2117"/>
      <c r="AN311" s="2117"/>
      <c r="AO311" s="2117"/>
      <c r="AP311" s="2117"/>
      <c r="AQ311" s="2117"/>
      <c r="AR311" s="2117"/>
      <c r="AS311" s="2117"/>
      <c r="AT311" s="2117"/>
      <c r="AU311" s="2117"/>
      <c r="AV311" s="2117"/>
      <c r="AW311" s="2117"/>
      <c r="AX311" s="2117"/>
      <c r="AY311" s="2117"/>
      <c r="AZ311" s="2117"/>
      <c r="BA311" s="2117"/>
      <c r="BB311" s="2117"/>
      <c r="BC311" s="2117"/>
      <c r="BD311" s="2117"/>
      <c r="BE311" s="2117"/>
      <c r="BF311" s="2117"/>
      <c r="BG311" s="2117"/>
      <c r="BH311" s="2117"/>
      <c r="BI311" s="2117"/>
      <c r="BJ311" s="2117"/>
      <c r="BK311" s="2117"/>
      <c r="BL311" s="2117"/>
      <c r="BM311" s="2117"/>
      <c r="BN311" s="2117"/>
      <c r="BO311" s="2117"/>
      <c r="BP311" s="2117"/>
      <c r="BQ311" s="2117"/>
      <c r="BR311" s="2117"/>
      <c r="BS311" s="2117"/>
      <c r="BT311" s="2117"/>
      <c r="BU311" s="2117"/>
      <c r="BV311" s="2117"/>
      <c r="BW311" s="2117"/>
      <c r="BX311" s="2117"/>
      <c r="BY311" s="2117"/>
      <c r="BZ311" s="2117"/>
      <c r="CA311" s="2117"/>
      <c r="CB311" s="2117"/>
      <c r="CC311" s="2117"/>
      <c r="CD311" s="2117"/>
      <c r="CE311" s="2117"/>
      <c r="CF311" s="2117"/>
      <c r="CG311" s="2117"/>
      <c r="CH311" s="2117"/>
      <c r="CI311" s="2117"/>
      <c r="CJ311" s="2117"/>
      <c r="CK311" s="2117"/>
      <c r="CL311" s="2117"/>
      <c r="CM311" s="2117"/>
      <c r="CN311" s="2117"/>
      <c r="CO311" s="2117"/>
      <c r="CP311" s="2117"/>
      <c r="CQ311" s="2117"/>
      <c r="CR311" s="2117"/>
      <c r="DK311" s="755"/>
      <c r="DL311" s="647"/>
      <c r="DM311" s="755"/>
      <c r="DN311" s="755"/>
      <c r="DO311" s="755"/>
      <c r="DP311" s="755"/>
      <c r="DQ311" s="755"/>
    </row>
    <row r="312" spans="1:187" ht="6" customHeight="1" x14ac:dyDescent="0.3">
      <c r="A312" s="400"/>
      <c r="D312" s="755"/>
      <c r="E312" s="755"/>
      <c r="F312" s="755"/>
      <c r="G312" s="755"/>
      <c r="H312" s="755"/>
      <c r="I312" s="755"/>
      <c r="J312" s="755"/>
      <c r="K312" s="755"/>
      <c r="L312" s="755"/>
      <c r="M312" s="755"/>
      <c r="N312" s="755"/>
      <c r="O312" s="755"/>
      <c r="DK312" s="755"/>
      <c r="DL312" s="647"/>
      <c r="DM312" s="755"/>
      <c r="DN312" s="755"/>
      <c r="DO312" s="755"/>
      <c r="DP312" s="755"/>
      <c r="DQ312" s="755"/>
    </row>
    <row r="313" spans="1:187" x14ac:dyDescent="0.3">
      <c r="A313" s="400"/>
      <c r="D313" s="2138" t="str">
        <f>IF(OR(D309&lt;&gt;"",D311&lt;&gt;""),SUM(D309,D311),"")</f>
        <v/>
      </c>
      <c r="E313" s="2138"/>
      <c r="F313" s="2138"/>
      <c r="G313" s="2138"/>
      <c r="H313" s="2138"/>
      <c r="I313" s="2138"/>
      <c r="J313" s="2138"/>
      <c r="K313" s="2138"/>
      <c r="L313" s="2138"/>
      <c r="M313" s="2138"/>
      <c r="N313" s="2138"/>
      <c r="O313" s="2138"/>
      <c r="R313" s="2139" t="s">
        <v>1058</v>
      </c>
      <c r="S313" s="2139"/>
      <c r="T313" s="2139"/>
      <c r="U313" s="2139"/>
      <c r="V313" s="2139"/>
      <c r="W313" s="2139"/>
      <c r="X313" s="2139"/>
      <c r="Y313" s="2139"/>
      <c r="Z313" s="2139"/>
      <c r="AA313" s="2139"/>
      <c r="AB313" s="2139"/>
      <c r="AC313" s="2139"/>
      <c r="AD313" s="2139"/>
      <c r="AE313" s="2139"/>
      <c r="AF313" s="2139"/>
      <c r="AG313" s="2139"/>
      <c r="AH313" s="2139"/>
      <c r="AI313" s="2139"/>
      <c r="AJ313" s="2139"/>
      <c r="AK313" s="2139"/>
      <c r="AL313" s="2139"/>
      <c r="AM313" s="2139"/>
      <c r="AN313" s="2139"/>
      <c r="AO313" s="2139"/>
      <c r="AP313" s="2139"/>
      <c r="AQ313" s="2139"/>
      <c r="AR313" s="2139"/>
      <c r="AS313" s="2139"/>
      <c r="AT313" s="2139"/>
      <c r="AU313" s="2139"/>
      <c r="AV313" s="2139"/>
      <c r="AW313" s="2139"/>
      <c r="AX313" s="2139"/>
      <c r="AY313" s="2139"/>
      <c r="AZ313" s="2139"/>
      <c r="BA313" s="2139"/>
      <c r="BB313" s="2139"/>
      <c r="BC313" s="2139"/>
      <c r="BD313" s="2139"/>
      <c r="BE313" s="2139"/>
      <c r="BF313" s="2139"/>
      <c r="BG313" s="2139"/>
      <c r="BH313" s="2139"/>
      <c r="BI313" s="2139"/>
      <c r="BJ313" s="2139"/>
      <c r="BK313" s="2139"/>
      <c r="BL313" s="2139"/>
      <c r="BM313" s="2139"/>
      <c r="BN313" s="2139"/>
      <c r="BO313" s="2139"/>
      <c r="BP313" s="2139"/>
      <c r="BQ313" s="2139"/>
      <c r="BR313" s="2139"/>
      <c r="BS313" s="2139"/>
      <c r="BT313" s="2139"/>
      <c r="BU313" s="2139"/>
      <c r="BV313" s="2139"/>
      <c r="BW313" s="2139"/>
      <c r="BX313" s="2139"/>
      <c r="BY313" s="2139"/>
      <c r="BZ313" s="2139"/>
      <c r="CA313" s="2139"/>
      <c r="CB313" s="2139"/>
      <c r="CC313" s="2139"/>
      <c r="CD313" s="2139"/>
      <c r="CE313" s="2139"/>
      <c r="CF313" s="2139"/>
      <c r="CG313" s="2139"/>
      <c r="CH313" s="2139"/>
      <c r="CI313" s="2139"/>
      <c r="CJ313" s="2139"/>
      <c r="CK313" s="2139"/>
      <c r="CL313" s="2139"/>
      <c r="CM313" s="2139"/>
      <c r="CN313" s="2139"/>
      <c r="CO313" s="2139"/>
      <c r="CP313" s="2139"/>
      <c r="CQ313" s="2139"/>
      <c r="CR313" s="2139"/>
      <c r="CS313" s="2139"/>
      <c r="DK313" s="755"/>
      <c r="DL313" s="647"/>
      <c r="DM313" s="755"/>
      <c r="DN313" s="755"/>
      <c r="DO313" s="755"/>
      <c r="DP313" s="755"/>
      <c r="DQ313" s="755"/>
    </row>
    <row r="314" spans="1:187" ht="11.25" customHeight="1" x14ac:dyDescent="0.3">
      <c r="A314" s="647"/>
      <c r="B314" s="400"/>
      <c r="C314" s="400"/>
      <c r="D314" s="400"/>
      <c r="E314" s="400"/>
      <c r="F314" s="400"/>
      <c r="G314" s="400"/>
      <c r="H314" s="400"/>
      <c r="I314" s="400"/>
      <c r="L314" s="400"/>
      <c r="M314" s="400"/>
      <c r="N314" s="400"/>
      <c r="O314" s="400"/>
      <c r="P314" s="400"/>
      <c r="Q314" s="400"/>
      <c r="R314" s="400"/>
      <c r="S314" s="400"/>
      <c r="T314" s="400"/>
      <c r="U314" s="400"/>
      <c r="V314" s="400"/>
      <c r="W314" s="400"/>
      <c r="X314" s="400"/>
      <c r="Y314" s="400"/>
      <c r="Z314" s="400"/>
      <c r="AA314" s="400"/>
      <c r="AB314" s="400"/>
      <c r="AC314" s="400"/>
      <c r="AD314" s="400"/>
      <c r="AE314" s="400"/>
      <c r="AF314" s="400"/>
      <c r="AG314" s="400"/>
      <c r="AH314" s="400"/>
      <c r="AI314" s="400"/>
      <c r="AJ314" s="400"/>
      <c r="AK314" s="400"/>
      <c r="AL314" s="400"/>
      <c r="AM314" s="400"/>
      <c r="AN314" s="400"/>
      <c r="AO314" s="400"/>
      <c r="AP314" s="400"/>
      <c r="AQ314" s="400"/>
      <c r="AR314" s="400"/>
      <c r="AS314" s="400"/>
      <c r="AT314" s="400"/>
      <c r="AU314" s="400"/>
      <c r="AV314" s="400"/>
      <c r="AW314" s="400"/>
      <c r="AX314" s="400"/>
      <c r="AY314" s="400"/>
      <c r="AZ314" s="400"/>
      <c r="BA314" s="400"/>
      <c r="BB314" s="400"/>
      <c r="BC314" s="400"/>
      <c r="BD314" s="400"/>
      <c r="BE314" s="400"/>
      <c r="BF314" s="400"/>
      <c r="BG314" s="400"/>
      <c r="BH314" s="400"/>
      <c r="BI314" s="400"/>
      <c r="BJ314" s="400"/>
      <c r="BK314" s="400"/>
      <c r="BL314" s="400"/>
      <c r="BM314" s="400"/>
      <c r="BN314" s="400"/>
      <c r="BO314" s="400"/>
      <c r="BP314" s="400"/>
      <c r="BQ314" s="400"/>
      <c r="BR314" s="400"/>
      <c r="BS314" s="400"/>
      <c r="BT314" s="400"/>
      <c r="BU314" s="400"/>
      <c r="BV314" s="400"/>
      <c r="BW314" s="400"/>
      <c r="BX314" s="400"/>
      <c r="BY314" s="400"/>
      <c r="BZ314" s="400"/>
      <c r="CA314" s="400"/>
      <c r="CB314" s="400"/>
      <c r="CC314" s="400"/>
      <c r="CD314" s="400"/>
      <c r="CE314" s="400"/>
      <c r="CF314" s="400"/>
      <c r="CG314" s="400"/>
      <c r="CH314" s="400"/>
      <c r="CI314" s="400"/>
      <c r="CJ314" s="647"/>
      <c r="CK314" s="647"/>
      <c r="CL314" s="647"/>
      <c r="CM314" s="647"/>
      <c r="CN314" s="647"/>
      <c r="CO314" s="647"/>
      <c r="CP314" s="647"/>
      <c r="CQ314" s="647"/>
      <c r="CR314" s="647"/>
      <c r="CS314" s="647"/>
      <c r="CT314" s="647"/>
      <c r="CU314" s="647"/>
      <c r="CV314" s="647"/>
      <c r="CW314" s="647"/>
      <c r="CX314" s="647"/>
      <c r="CY314" s="647"/>
      <c r="CZ314" s="647"/>
      <c r="DA314" s="647"/>
      <c r="DB314" s="647"/>
      <c r="DC314" s="647"/>
      <c r="DD314" s="647"/>
      <c r="DE314" s="647"/>
      <c r="DF314" s="647"/>
      <c r="DG314" s="647"/>
      <c r="DH314" s="647"/>
      <c r="DI314" s="647"/>
      <c r="DJ314" s="647"/>
      <c r="DK314" s="647"/>
      <c r="DL314" s="647"/>
      <c r="DM314" s="647"/>
      <c r="DN314" s="647"/>
      <c r="DO314" s="647"/>
      <c r="DP314" s="647"/>
      <c r="DQ314" s="647"/>
      <c r="DR314" s="647"/>
      <c r="DS314" s="647"/>
      <c r="DT314" s="647"/>
      <c r="DU314" s="647"/>
      <c r="DV314" s="647"/>
      <c r="DW314" s="647"/>
      <c r="DX314" s="647"/>
      <c r="DY314" s="647"/>
      <c r="DZ314" s="754"/>
      <c r="EA314" s="754"/>
      <c r="EB314" s="754"/>
      <c r="EC314" s="754"/>
      <c r="ED314" s="754"/>
      <c r="EE314" s="754"/>
      <c r="EJ314" s="869"/>
      <c r="EK314" s="869"/>
      <c r="EL314" s="869"/>
      <c r="EM314" s="869"/>
      <c r="EN314" s="869"/>
      <c r="EO314" s="869"/>
      <c r="EP314" s="869"/>
      <c r="EQ314" s="869"/>
      <c r="ER314" s="869"/>
      <c r="ES314" s="869"/>
      <c r="ET314" s="869"/>
      <c r="EU314" s="869"/>
      <c r="EV314" s="869"/>
      <c r="EW314" s="869"/>
      <c r="EX314" s="869"/>
      <c r="EY314" s="869"/>
      <c r="EZ314" s="869"/>
      <c r="FA314" s="869"/>
      <c r="FB314" s="869"/>
      <c r="FC314" s="869"/>
      <c r="FD314" s="869"/>
      <c r="FE314" s="869"/>
      <c r="FF314" s="869"/>
      <c r="FG314" s="869"/>
      <c r="FH314" s="869"/>
      <c r="FI314" s="869"/>
      <c r="FJ314" s="869"/>
      <c r="FK314" s="869"/>
      <c r="FL314" s="869"/>
      <c r="FM314" s="869"/>
      <c r="FN314" s="869"/>
      <c r="FO314" s="869"/>
      <c r="FP314" s="869"/>
      <c r="FQ314" s="869"/>
      <c r="FR314" s="869"/>
      <c r="FS314" s="869"/>
      <c r="FT314" s="869"/>
      <c r="FU314" s="869"/>
      <c r="FV314" s="869"/>
      <c r="FW314" s="869"/>
      <c r="FX314" s="869"/>
      <c r="FY314" s="869"/>
      <c r="FZ314" s="869"/>
      <c r="GA314" s="869"/>
      <c r="GB314" s="869"/>
      <c r="GC314" s="869"/>
      <c r="GD314" s="869"/>
      <c r="GE314" s="869"/>
    </row>
    <row r="315" spans="1:187" ht="19.95" customHeight="1" x14ac:dyDescent="0.3">
      <c r="A315" s="647"/>
      <c r="B315" s="2132" t="s">
        <v>39740</v>
      </c>
      <c r="C315" s="2133"/>
      <c r="D315" s="2133"/>
      <c r="E315" s="2133"/>
      <c r="F315" s="2133"/>
      <c r="G315" s="2133"/>
      <c r="H315" s="2133"/>
      <c r="I315" s="2133"/>
      <c r="J315" s="2133"/>
      <c r="K315" s="2133"/>
      <c r="L315" s="2133"/>
      <c r="M315" s="2133"/>
      <c r="N315" s="2133"/>
      <c r="O315" s="2133"/>
      <c r="P315" s="2133"/>
      <c r="Q315" s="2133"/>
      <c r="R315" s="2133"/>
      <c r="S315" s="2133"/>
      <c r="T315" s="2133"/>
      <c r="U315" s="2133"/>
      <c r="V315" s="2133"/>
      <c r="W315" s="2133"/>
      <c r="X315" s="2133"/>
      <c r="Y315" s="2133"/>
      <c r="Z315" s="2133"/>
      <c r="AA315" s="2133"/>
      <c r="AB315" s="2133"/>
      <c r="AC315" s="2133"/>
      <c r="AD315" s="2133"/>
      <c r="AE315" s="2133"/>
      <c r="AF315" s="2133"/>
      <c r="AG315" s="2133"/>
      <c r="AH315" s="2133"/>
      <c r="AI315" s="2133"/>
      <c r="AJ315" s="2133"/>
      <c r="AK315" s="2133"/>
      <c r="AL315" s="2133"/>
      <c r="AM315" s="2133"/>
      <c r="AN315" s="2133"/>
      <c r="AO315" s="2133"/>
      <c r="AP315" s="2133"/>
      <c r="AQ315" s="2133"/>
      <c r="AR315" s="2133"/>
      <c r="AS315" s="2133"/>
      <c r="AT315" s="2133"/>
      <c r="AU315" s="2133"/>
      <c r="AV315" s="2133"/>
      <c r="AW315" s="2133"/>
      <c r="AX315" s="2133"/>
      <c r="AY315" s="2133"/>
      <c r="AZ315" s="2133"/>
      <c r="BA315" s="2133"/>
      <c r="BB315" s="2133"/>
      <c r="BC315" s="2133"/>
      <c r="BD315" s="2133"/>
      <c r="BE315" s="2133"/>
      <c r="BF315" s="2133"/>
      <c r="BG315" s="2133"/>
      <c r="BH315" s="2133"/>
      <c r="BI315" s="2133"/>
      <c r="BJ315" s="2133"/>
      <c r="BK315" s="2133"/>
      <c r="BL315" s="2133"/>
      <c r="BM315" s="2133"/>
      <c r="BN315" s="2133"/>
      <c r="BO315" s="2133"/>
      <c r="BP315" s="2133"/>
      <c r="BQ315" s="2133"/>
      <c r="BR315" s="2133"/>
      <c r="BS315" s="2133"/>
      <c r="BT315" s="2133"/>
      <c r="BU315" s="2133"/>
      <c r="BV315" s="2133"/>
      <c r="BW315" s="2133"/>
      <c r="BX315" s="2133"/>
      <c r="BY315" s="2133"/>
      <c r="BZ315" s="2133"/>
      <c r="CA315" s="2133"/>
      <c r="CB315" s="2133"/>
      <c r="CC315" s="2133"/>
      <c r="CD315" s="2133"/>
      <c r="CE315" s="2133"/>
      <c r="CF315" s="2133"/>
      <c r="CG315" s="2133"/>
      <c r="CH315" s="2133"/>
      <c r="CI315" s="2133"/>
      <c r="CJ315" s="2133"/>
      <c r="CK315" s="2133"/>
      <c r="CL315" s="2133"/>
      <c r="CM315" s="2133"/>
      <c r="CN315" s="2133"/>
      <c r="CO315" s="2133"/>
      <c r="CP315" s="2133"/>
      <c r="CQ315" s="2133"/>
      <c r="CR315" s="2133"/>
      <c r="CS315" s="2133"/>
      <c r="CT315" s="2133"/>
      <c r="CU315" s="2133"/>
      <c r="CV315" s="2133"/>
      <c r="CW315" s="2133"/>
      <c r="CX315" s="2133"/>
      <c r="CY315" s="2133"/>
      <c r="CZ315" s="2133"/>
      <c r="DA315" s="2133"/>
      <c r="DB315" s="2133"/>
      <c r="DC315" s="2133"/>
      <c r="DD315" s="2133"/>
      <c r="DE315" s="2133"/>
      <c r="DF315" s="2133"/>
      <c r="DG315" s="2133"/>
      <c r="DH315" s="2133"/>
      <c r="DI315" s="2133"/>
      <c r="DJ315" s="2133"/>
      <c r="DK315" s="2133"/>
      <c r="DL315" s="2133"/>
      <c r="DM315" s="2133"/>
      <c r="DN315" s="2133"/>
      <c r="DO315" s="2133"/>
      <c r="DP315" s="2133"/>
      <c r="DQ315" s="2133"/>
      <c r="DR315" s="2133"/>
      <c r="DS315" s="2133"/>
      <c r="DT315" s="2133"/>
      <c r="DU315" s="2133"/>
      <c r="DV315" s="2133"/>
      <c r="DW315" s="2133"/>
      <c r="DX315" s="2133"/>
      <c r="DY315" s="2133"/>
      <c r="DZ315" s="2133"/>
      <c r="EA315" s="2133"/>
      <c r="EB315" s="2133"/>
      <c r="EC315" s="2133"/>
      <c r="ED315" s="2133"/>
      <c r="EE315" s="2133"/>
      <c r="EF315" s="2134"/>
      <c r="EG315" s="850"/>
      <c r="EH315" s="850"/>
      <c r="EI315" s="400"/>
      <c r="EJ315" s="869"/>
      <c r="EK315" s="869"/>
      <c r="EL315" s="869"/>
      <c r="EM315" s="869"/>
      <c r="EN315" s="869"/>
      <c r="EO315" s="869"/>
      <c r="EP315" s="869"/>
      <c r="EQ315" s="869"/>
      <c r="ER315" s="869"/>
      <c r="ES315" s="869"/>
      <c r="ET315" s="869"/>
      <c r="EU315" s="869"/>
      <c r="EV315" s="869"/>
      <c r="EW315" s="869"/>
      <c r="EX315" s="869"/>
      <c r="EY315" s="869"/>
      <c r="EZ315" s="869"/>
      <c r="FA315" s="869"/>
      <c r="FB315" s="869"/>
      <c r="FC315" s="869"/>
      <c r="FD315" s="869"/>
      <c r="FE315" s="869"/>
      <c r="FF315" s="869"/>
      <c r="FG315" s="869"/>
      <c r="FH315" s="869"/>
      <c r="FI315" s="869"/>
      <c r="FJ315" s="869"/>
      <c r="FK315" s="869"/>
      <c r="FL315" s="869"/>
      <c r="FM315" s="869"/>
      <c r="FN315" s="869"/>
      <c r="FO315" s="869"/>
      <c r="FP315" s="869"/>
      <c r="FQ315" s="869"/>
      <c r="FR315" s="869"/>
      <c r="FS315" s="869"/>
      <c r="FT315" s="869"/>
      <c r="FU315" s="869"/>
      <c r="FV315" s="869"/>
      <c r="FW315" s="869"/>
      <c r="FX315" s="869"/>
      <c r="FY315" s="869"/>
      <c r="FZ315" s="869"/>
      <c r="GA315" s="869"/>
      <c r="GB315" s="869"/>
      <c r="GC315" s="869"/>
      <c r="GD315" s="869"/>
      <c r="GE315" s="869"/>
    </row>
    <row r="316" spans="1:187" ht="19.95" customHeight="1" x14ac:dyDescent="0.3">
      <c r="A316" s="647"/>
      <c r="B316" s="2135" t="s">
        <v>39741</v>
      </c>
      <c r="C316" s="2136"/>
      <c r="D316" s="2136"/>
      <c r="E316" s="2136"/>
      <c r="F316" s="2136"/>
      <c r="G316" s="2136"/>
      <c r="H316" s="2136"/>
      <c r="I316" s="2136"/>
      <c r="J316" s="2136"/>
      <c r="K316" s="2136"/>
      <c r="L316" s="2136"/>
      <c r="M316" s="2136"/>
      <c r="N316" s="2136"/>
      <c r="O316" s="2136"/>
      <c r="P316" s="2136"/>
      <c r="Q316" s="2136"/>
      <c r="R316" s="2136"/>
      <c r="S316" s="2136"/>
      <c r="T316" s="2136"/>
      <c r="U316" s="2136"/>
      <c r="V316" s="2136"/>
      <c r="W316" s="2136"/>
      <c r="X316" s="2136"/>
      <c r="Y316" s="2136"/>
      <c r="Z316" s="2136"/>
      <c r="AA316" s="2136"/>
      <c r="AB316" s="2136"/>
      <c r="AC316" s="2136"/>
      <c r="AD316" s="2136"/>
      <c r="AE316" s="2136"/>
      <c r="AF316" s="2136"/>
      <c r="AG316" s="2136"/>
      <c r="AH316" s="2136"/>
      <c r="AI316" s="2136"/>
      <c r="AJ316" s="2136"/>
      <c r="AK316" s="2136"/>
      <c r="AL316" s="2136"/>
      <c r="AM316" s="2136"/>
      <c r="AN316" s="2136"/>
      <c r="AO316" s="2136"/>
      <c r="AP316" s="2136"/>
      <c r="AQ316" s="2136"/>
      <c r="AR316" s="2136"/>
      <c r="AS316" s="2136"/>
      <c r="AT316" s="2136"/>
      <c r="AU316" s="2136"/>
      <c r="AV316" s="2136"/>
      <c r="AW316" s="2136"/>
      <c r="AX316" s="2136"/>
      <c r="AY316" s="2136"/>
      <c r="AZ316" s="2136"/>
      <c r="BA316" s="2136"/>
      <c r="BB316" s="2136"/>
      <c r="BC316" s="2136"/>
      <c r="BD316" s="2136"/>
      <c r="BE316" s="2136"/>
      <c r="BF316" s="2136"/>
      <c r="BG316" s="2136"/>
      <c r="BH316" s="2136"/>
      <c r="BI316" s="2136"/>
      <c r="BJ316" s="2136"/>
      <c r="BK316" s="2136"/>
      <c r="BL316" s="2136"/>
      <c r="BM316" s="2136"/>
      <c r="BN316" s="2136"/>
      <c r="BO316" s="2136"/>
      <c r="BP316" s="2136"/>
      <c r="BQ316" s="2136"/>
      <c r="BR316" s="2136"/>
      <c r="BS316" s="2136"/>
      <c r="BT316" s="2136"/>
      <c r="BU316" s="2136"/>
      <c r="BV316" s="2136"/>
      <c r="BW316" s="2136"/>
      <c r="BX316" s="2136"/>
      <c r="BY316" s="2136"/>
      <c r="BZ316" s="2136"/>
      <c r="CA316" s="2136"/>
      <c r="CB316" s="2136"/>
      <c r="CC316" s="2136"/>
      <c r="CD316" s="2136"/>
      <c r="CE316" s="2136"/>
      <c r="CF316" s="2136"/>
      <c r="CG316" s="2136"/>
      <c r="CH316" s="2136"/>
      <c r="CI316" s="2136"/>
      <c r="CJ316" s="2136"/>
      <c r="CK316" s="2136"/>
      <c r="CL316" s="2136"/>
      <c r="CM316" s="2136"/>
      <c r="CN316" s="2136"/>
      <c r="CO316" s="2136"/>
      <c r="CP316" s="2136"/>
      <c r="CQ316" s="2136"/>
      <c r="CR316" s="2136"/>
      <c r="CS316" s="2136"/>
      <c r="CT316" s="2136"/>
      <c r="CU316" s="2136"/>
      <c r="CV316" s="2136"/>
      <c r="CW316" s="2136"/>
      <c r="CX316" s="2136"/>
      <c r="CY316" s="2136"/>
      <c r="CZ316" s="2136"/>
      <c r="DA316" s="2136"/>
      <c r="DB316" s="2136"/>
      <c r="DC316" s="2136"/>
      <c r="DD316" s="2136"/>
      <c r="DE316" s="2136"/>
      <c r="DF316" s="2136"/>
      <c r="DG316" s="2136"/>
      <c r="DH316" s="2136"/>
      <c r="DI316" s="2136"/>
      <c r="DJ316" s="2136"/>
      <c r="DK316" s="2136"/>
      <c r="DL316" s="2136"/>
      <c r="DM316" s="2136"/>
      <c r="DN316" s="2136"/>
      <c r="DO316" s="2136"/>
      <c r="DP316" s="2136"/>
      <c r="DQ316" s="2136"/>
      <c r="DR316" s="2136"/>
      <c r="DS316" s="2136"/>
      <c r="DT316" s="2136"/>
      <c r="DU316" s="2136"/>
      <c r="DV316" s="2136"/>
      <c r="DW316" s="2136"/>
      <c r="DX316" s="2136"/>
      <c r="DY316" s="2136"/>
      <c r="DZ316" s="2136"/>
      <c r="EA316" s="2136"/>
      <c r="EB316" s="2136"/>
      <c r="EC316" s="2136"/>
      <c r="ED316" s="2136"/>
      <c r="EE316" s="2136"/>
      <c r="EF316" s="870"/>
      <c r="EG316" s="850"/>
      <c r="EH316" s="850"/>
      <c r="EI316" s="400"/>
      <c r="EJ316" s="869"/>
      <c r="EK316" s="869"/>
      <c r="EL316" s="869"/>
      <c r="EM316" s="869"/>
      <c r="EN316" s="869"/>
      <c r="EO316" s="869"/>
      <c r="EP316" s="869"/>
      <c r="EQ316" s="869"/>
      <c r="ER316" s="869"/>
      <c r="ES316" s="869"/>
      <c r="ET316" s="869"/>
      <c r="EU316" s="869"/>
      <c r="EV316" s="869"/>
      <c r="EW316" s="869"/>
      <c r="EX316" s="869"/>
      <c r="EY316" s="869"/>
      <c r="EZ316" s="869"/>
      <c r="FA316" s="869"/>
      <c r="FB316" s="869"/>
      <c r="FC316" s="869"/>
      <c r="FD316" s="869"/>
      <c r="FE316" s="869"/>
      <c r="FF316" s="869"/>
      <c r="FG316" s="869"/>
      <c r="FH316" s="869"/>
      <c r="FI316" s="869"/>
      <c r="FJ316" s="869"/>
      <c r="FK316" s="869"/>
      <c r="FL316" s="869"/>
      <c r="FM316" s="869"/>
      <c r="FN316" s="869"/>
      <c r="FO316" s="869"/>
      <c r="FP316" s="869"/>
      <c r="FQ316" s="869"/>
      <c r="FR316" s="869"/>
      <c r="FS316" s="869"/>
      <c r="FT316" s="869"/>
      <c r="FU316" s="869"/>
      <c r="FV316" s="869"/>
      <c r="FW316" s="869"/>
      <c r="FX316" s="869"/>
      <c r="FY316" s="869"/>
      <c r="FZ316" s="869"/>
      <c r="GA316" s="869"/>
      <c r="GB316" s="869"/>
      <c r="GC316" s="869"/>
      <c r="GD316" s="869"/>
      <c r="GE316" s="869"/>
    </row>
    <row r="317" spans="1:187" s="647" customFormat="1" ht="15.75" customHeight="1" x14ac:dyDescent="0.3">
      <c r="B317" s="2117" t="s">
        <v>39742</v>
      </c>
      <c r="C317" s="2121"/>
      <c r="D317" s="2121"/>
      <c r="E317" s="2121"/>
      <c r="F317" s="2121"/>
      <c r="G317" s="2121"/>
      <c r="H317" s="2121"/>
      <c r="I317" s="2121"/>
      <c r="J317" s="2121"/>
      <c r="K317" s="2121"/>
      <c r="L317" s="2121"/>
      <c r="M317" s="2121"/>
      <c r="N317" s="2121"/>
      <c r="O317" s="2121"/>
      <c r="P317" s="2121"/>
      <c r="Q317" s="2121"/>
      <c r="R317" s="2121"/>
      <c r="S317" s="2121"/>
      <c r="T317" s="2121"/>
      <c r="U317" s="2121"/>
      <c r="V317" s="2121"/>
      <c r="W317" s="2121"/>
      <c r="X317" s="2121"/>
      <c r="Y317" s="2121"/>
      <c r="Z317" s="2121"/>
      <c r="AA317" s="2121"/>
      <c r="AB317" s="2121"/>
      <c r="AC317" s="2121"/>
      <c r="AD317" s="2121"/>
      <c r="AE317" s="2121"/>
      <c r="AF317" s="2121"/>
      <c r="AG317" s="2121"/>
      <c r="AH317" s="2121"/>
      <c r="AI317" s="2121"/>
      <c r="AJ317" s="2121"/>
      <c r="AK317" s="2121"/>
      <c r="AL317" s="2121"/>
      <c r="AM317" s="2121"/>
      <c r="AN317" s="2121"/>
      <c r="AO317" s="2121"/>
      <c r="AP317" s="2121"/>
      <c r="AQ317" s="2121"/>
      <c r="AR317" s="2121"/>
      <c r="AS317" s="2121"/>
      <c r="AT317" s="2121"/>
      <c r="AU317" s="2121"/>
      <c r="AV317" s="2121"/>
      <c r="AW317" s="2121"/>
      <c r="AX317" s="2121"/>
      <c r="AY317" s="2121"/>
      <c r="AZ317" s="2121"/>
      <c r="BA317" s="2121"/>
      <c r="BB317" s="2121"/>
      <c r="BC317" s="2121"/>
      <c r="BD317" s="2121"/>
      <c r="BE317" s="2121"/>
      <c r="BF317" s="2121"/>
      <c r="BG317" s="2121"/>
      <c r="BH317" s="2121"/>
      <c r="BI317" s="2121"/>
      <c r="BJ317" s="2121"/>
      <c r="BK317" s="2121"/>
      <c r="BL317" s="2121"/>
      <c r="BM317" s="2121"/>
      <c r="BN317" s="2121"/>
      <c r="BO317" s="2121"/>
      <c r="BP317" s="2121"/>
      <c r="BQ317" s="2121"/>
      <c r="BR317" s="2121"/>
      <c r="BS317" s="2121"/>
      <c r="BT317" s="2121"/>
      <c r="BU317" s="2121"/>
      <c r="BV317" s="2121"/>
      <c r="BW317" s="2121"/>
      <c r="BX317" s="2121"/>
      <c r="BY317" s="2121"/>
      <c r="BZ317" s="2121"/>
      <c r="CA317" s="2121"/>
      <c r="CB317" s="2121"/>
      <c r="CC317" s="2121"/>
      <c r="CD317" s="2121"/>
      <c r="CE317" s="2121"/>
      <c r="CF317" s="2121"/>
      <c r="CG317" s="2121"/>
      <c r="CH317" s="2121"/>
      <c r="CI317" s="2121"/>
      <c r="CJ317" s="2121"/>
      <c r="CK317" s="2121"/>
      <c r="CL317" s="2121"/>
      <c r="CM317" s="2121"/>
      <c r="CN317" s="2121"/>
      <c r="CO317" s="2121"/>
      <c r="CP317" s="2121"/>
      <c r="CQ317" s="2121"/>
      <c r="CR317" s="2121"/>
      <c r="CS317" s="2121"/>
      <c r="CT317" s="2121"/>
      <c r="CU317" s="2121"/>
      <c r="CV317" s="2121"/>
      <c r="CW317" s="2121"/>
      <c r="CX317" s="2121"/>
      <c r="CY317" s="2121"/>
      <c r="CZ317" s="2121"/>
      <c r="DA317" s="2121"/>
      <c r="DB317" s="2121"/>
      <c r="DC317" s="2121"/>
      <c r="DD317" s="2121"/>
      <c r="DE317" s="2121"/>
      <c r="DF317" s="2121"/>
      <c r="DG317" s="2121"/>
      <c r="DH317" s="2121"/>
      <c r="DI317" s="2121"/>
      <c r="DJ317" s="2121"/>
      <c r="DK317" s="2121"/>
      <c r="DL317" s="2121"/>
      <c r="DM317" s="2121"/>
      <c r="DN317" s="2121"/>
      <c r="DO317" s="2121"/>
      <c r="DP317" s="2121"/>
      <c r="DQ317" s="2121"/>
      <c r="DR317" s="2121"/>
      <c r="DS317" s="2121"/>
      <c r="DT317" s="2121"/>
      <c r="DU317" s="2121"/>
      <c r="DV317" s="2121"/>
      <c r="DW317" s="2121"/>
      <c r="DX317" s="2121"/>
      <c r="DY317" s="2121"/>
      <c r="DZ317" s="2121"/>
      <c r="EA317" s="2121"/>
      <c r="EB317" s="2121"/>
      <c r="EC317" s="2121"/>
      <c r="ED317" s="2121"/>
      <c r="EE317" s="2121"/>
      <c r="EF317" s="2121"/>
      <c r="EG317" s="796"/>
      <c r="EH317" s="796"/>
      <c r="EJ317" s="869"/>
      <c r="EK317" s="869"/>
      <c r="EL317" s="869"/>
      <c r="EM317" s="869"/>
      <c r="EN317" s="869"/>
      <c r="EO317" s="869"/>
      <c r="EP317" s="869"/>
      <c r="EQ317" s="869"/>
      <c r="ER317" s="869"/>
      <c r="ES317" s="869"/>
      <c r="ET317" s="869"/>
      <c r="EU317" s="869"/>
      <c r="EV317" s="869"/>
      <c r="EW317" s="869"/>
      <c r="EX317" s="869"/>
      <c r="EY317" s="869"/>
      <c r="EZ317" s="869"/>
      <c r="FA317" s="869"/>
      <c r="FB317" s="869"/>
      <c r="FC317" s="869"/>
      <c r="FD317" s="869"/>
      <c r="FE317" s="869"/>
      <c r="FF317" s="869"/>
      <c r="FG317" s="869"/>
      <c r="FH317" s="869"/>
      <c r="FI317" s="869"/>
      <c r="FJ317" s="869"/>
      <c r="FK317" s="869"/>
      <c r="FL317" s="869"/>
      <c r="FM317" s="869"/>
      <c r="FN317" s="869"/>
      <c r="FO317" s="869"/>
      <c r="FP317" s="869"/>
      <c r="FQ317" s="869"/>
      <c r="FR317" s="869"/>
      <c r="FS317" s="869"/>
      <c r="FT317" s="869"/>
      <c r="FU317" s="869"/>
      <c r="FV317" s="869"/>
      <c r="FW317" s="869"/>
      <c r="FX317" s="869"/>
      <c r="FY317" s="869"/>
      <c r="FZ317" s="869"/>
      <c r="GA317" s="869"/>
      <c r="GB317" s="869"/>
      <c r="GC317" s="869"/>
      <c r="GD317" s="869"/>
      <c r="GE317" s="869"/>
    </row>
    <row r="318" spans="1:187" s="647" customFormat="1" ht="15.75" customHeight="1" x14ac:dyDescent="0.3">
      <c r="B318" s="2117" t="s">
        <v>39743</v>
      </c>
      <c r="C318" s="2121"/>
      <c r="D318" s="2121"/>
      <c r="E318" s="2121"/>
      <c r="F318" s="2121"/>
      <c r="G318" s="2121"/>
      <c r="H318" s="2121"/>
      <c r="I318" s="2121"/>
      <c r="J318" s="2121"/>
      <c r="K318" s="2121"/>
      <c r="L318" s="2121"/>
      <c r="M318" s="2121"/>
      <c r="N318" s="2121"/>
      <c r="O318" s="2121"/>
      <c r="P318" s="2121"/>
      <c r="Q318" s="2121"/>
      <c r="R318" s="2121"/>
      <c r="S318" s="2121"/>
      <c r="T318" s="2121"/>
      <c r="U318" s="2121"/>
      <c r="V318" s="2121"/>
      <c r="W318" s="2121"/>
      <c r="X318" s="2121"/>
      <c r="Y318" s="2121"/>
      <c r="Z318" s="2121"/>
      <c r="AA318" s="2121"/>
      <c r="AB318" s="2121"/>
      <c r="AC318" s="2121"/>
      <c r="AD318" s="2121"/>
      <c r="AE318" s="2121"/>
      <c r="AF318" s="2121"/>
      <c r="AG318" s="2121"/>
      <c r="AH318" s="2121"/>
      <c r="AI318" s="2121"/>
      <c r="AJ318" s="2121"/>
      <c r="AK318" s="2121"/>
      <c r="AL318" s="2121"/>
      <c r="AM318" s="2121"/>
      <c r="AN318" s="2121"/>
      <c r="AO318" s="2121"/>
      <c r="AP318" s="2121"/>
      <c r="AQ318" s="2121"/>
      <c r="AR318" s="2121"/>
      <c r="AS318" s="2121"/>
      <c r="AT318" s="2121"/>
      <c r="AU318" s="2121"/>
      <c r="AV318" s="2121"/>
      <c r="AW318" s="2121"/>
      <c r="AX318" s="2121"/>
      <c r="AY318" s="2121"/>
      <c r="AZ318" s="2121"/>
      <c r="BA318" s="2121"/>
      <c r="BB318" s="2121"/>
      <c r="BC318" s="2121"/>
      <c r="BD318" s="2121"/>
      <c r="BE318" s="2121"/>
      <c r="BF318" s="2121"/>
      <c r="BG318" s="2121"/>
      <c r="BH318" s="2121"/>
      <c r="BI318" s="2121"/>
      <c r="BJ318" s="2121"/>
      <c r="BK318" s="2121"/>
      <c r="BL318" s="2121"/>
      <c r="BM318" s="2121"/>
      <c r="BN318" s="2121"/>
      <c r="BO318" s="2121"/>
      <c r="BP318" s="2121"/>
      <c r="BQ318" s="2121"/>
      <c r="BR318" s="2121"/>
      <c r="BS318" s="2121"/>
      <c r="BT318" s="2121"/>
      <c r="BU318" s="2121"/>
      <c r="BV318" s="2121"/>
      <c r="BW318" s="2121"/>
      <c r="BX318" s="2121"/>
      <c r="BY318" s="2121"/>
      <c r="BZ318" s="2121"/>
      <c r="CA318" s="2121"/>
      <c r="CB318" s="2121"/>
      <c r="CC318" s="2121"/>
      <c r="CD318" s="2121"/>
      <c r="CE318" s="2121"/>
      <c r="CF318" s="2121"/>
      <c r="CG318" s="2121"/>
      <c r="CH318" s="2121"/>
      <c r="CI318" s="2121"/>
      <c r="CJ318" s="2121"/>
      <c r="CK318" s="2121"/>
      <c r="CL318" s="2121"/>
      <c r="CM318" s="2121"/>
      <c r="CN318" s="2121"/>
      <c r="CO318" s="2121"/>
      <c r="CP318" s="2121"/>
      <c r="CQ318" s="2121"/>
      <c r="CR318" s="2121"/>
      <c r="CS318" s="2121"/>
      <c r="CT318" s="2121"/>
      <c r="CU318" s="2121"/>
      <c r="CV318" s="2121"/>
      <c r="CW318" s="2121"/>
      <c r="CX318" s="2121"/>
      <c r="CY318" s="2121"/>
      <c r="CZ318" s="2121"/>
      <c r="DA318" s="2121"/>
      <c r="DB318" s="2121"/>
      <c r="DC318" s="2121"/>
      <c r="DD318" s="2121"/>
      <c r="DE318" s="2121"/>
      <c r="DF318" s="2121"/>
      <c r="DG318" s="2121"/>
      <c r="DH318" s="2121"/>
      <c r="DI318" s="2121"/>
      <c r="DJ318" s="2121"/>
      <c r="DK318" s="2121"/>
      <c r="DL318" s="2121"/>
      <c r="DM318" s="2121"/>
      <c r="DN318" s="2121"/>
      <c r="DO318" s="2121"/>
      <c r="DP318" s="2121"/>
      <c r="DQ318" s="2121"/>
      <c r="DR318" s="2121"/>
      <c r="DS318" s="2121"/>
      <c r="DT318" s="2121"/>
      <c r="DU318" s="2121"/>
      <c r="DV318" s="2121"/>
      <c r="DW318" s="2121"/>
      <c r="DX318" s="2121"/>
      <c r="DY318" s="2121"/>
      <c r="DZ318" s="2121"/>
      <c r="EA318" s="2121"/>
      <c r="EB318" s="2121"/>
      <c r="EC318" s="2121"/>
      <c r="ED318" s="2121"/>
      <c r="EE318" s="2121"/>
      <c r="EG318" s="796"/>
      <c r="EH318" s="796"/>
      <c r="EJ318" s="869"/>
      <c r="EK318" s="869"/>
      <c r="EL318" s="869"/>
      <c r="EM318" s="869"/>
      <c r="EN318" s="869"/>
      <c r="EO318" s="869"/>
      <c r="EP318" s="869"/>
      <c r="EQ318" s="869"/>
      <c r="ER318" s="869"/>
      <c r="ES318" s="869"/>
      <c r="ET318" s="869"/>
      <c r="EU318" s="869"/>
      <c r="EV318" s="869"/>
      <c r="EW318" s="869"/>
      <c r="EX318" s="869"/>
      <c r="EY318" s="869"/>
      <c r="EZ318" s="869"/>
      <c r="FA318" s="869"/>
      <c r="FB318" s="869"/>
      <c r="FC318" s="869"/>
      <c r="FD318" s="869"/>
      <c r="FE318" s="869"/>
      <c r="FF318" s="869"/>
      <c r="FG318" s="869"/>
      <c r="FH318" s="869"/>
      <c r="FI318" s="869"/>
      <c r="FJ318" s="869"/>
      <c r="FK318" s="869"/>
      <c r="FL318" s="869"/>
      <c r="FM318" s="869"/>
      <c r="FN318" s="869"/>
      <c r="FO318" s="869"/>
      <c r="FP318" s="869"/>
      <c r="FQ318" s="869"/>
      <c r="FR318" s="869"/>
      <c r="FS318" s="869"/>
      <c r="FT318" s="869"/>
      <c r="FU318" s="869"/>
      <c r="FV318" s="869"/>
      <c r="FW318" s="869"/>
      <c r="FX318" s="869"/>
      <c r="FY318" s="869"/>
      <c r="FZ318" s="869"/>
      <c r="GA318" s="869"/>
      <c r="GB318" s="869"/>
      <c r="GC318" s="869"/>
      <c r="GD318" s="869"/>
      <c r="GE318" s="869"/>
    </row>
    <row r="319" spans="1:187" s="647" customFormat="1" ht="9.75" customHeight="1" x14ac:dyDescent="0.3">
      <c r="B319" s="777"/>
      <c r="C319" s="777"/>
      <c r="D319" s="777"/>
      <c r="E319" s="777"/>
      <c r="F319" s="777"/>
      <c r="G319" s="777"/>
      <c r="H319" s="777"/>
      <c r="I319" s="777"/>
      <c r="J319" s="400"/>
      <c r="K319" s="400"/>
      <c r="L319" s="777"/>
      <c r="M319" s="777"/>
      <c r="N319" s="777"/>
      <c r="O319" s="777"/>
      <c r="P319" s="777"/>
      <c r="Q319" s="777"/>
      <c r="R319" s="777"/>
      <c r="S319" s="777"/>
      <c r="T319" s="777"/>
      <c r="U319" s="777"/>
      <c r="V319" s="777"/>
      <c r="W319" s="777"/>
      <c r="X319" s="777"/>
      <c r="Y319" s="777"/>
      <c r="Z319" s="777"/>
      <c r="AA319" s="777"/>
      <c r="AB319" s="777"/>
      <c r="AC319" s="777"/>
      <c r="AD319" s="777"/>
      <c r="AE319" s="777"/>
      <c r="AF319" s="777"/>
      <c r="AG319" s="777"/>
      <c r="AH319" s="777"/>
      <c r="AI319" s="777"/>
      <c r="AJ319" s="777"/>
      <c r="AK319" s="777"/>
      <c r="AL319" s="777"/>
      <c r="AM319" s="777"/>
      <c r="AN319" s="777"/>
      <c r="AO319" s="777"/>
      <c r="AP319" s="777"/>
      <c r="AQ319" s="777"/>
      <c r="AR319" s="777"/>
      <c r="AS319" s="777"/>
      <c r="AT319" s="777"/>
      <c r="AU319" s="777"/>
      <c r="AV319" s="777"/>
      <c r="AW319" s="777"/>
      <c r="AX319" s="777"/>
      <c r="AY319" s="777"/>
      <c r="AZ319" s="777"/>
      <c r="BA319" s="777"/>
      <c r="BB319" s="777"/>
      <c r="BC319" s="777"/>
      <c r="BD319" s="777"/>
      <c r="BE319" s="777"/>
      <c r="BF319" s="777"/>
      <c r="BG319" s="777"/>
      <c r="BH319" s="777"/>
      <c r="BI319" s="777"/>
      <c r="BJ319" s="777"/>
      <c r="BK319" s="777"/>
      <c r="BL319" s="777"/>
      <c r="BM319" s="777"/>
      <c r="BN319" s="777"/>
      <c r="BO319" s="777"/>
      <c r="BP319" s="777"/>
      <c r="BQ319" s="777"/>
      <c r="BR319" s="777"/>
      <c r="BS319" s="777"/>
      <c r="BT319" s="777"/>
      <c r="BU319" s="777"/>
      <c r="BV319" s="777"/>
      <c r="BW319" s="777"/>
      <c r="BX319" s="777"/>
      <c r="BY319" s="777"/>
      <c r="BZ319" s="777"/>
      <c r="CA319" s="777"/>
      <c r="CB319" s="777"/>
      <c r="CC319" s="777"/>
      <c r="CD319" s="777"/>
      <c r="CE319" s="777"/>
      <c r="CF319" s="777"/>
      <c r="CG319" s="777"/>
      <c r="CH319" s="777"/>
      <c r="CI319" s="777"/>
      <c r="CJ319" s="777"/>
      <c r="CK319" s="777"/>
      <c r="CL319" s="868"/>
      <c r="CM319" s="868"/>
      <c r="CN319" s="868"/>
      <c r="CO319" s="868"/>
      <c r="CP319" s="868"/>
      <c r="CQ319" s="868"/>
      <c r="CR319" s="868"/>
      <c r="CS319" s="868"/>
      <c r="CT319" s="868"/>
      <c r="CU319" s="868"/>
      <c r="CV319" s="868"/>
      <c r="CW319" s="868"/>
      <c r="CX319" s="868"/>
      <c r="CY319" s="868"/>
      <c r="CZ319" s="868"/>
      <c r="DA319" s="868"/>
      <c r="DB319" s="868"/>
      <c r="DC319" s="868"/>
      <c r="DD319" s="868"/>
      <c r="DE319" s="755"/>
      <c r="DF319" s="755"/>
      <c r="DG319" s="755"/>
      <c r="DH319" s="755"/>
      <c r="DI319" s="755"/>
      <c r="DJ319" s="755"/>
      <c r="DK319" s="755"/>
      <c r="DL319" s="755"/>
      <c r="EG319" s="796"/>
      <c r="EH319" s="796"/>
      <c r="EJ319" s="869"/>
      <c r="EK319" s="869"/>
      <c r="EL319" s="869"/>
      <c r="EM319" s="869"/>
      <c r="EN319" s="869"/>
      <c r="EO319" s="869"/>
      <c r="EP319" s="869"/>
      <c r="EQ319" s="869"/>
      <c r="ER319" s="869"/>
      <c r="ES319" s="869"/>
      <c r="ET319" s="869"/>
      <c r="EU319" s="869"/>
      <c r="EV319" s="869"/>
      <c r="EW319" s="869"/>
      <c r="EX319" s="869"/>
      <c r="EY319" s="869"/>
      <c r="EZ319" s="869"/>
      <c r="FA319" s="869"/>
      <c r="FB319" s="869"/>
      <c r="FC319" s="869"/>
      <c r="FD319" s="869"/>
      <c r="FE319" s="869"/>
      <c r="FF319" s="869"/>
      <c r="FG319" s="869"/>
      <c r="FH319" s="869"/>
      <c r="FI319" s="869"/>
      <c r="FJ319" s="869"/>
      <c r="FK319" s="869"/>
      <c r="FL319" s="869"/>
      <c r="FM319" s="869"/>
      <c r="FN319" s="869"/>
      <c r="FO319" s="869"/>
      <c r="FP319" s="869"/>
      <c r="FQ319" s="869"/>
      <c r="FR319" s="869"/>
      <c r="FS319" s="869"/>
      <c r="FT319" s="869"/>
      <c r="FU319" s="869"/>
      <c r="FV319" s="869"/>
      <c r="FW319" s="869"/>
      <c r="FX319" s="869"/>
      <c r="FY319" s="869"/>
      <c r="FZ319" s="869"/>
      <c r="GA319" s="869"/>
      <c r="GB319" s="869"/>
      <c r="GC319" s="869"/>
      <c r="GD319" s="869"/>
      <c r="GE319" s="869"/>
    </row>
    <row r="320" spans="1:187" s="647" customFormat="1" x14ac:dyDescent="0.3">
      <c r="B320" s="1"/>
      <c r="C320" s="1"/>
      <c r="D320" s="2126"/>
      <c r="E320" s="2127"/>
      <c r="F320" s="2127"/>
      <c r="G320" s="2127"/>
      <c r="H320" s="2127"/>
      <c r="I320" s="2127"/>
      <c r="J320" s="2127"/>
      <c r="K320" s="2128"/>
      <c r="N320" s="2117" t="s">
        <v>1059</v>
      </c>
      <c r="O320" s="2117"/>
      <c r="P320" s="2117"/>
      <c r="Q320" s="2117"/>
      <c r="R320" s="2117"/>
      <c r="S320" s="2117"/>
      <c r="T320" s="2117"/>
      <c r="U320" s="2117"/>
      <c r="V320" s="2117"/>
      <c r="W320" s="2117"/>
      <c r="X320" s="2117"/>
      <c r="Y320" s="2117"/>
      <c r="Z320" s="2117"/>
      <c r="AA320" s="2117"/>
      <c r="AB320" s="2117"/>
      <c r="AC320" s="2117"/>
      <c r="AD320" s="2117"/>
      <c r="AE320" s="2117"/>
      <c r="AF320" s="2117"/>
      <c r="AG320" s="2117"/>
      <c r="AH320" s="2117"/>
      <c r="AI320" s="2117"/>
      <c r="AJ320" s="2117"/>
      <c r="AK320" s="2117"/>
      <c r="AL320" s="2117"/>
      <c r="AM320" s="2117"/>
      <c r="AN320" s="2117"/>
      <c r="AO320" s="2117"/>
      <c r="AP320" s="2117"/>
      <c r="AQ320" s="2117"/>
      <c r="AR320" s="2117"/>
      <c r="AS320" s="2117"/>
      <c r="AT320" s="2117"/>
      <c r="AU320" s="2117"/>
      <c r="AV320" s="2117"/>
      <c r="AW320" s="2117"/>
      <c r="AX320" s="2117"/>
      <c r="AY320" s="2117"/>
      <c r="AZ320" s="2117"/>
      <c r="BA320" s="2117"/>
      <c r="BB320" s="2117"/>
      <c r="BC320" s="2117"/>
      <c r="BD320" s="2117"/>
      <c r="BE320" s="2117"/>
      <c r="BF320" s="2117"/>
      <c r="BG320" s="2117"/>
      <c r="BH320" s="2117"/>
      <c r="BI320" s="2117"/>
      <c r="BJ320" s="2117"/>
      <c r="BK320" s="2117"/>
      <c r="BL320" s="2117"/>
      <c r="BM320" s="2117"/>
      <c r="BN320" s="2117"/>
      <c r="BO320" s="2117"/>
      <c r="BP320" s="2117"/>
      <c r="BQ320" s="2117"/>
      <c r="BR320" s="2117"/>
      <c r="BS320" s="2117"/>
      <c r="BT320" s="2117"/>
      <c r="BU320" s="2117"/>
      <c r="BV320" s="2117"/>
      <c r="BW320" s="2117"/>
      <c r="BX320" s="2117"/>
      <c r="BY320" s="2117"/>
      <c r="BZ320" s="2117"/>
      <c r="CA320" s="2117"/>
      <c r="CB320" s="2117"/>
      <c r="CC320" s="2117"/>
      <c r="CD320" s="2117"/>
      <c r="CE320" s="2117"/>
      <c r="CF320" s="2117"/>
      <c r="CG320" s="2117"/>
      <c r="CH320" s="2117"/>
      <c r="CI320" s="2117"/>
      <c r="CJ320" s="2117"/>
      <c r="CK320" s="2117"/>
      <c r="CL320" s="749"/>
      <c r="CM320" s="749"/>
      <c r="CN320" s="749"/>
      <c r="CO320" s="749"/>
      <c r="EV320" s="869"/>
      <c r="EW320" s="869"/>
      <c r="EX320" s="869"/>
      <c r="EY320" s="869"/>
      <c r="EZ320" s="869"/>
      <c r="FA320" s="869"/>
      <c r="FB320" s="869"/>
      <c r="FC320" s="869"/>
      <c r="FD320" s="869"/>
      <c r="FE320" s="869"/>
      <c r="FF320" s="869"/>
      <c r="FG320" s="869"/>
      <c r="FH320" s="869"/>
      <c r="FI320" s="869"/>
      <c r="FJ320" s="869"/>
      <c r="FK320" s="869"/>
      <c r="FL320" s="869"/>
      <c r="FM320" s="869"/>
      <c r="FN320" s="869"/>
      <c r="FO320" s="869"/>
      <c r="FP320" s="869"/>
      <c r="FQ320" s="869"/>
      <c r="FR320" s="869"/>
      <c r="FS320" s="869"/>
      <c r="FT320" s="869"/>
      <c r="FU320" s="869"/>
      <c r="FV320" s="869"/>
      <c r="FW320" s="869"/>
      <c r="FX320" s="869"/>
      <c r="FY320" s="869"/>
      <c r="FZ320" s="869"/>
      <c r="GA320" s="869"/>
      <c r="GB320" s="869"/>
      <c r="GC320" s="869"/>
      <c r="GD320" s="869"/>
      <c r="GE320" s="869"/>
    </row>
    <row r="321" spans="1:187" s="647" customFormat="1" ht="6" customHeight="1" x14ac:dyDescent="0.3">
      <c r="B321" s="1"/>
      <c r="C321" s="1"/>
      <c r="G321" s="795"/>
      <c r="H321" s="795"/>
      <c r="J321" s="749"/>
      <c r="K321" s="749"/>
      <c r="O321" s="795"/>
      <c r="P321" s="795"/>
      <c r="R321" s="800"/>
      <c r="S321" s="800"/>
      <c r="T321" s="749"/>
      <c r="U321" s="749"/>
      <c r="V321" s="749"/>
      <c r="W321" s="749"/>
      <c r="X321" s="749"/>
      <c r="Y321" s="749"/>
      <c r="Z321" s="749"/>
      <c r="AA321" s="749"/>
      <c r="AB321" s="749"/>
      <c r="AC321" s="749"/>
      <c r="AD321" s="749"/>
      <c r="AE321" s="749"/>
      <c r="AF321" s="749"/>
      <c r="AG321" s="749"/>
      <c r="AH321" s="749"/>
      <c r="AI321" s="749"/>
      <c r="AJ321" s="749"/>
      <c r="AK321" s="749"/>
      <c r="BV321" s="754"/>
      <c r="BW321" s="754"/>
      <c r="BX321" s="754"/>
      <c r="EV321" s="869"/>
      <c r="EW321" s="869"/>
      <c r="EX321" s="869"/>
      <c r="EY321" s="869"/>
      <c r="EZ321" s="869"/>
      <c r="FA321" s="869"/>
      <c r="FB321" s="869"/>
      <c r="FC321" s="869"/>
      <c r="FD321" s="869"/>
      <c r="FE321" s="869"/>
      <c r="FF321" s="869"/>
      <c r="FG321" s="869"/>
      <c r="FH321" s="869"/>
      <c r="FI321" s="869"/>
      <c r="FJ321" s="869"/>
      <c r="FK321" s="869"/>
      <c r="FL321" s="869"/>
      <c r="FM321" s="869"/>
      <c r="FN321" s="869"/>
      <c r="FO321" s="869"/>
      <c r="FP321" s="869"/>
      <c r="FQ321" s="869"/>
      <c r="FR321" s="869"/>
      <c r="FS321" s="869"/>
      <c r="FT321" s="869"/>
      <c r="FU321" s="869"/>
      <c r="FV321" s="869"/>
      <c r="FW321" s="869"/>
      <c r="FX321" s="869"/>
      <c r="FY321" s="869"/>
      <c r="FZ321" s="869"/>
      <c r="GA321" s="869"/>
      <c r="GB321" s="869"/>
      <c r="GC321" s="869"/>
      <c r="GD321" s="869"/>
      <c r="GE321" s="869"/>
    </row>
    <row r="322" spans="1:187" s="647" customFormat="1" x14ac:dyDescent="0.3">
      <c r="B322" s="1"/>
      <c r="C322" s="1"/>
      <c r="D322" s="2126"/>
      <c r="E322" s="2127"/>
      <c r="F322" s="2127"/>
      <c r="G322" s="2127"/>
      <c r="H322" s="2127"/>
      <c r="I322" s="2127"/>
      <c r="J322" s="2127"/>
      <c r="K322" s="2128"/>
      <c r="N322" s="2117" t="s">
        <v>1060</v>
      </c>
      <c r="O322" s="2117"/>
      <c r="P322" s="2117"/>
      <c r="Q322" s="2117"/>
      <c r="R322" s="2117"/>
      <c r="S322" s="2117"/>
      <c r="T322" s="2117"/>
      <c r="U322" s="2117"/>
      <c r="V322" s="2117"/>
      <c r="W322" s="2117"/>
      <c r="X322" s="2117"/>
      <c r="Y322" s="2117"/>
      <c r="Z322" s="2117"/>
      <c r="AA322" s="2117"/>
      <c r="AB322" s="2117"/>
      <c r="AC322" s="2117"/>
      <c r="AD322" s="2117"/>
      <c r="AE322" s="2117"/>
      <c r="AF322" s="2117"/>
      <c r="AG322" s="2117"/>
      <c r="AH322" s="2117"/>
      <c r="AI322" s="2117"/>
      <c r="AJ322" s="2117"/>
      <c r="AK322" s="2117"/>
      <c r="AL322" s="2117"/>
      <c r="AM322" s="2117"/>
      <c r="AN322" s="2117"/>
      <c r="AO322" s="2117"/>
      <c r="AP322" s="2117"/>
      <c r="AQ322" s="2117"/>
      <c r="AR322" s="2117"/>
      <c r="AS322" s="2117"/>
      <c r="AT322" s="2117"/>
      <c r="AU322" s="2117"/>
      <c r="AV322" s="2117"/>
      <c r="AW322" s="2117"/>
      <c r="AX322" s="2117"/>
      <c r="AY322" s="2117"/>
      <c r="AZ322" s="2117"/>
      <c r="BA322" s="2117"/>
      <c r="BB322" s="2117"/>
      <c r="BC322" s="2117"/>
      <c r="BD322" s="2117"/>
      <c r="BE322" s="2117"/>
      <c r="BF322" s="2117"/>
      <c r="BG322" s="2117"/>
      <c r="BH322" s="2117"/>
      <c r="BI322" s="2117"/>
      <c r="BJ322" s="2117"/>
      <c r="BK322" s="2117"/>
      <c r="BL322" s="2117"/>
      <c r="BM322" s="2117"/>
      <c r="BN322" s="2117"/>
      <c r="BO322" s="2117"/>
      <c r="BP322" s="2117"/>
      <c r="BQ322" s="2117"/>
      <c r="BR322" s="2117"/>
      <c r="BS322" s="2117"/>
      <c r="BT322" s="2117"/>
      <c r="BU322" s="2117"/>
      <c r="BV322" s="2117"/>
      <c r="BW322" s="2117"/>
      <c r="BX322" s="2117"/>
      <c r="BY322" s="2117"/>
      <c r="BZ322" s="2117"/>
      <c r="CA322" s="2117"/>
      <c r="CB322" s="2117"/>
      <c r="CC322" s="2117"/>
      <c r="CD322" s="2117"/>
      <c r="CE322" s="2117"/>
      <c r="CF322" s="2117"/>
      <c r="CG322" s="2117"/>
      <c r="CH322" s="2117"/>
      <c r="CI322" s="2117"/>
      <c r="CJ322" s="2117"/>
      <c r="CK322" s="2117"/>
      <c r="CL322" s="2117"/>
      <c r="CM322" s="2117"/>
      <c r="CN322" s="2117"/>
      <c r="CO322" s="2117"/>
      <c r="CP322" s="2117"/>
      <c r="CQ322" s="2117"/>
      <c r="CR322" s="2117"/>
      <c r="EV322" s="869"/>
      <c r="EW322" s="869"/>
      <c r="EX322" s="869"/>
      <c r="EY322" s="869"/>
      <c r="EZ322" s="869"/>
      <c r="FA322" s="869"/>
      <c r="FB322" s="869"/>
      <c r="FC322" s="869"/>
      <c r="FD322" s="869"/>
      <c r="FE322" s="869"/>
      <c r="FF322" s="869"/>
      <c r="FG322" s="869"/>
      <c r="FH322" s="869"/>
      <c r="FI322" s="869"/>
      <c r="FJ322" s="869"/>
      <c r="FK322" s="869"/>
      <c r="FL322" s="869"/>
      <c r="FM322" s="869"/>
      <c r="FN322" s="869"/>
      <c r="FO322" s="869"/>
      <c r="FP322" s="869"/>
      <c r="FQ322" s="869"/>
      <c r="FR322" s="869"/>
      <c r="FS322" s="869"/>
      <c r="FT322" s="869"/>
      <c r="FU322" s="869"/>
      <c r="FV322" s="869"/>
      <c r="FW322" s="869"/>
      <c r="FX322" s="869"/>
      <c r="FY322" s="869"/>
      <c r="FZ322" s="869"/>
      <c r="GA322" s="869"/>
      <c r="GB322" s="869"/>
      <c r="GC322" s="869"/>
      <c r="GD322" s="869"/>
      <c r="GE322" s="869"/>
    </row>
    <row r="323" spans="1:187" s="647" customFormat="1" ht="6" customHeight="1" x14ac:dyDescent="0.3">
      <c r="B323" s="871"/>
      <c r="C323" s="871"/>
      <c r="D323" s="871"/>
      <c r="E323" s="871"/>
      <c r="F323" s="871"/>
      <c r="G323" s="871"/>
      <c r="H323" s="871"/>
      <c r="I323" s="871"/>
      <c r="J323" s="800"/>
      <c r="K323" s="800"/>
      <c r="L323" s="871"/>
      <c r="M323" s="871"/>
      <c r="N323" s="871"/>
      <c r="O323" s="871"/>
      <c r="P323" s="871"/>
      <c r="Q323" s="871"/>
      <c r="R323" s="871"/>
      <c r="S323" s="871"/>
      <c r="T323" s="871"/>
      <c r="U323" s="871"/>
      <c r="V323" s="871"/>
      <c r="W323" s="871"/>
      <c r="X323" s="871"/>
      <c r="Y323" s="871"/>
      <c r="Z323" s="871"/>
      <c r="AA323" s="871"/>
      <c r="AB323" s="749"/>
      <c r="AC323" s="749"/>
      <c r="AD323" s="749"/>
      <c r="AE323" s="749"/>
      <c r="CI323" s="755"/>
      <c r="CJ323" s="755"/>
      <c r="CK323" s="755"/>
      <c r="CL323" s="755"/>
      <c r="CM323" s="755"/>
      <c r="CN323" s="755"/>
      <c r="CO323" s="755"/>
      <c r="CP323" s="755"/>
      <c r="CQ323" s="755"/>
      <c r="CR323" s="755"/>
      <c r="DC323" s="755"/>
      <c r="DD323" s="755"/>
      <c r="DE323" s="755"/>
      <c r="DF323" s="755"/>
      <c r="DG323" s="755"/>
      <c r="DH323" s="755"/>
      <c r="DI323" s="755"/>
      <c r="DJ323" s="755"/>
      <c r="DK323" s="755"/>
      <c r="DL323" s="755"/>
      <c r="EG323" s="796"/>
      <c r="EH323" s="796"/>
      <c r="EJ323" s="869"/>
      <c r="EK323" s="869"/>
      <c r="EL323" s="869"/>
      <c r="EM323" s="869"/>
      <c r="EN323" s="869"/>
      <c r="EO323" s="869"/>
      <c r="EP323" s="869"/>
      <c r="EQ323" s="869"/>
      <c r="ER323" s="869"/>
      <c r="ES323" s="869"/>
      <c r="ET323" s="869"/>
      <c r="EU323" s="869"/>
      <c r="EV323" s="869"/>
      <c r="EW323" s="869"/>
      <c r="EX323" s="869"/>
      <c r="EY323" s="869"/>
      <c r="EZ323" s="869"/>
      <c r="FA323" s="869"/>
      <c r="FB323" s="869"/>
      <c r="FC323" s="869"/>
      <c r="FD323" s="869"/>
      <c r="FE323" s="869"/>
      <c r="FF323" s="869"/>
      <c r="FG323" s="869"/>
      <c r="FH323" s="869"/>
      <c r="FI323" s="869"/>
      <c r="FJ323" s="869"/>
      <c r="FK323" s="869"/>
      <c r="FL323" s="869"/>
      <c r="FM323" s="869"/>
      <c r="FN323" s="869"/>
      <c r="FO323" s="869"/>
      <c r="FP323" s="869"/>
      <c r="FQ323" s="869"/>
      <c r="FR323" s="869"/>
      <c r="FS323" s="869"/>
      <c r="FT323" s="869"/>
      <c r="FU323" s="869"/>
      <c r="FV323" s="869"/>
      <c r="FW323" s="869"/>
      <c r="FX323" s="869"/>
      <c r="FY323" s="869"/>
      <c r="FZ323" s="869"/>
      <c r="GA323" s="869"/>
      <c r="GB323" s="869"/>
      <c r="GC323" s="869"/>
      <c r="GD323" s="869"/>
      <c r="GE323" s="869"/>
    </row>
    <row r="324" spans="1:187" s="647" customFormat="1" ht="15.6" customHeight="1" x14ac:dyDescent="0.3">
      <c r="B324" s="871"/>
      <c r="C324" s="871"/>
      <c r="D324" s="2129" t="str">
        <f>IF(OR(D320&lt;&gt;"",D322&lt;&gt;""),SUM(D320,D322),"")</f>
        <v/>
      </c>
      <c r="E324" s="2129"/>
      <c r="F324" s="2129"/>
      <c r="G324" s="2129"/>
      <c r="H324" s="2129"/>
      <c r="I324" s="2129"/>
      <c r="J324" s="2129"/>
      <c r="K324" s="2129"/>
      <c r="L324" s="871"/>
      <c r="M324" s="871"/>
      <c r="N324" s="2117" t="s">
        <v>39744</v>
      </c>
      <c r="O324" s="2117"/>
      <c r="P324" s="2117"/>
      <c r="Q324" s="2117"/>
      <c r="R324" s="2117"/>
      <c r="S324" s="2117"/>
      <c r="T324" s="2117"/>
      <c r="U324" s="2117"/>
      <c r="V324" s="2117"/>
      <c r="W324" s="2117"/>
      <c r="X324" s="2117"/>
      <c r="Y324" s="2117"/>
      <c r="Z324" s="2117"/>
      <c r="AA324" s="2117"/>
      <c r="AB324" s="2117"/>
      <c r="AC324" s="2117"/>
      <c r="AD324" s="2117"/>
      <c r="AE324" s="2117"/>
      <c r="AF324" s="2117"/>
      <c r="AG324" s="2117"/>
      <c r="AH324" s="2117"/>
      <c r="AI324" s="2117"/>
      <c r="AJ324" s="2117"/>
      <c r="AK324" s="2117"/>
      <c r="AL324" s="2117"/>
      <c r="AM324" s="2117"/>
      <c r="AN324" s="2117"/>
      <c r="AO324" s="2117"/>
      <c r="AP324" s="2117"/>
      <c r="AQ324" s="2117"/>
      <c r="AR324" s="2117"/>
      <c r="AS324" s="2117"/>
      <c r="AT324" s="2117"/>
      <c r="AU324" s="2117"/>
      <c r="AV324" s="2117"/>
      <c r="AW324" s="2117"/>
      <c r="AX324" s="2117"/>
      <c r="AY324" s="2117"/>
      <c r="AZ324" s="2117"/>
      <c r="BA324" s="2117"/>
      <c r="BB324" s="2117"/>
      <c r="BC324" s="2117"/>
      <c r="BD324" s="2117"/>
      <c r="BE324" s="2117"/>
      <c r="BF324" s="2117"/>
      <c r="BG324" s="2117"/>
      <c r="BH324" s="2117"/>
      <c r="BI324" s="2117"/>
      <c r="BJ324" s="2117"/>
      <c r="BK324" s="2117"/>
      <c r="BL324" s="2117"/>
      <c r="BM324" s="2117"/>
      <c r="BN324" s="2117"/>
      <c r="BO324" s="2117"/>
      <c r="BP324" s="2117"/>
      <c r="BQ324" s="2117"/>
      <c r="BR324" s="2117"/>
      <c r="BS324" s="2117"/>
      <c r="BT324" s="2117"/>
      <c r="BU324" s="2117"/>
      <c r="BV324" s="2117"/>
      <c r="BW324" s="2117"/>
      <c r="BX324" s="2117"/>
      <c r="BY324" s="2117"/>
      <c r="BZ324" s="2117"/>
      <c r="CA324" s="2117"/>
      <c r="CB324" s="2117"/>
      <c r="CC324" s="2117"/>
      <c r="CD324" s="2117"/>
      <c r="CE324" s="2117"/>
      <c r="CF324" s="2117"/>
      <c r="CG324" s="2117"/>
      <c r="CH324" s="2117"/>
      <c r="CI324" s="2117"/>
      <c r="CJ324" s="2117"/>
      <c r="CK324" s="2117"/>
      <c r="CL324" s="2117"/>
      <c r="CM324" s="2117"/>
      <c r="CN324" s="2117"/>
      <c r="CO324" s="2117"/>
      <c r="CP324" s="2117"/>
      <c r="CQ324" s="2117"/>
      <c r="CR324" s="2117"/>
      <c r="CS324" s="2117"/>
      <c r="CT324" s="2117"/>
      <c r="DC324" s="755"/>
      <c r="DD324" s="755"/>
      <c r="DE324" s="755"/>
      <c r="DF324" s="755"/>
      <c r="DG324" s="755"/>
      <c r="DH324" s="755"/>
      <c r="DI324" s="755"/>
      <c r="DJ324" s="755"/>
      <c r="DK324" s="755"/>
      <c r="DL324" s="755"/>
      <c r="EG324" s="796"/>
      <c r="EH324" s="796"/>
      <c r="EJ324" s="869"/>
      <c r="EK324" s="869"/>
      <c r="EL324" s="869"/>
      <c r="EM324" s="869"/>
      <c r="EN324" s="869"/>
      <c r="EO324" s="869"/>
      <c r="EP324" s="869"/>
      <c r="EQ324" s="869"/>
      <c r="ER324" s="869"/>
      <c r="ES324" s="869"/>
      <c r="ET324" s="869"/>
      <c r="EU324" s="869"/>
      <c r="EV324" s="869"/>
      <c r="EW324" s="869"/>
      <c r="EX324" s="869"/>
      <c r="EY324" s="869"/>
      <c r="EZ324" s="869"/>
      <c r="FA324" s="869"/>
      <c r="FB324" s="869"/>
      <c r="FC324" s="869"/>
      <c r="FD324" s="869"/>
      <c r="FE324" s="869"/>
      <c r="FF324" s="869"/>
      <c r="FG324" s="869"/>
      <c r="FH324" s="869"/>
      <c r="FI324" s="869"/>
      <c r="FJ324" s="869"/>
      <c r="FK324" s="869"/>
      <c r="FL324" s="869"/>
      <c r="FM324" s="869"/>
      <c r="FN324" s="869"/>
      <c r="FO324" s="869"/>
      <c r="FP324" s="869"/>
      <c r="FQ324" s="869"/>
      <c r="FR324" s="869"/>
      <c r="FS324" s="869"/>
      <c r="FT324" s="869"/>
      <c r="FU324" s="869"/>
      <c r="FV324" s="869"/>
      <c r="FW324" s="869"/>
      <c r="FX324" s="869"/>
      <c r="FY324" s="869"/>
      <c r="FZ324" s="869"/>
      <c r="GA324" s="869"/>
      <c r="GB324" s="869"/>
      <c r="GC324" s="869"/>
      <c r="GD324" s="869"/>
      <c r="GE324" s="869"/>
    </row>
    <row r="325" spans="1:187" s="647" customFormat="1" ht="10.5" customHeight="1" x14ac:dyDescent="0.3">
      <c r="B325" s="871"/>
      <c r="C325" s="871"/>
      <c r="D325" s="871"/>
      <c r="E325" s="871"/>
      <c r="F325" s="871"/>
      <c r="G325" s="871"/>
      <c r="H325" s="871"/>
      <c r="I325" s="871"/>
      <c r="J325" s="800"/>
      <c r="K325" s="800"/>
      <c r="L325" s="871"/>
      <c r="M325" s="871"/>
      <c r="N325" s="871"/>
      <c r="O325" s="871"/>
      <c r="P325" s="871"/>
      <c r="Q325" s="871"/>
      <c r="R325" s="871"/>
      <c r="S325" s="871"/>
      <c r="T325" s="871"/>
      <c r="U325" s="871"/>
      <c r="V325" s="871"/>
      <c r="W325" s="871"/>
      <c r="X325" s="871"/>
      <c r="Y325" s="871"/>
      <c r="Z325" s="871"/>
      <c r="AA325" s="871"/>
      <c r="AB325" s="749"/>
      <c r="AC325" s="749"/>
      <c r="AD325" s="749"/>
      <c r="AE325" s="749"/>
      <c r="CI325" s="755"/>
      <c r="CJ325" s="755"/>
      <c r="CK325" s="755"/>
      <c r="CL325" s="755"/>
      <c r="CM325" s="755"/>
      <c r="CN325" s="755"/>
      <c r="CO325" s="755"/>
      <c r="CP325" s="755"/>
      <c r="CQ325" s="755"/>
      <c r="CR325" s="755"/>
      <c r="DC325" s="755"/>
      <c r="DD325" s="755"/>
      <c r="DE325" s="755"/>
      <c r="DF325" s="755"/>
      <c r="DG325" s="755"/>
      <c r="DH325" s="755"/>
      <c r="DI325" s="755"/>
      <c r="DJ325" s="755"/>
      <c r="DK325" s="755"/>
      <c r="DL325" s="755"/>
      <c r="EG325" s="796"/>
      <c r="EH325" s="796"/>
      <c r="EJ325" s="869"/>
      <c r="EK325" s="869"/>
      <c r="EL325" s="869"/>
      <c r="EM325" s="869"/>
      <c r="EN325" s="869"/>
      <c r="EO325" s="869"/>
      <c r="EP325" s="869"/>
      <c r="EQ325" s="869"/>
      <c r="ER325" s="869"/>
      <c r="ES325" s="869"/>
      <c r="ET325" s="869"/>
      <c r="EU325" s="869"/>
      <c r="EV325" s="869"/>
      <c r="EW325" s="869"/>
      <c r="EX325" s="869"/>
      <c r="EY325" s="869"/>
      <c r="EZ325" s="869"/>
      <c r="FA325" s="869"/>
      <c r="FB325" s="869"/>
      <c r="FC325" s="869"/>
      <c r="FD325" s="869"/>
      <c r="FE325" s="869"/>
      <c r="FF325" s="869"/>
      <c r="FG325" s="869"/>
      <c r="FH325" s="869"/>
      <c r="FI325" s="869"/>
      <c r="FJ325" s="869"/>
      <c r="FK325" s="869"/>
      <c r="FL325" s="869"/>
      <c r="FM325" s="869"/>
      <c r="FN325" s="869"/>
      <c r="FO325" s="869"/>
      <c r="FP325" s="869"/>
      <c r="FQ325" s="869"/>
      <c r="FR325" s="869"/>
      <c r="FS325" s="869"/>
      <c r="FT325" s="869"/>
      <c r="FU325" s="869"/>
      <c r="FV325" s="869"/>
      <c r="FW325" s="869"/>
      <c r="FX325" s="869"/>
      <c r="FY325" s="869"/>
      <c r="FZ325" s="869"/>
      <c r="GA325" s="869"/>
      <c r="GB325" s="869"/>
      <c r="GC325" s="869"/>
      <c r="GD325" s="869"/>
      <c r="GE325" s="869"/>
    </row>
    <row r="326" spans="1:187" ht="19.95" customHeight="1" x14ac:dyDescent="0.3">
      <c r="A326" s="400"/>
      <c r="B326" s="2130" t="s">
        <v>1079</v>
      </c>
      <c r="C326" s="2130"/>
      <c r="D326" s="2130"/>
      <c r="E326" s="2130"/>
      <c r="F326" s="2130"/>
      <c r="G326" s="2130"/>
      <c r="H326" s="2130"/>
      <c r="I326" s="2130"/>
      <c r="J326" s="2130"/>
      <c r="K326" s="2130"/>
      <c r="L326" s="2130"/>
      <c r="M326" s="2130"/>
      <c r="N326" s="2130"/>
      <c r="O326" s="2130"/>
      <c r="P326" s="2130"/>
      <c r="Q326" s="2130"/>
      <c r="R326" s="2130"/>
      <c r="S326" s="2130"/>
      <c r="T326" s="2130"/>
      <c r="U326" s="2130"/>
      <c r="V326" s="2130"/>
      <c r="W326" s="2130"/>
      <c r="X326" s="2130"/>
      <c r="Y326" s="2130"/>
      <c r="Z326" s="2130"/>
      <c r="AA326" s="2130"/>
      <c r="AB326" s="2130"/>
      <c r="AC326" s="2130"/>
      <c r="AD326" s="2130"/>
      <c r="AE326" s="2130"/>
      <c r="AF326" s="2130"/>
      <c r="AG326" s="2130"/>
      <c r="AH326" s="2130"/>
      <c r="AI326" s="2130"/>
      <c r="AJ326" s="2130"/>
      <c r="AK326" s="2130"/>
      <c r="AL326" s="2130"/>
      <c r="AM326" s="2130"/>
      <c r="AN326" s="2130"/>
      <c r="AO326" s="2130"/>
      <c r="AP326" s="2130"/>
      <c r="AQ326" s="2130"/>
      <c r="AR326" s="2130"/>
      <c r="AS326" s="2130"/>
      <c r="AT326" s="2130"/>
      <c r="AU326" s="2130"/>
      <c r="AV326" s="2130"/>
      <c r="AW326" s="2130"/>
      <c r="AX326" s="2130"/>
      <c r="AY326" s="2130"/>
      <c r="AZ326" s="2130"/>
      <c r="BA326" s="2130"/>
      <c r="BB326" s="2130"/>
      <c r="BC326" s="2130"/>
      <c r="BD326" s="2130"/>
      <c r="BE326" s="2130"/>
      <c r="BF326" s="2130"/>
      <c r="BG326" s="2130"/>
      <c r="BH326" s="2130"/>
      <c r="BI326" s="2130"/>
      <c r="BJ326" s="2130"/>
      <c r="BK326" s="2130"/>
      <c r="BL326" s="2130"/>
      <c r="BM326" s="2130"/>
      <c r="BN326" s="2130"/>
      <c r="BO326" s="2130"/>
      <c r="BP326" s="2130"/>
      <c r="BQ326" s="2130"/>
      <c r="BR326" s="2130"/>
      <c r="BS326" s="2130"/>
      <c r="BT326" s="2130"/>
      <c r="BU326" s="2130"/>
      <c r="BV326" s="2130"/>
      <c r="BW326" s="2130"/>
      <c r="BX326" s="2130"/>
      <c r="BY326" s="2130"/>
      <c r="BZ326" s="2130"/>
      <c r="CA326" s="2130"/>
      <c r="CB326" s="2130"/>
      <c r="CC326" s="2130"/>
      <c r="CD326" s="2130"/>
      <c r="CE326" s="2130"/>
      <c r="CF326" s="2130"/>
      <c r="CG326" s="2130"/>
      <c r="CH326" s="2130"/>
      <c r="CI326" s="2130"/>
      <c r="CJ326" s="2130"/>
      <c r="CK326" s="2130"/>
      <c r="CL326" s="2130"/>
      <c r="CM326" s="2130"/>
      <c r="CN326" s="2130"/>
      <c r="CO326" s="2130"/>
      <c r="CP326" s="2130"/>
      <c r="CQ326" s="2130"/>
      <c r="CR326" s="2130"/>
      <c r="CS326" s="2130"/>
      <c r="CT326" s="2130"/>
      <c r="CU326" s="2130"/>
      <c r="CV326" s="2130"/>
      <c r="CW326" s="2130"/>
      <c r="CX326" s="2130"/>
      <c r="CY326" s="2130"/>
      <c r="CZ326" s="2130"/>
      <c r="DA326" s="2130"/>
      <c r="DB326" s="2130"/>
      <c r="DC326" s="2130"/>
      <c r="DD326" s="2130"/>
      <c r="DE326" s="2130"/>
      <c r="DF326" s="2130"/>
      <c r="DG326" s="2130"/>
      <c r="DH326" s="2130"/>
      <c r="DI326" s="2130"/>
      <c r="DJ326" s="2130"/>
      <c r="DK326" s="2130"/>
      <c r="DL326" s="2130"/>
      <c r="DM326" s="2130"/>
      <c r="DN326" s="2130"/>
      <c r="DO326" s="2130"/>
      <c r="DP326" s="2130"/>
      <c r="DQ326" s="2130"/>
      <c r="DR326" s="2130"/>
      <c r="DS326" s="2130"/>
      <c r="DT326" s="2130"/>
      <c r="DU326" s="2130"/>
      <c r="DV326" s="2130"/>
      <c r="DW326" s="2130"/>
      <c r="DX326" s="2130"/>
      <c r="DY326" s="2130"/>
      <c r="DZ326" s="2130"/>
      <c r="EA326" s="2130"/>
      <c r="EB326" s="2130"/>
      <c r="EC326" s="2130"/>
      <c r="ED326" s="2130"/>
      <c r="EE326" s="2130"/>
      <c r="EF326" s="2130"/>
      <c r="EG326" s="850"/>
      <c r="EH326" s="850"/>
      <c r="EI326" s="400"/>
      <c r="EJ326" s="644"/>
      <c r="EK326" s="644"/>
      <c r="EL326" s="644"/>
      <c r="EM326" s="644"/>
      <c r="EN326" s="644"/>
      <c r="EO326" s="644"/>
      <c r="EP326" s="644"/>
      <c r="EQ326" s="644"/>
      <c r="ER326" s="644"/>
      <c r="ES326" s="644"/>
      <c r="ET326" s="644"/>
      <c r="EU326" s="644"/>
      <c r="EV326" s="644"/>
      <c r="EW326" s="644"/>
      <c r="EX326" s="644"/>
      <c r="EY326" s="644"/>
      <c r="EZ326" s="400"/>
      <c r="FA326" s="400"/>
      <c r="FB326" s="400"/>
      <c r="FC326" s="400"/>
      <c r="FD326" s="400"/>
      <c r="FE326" s="400"/>
      <c r="FF326" s="400"/>
      <c r="FG326" s="400"/>
      <c r="FH326" s="400"/>
      <c r="FI326" s="400"/>
      <c r="FJ326" s="400"/>
      <c r="FK326" s="400"/>
      <c r="FL326" s="400"/>
      <c r="FM326" s="400"/>
      <c r="FN326" s="400"/>
      <c r="FO326" s="400"/>
      <c r="FP326" s="400"/>
      <c r="FQ326" s="400"/>
      <c r="FR326" s="400"/>
      <c r="FS326" s="400"/>
      <c r="FT326" s="400"/>
      <c r="FU326" s="400"/>
      <c r="FV326" s="400"/>
      <c r="FW326" s="400"/>
      <c r="FX326" s="400"/>
      <c r="FY326" s="400"/>
      <c r="FZ326" s="400"/>
    </row>
    <row r="327" spans="1:187" ht="6" customHeight="1" x14ac:dyDescent="0.3">
      <c r="B327" s="2131"/>
      <c r="C327" s="2131"/>
      <c r="D327" s="2131"/>
      <c r="E327" s="2131"/>
      <c r="F327" s="2131"/>
      <c r="G327" s="2131"/>
      <c r="H327" s="2131"/>
      <c r="I327" s="2131"/>
      <c r="J327" s="2131"/>
      <c r="K327" s="2131"/>
      <c r="L327" s="2131"/>
      <c r="M327" s="2131"/>
      <c r="N327" s="2131"/>
      <c r="O327" s="2131"/>
      <c r="P327" s="2131"/>
      <c r="Q327" s="2131"/>
      <c r="R327" s="2131"/>
      <c r="S327" s="2131"/>
      <c r="T327" s="2131"/>
      <c r="U327" s="2131"/>
      <c r="V327" s="2131"/>
      <c r="W327" s="2131"/>
      <c r="X327" s="2131"/>
      <c r="Y327" s="2131"/>
      <c r="Z327" s="2131"/>
      <c r="AA327" s="2131"/>
      <c r="AB327" s="2131"/>
      <c r="AC327" s="2131"/>
      <c r="AD327" s="2131"/>
      <c r="AE327" s="2131"/>
      <c r="AF327" s="2131"/>
      <c r="AG327" s="2131"/>
      <c r="AH327" s="2131"/>
      <c r="AI327" s="2131"/>
      <c r="AJ327" s="2131"/>
      <c r="AK327" s="2131"/>
      <c r="AL327" s="2131"/>
      <c r="AM327" s="2131"/>
      <c r="AN327" s="2131"/>
      <c r="AO327" s="2131"/>
      <c r="AP327" s="2131"/>
      <c r="AQ327" s="2131"/>
      <c r="AR327" s="2131"/>
      <c r="AS327" s="2131"/>
      <c r="AT327" s="2131"/>
      <c r="AU327" s="2131"/>
      <c r="AV327" s="2131"/>
      <c r="AW327" s="2131"/>
      <c r="AX327" s="2131"/>
      <c r="AY327" s="2131"/>
      <c r="AZ327" s="2131"/>
      <c r="BA327" s="2131"/>
      <c r="BB327" s="2131"/>
      <c r="BC327" s="2131"/>
      <c r="BD327" s="2131"/>
      <c r="BE327" s="2131"/>
      <c r="BF327" s="2131"/>
      <c r="BG327" s="2131"/>
      <c r="BH327" s="2131"/>
      <c r="BI327" s="2131"/>
      <c r="BJ327" s="2131"/>
      <c r="BK327" s="2131"/>
      <c r="BL327" s="2131"/>
      <c r="BM327" s="2131"/>
      <c r="BN327" s="2131"/>
      <c r="BO327" s="2131"/>
      <c r="BP327" s="2131"/>
      <c r="BQ327" s="2131"/>
      <c r="BR327" s="2131"/>
      <c r="BS327" s="2131"/>
      <c r="BT327" s="2131"/>
      <c r="BU327" s="2131"/>
      <c r="BV327" s="2131"/>
      <c r="BW327" s="2131"/>
      <c r="BX327" s="2131"/>
      <c r="BY327" s="2131"/>
      <c r="BZ327" s="2131"/>
      <c r="CA327" s="2131"/>
      <c r="CB327" s="2131"/>
      <c r="CC327" s="2131"/>
      <c r="CD327" s="2131"/>
      <c r="CE327" s="2131"/>
      <c r="CF327" s="2131"/>
      <c r="CG327" s="2131"/>
      <c r="CH327" s="2131"/>
      <c r="CI327" s="2131"/>
      <c r="CJ327" s="2131"/>
      <c r="CK327" s="2131"/>
      <c r="CL327" s="2131"/>
      <c r="CM327" s="2131"/>
      <c r="CN327" s="2131"/>
      <c r="CO327" s="2131"/>
      <c r="CP327" s="2131"/>
      <c r="CQ327" s="2131"/>
      <c r="CR327" s="2131"/>
      <c r="CS327" s="2131"/>
      <c r="CT327" s="2131"/>
      <c r="CU327" s="2131"/>
      <c r="CV327" s="2131"/>
      <c r="CW327" s="2131"/>
      <c r="CX327" s="2131"/>
      <c r="CY327" s="2131"/>
      <c r="CZ327" s="2131"/>
      <c r="DA327" s="2131"/>
      <c r="DB327" s="2131"/>
      <c r="DC327" s="2131"/>
      <c r="DD327" s="2131"/>
      <c r="DE327" s="2131"/>
      <c r="DF327" s="2131"/>
      <c r="DG327" s="2131"/>
      <c r="DH327" s="2131"/>
      <c r="DI327" s="2131"/>
      <c r="DJ327" s="2131"/>
      <c r="DK327" s="2131"/>
      <c r="DL327" s="2131"/>
      <c r="DM327" s="2131"/>
      <c r="DN327" s="2131"/>
      <c r="DO327" s="2131"/>
      <c r="DP327" s="2131"/>
      <c r="DQ327" s="2131"/>
      <c r="DR327" s="2131"/>
      <c r="DS327" s="2131"/>
      <c r="DT327" s="2131"/>
      <c r="DU327" s="2131"/>
      <c r="DV327" s="2131"/>
      <c r="DW327" s="2131"/>
      <c r="DX327" s="2131"/>
      <c r="DY327" s="2131"/>
      <c r="DZ327" s="2131"/>
      <c r="EA327" s="2131"/>
      <c r="EB327" s="2131"/>
      <c r="EC327" s="2131"/>
      <c r="ED327" s="2131"/>
      <c r="EE327" s="2131"/>
      <c r="EF327" s="2131"/>
      <c r="EJ327" s="850"/>
      <c r="EK327" s="850"/>
    </row>
    <row r="328" spans="1:187" ht="15.75" customHeight="1" x14ac:dyDescent="0.3">
      <c r="B328" s="2111" t="s">
        <v>39745</v>
      </c>
      <c r="C328" s="2105"/>
      <c r="D328" s="2105"/>
      <c r="E328" s="2105"/>
      <c r="F328" s="2105"/>
      <c r="G328" s="2105"/>
      <c r="H328" s="2105"/>
      <c r="I328" s="2105"/>
      <c r="J328" s="2105"/>
      <c r="K328" s="2105"/>
      <c r="L328" s="2105"/>
      <c r="M328" s="2105"/>
      <c r="N328" s="2105"/>
      <c r="O328" s="2105"/>
      <c r="P328" s="2105"/>
      <c r="Q328" s="2105"/>
      <c r="R328" s="2105"/>
      <c r="S328" s="2105"/>
      <c r="T328" s="2105"/>
      <c r="U328" s="2105"/>
      <c r="V328" s="2105"/>
      <c r="W328" s="2105"/>
      <c r="X328" s="2105"/>
      <c r="Y328" s="2105"/>
      <c r="Z328" s="2105"/>
      <c r="AA328" s="2105"/>
      <c r="AB328" s="2105"/>
      <c r="AC328" s="2105"/>
      <c r="AD328" s="2105"/>
      <c r="AE328" s="2105"/>
      <c r="AF328" s="2105"/>
      <c r="AG328" s="2105"/>
      <c r="AH328" s="2105"/>
      <c r="AI328" s="2105"/>
      <c r="AJ328" s="2105"/>
      <c r="AK328" s="2105"/>
      <c r="AL328" s="2105"/>
      <c r="AM328" s="2105"/>
      <c r="AN328" s="2105"/>
      <c r="AO328" s="2105"/>
      <c r="AP328" s="2105"/>
      <c r="AQ328" s="2105"/>
      <c r="AR328" s="2105"/>
      <c r="AS328" s="2105"/>
      <c r="AT328" s="2105"/>
      <c r="AU328" s="2105"/>
      <c r="AV328" s="2105"/>
      <c r="AW328" s="2105"/>
      <c r="AX328" s="2105"/>
      <c r="AY328" s="2105"/>
      <c r="AZ328" s="2105"/>
      <c r="BA328" s="2105"/>
      <c r="BB328" s="2105"/>
      <c r="BC328" s="2105"/>
      <c r="BD328" s="2105"/>
      <c r="BE328" s="2105"/>
      <c r="BF328" s="2105"/>
      <c r="BG328" s="2105"/>
      <c r="BH328" s="2105"/>
      <c r="BI328" s="2105"/>
      <c r="BJ328" s="2105"/>
      <c r="BK328" s="2105"/>
      <c r="BL328" s="2105"/>
      <c r="BM328" s="2105"/>
      <c r="BN328" s="2105"/>
      <c r="BO328" s="2105"/>
      <c r="BP328" s="2105"/>
      <c r="BQ328" s="2105"/>
      <c r="BR328" s="2105"/>
      <c r="BS328" s="2105"/>
      <c r="BT328" s="2105"/>
      <c r="BU328" s="2105"/>
      <c r="BV328" s="2105"/>
      <c r="BW328" s="2105"/>
      <c r="BX328" s="2105"/>
      <c r="BY328" s="2105"/>
      <c r="BZ328" s="2105"/>
      <c r="CA328" s="2105"/>
      <c r="CB328" s="2105"/>
      <c r="CC328" s="2105"/>
      <c r="CD328" s="2105"/>
      <c r="CE328" s="2105"/>
      <c r="CF328" s="2105"/>
      <c r="CG328" s="2105"/>
      <c r="CH328" s="2105"/>
      <c r="CI328" s="2105"/>
      <c r="CJ328" s="2105"/>
      <c r="CK328" s="2105"/>
      <c r="CL328" s="2105"/>
      <c r="CM328" s="2105"/>
      <c r="CN328" s="2105"/>
      <c r="CO328" s="2105"/>
      <c r="CP328" s="2105"/>
      <c r="CQ328" s="2105"/>
      <c r="CR328" s="2105"/>
      <c r="CS328" s="2105"/>
      <c r="CT328" s="2105"/>
      <c r="CU328" s="2105"/>
      <c r="CV328" s="2105"/>
      <c r="CW328" s="2105"/>
      <c r="CX328" s="2105"/>
      <c r="CY328" s="2105"/>
      <c r="CZ328" s="2105"/>
      <c r="DA328" s="2105"/>
      <c r="DB328" s="2105"/>
      <c r="DC328" s="2105"/>
      <c r="DD328" s="2105"/>
      <c r="DE328" s="2105"/>
      <c r="DF328" s="2105"/>
      <c r="DG328" s="2105"/>
      <c r="DH328" s="2105"/>
      <c r="DI328" s="2105"/>
      <c r="DJ328" s="2105"/>
      <c r="DK328" s="2105"/>
      <c r="DL328" s="2105"/>
      <c r="DM328" s="2105"/>
      <c r="DN328" s="2105"/>
      <c r="DO328" s="2105"/>
      <c r="DP328" s="2105"/>
      <c r="DQ328" s="2105"/>
      <c r="DR328" s="2105"/>
      <c r="DS328" s="2105"/>
      <c r="DT328" s="2105"/>
      <c r="DU328" s="2105"/>
      <c r="DV328" s="2105"/>
      <c r="DW328" s="2105"/>
      <c r="DX328" s="2105"/>
      <c r="DY328" s="2105"/>
      <c r="DZ328" s="2105"/>
      <c r="EA328" s="2105"/>
      <c r="EB328" s="2105"/>
      <c r="EC328" s="2105"/>
      <c r="ED328" s="2105"/>
      <c r="EE328" s="2105"/>
      <c r="EF328" s="737"/>
      <c r="EJ328" s="850"/>
      <c r="EK328" s="850"/>
    </row>
    <row r="329" spans="1:187" ht="15.75" customHeight="1" x14ac:dyDescent="0.3">
      <c r="B329" s="2105" t="s">
        <v>39746</v>
      </c>
      <c r="C329" s="2105"/>
      <c r="D329" s="2105"/>
      <c r="E329" s="2105"/>
      <c r="F329" s="2105"/>
      <c r="G329" s="2105"/>
      <c r="H329" s="2105"/>
      <c r="I329" s="2105"/>
      <c r="J329" s="2105"/>
      <c r="K329" s="2105"/>
      <c r="L329" s="2105"/>
      <c r="M329" s="2105"/>
      <c r="N329" s="2105"/>
      <c r="O329" s="2105"/>
      <c r="P329" s="2105"/>
      <c r="Q329" s="2105"/>
      <c r="R329" s="2105"/>
      <c r="S329" s="2105"/>
      <c r="T329" s="2105"/>
      <c r="U329" s="2105"/>
      <c r="V329" s="2105"/>
      <c r="W329" s="2105"/>
      <c r="X329" s="2105"/>
      <c r="Y329" s="2105"/>
      <c r="Z329" s="2105"/>
      <c r="AA329" s="2105"/>
      <c r="AB329" s="2105"/>
      <c r="AC329" s="2105"/>
      <c r="AD329" s="2105"/>
      <c r="AE329" s="2105"/>
      <c r="AF329" s="2105"/>
      <c r="AG329" s="2105"/>
      <c r="AH329" s="2105"/>
      <c r="AI329" s="2105"/>
      <c r="AJ329" s="2105"/>
      <c r="AK329" s="2105"/>
      <c r="AL329" s="2105"/>
      <c r="AM329" s="2105"/>
      <c r="AN329" s="2105"/>
      <c r="AO329" s="2105"/>
      <c r="AP329" s="2105"/>
      <c r="AQ329" s="2105"/>
      <c r="AR329" s="2105"/>
      <c r="AS329" s="2105"/>
      <c r="AT329" s="2105"/>
      <c r="AU329" s="2105"/>
      <c r="AV329" s="2105"/>
      <c r="AW329" s="2105"/>
      <c r="AX329" s="2105"/>
      <c r="AY329" s="2105"/>
      <c r="AZ329" s="2105"/>
      <c r="BA329" s="2105"/>
      <c r="BB329" s="2105"/>
      <c r="BC329" s="2105"/>
      <c r="BD329" s="2105"/>
      <c r="BE329" s="2105"/>
      <c r="BF329" s="2105"/>
      <c r="BG329" s="2105"/>
      <c r="BH329" s="2105"/>
      <c r="BI329" s="2105"/>
      <c r="BJ329" s="2105"/>
      <c r="BK329" s="2105"/>
      <c r="BL329" s="2105"/>
      <c r="BM329" s="2105"/>
      <c r="BN329" s="2105"/>
      <c r="BO329" s="2105"/>
      <c r="BP329" s="2105"/>
      <c r="BQ329" s="2105"/>
      <c r="BR329" s="2105"/>
      <c r="BS329" s="2105"/>
      <c r="BT329" s="2105"/>
      <c r="BU329" s="2105"/>
      <c r="BV329" s="2105"/>
      <c r="BW329" s="2105"/>
      <c r="BX329" s="2105"/>
      <c r="BY329" s="2105"/>
      <c r="BZ329" s="2105"/>
      <c r="CA329" s="2105"/>
      <c r="CB329" s="2105"/>
      <c r="CC329" s="2105"/>
      <c r="CD329" s="2105"/>
      <c r="CE329" s="2105"/>
      <c r="CF329" s="2105"/>
      <c r="CG329" s="2105"/>
      <c r="CH329" s="2105"/>
      <c r="CI329" s="2105"/>
      <c r="CJ329" s="2105"/>
      <c r="CK329" s="2105"/>
      <c r="CL329" s="2105"/>
      <c r="CM329" s="2105"/>
      <c r="CN329" s="2105"/>
      <c r="CO329" s="2105"/>
      <c r="CP329" s="2105"/>
      <c r="CQ329" s="2105"/>
      <c r="CR329" s="2105"/>
      <c r="CS329" s="2105"/>
      <c r="CT329" s="2105"/>
      <c r="CU329" s="2105"/>
      <c r="CV329" s="2105"/>
      <c r="CW329" s="2105"/>
      <c r="CX329" s="2105"/>
      <c r="CY329" s="2105"/>
      <c r="CZ329" s="2105"/>
      <c r="DA329" s="2105"/>
      <c r="DB329" s="2105"/>
      <c r="DC329" s="2105"/>
      <c r="DD329" s="2105"/>
      <c r="DE329" s="2105"/>
      <c r="DF329" s="2105"/>
      <c r="DG329" s="2105"/>
      <c r="DH329" s="2105"/>
      <c r="DI329" s="2105"/>
      <c r="DJ329" s="2105"/>
      <c r="DK329" s="2105"/>
      <c r="DL329" s="2105"/>
      <c r="DM329" s="2105"/>
      <c r="DN329" s="2105"/>
      <c r="DO329" s="2105"/>
      <c r="DP329" s="2105"/>
      <c r="DQ329" s="2105"/>
      <c r="DR329" s="2105"/>
      <c r="DS329" s="2105"/>
      <c r="DT329" s="2105"/>
      <c r="DU329" s="2105"/>
      <c r="DV329" s="2105"/>
      <c r="DW329" s="2105"/>
      <c r="DX329" s="2105"/>
      <c r="DY329" s="2105"/>
      <c r="DZ329" s="2105"/>
      <c r="EA329" s="2105"/>
      <c r="EB329" s="2105"/>
      <c r="EC329" s="2105"/>
      <c r="ED329" s="2105"/>
      <c r="EE329" s="2105"/>
      <c r="EF329" s="2105"/>
      <c r="EJ329" s="850"/>
      <c r="EK329" s="850"/>
    </row>
    <row r="330" spans="1:187" ht="15.75" customHeight="1" x14ac:dyDescent="0.3">
      <c r="B330" s="2105" t="s">
        <v>39747</v>
      </c>
      <c r="C330" s="2105"/>
      <c r="D330" s="2105"/>
      <c r="E330" s="2105"/>
      <c r="F330" s="2105"/>
      <c r="G330" s="2105"/>
      <c r="H330" s="2105"/>
      <c r="I330" s="2105"/>
      <c r="J330" s="2105"/>
      <c r="K330" s="2105"/>
      <c r="L330" s="2105"/>
      <c r="M330" s="2105"/>
      <c r="N330" s="2105"/>
      <c r="O330" s="2105"/>
      <c r="P330" s="2105"/>
      <c r="Q330" s="2105"/>
      <c r="R330" s="2105"/>
      <c r="S330" s="2105"/>
      <c r="T330" s="2105"/>
      <c r="U330" s="2105"/>
      <c r="V330" s="2105"/>
      <c r="W330" s="2105"/>
      <c r="X330" s="2105"/>
      <c r="Y330" s="2105"/>
      <c r="Z330" s="2105"/>
      <c r="AA330" s="2105"/>
      <c r="AB330" s="2105"/>
      <c r="AC330" s="2105"/>
      <c r="AD330" s="2105"/>
      <c r="AE330" s="2105"/>
      <c r="AF330" s="2105"/>
      <c r="AG330" s="2105"/>
      <c r="AH330" s="2105"/>
      <c r="AI330" s="2105"/>
      <c r="AJ330" s="2105"/>
      <c r="AK330" s="2105"/>
      <c r="AL330" s="2105"/>
      <c r="AM330" s="2105"/>
      <c r="AN330" s="2105"/>
      <c r="AO330" s="2105"/>
      <c r="AP330" s="2105"/>
      <c r="AQ330" s="2105"/>
      <c r="AR330" s="2105"/>
      <c r="AS330" s="2105"/>
      <c r="AT330" s="2105"/>
      <c r="AU330" s="2105"/>
      <c r="AV330" s="2105"/>
      <c r="AW330" s="2105"/>
      <c r="AX330" s="2105"/>
      <c r="AY330" s="2105"/>
      <c r="AZ330" s="2105"/>
      <c r="BA330" s="2105"/>
      <c r="BB330" s="2105"/>
      <c r="BC330" s="2105"/>
      <c r="BD330" s="2105"/>
      <c r="BE330" s="2105"/>
      <c r="BF330" s="2105"/>
      <c r="BG330" s="2105"/>
      <c r="BH330" s="2105"/>
      <c r="BI330" s="2105"/>
      <c r="BJ330" s="2105"/>
      <c r="BK330" s="2105"/>
      <c r="BL330" s="2105"/>
      <c r="BM330" s="2105"/>
      <c r="BN330" s="2105"/>
      <c r="BO330" s="2105"/>
      <c r="BP330" s="2105"/>
      <c r="BQ330" s="2105"/>
      <c r="BR330" s="2105"/>
      <c r="BS330" s="2105"/>
      <c r="BT330" s="2105"/>
      <c r="BU330" s="2105"/>
      <c r="BV330" s="2105"/>
      <c r="BW330" s="2105"/>
      <c r="BX330" s="2105"/>
      <c r="BY330" s="2105"/>
      <c r="BZ330" s="2105"/>
      <c r="CA330" s="2105"/>
      <c r="CB330" s="2105"/>
      <c r="CC330" s="2105"/>
      <c r="CD330" s="2105"/>
      <c r="CE330" s="2105"/>
      <c r="CF330" s="2105"/>
      <c r="CG330" s="2105"/>
      <c r="CH330" s="2105"/>
      <c r="CI330" s="2105"/>
      <c r="CJ330" s="2105"/>
      <c r="CK330" s="2105"/>
      <c r="CL330" s="2105"/>
      <c r="CM330" s="2105"/>
      <c r="CN330" s="2105"/>
      <c r="CO330" s="2105"/>
      <c r="CP330" s="2105"/>
      <c r="CQ330" s="2105"/>
      <c r="CR330" s="2105"/>
      <c r="CS330" s="2105"/>
      <c r="CT330" s="2105"/>
      <c r="CU330" s="2105"/>
      <c r="CV330" s="2105"/>
      <c r="CW330" s="2105"/>
      <c r="CX330" s="2105"/>
      <c r="CY330" s="2105"/>
      <c r="CZ330" s="2105"/>
      <c r="DA330" s="2105"/>
      <c r="DB330" s="2105"/>
      <c r="DC330" s="2105"/>
      <c r="DD330" s="2105"/>
      <c r="DE330" s="2105"/>
      <c r="DF330" s="2105"/>
      <c r="DG330" s="2105"/>
      <c r="DH330" s="2105"/>
      <c r="DI330" s="2105"/>
      <c r="DJ330" s="2105"/>
      <c r="DK330" s="2105"/>
      <c r="DL330" s="2105"/>
      <c r="DM330" s="2105"/>
      <c r="DN330" s="2105"/>
      <c r="DO330" s="2105"/>
      <c r="DP330" s="2105"/>
      <c r="DQ330" s="2105"/>
      <c r="DR330" s="2105"/>
      <c r="DS330" s="2105"/>
      <c r="DT330" s="2105"/>
      <c r="DU330" s="2105"/>
      <c r="DV330" s="2105"/>
      <c r="DW330" s="2105"/>
      <c r="DX330" s="2105"/>
      <c r="DY330" s="2105"/>
      <c r="DZ330" s="2105"/>
      <c r="EA330" s="2105"/>
      <c r="EB330" s="2105"/>
      <c r="EC330" s="2105"/>
      <c r="ED330" s="2105"/>
      <c r="EE330" s="2105"/>
      <c r="EF330" s="2105"/>
      <c r="EJ330" s="850"/>
      <c r="EK330" s="850"/>
    </row>
    <row r="331" spans="1:187" ht="6" customHeight="1" x14ac:dyDescent="0.3">
      <c r="B331" s="737"/>
      <c r="C331" s="737"/>
      <c r="D331" s="737"/>
      <c r="E331" s="737"/>
      <c r="F331" s="737"/>
      <c r="G331" s="737"/>
      <c r="H331" s="737"/>
      <c r="I331" s="737"/>
      <c r="J331" s="737"/>
      <c r="K331" s="737"/>
      <c r="L331" s="737"/>
      <c r="M331" s="737"/>
      <c r="N331" s="737"/>
      <c r="O331" s="737"/>
      <c r="P331" s="737"/>
      <c r="Q331" s="737"/>
      <c r="R331" s="737"/>
      <c r="S331" s="737"/>
      <c r="T331" s="737"/>
      <c r="U331" s="737"/>
      <c r="V331" s="737"/>
      <c r="W331" s="737"/>
      <c r="X331" s="737"/>
      <c r="Y331" s="737"/>
      <c r="Z331" s="737"/>
      <c r="AA331" s="737"/>
      <c r="AB331" s="737"/>
      <c r="AC331" s="737"/>
      <c r="AD331" s="737"/>
      <c r="AE331" s="737"/>
      <c r="AF331" s="737"/>
      <c r="AG331" s="737"/>
      <c r="AH331" s="737"/>
      <c r="AI331" s="737"/>
      <c r="AJ331" s="737"/>
      <c r="AK331" s="737"/>
      <c r="AL331" s="737"/>
      <c r="AM331" s="737"/>
      <c r="AN331" s="737"/>
      <c r="AO331" s="737"/>
      <c r="AP331" s="737"/>
      <c r="AQ331" s="737"/>
      <c r="AR331" s="737"/>
      <c r="AS331" s="737"/>
      <c r="AT331" s="737"/>
      <c r="AU331" s="737"/>
      <c r="AV331" s="737"/>
      <c r="AW331" s="737"/>
      <c r="AX331" s="737"/>
      <c r="AY331" s="737"/>
      <c r="AZ331" s="737"/>
      <c r="BA331" s="737"/>
      <c r="BB331" s="737"/>
      <c r="BC331" s="737"/>
      <c r="BD331" s="737"/>
      <c r="BE331" s="737"/>
      <c r="BF331" s="737"/>
      <c r="BG331" s="737"/>
      <c r="BH331" s="737"/>
      <c r="BI331" s="737"/>
      <c r="BJ331" s="737"/>
      <c r="BK331" s="737"/>
      <c r="BL331" s="737"/>
      <c r="BM331" s="737"/>
      <c r="BN331" s="737"/>
      <c r="BO331" s="737"/>
      <c r="BP331" s="737"/>
      <c r="BQ331" s="737"/>
      <c r="BR331" s="737"/>
      <c r="BS331" s="737"/>
      <c r="BT331" s="737"/>
      <c r="BU331" s="737"/>
      <c r="BV331" s="737"/>
      <c r="BW331" s="737"/>
      <c r="BX331" s="737"/>
      <c r="BY331" s="737"/>
      <c r="BZ331" s="737"/>
      <c r="CA331" s="737"/>
      <c r="CB331" s="737"/>
      <c r="CC331" s="737"/>
      <c r="CD331" s="737"/>
      <c r="CE331" s="737"/>
      <c r="CF331" s="737"/>
      <c r="CG331" s="737"/>
      <c r="CH331" s="737"/>
      <c r="CI331" s="737"/>
      <c r="CJ331" s="737"/>
      <c r="CK331" s="737"/>
      <c r="CL331" s="737"/>
      <c r="CM331" s="737"/>
      <c r="CN331" s="737"/>
      <c r="CO331" s="737"/>
      <c r="CP331" s="737"/>
      <c r="CQ331" s="737"/>
      <c r="CR331" s="737"/>
      <c r="CS331" s="737"/>
      <c r="CT331" s="737"/>
      <c r="CU331" s="737"/>
      <c r="CV331" s="737"/>
      <c r="CW331" s="737"/>
      <c r="CX331" s="737"/>
      <c r="CY331" s="737"/>
      <c r="CZ331" s="737"/>
      <c r="DA331" s="737"/>
      <c r="DB331" s="737"/>
      <c r="DC331" s="737"/>
      <c r="DD331" s="737"/>
      <c r="DE331" s="737"/>
      <c r="DF331" s="737"/>
      <c r="DG331" s="737"/>
      <c r="DH331" s="737"/>
      <c r="DI331" s="737"/>
      <c r="DJ331" s="737"/>
      <c r="DK331" s="737"/>
      <c r="DL331" s="737"/>
      <c r="DM331" s="737"/>
      <c r="DN331" s="737"/>
      <c r="DO331" s="737"/>
      <c r="DP331" s="737"/>
      <c r="DQ331" s="737"/>
      <c r="DR331" s="737"/>
      <c r="DS331" s="737"/>
      <c r="DT331" s="737"/>
      <c r="DU331" s="737"/>
      <c r="DV331" s="737"/>
      <c r="DW331" s="737"/>
      <c r="DX331" s="737"/>
      <c r="DY331" s="737"/>
      <c r="DZ331" s="737"/>
      <c r="EA331" s="737"/>
      <c r="EB331" s="737"/>
      <c r="EC331" s="737"/>
      <c r="ED331" s="737"/>
      <c r="EE331" s="737"/>
      <c r="EF331" s="737"/>
      <c r="EJ331" s="850"/>
      <c r="EK331" s="850"/>
    </row>
    <row r="332" spans="1:187" ht="18" customHeight="1" x14ac:dyDescent="0.3">
      <c r="B332" s="2124" t="s">
        <v>39748</v>
      </c>
      <c r="C332" s="2124"/>
      <c r="D332" s="2124"/>
      <c r="E332" s="2124"/>
      <c r="F332" s="2124"/>
      <c r="G332" s="2124"/>
      <c r="H332" s="2124"/>
      <c r="I332" s="2124"/>
      <c r="J332" s="2124"/>
      <c r="K332" s="2124"/>
      <c r="L332" s="2124"/>
      <c r="M332" s="2124"/>
      <c r="N332" s="2124"/>
      <c r="O332" s="2124"/>
      <c r="P332" s="2124"/>
      <c r="Q332" s="2124"/>
      <c r="R332" s="2124"/>
      <c r="S332" s="2124"/>
      <c r="T332" s="2124"/>
      <c r="U332" s="2124"/>
      <c r="V332" s="2124"/>
      <c r="W332" s="2124"/>
      <c r="X332" s="2124"/>
      <c r="Y332" s="2124"/>
      <c r="Z332" s="2124"/>
      <c r="AA332" s="2124"/>
      <c r="AB332" s="2124"/>
      <c r="AC332" s="2124"/>
      <c r="AD332" s="2124"/>
      <c r="AE332" s="2124"/>
      <c r="AF332" s="2124"/>
      <c r="AG332" s="2124"/>
      <c r="AH332" s="2124"/>
      <c r="AI332" s="2124"/>
      <c r="AJ332" s="2124"/>
      <c r="AK332" s="2124"/>
      <c r="AL332" s="2124"/>
      <c r="AM332" s="2124"/>
      <c r="AN332" s="2124"/>
      <c r="AO332" s="2124"/>
      <c r="AP332" s="2124"/>
      <c r="AQ332" s="2124"/>
      <c r="AR332" s="2124"/>
      <c r="AS332" s="2124"/>
      <c r="AT332" s="2124"/>
      <c r="AU332" s="2124"/>
      <c r="AV332" s="2124"/>
      <c r="AW332" s="2124"/>
      <c r="AX332" s="2124"/>
      <c r="AY332" s="2124"/>
      <c r="AZ332" s="2124"/>
      <c r="BA332" s="2124"/>
      <c r="BB332" s="2124"/>
      <c r="BC332" s="2124"/>
      <c r="BD332" s="2124"/>
      <c r="BE332" s="2124"/>
      <c r="BF332" s="2124"/>
      <c r="BG332" s="2124"/>
      <c r="BH332" s="2124"/>
      <c r="BI332" s="2124"/>
      <c r="BJ332" s="2124"/>
      <c r="BK332" s="2124"/>
      <c r="BL332" s="2124"/>
      <c r="BM332" s="2124"/>
      <c r="BN332" s="2124"/>
      <c r="BO332" s="2124"/>
      <c r="BP332" s="2124"/>
      <c r="BQ332" s="2124"/>
      <c r="BR332" s="2124"/>
      <c r="BS332" s="2124"/>
      <c r="BT332" s="2124"/>
      <c r="BU332" s="2124"/>
      <c r="BV332" s="2124"/>
      <c r="BW332" s="2124"/>
      <c r="BX332" s="2124"/>
      <c r="BY332" s="2124"/>
      <c r="BZ332" s="2124"/>
      <c r="CA332" s="2124"/>
      <c r="CB332" s="2124"/>
      <c r="CC332" s="2124"/>
      <c r="CD332" s="2124"/>
      <c r="CE332" s="2124"/>
      <c r="CF332" s="2124"/>
      <c r="CG332" s="2124"/>
      <c r="CH332" s="2124"/>
      <c r="CI332" s="2124"/>
      <c r="CJ332" s="2124"/>
      <c r="CK332" s="2124"/>
      <c r="CL332" s="2124"/>
      <c r="CM332" s="2124"/>
      <c r="CN332" s="2124"/>
      <c r="CO332" s="2124"/>
      <c r="CP332" s="2124"/>
      <c r="CQ332" s="2124"/>
      <c r="CR332" s="2124"/>
      <c r="CS332" s="2124"/>
      <c r="CT332" s="2124"/>
      <c r="CU332" s="2124"/>
      <c r="CV332" s="2124"/>
      <c r="CW332" s="2124"/>
      <c r="CX332" s="2124"/>
      <c r="CY332" s="2124"/>
      <c r="CZ332" s="2124"/>
      <c r="DA332" s="2124"/>
      <c r="DB332" s="2124"/>
      <c r="DC332" s="2124"/>
      <c r="DD332" s="2124"/>
      <c r="DE332" s="2124"/>
      <c r="DF332" s="2124"/>
      <c r="DG332" s="2124"/>
      <c r="DH332" s="2124"/>
      <c r="DI332" s="2124"/>
      <c r="DJ332" s="2124"/>
      <c r="DK332" s="2124"/>
      <c r="DL332" s="2124"/>
      <c r="DM332" s="2124"/>
      <c r="DN332" s="2124"/>
      <c r="DO332" s="2124"/>
      <c r="DP332" s="2124"/>
      <c r="DQ332" s="2124"/>
      <c r="DR332" s="2124"/>
      <c r="DS332" s="2124"/>
      <c r="DT332" s="2124"/>
      <c r="DU332" s="2124"/>
      <c r="DV332" s="2124"/>
      <c r="DW332" s="2124"/>
      <c r="DX332" s="2124"/>
      <c r="DY332" s="2124"/>
      <c r="DZ332" s="2124"/>
      <c r="EA332" s="2124"/>
      <c r="EB332" s="2124"/>
      <c r="EC332" s="2124"/>
      <c r="ED332" s="2124"/>
      <c r="EE332" s="2124"/>
      <c r="EF332" s="737"/>
      <c r="EJ332" s="850"/>
      <c r="EK332" s="850"/>
    </row>
    <row r="333" spans="1:187" ht="19.95" customHeight="1" x14ac:dyDescent="0.3">
      <c r="A333" s="400"/>
      <c r="B333" s="2118" t="s">
        <v>39749</v>
      </c>
      <c r="C333" s="2119"/>
      <c r="D333" s="2119"/>
      <c r="E333" s="2119"/>
      <c r="F333" s="2119"/>
      <c r="G333" s="2119"/>
      <c r="H333" s="2119"/>
      <c r="I333" s="2119"/>
      <c r="J333" s="2119"/>
      <c r="K333" s="2119"/>
      <c r="L333" s="2119"/>
      <c r="M333" s="2119"/>
      <c r="N333" s="2119"/>
      <c r="O333" s="2119"/>
      <c r="P333" s="2119"/>
      <c r="Q333" s="2119"/>
      <c r="R333" s="2119"/>
      <c r="S333" s="2119"/>
      <c r="T333" s="2119"/>
      <c r="U333" s="2119"/>
      <c r="V333" s="2119"/>
      <c r="W333" s="2119"/>
      <c r="X333" s="2119"/>
      <c r="Y333" s="2119"/>
      <c r="Z333" s="2119"/>
      <c r="AA333" s="2119"/>
      <c r="AB333" s="2119"/>
      <c r="AC333" s="2119"/>
      <c r="AD333" s="2119"/>
      <c r="AE333" s="2119"/>
      <c r="AF333" s="2119"/>
      <c r="AG333" s="2119"/>
      <c r="AH333" s="2119"/>
      <c r="AI333" s="2119"/>
      <c r="AJ333" s="2119"/>
      <c r="AK333" s="2119"/>
      <c r="AL333" s="2119"/>
      <c r="AM333" s="2119"/>
      <c r="AN333" s="2119"/>
      <c r="AO333" s="2119"/>
      <c r="AP333" s="2119"/>
      <c r="AQ333" s="2119"/>
      <c r="AR333" s="2119"/>
      <c r="AS333" s="2119"/>
      <c r="AT333" s="2119"/>
      <c r="AU333" s="2119"/>
      <c r="AV333" s="2119"/>
      <c r="AW333" s="2119"/>
      <c r="AX333" s="2119"/>
      <c r="AY333" s="2119"/>
      <c r="AZ333" s="2119"/>
      <c r="BA333" s="2119"/>
      <c r="BB333" s="2119"/>
      <c r="BC333" s="2119"/>
      <c r="BD333" s="2119"/>
      <c r="BE333" s="2119"/>
      <c r="BF333" s="2119"/>
      <c r="BG333" s="2119"/>
      <c r="BH333" s="2119"/>
      <c r="BI333" s="2119"/>
      <c r="BJ333" s="2119"/>
      <c r="BK333" s="2119"/>
      <c r="BL333" s="2119"/>
      <c r="BM333" s="2119"/>
      <c r="BN333" s="2119"/>
      <c r="BO333" s="2119"/>
      <c r="BP333" s="2119"/>
      <c r="BQ333" s="2119"/>
      <c r="BR333" s="2119"/>
      <c r="BS333" s="2119"/>
      <c r="BT333" s="2119"/>
      <c r="BU333" s="2119"/>
      <c r="BV333" s="2119"/>
      <c r="BW333" s="2119"/>
      <c r="BX333" s="2119"/>
      <c r="BY333" s="2119"/>
      <c r="BZ333" s="2119"/>
      <c r="CA333" s="2119"/>
      <c r="CB333" s="2119"/>
      <c r="CC333" s="2119"/>
      <c r="CD333" s="2119"/>
      <c r="CE333" s="2119"/>
      <c r="CF333" s="2119"/>
      <c r="CG333" s="2119"/>
      <c r="CH333" s="2119"/>
      <c r="CI333" s="2119"/>
      <c r="CJ333" s="2119"/>
      <c r="CK333" s="2119"/>
      <c r="CL333" s="2119"/>
      <c r="CM333" s="2119"/>
      <c r="CN333" s="2119"/>
      <c r="CO333" s="2119"/>
      <c r="CP333" s="2119"/>
      <c r="CQ333" s="2119"/>
      <c r="CR333" s="2119"/>
      <c r="CS333" s="2119"/>
      <c r="CT333" s="2119"/>
      <c r="CU333" s="2119"/>
      <c r="CV333" s="2119"/>
      <c r="CW333" s="2119"/>
      <c r="CX333" s="2119"/>
      <c r="CY333" s="2119"/>
      <c r="CZ333" s="2119"/>
      <c r="DA333" s="2119"/>
      <c r="DB333" s="2119"/>
      <c r="DC333" s="2119"/>
      <c r="DD333" s="2119"/>
      <c r="DE333" s="2119"/>
      <c r="DF333" s="2119"/>
      <c r="DG333" s="2119"/>
      <c r="DH333" s="2119"/>
      <c r="DI333" s="2119"/>
      <c r="DJ333" s="2119"/>
      <c r="DK333" s="2119"/>
      <c r="DL333" s="2119"/>
      <c r="DM333" s="2119"/>
      <c r="DN333" s="2119"/>
      <c r="DO333" s="2119"/>
      <c r="DP333" s="2119"/>
      <c r="DQ333" s="2119"/>
      <c r="DR333" s="2119"/>
      <c r="DS333" s="2119"/>
      <c r="DT333" s="2119"/>
      <c r="DU333" s="2119"/>
      <c r="DV333" s="2119"/>
      <c r="DW333" s="2119"/>
      <c r="DX333" s="2119"/>
      <c r="DY333" s="2119"/>
      <c r="DZ333" s="2119"/>
      <c r="EA333" s="2119"/>
      <c r="EB333" s="2119"/>
      <c r="EC333" s="2119"/>
      <c r="ED333" s="2119"/>
      <c r="EE333" s="2119"/>
      <c r="EF333" s="2120"/>
      <c r="EG333" s="400"/>
      <c r="EH333" s="400"/>
      <c r="EI333" s="400"/>
      <c r="EJ333" s="400"/>
      <c r="EK333" s="400"/>
      <c r="EL333" s="400"/>
      <c r="EM333" s="400"/>
      <c r="EN333" s="400"/>
      <c r="EO333" s="400"/>
      <c r="EP333" s="400"/>
      <c r="EQ333" s="400"/>
      <c r="ER333" s="400"/>
      <c r="ES333" s="400"/>
      <c r="ET333" s="400"/>
      <c r="EU333" s="400"/>
      <c r="EV333" s="400"/>
      <c r="EW333" s="400"/>
      <c r="EX333" s="400"/>
      <c r="EY333" s="400"/>
      <c r="EZ333" s="400"/>
      <c r="FA333" s="400"/>
      <c r="FB333" s="400"/>
      <c r="FC333" s="400"/>
      <c r="FD333" s="400"/>
      <c r="FE333" s="400"/>
      <c r="FF333" s="400"/>
      <c r="FG333" s="400"/>
      <c r="FH333" s="400"/>
      <c r="FI333" s="400"/>
      <c r="FJ333" s="400"/>
      <c r="FK333" s="400"/>
      <c r="FL333" s="400"/>
      <c r="FM333" s="400"/>
      <c r="FN333" s="400"/>
      <c r="FO333" s="400"/>
      <c r="FP333" s="400"/>
      <c r="FQ333" s="400"/>
      <c r="FR333" s="400"/>
      <c r="FS333" s="400"/>
      <c r="FT333" s="400"/>
      <c r="FU333" s="400"/>
      <c r="FV333" s="400"/>
      <c r="FW333" s="400"/>
      <c r="FX333" s="400"/>
      <c r="FY333" s="400"/>
      <c r="FZ333" s="400"/>
    </row>
    <row r="334" spans="1:187" ht="9.75" hidden="1" customHeight="1" x14ac:dyDescent="0.3">
      <c r="A334" s="647"/>
      <c r="B334" s="778"/>
      <c r="C334" s="779"/>
      <c r="D334" s="779"/>
      <c r="E334" s="779"/>
      <c r="F334" s="779"/>
      <c r="G334" s="779"/>
      <c r="H334" s="779"/>
      <c r="I334" s="779"/>
      <c r="J334" s="779"/>
      <c r="K334" s="779"/>
      <c r="L334" s="779"/>
      <c r="M334" s="779"/>
      <c r="N334" s="779"/>
      <c r="O334" s="779"/>
      <c r="P334" s="779"/>
      <c r="Q334" s="779"/>
      <c r="R334" s="779"/>
      <c r="S334" s="779"/>
      <c r="T334" s="779"/>
      <c r="U334" s="779"/>
      <c r="V334" s="779"/>
      <c r="W334" s="779"/>
      <c r="X334" s="779"/>
      <c r="Y334" s="779"/>
      <c r="Z334" s="779"/>
      <c r="AA334" s="779"/>
      <c r="AB334" s="779"/>
      <c r="AC334" s="779"/>
      <c r="AD334" s="779"/>
      <c r="AE334" s="779"/>
      <c r="AF334" s="779"/>
      <c r="AG334" s="779"/>
      <c r="AH334" s="779"/>
      <c r="AI334" s="779"/>
      <c r="AJ334" s="779"/>
      <c r="AK334" s="779"/>
      <c r="AL334" s="779"/>
      <c r="AM334" s="779"/>
      <c r="AN334" s="779"/>
      <c r="AO334" s="779"/>
      <c r="AP334" s="779"/>
      <c r="AQ334" s="779"/>
      <c r="AR334" s="779"/>
      <c r="AS334" s="779"/>
      <c r="AT334" s="779"/>
      <c r="AU334" s="779"/>
      <c r="AV334" s="779"/>
      <c r="AW334" s="779"/>
      <c r="AX334" s="779"/>
      <c r="AY334" s="779"/>
      <c r="AZ334" s="779"/>
      <c r="BA334" s="779"/>
      <c r="BB334" s="779"/>
      <c r="BC334" s="779"/>
      <c r="BD334" s="779"/>
      <c r="BE334" s="779"/>
      <c r="BF334" s="779"/>
      <c r="BG334" s="779"/>
      <c r="BH334" s="779"/>
      <c r="BI334" s="779"/>
      <c r="BJ334" s="779"/>
      <c r="BK334" s="779"/>
      <c r="BL334" s="779"/>
      <c r="BM334" s="779"/>
      <c r="BN334" s="779"/>
      <c r="BO334" s="779"/>
      <c r="BP334" s="779"/>
      <c r="BQ334" s="779"/>
      <c r="BR334" s="779"/>
      <c r="BS334" s="779"/>
      <c r="BT334" s="779"/>
      <c r="BU334" s="779"/>
      <c r="BV334" s="779"/>
      <c r="BW334" s="779"/>
      <c r="BX334" s="779"/>
      <c r="BY334" s="779"/>
      <c r="BZ334" s="779"/>
      <c r="CA334" s="779"/>
      <c r="CB334" s="779"/>
      <c r="CC334" s="779"/>
      <c r="CD334" s="779"/>
      <c r="CE334" s="779"/>
      <c r="CF334" s="779"/>
      <c r="CG334" s="779"/>
      <c r="CH334" s="779"/>
      <c r="CI334" s="779"/>
      <c r="CJ334" s="779"/>
      <c r="CK334" s="779"/>
      <c r="CL334" s="779"/>
      <c r="CM334" s="779"/>
      <c r="CN334" s="779"/>
      <c r="CO334" s="779"/>
      <c r="CP334" s="779"/>
      <c r="CQ334" s="779"/>
      <c r="CR334" s="779"/>
      <c r="CS334" s="779"/>
      <c r="CT334" s="779"/>
      <c r="CU334" s="779"/>
      <c r="CV334" s="779"/>
      <c r="CW334" s="779"/>
      <c r="CX334" s="779"/>
      <c r="CY334" s="779"/>
      <c r="CZ334" s="779"/>
      <c r="DA334" s="779"/>
      <c r="DB334" s="779"/>
      <c r="DC334" s="779"/>
      <c r="DD334" s="779"/>
      <c r="DE334" s="779"/>
      <c r="DF334" s="779"/>
      <c r="DG334" s="779"/>
      <c r="DH334" s="779"/>
      <c r="DI334" s="779"/>
      <c r="DJ334" s="779"/>
      <c r="DK334" s="779"/>
      <c r="DL334" s="779"/>
      <c r="DM334" s="779"/>
      <c r="DN334" s="779"/>
      <c r="DO334" s="779"/>
      <c r="DP334" s="779"/>
      <c r="DQ334" s="779"/>
      <c r="DR334" s="779"/>
      <c r="DS334" s="779"/>
      <c r="DT334" s="779"/>
      <c r="DU334" s="779"/>
      <c r="DV334" s="779"/>
      <c r="DW334" s="779"/>
      <c r="DX334" s="779"/>
      <c r="DY334" s="779"/>
      <c r="DZ334" s="779"/>
      <c r="EA334" s="779"/>
      <c r="EB334" s="779"/>
      <c r="EC334" s="779"/>
      <c r="ED334" s="779"/>
      <c r="EE334" s="779"/>
      <c r="EF334" s="780"/>
      <c r="EG334" s="647"/>
      <c r="EH334" s="647"/>
      <c r="EI334" s="647"/>
      <c r="EJ334" s="647"/>
      <c r="EK334" s="647"/>
      <c r="EL334" s="647"/>
      <c r="EM334" s="647"/>
      <c r="EN334" s="647"/>
      <c r="EO334" s="400"/>
      <c r="EP334" s="400"/>
      <c r="EQ334" s="400"/>
      <c r="ER334" s="400"/>
      <c r="ES334" s="400"/>
      <c r="ET334" s="400"/>
      <c r="EU334" s="400"/>
      <c r="EV334" s="400"/>
      <c r="EW334" s="400"/>
      <c r="EX334" s="400"/>
      <c r="EY334" s="400"/>
      <c r="EZ334" s="400"/>
      <c r="FA334" s="400"/>
      <c r="FB334" s="400"/>
      <c r="FC334" s="400"/>
      <c r="FD334" s="400"/>
      <c r="FE334" s="400"/>
      <c r="FF334" s="400"/>
      <c r="FG334" s="400"/>
      <c r="FH334" s="400"/>
      <c r="FI334" s="400"/>
      <c r="FJ334" s="400"/>
      <c r="FK334" s="400"/>
      <c r="FL334" s="400"/>
      <c r="FM334" s="400"/>
      <c r="FN334" s="400"/>
      <c r="FO334" s="400"/>
      <c r="FP334" s="400"/>
      <c r="FQ334" s="400"/>
      <c r="FR334" s="400"/>
      <c r="FS334" s="400"/>
      <c r="FT334" s="400"/>
      <c r="FU334" s="400"/>
      <c r="FV334" s="400"/>
      <c r="FW334" s="400"/>
      <c r="FX334" s="400"/>
      <c r="FY334" s="400"/>
      <c r="FZ334" s="400"/>
    </row>
    <row r="335" spans="1:187" ht="15.6" hidden="1" customHeight="1" x14ac:dyDescent="0.3">
      <c r="A335" s="647"/>
      <c r="B335" s="781"/>
      <c r="C335" s="776"/>
      <c r="D335" s="2121" t="s">
        <v>39750</v>
      </c>
      <c r="E335" s="2125"/>
      <c r="F335" s="2125"/>
      <c r="G335" s="2125"/>
      <c r="H335" s="2125"/>
      <c r="I335" s="2125"/>
      <c r="J335" s="2125"/>
      <c r="K335" s="2125"/>
      <c r="L335" s="2125"/>
      <c r="M335" s="2125"/>
      <c r="N335" s="2125"/>
      <c r="O335" s="2125"/>
      <c r="P335" s="2125"/>
      <c r="Q335" s="2125"/>
      <c r="R335" s="2125"/>
      <c r="S335" s="2125"/>
      <c r="T335" s="2125"/>
      <c r="U335" s="2125"/>
      <c r="V335" s="2125"/>
      <c r="W335" s="2125"/>
      <c r="X335" s="2125"/>
      <c r="Y335" s="2125"/>
      <c r="Z335" s="2125"/>
      <c r="AA335" s="2125"/>
      <c r="AB335" s="2125"/>
      <c r="AC335" s="2125"/>
      <c r="AD335" s="2125"/>
      <c r="AE335" s="2125"/>
      <c r="AF335" s="2125"/>
      <c r="AG335" s="2125"/>
      <c r="AH335" s="2125"/>
      <c r="AI335" s="2125"/>
      <c r="AJ335" s="2125"/>
      <c r="AK335" s="2125"/>
      <c r="AL335" s="2125"/>
      <c r="AM335" s="2125"/>
      <c r="AN335" s="2125"/>
      <c r="AO335" s="2125"/>
      <c r="AP335" s="2125"/>
      <c r="AQ335" s="2125"/>
      <c r="AR335" s="2125"/>
      <c r="AS335" s="2125"/>
      <c r="AT335" s="2125"/>
      <c r="AU335" s="2125"/>
      <c r="AV335" s="2125"/>
      <c r="AW335" s="2125"/>
      <c r="AX335" s="2125"/>
      <c r="AY335" s="2125"/>
      <c r="AZ335" s="2125"/>
      <c r="BA335" s="2125"/>
      <c r="BB335" s="2125"/>
      <c r="BC335" s="2125"/>
      <c r="BD335" s="2125"/>
      <c r="BE335" s="2125"/>
      <c r="BF335" s="2125"/>
      <c r="BG335" s="2125"/>
      <c r="BH335" s="2125"/>
      <c r="BI335" s="2125"/>
      <c r="BJ335" s="2125"/>
      <c r="BK335" s="2125"/>
      <c r="BL335" s="2125"/>
      <c r="BM335" s="2125"/>
      <c r="BN335" s="2125"/>
      <c r="BO335" s="2125"/>
      <c r="BP335" s="2125"/>
      <c r="BQ335" s="2125"/>
      <c r="BR335" s="2125"/>
      <c r="BS335" s="2125"/>
      <c r="BT335" s="2125"/>
      <c r="BU335" s="2125"/>
      <c r="BV335" s="2125"/>
      <c r="BW335" s="2125"/>
      <c r="BX335" s="2125"/>
      <c r="BY335" s="2125"/>
      <c r="BZ335" s="2125"/>
      <c r="CA335" s="2125"/>
      <c r="CB335" s="2125"/>
      <c r="CC335" s="2125"/>
      <c r="CD335" s="2125"/>
      <c r="CE335" s="2125"/>
      <c r="CF335" s="2125"/>
      <c r="CG335" s="2125"/>
      <c r="CH335" s="2125"/>
      <c r="CI335" s="2125"/>
      <c r="CJ335" s="2125"/>
      <c r="CK335" s="2125"/>
      <c r="CL335" s="2125"/>
      <c r="CM335" s="2125"/>
      <c r="CN335" s="2125"/>
      <c r="CO335" s="2125"/>
      <c r="CP335" s="2125"/>
      <c r="CQ335" s="2125"/>
      <c r="CR335" s="2125"/>
      <c r="CS335" s="2125"/>
      <c r="CT335" s="2125"/>
      <c r="CU335" s="2125"/>
      <c r="CV335" s="2125"/>
      <c r="CW335" s="2125"/>
      <c r="CX335" s="2125"/>
      <c r="CY335" s="2125"/>
      <c r="CZ335" s="2125"/>
      <c r="DA335" s="2125"/>
      <c r="DB335" s="2125"/>
      <c r="DC335" s="2125"/>
      <c r="DD335" s="2125"/>
      <c r="DE335" s="2125"/>
      <c r="DF335" s="2125"/>
      <c r="DG335" s="2125"/>
      <c r="DH335" s="2125"/>
      <c r="DI335" s="2125"/>
      <c r="DJ335" s="2125"/>
      <c r="DK335" s="2125"/>
      <c r="DL335" s="2125"/>
      <c r="DM335" s="2125"/>
      <c r="DN335" s="2125"/>
      <c r="DO335" s="2125"/>
      <c r="DP335" s="2125"/>
      <c r="DQ335" s="2125"/>
      <c r="DR335" s="2125"/>
      <c r="DS335" s="2125"/>
      <c r="DT335" s="2125"/>
      <c r="DU335" s="2125"/>
      <c r="DV335" s="2125"/>
      <c r="DW335" s="2125"/>
      <c r="DX335" s="2125"/>
      <c r="DY335" s="2125"/>
      <c r="DZ335" s="2125"/>
      <c r="EA335" s="2125"/>
      <c r="EB335" s="2125"/>
      <c r="EC335" s="2125"/>
      <c r="ED335" s="2125"/>
      <c r="EE335" s="776"/>
      <c r="EF335" s="783"/>
      <c r="EG335" s="647"/>
      <c r="EH335" s="647"/>
      <c r="EI335" s="647"/>
      <c r="EJ335" s="647"/>
      <c r="EK335" s="647"/>
      <c r="EL335" s="647"/>
      <c r="EM335" s="647"/>
      <c r="EN335" s="647"/>
      <c r="EO335" s="400"/>
      <c r="EP335" s="400"/>
      <c r="EQ335" s="400"/>
      <c r="ER335" s="400"/>
      <c r="ES335" s="400"/>
      <c r="ET335" s="400"/>
      <c r="EU335" s="400"/>
      <c r="EV335" s="400"/>
      <c r="EW335" s="400"/>
      <c r="EX335" s="400"/>
      <c r="EY335" s="400"/>
      <c r="EZ335" s="400"/>
      <c r="FA335" s="400"/>
      <c r="FB335" s="400"/>
      <c r="FC335" s="400"/>
      <c r="FD335" s="400"/>
      <c r="FE335" s="400"/>
      <c r="FF335" s="400"/>
      <c r="FG335" s="400"/>
      <c r="FH335" s="400"/>
      <c r="FI335" s="400"/>
      <c r="FJ335" s="400"/>
      <c r="FK335" s="400"/>
      <c r="FL335" s="400"/>
      <c r="FM335" s="400"/>
      <c r="FN335" s="400"/>
      <c r="FO335" s="400"/>
      <c r="FP335" s="400"/>
      <c r="FQ335" s="400"/>
      <c r="FR335" s="400"/>
      <c r="FS335" s="400"/>
      <c r="FT335" s="400"/>
      <c r="FU335" s="400"/>
      <c r="FV335" s="400"/>
      <c r="FW335" s="400"/>
      <c r="FX335" s="400"/>
      <c r="FY335" s="400"/>
      <c r="FZ335" s="400"/>
    </row>
    <row r="336" spans="1:187" ht="9.75" hidden="1" customHeight="1" x14ac:dyDescent="0.3">
      <c r="A336" s="647"/>
      <c r="B336" s="781"/>
      <c r="C336" s="776"/>
      <c r="D336" s="776"/>
      <c r="E336" s="776"/>
      <c r="F336" s="776"/>
      <c r="G336" s="776"/>
      <c r="H336" s="776"/>
      <c r="I336" s="776"/>
      <c r="J336" s="776"/>
      <c r="K336" s="776"/>
      <c r="L336" s="776"/>
      <c r="M336" s="776"/>
      <c r="N336" s="776"/>
      <c r="O336" s="776"/>
      <c r="P336" s="776"/>
      <c r="Q336" s="776"/>
      <c r="R336" s="776"/>
      <c r="S336" s="776"/>
      <c r="T336" s="776"/>
      <c r="U336" s="776"/>
      <c r="V336" s="776"/>
      <c r="W336" s="776"/>
      <c r="X336" s="776"/>
      <c r="Y336" s="776"/>
      <c r="Z336" s="776"/>
      <c r="AA336" s="776"/>
      <c r="AB336" s="776"/>
      <c r="AC336" s="776"/>
      <c r="AD336" s="776"/>
      <c r="AE336" s="776"/>
      <c r="AF336" s="776"/>
      <c r="AG336" s="776"/>
      <c r="AH336" s="776"/>
      <c r="AI336" s="776"/>
      <c r="AJ336" s="776"/>
      <c r="AK336" s="776"/>
      <c r="AL336" s="776"/>
      <c r="AM336" s="776"/>
      <c r="AN336" s="776"/>
      <c r="AO336" s="776"/>
      <c r="AP336" s="776"/>
      <c r="AQ336" s="776"/>
      <c r="AR336" s="776"/>
      <c r="AS336" s="776"/>
      <c r="AT336" s="776"/>
      <c r="AU336" s="776"/>
      <c r="AV336" s="776"/>
      <c r="AW336" s="776"/>
      <c r="AX336" s="776"/>
      <c r="AY336" s="776"/>
      <c r="AZ336" s="776"/>
      <c r="BA336" s="776"/>
      <c r="BB336" s="776"/>
      <c r="BC336" s="776"/>
      <c r="BD336" s="776"/>
      <c r="BE336" s="776"/>
      <c r="BF336" s="776"/>
      <c r="BG336" s="776"/>
      <c r="BH336" s="776"/>
      <c r="BI336" s="776"/>
      <c r="BJ336" s="776"/>
      <c r="BK336" s="776"/>
      <c r="BL336" s="776"/>
      <c r="BM336" s="776"/>
      <c r="BN336" s="776"/>
      <c r="BO336" s="776"/>
      <c r="BP336" s="776"/>
      <c r="BQ336" s="776"/>
      <c r="BR336" s="776"/>
      <c r="BS336" s="776"/>
      <c r="BT336" s="776"/>
      <c r="BU336" s="776"/>
      <c r="BV336" s="776"/>
      <c r="BW336" s="776"/>
      <c r="BX336" s="776"/>
      <c r="BY336" s="776"/>
      <c r="BZ336" s="776"/>
      <c r="CA336" s="776"/>
      <c r="CB336" s="776"/>
      <c r="CC336" s="776"/>
      <c r="CD336" s="776"/>
      <c r="CE336" s="776"/>
      <c r="CF336" s="776"/>
      <c r="CG336" s="776"/>
      <c r="CH336" s="776"/>
      <c r="CI336" s="776"/>
      <c r="CJ336" s="776"/>
      <c r="CK336" s="776"/>
      <c r="CL336" s="776"/>
      <c r="CM336" s="776"/>
      <c r="CN336" s="776"/>
      <c r="CO336" s="776"/>
      <c r="CP336" s="776"/>
      <c r="CQ336" s="776"/>
      <c r="CR336" s="776"/>
      <c r="CS336" s="776"/>
      <c r="CT336" s="776"/>
      <c r="CU336" s="776"/>
      <c r="CV336" s="776"/>
      <c r="CW336" s="776"/>
      <c r="CX336" s="776"/>
      <c r="CY336" s="776"/>
      <c r="CZ336" s="776"/>
      <c r="DA336" s="776"/>
      <c r="DB336" s="776"/>
      <c r="DC336" s="776"/>
      <c r="DD336" s="776"/>
      <c r="DE336" s="776"/>
      <c r="DF336" s="776"/>
      <c r="DG336" s="776"/>
      <c r="DH336" s="776"/>
      <c r="DI336" s="776"/>
      <c r="DJ336" s="776"/>
      <c r="DK336" s="776"/>
      <c r="DL336" s="776"/>
      <c r="DM336" s="776"/>
      <c r="DN336" s="776"/>
      <c r="DO336" s="776"/>
      <c r="DP336" s="776"/>
      <c r="DQ336" s="776"/>
      <c r="DR336" s="776"/>
      <c r="DS336" s="776"/>
      <c r="DT336" s="776"/>
      <c r="DU336" s="776"/>
      <c r="DV336" s="776"/>
      <c r="DW336" s="776"/>
      <c r="DX336" s="776"/>
      <c r="DY336" s="776"/>
      <c r="DZ336" s="776"/>
      <c r="EA336" s="776"/>
      <c r="EB336" s="776"/>
      <c r="EC336" s="776"/>
      <c r="ED336" s="776"/>
      <c r="EE336" s="776"/>
      <c r="EF336" s="783"/>
      <c r="EG336" s="647"/>
      <c r="EH336" s="647"/>
      <c r="EI336" s="647"/>
      <c r="EJ336" s="647"/>
      <c r="EK336" s="647"/>
      <c r="EL336" s="647"/>
      <c r="EM336" s="647"/>
      <c r="EN336" s="647"/>
      <c r="EO336" s="400"/>
      <c r="EP336" s="400"/>
      <c r="EQ336" s="400"/>
      <c r="ER336" s="400"/>
      <c r="ES336" s="400"/>
      <c r="ET336" s="400"/>
      <c r="EU336" s="400"/>
      <c r="EV336" s="400"/>
      <c r="EW336" s="400"/>
      <c r="EX336" s="400"/>
      <c r="EY336" s="400"/>
      <c r="EZ336" s="400"/>
      <c r="FA336" s="400"/>
      <c r="FB336" s="400"/>
      <c r="FC336" s="400"/>
      <c r="FD336" s="400"/>
      <c r="FE336" s="400"/>
      <c r="FF336" s="400"/>
      <c r="FG336" s="400"/>
      <c r="FH336" s="400"/>
      <c r="FI336" s="400"/>
      <c r="FJ336" s="400"/>
      <c r="FK336" s="400"/>
      <c r="FL336" s="400"/>
      <c r="FM336" s="400"/>
      <c r="FN336" s="400"/>
      <c r="FO336" s="400"/>
      <c r="FP336" s="400"/>
      <c r="FQ336" s="400"/>
      <c r="FR336" s="400"/>
      <c r="FS336" s="400"/>
      <c r="FT336" s="400"/>
      <c r="FU336" s="400"/>
      <c r="FV336" s="400"/>
      <c r="FW336" s="400"/>
      <c r="FX336" s="400"/>
      <c r="FY336" s="400"/>
      <c r="FZ336" s="400"/>
    </row>
    <row r="337" spans="2:136" ht="10.5" hidden="1" customHeight="1" x14ac:dyDescent="0.3">
      <c r="B337" s="784"/>
      <c r="C337" s="400"/>
      <c r="D337" s="2112" t="s">
        <v>859</v>
      </c>
      <c r="E337" s="2112"/>
      <c r="F337" s="2112"/>
      <c r="G337" s="791"/>
      <c r="H337" s="2113" t="s">
        <v>509</v>
      </c>
      <c r="I337" s="2113"/>
      <c r="J337" s="2113"/>
      <c r="K337" s="2113"/>
      <c r="L337" s="2113"/>
      <c r="M337" s="2113"/>
      <c r="N337" s="2113"/>
      <c r="O337" s="2113"/>
      <c r="P337" s="2113"/>
      <c r="Q337" s="2113"/>
      <c r="R337" s="2113"/>
      <c r="S337" s="2113"/>
      <c r="T337" s="400"/>
      <c r="U337" s="400"/>
      <c r="V337" s="400"/>
      <c r="W337" s="400"/>
      <c r="X337" s="400"/>
      <c r="Y337" s="400"/>
      <c r="Z337" s="400"/>
      <c r="AA337" s="400"/>
      <c r="AB337" s="400"/>
      <c r="AC337" s="400"/>
      <c r="AD337" s="400"/>
      <c r="AE337" s="400"/>
      <c r="AF337" s="400"/>
      <c r="AG337" s="400"/>
      <c r="AH337" s="400"/>
      <c r="AI337" s="400"/>
      <c r="AJ337" s="400"/>
      <c r="AK337" s="400"/>
      <c r="AL337" s="400"/>
      <c r="AM337" s="400"/>
      <c r="AN337" s="400"/>
      <c r="AO337" s="400"/>
      <c r="AP337" s="400"/>
      <c r="AQ337" s="400"/>
      <c r="AR337" s="400"/>
      <c r="AS337" s="400"/>
      <c r="AT337" s="400"/>
      <c r="AU337" s="400"/>
      <c r="AV337" s="400"/>
      <c r="AW337" s="400"/>
      <c r="AX337" s="400"/>
      <c r="AY337" s="647"/>
      <c r="AZ337" s="647"/>
      <c r="BA337" s="647"/>
      <c r="BB337" s="647"/>
      <c r="BC337" s="647"/>
      <c r="BD337" s="647"/>
      <c r="BE337" s="647"/>
      <c r="BF337" s="647"/>
      <c r="BG337" s="647"/>
      <c r="BH337" s="647"/>
      <c r="BI337" s="647"/>
      <c r="BJ337" s="647"/>
      <c r="BK337" s="647"/>
      <c r="BL337" s="647"/>
      <c r="BM337" s="400"/>
      <c r="BN337" s="2112"/>
      <c r="BO337" s="2112"/>
      <c r="BP337" s="2112"/>
      <c r="BQ337" s="785"/>
      <c r="BR337" s="2113"/>
      <c r="BS337" s="2113"/>
      <c r="BT337" s="2113"/>
      <c r="BU337" s="2113"/>
      <c r="BV337" s="2113"/>
      <c r="BW337" s="2113"/>
      <c r="BX337" s="2113"/>
      <c r="BY337" s="2113"/>
      <c r="BZ337" s="2113"/>
      <c r="CA337" s="2113"/>
      <c r="CB337" s="2113"/>
      <c r="CC337" s="2113"/>
      <c r="CD337" s="2113"/>
      <c r="CE337" s="2113"/>
      <c r="CF337" s="2113"/>
      <c r="CG337" s="2113"/>
      <c r="CH337" s="2113"/>
      <c r="CI337" s="2113"/>
      <c r="CJ337" s="400"/>
      <c r="CK337" s="400"/>
      <c r="CL337" s="400"/>
      <c r="CM337" s="400"/>
      <c r="CN337" s="400"/>
      <c r="CO337" s="400"/>
      <c r="CP337" s="400"/>
      <c r="CQ337" s="400"/>
      <c r="CR337" s="400"/>
      <c r="CS337" s="400"/>
      <c r="CT337" s="400"/>
      <c r="CU337" s="400"/>
      <c r="CV337" s="400"/>
      <c r="CW337" s="400"/>
      <c r="CX337" s="400"/>
      <c r="CY337" s="400"/>
      <c r="CZ337" s="400"/>
      <c r="DA337" s="400"/>
      <c r="DB337" s="400"/>
      <c r="DC337" s="400"/>
      <c r="DD337" s="400"/>
      <c r="DE337" s="400"/>
      <c r="DF337" s="400"/>
      <c r="DG337" s="400"/>
      <c r="DH337" s="400"/>
      <c r="DI337" s="400"/>
      <c r="DJ337" s="400"/>
      <c r="DK337" s="400"/>
      <c r="DL337" s="400"/>
      <c r="DM337" s="400"/>
      <c r="DN337" s="400"/>
      <c r="DO337" s="400"/>
      <c r="DP337" s="400"/>
      <c r="DQ337" s="400"/>
      <c r="DR337" s="400"/>
      <c r="DS337" s="400"/>
      <c r="DT337" s="400"/>
      <c r="DU337" s="400"/>
      <c r="DV337" s="400"/>
      <c r="DW337" s="400"/>
      <c r="DX337" s="400"/>
      <c r="DY337" s="400"/>
      <c r="DZ337" s="400"/>
      <c r="EA337" s="400"/>
      <c r="EB337" s="400"/>
      <c r="EC337" s="400"/>
      <c r="ED337" s="400"/>
      <c r="EE337" s="400"/>
      <c r="EF337" s="789"/>
    </row>
    <row r="338" spans="2:136" ht="3.15" hidden="1" customHeight="1" x14ac:dyDescent="0.3">
      <c r="B338" s="784"/>
      <c r="C338" s="400"/>
      <c r="D338" s="2112"/>
      <c r="E338" s="2112"/>
      <c r="F338" s="2112"/>
      <c r="G338" s="791"/>
      <c r="H338" s="2113"/>
      <c r="I338" s="2113"/>
      <c r="J338" s="2113"/>
      <c r="K338" s="2113"/>
      <c r="L338" s="2113"/>
      <c r="M338" s="2113"/>
      <c r="N338" s="2113"/>
      <c r="O338" s="2113"/>
      <c r="P338" s="2113"/>
      <c r="Q338" s="2113"/>
      <c r="R338" s="2113"/>
      <c r="S338" s="2113"/>
      <c r="T338" s="400"/>
      <c r="U338" s="400"/>
      <c r="V338" s="400"/>
      <c r="W338" s="400"/>
      <c r="X338" s="400"/>
      <c r="Y338" s="400"/>
      <c r="Z338" s="400"/>
      <c r="AA338" s="400"/>
      <c r="AB338" s="400"/>
      <c r="AC338" s="400"/>
      <c r="AD338" s="400"/>
      <c r="AE338" s="400"/>
      <c r="AF338" s="400"/>
      <c r="AG338" s="400"/>
      <c r="AH338" s="400"/>
      <c r="AI338" s="400"/>
      <c r="AJ338" s="400"/>
      <c r="AK338" s="400"/>
      <c r="AL338" s="400"/>
      <c r="AM338" s="400"/>
      <c r="AN338" s="400"/>
      <c r="AO338" s="400"/>
      <c r="AP338" s="400"/>
      <c r="AQ338" s="400"/>
      <c r="AR338" s="400"/>
      <c r="AS338" s="400"/>
      <c r="AT338" s="400"/>
      <c r="AU338" s="400"/>
      <c r="AV338" s="400"/>
      <c r="AW338" s="400"/>
      <c r="AX338" s="400"/>
      <c r="AY338" s="647"/>
      <c r="AZ338" s="647"/>
      <c r="BA338" s="647"/>
      <c r="BB338" s="647"/>
      <c r="BC338" s="647"/>
      <c r="BD338" s="647"/>
      <c r="BE338" s="647"/>
      <c r="BF338" s="647"/>
      <c r="BG338" s="647"/>
      <c r="BH338" s="647"/>
      <c r="BI338" s="647"/>
      <c r="BJ338" s="647"/>
      <c r="BK338" s="647"/>
      <c r="BL338" s="647"/>
      <c r="BM338" s="400"/>
      <c r="BN338" s="2112"/>
      <c r="BO338" s="2112"/>
      <c r="BP338" s="2112"/>
      <c r="BQ338" s="785"/>
      <c r="BR338" s="2113"/>
      <c r="BS338" s="2113"/>
      <c r="BT338" s="2113"/>
      <c r="BU338" s="2113"/>
      <c r="BV338" s="2113"/>
      <c r="BW338" s="2113"/>
      <c r="BX338" s="2113"/>
      <c r="BY338" s="2113"/>
      <c r="BZ338" s="2113"/>
      <c r="CA338" s="2113"/>
      <c r="CB338" s="2113"/>
      <c r="CC338" s="2113"/>
      <c r="CD338" s="2113"/>
      <c r="CE338" s="2113"/>
      <c r="CF338" s="2113"/>
      <c r="CG338" s="2113"/>
      <c r="CH338" s="2113"/>
      <c r="CI338" s="2113"/>
      <c r="CJ338" s="400"/>
      <c r="CK338" s="400"/>
      <c r="CL338" s="400"/>
      <c r="CM338" s="400"/>
      <c r="CN338" s="400"/>
      <c r="CO338" s="400"/>
      <c r="CP338" s="400"/>
      <c r="CQ338" s="400"/>
      <c r="CR338" s="400"/>
      <c r="CS338" s="400"/>
      <c r="CT338" s="400"/>
      <c r="CU338" s="400"/>
      <c r="CV338" s="400"/>
      <c r="CW338" s="400"/>
      <c r="CX338" s="400"/>
      <c r="CY338" s="400"/>
      <c r="CZ338" s="400"/>
      <c r="DA338" s="400"/>
      <c r="DB338" s="400"/>
      <c r="DC338" s="400"/>
      <c r="DD338" s="400"/>
      <c r="DE338" s="400"/>
      <c r="DF338" s="400"/>
      <c r="DG338" s="400"/>
      <c r="DH338" s="400"/>
      <c r="DI338" s="400"/>
      <c r="DJ338" s="400"/>
      <c r="DK338" s="400"/>
      <c r="DL338" s="400"/>
      <c r="DM338" s="400"/>
      <c r="DN338" s="400"/>
      <c r="DO338" s="400"/>
      <c r="DP338" s="400"/>
      <c r="DQ338" s="400"/>
      <c r="DR338" s="400"/>
      <c r="DS338" s="400"/>
      <c r="DT338" s="400"/>
      <c r="DU338" s="400"/>
      <c r="DV338" s="400"/>
      <c r="DW338" s="400"/>
      <c r="DX338" s="400"/>
      <c r="DY338" s="400"/>
      <c r="DZ338" s="400"/>
      <c r="EA338" s="400"/>
      <c r="EB338" s="400"/>
      <c r="EC338" s="400"/>
      <c r="ED338" s="400"/>
      <c r="EE338" s="400"/>
      <c r="EF338" s="789"/>
    </row>
    <row r="339" spans="2:136" ht="4.95" hidden="1" customHeight="1" x14ac:dyDescent="0.3">
      <c r="B339" s="784"/>
      <c r="C339" s="400"/>
      <c r="D339" s="400"/>
      <c r="E339" s="400"/>
      <c r="F339" s="400"/>
      <c r="G339" s="400"/>
      <c r="H339" s="400"/>
      <c r="I339" s="400"/>
      <c r="J339" s="400"/>
      <c r="K339" s="400"/>
      <c r="L339" s="400"/>
      <c r="M339" s="400"/>
      <c r="N339" s="400"/>
      <c r="O339" s="400"/>
      <c r="P339" s="400"/>
      <c r="Q339" s="400"/>
      <c r="R339" s="400"/>
      <c r="S339" s="400"/>
      <c r="T339" s="400"/>
      <c r="U339" s="400"/>
      <c r="V339" s="400"/>
      <c r="W339" s="400"/>
      <c r="X339" s="400"/>
      <c r="Y339" s="400"/>
      <c r="Z339" s="400"/>
      <c r="AA339" s="400"/>
      <c r="AB339" s="400"/>
      <c r="AC339" s="400"/>
      <c r="AD339" s="400"/>
      <c r="AE339" s="400"/>
      <c r="AF339" s="400"/>
      <c r="AG339" s="400"/>
      <c r="AH339" s="400"/>
      <c r="AI339" s="400"/>
      <c r="AJ339" s="400"/>
      <c r="AK339" s="400"/>
      <c r="AL339" s="400"/>
      <c r="AM339" s="400"/>
      <c r="AN339" s="400"/>
      <c r="AO339" s="400"/>
      <c r="AP339" s="400"/>
      <c r="AQ339" s="400"/>
      <c r="AR339" s="400"/>
      <c r="AS339" s="400"/>
      <c r="AT339" s="400"/>
      <c r="AU339" s="400"/>
      <c r="AV339" s="400"/>
      <c r="AW339" s="400"/>
      <c r="AX339" s="400"/>
      <c r="AY339" s="647"/>
      <c r="AZ339" s="647"/>
      <c r="BA339" s="647"/>
      <c r="BB339" s="647"/>
      <c r="BC339" s="647"/>
      <c r="BD339" s="647"/>
      <c r="BE339" s="647"/>
      <c r="BF339" s="647"/>
      <c r="BG339" s="647"/>
      <c r="BH339" s="647"/>
      <c r="BI339" s="647"/>
      <c r="BJ339" s="647"/>
      <c r="BK339" s="647"/>
      <c r="BL339" s="647"/>
      <c r="BM339" s="400"/>
      <c r="BN339" s="400"/>
      <c r="BO339" s="400"/>
      <c r="BP339" s="400"/>
      <c r="BQ339" s="400"/>
      <c r="BR339" s="400"/>
      <c r="BS339" s="400"/>
      <c r="BT339" s="400"/>
      <c r="BU339" s="400"/>
      <c r="BV339" s="400"/>
      <c r="BW339" s="400"/>
      <c r="BX339" s="400"/>
      <c r="BY339" s="400"/>
      <c r="BZ339" s="400"/>
      <c r="CA339" s="400"/>
      <c r="CB339" s="400"/>
      <c r="CC339" s="400"/>
      <c r="CD339" s="400"/>
      <c r="CE339" s="400"/>
      <c r="CF339" s="400"/>
      <c r="CG339" s="400"/>
      <c r="CH339" s="400"/>
      <c r="CI339" s="400"/>
      <c r="CJ339" s="400"/>
      <c r="CK339" s="400"/>
      <c r="CL339" s="400"/>
      <c r="CM339" s="400"/>
      <c r="CN339" s="400"/>
      <c r="CO339" s="400"/>
      <c r="CP339" s="400"/>
      <c r="CQ339" s="400"/>
      <c r="CR339" s="400"/>
      <c r="CS339" s="400"/>
      <c r="CT339" s="400"/>
      <c r="CU339" s="400"/>
      <c r="CV339" s="400"/>
      <c r="CW339" s="400"/>
      <c r="CX339" s="400"/>
      <c r="CY339" s="400"/>
      <c r="CZ339" s="400"/>
      <c r="DA339" s="400"/>
      <c r="DB339" s="400"/>
      <c r="DC339" s="400"/>
      <c r="DD339" s="400"/>
      <c r="DE339" s="400"/>
      <c r="DF339" s="400"/>
      <c r="DG339" s="400"/>
      <c r="DH339" s="400"/>
      <c r="DI339" s="400"/>
      <c r="DJ339" s="400"/>
      <c r="DK339" s="400"/>
      <c r="DL339" s="400"/>
      <c r="DM339" s="400"/>
      <c r="DN339" s="400"/>
      <c r="DO339" s="400"/>
      <c r="DP339" s="400"/>
      <c r="DQ339" s="400"/>
      <c r="DR339" s="400"/>
      <c r="DS339" s="400"/>
      <c r="DT339" s="400"/>
      <c r="DU339" s="400"/>
      <c r="DV339" s="400"/>
      <c r="DW339" s="400"/>
      <c r="DX339" s="400"/>
      <c r="DY339" s="400"/>
      <c r="DZ339" s="400"/>
      <c r="EA339" s="400"/>
      <c r="EB339" s="400"/>
      <c r="EC339" s="400"/>
      <c r="ED339" s="400"/>
      <c r="EE339" s="400"/>
      <c r="EF339" s="789"/>
    </row>
    <row r="340" spans="2:136" ht="10.5" hidden="1" customHeight="1" x14ac:dyDescent="0.3">
      <c r="B340" s="784"/>
      <c r="C340" s="400"/>
      <c r="D340" s="2112" t="s">
        <v>860</v>
      </c>
      <c r="E340" s="2112"/>
      <c r="F340" s="2112"/>
      <c r="G340" s="791"/>
      <c r="H340" s="2113" t="s">
        <v>1061</v>
      </c>
      <c r="I340" s="2113"/>
      <c r="J340" s="2113"/>
      <c r="K340" s="2113"/>
      <c r="L340" s="2113"/>
      <c r="M340" s="2113"/>
      <c r="N340" s="2113"/>
      <c r="O340" s="2113"/>
      <c r="P340" s="2113"/>
      <c r="Q340" s="2113"/>
      <c r="R340" s="2113"/>
      <c r="S340" s="2113"/>
      <c r="T340" s="2113"/>
      <c r="U340" s="2113"/>
      <c r="V340" s="2113"/>
      <c r="W340" s="2113"/>
      <c r="X340" s="2113"/>
      <c r="Y340" s="2113"/>
      <c r="Z340" s="2113"/>
      <c r="AA340" s="2113"/>
      <c r="AB340" s="2113"/>
      <c r="AC340" s="2113"/>
      <c r="AD340" s="2113"/>
      <c r="AE340" s="2113"/>
      <c r="AF340" s="2113"/>
      <c r="AG340" s="2113"/>
      <c r="AH340" s="2113"/>
      <c r="AI340" s="2113"/>
      <c r="AJ340" s="2113"/>
      <c r="AK340" s="2113"/>
      <c r="AL340" s="2113"/>
      <c r="AM340" s="2113"/>
      <c r="AN340" s="2113"/>
      <c r="AO340" s="2113"/>
      <c r="AP340" s="2113"/>
      <c r="AQ340" s="2113"/>
      <c r="AR340" s="2113"/>
      <c r="AS340" s="2113"/>
      <c r="AT340" s="2113"/>
      <c r="AU340" s="2113"/>
      <c r="AV340" s="2113"/>
      <c r="AW340" s="2113"/>
      <c r="AX340" s="2113"/>
      <c r="AY340" s="2113"/>
      <c r="AZ340" s="2113"/>
      <c r="BA340" s="2113"/>
      <c r="BB340" s="2113"/>
      <c r="BC340" s="2113"/>
      <c r="BD340" s="2113"/>
      <c r="BE340" s="2113"/>
      <c r="BF340" s="647"/>
      <c r="BG340" s="647"/>
      <c r="BH340" s="647"/>
      <c r="BI340" s="647"/>
      <c r="BJ340" s="647"/>
      <c r="BK340" s="647"/>
      <c r="BL340" s="647"/>
      <c r="BM340" s="400"/>
      <c r="BN340" s="400"/>
      <c r="BO340" s="400"/>
      <c r="BP340" s="824"/>
      <c r="BQ340" s="400"/>
      <c r="BR340" s="400"/>
      <c r="BS340" s="647"/>
      <c r="BT340" s="795"/>
      <c r="BU340" s="795"/>
      <c r="BV340" s="795"/>
      <c r="BW340" s="647"/>
      <c r="BX340" s="647"/>
      <c r="BY340" s="647"/>
      <c r="BZ340" s="647"/>
      <c r="CA340" s="749"/>
      <c r="CB340" s="749"/>
      <c r="CC340" s="749"/>
      <c r="CD340" s="749"/>
      <c r="CE340" s="749"/>
      <c r="CF340" s="749"/>
      <c r="CG340" s="749"/>
      <c r="CH340" s="749"/>
      <c r="CI340" s="749"/>
      <c r="CJ340" s="749"/>
      <c r="CK340" s="749"/>
      <c r="CL340" s="749"/>
      <c r="CM340" s="749"/>
      <c r="CN340" s="749"/>
      <c r="CO340" s="749"/>
      <c r="CP340" s="749"/>
      <c r="CQ340" s="749"/>
      <c r="CR340" s="749"/>
      <c r="CS340" s="749"/>
      <c r="CT340" s="749"/>
      <c r="CU340" s="749"/>
      <c r="CV340" s="749"/>
      <c r="CW340" s="749"/>
      <c r="CX340" s="749"/>
      <c r="CY340" s="749"/>
      <c r="CZ340" s="749"/>
      <c r="DA340" s="749"/>
      <c r="DB340" s="749"/>
      <c r="DC340" s="749"/>
      <c r="DD340" s="755"/>
      <c r="DE340" s="647"/>
      <c r="DF340" s="647"/>
      <c r="DG340" s="647"/>
      <c r="DH340" s="647"/>
      <c r="DI340" s="647"/>
      <c r="DJ340" s="796"/>
      <c r="DK340" s="400"/>
      <c r="DL340" s="400"/>
      <c r="DM340" s="400"/>
      <c r="DN340" s="400"/>
      <c r="DO340" s="400"/>
      <c r="DP340" s="400"/>
      <c r="DQ340" s="400"/>
      <c r="DR340" s="400"/>
      <c r="DS340" s="400"/>
      <c r="DT340" s="400"/>
      <c r="DU340" s="400"/>
      <c r="DV340" s="400"/>
      <c r="DW340" s="400"/>
      <c r="DX340" s="400"/>
      <c r="DY340" s="400"/>
      <c r="DZ340" s="400"/>
      <c r="EA340" s="400"/>
      <c r="EB340" s="400"/>
      <c r="EC340" s="400"/>
      <c r="ED340" s="400"/>
      <c r="EE340" s="400"/>
      <c r="EF340" s="789"/>
    </row>
    <row r="341" spans="2:136" ht="3.15" hidden="1" customHeight="1" x14ac:dyDescent="0.3">
      <c r="B341" s="784"/>
      <c r="C341" s="400"/>
      <c r="D341" s="2112"/>
      <c r="E341" s="2112"/>
      <c r="F341" s="2112"/>
      <c r="G341" s="791"/>
      <c r="H341" s="2113"/>
      <c r="I341" s="2113"/>
      <c r="J341" s="2113"/>
      <c r="K341" s="2113"/>
      <c r="L341" s="2113"/>
      <c r="M341" s="2113"/>
      <c r="N341" s="2113"/>
      <c r="O341" s="2113"/>
      <c r="P341" s="2113"/>
      <c r="Q341" s="2113"/>
      <c r="R341" s="2113"/>
      <c r="S341" s="2113"/>
      <c r="T341" s="2113"/>
      <c r="U341" s="2113"/>
      <c r="V341" s="2113"/>
      <c r="W341" s="2113"/>
      <c r="X341" s="2113"/>
      <c r="Y341" s="2113"/>
      <c r="Z341" s="2113"/>
      <c r="AA341" s="2113"/>
      <c r="AB341" s="2113"/>
      <c r="AC341" s="2113"/>
      <c r="AD341" s="2113"/>
      <c r="AE341" s="2113"/>
      <c r="AF341" s="2113"/>
      <c r="AG341" s="2113"/>
      <c r="AH341" s="2113"/>
      <c r="AI341" s="2113"/>
      <c r="AJ341" s="2113"/>
      <c r="AK341" s="2113"/>
      <c r="AL341" s="2113"/>
      <c r="AM341" s="2113"/>
      <c r="AN341" s="2113"/>
      <c r="AO341" s="2113"/>
      <c r="AP341" s="2113"/>
      <c r="AQ341" s="2113"/>
      <c r="AR341" s="2113"/>
      <c r="AS341" s="2113"/>
      <c r="AT341" s="2113"/>
      <c r="AU341" s="2113"/>
      <c r="AV341" s="2113"/>
      <c r="AW341" s="2113"/>
      <c r="AX341" s="2113"/>
      <c r="AY341" s="2113"/>
      <c r="AZ341" s="2113"/>
      <c r="BA341" s="2113"/>
      <c r="BB341" s="2113"/>
      <c r="BC341" s="2113"/>
      <c r="BD341" s="2113"/>
      <c r="BE341" s="2113"/>
      <c r="BF341" s="647"/>
      <c r="BG341" s="647"/>
      <c r="BH341" s="647"/>
      <c r="BI341" s="647"/>
      <c r="BJ341" s="647"/>
      <c r="BK341" s="647"/>
      <c r="BL341" s="647"/>
      <c r="BM341" s="400"/>
      <c r="BN341" s="400"/>
      <c r="BO341" s="400"/>
      <c r="BP341" s="824"/>
      <c r="BQ341" s="400"/>
      <c r="BR341" s="400"/>
      <c r="BS341" s="647"/>
      <c r="BT341" s="795"/>
      <c r="BU341" s="795"/>
      <c r="BV341" s="795"/>
      <c r="BW341" s="647"/>
      <c r="BX341" s="647"/>
      <c r="BY341" s="647"/>
      <c r="BZ341" s="647"/>
      <c r="CA341" s="749"/>
      <c r="CB341" s="749"/>
      <c r="CC341" s="749"/>
      <c r="CD341" s="749"/>
      <c r="CE341" s="749"/>
      <c r="CF341" s="749"/>
      <c r="CG341" s="749"/>
      <c r="CH341" s="749"/>
      <c r="CI341" s="749"/>
      <c r="CJ341" s="749"/>
      <c r="CK341" s="749"/>
      <c r="CL341" s="749"/>
      <c r="CM341" s="749"/>
      <c r="CN341" s="749"/>
      <c r="CO341" s="749"/>
      <c r="CP341" s="749"/>
      <c r="CQ341" s="749"/>
      <c r="CR341" s="749"/>
      <c r="CS341" s="749"/>
      <c r="CT341" s="749"/>
      <c r="CU341" s="749"/>
      <c r="CV341" s="749"/>
      <c r="CW341" s="749"/>
      <c r="CX341" s="749"/>
      <c r="CY341" s="749"/>
      <c r="CZ341" s="749"/>
      <c r="DA341" s="749"/>
      <c r="DB341" s="749"/>
      <c r="DC341" s="749"/>
      <c r="DD341" s="755"/>
      <c r="DE341" s="647"/>
      <c r="DF341" s="647"/>
      <c r="DG341" s="647"/>
      <c r="DH341" s="647"/>
      <c r="DI341" s="647"/>
      <c r="DJ341" s="796"/>
      <c r="DK341" s="400"/>
      <c r="DL341" s="400"/>
      <c r="DM341" s="400"/>
      <c r="DN341" s="400"/>
      <c r="DO341" s="400"/>
      <c r="DP341" s="400"/>
      <c r="DQ341" s="400"/>
      <c r="DR341" s="400"/>
      <c r="DS341" s="400"/>
      <c r="DT341" s="400"/>
      <c r="DU341" s="400"/>
      <c r="DV341" s="400"/>
      <c r="DW341" s="400"/>
      <c r="DX341" s="400"/>
      <c r="DY341" s="400"/>
      <c r="DZ341" s="400"/>
      <c r="EA341" s="400"/>
      <c r="EB341" s="400"/>
      <c r="EC341" s="400"/>
      <c r="ED341" s="400"/>
      <c r="EE341" s="400"/>
      <c r="EF341" s="789"/>
    </row>
    <row r="342" spans="2:136" ht="4.95" hidden="1" customHeight="1" x14ac:dyDescent="0.3">
      <c r="B342" s="784"/>
      <c r="C342" s="400"/>
      <c r="D342" s="400"/>
      <c r="E342" s="400"/>
      <c r="F342" s="825"/>
      <c r="G342" s="647"/>
      <c r="H342" s="647"/>
      <c r="I342" s="647"/>
      <c r="J342" s="647"/>
      <c r="K342" s="647"/>
      <c r="L342" s="647"/>
      <c r="M342" s="647"/>
      <c r="N342" s="647"/>
      <c r="O342" s="647"/>
      <c r="P342" s="647"/>
      <c r="Q342" s="647"/>
      <c r="R342" s="647"/>
      <c r="S342" s="647"/>
      <c r="T342" s="647"/>
      <c r="U342" s="647"/>
      <c r="V342" s="647"/>
      <c r="W342" s="647"/>
      <c r="X342" s="647"/>
      <c r="Y342" s="647"/>
      <c r="Z342" s="647"/>
      <c r="AA342" s="647"/>
      <c r="AB342" s="647"/>
      <c r="AC342" s="647"/>
      <c r="AD342" s="647"/>
      <c r="AE342" s="647"/>
      <c r="AF342" s="647"/>
      <c r="AG342" s="647"/>
      <c r="AH342" s="647"/>
      <c r="AI342" s="647"/>
      <c r="AJ342" s="647"/>
      <c r="AK342" s="647"/>
      <c r="AL342" s="647"/>
      <c r="AM342" s="647"/>
      <c r="AN342" s="647"/>
      <c r="AO342" s="647"/>
      <c r="AP342" s="647"/>
      <c r="AQ342" s="647"/>
      <c r="AR342" s="647"/>
      <c r="AS342" s="647"/>
      <c r="AT342" s="647"/>
      <c r="AU342" s="647"/>
      <c r="AV342" s="647"/>
      <c r="AW342" s="400"/>
      <c r="AX342" s="400"/>
      <c r="AY342" s="647"/>
      <c r="AZ342" s="647"/>
      <c r="BA342" s="647"/>
      <c r="BB342" s="647"/>
      <c r="BC342" s="647"/>
      <c r="BD342" s="647"/>
      <c r="BE342" s="647"/>
      <c r="BF342" s="647"/>
      <c r="BG342" s="647"/>
      <c r="BH342" s="647"/>
      <c r="BI342" s="647"/>
      <c r="BJ342" s="647"/>
      <c r="BK342" s="647"/>
      <c r="BL342" s="647"/>
      <c r="BM342" s="400"/>
      <c r="BN342" s="400"/>
      <c r="BO342" s="400"/>
      <c r="BP342" s="824"/>
      <c r="BQ342" s="400"/>
      <c r="BR342" s="400"/>
      <c r="BS342" s="647"/>
      <c r="BT342" s="795"/>
      <c r="BU342" s="795"/>
      <c r="BV342" s="795"/>
      <c r="BW342" s="647"/>
      <c r="BX342" s="647"/>
      <c r="BY342" s="647"/>
      <c r="BZ342" s="647"/>
      <c r="CA342" s="749"/>
      <c r="CB342" s="749"/>
      <c r="CC342" s="749"/>
      <c r="CD342" s="749"/>
      <c r="CE342" s="749"/>
      <c r="CF342" s="749"/>
      <c r="CG342" s="749"/>
      <c r="CH342" s="749"/>
      <c r="CI342" s="749"/>
      <c r="CJ342" s="749"/>
      <c r="CK342" s="749"/>
      <c r="CL342" s="749"/>
      <c r="CM342" s="749"/>
      <c r="CN342" s="749"/>
      <c r="CO342" s="749"/>
      <c r="CP342" s="749"/>
      <c r="CQ342" s="749"/>
      <c r="CR342" s="749"/>
      <c r="CS342" s="749"/>
      <c r="CT342" s="749"/>
      <c r="CU342" s="749"/>
      <c r="CV342" s="749"/>
      <c r="CW342" s="749"/>
      <c r="CX342" s="749"/>
      <c r="CY342" s="749"/>
      <c r="CZ342" s="749"/>
      <c r="DA342" s="749"/>
      <c r="DB342" s="749"/>
      <c r="DC342" s="749"/>
      <c r="DD342" s="755"/>
      <c r="DE342" s="647"/>
      <c r="DF342" s="647"/>
      <c r="DG342" s="647"/>
      <c r="DH342" s="647"/>
      <c r="DI342" s="647"/>
      <c r="DJ342" s="796"/>
      <c r="DK342" s="400"/>
      <c r="DL342" s="400"/>
      <c r="DM342" s="400"/>
      <c r="DN342" s="400"/>
      <c r="DO342" s="400"/>
      <c r="DP342" s="400"/>
      <c r="DQ342" s="400"/>
      <c r="DR342" s="400"/>
      <c r="DS342" s="400"/>
      <c r="DT342" s="400"/>
      <c r="DU342" s="400"/>
      <c r="DV342" s="400"/>
      <c r="DW342" s="400"/>
      <c r="DX342" s="400"/>
      <c r="DY342" s="400"/>
      <c r="DZ342" s="400"/>
      <c r="EA342" s="400"/>
      <c r="EB342" s="400"/>
      <c r="EC342" s="400"/>
      <c r="ED342" s="400"/>
      <c r="EE342" s="400"/>
      <c r="EF342" s="789"/>
    </row>
    <row r="343" spans="2:136" ht="10.5" hidden="1" customHeight="1" x14ac:dyDescent="0.3">
      <c r="B343" s="784"/>
      <c r="C343" s="400"/>
      <c r="D343" s="2115" t="s">
        <v>863</v>
      </c>
      <c r="E343" s="2115"/>
      <c r="F343" s="2115"/>
      <c r="G343" s="647"/>
      <c r="H343" s="2116" t="s">
        <v>1062</v>
      </c>
      <c r="I343" s="2116"/>
      <c r="J343" s="2116"/>
      <c r="K343" s="2116"/>
      <c r="L343" s="2116"/>
      <c r="M343" s="2116"/>
      <c r="N343" s="2116"/>
      <c r="O343" s="2116"/>
      <c r="P343" s="2116"/>
      <c r="Q343" s="2116"/>
      <c r="R343" s="2116"/>
      <c r="S343" s="2116"/>
      <c r="T343" s="2116"/>
      <c r="U343" s="2116"/>
      <c r="V343" s="2116"/>
      <c r="W343" s="2116"/>
      <c r="X343" s="2116"/>
      <c r="Y343" s="2116"/>
      <c r="Z343" s="2116"/>
      <c r="AA343" s="2116"/>
      <c r="AB343" s="2116"/>
      <c r="AC343" s="2116"/>
      <c r="AD343" s="2116"/>
      <c r="AE343" s="2116"/>
      <c r="AF343" s="2116"/>
      <c r="AG343" s="2116"/>
      <c r="AH343" s="2116"/>
      <c r="AI343" s="2116"/>
      <c r="AJ343" s="2116"/>
      <c r="AK343" s="2116"/>
      <c r="AL343" s="2116"/>
      <c r="AM343" s="2116"/>
      <c r="AN343" s="2116"/>
      <c r="AO343" s="2116"/>
      <c r="AP343" s="2116"/>
      <c r="AQ343" s="2116"/>
      <c r="AR343" s="2116"/>
      <c r="AS343" s="2116"/>
      <c r="AT343" s="2116"/>
      <c r="AU343" s="2116"/>
      <c r="AV343" s="2116"/>
      <c r="AW343" s="2116"/>
      <c r="AX343" s="2116"/>
      <c r="AY343" s="2116"/>
      <c r="AZ343" s="2116"/>
      <c r="BA343" s="2116"/>
      <c r="BB343" s="2116"/>
      <c r="BC343" s="647"/>
      <c r="BD343" s="647"/>
      <c r="BE343" s="647"/>
      <c r="BF343" s="647"/>
      <c r="BG343" s="647"/>
      <c r="BH343" s="647"/>
      <c r="BI343" s="647"/>
      <c r="BJ343" s="647"/>
      <c r="BK343" s="647"/>
      <c r="BL343" s="647"/>
      <c r="BM343" s="400"/>
      <c r="BN343" s="2112"/>
      <c r="BO343" s="2112"/>
      <c r="BP343" s="2112"/>
      <c r="BQ343" s="827"/>
      <c r="BR343" s="2113"/>
      <c r="BS343" s="2113"/>
      <c r="BT343" s="2113"/>
      <c r="BU343" s="2113"/>
      <c r="BV343" s="2113"/>
      <c r="BW343" s="2113"/>
      <c r="BX343" s="2113"/>
      <c r="BY343" s="2113"/>
      <c r="BZ343" s="2113"/>
      <c r="CA343" s="2113"/>
      <c r="CB343" s="2113"/>
      <c r="CC343" s="2113"/>
      <c r="CD343" s="2113"/>
      <c r="CE343" s="2113"/>
      <c r="CF343" s="2113"/>
      <c r="CG343" s="2113"/>
      <c r="CH343" s="2113"/>
      <c r="CI343" s="2113"/>
      <c r="CJ343" s="2113"/>
      <c r="CK343" s="2113"/>
      <c r="CL343" s="2113"/>
      <c r="CM343" s="2113"/>
      <c r="CN343" s="2113"/>
      <c r="CO343" s="2113"/>
      <c r="CP343" s="2113"/>
      <c r="CQ343" s="2113"/>
      <c r="CR343" s="749"/>
      <c r="CS343" s="749"/>
      <c r="CT343" s="749"/>
      <c r="CU343" s="749"/>
      <c r="CV343" s="749"/>
      <c r="CW343" s="749"/>
      <c r="CX343" s="749"/>
      <c r="CY343" s="749"/>
      <c r="CZ343" s="749"/>
      <c r="DA343" s="749"/>
      <c r="DB343" s="749"/>
      <c r="DC343" s="749"/>
      <c r="DD343" s="755"/>
      <c r="DE343" s="647"/>
      <c r="DF343" s="647"/>
      <c r="DG343" s="647"/>
      <c r="DH343" s="647"/>
      <c r="DI343" s="647"/>
      <c r="DJ343" s="796"/>
      <c r="DK343" s="400"/>
      <c r="DL343" s="400"/>
      <c r="DM343" s="400"/>
      <c r="DN343" s="400"/>
      <c r="DO343" s="400"/>
      <c r="DP343" s="400"/>
      <c r="DQ343" s="400"/>
      <c r="DR343" s="400"/>
      <c r="DS343" s="400"/>
      <c r="DT343" s="400"/>
      <c r="DU343" s="400"/>
      <c r="DV343" s="400"/>
      <c r="DW343" s="400"/>
      <c r="DX343" s="400"/>
      <c r="DY343" s="400"/>
      <c r="DZ343" s="400"/>
      <c r="EA343" s="400"/>
      <c r="EB343" s="400"/>
      <c r="EC343" s="400"/>
      <c r="ED343" s="400"/>
      <c r="EE343" s="400"/>
      <c r="EF343" s="789"/>
    </row>
    <row r="344" spans="2:136" ht="3.15" hidden="1" customHeight="1" x14ac:dyDescent="0.3">
      <c r="B344" s="784"/>
      <c r="C344" s="400"/>
      <c r="D344" s="2115"/>
      <c r="E344" s="2115"/>
      <c r="F344" s="2115"/>
      <c r="G344" s="647"/>
      <c r="H344" s="2116"/>
      <c r="I344" s="2116"/>
      <c r="J344" s="2116"/>
      <c r="K344" s="2116"/>
      <c r="L344" s="2116"/>
      <c r="M344" s="2116"/>
      <c r="N344" s="2116"/>
      <c r="O344" s="2116"/>
      <c r="P344" s="2116"/>
      <c r="Q344" s="2116"/>
      <c r="R344" s="2116"/>
      <c r="S344" s="2116"/>
      <c r="T344" s="2116"/>
      <c r="U344" s="2116"/>
      <c r="V344" s="2116"/>
      <c r="W344" s="2116"/>
      <c r="X344" s="2116"/>
      <c r="Y344" s="2116"/>
      <c r="Z344" s="2116"/>
      <c r="AA344" s="2116"/>
      <c r="AB344" s="2116"/>
      <c r="AC344" s="2116"/>
      <c r="AD344" s="2116"/>
      <c r="AE344" s="2116"/>
      <c r="AF344" s="2116"/>
      <c r="AG344" s="2116"/>
      <c r="AH344" s="2116"/>
      <c r="AI344" s="2116"/>
      <c r="AJ344" s="2116"/>
      <c r="AK344" s="2116"/>
      <c r="AL344" s="2116"/>
      <c r="AM344" s="2116"/>
      <c r="AN344" s="2116"/>
      <c r="AO344" s="2116"/>
      <c r="AP344" s="2116"/>
      <c r="AQ344" s="2116"/>
      <c r="AR344" s="2116"/>
      <c r="AS344" s="2116"/>
      <c r="AT344" s="2116"/>
      <c r="AU344" s="2116"/>
      <c r="AV344" s="2116"/>
      <c r="AW344" s="2116"/>
      <c r="AX344" s="2116"/>
      <c r="AY344" s="2116"/>
      <c r="AZ344" s="2116"/>
      <c r="BA344" s="2116"/>
      <c r="BB344" s="2116"/>
      <c r="BC344" s="647"/>
      <c r="BD344" s="647"/>
      <c r="BE344" s="647"/>
      <c r="BF344" s="647"/>
      <c r="BG344" s="647"/>
      <c r="BH344" s="647"/>
      <c r="BI344" s="647"/>
      <c r="BJ344" s="647"/>
      <c r="BK344" s="647"/>
      <c r="BL344" s="647"/>
      <c r="BM344" s="400"/>
      <c r="BN344" s="2112"/>
      <c r="BO344" s="2112"/>
      <c r="BP344" s="2112"/>
      <c r="BQ344" s="827"/>
      <c r="BR344" s="2113"/>
      <c r="BS344" s="2113"/>
      <c r="BT344" s="2113"/>
      <c r="BU344" s="2113"/>
      <c r="BV344" s="2113"/>
      <c r="BW344" s="2113"/>
      <c r="BX344" s="2113"/>
      <c r="BY344" s="2113"/>
      <c r="BZ344" s="2113"/>
      <c r="CA344" s="2113"/>
      <c r="CB344" s="2113"/>
      <c r="CC344" s="2113"/>
      <c r="CD344" s="2113"/>
      <c r="CE344" s="2113"/>
      <c r="CF344" s="2113"/>
      <c r="CG344" s="2113"/>
      <c r="CH344" s="2113"/>
      <c r="CI344" s="2113"/>
      <c r="CJ344" s="2113"/>
      <c r="CK344" s="2113"/>
      <c r="CL344" s="2113"/>
      <c r="CM344" s="2113"/>
      <c r="CN344" s="2113"/>
      <c r="CO344" s="2113"/>
      <c r="CP344" s="2113"/>
      <c r="CQ344" s="2113"/>
      <c r="CR344" s="749"/>
      <c r="CS344" s="749"/>
      <c r="CT344" s="749"/>
      <c r="CU344" s="749"/>
      <c r="CV344" s="749"/>
      <c r="CW344" s="749"/>
      <c r="CX344" s="749"/>
      <c r="CY344" s="749"/>
      <c r="CZ344" s="749"/>
      <c r="DA344" s="749"/>
      <c r="DB344" s="749"/>
      <c r="DC344" s="749"/>
      <c r="DD344" s="755"/>
      <c r="DE344" s="647"/>
      <c r="DF344" s="647"/>
      <c r="DG344" s="647"/>
      <c r="DH344" s="647"/>
      <c r="DI344" s="647"/>
      <c r="DJ344" s="796"/>
      <c r="DK344" s="400"/>
      <c r="DL344" s="400"/>
      <c r="DM344" s="400"/>
      <c r="DN344" s="400"/>
      <c r="DO344" s="400"/>
      <c r="DP344" s="400"/>
      <c r="DQ344" s="400"/>
      <c r="DR344" s="400"/>
      <c r="DS344" s="400"/>
      <c r="DT344" s="400"/>
      <c r="DU344" s="400"/>
      <c r="DV344" s="400"/>
      <c r="DW344" s="400"/>
      <c r="DX344" s="400"/>
      <c r="DY344" s="400"/>
      <c r="DZ344" s="400"/>
      <c r="EA344" s="400"/>
      <c r="EB344" s="400"/>
      <c r="EC344" s="400"/>
      <c r="ED344" s="400"/>
      <c r="EE344" s="400"/>
      <c r="EF344" s="789"/>
    </row>
    <row r="345" spans="2:136" ht="5.25" hidden="1" customHeight="1" x14ac:dyDescent="0.3">
      <c r="B345" s="784"/>
      <c r="C345" s="400"/>
      <c r="D345" s="400"/>
      <c r="E345" s="400"/>
      <c r="F345" s="825"/>
      <c r="G345" s="647"/>
      <c r="H345" s="647"/>
      <c r="I345" s="647"/>
      <c r="J345" s="647"/>
      <c r="K345" s="647"/>
      <c r="L345" s="647"/>
      <c r="M345" s="647"/>
      <c r="N345" s="647"/>
      <c r="O345" s="647"/>
      <c r="P345" s="647"/>
      <c r="Q345" s="647"/>
      <c r="R345" s="647"/>
      <c r="S345" s="647"/>
      <c r="T345" s="647"/>
      <c r="U345" s="647"/>
      <c r="V345" s="647"/>
      <c r="W345" s="647"/>
      <c r="X345" s="647"/>
      <c r="Y345" s="647"/>
      <c r="Z345" s="647"/>
      <c r="AA345" s="647"/>
      <c r="AB345" s="647"/>
      <c r="AC345" s="647"/>
      <c r="AD345" s="647"/>
      <c r="AE345" s="647"/>
      <c r="AF345" s="647"/>
      <c r="AG345" s="647"/>
      <c r="AH345" s="647"/>
      <c r="AI345" s="647"/>
      <c r="AJ345" s="647"/>
      <c r="AK345" s="647"/>
      <c r="AL345" s="647"/>
      <c r="AM345" s="647"/>
      <c r="AN345" s="647"/>
      <c r="AO345" s="647"/>
      <c r="AP345" s="647"/>
      <c r="AQ345" s="647"/>
      <c r="AR345" s="647"/>
      <c r="AS345" s="647"/>
      <c r="AT345" s="647"/>
      <c r="AU345" s="647"/>
      <c r="AV345" s="647"/>
      <c r="AW345" s="400"/>
      <c r="AX345" s="400"/>
      <c r="AY345" s="647"/>
      <c r="AZ345" s="647"/>
      <c r="BA345" s="647"/>
      <c r="BB345" s="647"/>
      <c r="BC345" s="647"/>
      <c r="BD345" s="647"/>
      <c r="BE345" s="647"/>
      <c r="BF345" s="647"/>
      <c r="BG345" s="647"/>
      <c r="BH345" s="647"/>
      <c r="BI345" s="647"/>
      <c r="BJ345" s="647"/>
      <c r="BK345" s="647"/>
      <c r="BL345" s="647"/>
      <c r="BM345" s="400"/>
      <c r="BN345" s="400"/>
      <c r="BO345" s="400"/>
      <c r="BP345" s="400"/>
      <c r="BQ345" s="400"/>
      <c r="BR345" s="400"/>
      <c r="BS345" s="400"/>
      <c r="BT345" s="400"/>
      <c r="BU345" s="400"/>
      <c r="BV345" s="400"/>
      <c r="BW345" s="400"/>
      <c r="BX345" s="400"/>
      <c r="BY345" s="400"/>
      <c r="BZ345" s="400"/>
      <c r="CA345" s="400"/>
      <c r="CB345" s="400"/>
      <c r="CC345" s="400"/>
      <c r="CD345" s="400"/>
      <c r="CE345" s="400"/>
      <c r="CF345" s="400"/>
      <c r="CG345" s="400"/>
      <c r="CH345" s="400"/>
      <c r="CI345" s="400"/>
      <c r="CJ345" s="400"/>
      <c r="CK345" s="400"/>
      <c r="CL345" s="400"/>
      <c r="CM345" s="400"/>
      <c r="CN345" s="400"/>
      <c r="CO345" s="400"/>
      <c r="CP345" s="400"/>
      <c r="CQ345" s="400"/>
      <c r="CR345" s="749"/>
      <c r="CS345" s="749"/>
      <c r="CT345" s="749"/>
      <c r="CU345" s="749"/>
      <c r="CV345" s="749"/>
      <c r="CW345" s="749"/>
      <c r="CX345" s="749"/>
      <c r="CY345" s="749"/>
      <c r="CZ345" s="749"/>
      <c r="DA345" s="749"/>
      <c r="DB345" s="749"/>
      <c r="DC345" s="749"/>
      <c r="DD345" s="755"/>
      <c r="DE345" s="647"/>
      <c r="DF345" s="647"/>
      <c r="DG345" s="647"/>
      <c r="DH345" s="647"/>
      <c r="DI345" s="647"/>
      <c r="DJ345" s="796"/>
      <c r="DK345" s="400"/>
      <c r="DL345" s="400"/>
      <c r="DM345" s="400"/>
      <c r="DN345" s="400"/>
      <c r="DO345" s="400"/>
      <c r="DP345" s="400"/>
      <c r="DQ345" s="400"/>
      <c r="DR345" s="400"/>
      <c r="DS345" s="400"/>
      <c r="DT345" s="400"/>
      <c r="DU345" s="400"/>
      <c r="DV345" s="400"/>
      <c r="DW345" s="400"/>
      <c r="DX345" s="400"/>
      <c r="DY345" s="400"/>
      <c r="DZ345" s="400"/>
      <c r="EA345" s="400"/>
      <c r="EB345" s="400"/>
      <c r="EC345" s="400"/>
      <c r="ED345" s="400"/>
      <c r="EE345" s="400"/>
      <c r="EF345" s="789"/>
    </row>
    <row r="346" spans="2:136" ht="5.25" hidden="1" customHeight="1" x14ac:dyDescent="0.3">
      <c r="B346" s="784"/>
      <c r="C346" s="400"/>
      <c r="D346" s="2112" t="s">
        <v>862</v>
      </c>
      <c r="E346" s="2112"/>
      <c r="F346" s="2112"/>
      <c r="G346" s="828"/>
      <c r="H346" s="2113" t="s">
        <v>1063</v>
      </c>
      <c r="I346" s="2113"/>
      <c r="J346" s="2113"/>
      <c r="K346" s="2113"/>
      <c r="L346" s="2113"/>
      <c r="M346" s="2113"/>
      <c r="N346" s="2113"/>
      <c r="O346" s="2113"/>
      <c r="P346" s="2113"/>
      <c r="Q346" s="2113"/>
      <c r="R346" s="2113"/>
      <c r="S346" s="2113"/>
      <c r="T346" s="2113"/>
      <c r="U346" s="2113"/>
      <c r="V346" s="2113"/>
      <c r="W346" s="2113"/>
      <c r="X346" s="2113"/>
      <c r="Y346" s="2113"/>
      <c r="Z346" s="2113"/>
      <c r="AA346" s="2113"/>
      <c r="AB346" s="2113"/>
      <c r="AC346" s="2113"/>
      <c r="AD346" s="2113"/>
      <c r="AE346" s="2113"/>
      <c r="AF346" s="2113"/>
      <c r="AG346" s="2113"/>
      <c r="AH346" s="2113"/>
      <c r="AI346" s="2113"/>
      <c r="AJ346" s="647"/>
      <c r="AK346" s="647"/>
      <c r="AL346" s="647"/>
      <c r="AM346" s="647"/>
      <c r="AN346" s="647"/>
      <c r="AO346" s="647"/>
      <c r="AP346" s="647"/>
      <c r="AQ346" s="647"/>
      <c r="AR346" s="647"/>
      <c r="AS346" s="647"/>
      <c r="AT346" s="647"/>
      <c r="AU346" s="647"/>
      <c r="AV346" s="647"/>
      <c r="AW346" s="400"/>
      <c r="AX346" s="400"/>
      <c r="AY346" s="647"/>
      <c r="AZ346" s="647"/>
      <c r="BA346" s="647"/>
      <c r="BB346" s="647"/>
      <c r="BC346" s="647"/>
      <c r="BD346" s="647"/>
      <c r="BE346" s="647"/>
      <c r="BF346" s="647"/>
      <c r="BG346" s="647"/>
      <c r="BH346" s="647"/>
      <c r="BI346" s="647"/>
      <c r="BJ346" s="647"/>
      <c r="BK346" s="647"/>
      <c r="BL346" s="647"/>
      <c r="BM346" s="400"/>
      <c r="BN346" s="2112"/>
      <c r="BO346" s="2112"/>
      <c r="BP346" s="2112"/>
      <c r="BQ346" s="827"/>
      <c r="BR346" s="2113"/>
      <c r="BS346" s="2113"/>
      <c r="BT346" s="2113"/>
      <c r="BU346" s="2113"/>
      <c r="BV346" s="2113"/>
      <c r="BW346" s="2113"/>
      <c r="BX346" s="2113"/>
      <c r="BY346" s="2113"/>
      <c r="BZ346" s="2113"/>
      <c r="CA346" s="2113"/>
      <c r="CB346" s="2113"/>
      <c r="CC346" s="2113"/>
      <c r="CD346" s="2113"/>
      <c r="CE346" s="2113"/>
      <c r="CF346" s="2113"/>
      <c r="CG346" s="2113"/>
      <c r="CH346" s="2113"/>
      <c r="CI346" s="2113"/>
      <c r="CJ346" s="2113"/>
      <c r="CK346" s="2113"/>
      <c r="CL346" s="2113"/>
      <c r="CM346" s="2113"/>
      <c r="CN346" s="2113"/>
      <c r="CO346" s="2113"/>
      <c r="CP346" s="2113"/>
      <c r="CQ346" s="400"/>
      <c r="CR346" s="749"/>
      <c r="CS346" s="749"/>
      <c r="CT346" s="749"/>
      <c r="CU346" s="749"/>
      <c r="CV346" s="749"/>
      <c r="CW346" s="749"/>
      <c r="CX346" s="749"/>
      <c r="CY346" s="749"/>
      <c r="CZ346" s="749"/>
      <c r="DA346" s="749"/>
      <c r="DB346" s="749"/>
      <c r="DC346" s="749"/>
      <c r="DD346" s="755"/>
      <c r="DE346" s="647"/>
      <c r="DF346" s="647"/>
      <c r="DG346" s="647"/>
      <c r="DH346" s="647"/>
      <c r="DI346" s="647"/>
      <c r="DJ346" s="796"/>
      <c r="DK346" s="400"/>
      <c r="DL346" s="400"/>
      <c r="DM346" s="400"/>
      <c r="DN346" s="400"/>
      <c r="DO346" s="400"/>
      <c r="DP346" s="400"/>
      <c r="DQ346" s="400"/>
      <c r="DR346" s="400"/>
      <c r="DS346" s="400"/>
      <c r="DT346" s="400"/>
      <c r="DU346" s="400"/>
      <c r="DV346" s="400"/>
      <c r="DW346" s="400"/>
      <c r="DX346" s="400"/>
      <c r="DY346" s="400"/>
      <c r="DZ346" s="400"/>
      <c r="EA346" s="400"/>
      <c r="EB346" s="400"/>
      <c r="EC346" s="400"/>
      <c r="ED346" s="400"/>
      <c r="EE346" s="400"/>
      <c r="EF346" s="789"/>
    </row>
    <row r="347" spans="2:136" ht="10.5" hidden="1" customHeight="1" x14ac:dyDescent="0.3">
      <c r="B347" s="784"/>
      <c r="C347" s="400"/>
      <c r="D347" s="2112"/>
      <c r="E347" s="2112"/>
      <c r="F347" s="2112"/>
      <c r="G347" s="828"/>
      <c r="H347" s="2113"/>
      <c r="I347" s="2113"/>
      <c r="J347" s="2113"/>
      <c r="K347" s="2113"/>
      <c r="L347" s="2113"/>
      <c r="M347" s="2113"/>
      <c r="N347" s="2113"/>
      <c r="O347" s="2113"/>
      <c r="P347" s="2113"/>
      <c r="Q347" s="2113"/>
      <c r="R347" s="2113"/>
      <c r="S347" s="2113"/>
      <c r="T347" s="2113"/>
      <c r="U347" s="2113"/>
      <c r="V347" s="2113"/>
      <c r="W347" s="2113"/>
      <c r="X347" s="2113"/>
      <c r="Y347" s="2113"/>
      <c r="Z347" s="2113"/>
      <c r="AA347" s="2113"/>
      <c r="AB347" s="2113"/>
      <c r="AC347" s="2113"/>
      <c r="AD347" s="2113"/>
      <c r="AE347" s="2113"/>
      <c r="AF347" s="2113"/>
      <c r="AG347" s="2113"/>
      <c r="AH347" s="2113"/>
      <c r="AI347" s="2113"/>
      <c r="AJ347" s="872"/>
      <c r="AK347" s="872"/>
      <c r="AL347" s="872"/>
      <c r="AM347" s="872"/>
      <c r="AN347" s="872"/>
      <c r="AO347" s="872"/>
      <c r="AP347" s="872"/>
      <c r="AQ347" s="647"/>
      <c r="AR347" s="647"/>
      <c r="AS347" s="647"/>
      <c r="AT347" s="647"/>
      <c r="AU347" s="647"/>
      <c r="AV347" s="647"/>
      <c r="AW347" s="400"/>
      <c r="AX347" s="400"/>
      <c r="AY347" s="647"/>
      <c r="AZ347" s="647"/>
      <c r="BA347" s="647"/>
      <c r="BB347" s="647"/>
      <c r="BC347" s="647"/>
      <c r="BD347" s="647"/>
      <c r="BE347" s="647"/>
      <c r="BF347" s="647"/>
      <c r="BG347" s="647"/>
      <c r="BH347" s="647"/>
      <c r="BI347" s="647"/>
      <c r="BJ347" s="647"/>
      <c r="BK347" s="647"/>
      <c r="BL347" s="647"/>
      <c r="BM347" s="400"/>
      <c r="BN347" s="2112"/>
      <c r="BO347" s="2112"/>
      <c r="BP347" s="2112"/>
      <c r="BQ347" s="827"/>
      <c r="BR347" s="2113"/>
      <c r="BS347" s="2113"/>
      <c r="BT347" s="2113"/>
      <c r="BU347" s="2113"/>
      <c r="BV347" s="2113"/>
      <c r="BW347" s="2113"/>
      <c r="BX347" s="2113"/>
      <c r="BY347" s="2113"/>
      <c r="BZ347" s="2113"/>
      <c r="CA347" s="2113"/>
      <c r="CB347" s="2113"/>
      <c r="CC347" s="2113"/>
      <c r="CD347" s="2113"/>
      <c r="CE347" s="2113"/>
      <c r="CF347" s="2113"/>
      <c r="CG347" s="2113"/>
      <c r="CH347" s="2113"/>
      <c r="CI347" s="2113"/>
      <c r="CJ347" s="2113"/>
      <c r="CK347" s="2113"/>
      <c r="CL347" s="2113"/>
      <c r="CM347" s="2113"/>
      <c r="CN347" s="2113"/>
      <c r="CO347" s="2113"/>
      <c r="CP347" s="2113"/>
      <c r="CQ347" s="400"/>
      <c r="CR347" s="749"/>
      <c r="CS347" s="749"/>
      <c r="CT347" s="749"/>
      <c r="CU347" s="749"/>
      <c r="CV347" s="749"/>
      <c r="CW347" s="749"/>
      <c r="CX347" s="749"/>
      <c r="CY347" s="749"/>
      <c r="CZ347" s="749"/>
      <c r="DA347" s="749"/>
      <c r="DB347" s="749"/>
      <c r="DC347" s="749"/>
      <c r="DD347" s="755"/>
      <c r="DE347" s="647"/>
      <c r="DF347" s="647"/>
      <c r="DG347" s="647"/>
      <c r="DH347" s="647"/>
      <c r="DI347" s="647"/>
      <c r="DJ347" s="796"/>
      <c r="DK347" s="400"/>
      <c r="DL347" s="400"/>
      <c r="DM347" s="400"/>
      <c r="DN347" s="400"/>
      <c r="DO347" s="400"/>
      <c r="DP347" s="400"/>
      <c r="DQ347" s="400"/>
      <c r="DR347" s="400"/>
      <c r="DS347" s="400"/>
      <c r="DT347" s="400"/>
      <c r="DU347" s="400"/>
      <c r="DV347" s="400"/>
      <c r="DW347" s="400"/>
      <c r="DX347" s="400"/>
      <c r="DY347" s="400"/>
      <c r="DZ347" s="400"/>
      <c r="EA347" s="400"/>
      <c r="EB347" s="400"/>
      <c r="EC347" s="400"/>
      <c r="ED347" s="400"/>
      <c r="EE347" s="400"/>
      <c r="EF347" s="789"/>
    </row>
    <row r="348" spans="2:136" ht="5.25" hidden="1" customHeight="1" x14ac:dyDescent="0.3">
      <c r="B348" s="784"/>
      <c r="C348" s="400"/>
      <c r="D348" s="786"/>
      <c r="E348" s="786"/>
      <c r="F348" s="786"/>
      <c r="G348" s="791"/>
      <c r="H348" s="827"/>
      <c r="I348" s="827"/>
      <c r="J348" s="791"/>
      <c r="K348" s="791"/>
      <c r="L348" s="791"/>
      <c r="M348" s="791"/>
      <c r="N348" s="791"/>
      <c r="O348" s="791"/>
      <c r="P348" s="791"/>
      <c r="Q348" s="791"/>
      <c r="R348" s="791"/>
      <c r="S348" s="791"/>
      <c r="T348" s="791"/>
      <c r="U348" s="791"/>
      <c r="V348" s="791"/>
      <c r="W348" s="791"/>
      <c r="X348" s="791"/>
      <c r="Y348" s="791"/>
      <c r="Z348" s="791"/>
      <c r="AA348" s="791"/>
      <c r="AB348" s="791"/>
      <c r="AC348" s="791"/>
      <c r="AD348" s="791"/>
      <c r="AE348" s="791"/>
      <c r="AF348" s="791"/>
      <c r="AG348" s="791"/>
      <c r="AH348" s="791"/>
      <c r="AI348" s="791"/>
      <c r="AJ348" s="791"/>
      <c r="AK348" s="647"/>
      <c r="AL348" s="647"/>
      <c r="AM348" s="647"/>
      <c r="AN348" s="647"/>
      <c r="AO348" s="647"/>
      <c r="AP348" s="647"/>
      <c r="AQ348" s="647"/>
      <c r="AR348" s="647"/>
      <c r="AS348" s="647"/>
      <c r="AT348" s="647"/>
      <c r="AU348" s="647"/>
      <c r="AV348" s="647"/>
      <c r="AW348" s="400"/>
      <c r="AX348" s="400"/>
      <c r="AY348" s="647"/>
      <c r="AZ348" s="647"/>
      <c r="BA348" s="647"/>
      <c r="BB348" s="647"/>
      <c r="BC348" s="647"/>
      <c r="BD348" s="647"/>
      <c r="BE348" s="647"/>
      <c r="BF348" s="647"/>
      <c r="BG348" s="647"/>
      <c r="BH348" s="647"/>
      <c r="BI348" s="647"/>
      <c r="BJ348" s="647"/>
      <c r="BK348" s="647"/>
      <c r="BL348" s="647"/>
      <c r="BM348" s="400"/>
      <c r="BN348" s="400"/>
      <c r="BO348" s="400"/>
      <c r="BP348" s="824"/>
      <c r="BQ348" s="400"/>
      <c r="BR348" s="400"/>
      <c r="BS348" s="647"/>
      <c r="BT348" s="795"/>
      <c r="BU348" s="795"/>
      <c r="BV348" s="795"/>
      <c r="BW348" s="647"/>
      <c r="BX348" s="647"/>
      <c r="BY348" s="647"/>
      <c r="BZ348" s="647"/>
      <c r="CA348" s="749"/>
      <c r="CB348" s="749"/>
      <c r="CC348" s="749"/>
      <c r="CD348" s="749"/>
      <c r="CE348" s="749"/>
      <c r="CF348" s="749"/>
      <c r="CG348" s="749"/>
      <c r="CH348" s="749"/>
      <c r="CI348" s="749"/>
      <c r="CJ348" s="749"/>
      <c r="CK348" s="749"/>
      <c r="CL348" s="749"/>
      <c r="CM348" s="749"/>
      <c r="CN348" s="749"/>
      <c r="CO348" s="749"/>
      <c r="CP348" s="749"/>
      <c r="CQ348" s="749"/>
      <c r="CR348" s="749"/>
      <c r="CS348" s="749"/>
      <c r="CT348" s="749"/>
      <c r="CU348" s="749"/>
      <c r="CV348" s="749"/>
      <c r="CW348" s="749"/>
      <c r="CX348" s="749"/>
      <c r="CY348" s="749"/>
      <c r="CZ348" s="749"/>
      <c r="DA348" s="749"/>
      <c r="DB348" s="749"/>
      <c r="DC348" s="749"/>
      <c r="DD348" s="755"/>
      <c r="DE348" s="647"/>
      <c r="DF348" s="647"/>
      <c r="DG348" s="647"/>
      <c r="DH348" s="647"/>
      <c r="DI348" s="647"/>
      <c r="DJ348" s="796"/>
      <c r="DK348" s="400"/>
      <c r="DL348" s="400"/>
      <c r="DM348" s="400"/>
      <c r="DN348" s="400"/>
      <c r="DO348" s="400"/>
      <c r="DP348" s="400"/>
      <c r="DQ348" s="400"/>
      <c r="DR348" s="400"/>
      <c r="DS348" s="400"/>
      <c r="DT348" s="400"/>
      <c r="DU348" s="400"/>
      <c r="DV348" s="400"/>
      <c r="DW348" s="400"/>
      <c r="DX348" s="400"/>
      <c r="DY348" s="400"/>
      <c r="DZ348" s="400"/>
      <c r="EA348" s="400"/>
      <c r="EB348" s="400"/>
      <c r="EC348" s="400"/>
      <c r="ED348" s="400"/>
      <c r="EE348" s="400"/>
      <c r="EF348" s="789"/>
    </row>
    <row r="349" spans="2:136" ht="10.5" hidden="1" customHeight="1" x14ac:dyDescent="0.3">
      <c r="B349" s="784"/>
      <c r="C349" s="400"/>
      <c r="D349" s="2112" t="s">
        <v>864</v>
      </c>
      <c r="E349" s="2112"/>
      <c r="F349" s="2112"/>
      <c r="G349" s="791"/>
      <c r="H349" s="2113" t="s">
        <v>1064</v>
      </c>
      <c r="I349" s="2113"/>
      <c r="J349" s="2113"/>
      <c r="K349" s="2113"/>
      <c r="L349" s="2113"/>
      <c r="M349" s="2113"/>
      <c r="N349" s="2113"/>
      <c r="O349" s="2113"/>
      <c r="P349" s="2113"/>
      <c r="Q349" s="2113"/>
      <c r="R349" s="2113"/>
      <c r="S349" s="2113"/>
      <c r="T349" s="2113"/>
      <c r="U349" s="2113"/>
      <c r="V349" s="2113"/>
      <c r="W349" s="2113"/>
      <c r="X349" s="2113"/>
      <c r="Y349" s="2113"/>
      <c r="Z349" s="2113"/>
      <c r="AA349" s="2113"/>
      <c r="AB349" s="2113"/>
      <c r="AC349" s="2113"/>
      <c r="AD349" s="2113"/>
      <c r="AE349" s="2113"/>
      <c r="AF349" s="2113"/>
      <c r="AG349" s="2113"/>
      <c r="AH349" s="2113"/>
      <c r="AI349" s="2113"/>
      <c r="AJ349" s="2113"/>
      <c r="AK349" s="647"/>
      <c r="AL349" s="647"/>
      <c r="AM349" s="647"/>
      <c r="AN349" s="647"/>
      <c r="AO349" s="647"/>
      <c r="AP349" s="647"/>
      <c r="AQ349" s="647"/>
      <c r="AR349" s="647"/>
      <c r="AS349" s="647"/>
      <c r="AT349" s="647"/>
      <c r="AU349" s="647"/>
      <c r="AV349" s="647"/>
      <c r="AW349" s="400"/>
      <c r="AX349" s="400"/>
      <c r="AY349" s="647"/>
      <c r="AZ349" s="647"/>
      <c r="BA349" s="647"/>
      <c r="BB349" s="647"/>
      <c r="BC349" s="647"/>
      <c r="BD349" s="647"/>
      <c r="BE349" s="647"/>
      <c r="BF349" s="647"/>
      <c r="BG349" s="647"/>
      <c r="BH349" s="647"/>
      <c r="BI349" s="647"/>
      <c r="BJ349" s="647"/>
      <c r="BK349" s="647"/>
      <c r="BL349" s="647"/>
      <c r="BM349" s="400"/>
      <c r="BN349" s="400"/>
      <c r="BO349" s="400"/>
      <c r="BP349" s="400"/>
      <c r="BQ349" s="400"/>
      <c r="BR349" s="400"/>
      <c r="BS349" s="400"/>
      <c r="BT349" s="400"/>
      <c r="BU349" s="400"/>
      <c r="BV349" s="400"/>
      <c r="BW349" s="400"/>
      <c r="BX349" s="400"/>
      <c r="BY349" s="400"/>
      <c r="BZ349" s="400"/>
      <c r="CA349" s="400"/>
      <c r="CB349" s="400"/>
      <c r="CC349" s="400"/>
      <c r="CD349" s="400"/>
      <c r="CE349" s="400"/>
      <c r="CF349" s="400"/>
      <c r="CG349" s="400"/>
      <c r="CH349" s="400"/>
      <c r="CI349" s="400"/>
      <c r="CJ349" s="400"/>
      <c r="CK349" s="400"/>
      <c r="CL349" s="400"/>
      <c r="CM349" s="400"/>
      <c r="CN349" s="400"/>
      <c r="CO349" s="400"/>
      <c r="CP349" s="400"/>
      <c r="CQ349" s="400"/>
      <c r="CR349" s="400"/>
      <c r="CS349" s="400"/>
      <c r="CT349" s="400"/>
      <c r="CU349" s="400"/>
      <c r="CV349" s="400"/>
      <c r="CW349" s="400"/>
      <c r="CX349" s="400"/>
      <c r="CY349" s="400"/>
      <c r="CZ349" s="400"/>
      <c r="DA349" s="749"/>
      <c r="DB349" s="749"/>
      <c r="DC349" s="749"/>
      <c r="DD349" s="755"/>
      <c r="DE349" s="647"/>
      <c r="DF349" s="647"/>
      <c r="DG349" s="647"/>
      <c r="DH349" s="647"/>
      <c r="DI349" s="647"/>
      <c r="DJ349" s="796"/>
      <c r="DK349" s="400"/>
      <c r="DL349" s="400"/>
      <c r="DM349" s="400"/>
      <c r="DN349" s="400"/>
      <c r="DO349" s="400"/>
      <c r="DP349" s="400"/>
      <c r="DQ349" s="400"/>
      <c r="DR349" s="400"/>
      <c r="DS349" s="400"/>
      <c r="DT349" s="400"/>
      <c r="DU349" s="400"/>
      <c r="DV349" s="400"/>
      <c r="DW349" s="400"/>
      <c r="DX349" s="400"/>
      <c r="DY349" s="400"/>
      <c r="DZ349" s="400"/>
      <c r="EA349" s="400"/>
      <c r="EB349" s="400"/>
      <c r="EC349" s="400"/>
      <c r="ED349" s="400"/>
      <c r="EE349" s="400"/>
      <c r="EF349" s="789"/>
    </row>
    <row r="350" spans="2:136" ht="3.15" hidden="1" customHeight="1" x14ac:dyDescent="0.3">
      <c r="B350" s="784"/>
      <c r="C350" s="400"/>
      <c r="D350" s="2112"/>
      <c r="E350" s="2112"/>
      <c r="F350" s="2112"/>
      <c r="G350" s="791"/>
      <c r="H350" s="2113"/>
      <c r="I350" s="2113"/>
      <c r="J350" s="2113"/>
      <c r="K350" s="2113"/>
      <c r="L350" s="2113"/>
      <c r="M350" s="2113"/>
      <c r="N350" s="2113"/>
      <c r="O350" s="2113"/>
      <c r="P350" s="2113"/>
      <c r="Q350" s="2113"/>
      <c r="R350" s="2113"/>
      <c r="S350" s="2113"/>
      <c r="T350" s="2113"/>
      <c r="U350" s="2113"/>
      <c r="V350" s="2113"/>
      <c r="W350" s="2113"/>
      <c r="X350" s="2113"/>
      <c r="Y350" s="2113"/>
      <c r="Z350" s="2113"/>
      <c r="AA350" s="2113"/>
      <c r="AB350" s="2113"/>
      <c r="AC350" s="2113"/>
      <c r="AD350" s="2113"/>
      <c r="AE350" s="2113"/>
      <c r="AF350" s="2113"/>
      <c r="AG350" s="2113"/>
      <c r="AH350" s="2113"/>
      <c r="AI350" s="2113"/>
      <c r="AJ350" s="2113"/>
      <c r="AK350" s="647"/>
      <c r="AL350" s="647"/>
      <c r="AM350" s="647"/>
      <c r="AN350" s="647"/>
      <c r="AO350" s="647"/>
      <c r="AP350" s="647"/>
      <c r="AQ350" s="647"/>
      <c r="AR350" s="647"/>
      <c r="AS350" s="647"/>
      <c r="AT350" s="647"/>
      <c r="AU350" s="647"/>
      <c r="AV350" s="647"/>
      <c r="AW350" s="400"/>
      <c r="AX350" s="400"/>
      <c r="AY350" s="647"/>
      <c r="AZ350" s="647"/>
      <c r="BA350" s="647"/>
      <c r="BB350" s="647"/>
      <c r="BC350" s="647"/>
      <c r="BD350" s="647"/>
      <c r="BE350" s="647"/>
      <c r="BF350" s="647"/>
      <c r="BG350" s="647"/>
      <c r="BH350" s="647"/>
      <c r="BI350" s="647"/>
      <c r="BJ350" s="647"/>
      <c r="BK350" s="647"/>
      <c r="BL350" s="647"/>
      <c r="BM350" s="400"/>
      <c r="BN350" s="400"/>
      <c r="BO350" s="400"/>
      <c r="BP350" s="400"/>
      <c r="BQ350" s="400"/>
      <c r="BR350" s="400"/>
      <c r="BS350" s="400"/>
      <c r="BT350" s="400"/>
      <c r="BU350" s="400"/>
      <c r="BV350" s="400"/>
      <c r="BW350" s="400"/>
      <c r="BX350" s="400"/>
      <c r="BY350" s="400"/>
      <c r="BZ350" s="400"/>
      <c r="CA350" s="400"/>
      <c r="CB350" s="400"/>
      <c r="CC350" s="400"/>
      <c r="CD350" s="400"/>
      <c r="CE350" s="400"/>
      <c r="CF350" s="400"/>
      <c r="CG350" s="400"/>
      <c r="CH350" s="400"/>
      <c r="CI350" s="400"/>
      <c r="CJ350" s="400"/>
      <c r="CK350" s="400"/>
      <c r="CL350" s="400"/>
      <c r="CM350" s="400"/>
      <c r="CN350" s="400"/>
      <c r="CO350" s="400"/>
      <c r="CP350" s="400"/>
      <c r="CQ350" s="400"/>
      <c r="CR350" s="400"/>
      <c r="CS350" s="400"/>
      <c r="CT350" s="400"/>
      <c r="CU350" s="400"/>
      <c r="CV350" s="400"/>
      <c r="CW350" s="400"/>
      <c r="CX350" s="400"/>
      <c r="CY350" s="400"/>
      <c r="CZ350" s="400"/>
      <c r="DA350" s="749"/>
      <c r="DB350" s="749"/>
      <c r="DC350" s="749"/>
      <c r="DD350" s="755"/>
      <c r="DE350" s="647"/>
      <c r="DF350" s="647"/>
      <c r="DG350" s="647"/>
      <c r="DH350" s="647"/>
      <c r="DI350" s="647"/>
      <c r="DJ350" s="796"/>
      <c r="DK350" s="400"/>
      <c r="DL350" s="400"/>
      <c r="DM350" s="400"/>
      <c r="DN350" s="400"/>
      <c r="DO350" s="400"/>
      <c r="DP350" s="400"/>
      <c r="DQ350" s="400"/>
      <c r="DR350" s="400"/>
      <c r="DS350" s="400"/>
      <c r="DT350" s="400"/>
      <c r="DU350" s="400"/>
      <c r="DV350" s="400"/>
      <c r="DW350" s="400"/>
      <c r="DX350" s="400"/>
      <c r="DY350" s="400"/>
      <c r="DZ350" s="400"/>
      <c r="EA350" s="400"/>
      <c r="EB350" s="400"/>
      <c r="EC350" s="400"/>
      <c r="ED350" s="400"/>
      <c r="EE350" s="400"/>
      <c r="EF350" s="789"/>
    </row>
    <row r="351" spans="2:136" ht="5.25" hidden="1" customHeight="1" x14ac:dyDescent="0.3">
      <c r="B351" s="784"/>
      <c r="C351" s="400"/>
      <c r="D351" s="400"/>
      <c r="E351" s="400"/>
      <c r="F351" s="825"/>
      <c r="G351" s="647"/>
      <c r="H351" s="647"/>
      <c r="I351" s="647"/>
      <c r="J351" s="647"/>
      <c r="K351" s="647"/>
      <c r="L351" s="647"/>
      <c r="M351" s="647"/>
      <c r="N351" s="647"/>
      <c r="O351" s="647"/>
      <c r="P351" s="647"/>
      <c r="Q351" s="647"/>
      <c r="R351" s="647"/>
      <c r="S351" s="647"/>
      <c r="T351" s="647"/>
      <c r="U351" s="647"/>
      <c r="V351" s="647"/>
      <c r="W351" s="647"/>
      <c r="X351" s="647"/>
      <c r="Y351" s="647"/>
      <c r="Z351" s="647"/>
      <c r="AA351" s="647"/>
      <c r="AB351" s="647"/>
      <c r="AC351" s="647"/>
      <c r="AD351" s="647"/>
      <c r="AE351" s="647"/>
      <c r="AF351" s="647"/>
      <c r="AG351" s="647"/>
      <c r="AH351" s="647"/>
      <c r="AI351" s="647"/>
      <c r="AJ351" s="647"/>
      <c r="AK351" s="647"/>
      <c r="AL351" s="647"/>
      <c r="AM351" s="647"/>
      <c r="AN351" s="647"/>
      <c r="AO351" s="647"/>
      <c r="AP351" s="647"/>
      <c r="AQ351" s="647"/>
      <c r="AR351" s="647"/>
      <c r="AS351" s="647"/>
      <c r="AT351" s="647"/>
      <c r="AU351" s="647"/>
      <c r="AV351" s="647"/>
      <c r="AW351" s="400"/>
      <c r="AX351" s="400"/>
      <c r="AY351" s="647"/>
      <c r="AZ351" s="647"/>
      <c r="BA351" s="647"/>
      <c r="BB351" s="647"/>
      <c r="BC351" s="647"/>
      <c r="BD351" s="647"/>
      <c r="BE351" s="647"/>
      <c r="BF351" s="647"/>
      <c r="BG351" s="647"/>
      <c r="BH351" s="647"/>
      <c r="BI351" s="647"/>
      <c r="BJ351" s="647"/>
      <c r="BK351" s="647"/>
      <c r="BL351" s="647"/>
      <c r="BM351" s="400"/>
      <c r="BN351" s="400"/>
      <c r="BO351" s="400"/>
      <c r="BP351" s="400"/>
      <c r="BQ351" s="400"/>
      <c r="BR351" s="400"/>
      <c r="BS351" s="400"/>
      <c r="BT351" s="400"/>
      <c r="BU351" s="400"/>
      <c r="BV351" s="400"/>
      <c r="BW351" s="400"/>
      <c r="BX351" s="400"/>
      <c r="BY351" s="400"/>
      <c r="BZ351" s="400"/>
      <c r="CA351" s="400"/>
      <c r="CB351" s="400"/>
      <c r="CC351" s="400"/>
      <c r="CD351" s="400"/>
      <c r="CE351" s="400"/>
      <c r="CF351" s="400"/>
      <c r="CG351" s="400"/>
      <c r="CH351" s="400"/>
      <c r="CI351" s="400"/>
      <c r="CJ351" s="400"/>
      <c r="CK351" s="400"/>
      <c r="CL351" s="400"/>
      <c r="CM351" s="400"/>
      <c r="CN351" s="400"/>
      <c r="CO351" s="400"/>
      <c r="CP351" s="400"/>
      <c r="CQ351" s="400"/>
      <c r="CR351" s="400"/>
      <c r="CS351" s="400"/>
      <c r="CT351" s="400"/>
      <c r="CU351" s="400"/>
      <c r="CV351" s="400"/>
      <c r="CW351" s="400"/>
      <c r="CX351" s="400"/>
      <c r="CY351" s="400"/>
      <c r="CZ351" s="400"/>
      <c r="DA351" s="749"/>
      <c r="DB351" s="749"/>
      <c r="DC351" s="749"/>
      <c r="DD351" s="755"/>
      <c r="DE351" s="647"/>
      <c r="DF351" s="647"/>
      <c r="DG351" s="647"/>
      <c r="DH351" s="647"/>
      <c r="DI351" s="647"/>
      <c r="DJ351" s="796"/>
      <c r="DK351" s="400"/>
      <c r="DL351" s="400"/>
      <c r="DM351" s="400"/>
      <c r="DN351" s="400"/>
      <c r="DO351" s="400"/>
      <c r="DP351" s="400"/>
      <c r="DQ351" s="400"/>
      <c r="DR351" s="400"/>
      <c r="DS351" s="400"/>
      <c r="DT351" s="400"/>
      <c r="DU351" s="400"/>
      <c r="DV351" s="400"/>
      <c r="DW351" s="400"/>
      <c r="DX351" s="400"/>
      <c r="DY351" s="400"/>
      <c r="DZ351" s="400"/>
      <c r="EA351" s="400"/>
      <c r="EB351" s="400"/>
      <c r="EC351" s="400"/>
      <c r="ED351" s="400"/>
      <c r="EE351" s="400"/>
      <c r="EF351" s="789"/>
    </row>
    <row r="352" spans="2:136" ht="10.5" hidden="1" customHeight="1" x14ac:dyDescent="0.3">
      <c r="B352" s="784"/>
      <c r="C352" s="400"/>
      <c r="D352" s="2112" t="s">
        <v>865</v>
      </c>
      <c r="E352" s="2112"/>
      <c r="F352" s="2112"/>
      <c r="G352" s="791"/>
      <c r="H352" s="2113" t="s">
        <v>1057</v>
      </c>
      <c r="I352" s="2113"/>
      <c r="J352" s="2113"/>
      <c r="K352" s="2113"/>
      <c r="L352" s="2113"/>
      <c r="M352" s="2113"/>
      <c r="N352" s="2113"/>
      <c r="O352" s="2113"/>
      <c r="P352" s="2113"/>
      <c r="Q352" s="2113"/>
      <c r="R352" s="2113"/>
      <c r="S352" s="2113"/>
      <c r="T352" s="2113"/>
      <c r="U352" s="2113"/>
      <c r="V352" s="2113"/>
      <c r="W352" s="2113"/>
      <c r="X352" s="2113"/>
      <c r="Y352" s="2113"/>
      <c r="Z352" s="2113"/>
      <c r="AA352" s="2113"/>
      <c r="AB352" s="2113"/>
      <c r="AC352" s="2113"/>
      <c r="AD352" s="2113"/>
      <c r="AE352" s="2113"/>
      <c r="AF352" s="2113"/>
      <c r="AG352" s="2113"/>
      <c r="AH352" s="2113"/>
      <c r="AI352" s="2113"/>
      <c r="AJ352" s="2113"/>
      <c r="AK352" s="2113"/>
      <c r="AL352" s="2113"/>
      <c r="AM352" s="749"/>
      <c r="AN352" s="749"/>
      <c r="AO352" s="749"/>
      <c r="AP352" s="749"/>
      <c r="AQ352" s="749"/>
      <c r="AR352" s="749"/>
      <c r="AS352" s="749"/>
      <c r="AT352" s="749"/>
      <c r="AU352" s="829"/>
      <c r="AV352" s="794"/>
      <c r="AW352" s="794"/>
      <c r="AX352" s="794"/>
      <c r="AY352" s="749"/>
      <c r="AZ352" s="749"/>
      <c r="BA352" s="749"/>
      <c r="BB352" s="749"/>
      <c r="BC352" s="749"/>
      <c r="BD352" s="400"/>
      <c r="BE352" s="400"/>
      <c r="BF352" s="749"/>
      <c r="BG352" s="749"/>
      <c r="BH352" s="749"/>
      <c r="BI352" s="400"/>
      <c r="BJ352" s="400"/>
      <c r="BK352" s="400"/>
      <c r="BL352" s="400"/>
      <c r="BM352" s="400"/>
      <c r="BN352" s="2123"/>
      <c r="BO352" s="2123"/>
      <c r="BP352" s="2123"/>
      <c r="BQ352" s="400"/>
      <c r="BR352" s="2117"/>
      <c r="BS352" s="2117"/>
      <c r="BT352" s="2117"/>
      <c r="BU352" s="2117"/>
      <c r="BV352" s="2117"/>
      <c r="BW352" s="2117"/>
      <c r="BX352" s="2117"/>
      <c r="BY352" s="2117"/>
      <c r="BZ352" s="2117"/>
      <c r="CA352" s="2117"/>
      <c r="CB352" s="2117"/>
      <c r="CC352" s="2117"/>
      <c r="CD352" s="2117"/>
      <c r="CE352" s="2117"/>
      <c r="CF352" s="2117"/>
      <c r="CG352" s="2117"/>
      <c r="CH352" s="2117"/>
      <c r="CI352" s="749"/>
      <c r="CJ352" s="749"/>
      <c r="CK352" s="749"/>
      <c r="CL352" s="749"/>
      <c r="CM352" s="749"/>
      <c r="CN352" s="749"/>
      <c r="CO352" s="749"/>
      <c r="CP352" s="749"/>
      <c r="CQ352" s="749"/>
      <c r="CR352" s="749"/>
      <c r="CS352" s="749"/>
      <c r="CT352" s="749"/>
      <c r="CU352" s="749"/>
      <c r="CV352" s="749"/>
      <c r="CW352" s="749"/>
      <c r="CX352" s="749"/>
      <c r="CY352" s="749"/>
      <c r="CZ352" s="749"/>
      <c r="DA352" s="400"/>
      <c r="DB352" s="400"/>
      <c r="DC352" s="400"/>
      <c r="DD352" s="400"/>
      <c r="DE352" s="400"/>
      <c r="DF352" s="400"/>
      <c r="DG352" s="400"/>
      <c r="DH352" s="400"/>
      <c r="DI352" s="400"/>
      <c r="DJ352" s="400"/>
      <c r="DK352" s="400"/>
      <c r="DL352" s="400"/>
      <c r="DM352" s="400"/>
      <c r="DN352" s="400"/>
      <c r="DO352" s="400"/>
      <c r="DP352" s="400"/>
      <c r="DQ352" s="400"/>
      <c r="DR352" s="400"/>
      <c r="DS352" s="400"/>
      <c r="DT352" s="400"/>
      <c r="DU352" s="400"/>
      <c r="DV352" s="400"/>
      <c r="DW352" s="400"/>
      <c r="DX352" s="400"/>
      <c r="DY352" s="400"/>
      <c r="DZ352" s="400"/>
      <c r="EA352" s="400"/>
      <c r="EB352" s="400"/>
      <c r="EC352" s="400"/>
      <c r="ED352" s="400"/>
      <c r="EE352" s="400"/>
      <c r="EF352" s="789"/>
    </row>
    <row r="353" spans="1:182" ht="3.15" hidden="1" customHeight="1" x14ac:dyDescent="0.3">
      <c r="B353" s="784"/>
      <c r="C353" s="400"/>
      <c r="D353" s="2112"/>
      <c r="E353" s="2112"/>
      <c r="F353" s="2112"/>
      <c r="G353" s="791"/>
      <c r="H353" s="2113"/>
      <c r="I353" s="2113"/>
      <c r="J353" s="2113"/>
      <c r="K353" s="2113"/>
      <c r="L353" s="2113"/>
      <c r="M353" s="2113"/>
      <c r="N353" s="2113"/>
      <c r="O353" s="2113"/>
      <c r="P353" s="2113"/>
      <c r="Q353" s="2113"/>
      <c r="R353" s="2113"/>
      <c r="S353" s="2113"/>
      <c r="T353" s="2113"/>
      <c r="U353" s="2113"/>
      <c r="V353" s="2113"/>
      <c r="W353" s="2113"/>
      <c r="X353" s="2113"/>
      <c r="Y353" s="2113"/>
      <c r="Z353" s="2113"/>
      <c r="AA353" s="2113"/>
      <c r="AB353" s="2113"/>
      <c r="AC353" s="2113"/>
      <c r="AD353" s="2113"/>
      <c r="AE353" s="2113"/>
      <c r="AF353" s="2113"/>
      <c r="AG353" s="2113"/>
      <c r="AH353" s="2113"/>
      <c r="AI353" s="2113"/>
      <c r="AJ353" s="2113"/>
      <c r="AK353" s="2113"/>
      <c r="AL353" s="2113"/>
      <c r="AM353" s="749"/>
      <c r="AN353" s="749"/>
      <c r="AO353" s="749"/>
      <c r="AP353" s="749"/>
      <c r="AQ353" s="749"/>
      <c r="AR353" s="749"/>
      <c r="AS353" s="749"/>
      <c r="AT353" s="749"/>
      <c r="AU353" s="829"/>
      <c r="AV353" s="794"/>
      <c r="AW353" s="794"/>
      <c r="AX353" s="794"/>
      <c r="AY353" s="749"/>
      <c r="AZ353" s="749"/>
      <c r="BA353" s="749"/>
      <c r="BB353" s="749"/>
      <c r="BC353" s="749"/>
      <c r="BD353" s="400"/>
      <c r="BE353" s="400"/>
      <c r="BF353" s="749"/>
      <c r="BG353" s="749"/>
      <c r="BH353" s="749"/>
      <c r="BI353" s="400"/>
      <c r="BJ353" s="400"/>
      <c r="BK353" s="400"/>
      <c r="BL353" s="400"/>
      <c r="BM353" s="400"/>
      <c r="BN353" s="2123"/>
      <c r="BO353" s="2123"/>
      <c r="BP353" s="2123"/>
      <c r="BQ353" s="400"/>
      <c r="BR353" s="2117"/>
      <c r="BS353" s="2117"/>
      <c r="BT353" s="2117"/>
      <c r="BU353" s="2117"/>
      <c r="BV353" s="2117"/>
      <c r="BW353" s="2117"/>
      <c r="BX353" s="2117"/>
      <c r="BY353" s="2117"/>
      <c r="BZ353" s="2117"/>
      <c r="CA353" s="2117"/>
      <c r="CB353" s="2117"/>
      <c r="CC353" s="2117"/>
      <c r="CD353" s="2117"/>
      <c r="CE353" s="2117"/>
      <c r="CF353" s="2117"/>
      <c r="CG353" s="2117"/>
      <c r="CH353" s="2117"/>
      <c r="CI353" s="400"/>
      <c r="CJ353" s="400"/>
      <c r="CK353" s="400"/>
      <c r="CL353" s="400"/>
      <c r="CM353" s="400"/>
      <c r="CN353" s="400"/>
      <c r="CO353" s="400"/>
      <c r="CP353" s="400"/>
      <c r="CQ353" s="400"/>
      <c r="CR353" s="400"/>
      <c r="CS353" s="400"/>
      <c r="CT353" s="400"/>
      <c r="CU353" s="400"/>
      <c r="CV353" s="400"/>
      <c r="CW353" s="400"/>
      <c r="CX353" s="400"/>
      <c r="CY353" s="400"/>
      <c r="CZ353" s="400"/>
      <c r="DA353" s="400"/>
      <c r="DB353" s="400"/>
      <c r="DC353" s="400"/>
      <c r="DD353" s="400"/>
      <c r="DE353" s="400"/>
      <c r="DF353" s="400"/>
      <c r="DG353" s="400"/>
      <c r="DH353" s="400"/>
      <c r="DI353" s="400"/>
      <c r="DJ353" s="400"/>
      <c r="DK353" s="400"/>
      <c r="DL353" s="400"/>
      <c r="DM353" s="400"/>
      <c r="DN353" s="400"/>
      <c r="DO353" s="400"/>
      <c r="DP353" s="400"/>
      <c r="DQ353" s="400"/>
      <c r="DR353" s="400"/>
      <c r="DS353" s="400"/>
      <c r="DT353" s="400"/>
      <c r="DU353" s="400"/>
      <c r="DV353" s="400"/>
      <c r="DW353" s="400"/>
      <c r="DX353" s="400"/>
      <c r="DY353" s="400"/>
      <c r="DZ353" s="400"/>
      <c r="EA353" s="400"/>
      <c r="EB353" s="400"/>
      <c r="EC353" s="400"/>
      <c r="ED353" s="400"/>
      <c r="EE353" s="400"/>
      <c r="EF353" s="789"/>
    </row>
    <row r="354" spans="1:182" ht="5.25" hidden="1" customHeight="1" x14ac:dyDescent="0.3">
      <c r="B354" s="784"/>
      <c r="C354" s="400"/>
      <c r="D354" s="795"/>
      <c r="E354" s="795"/>
      <c r="F354" s="795"/>
      <c r="G354" s="647"/>
      <c r="H354" s="749"/>
      <c r="I354" s="749"/>
      <c r="J354" s="749"/>
      <c r="K354" s="749"/>
      <c r="L354" s="749"/>
      <c r="M354" s="749"/>
      <c r="N354" s="749"/>
      <c r="O354" s="749"/>
      <c r="P354" s="749"/>
      <c r="Q354" s="749"/>
      <c r="R354" s="749"/>
      <c r="S354" s="749"/>
      <c r="T354" s="749"/>
      <c r="U354" s="749"/>
      <c r="V354" s="749"/>
      <c r="W354" s="749"/>
      <c r="X354" s="749"/>
      <c r="Y354" s="749"/>
      <c r="Z354" s="749"/>
      <c r="AA354" s="749"/>
      <c r="AB354" s="749"/>
      <c r="AC354" s="749"/>
      <c r="AD354" s="749"/>
      <c r="AE354" s="749"/>
      <c r="AF354" s="749"/>
      <c r="AG354" s="749"/>
      <c r="AH354" s="749"/>
      <c r="AI354" s="749"/>
      <c r="AJ354" s="749"/>
      <c r="AK354" s="749"/>
      <c r="AL354" s="749"/>
      <c r="AM354" s="749"/>
      <c r="AN354" s="749"/>
      <c r="AO354" s="749"/>
      <c r="AP354" s="749"/>
      <c r="AQ354" s="749"/>
      <c r="AR354" s="749"/>
      <c r="AS354" s="749"/>
      <c r="AT354" s="749"/>
      <c r="AU354" s="829"/>
      <c r="AV354" s="794"/>
      <c r="AW354" s="794"/>
      <c r="AX354" s="794"/>
      <c r="AY354" s="749"/>
      <c r="AZ354" s="749"/>
      <c r="BA354" s="749"/>
      <c r="BB354" s="749"/>
      <c r="BC354" s="749"/>
      <c r="BD354" s="400"/>
      <c r="BE354" s="400"/>
      <c r="BF354" s="749"/>
      <c r="BG354" s="749"/>
      <c r="BH354" s="749"/>
      <c r="BI354" s="400"/>
      <c r="BJ354" s="400"/>
      <c r="BK354" s="400"/>
      <c r="BL354" s="400"/>
      <c r="BM354" s="400"/>
      <c r="BN354" s="400"/>
      <c r="BO354" s="400"/>
      <c r="BP354" s="400"/>
      <c r="BQ354" s="400"/>
      <c r="BR354" s="400"/>
      <c r="BS354" s="400"/>
      <c r="BT354" s="400"/>
      <c r="BU354" s="400"/>
      <c r="BV354" s="400"/>
      <c r="BW354" s="400"/>
      <c r="BX354" s="400"/>
      <c r="BY354" s="400"/>
      <c r="BZ354" s="400"/>
      <c r="CA354" s="400"/>
      <c r="CB354" s="400"/>
      <c r="CC354" s="400"/>
      <c r="CD354" s="400"/>
      <c r="CE354" s="400"/>
      <c r="CF354" s="400"/>
      <c r="CG354" s="400"/>
      <c r="CH354" s="400"/>
      <c r="CI354" s="400"/>
      <c r="CJ354" s="400"/>
      <c r="CK354" s="400"/>
      <c r="CL354" s="400"/>
      <c r="CM354" s="400"/>
      <c r="CN354" s="400"/>
      <c r="CO354" s="400"/>
      <c r="CP354" s="400"/>
      <c r="CQ354" s="400"/>
      <c r="CR354" s="400"/>
      <c r="CS354" s="400"/>
      <c r="CT354" s="400"/>
      <c r="CU354" s="400"/>
      <c r="CV354" s="400"/>
      <c r="CW354" s="400"/>
      <c r="CX354" s="400"/>
      <c r="CY354" s="400"/>
      <c r="CZ354" s="400"/>
      <c r="DA354" s="400"/>
      <c r="DB354" s="400"/>
      <c r="DC354" s="400"/>
      <c r="DD354" s="400"/>
      <c r="DE354" s="400"/>
      <c r="DF354" s="400"/>
      <c r="DG354" s="400"/>
      <c r="DH354" s="400"/>
      <c r="DI354" s="400"/>
      <c r="DJ354" s="400"/>
      <c r="DK354" s="400"/>
      <c r="DL354" s="400"/>
      <c r="DM354" s="400"/>
      <c r="DN354" s="400"/>
      <c r="DO354" s="400"/>
      <c r="DP354" s="400"/>
      <c r="DQ354" s="400"/>
      <c r="DR354" s="400"/>
      <c r="DS354" s="400"/>
      <c r="DT354" s="400"/>
      <c r="DU354" s="400"/>
      <c r="DV354" s="400"/>
      <c r="DW354" s="400"/>
      <c r="DX354" s="400"/>
      <c r="DY354" s="400"/>
      <c r="DZ354" s="400"/>
      <c r="EA354" s="400"/>
      <c r="EB354" s="400"/>
      <c r="EC354" s="400"/>
      <c r="ED354" s="400"/>
      <c r="EE354" s="400"/>
      <c r="EF354" s="789"/>
    </row>
    <row r="355" spans="1:182" ht="10.5" hidden="1" customHeight="1" x14ac:dyDescent="0.3">
      <c r="B355" s="784"/>
      <c r="C355" s="400"/>
      <c r="D355" s="2112" t="s">
        <v>866</v>
      </c>
      <c r="E355" s="2112"/>
      <c r="F355" s="2112"/>
      <c r="G355" s="791"/>
      <c r="H355" s="2113" t="s">
        <v>1065</v>
      </c>
      <c r="I355" s="2113"/>
      <c r="J355" s="2113"/>
      <c r="K355" s="2113"/>
      <c r="L355" s="2113"/>
      <c r="M355" s="2113"/>
      <c r="N355" s="2113"/>
      <c r="O355" s="2113"/>
      <c r="P355" s="2113"/>
      <c r="Q355" s="2113"/>
      <c r="R355" s="2113"/>
      <c r="S355" s="2113"/>
      <c r="T355" s="2113"/>
      <c r="U355" s="2113"/>
      <c r="V355" s="2113"/>
      <c r="W355" s="2113"/>
      <c r="X355" s="2113"/>
      <c r="Y355" s="2113"/>
      <c r="Z355" s="2113"/>
      <c r="AA355" s="2113"/>
      <c r="AB355" s="2113"/>
      <c r="AC355" s="2113"/>
      <c r="AD355" s="2113"/>
      <c r="AE355" s="2113"/>
      <c r="AF355" s="2113"/>
      <c r="AG355" s="2113"/>
      <c r="AH355" s="2113"/>
      <c r="AI355" s="2113"/>
      <c r="AJ355" s="2113"/>
      <c r="AK355" s="2113"/>
      <c r="AL355" s="2113"/>
      <c r="AM355" s="2113"/>
      <c r="AN355" s="2113"/>
      <c r="AO355" s="2113"/>
      <c r="AP355" s="2113"/>
      <c r="AQ355" s="2113"/>
      <c r="AR355" s="2113"/>
      <c r="AS355" s="2113"/>
      <c r="AT355" s="2113"/>
      <c r="AU355" s="2113"/>
      <c r="AV355" s="2113"/>
      <c r="AW355" s="2113"/>
      <c r="AX355" s="2113"/>
      <c r="AY355" s="2113"/>
      <c r="AZ355" s="2113"/>
      <c r="BA355" s="2113"/>
      <c r="BB355" s="2113"/>
      <c r="BC355" s="2113"/>
      <c r="BD355" s="2113"/>
      <c r="BE355" s="2113"/>
      <c r="BF355" s="2113"/>
      <c r="BG355" s="2113"/>
      <c r="BH355" s="2113"/>
      <c r="BI355" s="2113"/>
      <c r="BJ355" s="2113"/>
      <c r="BK355" s="2113"/>
      <c r="BL355" s="2113"/>
      <c r="BM355" s="2113"/>
      <c r="BN355" s="2113"/>
      <c r="BO355" s="2113"/>
      <c r="BP355" s="2113"/>
      <c r="BQ355" s="400"/>
      <c r="BR355" s="2117"/>
      <c r="BS355" s="2117"/>
      <c r="BT355" s="2117"/>
      <c r="BU355" s="2117"/>
      <c r="BV355" s="2117"/>
      <c r="BW355" s="2117"/>
      <c r="BX355" s="2117"/>
      <c r="BY355" s="2117"/>
      <c r="BZ355" s="2117"/>
      <c r="CA355" s="2117"/>
      <c r="CB355" s="2117"/>
      <c r="CC355" s="2117"/>
      <c r="CD355" s="2117"/>
      <c r="CE355" s="2117"/>
      <c r="CF355" s="2117"/>
      <c r="CG355" s="2117"/>
      <c r="CH355" s="2117"/>
      <c r="CI355" s="2117"/>
      <c r="CJ355" s="2117"/>
      <c r="CK355" s="400"/>
      <c r="CL355" s="400"/>
      <c r="CM355" s="400"/>
      <c r="CN355" s="400"/>
      <c r="CO355" s="400"/>
      <c r="CP355" s="400"/>
      <c r="CQ355" s="400"/>
      <c r="CR355" s="400"/>
      <c r="CS355" s="400"/>
      <c r="CT355" s="400"/>
      <c r="CU355" s="400"/>
      <c r="CV355" s="400"/>
      <c r="CW355" s="400"/>
      <c r="CX355" s="400"/>
      <c r="CY355" s="400"/>
      <c r="CZ355" s="400"/>
      <c r="DA355" s="400"/>
      <c r="DB355" s="400"/>
      <c r="DC355" s="400"/>
      <c r="DD355" s="400"/>
      <c r="DE355" s="400"/>
      <c r="DF355" s="400"/>
      <c r="DG355" s="400"/>
      <c r="DH355" s="400"/>
      <c r="DI355" s="400"/>
      <c r="DJ355" s="400"/>
      <c r="DK355" s="400"/>
      <c r="DL355" s="400"/>
      <c r="DM355" s="400"/>
      <c r="DN355" s="400"/>
      <c r="DO355" s="400"/>
      <c r="DP355" s="400"/>
      <c r="DQ355" s="400"/>
      <c r="DR355" s="400"/>
      <c r="DS355" s="400"/>
      <c r="DT355" s="400"/>
      <c r="DU355" s="400"/>
      <c r="DV355" s="400"/>
      <c r="DW355" s="400"/>
      <c r="DX355" s="400"/>
      <c r="DY355" s="400"/>
      <c r="DZ355" s="400"/>
      <c r="EA355" s="400"/>
      <c r="EB355" s="400"/>
      <c r="EC355" s="400"/>
      <c r="ED355" s="400"/>
      <c r="EE355" s="400"/>
      <c r="EF355" s="789"/>
    </row>
    <row r="356" spans="1:182" ht="3.15" hidden="1" customHeight="1" x14ac:dyDescent="0.3">
      <c r="B356" s="784"/>
      <c r="C356" s="400"/>
      <c r="D356" s="2112"/>
      <c r="E356" s="2112"/>
      <c r="F356" s="2112"/>
      <c r="G356" s="791"/>
      <c r="H356" s="2113"/>
      <c r="I356" s="2113"/>
      <c r="J356" s="2113"/>
      <c r="K356" s="2113"/>
      <c r="L356" s="2113"/>
      <c r="M356" s="2113"/>
      <c r="N356" s="2113"/>
      <c r="O356" s="2113"/>
      <c r="P356" s="2113"/>
      <c r="Q356" s="2113"/>
      <c r="R356" s="2113"/>
      <c r="S356" s="2113"/>
      <c r="T356" s="2113"/>
      <c r="U356" s="2113"/>
      <c r="V356" s="2113"/>
      <c r="W356" s="2113"/>
      <c r="X356" s="2113"/>
      <c r="Y356" s="2113"/>
      <c r="Z356" s="2113"/>
      <c r="AA356" s="2113"/>
      <c r="AB356" s="2113"/>
      <c r="AC356" s="2113"/>
      <c r="AD356" s="2113"/>
      <c r="AE356" s="2113"/>
      <c r="AF356" s="2113"/>
      <c r="AG356" s="2113"/>
      <c r="AH356" s="2113"/>
      <c r="AI356" s="2113"/>
      <c r="AJ356" s="2113"/>
      <c r="AK356" s="2113"/>
      <c r="AL356" s="2113"/>
      <c r="AM356" s="2113"/>
      <c r="AN356" s="2113"/>
      <c r="AO356" s="2113"/>
      <c r="AP356" s="2113"/>
      <c r="AQ356" s="2113"/>
      <c r="AR356" s="2113"/>
      <c r="AS356" s="2113"/>
      <c r="AT356" s="2113"/>
      <c r="AU356" s="2113"/>
      <c r="AV356" s="2113"/>
      <c r="AW356" s="2113"/>
      <c r="AX356" s="2113"/>
      <c r="AY356" s="2113"/>
      <c r="AZ356" s="2113"/>
      <c r="BA356" s="2113"/>
      <c r="BB356" s="2113"/>
      <c r="BC356" s="2113"/>
      <c r="BD356" s="2113"/>
      <c r="BE356" s="2113"/>
      <c r="BF356" s="2113"/>
      <c r="BG356" s="2113"/>
      <c r="BH356" s="2113"/>
      <c r="BI356" s="2113"/>
      <c r="BJ356" s="2113"/>
      <c r="BK356" s="2113"/>
      <c r="BL356" s="2113"/>
      <c r="BM356" s="2113"/>
      <c r="BN356" s="2113"/>
      <c r="BO356" s="2113"/>
      <c r="BP356" s="2113"/>
      <c r="BQ356" s="400"/>
      <c r="BR356" s="2117"/>
      <c r="BS356" s="2117"/>
      <c r="BT356" s="2117"/>
      <c r="BU356" s="2117"/>
      <c r="BV356" s="2117"/>
      <c r="BW356" s="2117"/>
      <c r="BX356" s="2117"/>
      <c r="BY356" s="2117"/>
      <c r="BZ356" s="2117"/>
      <c r="CA356" s="2117"/>
      <c r="CB356" s="2117"/>
      <c r="CC356" s="2117"/>
      <c r="CD356" s="2117"/>
      <c r="CE356" s="2117"/>
      <c r="CF356" s="2117"/>
      <c r="CG356" s="2117"/>
      <c r="CH356" s="2117"/>
      <c r="CI356" s="2117"/>
      <c r="CJ356" s="2117"/>
      <c r="CK356" s="400"/>
      <c r="CL356" s="400"/>
      <c r="CM356" s="400"/>
      <c r="CN356" s="400"/>
      <c r="CO356" s="400"/>
      <c r="CP356" s="400"/>
      <c r="CQ356" s="400"/>
      <c r="CR356" s="400"/>
      <c r="CS356" s="400"/>
      <c r="CT356" s="400"/>
      <c r="CU356" s="400"/>
      <c r="CV356" s="400"/>
      <c r="CW356" s="400"/>
      <c r="CX356" s="400"/>
      <c r="CY356" s="400"/>
      <c r="CZ356" s="400"/>
      <c r="DA356" s="400"/>
      <c r="DB356" s="400"/>
      <c r="DC356" s="400"/>
      <c r="DD356" s="400"/>
      <c r="DE356" s="400"/>
      <c r="DF356" s="400"/>
      <c r="DG356" s="400"/>
      <c r="DH356" s="400"/>
      <c r="DI356" s="400"/>
      <c r="DJ356" s="400"/>
      <c r="DK356" s="400"/>
      <c r="DL356" s="400"/>
      <c r="DM356" s="400"/>
      <c r="DN356" s="400"/>
      <c r="DO356" s="400"/>
      <c r="DP356" s="400"/>
      <c r="DQ356" s="400"/>
      <c r="DR356" s="400"/>
      <c r="DS356" s="400"/>
      <c r="DT356" s="400"/>
      <c r="DU356" s="400"/>
      <c r="DV356" s="400"/>
      <c r="DW356" s="400"/>
      <c r="DX356" s="400"/>
      <c r="DY356" s="400"/>
      <c r="DZ356" s="400"/>
      <c r="EA356" s="400"/>
      <c r="EB356" s="400"/>
      <c r="EC356" s="400"/>
      <c r="ED356" s="400"/>
      <c r="EE356" s="400"/>
      <c r="EF356" s="789"/>
    </row>
    <row r="357" spans="1:182" ht="3.6" hidden="1" customHeight="1" x14ac:dyDescent="0.3">
      <c r="B357" s="802"/>
      <c r="C357" s="634"/>
      <c r="D357" s="803"/>
      <c r="E357" s="803"/>
      <c r="F357" s="803"/>
      <c r="G357" s="873"/>
      <c r="H357" s="833"/>
      <c r="I357" s="833"/>
      <c r="J357" s="833"/>
      <c r="K357" s="833"/>
      <c r="L357" s="833"/>
      <c r="M357" s="833"/>
      <c r="N357" s="833"/>
      <c r="O357" s="833"/>
      <c r="P357" s="833"/>
      <c r="Q357" s="833"/>
      <c r="R357" s="833"/>
      <c r="S357" s="833"/>
      <c r="T357" s="833"/>
      <c r="U357" s="833"/>
      <c r="V357" s="833"/>
      <c r="W357" s="833"/>
      <c r="X357" s="833"/>
      <c r="Y357" s="833"/>
      <c r="Z357" s="833"/>
      <c r="AA357" s="833"/>
      <c r="AB357" s="833"/>
      <c r="AC357" s="833"/>
      <c r="AD357" s="833"/>
      <c r="AE357" s="833"/>
      <c r="AF357" s="833"/>
      <c r="AG357" s="833"/>
      <c r="AH357" s="833"/>
      <c r="AI357" s="833"/>
      <c r="AJ357" s="833"/>
      <c r="AK357" s="833"/>
      <c r="AL357" s="833"/>
      <c r="AM357" s="833"/>
      <c r="AN357" s="833"/>
      <c r="AO357" s="833"/>
      <c r="AP357" s="833"/>
      <c r="AQ357" s="833"/>
      <c r="AR357" s="833"/>
      <c r="AS357" s="833"/>
      <c r="AT357" s="833"/>
      <c r="AU357" s="833"/>
      <c r="AV357" s="833"/>
      <c r="AW357" s="833"/>
      <c r="AX357" s="833"/>
      <c r="AY357" s="833"/>
      <c r="AZ357" s="833"/>
      <c r="BA357" s="833"/>
      <c r="BB357" s="833"/>
      <c r="BC357" s="833"/>
      <c r="BD357" s="833"/>
      <c r="BE357" s="833"/>
      <c r="BF357" s="833"/>
      <c r="BG357" s="833"/>
      <c r="BH357" s="833"/>
      <c r="BI357" s="833"/>
      <c r="BJ357" s="833"/>
      <c r="BK357" s="833"/>
      <c r="BL357" s="833"/>
      <c r="BM357" s="833"/>
      <c r="BN357" s="833"/>
      <c r="BO357" s="833"/>
      <c r="BP357" s="833"/>
      <c r="BQ357" s="634"/>
      <c r="BR357" s="834"/>
      <c r="BS357" s="834"/>
      <c r="BT357" s="834"/>
      <c r="BU357" s="834"/>
      <c r="BV357" s="834"/>
      <c r="BW357" s="834"/>
      <c r="BX357" s="834"/>
      <c r="BY357" s="834"/>
      <c r="BZ357" s="834"/>
      <c r="CA357" s="834"/>
      <c r="CB357" s="834"/>
      <c r="CC357" s="834"/>
      <c r="CD357" s="834"/>
      <c r="CE357" s="834"/>
      <c r="CF357" s="834"/>
      <c r="CG357" s="834"/>
      <c r="CH357" s="834"/>
      <c r="CI357" s="834"/>
      <c r="CJ357" s="834"/>
      <c r="CK357" s="634"/>
      <c r="CL357" s="634"/>
      <c r="CM357" s="634"/>
      <c r="CN357" s="634"/>
      <c r="CO357" s="634"/>
      <c r="CP357" s="634"/>
      <c r="CQ357" s="634"/>
      <c r="CR357" s="634"/>
      <c r="CS357" s="634"/>
      <c r="CT357" s="634"/>
      <c r="CU357" s="634"/>
      <c r="CV357" s="634"/>
      <c r="CW357" s="634"/>
      <c r="CX357" s="634"/>
      <c r="CY357" s="634"/>
      <c r="CZ357" s="634"/>
      <c r="DA357" s="634"/>
      <c r="DB357" s="634"/>
      <c r="DC357" s="634"/>
      <c r="DD357" s="634"/>
      <c r="DE357" s="634"/>
      <c r="DF357" s="634"/>
      <c r="DG357" s="634"/>
      <c r="DH357" s="634"/>
      <c r="DI357" s="634"/>
      <c r="DJ357" s="634"/>
      <c r="DK357" s="634"/>
      <c r="DL357" s="634"/>
      <c r="DM357" s="634"/>
      <c r="DN357" s="634"/>
      <c r="DO357" s="634"/>
      <c r="DP357" s="634"/>
      <c r="DQ357" s="634"/>
      <c r="DR357" s="634"/>
      <c r="DS357" s="634"/>
      <c r="DT357" s="634"/>
      <c r="DU357" s="634"/>
      <c r="DV357" s="634"/>
      <c r="DW357" s="634"/>
      <c r="DX357" s="634"/>
      <c r="DY357" s="634"/>
      <c r="DZ357" s="634"/>
      <c r="EA357" s="634"/>
      <c r="EB357" s="634"/>
      <c r="EC357" s="634"/>
      <c r="ED357" s="634"/>
      <c r="EE357" s="634"/>
      <c r="EF357" s="811"/>
    </row>
    <row r="358" spans="1:182" ht="6" customHeight="1" x14ac:dyDescent="0.3">
      <c r="E358" s="874"/>
      <c r="F358" s="400"/>
      <c r="G358" s="400"/>
      <c r="H358" s="400"/>
      <c r="I358" s="400"/>
      <c r="J358" s="400"/>
      <c r="K358" s="400"/>
      <c r="L358" s="400"/>
      <c r="M358" s="400"/>
      <c r="N358" s="400"/>
      <c r="O358" s="400"/>
      <c r="P358" s="400"/>
      <c r="Q358" s="400"/>
      <c r="R358" s="400"/>
      <c r="S358" s="400"/>
      <c r="T358" s="400"/>
      <c r="U358" s="400"/>
      <c r="V358" s="400"/>
      <c r="W358" s="400"/>
      <c r="X358" s="400"/>
      <c r="Y358" s="400"/>
      <c r="Z358" s="400"/>
      <c r="AA358" s="400"/>
      <c r="AB358" s="400"/>
      <c r="AC358" s="400"/>
      <c r="AD358" s="400"/>
      <c r="AE358" s="400"/>
      <c r="AF358" s="400"/>
      <c r="AG358" s="400"/>
      <c r="AH358" s="400"/>
      <c r="AI358" s="400"/>
      <c r="AJ358" s="400"/>
      <c r="AK358" s="400"/>
      <c r="AL358" s="400"/>
      <c r="AM358" s="400"/>
      <c r="AN358" s="400"/>
      <c r="AO358" s="400"/>
      <c r="AP358" s="400"/>
      <c r="AQ358" s="400"/>
      <c r="AR358" s="400"/>
      <c r="AS358" s="400"/>
      <c r="AT358" s="400"/>
      <c r="AU358" s="400"/>
      <c r="AV358" s="400"/>
      <c r="AW358" s="400"/>
      <c r="AX358" s="400"/>
      <c r="AY358" s="400"/>
      <c r="AZ358" s="400"/>
      <c r="BA358" s="400"/>
      <c r="BB358" s="400"/>
      <c r="BC358" s="400"/>
      <c r="BD358" s="400"/>
      <c r="BE358" s="400"/>
      <c r="BF358" s="400"/>
      <c r="BG358" s="400"/>
      <c r="BH358" s="400"/>
      <c r="BI358" s="400"/>
      <c r="BJ358" s="400"/>
      <c r="BK358" s="400"/>
      <c r="BL358" s="400"/>
      <c r="BM358" s="400"/>
      <c r="BN358" s="400"/>
      <c r="BO358" s="400"/>
      <c r="BP358" s="400"/>
      <c r="BQ358" s="400"/>
      <c r="CE358" s="400"/>
      <c r="CF358" s="400"/>
      <c r="CG358" s="400"/>
      <c r="CH358" s="400"/>
      <c r="CI358" s="400"/>
      <c r="CJ358" s="400"/>
      <c r="CK358" s="400"/>
      <c r="CL358" s="400"/>
      <c r="CM358" s="400"/>
      <c r="CN358" s="400"/>
      <c r="CO358" s="400"/>
      <c r="CP358" s="400"/>
      <c r="CQ358" s="400"/>
      <c r="CR358" s="400"/>
      <c r="CS358" s="400"/>
      <c r="CT358" s="400"/>
      <c r="CU358" s="400"/>
      <c r="CV358" s="400"/>
      <c r="CW358" s="400"/>
      <c r="CX358" s="400"/>
      <c r="CY358" s="400"/>
      <c r="CZ358" s="800"/>
      <c r="DA358" s="800"/>
      <c r="DB358" s="400"/>
      <c r="DC358" s="644"/>
      <c r="DD358" s="644"/>
      <c r="DE358" s="400"/>
      <c r="DF358" s="644"/>
      <c r="DG358" s="644"/>
      <c r="DH358" s="644"/>
      <c r="DI358" s="644"/>
      <c r="DJ358" s="644"/>
      <c r="DK358" s="644"/>
      <c r="DL358" s="644"/>
      <c r="DM358" s="644"/>
      <c r="DN358" s="644"/>
      <c r="DO358" s="644"/>
      <c r="DP358" s="644"/>
      <c r="DQ358" s="644"/>
      <c r="DR358" s="644"/>
      <c r="DS358" s="644"/>
      <c r="DT358" s="644"/>
      <c r="DU358" s="644"/>
      <c r="DV358" s="644"/>
      <c r="DW358" s="829"/>
      <c r="DX358" s="829"/>
      <c r="DY358" s="829"/>
      <c r="DZ358" s="829"/>
      <c r="EA358" s="829"/>
      <c r="EB358" s="829"/>
      <c r="EC358" s="829"/>
      <c r="EJ358" s="850"/>
      <c r="EK358" s="850"/>
    </row>
    <row r="359" spans="1:182" ht="14.25" customHeight="1" x14ac:dyDescent="0.3">
      <c r="C359" s="746" t="s">
        <v>5</v>
      </c>
      <c r="E359" s="874"/>
      <c r="F359" s="400"/>
      <c r="G359" s="400"/>
      <c r="H359" s="400"/>
      <c r="I359" s="400"/>
      <c r="J359" s="400"/>
      <c r="K359" s="400"/>
      <c r="L359" s="400"/>
      <c r="M359" s="400"/>
      <c r="N359" s="400"/>
      <c r="O359" s="400"/>
      <c r="P359" s="400"/>
      <c r="Q359" s="400"/>
      <c r="R359" s="400"/>
      <c r="S359" s="400"/>
      <c r="T359" s="400"/>
      <c r="U359" s="400"/>
      <c r="V359" s="400"/>
      <c r="W359" s="400"/>
      <c r="X359" s="400"/>
      <c r="Y359" s="400"/>
      <c r="Z359" s="400"/>
      <c r="AA359" s="400"/>
      <c r="AB359" s="400"/>
      <c r="AC359" s="400"/>
      <c r="AD359" s="400"/>
      <c r="AE359" s="400"/>
      <c r="AF359" s="400"/>
      <c r="AG359" s="400"/>
      <c r="AH359" s="400"/>
      <c r="AI359" s="400"/>
      <c r="AJ359" s="400"/>
      <c r="AK359" s="400"/>
      <c r="AL359" s="400"/>
      <c r="AM359" s="400"/>
      <c r="AN359" s="400"/>
      <c r="AO359" s="400"/>
      <c r="AP359" s="400"/>
      <c r="AQ359" s="400"/>
      <c r="AR359" s="400"/>
      <c r="AS359" s="400"/>
      <c r="AT359" s="400"/>
      <c r="AU359" s="400"/>
      <c r="AV359" s="400"/>
      <c r="AW359" s="400"/>
      <c r="AX359" s="400"/>
      <c r="AY359" s="400"/>
      <c r="AZ359" s="400"/>
      <c r="BA359" s="400"/>
      <c r="BB359" s="400"/>
      <c r="BC359" s="400"/>
      <c r="BD359" s="400"/>
      <c r="BE359" s="400"/>
      <c r="BF359" s="400"/>
      <c r="BG359" s="400"/>
      <c r="BH359" s="400"/>
      <c r="BI359" s="400"/>
      <c r="BJ359" s="400"/>
      <c r="BK359" s="400"/>
      <c r="BL359" s="400"/>
      <c r="BM359" s="400"/>
      <c r="BN359" s="400"/>
      <c r="BO359" s="400"/>
      <c r="BP359" s="400"/>
      <c r="BQ359" s="400"/>
      <c r="CE359" s="400"/>
      <c r="CF359" s="400"/>
      <c r="CG359" s="400"/>
      <c r="CH359" s="400"/>
      <c r="CI359" s="400"/>
      <c r="CJ359" s="400"/>
      <c r="CK359" s="400"/>
      <c r="CL359" s="400"/>
      <c r="CM359" s="400"/>
      <c r="CN359" s="400"/>
      <c r="CO359" s="400"/>
      <c r="CP359" s="400"/>
      <c r="CQ359" s="400"/>
      <c r="CR359" s="400"/>
      <c r="CS359" s="400"/>
      <c r="CT359" s="400"/>
      <c r="CU359" s="400"/>
      <c r="CV359" s="400"/>
      <c r="CW359" s="400"/>
      <c r="CX359" s="400"/>
      <c r="CY359" s="400"/>
      <c r="CZ359" s="800"/>
      <c r="DA359" s="800"/>
      <c r="DB359" s="400"/>
      <c r="DC359" s="644"/>
      <c r="DD359" s="644"/>
      <c r="DE359" s="400"/>
      <c r="DF359" s="644"/>
      <c r="DG359" s="644"/>
      <c r="DH359" s="644"/>
      <c r="DI359" s="644"/>
      <c r="DJ359" s="644"/>
      <c r="DK359" s="644"/>
      <c r="DL359" s="644"/>
      <c r="DM359" s="644"/>
      <c r="DN359" s="644"/>
      <c r="DO359" s="644"/>
      <c r="DP359" s="644"/>
      <c r="DQ359" s="644"/>
      <c r="DR359" s="644"/>
      <c r="DS359" s="644"/>
      <c r="DT359" s="644"/>
      <c r="DU359" s="644"/>
      <c r="DV359" s="644"/>
      <c r="DW359" s="829"/>
      <c r="DX359" s="829"/>
      <c r="DY359" s="829"/>
      <c r="DZ359" s="829"/>
      <c r="EA359" s="829"/>
      <c r="EB359" s="829"/>
      <c r="EC359" s="829"/>
      <c r="EJ359" s="850"/>
      <c r="EK359" s="850"/>
    </row>
    <row r="360" spans="1:182" ht="3.15" customHeight="1" x14ac:dyDescent="0.3">
      <c r="C360" s="400"/>
      <c r="D360" s="400"/>
      <c r="E360" s="400"/>
      <c r="F360" s="400"/>
      <c r="G360" s="400"/>
      <c r="H360" s="850"/>
      <c r="I360" s="850"/>
      <c r="J360" s="728"/>
      <c r="K360" s="644"/>
      <c r="L360" s="644"/>
      <c r="M360" s="644"/>
      <c r="N360" s="644"/>
      <c r="O360" s="644"/>
      <c r="P360" s="644"/>
      <c r="Q360" s="644"/>
      <c r="R360" s="644"/>
      <c r="S360" s="644"/>
      <c r="T360" s="644"/>
      <c r="U360" s="644"/>
      <c r="V360" s="644"/>
      <c r="W360" s="644"/>
      <c r="X360" s="644"/>
      <c r="Y360" s="644"/>
      <c r="Z360" s="644"/>
      <c r="AA360" s="644"/>
      <c r="AB360" s="644"/>
      <c r="AC360" s="644"/>
      <c r="AD360" s="644"/>
      <c r="AE360" s="644"/>
      <c r="AF360" s="644"/>
      <c r="AG360" s="644"/>
      <c r="AH360" s="644"/>
      <c r="AI360" s="644"/>
      <c r="AJ360" s="644"/>
      <c r="AK360" s="644"/>
      <c r="AL360" s="644"/>
      <c r="AM360" s="644"/>
      <c r="AN360" s="644"/>
      <c r="AO360" s="644"/>
      <c r="AP360" s="644"/>
      <c r="AQ360" s="644"/>
      <c r="AR360" s="644"/>
      <c r="AS360" s="644"/>
      <c r="AT360" s="644"/>
      <c r="DI360" s="644"/>
      <c r="DJ360" s="644"/>
      <c r="DK360" s="644"/>
      <c r="DL360" s="644"/>
      <c r="DM360" s="644"/>
      <c r="DN360" s="644"/>
      <c r="DO360" s="644"/>
      <c r="DP360" s="644"/>
      <c r="DQ360" s="644"/>
      <c r="DR360" s="644"/>
      <c r="DS360" s="644"/>
      <c r="DT360" s="644"/>
      <c r="DU360" s="644"/>
      <c r="DV360" s="644"/>
      <c r="DW360" s="644"/>
      <c r="DX360" s="644"/>
      <c r="DY360" s="644"/>
      <c r="DZ360" s="400"/>
      <c r="EG360" s="644"/>
      <c r="EH360" s="644"/>
      <c r="EI360" s="400"/>
      <c r="EN360" s="850"/>
      <c r="EO360" s="850"/>
    </row>
    <row r="361" spans="1:182" ht="6" customHeight="1" x14ac:dyDescent="0.3">
      <c r="F361" s="400"/>
      <c r="H361" s="400"/>
      <c r="I361" s="644"/>
      <c r="J361" s="644"/>
      <c r="K361" s="400"/>
      <c r="DI361" s="400"/>
      <c r="DJ361" s="400"/>
      <c r="DK361" s="400"/>
      <c r="DL361" s="400"/>
      <c r="DM361" s="400"/>
      <c r="DN361" s="400"/>
      <c r="DO361" s="400"/>
      <c r="DP361" s="400"/>
      <c r="DQ361" s="400"/>
      <c r="DR361" s="400"/>
      <c r="DS361" s="400"/>
      <c r="DT361" s="400"/>
      <c r="DU361" s="400"/>
      <c r="DV361" s="400"/>
      <c r="DW361" s="400"/>
      <c r="DX361" s="400"/>
      <c r="DY361" s="400"/>
      <c r="DZ361" s="400"/>
      <c r="EG361" s="644"/>
      <c r="EH361" s="644"/>
      <c r="EI361" s="400"/>
      <c r="EN361" s="850"/>
      <c r="EO361" s="850"/>
    </row>
    <row r="362" spans="1:182" ht="10.5" customHeight="1" x14ac:dyDescent="0.3">
      <c r="D362" s="644"/>
      <c r="E362" s="644"/>
      <c r="F362" s="400"/>
      <c r="G362" s="400"/>
      <c r="H362" s="850"/>
      <c r="I362" s="850"/>
      <c r="J362" s="837"/>
      <c r="K362" s="644"/>
      <c r="L362" s="644"/>
      <c r="M362" s="644"/>
      <c r="N362" s="644"/>
      <c r="O362" s="644"/>
      <c r="P362" s="644"/>
      <c r="Q362" s="644"/>
      <c r="R362" s="644"/>
      <c r="S362" s="644"/>
      <c r="T362" s="644"/>
      <c r="U362" s="644"/>
      <c r="V362" s="644"/>
      <c r="W362" s="644"/>
      <c r="X362" s="644"/>
      <c r="Y362" s="644"/>
      <c r="Z362" s="644"/>
      <c r="AA362" s="644"/>
      <c r="AB362" s="644"/>
      <c r="AC362" s="644"/>
      <c r="AD362" s="644"/>
      <c r="AE362" s="644"/>
      <c r="AF362" s="644"/>
      <c r="AG362" s="644"/>
      <c r="AH362" s="644"/>
      <c r="AI362" s="644"/>
      <c r="AJ362" s="644"/>
      <c r="AK362" s="644"/>
      <c r="AL362" s="644"/>
      <c r="AM362" s="644"/>
      <c r="AN362" s="644"/>
      <c r="AO362" s="400"/>
      <c r="AP362" s="400"/>
      <c r="AQ362" s="400"/>
      <c r="AR362" s="400"/>
      <c r="AS362" s="400"/>
      <c r="AT362" s="400"/>
      <c r="AU362" s="400"/>
      <c r="AV362" s="400"/>
      <c r="AW362" s="400"/>
      <c r="AX362" s="400"/>
      <c r="AY362" s="400"/>
      <c r="AZ362" s="400"/>
      <c r="BA362" s="400"/>
      <c r="BB362" s="400"/>
      <c r="BC362" s="400"/>
      <c r="DI362" s="644"/>
      <c r="DJ362" s="644"/>
      <c r="DK362" s="644"/>
      <c r="DL362" s="644"/>
      <c r="DM362" s="644"/>
      <c r="DN362" s="644"/>
      <c r="DO362" s="644"/>
      <c r="DP362" s="644"/>
      <c r="DQ362" s="644"/>
      <c r="DR362" s="644"/>
      <c r="DS362" s="644"/>
      <c r="DT362" s="644"/>
      <c r="DU362" s="644"/>
      <c r="DV362" s="644"/>
      <c r="DW362" s="644"/>
      <c r="DX362" s="644"/>
      <c r="DY362" s="644"/>
      <c r="DZ362" s="644"/>
      <c r="EG362" s="644"/>
      <c r="EH362" s="644"/>
      <c r="EI362" s="644"/>
      <c r="EN362" s="850"/>
      <c r="EO362" s="850"/>
    </row>
    <row r="363" spans="1:182" ht="9.75" customHeight="1" x14ac:dyDescent="0.3">
      <c r="D363" s="400"/>
      <c r="E363" s="400"/>
      <c r="F363" s="400"/>
      <c r="G363" s="400"/>
      <c r="H363" s="850"/>
      <c r="I363" s="850"/>
      <c r="J363" s="837"/>
      <c r="K363" s="644"/>
      <c r="L363" s="644"/>
      <c r="M363" s="644"/>
      <c r="N363" s="644"/>
      <c r="O363" s="644"/>
      <c r="P363" s="644"/>
      <c r="Q363" s="644"/>
      <c r="R363" s="644"/>
      <c r="S363" s="644"/>
      <c r="T363" s="644"/>
      <c r="U363" s="644"/>
      <c r="V363" s="644"/>
      <c r="W363" s="644"/>
      <c r="X363" s="644"/>
      <c r="Y363" s="644"/>
      <c r="Z363" s="644"/>
      <c r="AA363" s="644"/>
      <c r="AB363" s="644"/>
      <c r="AC363" s="644"/>
      <c r="AD363" s="644"/>
      <c r="AE363" s="644"/>
      <c r="AF363" s="644"/>
      <c r="AG363" s="644"/>
      <c r="AH363" s="644"/>
      <c r="AI363" s="644"/>
      <c r="AJ363" s="644"/>
      <c r="AK363" s="644"/>
      <c r="AL363" s="644"/>
      <c r="AM363" s="644"/>
      <c r="AN363" s="644"/>
      <c r="AO363" s="400"/>
      <c r="AP363" s="400"/>
      <c r="AQ363" s="400"/>
      <c r="AR363" s="400"/>
      <c r="AS363" s="400"/>
      <c r="AT363" s="400"/>
      <c r="AU363" s="400"/>
      <c r="AV363" s="400"/>
      <c r="AW363" s="400"/>
      <c r="AX363" s="400"/>
      <c r="AY363" s="400"/>
      <c r="AZ363" s="400"/>
      <c r="BA363" s="400"/>
      <c r="BB363" s="400"/>
      <c r="BC363" s="400"/>
      <c r="DI363" s="644"/>
      <c r="DJ363" s="644"/>
      <c r="DK363" s="644"/>
      <c r="DL363" s="644"/>
      <c r="DM363" s="644"/>
      <c r="DN363" s="644"/>
      <c r="DO363" s="644"/>
      <c r="DP363" s="644"/>
      <c r="DQ363" s="644"/>
      <c r="DR363" s="644"/>
      <c r="DS363" s="644"/>
      <c r="DT363" s="644"/>
      <c r="DU363" s="644"/>
      <c r="DV363" s="644"/>
      <c r="DW363" s="644"/>
      <c r="DX363" s="644"/>
      <c r="DY363" s="644"/>
      <c r="DZ363" s="644"/>
      <c r="EG363" s="644"/>
      <c r="EH363" s="644"/>
      <c r="EI363" s="644"/>
      <c r="EN363" s="850"/>
      <c r="EO363" s="850"/>
    </row>
    <row r="364" spans="1:182" ht="19.95" customHeight="1" x14ac:dyDescent="0.3">
      <c r="A364" s="400"/>
      <c r="B364" s="2118" t="s">
        <v>39751</v>
      </c>
      <c r="C364" s="2119"/>
      <c r="D364" s="2119"/>
      <c r="E364" s="2119"/>
      <c r="F364" s="2119"/>
      <c r="G364" s="2119"/>
      <c r="H364" s="2119"/>
      <c r="I364" s="2119"/>
      <c r="J364" s="2119"/>
      <c r="K364" s="2119"/>
      <c r="L364" s="2119"/>
      <c r="M364" s="2119"/>
      <c r="N364" s="2119"/>
      <c r="O364" s="2119"/>
      <c r="P364" s="2119"/>
      <c r="Q364" s="2119"/>
      <c r="R364" s="2119"/>
      <c r="S364" s="2119"/>
      <c r="T364" s="2119"/>
      <c r="U364" s="2119"/>
      <c r="V364" s="2119"/>
      <c r="W364" s="2119"/>
      <c r="X364" s="2119"/>
      <c r="Y364" s="2119"/>
      <c r="Z364" s="2119"/>
      <c r="AA364" s="2119"/>
      <c r="AB364" s="2119"/>
      <c r="AC364" s="2119"/>
      <c r="AD364" s="2119"/>
      <c r="AE364" s="2119"/>
      <c r="AF364" s="2119"/>
      <c r="AG364" s="2119"/>
      <c r="AH364" s="2119"/>
      <c r="AI364" s="2119"/>
      <c r="AJ364" s="2119"/>
      <c r="AK364" s="2119"/>
      <c r="AL364" s="2119"/>
      <c r="AM364" s="2119"/>
      <c r="AN364" s="2119"/>
      <c r="AO364" s="2119"/>
      <c r="AP364" s="2119"/>
      <c r="AQ364" s="2119"/>
      <c r="AR364" s="2119"/>
      <c r="AS364" s="2119"/>
      <c r="AT364" s="2119"/>
      <c r="AU364" s="2119"/>
      <c r="AV364" s="2119"/>
      <c r="AW364" s="2119"/>
      <c r="AX364" s="2119"/>
      <c r="AY364" s="2119"/>
      <c r="AZ364" s="2119"/>
      <c r="BA364" s="2119"/>
      <c r="BB364" s="2119"/>
      <c r="BC364" s="2119"/>
      <c r="BD364" s="2119"/>
      <c r="BE364" s="2119"/>
      <c r="BF364" s="2119"/>
      <c r="BG364" s="2119"/>
      <c r="BH364" s="2119"/>
      <c r="BI364" s="2119"/>
      <c r="BJ364" s="2119"/>
      <c r="BK364" s="2119"/>
      <c r="BL364" s="2119"/>
      <c r="BM364" s="2119"/>
      <c r="BN364" s="2119"/>
      <c r="BO364" s="2119"/>
      <c r="BP364" s="2119"/>
      <c r="BQ364" s="2119"/>
      <c r="BR364" s="2119"/>
      <c r="BS364" s="2119"/>
      <c r="BT364" s="2119"/>
      <c r="BU364" s="2119"/>
      <c r="BV364" s="2119"/>
      <c r="BW364" s="2119"/>
      <c r="BX364" s="2119"/>
      <c r="BY364" s="2119"/>
      <c r="BZ364" s="2119"/>
      <c r="CA364" s="2119"/>
      <c r="CB364" s="2119"/>
      <c r="CC364" s="2119"/>
      <c r="CD364" s="2119"/>
      <c r="CE364" s="2119"/>
      <c r="CF364" s="2119"/>
      <c r="CG364" s="2119"/>
      <c r="CH364" s="2119"/>
      <c r="CI364" s="2119"/>
      <c r="CJ364" s="2119"/>
      <c r="CK364" s="2119"/>
      <c r="CL364" s="2119"/>
      <c r="CM364" s="2119"/>
      <c r="CN364" s="2119"/>
      <c r="CO364" s="2119"/>
      <c r="CP364" s="2119"/>
      <c r="CQ364" s="2119"/>
      <c r="CR364" s="2119"/>
      <c r="CS364" s="2119"/>
      <c r="CT364" s="2119"/>
      <c r="CU364" s="2119"/>
      <c r="CV364" s="2119"/>
      <c r="CW364" s="2119"/>
      <c r="CX364" s="2119"/>
      <c r="CY364" s="2119"/>
      <c r="CZ364" s="2119"/>
      <c r="DA364" s="2119"/>
      <c r="DB364" s="2119"/>
      <c r="DC364" s="2119"/>
      <c r="DD364" s="2119"/>
      <c r="DE364" s="2119"/>
      <c r="DF364" s="2119"/>
      <c r="DG364" s="2119"/>
      <c r="DH364" s="2119"/>
      <c r="DI364" s="2119"/>
      <c r="DJ364" s="2119"/>
      <c r="DK364" s="2119"/>
      <c r="DL364" s="2119"/>
      <c r="DM364" s="2119"/>
      <c r="DN364" s="2119"/>
      <c r="DO364" s="2119"/>
      <c r="DP364" s="2119"/>
      <c r="DQ364" s="2119"/>
      <c r="DR364" s="2119"/>
      <c r="DS364" s="2119"/>
      <c r="DT364" s="2119"/>
      <c r="DU364" s="2119"/>
      <c r="DV364" s="2119"/>
      <c r="DW364" s="2119"/>
      <c r="DX364" s="2119"/>
      <c r="DY364" s="2119"/>
      <c r="DZ364" s="2119"/>
      <c r="EA364" s="2119"/>
      <c r="EB364" s="2119"/>
      <c r="EC364" s="2119"/>
      <c r="ED364" s="2119"/>
      <c r="EE364" s="2119"/>
      <c r="EF364" s="2120"/>
      <c r="EG364" s="400"/>
      <c r="EH364" s="400"/>
      <c r="EI364" s="400"/>
      <c r="EJ364" s="400"/>
      <c r="EK364" s="400"/>
      <c r="EL364" s="400"/>
      <c r="EM364" s="400"/>
      <c r="EN364" s="400"/>
      <c r="EO364" s="400"/>
      <c r="EP364" s="400"/>
      <c r="EQ364" s="400"/>
      <c r="ER364" s="400"/>
      <c r="ES364" s="400"/>
      <c r="ET364" s="400"/>
      <c r="EU364" s="400"/>
      <c r="EV364" s="400"/>
      <c r="EW364" s="400"/>
      <c r="EX364" s="400"/>
      <c r="EY364" s="400"/>
      <c r="EZ364" s="400"/>
      <c r="FA364" s="400"/>
      <c r="FB364" s="400"/>
      <c r="FC364" s="400"/>
      <c r="FD364" s="400"/>
      <c r="FE364" s="400"/>
      <c r="FF364" s="400"/>
      <c r="FG364" s="400"/>
      <c r="FH364" s="400"/>
      <c r="FI364" s="400"/>
      <c r="FJ364" s="400"/>
      <c r="FK364" s="400"/>
      <c r="FL364" s="400"/>
      <c r="FM364" s="400"/>
      <c r="FN364" s="400"/>
      <c r="FO364" s="400"/>
      <c r="FP364" s="400"/>
      <c r="FQ364" s="400"/>
      <c r="FR364" s="400"/>
      <c r="FS364" s="400"/>
      <c r="FT364" s="400"/>
      <c r="FU364" s="400"/>
      <c r="FV364" s="400"/>
      <c r="FW364" s="400"/>
      <c r="FX364" s="400"/>
      <c r="FY364" s="400"/>
      <c r="FZ364" s="400"/>
    </row>
    <row r="365" spans="1:182" ht="9" hidden="1" customHeight="1" x14ac:dyDescent="0.3">
      <c r="A365" s="647"/>
      <c r="B365" s="778"/>
      <c r="C365" s="779"/>
      <c r="D365" s="779"/>
      <c r="E365" s="779"/>
      <c r="F365" s="779"/>
      <c r="G365" s="779"/>
      <c r="H365" s="779"/>
      <c r="I365" s="779"/>
      <c r="J365" s="779"/>
      <c r="K365" s="779"/>
      <c r="L365" s="779"/>
      <c r="M365" s="779"/>
      <c r="N365" s="779"/>
      <c r="O365" s="779"/>
      <c r="P365" s="779"/>
      <c r="Q365" s="779"/>
      <c r="R365" s="779"/>
      <c r="S365" s="779"/>
      <c r="T365" s="779"/>
      <c r="U365" s="779"/>
      <c r="V365" s="779"/>
      <c r="W365" s="779"/>
      <c r="X365" s="779"/>
      <c r="Y365" s="779"/>
      <c r="Z365" s="779"/>
      <c r="AA365" s="779"/>
      <c r="AB365" s="779"/>
      <c r="AC365" s="779"/>
      <c r="AD365" s="779"/>
      <c r="AE365" s="779"/>
      <c r="AF365" s="779"/>
      <c r="AG365" s="779"/>
      <c r="AH365" s="779"/>
      <c r="AI365" s="779"/>
      <c r="AJ365" s="779"/>
      <c r="AK365" s="779"/>
      <c r="AL365" s="779"/>
      <c r="AM365" s="779"/>
      <c r="AN365" s="779"/>
      <c r="AO365" s="779"/>
      <c r="AP365" s="779"/>
      <c r="AQ365" s="779"/>
      <c r="AR365" s="779"/>
      <c r="AS365" s="779"/>
      <c r="AT365" s="779"/>
      <c r="AU365" s="779"/>
      <c r="AV365" s="779"/>
      <c r="AW365" s="779"/>
      <c r="AX365" s="779"/>
      <c r="AY365" s="779"/>
      <c r="AZ365" s="779"/>
      <c r="BA365" s="779"/>
      <c r="BB365" s="779"/>
      <c r="BC365" s="779"/>
      <c r="BD365" s="779"/>
      <c r="BE365" s="779"/>
      <c r="BF365" s="779"/>
      <c r="BG365" s="779"/>
      <c r="BH365" s="779"/>
      <c r="BI365" s="779"/>
      <c r="BJ365" s="779"/>
      <c r="BK365" s="779"/>
      <c r="BL365" s="779"/>
      <c r="BM365" s="779"/>
      <c r="BN365" s="779"/>
      <c r="BO365" s="779"/>
      <c r="BP365" s="779"/>
      <c r="BQ365" s="779"/>
      <c r="BR365" s="779"/>
      <c r="BS365" s="779"/>
      <c r="BT365" s="779"/>
      <c r="BU365" s="779"/>
      <c r="BV365" s="779"/>
      <c r="BW365" s="779"/>
      <c r="BX365" s="779"/>
      <c r="BY365" s="779"/>
      <c r="BZ365" s="779"/>
      <c r="CA365" s="779"/>
      <c r="CB365" s="779"/>
      <c r="CC365" s="779"/>
      <c r="CD365" s="779"/>
      <c r="CE365" s="779"/>
      <c r="CF365" s="779"/>
      <c r="CG365" s="779"/>
      <c r="CH365" s="779"/>
      <c r="CI365" s="779"/>
      <c r="CJ365" s="779"/>
      <c r="CK365" s="779"/>
      <c r="CL365" s="779"/>
      <c r="CM365" s="779"/>
      <c r="CN365" s="779"/>
      <c r="CO365" s="779"/>
      <c r="CP365" s="779"/>
      <c r="CQ365" s="779"/>
      <c r="CR365" s="779"/>
      <c r="CS365" s="779"/>
      <c r="CT365" s="779"/>
      <c r="CU365" s="779"/>
      <c r="CV365" s="779"/>
      <c r="CW365" s="779"/>
      <c r="CX365" s="779"/>
      <c r="CY365" s="779"/>
      <c r="CZ365" s="779"/>
      <c r="DA365" s="779"/>
      <c r="DB365" s="779"/>
      <c r="DC365" s="779"/>
      <c r="DD365" s="779"/>
      <c r="DE365" s="779"/>
      <c r="DF365" s="779"/>
      <c r="DG365" s="779"/>
      <c r="DH365" s="779"/>
      <c r="DI365" s="779"/>
      <c r="DJ365" s="779"/>
      <c r="DK365" s="779"/>
      <c r="DL365" s="779"/>
      <c r="DM365" s="779"/>
      <c r="DN365" s="779"/>
      <c r="DO365" s="779"/>
      <c r="DP365" s="779"/>
      <c r="DQ365" s="779"/>
      <c r="DR365" s="779"/>
      <c r="DS365" s="779"/>
      <c r="DT365" s="779"/>
      <c r="DU365" s="779"/>
      <c r="DV365" s="779"/>
      <c r="DW365" s="779"/>
      <c r="DX365" s="779"/>
      <c r="DY365" s="779"/>
      <c r="DZ365" s="779"/>
      <c r="EA365" s="779"/>
      <c r="EB365" s="779"/>
      <c r="EC365" s="779"/>
      <c r="ED365" s="779"/>
      <c r="EE365" s="779"/>
      <c r="EF365" s="780"/>
      <c r="EG365" s="647"/>
      <c r="EH365" s="647"/>
      <c r="EI365" s="647"/>
      <c r="EJ365" s="647"/>
      <c r="EK365" s="647"/>
      <c r="EL365" s="647"/>
      <c r="EM365" s="647"/>
      <c r="EN365" s="647"/>
      <c r="EO365" s="400"/>
      <c r="EP365" s="400"/>
      <c r="EQ365" s="400"/>
      <c r="ER365" s="400"/>
      <c r="ES365" s="400"/>
      <c r="ET365" s="400"/>
      <c r="EU365" s="400"/>
      <c r="EV365" s="400"/>
      <c r="EW365" s="400"/>
      <c r="EX365" s="400"/>
      <c r="EY365" s="400"/>
      <c r="EZ365" s="400"/>
      <c r="FA365" s="400"/>
      <c r="FB365" s="400"/>
      <c r="FC365" s="400"/>
      <c r="FD365" s="400"/>
      <c r="FE365" s="400"/>
      <c r="FF365" s="400"/>
      <c r="FG365" s="400"/>
      <c r="FH365" s="400"/>
      <c r="FI365" s="400"/>
      <c r="FJ365" s="400"/>
      <c r="FK365" s="400"/>
      <c r="FL365" s="400"/>
      <c r="FM365" s="400"/>
      <c r="FN365" s="400"/>
      <c r="FO365" s="400"/>
      <c r="FP365" s="400"/>
      <c r="FQ365" s="400"/>
      <c r="FR365" s="400"/>
      <c r="FS365" s="400"/>
      <c r="FT365" s="400"/>
      <c r="FU365" s="400"/>
      <c r="FV365" s="400"/>
      <c r="FW365" s="400"/>
      <c r="FX365" s="400"/>
      <c r="FY365" s="400"/>
      <c r="FZ365" s="400"/>
    </row>
    <row r="366" spans="1:182" ht="15.6" hidden="1" customHeight="1" x14ac:dyDescent="0.3">
      <c r="A366" s="647"/>
      <c r="B366" s="781"/>
      <c r="C366" s="776"/>
      <c r="D366" s="2121" t="s">
        <v>39752</v>
      </c>
      <c r="E366" s="2121"/>
      <c r="F366" s="2121"/>
      <c r="G366" s="2121"/>
      <c r="H366" s="2121"/>
      <c r="I366" s="2121"/>
      <c r="J366" s="2121"/>
      <c r="K366" s="2121"/>
      <c r="L366" s="2121"/>
      <c r="M366" s="2121"/>
      <c r="N366" s="2121"/>
      <c r="O366" s="2121"/>
      <c r="P366" s="2121"/>
      <c r="Q366" s="2121"/>
      <c r="R366" s="2121"/>
      <c r="S366" s="2121"/>
      <c r="T366" s="2121"/>
      <c r="U366" s="2121"/>
      <c r="V366" s="2121"/>
      <c r="W366" s="2121"/>
      <c r="X366" s="2121"/>
      <c r="Y366" s="2121"/>
      <c r="Z366" s="2121"/>
      <c r="AA366" s="2121"/>
      <c r="AB366" s="2121"/>
      <c r="AC366" s="2121"/>
      <c r="AD366" s="2121"/>
      <c r="AE366" s="2121"/>
      <c r="AF366" s="2121"/>
      <c r="AG366" s="2121"/>
      <c r="AH366" s="2121"/>
      <c r="AI366" s="2121"/>
      <c r="AJ366" s="2121"/>
      <c r="AK366" s="2121"/>
      <c r="AL366" s="2121"/>
      <c r="AM366" s="2121"/>
      <c r="AN366" s="2121"/>
      <c r="AO366" s="2121"/>
      <c r="AP366" s="2121"/>
      <c r="AQ366" s="2121"/>
      <c r="AR366" s="2121"/>
      <c r="AS366" s="2121"/>
      <c r="AT366" s="2121"/>
      <c r="AU366" s="2121"/>
      <c r="AV366" s="2121"/>
      <c r="AW366" s="2121"/>
      <c r="AX366" s="2121"/>
      <c r="AY366" s="2121"/>
      <c r="AZ366" s="2121"/>
      <c r="BA366" s="2121"/>
      <c r="BB366" s="2121"/>
      <c r="BC366" s="2121"/>
      <c r="BD366" s="2121"/>
      <c r="BE366" s="2121"/>
      <c r="BF366" s="2121"/>
      <c r="BG366" s="2121"/>
      <c r="BH366" s="2121"/>
      <c r="BI366" s="2121"/>
      <c r="BJ366" s="2121"/>
      <c r="BK366" s="2121"/>
      <c r="BL366" s="2121"/>
      <c r="BM366" s="2121"/>
      <c r="BN366" s="2121"/>
      <c r="BO366" s="2121"/>
      <c r="BP366" s="2121"/>
      <c r="BQ366" s="2121"/>
      <c r="BR366" s="2121"/>
      <c r="BS366" s="2121"/>
      <c r="BT366" s="2121"/>
      <c r="BU366" s="2121"/>
      <c r="BV366" s="2121"/>
      <c r="BW366" s="2121"/>
      <c r="BX366" s="2121"/>
      <c r="BY366" s="2121"/>
      <c r="BZ366" s="2121"/>
      <c r="CA366" s="2121"/>
      <c r="CB366" s="2121"/>
      <c r="CC366" s="2121"/>
      <c r="CD366" s="2121"/>
      <c r="CE366" s="2121"/>
      <c r="CF366" s="2121"/>
      <c r="CG366" s="2121"/>
      <c r="CH366" s="2121"/>
      <c r="CI366" s="2121"/>
      <c r="CJ366" s="2121"/>
      <c r="CK366" s="2121"/>
      <c r="CL366" s="2121"/>
      <c r="CM366" s="2121"/>
      <c r="CN366" s="2121"/>
      <c r="CO366" s="2121"/>
      <c r="CP366" s="2121"/>
      <c r="CQ366" s="2121"/>
      <c r="CR366" s="2121"/>
      <c r="CS366" s="2121"/>
      <c r="CT366" s="2121"/>
      <c r="CU366" s="2121"/>
      <c r="CV366" s="2121"/>
      <c r="CW366" s="2121"/>
      <c r="CX366" s="2121"/>
      <c r="CY366" s="2121"/>
      <c r="CZ366" s="2121"/>
      <c r="DA366" s="2121"/>
      <c r="DB366" s="2121"/>
      <c r="DC366" s="2121"/>
      <c r="DD366" s="2121"/>
      <c r="DE366" s="2121"/>
      <c r="DF366" s="2121"/>
      <c r="DG366" s="2121"/>
      <c r="DH366" s="2121"/>
      <c r="DI366" s="2121"/>
      <c r="DJ366" s="2121"/>
      <c r="DK366" s="2121"/>
      <c r="DL366" s="2121"/>
      <c r="DM366" s="2121"/>
      <c r="DN366" s="2121"/>
      <c r="DO366" s="2121"/>
      <c r="DP366" s="2121"/>
      <c r="DQ366" s="2121"/>
      <c r="DR366" s="2121"/>
      <c r="DS366" s="2121"/>
      <c r="DT366" s="2121"/>
      <c r="DU366" s="2121"/>
      <c r="DV366" s="2121"/>
      <c r="DW366" s="2121"/>
      <c r="DX366" s="2121"/>
      <c r="DY366" s="2121"/>
      <c r="DZ366" s="2121"/>
      <c r="EA366" s="2121"/>
      <c r="EB366" s="2121"/>
      <c r="EC366" s="2121"/>
      <c r="ED366" s="2121"/>
      <c r="EE366" s="2121"/>
      <c r="EF366" s="2122"/>
      <c r="EG366" s="647"/>
      <c r="EH366" s="647"/>
      <c r="EI366" s="647"/>
      <c r="EJ366" s="647"/>
      <c r="EK366" s="647"/>
      <c r="EL366" s="647"/>
      <c r="EM366" s="647"/>
      <c r="EN366" s="647"/>
      <c r="EO366" s="400"/>
      <c r="EP366" s="400"/>
      <c r="EQ366" s="400"/>
      <c r="ER366" s="400"/>
      <c r="ES366" s="400"/>
      <c r="ET366" s="400"/>
      <c r="EU366" s="400"/>
      <c r="EV366" s="400"/>
      <c r="EW366" s="400"/>
      <c r="EX366" s="400"/>
      <c r="EY366" s="400"/>
      <c r="EZ366" s="400"/>
      <c r="FA366" s="400"/>
      <c r="FB366" s="400"/>
      <c r="FC366" s="400"/>
      <c r="FD366" s="400"/>
      <c r="FE366" s="400"/>
      <c r="FF366" s="400"/>
      <c r="FG366" s="400"/>
      <c r="FH366" s="400"/>
      <c r="FI366" s="400"/>
      <c r="FJ366" s="400"/>
      <c r="FK366" s="400"/>
      <c r="FL366" s="400"/>
      <c r="FM366" s="400"/>
      <c r="FN366" s="400"/>
      <c r="FO366" s="400"/>
      <c r="FP366" s="400"/>
      <c r="FQ366" s="400"/>
      <c r="FR366" s="400"/>
      <c r="FS366" s="400"/>
      <c r="FT366" s="400"/>
      <c r="FU366" s="400"/>
      <c r="FV366" s="400"/>
      <c r="FW366" s="400"/>
      <c r="FX366" s="400"/>
      <c r="FY366" s="400"/>
      <c r="FZ366" s="400"/>
    </row>
    <row r="367" spans="1:182" ht="9" hidden="1" customHeight="1" x14ac:dyDescent="0.3">
      <c r="A367" s="647"/>
      <c r="B367" s="781"/>
      <c r="C367" s="776"/>
      <c r="D367" s="776"/>
      <c r="E367" s="776"/>
      <c r="F367" s="776"/>
      <c r="G367" s="776"/>
      <c r="H367" s="776"/>
      <c r="I367" s="776"/>
      <c r="J367" s="776"/>
      <c r="K367" s="776"/>
      <c r="L367" s="776"/>
      <c r="M367" s="776"/>
      <c r="N367" s="776"/>
      <c r="O367" s="776"/>
      <c r="P367" s="776"/>
      <c r="Q367" s="776"/>
      <c r="R367" s="776"/>
      <c r="S367" s="776"/>
      <c r="T367" s="776"/>
      <c r="U367" s="776"/>
      <c r="V367" s="776"/>
      <c r="W367" s="776"/>
      <c r="X367" s="776"/>
      <c r="Y367" s="776"/>
      <c r="Z367" s="776"/>
      <c r="AA367" s="776"/>
      <c r="AB367" s="776"/>
      <c r="AC367" s="776"/>
      <c r="AD367" s="776"/>
      <c r="AE367" s="776"/>
      <c r="AF367" s="776"/>
      <c r="AG367" s="776"/>
      <c r="AH367" s="776"/>
      <c r="AI367" s="776"/>
      <c r="AJ367" s="776"/>
      <c r="AK367" s="776"/>
      <c r="AL367" s="776"/>
      <c r="AM367" s="776"/>
      <c r="AN367" s="776"/>
      <c r="AO367" s="776"/>
      <c r="AP367" s="776"/>
      <c r="AQ367" s="776"/>
      <c r="AR367" s="776"/>
      <c r="AS367" s="776"/>
      <c r="AT367" s="776"/>
      <c r="AU367" s="776"/>
      <c r="AV367" s="776"/>
      <c r="AW367" s="776"/>
      <c r="AX367" s="776"/>
      <c r="AY367" s="776"/>
      <c r="AZ367" s="776"/>
      <c r="BA367" s="776"/>
      <c r="BB367" s="776"/>
      <c r="BC367" s="776"/>
      <c r="BD367" s="776"/>
      <c r="BE367" s="776"/>
      <c r="BF367" s="776"/>
      <c r="BG367" s="776"/>
      <c r="BH367" s="776"/>
      <c r="BI367" s="776"/>
      <c r="BJ367" s="776"/>
      <c r="BK367" s="776"/>
      <c r="BL367" s="776"/>
      <c r="BM367" s="776"/>
      <c r="BN367" s="776"/>
      <c r="BO367" s="776"/>
      <c r="BP367" s="776"/>
      <c r="BQ367" s="776"/>
      <c r="BR367" s="776"/>
      <c r="BS367" s="776"/>
      <c r="BT367" s="776"/>
      <c r="BU367" s="776"/>
      <c r="BV367" s="776"/>
      <c r="BW367" s="776"/>
      <c r="BX367" s="776"/>
      <c r="BY367" s="776"/>
      <c r="BZ367" s="776"/>
      <c r="CA367" s="776"/>
      <c r="CB367" s="776"/>
      <c r="CC367" s="776"/>
      <c r="CD367" s="776"/>
      <c r="CE367" s="776"/>
      <c r="CF367" s="776"/>
      <c r="CG367" s="776"/>
      <c r="CH367" s="776"/>
      <c r="CI367" s="776"/>
      <c r="CJ367" s="776"/>
      <c r="CK367" s="776"/>
      <c r="CL367" s="776"/>
      <c r="CM367" s="776"/>
      <c r="CN367" s="776"/>
      <c r="CO367" s="776"/>
      <c r="CP367" s="776"/>
      <c r="CQ367" s="776"/>
      <c r="CR367" s="776"/>
      <c r="CS367" s="776"/>
      <c r="CT367" s="776"/>
      <c r="CU367" s="776"/>
      <c r="CV367" s="776"/>
      <c r="CW367" s="776"/>
      <c r="CX367" s="776"/>
      <c r="CY367" s="776"/>
      <c r="CZ367" s="776"/>
      <c r="DA367" s="776"/>
      <c r="DB367" s="776"/>
      <c r="DC367" s="776"/>
      <c r="DD367" s="776"/>
      <c r="DE367" s="776"/>
      <c r="DF367" s="776"/>
      <c r="DG367" s="776"/>
      <c r="DH367" s="776"/>
      <c r="DI367" s="776"/>
      <c r="DJ367" s="776"/>
      <c r="DK367" s="776"/>
      <c r="DL367" s="776"/>
      <c r="DM367" s="776"/>
      <c r="DN367" s="776"/>
      <c r="DO367" s="776"/>
      <c r="DP367" s="776"/>
      <c r="DQ367" s="776"/>
      <c r="DR367" s="776"/>
      <c r="DS367" s="776"/>
      <c r="DT367" s="776"/>
      <c r="DU367" s="776"/>
      <c r="DV367" s="776"/>
      <c r="DW367" s="776"/>
      <c r="DX367" s="776"/>
      <c r="DY367" s="776"/>
      <c r="DZ367" s="776"/>
      <c r="EA367" s="776"/>
      <c r="EB367" s="776"/>
      <c r="EC367" s="776"/>
      <c r="ED367" s="776"/>
      <c r="EE367" s="776"/>
      <c r="EF367" s="783"/>
      <c r="EG367" s="647"/>
      <c r="EH367" s="647"/>
      <c r="EI367" s="647"/>
      <c r="EJ367" s="647"/>
      <c r="EK367" s="647"/>
      <c r="EL367" s="647"/>
      <c r="EM367" s="647"/>
      <c r="EN367" s="647"/>
      <c r="EO367" s="400"/>
      <c r="EP367" s="400"/>
      <c r="EQ367" s="400"/>
      <c r="ER367" s="400"/>
      <c r="ES367" s="400"/>
      <c r="ET367" s="400"/>
      <c r="EU367" s="400"/>
      <c r="EV367" s="400"/>
      <c r="EW367" s="400"/>
      <c r="EX367" s="400"/>
      <c r="EY367" s="400"/>
      <c r="EZ367" s="400"/>
      <c r="FA367" s="400"/>
      <c r="FB367" s="400"/>
      <c r="FC367" s="400"/>
      <c r="FD367" s="400"/>
      <c r="FE367" s="400"/>
      <c r="FF367" s="400"/>
      <c r="FG367" s="400"/>
      <c r="FH367" s="400"/>
      <c r="FI367" s="400"/>
      <c r="FJ367" s="400"/>
      <c r="FK367" s="400"/>
      <c r="FL367" s="400"/>
      <c r="FM367" s="400"/>
      <c r="FN367" s="400"/>
      <c r="FO367" s="400"/>
      <c r="FP367" s="400"/>
      <c r="FQ367" s="400"/>
      <c r="FR367" s="400"/>
      <c r="FS367" s="400"/>
      <c r="FT367" s="400"/>
      <c r="FU367" s="400"/>
      <c r="FV367" s="400"/>
      <c r="FW367" s="400"/>
      <c r="FX367" s="400"/>
      <c r="FY367" s="400"/>
      <c r="FZ367" s="400"/>
    </row>
    <row r="368" spans="1:182" ht="10.5" hidden="1" customHeight="1" x14ac:dyDescent="0.3">
      <c r="B368" s="784"/>
      <c r="C368" s="400"/>
      <c r="D368" s="2112" t="s">
        <v>1066</v>
      </c>
      <c r="E368" s="2112"/>
      <c r="F368" s="2112"/>
      <c r="G368" s="791"/>
      <c r="H368" s="2113" t="s">
        <v>1428</v>
      </c>
      <c r="I368" s="2113"/>
      <c r="J368" s="2113"/>
      <c r="K368" s="2113"/>
      <c r="L368" s="2113"/>
      <c r="M368" s="2113"/>
      <c r="N368" s="2113"/>
      <c r="O368" s="2113"/>
      <c r="P368" s="2113"/>
      <c r="Q368" s="2113"/>
      <c r="R368" s="2113"/>
      <c r="S368" s="2113"/>
      <c r="T368" s="2113"/>
      <c r="U368" s="2113"/>
      <c r="V368" s="2113"/>
      <c r="W368" s="2113"/>
      <c r="X368" s="2113"/>
      <c r="Y368" s="2113"/>
      <c r="Z368" s="2113"/>
      <c r="AA368" s="2113"/>
      <c r="AB368" s="2113"/>
      <c r="AC368" s="2113"/>
      <c r="AD368" s="2113"/>
      <c r="AE368" s="2113"/>
      <c r="AF368" s="2113"/>
      <c r="AG368" s="2113"/>
      <c r="AH368" s="2113"/>
      <c r="AI368" s="2113"/>
      <c r="AJ368" s="400"/>
      <c r="AK368" s="400"/>
      <c r="AL368" s="400"/>
      <c r="AM368" s="400"/>
      <c r="AN368" s="400"/>
      <c r="AO368" s="400"/>
      <c r="AP368" s="400"/>
      <c r="AQ368" s="400"/>
      <c r="AR368" s="400"/>
      <c r="AS368" s="400"/>
      <c r="AT368" s="400"/>
      <c r="AU368" s="400"/>
      <c r="AV368" s="400"/>
      <c r="AW368" s="400"/>
      <c r="AX368" s="400"/>
      <c r="AY368" s="647"/>
      <c r="AZ368" s="647"/>
      <c r="BA368" s="647"/>
      <c r="BB368" s="647"/>
      <c r="BC368" s="647"/>
      <c r="BD368" s="647"/>
      <c r="BE368" s="647"/>
      <c r="BF368" s="647"/>
      <c r="BG368" s="647"/>
      <c r="BH368" s="647"/>
      <c r="BI368" s="647"/>
      <c r="BJ368" s="647"/>
      <c r="BK368" s="647"/>
      <c r="BL368" s="647"/>
      <c r="BM368" s="400"/>
      <c r="BN368" s="2112"/>
      <c r="BO368" s="2112"/>
      <c r="BP368" s="2112"/>
      <c r="BQ368" s="785"/>
      <c r="BR368" s="2113"/>
      <c r="BS368" s="2113"/>
      <c r="BT368" s="2113"/>
      <c r="BU368" s="2113"/>
      <c r="BV368" s="2113"/>
      <c r="BW368" s="2113"/>
      <c r="BX368" s="2113"/>
      <c r="BY368" s="2113"/>
      <c r="BZ368" s="2113"/>
      <c r="CA368" s="2113"/>
      <c r="CB368" s="2113"/>
      <c r="CC368" s="2113"/>
      <c r="CD368" s="2113"/>
      <c r="CE368" s="2113"/>
      <c r="CF368" s="2113"/>
      <c r="CG368" s="2113"/>
      <c r="CH368" s="2113"/>
      <c r="CI368" s="2113"/>
      <c r="CJ368" s="400"/>
      <c r="CK368" s="400"/>
      <c r="CL368" s="400"/>
      <c r="CM368" s="400"/>
      <c r="CN368" s="400"/>
      <c r="CO368" s="400"/>
      <c r="CP368" s="400"/>
      <c r="CQ368" s="400"/>
      <c r="CR368" s="400"/>
      <c r="CS368" s="400"/>
      <c r="CT368" s="400"/>
      <c r="CU368" s="400"/>
      <c r="CV368" s="400"/>
      <c r="CW368" s="400"/>
      <c r="CX368" s="400"/>
      <c r="CY368" s="400"/>
      <c r="CZ368" s="400"/>
      <c r="DA368" s="400"/>
      <c r="DB368" s="400"/>
      <c r="DC368" s="400"/>
      <c r="DD368" s="400"/>
      <c r="DE368" s="400"/>
      <c r="DF368" s="400"/>
      <c r="DG368" s="400"/>
      <c r="DH368" s="400"/>
      <c r="DI368" s="400"/>
      <c r="DJ368" s="400"/>
      <c r="DK368" s="400"/>
      <c r="DL368" s="400"/>
      <c r="DM368" s="400"/>
      <c r="DN368" s="400"/>
      <c r="DO368" s="400"/>
      <c r="DP368" s="400"/>
      <c r="DQ368" s="400"/>
      <c r="DR368" s="400"/>
      <c r="DS368" s="400"/>
      <c r="DT368" s="400"/>
      <c r="DU368" s="400"/>
      <c r="DV368" s="400"/>
      <c r="DW368" s="400"/>
      <c r="DX368" s="400"/>
      <c r="DY368" s="400"/>
      <c r="DZ368" s="400"/>
      <c r="EA368" s="400"/>
      <c r="EB368" s="400"/>
      <c r="EC368" s="400"/>
      <c r="ED368" s="400"/>
      <c r="EE368" s="400"/>
      <c r="EF368" s="789"/>
    </row>
    <row r="369" spans="2:145" ht="3.15" hidden="1" customHeight="1" x14ac:dyDescent="0.3">
      <c r="B369" s="784"/>
      <c r="C369" s="400"/>
      <c r="D369" s="2112"/>
      <c r="E369" s="2112"/>
      <c r="F369" s="2112"/>
      <c r="G369" s="791"/>
      <c r="H369" s="2113"/>
      <c r="I369" s="2113"/>
      <c r="J369" s="2113"/>
      <c r="K369" s="2113"/>
      <c r="L369" s="2113"/>
      <c r="M369" s="2113"/>
      <c r="N369" s="2113"/>
      <c r="O369" s="2113"/>
      <c r="P369" s="2113"/>
      <c r="Q369" s="2113"/>
      <c r="R369" s="2113"/>
      <c r="S369" s="2113"/>
      <c r="T369" s="2113"/>
      <c r="U369" s="2113"/>
      <c r="V369" s="2113"/>
      <c r="W369" s="2113"/>
      <c r="X369" s="2113"/>
      <c r="Y369" s="2113"/>
      <c r="Z369" s="2113"/>
      <c r="AA369" s="2113"/>
      <c r="AB369" s="2113"/>
      <c r="AC369" s="2113"/>
      <c r="AD369" s="2113"/>
      <c r="AE369" s="2113"/>
      <c r="AF369" s="2113"/>
      <c r="AG369" s="2113"/>
      <c r="AH369" s="2113"/>
      <c r="AI369" s="2113"/>
      <c r="AJ369" s="400"/>
      <c r="AK369" s="400"/>
      <c r="AL369" s="400"/>
      <c r="AM369" s="400"/>
      <c r="AN369" s="400"/>
      <c r="AO369" s="400"/>
      <c r="AP369" s="400"/>
      <c r="AQ369" s="400"/>
      <c r="AR369" s="400"/>
      <c r="AS369" s="400"/>
      <c r="AT369" s="400"/>
      <c r="AU369" s="400"/>
      <c r="AV369" s="400"/>
      <c r="AW369" s="400"/>
      <c r="AX369" s="400"/>
      <c r="AY369" s="647"/>
      <c r="AZ369" s="647"/>
      <c r="BA369" s="647"/>
      <c r="BB369" s="647"/>
      <c r="BC369" s="647"/>
      <c r="BD369" s="647"/>
      <c r="BE369" s="647"/>
      <c r="BF369" s="647"/>
      <c r="BG369" s="647"/>
      <c r="BH369" s="647"/>
      <c r="BI369" s="647"/>
      <c r="BJ369" s="647"/>
      <c r="BK369" s="647"/>
      <c r="BL369" s="647"/>
      <c r="BM369" s="400"/>
      <c r="BN369" s="2112"/>
      <c r="BO369" s="2112"/>
      <c r="BP369" s="2112"/>
      <c r="BQ369" s="785"/>
      <c r="BR369" s="2113"/>
      <c r="BS369" s="2113"/>
      <c r="BT369" s="2113"/>
      <c r="BU369" s="2113"/>
      <c r="BV369" s="2113"/>
      <c r="BW369" s="2113"/>
      <c r="BX369" s="2113"/>
      <c r="BY369" s="2113"/>
      <c r="BZ369" s="2113"/>
      <c r="CA369" s="2113"/>
      <c r="CB369" s="2113"/>
      <c r="CC369" s="2113"/>
      <c r="CD369" s="2113"/>
      <c r="CE369" s="2113"/>
      <c r="CF369" s="2113"/>
      <c r="CG369" s="2113"/>
      <c r="CH369" s="2113"/>
      <c r="CI369" s="2113"/>
      <c r="CJ369" s="400"/>
      <c r="CK369" s="400"/>
      <c r="CL369" s="400"/>
      <c r="CM369" s="400"/>
      <c r="CN369" s="400"/>
      <c r="CO369" s="400"/>
      <c r="CP369" s="400"/>
      <c r="CQ369" s="400"/>
      <c r="CR369" s="400"/>
      <c r="CS369" s="400"/>
      <c r="CT369" s="400"/>
      <c r="CU369" s="400"/>
      <c r="CV369" s="400"/>
      <c r="CW369" s="400"/>
      <c r="CX369" s="400"/>
      <c r="CY369" s="400"/>
      <c r="CZ369" s="400"/>
      <c r="DA369" s="400"/>
      <c r="DB369" s="400"/>
      <c r="DC369" s="400"/>
      <c r="DD369" s="400"/>
      <c r="DE369" s="400"/>
      <c r="DF369" s="400"/>
      <c r="DG369" s="400"/>
      <c r="DH369" s="400"/>
      <c r="DI369" s="400"/>
      <c r="DJ369" s="400"/>
      <c r="DK369" s="400"/>
      <c r="DL369" s="400"/>
      <c r="DM369" s="400"/>
      <c r="DN369" s="400"/>
      <c r="DO369" s="400"/>
      <c r="DP369" s="400"/>
      <c r="DQ369" s="400"/>
      <c r="DR369" s="400"/>
      <c r="DS369" s="400"/>
      <c r="DT369" s="400"/>
      <c r="DU369" s="400"/>
      <c r="DV369" s="400"/>
      <c r="DW369" s="400"/>
      <c r="DX369" s="400"/>
      <c r="DY369" s="400"/>
      <c r="DZ369" s="400"/>
      <c r="EA369" s="400"/>
      <c r="EB369" s="400"/>
      <c r="EC369" s="400"/>
      <c r="ED369" s="400"/>
      <c r="EE369" s="400"/>
      <c r="EF369" s="789"/>
    </row>
    <row r="370" spans="2:145" ht="4.95" hidden="1" customHeight="1" x14ac:dyDescent="0.3">
      <c r="B370" s="784"/>
      <c r="C370" s="400"/>
      <c r="D370" s="400"/>
      <c r="E370" s="400"/>
      <c r="F370" s="400"/>
      <c r="G370" s="400"/>
      <c r="H370" s="400"/>
      <c r="I370" s="400"/>
      <c r="J370" s="400"/>
      <c r="K370" s="400"/>
      <c r="L370" s="400"/>
      <c r="M370" s="400"/>
      <c r="N370" s="400"/>
      <c r="O370" s="400"/>
      <c r="P370" s="400"/>
      <c r="Q370" s="400"/>
      <c r="R370" s="400"/>
      <c r="S370" s="400"/>
      <c r="T370" s="400"/>
      <c r="U370" s="400"/>
      <c r="V370" s="400"/>
      <c r="W370" s="400"/>
      <c r="X370" s="400"/>
      <c r="Y370" s="400"/>
      <c r="Z370" s="400"/>
      <c r="AA370" s="400"/>
      <c r="AB370" s="400"/>
      <c r="AC370" s="400"/>
      <c r="AD370" s="400"/>
      <c r="AE370" s="400"/>
      <c r="AF370" s="400"/>
      <c r="AG370" s="400"/>
      <c r="AH370" s="400"/>
      <c r="AI370" s="400"/>
      <c r="AJ370" s="400"/>
      <c r="AK370" s="400"/>
      <c r="AL370" s="400"/>
      <c r="AM370" s="400"/>
      <c r="AN370" s="400"/>
      <c r="AO370" s="400"/>
      <c r="AP370" s="400"/>
      <c r="AQ370" s="400"/>
      <c r="AR370" s="400"/>
      <c r="AS370" s="400"/>
      <c r="AT370" s="400"/>
      <c r="AU370" s="400"/>
      <c r="AV370" s="400"/>
      <c r="AW370" s="400"/>
      <c r="AX370" s="400"/>
      <c r="AY370" s="647"/>
      <c r="AZ370" s="647"/>
      <c r="BA370" s="647"/>
      <c r="BB370" s="647"/>
      <c r="BC370" s="647"/>
      <c r="BD370" s="647"/>
      <c r="BE370" s="647"/>
      <c r="BF370" s="647"/>
      <c r="BG370" s="647"/>
      <c r="BH370" s="647"/>
      <c r="BI370" s="647"/>
      <c r="BJ370" s="647"/>
      <c r="BK370" s="647"/>
      <c r="BL370" s="647"/>
      <c r="BM370" s="400"/>
      <c r="BN370" s="400"/>
      <c r="BO370" s="400"/>
      <c r="BP370" s="400"/>
      <c r="BQ370" s="400"/>
      <c r="BR370" s="400"/>
      <c r="BS370" s="400"/>
      <c r="BT370" s="400"/>
      <c r="BU370" s="400"/>
      <c r="BV370" s="400"/>
      <c r="BW370" s="400"/>
      <c r="BX370" s="400"/>
      <c r="BY370" s="400"/>
      <c r="BZ370" s="400"/>
      <c r="CA370" s="400"/>
      <c r="CB370" s="400"/>
      <c r="CC370" s="400"/>
      <c r="CD370" s="400"/>
      <c r="CE370" s="400"/>
      <c r="CF370" s="400"/>
      <c r="CG370" s="400"/>
      <c r="CH370" s="400"/>
      <c r="CI370" s="400"/>
      <c r="CJ370" s="400"/>
      <c r="CK370" s="400"/>
      <c r="CL370" s="400"/>
      <c r="CM370" s="400"/>
      <c r="CN370" s="400"/>
      <c r="CO370" s="400"/>
      <c r="CP370" s="400"/>
      <c r="CQ370" s="400"/>
      <c r="CR370" s="400"/>
      <c r="CS370" s="400"/>
      <c r="CT370" s="400"/>
      <c r="CU370" s="400"/>
      <c r="CV370" s="400"/>
      <c r="CW370" s="400"/>
      <c r="CX370" s="400"/>
      <c r="CY370" s="400"/>
      <c r="CZ370" s="400"/>
      <c r="DA370" s="400"/>
      <c r="DB370" s="400"/>
      <c r="DC370" s="400"/>
      <c r="DD370" s="400"/>
      <c r="DE370" s="400"/>
      <c r="DF370" s="400"/>
      <c r="DG370" s="400"/>
      <c r="DH370" s="400"/>
      <c r="DI370" s="400"/>
      <c r="DJ370" s="400"/>
      <c r="DK370" s="400"/>
      <c r="DL370" s="400"/>
      <c r="DM370" s="400"/>
      <c r="DN370" s="400"/>
      <c r="DO370" s="400"/>
      <c r="DP370" s="400"/>
      <c r="DQ370" s="400"/>
      <c r="DR370" s="400"/>
      <c r="DS370" s="400"/>
      <c r="DT370" s="400"/>
      <c r="DU370" s="400"/>
      <c r="DV370" s="400"/>
      <c r="DW370" s="400"/>
      <c r="DX370" s="400"/>
      <c r="DY370" s="400"/>
      <c r="DZ370" s="400"/>
      <c r="EA370" s="400"/>
      <c r="EB370" s="400"/>
      <c r="EC370" s="400"/>
      <c r="ED370" s="400"/>
      <c r="EE370" s="400"/>
      <c r="EF370" s="789"/>
    </row>
    <row r="371" spans="2:145" ht="10.5" hidden="1" customHeight="1" x14ac:dyDescent="0.3">
      <c r="B371" s="784"/>
      <c r="C371" s="400"/>
      <c r="D371" s="2112" t="s">
        <v>1068</v>
      </c>
      <c r="E371" s="2112"/>
      <c r="F371" s="2112"/>
      <c r="G371" s="791"/>
      <c r="H371" s="2113" t="s">
        <v>1069</v>
      </c>
      <c r="I371" s="2113"/>
      <c r="J371" s="2113"/>
      <c r="K371" s="2113"/>
      <c r="L371" s="2113"/>
      <c r="M371" s="2113"/>
      <c r="N371" s="2113"/>
      <c r="O371" s="2113"/>
      <c r="P371" s="2113"/>
      <c r="Q371" s="2113"/>
      <c r="R371" s="2113"/>
      <c r="S371" s="2113"/>
      <c r="T371" s="2113"/>
      <c r="U371" s="2113"/>
      <c r="V371" s="2113"/>
      <c r="W371" s="2113"/>
      <c r="X371" s="2113"/>
      <c r="Y371" s="2113"/>
      <c r="Z371" s="2113"/>
      <c r="AA371" s="2113"/>
      <c r="AB371" s="2113"/>
      <c r="AC371" s="2113"/>
      <c r="AD371" s="2113"/>
      <c r="AE371" s="2113"/>
      <c r="AF371" s="2113"/>
      <c r="AG371" s="2113"/>
      <c r="AH371" s="2113"/>
      <c r="AI371" s="2113"/>
      <c r="AJ371" s="2113"/>
      <c r="AK371" s="2113"/>
      <c r="AL371" s="2113"/>
      <c r="AM371" s="2113"/>
      <c r="AN371" s="2113"/>
      <c r="AO371" s="2113"/>
      <c r="AP371" s="2113"/>
      <c r="AQ371" s="2113"/>
      <c r="AR371" s="2113"/>
      <c r="AS371" s="2113"/>
      <c r="AT371" s="2113"/>
      <c r="AU371" s="2113"/>
      <c r="AV371" s="2113"/>
      <c r="AW371" s="2113"/>
      <c r="AX371" s="2113"/>
      <c r="AY371" s="2113"/>
      <c r="AZ371" s="2113"/>
      <c r="BA371" s="2113"/>
      <c r="BB371" s="2113"/>
      <c r="BC371" s="2113"/>
      <c r="BD371" s="2113"/>
      <c r="BE371" s="2113"/>
      <c r="BF371" s="647"/>
      <c r="BG371" s="647"/>
      <c r="BH371" s="647"/>
      <c r="BI371" s="647"/>
      <c r="BJ371" s="647"/>
      <c r="BK371" s="647"/>
      <c r="BL371" s="647"/>
      <c r="BM371" s="400"/>
      <c r="BN371" s="400"/>
      <c r="BO371" s="400"/>
      <c r="BP371" s="824"/>
      <c r="BQ371" s="400"/>
      <c r="BR371" s="400"/>
      <c r="BS371" s="647"/>
      <c r="BT371" s="795"/>
      <c r="BU371" s="795"/>
      <c r="BV371" s="795"/>
      <c r="BW371" s="647"/>
      <c r="BX371" s="647"/>
      <c r="BY371" s="647"/>
      <c r="BZ371" s="647"/>
      <c r="CA371" s="749"/>
      <c r="CB371" s="749"/>
      <c r="CC371" s="749"/>
      <c r="CD371" s="749"/>
      <c r="CE371" s="749"/>
      <c r="CF371" s="749"/>
      <c r="CG371" s="749"/>
      <c r="CH371" s="749"/>
      <c r="CI371" s="749"/>
      <c r="CJ371" s="749"/>
      <c r="CK371" s="749"/>
      <c r="CL371" s="749"/>
      <c r="CM371" s="749"/>
      <c r="CN371" s="749"/>
      <c r="CO371" s="749"/>
      <c r="CP371" s="749"/>
      <c r="CQ371" s="749"/>
      <c r="CR371" s="749"/>
      <c r="CS371" s="749"/>
      <c r="CT371" s="749"/>
      <c r="CU371" s="749"/>
      <c r="CV371" s="749"/>
      <c r="CW371" s="749"/>
      <c r="CX371" s="749"/>
      <c r="CY371" s="749"/>
      <c r="CZ371" s="749"/>
      <c r="DA371" s="749"/>
      <c r="DB371" s="749"/>
      <c r="DC371" s="749"/>
      <c r="DD371" s="755"/>
      <c r="DE371" s="647"/>
      <c r="DF371" s="647"/>
      <c r="DG371" s="647"/>
      <c r="DH371" s="647"/>
      <c r="DI371" s="647"/>
      <c r="DJ371" s="796"/>
      <c r="DK371" s="400"/>
      <c r="DL371" s="400"/>
      <c r="DM371" s="400"/>
      <c r="DN371" s="400"/>
      <c r="DO371" s="400"/>
      <c r="DP371" s="400"/>
      <c r="DQ371" s="400"/>
      <c r="DR371" s="400"/>
      <c r="DS371" s="400"/>
      <c r="DT371" s="400"/>
      <c r="DU371" s="400"/>
      <c r="DV371" s="400"/>
      <c r="DW371" s="400"/>
      <c r="DX371" s="400"/>
      <c r="DY371" s="400"/>
      <c r="DZ371" s="400"/>
      <c r="EA371" s="400"/>
      <c r="EB371" s="400"/>
      <c r="EC371" s="400"/>
      <c r="ED371" s="400"/>
      <c r="EE371" s="400"/>
      <c r="EF371" s="789"/>
    </row>
    <row r="372" spans="2:145" ht="3.15" hidden="1" customHeight="1" x14ac:dyDescent="0.3">
      <c r="B372" s="784"/>
      <c r="C372" s="400"/>
      <c r="D372" s="2112"/>
      <c r="E372" s="2112"/>
      <c r="F372" s="2112"/>
      <c r="G372" s="791"/>
      <c r="H372" s="2113"/>
      <c r="I372" s="2113"/>
      <c r="J372" s="2113"/>
      <c r="K372" s="2113"/>
      <c r="L372" s="2113"/>
      <c r="M372" s="2113"/>
      <c r="N372" s="2113"/>
      <c r="O372" s="2113"/>
      <c r="P372" s="2113"/>
      <c r="Q372" s="2113"/>
      <c r="R372" s="2113"/>
      <c r="S372" s="2113"/>
      <c r="T372" s="2113"/>
      <c r="U372" s="2113"/>
      <c r="V372" s="2113"/>
      <c r="W372" s="2113"/>
      <c r="X372" s="2113"/>
      <c r="Y372" s="2113"/>
      <c r="Z372" s="2113"/>
      <c r="AA372" s="2113"/>
      <c r="AB372" s="2113"/>
      <c r="AC372" s="2113"/>
      <c r="AD372" s="2113"/>
      <c r="AE372" s="2113"/>
      <c r="AF372" s="2113"/>
      <c r="AG372" s="2113"/>
      <c r="AH372" s="2113"/>
      <c r="AI372" s="2113"/>
      <c r="AJ372" s="2113"/>
      <c r="AK372" s="2113"/>
      <c r="AL372" s="2113"/>
      <c r="AM372" s="2113"/>
      <c r="AN372" s="2113"/>
      <c r="AO372" s="2113"/>
      <c r="AP372" s="2113"/>
      <c r="AQ372" s="2113"/>
      <c r="AR372" s="2113"/>
      <c r="AS372" s="2113"/>
      <c r="AT372" s="2113"/>
      <c r="AU372" s="2113"/>
      <c r="AV372" s="2113"/>
      <c r="AW372" s="2113"/>
      <c r="AX372" s="2113"/>
      <c r="AY372" s="2113"/>
      <c r="AZ372" s="2113"/>
      <c r="BA372" s="2113"/>
      <c r="BB372" s="2113"/>
      <c r="BC372" s="2113"/>
      <c r="BD372" s="2113"/>
      <c r="BE372" s="2113"/>
      <c r="BF372" s="647"/>
      <c r="BG372" s="647"/>
      <c r="BH372" s="647"/>
      <c r="BI372" s="647"/>
      <c r="BJ372" s="647"/>
      <c r="BK372" s="647"/>
      <c r="BL372" s="647"/>
      <c r="BM372" s="400"/>
      <c r="BN372" s="400"/>
      <c r="BO372" s="400"/>
      <c r="BP372" s="824"/>
      <c r="BQ372" s="400"/>
      <c r="BR372" s="400"/>
      <c r="BS372" s="647"/>
      <c r="BT372" s="795"/>
      <c r="BU372" s="795"/>
      <c r="BV372" s="795"/>
      <c r="BW372" s="647"/>
      <c r="BX372" s="647"/>
      <c r="BY372" s="647"/>
      <c r="BZ372" s="647"/>
      <c r="CA372" s="749"/>
      <c r="CB372" s="749"/>
      <c r="CC372" s="749"/>
      <c r="CD372" s="749"/>
      <c r="CE372" s="749"/>
      <c r="CF372" s="749"/>
      <c r="CG372" s="749"/>
      <c r="CH372" s="749"/>
      <c r="CI372" s="749"/>
      <c r="CJ372" s="749"/>
      <c r="CK372" s="749"/>
      <c r="CL372" s="749"/>
      <c r="CM372" s="749"/>
      <c r="CN372" s="749"/>
      <c r="CO372" s="749"/>
      <c r="CP372" s="749"/>
      <c r="CQ372" s="749"/>
      <c r="CR372" s="749"/>
      <c r="CS372" s="749"/>
      <c r="CT372" s="749"/>
      <c r="CU372" s="749"/>
      <c r="CV372" s="749"/>
      <c r="CW372" s="749"/>
      <c r="CX372" s="749"/>
      <c r="CY372" s="749"/>
      <c r="CZ372" s="749"/>
      <c r="DA372" s="749"/>
      <c r="DB372" s="749"/>
      <c r="DC372" s="749"/>
      <c r="DD372" s="755"/>
      <c r="DE372" s="647"/>
      <c r="DF372" s="647"/>
      <c r="DG372" s="647"/>
      <c r="DH372" s="647"/>
      <c r="DI372" s="647"/>
      <c r="DJ372" s="796"/>
      <c r="DK372" s="400"/>
      <c r="DL372" s="400"/>
      <c r="DM372" s="400"/>
      <c r="DN372" s="400"/>
      <c r="DO372" s="400"/>
      <c r="DP372" s="400"/>
      <c r="DQ372" s="400"/>
      <c r="DR372" s="400"/>
      <c r="DS372" s="400"/>
      <c r="DT372" s="400"/>
      <c r="DU372" s="400"/>
      <c r="DV372" s="400"/>
      <c r="DW372" s="400"/>
      <c r="DX372" s="400"/>
      <c r="DY372" s="400"/>
      <c r="DZ372" s="400"/>
      <c r="EA372" s="400"/>
      <c r="EB372" s="400"/>
      <c r="EC372" s="400"/>
      <c r="ED372" s="400"/>
      <c r="EE372" s="400"/>
      <c r="EF372" s="789"/>
    </row>
    <row r="373" spans="2:145" ht="4.95" hidden="1" customHeight="1" x14ac:dyDescent="0.3">
      <c r="B373" s="784"/>
      <c r="C373" s="400"/>
      <c r="D373" s="400"/>
      <c r="E373" s="400"/>
      <c r="F373" s="825"/>
      <c r="G373" s="647"/>
      <c r="H373" s="647"/>
      <c r="I373" s="647"/>
      <c r="J373" s="647"/>
      <c r="K373" s="647"/>
      <c r="L373" s="647"/>
      <c r="M373" s="647"/>
      <c r="N373" s="647"/>
      <c r="O373" s="647"/>
      <c r="P373" s="647"/>
      <c r="Q373" s="647"/>
      <c r="R373" s="647"/>
      <c r="S373" s="647"/>
      <c r="T373" s="647"/>
      <c r="U373" s="647"/>
      <c r="V373" s="647"/>
      <c r="W373" s="647"/>
      <c r="X373" s="647"/>
      <c r="Y373" s="647"/>
      <c r="Z373" s="647"/>
      <c r="AA373" s="647"/>
      <c r="AB373" s="647"/>
      <c r="AC373" s="647"/>
      <c r="AD373" s="647"/>
      <c r="AE373" s="647"/>
      <c r="AF373" s="647"/>
      <c r="AG373" s="647"/>
      <c r="AH373" s="647"/>
      <c r="AI373" s="647"/>
      <c r="AJ373" s="647"/>
      <c r="AK373" s="647"/>
      <c r="AL373" s="647"/>
      <c r="AM373" s="647"/>
      <c r="AN373" s="647"/>
      <c r="AO373" s="647"/>
      <c r="AP373" s="647"/>
      <c r="AQ373" s="647"/>
      <c r="AR373" s="647"/>
      <c r="AS373" s="647"/>
      <c r="AT373" s="647"/>
      <c r="AU373" s="647"/>
      <c r="AV373" s="647"/>
      <c r="AW373" s="400"/>
      <c r="AX373" s="400"/>
      <c r="AY373" s="647"/>
      <c r="AZ373" s="647"/>
      <c r="BA373" s="647"/>
      <c r="BB373" s="647"/>
      <c r="BC373" s="647"/>
      <c r="BD373" s="647"/>
      <c r="BE373" s="647"/>
      <c r="BF373" s="647"/>
      <c r="BG373" s="647"/>
      <c r="BH373" s="647"/>
      <c r="BI373" s="647"/>
      <c r="BJ373" s="647"/>
      <c r="BK373" s="647"/>
      <c r="BL373" s="647"/>
      <c r="BM373" s="400"/>
      <c r="BN373" s="400"/>
      <c r="BO373" s="400"/>
      <c r="BP373" s="824"/>
      <c r="BQ373" s="400"/>
      <c r="BR373" s="400"/>
      <c r="BS373" s="647"/>
      <c r="BT373" s="795"/>
      <c r="BU373" s="795"/>
      <c r="BV373" s="795"/>
      <c r="BW373" s="647"/>
      <c r="BX373" s="647"/>
      <c r="BY373" s="647"/>
      <c r="BZ373" s="647"/>
      <c r="CA373" s="749"/>
      <c r="CB373" s="749"/>
      <c r="CC373" s="749"/>
      <c r="CD373" s="749"/>
      <c r="CE373" s="749"/>
      <c r="CF373" s="749"/>
      <c r="CG373" s="749"/>
      <c r="CH373" s="749"/>
      <c r="CI373" s="749"/>
      <c r="CJ373" s="749"/>
      <c r="CK373" s="749"/>
      <c r="CL373" s="749"/>
      <c r="CM373" s="749"/>
      <c r="CN373" s="749"/>
      <c r="CO373" s="749"/>
      <c r="CP373" s="749"/>
      <c r="CQ373" s="749"/>
      <c r="CR373" s="749"/>
      <c r="CS373" s="749"/>
      <c r="CT373" s="749"/>
      <c r="CU373" s="749"/>
      <c r="CV373" s="749"/>
      <c r="CW373" s="749"/>
      <c r="CX373" s="749"/>
      <c r="CY373" s="749"/>
      <c r="CZ373" s="749"/>
      <c r="DA373" s="749"/>
      <c r="DB373" s="749"/>
      <c r="DC373" s="749"/>
      <c r="DD373" s="755"/>
      <c r="DE373" s="647"/>
      <c r="DF373" s="647"/>
      <c r="DG373" s="647"/>
      <c r="DH373" s="647"/>
      <c r="DI373" s="647"/>
      <c r="DJ373" s="796"/>
      <c r="DK373" s="400"/>
      <c r="DL373" s="400"/>
      <c r="DM373" s="400"/>
      <c r="DN373" s="400"/>
      <c r="DO373" s="400"/>
      <c r="DP373" s="400"/>
      <c r="DQ373" s="400"/>
      <c r="DR373" s="400"/>
      <c r="DS373" s="400"/>
      <c r="DT373" s="400"/>
      <c r="DU373" s="400"/>
      <c r="DV373" s="400"/>
      <c r="DW373" s="400"/>
      <c r="DX373" s="400"/>
      <c r="DY373" s="400"/>
      <c r="DZ373" s="400"/>
      <c r="EA373" s="400"/>
      <c r="EB373" s="400"/>
      <c r="EC373" s="400"/>
      <c r="ED373" s="400"/>
      <c r="EE373" s="400"/>
      <c r="EF373" s="789"/>
    </row>
    <row r="374" spans="2:145" ht="10.5" hidden="1" customHeight="1" x14ac:dyDescent="0.3">
      <c r="B374" s="784"/>
      <c r="C374" s="400"/>
      <c r="D374" s="2115" t="s">
        <v>1067</v>
      </c>
      <c r="E374" s="2115"/>
      <c r="F374" s="2115"/>
      <c r="G374" s="647"/>
      <c r="H374" s="2116" t="s">
        <v>1429</v>
      </c>
      <c r="I374" s="2116"/>
      <c r="J374" s="2116"/>
      <c r="K374" s="2116"/>
      <c r="L374" s="2116"/>
      <c r="M374" s="2116"/>
      <c r="N374" s="2116"/>
      <c r="O374" s="2116"/>
      <c r="P374" s="2116"/>
      <c r="Q374" s="2116"/>
      <c r="R374" s="2116"/>
      <c r="S374" s="2116"/>
      <c r="T374" s="2116"/>
      <c r="U374" s="2116"/>
      <c r="V374" s="2116"/>
      <c r="W374" s="2116"/>
      <c r="X374" s="2116"/>
      <c r="Y374" s="2116"/>
      <c r="Z374" s="2116"/>
      <c r="AA374" s="2116"/>
      <c r="AB374" s="2116"/>
      <c r="AC374" s="2116"/>
      <c r="AD374" s="2116"/>
      <c r="AE374" s="2116"/>
      <c r="AF374" s="2116"/>
      <c r="AG374" s="2116"/>
      <c r="AH374" s="2116"/>
      <c r="AI374" s="2116"/>
      <c r="AJ374" s="2116"/>
      <c r="AK374" s="2116"/>
      <c r="AL374" s="2116"/>
      <c r="AM374" s="2116"/>
      <c r="AN374" s="2116"/>
      <c r="AO374" s="2116"/>
      <c r="AP374" s="2116"/>
      <c r="AQ374" s="2116"/>
      <c r="AR374" s="2116"/>
      <c r="AS374" s="2116"/>
      <c r="AT374" s="2116"/>
      <c r="AU374" s="2116"/>
      <c r="AV374" s="2116"/>
      <c r="AW374" s="2116"/>
      <c r="AX374" s="2116"/>
      <c r="AY374" s="2116"/>
      <c r="AZ374" s="2116"/>
      <c r="BA374" s="2116"/>
      <c r="BB374" s="2116"/>
      <c r="BC374" s="647"/>
      <c r="BD374" s="647"/>
      <c r="BE374" s="647"/>
      <c r="BF374" s="647"/>
      <c r="BG374" s="647"/>
      <c r="BH374" s="647"/>
      <c r="BI374" s="647"/>
      <c r="BJ374" s="647"/>
      <c r="BK374" s="647"/>
      <c r="BL374" s="647"/>
      <c r="BM374" s="400"/>
      <c r="BN374" s="2112"/>
      <c r="BO374" s="2112"/>
      <c r="BP374" s="2112"/>
      <c r="BQ374" s="827"/>
      <c r="BR374" s="2113"/>
      <c r="BS374" s="2113"/>
      <c r="BT374" s="2113"/>
      <c r="BU374" s="2113"/>
      <c r="BV374" s="2113"/>
      <c r="BW374" s="2113"/>
      <c r="BX374" s="2113"/>
      <c r="BY374" s="2113"/>
      <c r="BZ374" s="2113"/>
      <c r="CA374" s="2113"/>
      <c r="CB374" s="2113"/>
      <c r="CC374" s="2113"/>
      <c r="CD374" s="2113"/>
      <c r="CE374" s="2113"/>
      <c r="CF374" s="2113"/>
      <c r="CG374" s="2113"/>
      <c r="CH374" s="2113"/>
      <c r="CI374" s="2113"/>
      <c r="CJ374" s="2113"/>
      <c r="CK374" s="2113"/>
      <c r="CL374" s="2113"/>
      <c r="CM374" s="2113"/>
      <c r="CN374" s="2113"/>
      <c r="CO374" s="2113"/>
      <c r="CP374" s="2113"/>
      <c r="CQ374" s="2113"/>
      <c r="CR374" s="749"/>
      <c r="CS374" s="749"/>
      <c r="CT374" s="749"/>
      <c r="CU374" s="749"/>
      <c r="CV374" s="749"/>
      <c r="CW374" s="749"/>
      <c r="CX374" s="749"/>
      <c r="CY374" s="749"/>
      <c r="CZ374" s="749"/>
      <c r="DA374" s="749"/>
      <c r="DB374" s="749"/>
      <c r="DC374" s="749"/>
      <c r="DD374" s="755"/>
      <c r="DE374" s="647"/>
      <c r="DF374" s="647"/>
      <c r="DG374" s="647"/>
      <c r="DH374" s="647"/>
      <c r="DI374" s="647"/>
      <c r="DJ374" s="796"/>
      <c r="DK374" s="400"/>
      <c r="DL374" s="400"/>
      <c r="DM374" s="400"/>
      <c r="DN374" s="400"/>
      <c r="DO374" s="400"/>
      <c r="DP374" s="400"/>
      <c r="DQ374" s="400"/>
      <c r="DR374" s="400"/>
      <c r="DS374" s="400"/>
      <c r="DT374" s="400"/>
      <c r="DU374" s="400"/>
      <c r="DV374" s="400"/>
      <c r="DW374" s="400"/>
      <c r="DX374" s="400"/>
      <c r="DY374" s="400"/>
      <c r="DZ374" s="400"/>
      <c r="EA374" s="400"/>
      <c r="EB374" s="400"/>
      <c r="EC374" s="400"/>
      <c r="ED374" s="400"/>
      <c r="EE374" s="400"/>
      <c r="EF374" s="789"/>
    </row>
    <row r="375" spans="2:145" ht="3.15" hidden="1" customHeight="1" x14ac:dyDescent="0.3">
      <c r="B375" s="784"/>
      <c r="C375" s="400"/>
      <c r="D375" s="2115"/>
      <c r="E375" s="2115"/>
      <c r="F375" s="2115"/>
      <c r="G375" s="647"/>
      <c r="H375" s="2116"/>
      <c r="I375" s="2116"/>
      <c r="J375" s="2116"/>
      <c r="K375" s="2116"/>
      <c r="L375" s="2116"/>
      <c r="M375" s="2116"/>
      <c r="N375" s="2116"/>
      <c r="O375" s="2116"/>
      <c r="P375" s="2116"/>
      <c r="Q375" s="2116"/>
      <c r="R375" s="2116"/>
      <c r="S375" s="2116"/>
      <c r="T375" s="2116"/>
      <c r="U375" s="2116"/>
      <c r="V375" s="2116"/>
      <c r="W375" s="2116"/>
      <c r="X375" s="2116"/>
      <c r="Y375" s="2116"/>
      <c r="Z375" s="2116"/>
      <c r="AA375" s="2116"/>
      <c r="AB375" s="2116"/>
      <c r="AC375" s="2116"/>
      <c r="AD375" s="2116"/>
      <c r="AE375" s="2116"/>
      <c r="AF375" s="2116"/>
      <c r="AG375" s="2116"/>
      <c r="AH375" s="2116"/>
      <c r="AI375" s="2116"/>
      <c r="AJ375" s="2116"/>
      <c r="AK375" s="2116"/>
      <c r="AL375" s="2116"/>
      <c r="AM375" s="2116"/>
      <c r="AN375" s="2116"/>
      <c r="AO375" s="2116"/>
      <c r="AP375" s="2116"/>
      <c r="AQ375" s="2116"/>
      <c r="AR375" s="2116"/>
      <c r="AS375" s="2116"/>
      <c r="AT375" s="2116"/>
      <c r="AU375" s="2116"/>
      <c r="AV375" s="2116"/>
      <c r="AW375" s="2116"/>
      <c r="AX375" s="2116"/>
      <c r="AY375" s="2116"/>
      <c r="AZ375" s="2116"/>
      <c r="BA375" s="2116"/>
      <c r="BB375" s="2116"/>
      <c r="BC375" s="647"/>
      <c r="BD375" s="647"/>
      <c r="BE375" s="647"/>
      <c r="BF375" s="647"/>
      <c r="BG375" s="647"/>
      <c r="BH375" s="647"/>
      <c r="BI375" s="647"/>
      <c r="BJ375" s="647"/>
      <c r="BK375" s="647"/>
      <c r="BL375" s="647"/>
      <c r="BM375" s="400"/>
      <c r="BN375" s="2112"/>
      <c r="BO375" s="2112"/>
      <c r="BP375" s="2112"/>
      <c r="BQ375" s="827"/>
      <c r="BR375" s="2113"/>
      <c r="BS375" s="2113"/>
      <c r="BT375" s="2113"/>
      <c r="BU375" s="2113"/>
      <c r="BV375" s="2113"/>
      <c r="BW375" s="2113"/>
      <c r="BX375" s="2113"/>
      <c r="BY375" s="2113"/>
      <c r="BZ375" s="2113"/>
      <c r="CA375" s="2113"/>
      <c r="CB375" s="2113"/>
      <c r="CC375" s="2113"/>
      <c r="CD375" s="2113"/>
      <c r="CE375" s="2113"/>
      <c r="CF375" s="2113"/>
      <c r="CG375" s="2113"/>
      <c r="CH375" s="2113"/>
      <c r="CI375" s="2113"/>
      <c r="CJ375" s="2113"/>
      <c r="CK375" s="2113"/>
      <c r="CL375" s="2113"/>
      <c r="CM375" s="2113"/>
      <c r="CN375" s="2113"/>
      <c r="CO375" s="2113"/>
      <c r="CP375" s="2113"/>
      <c r="CQ375" s="2113"/>
      <c r="CR375" s="749"/>
      <c r="CS375" s="749"/>
      <c r="CT375" s="749"/>
      <c r="CU375" s="749"/>
      <c r="CV375" s="749"/>
      <c r="CW375" s="749"/>
      <c r="CX375" s="749"/>
      <c r="CY375" s="749"/>
      <c r="CZ375" s="749"/>
      <c r="DA375" s="749"/>
      <c r="DB375" s="749"/>
      <c r="DC375" s="749"/>
      <c r="DD375" s="755"/>
      <c r="DE375" s="647"/>
      <c r="DF375" s="647"/>
      <c r="DG375" s="647"/>
      <c r="DH375" s="647"/>
      <c r="DI375" s="647"/>
      <c r="DJ375" s="796"/>
      <c r="DK375" s="400"/>
      <c r="DL375" s="400"/>
      <c r="DM375" s="400"/>
      <c r="DN375" s="400"/>
      <c r="DO375" s="400"/>
      <c r="DP375" s="400"/>
      <c r="DQ375" s="400"/>
      <c r="DR375" s="400"/>
      <c r="DS375" s="400"/>
      <c r="DT375" s="400"/>
      <c r="DU375" s="400"/>
      <c r="DV375" s="400"/>
      <c r="DW375" s="400"/>
      <c r="DX375" s="400"/>
      <c r="DY375" s="400"/>
      <c r="DZ375" s="400"/>
      <c r="EA375" s="400"/>
      <c r="EB375" s="400"/>
      <c r="EC375" s="400"/>
      <c r="ED375" s="400"/>
      <c r="EE375" s="400"/>
      <c r="EF375" s="789"/>
    </row>
    <row r="376" spans="2:145" ht="5.25" hidden="1" customHeight="1" x14ac:dyDescent="0.3">
      <c r="B376" s="784"/>
      <c r="C376" s="400"/>
      <c r="D376" s="400"/>
      <c r="E376" s="400"/>
      <c r="F376" s="825"/>
      <c r="G376" s="647"/>
      <c r="H376" s="647"/>
      <c r="I376" s="647"/>
      <c r="J376" s="647"/>
      <c r="K376" s="647"/>
      <c r="L376" s="647"/>
      <c r="M376" s="647"/>
      <c r="N376" s="647"/>
      <c r="O376" s="647"/>
      <c r="P376" s="647"/>
      <c r="Q376" s="647"/>
      <c r="R376" s="647"/>
      <c r="S376" s="647"/>
      <c r="T376" s="647"/>
      <c r="U376" s="647"/>
      <c r="V376" s="647"/>
      <c r="W376" s="647"/>
      <c r="X376" s="647"/>
      <c r="Y376" s="647"/>
      <c r="Z376" s="647"/>
      <c r="AA376" s="647"/>
      <c r="AB376" s="647"/>
      <c r="AC376" s="647"/>
      <c r="AD376" s="647"/>
      <c r="AE376" s="647"/>
      <c r="AF376" s="647"/>
      <c r="AG376" s="647"/>
      <c r="AH376" s="647"/>
      <c r="AI376" s="647"/>
      <c r="AJ376" s="647"/>
      <c r="AK376" s="647"/>
      <c r="AL376" s="647"/>
      <c r="AM376" s="647"/>
      <c r="AN376" s="647"/>
      <c r="AO376" s="647"/>
      <c r="AP376" s="647"/>
      <c r="AQ376" s="647"/>
      <c r="AR376" s="647"/>
      <c r="AS376" s="647"/>
      <c r="AT376" s="647"/>
      <c r="AU376" s="647"/>
      <c r="AV376" s="647"/>
      <c r="AW376" s="400"/>
      <c r="AX376" s="400"/>
      <c r="AY376" s="647"/>
      <c r="AZ376" s="647"/>
      <c r="BA376" s="647"/>
      <c r="BB376" s="647"/>
      <c r="BC376" s="647"/>
      <c r="BD376" s="647"/>
      <c r="BE376" s="647"/>
      <c r="BF376" s="647"/>
      <c r="BG376" s="647"/>
      <c r="BH376" s="647"/>
      <c r="BI376" s="647"/>
      <c r="BJ376" s="647"/>
      <c r="BK376" s="647"/>
      <c r="BL376" s="647"/>
      <c r="BM376" s="400"/>
      <c r="BN376" s="400"/>
      <c r="BO376" s="400"/>
      <c r="BP376" s="400"/>
      <c r="BQ376" s="400"/>
      <c r="BR376" s="400"/>
      <c r="BS376" s="400"/>
      <c r="BT376" s="400"/>
      <c r="BU376" s="400"/>
      <c r="BV376" s="400"/>
      <c r="BW376" s="400"/>
      <c r="BX376" s="400"/>
      <c r="BY376" s="400"/>
      <c r="BZ376" s="400"/>
      <c r="CA376" s="400"/>
      <c r="CB376" s="400"/>
      <c r="CC376" s="400"/>
      <c r="CD376" s="400"/>
      <c r="CE376" s="400"/>
      <c r="CF376" s="400"/>
      <c r="CG376" s="400"/>
      <c r="CH376" s="400"/>
      <c r="CI376" s="400"/>
      <c r="CJ376" s="400"/>
      <c r="CK376" s="400"/>
      <c r="CL376" s="400"/>
      <c r="CM376" s="400"/>
      <c r="CN376" s="400"/>
      <c r="CO376" s="400"/>
      <c r="CP376" s="400"/>
      <c r="CQ376" s="400"/>
      <c r="CR376" s="749"/>
      <c r="CS376" s="749"/>
      <c r="CT376" s="749"/>
      <c r="CU376" s="749"/>
      <c r="CV376" s="749"/>
      <c r="CW376" s="749"/>
      <c r="CX376" s="749"/>
      <c r="CY376" s="749"/>
      <c r="CZ376" s="749"/>
      <c r="DA376" s="749"/>
      <c r="DB376" s="749"/>
      <c r="DC376" s="749"/>
      <c r="DD376" s="755"/>
      <c r="DE376" s="647"/>
      <c r="DF376" s="647"/>
      <c r="DG376" s="647"/>
      <c r="DH376" s="647"/>
      <c r="DI376" s="647"/>
      <c r="DJ376" s="796"/>
      <c r="DK376" s="400"/>
      <c r="DL376" s="400"/>
      <c r="DM376" s="400"/>
      <c r="DN376" s="400"/>
      <c r="DO376" s="400"/>
      <c r="DP376" s="400"/>
      <c r="DQ376" s="400"/>
      <c r="DR376" s="400"/>
      <c r="DS376" s="400"/>
      <c r="DT376" s="400"/>
      <c r="DU376" s="400"/>
      <c r="DV376" s="400"/>
      <c r="DW376" s="400"/>
      <c r="DX376" s="400"/>
      <c r="DY376" s="400"/>
      <c r="DZ376" s="400"/>
      <c r="EA376" s="400"/>
      <c r="EB376" s="400"/>
      <c r="EC376" s="400"/>
      <c r="ED376" s="400"/>
      <c r="EE376" s="400"/>
      <c r="EF376" s="789"/>
    </row>
    <row r="377" spans="2:145" ht="5.25" hidden="1" customHeight="1" x14ac:dyDescent="0.3">
      <c r="B377" s="784"/>
      <c r="C377" s="400"/>
      <c r="D377" s="2112" t="s">
        <v>1070</v>
      </c>
      <c r="E377" s="2112"/>
      <c r="F377" s="2112"/>
      <c r="G377" s="828"/>
      <c r="H377" s="2113" t="s">
        <v>1057</v>
      </c>
      <c r="I377" s="2113"/>
      <c r="J377" s="2113"/>
      <c r="K377" s="2113"/>
      <c r="L377" s="2113"/>
      <c r="M377" s="2113"/>
      <c r="N377" s="2113"/>
      <c r="O377" s="2113"/>
      <c r="P377" s="2113"/>
      <c r="Q377" s="2113"/>
      <c r="R377" s="2113"/>
      <c r="S377" s="2113"/>
      <c r="T377" s="2113"/>
      <c r="U377" s="2113"/>
      <c r="V377" s="2113"/>
      <c r="W377" s="2113"/>
      <c r="X377" s="2113"/>
      <c r="Y377" s="2113"/>
      <c r="Z377" s="2113"/>
      <c r="AA377" s="2113"/>
      <c r="AB377" s="2113"/>
      <c r="AC377" s="2113"/>
      <c r="AD377" s="2113"/>
      <c r="AE377" s="2113"/>
      <c r="AF377" s="2113"/>
      <c r="AG377" s="2113"/>
      <c r="AH377" s="2113"/>
      <c r="AI377" s="2113"/>
      <c r="AJ377" s="647"/>
      <c r="AK377" s="647"/>
      <c r="AL377" s="647"/>
      <c r="AM377" s="647"/>
      <c r="AN377" s="647"/>
      <c r="AO377" s="647"/>
      <c r="AP377" s="647"/>
      <c r="AQ377" s="647"/>
      <c r="AR377" s="647"/>
      <c r="AS377" s="647"/>
      <c r="AT377" s="647"/>
      <c r="AU377" s="647"/>
      <c r="AV377" s="647"/>
      <c r="AW377" s="400"/>
      <c r="AX377" s="400"/>
      <c r="AY377" s="647"/>
      <c r="AZ377" s="647"/>
      <c r="BA377" s="647"/>
      <c r="BB377" s="647"/>
      <c r="BC377" s="647"/>
      <c r="BD377" s="647"/>
      <c r="BE377" s="647"/>
      <c r="BF377" s="647"/>
      <c r="BG377" s="647"/>
      <c r="BH377" s="647"/>
      <c r="BI377" s="647"/>
      <c r="BJ377" s="647"/>
      <c r="BK377" s="647"/>
      <c r="BL377" s="647"/>
      <c r="BM377" s="400"/>
      <c r="BN377" s="2112"/>
      <c r="BO377" s="2112"/>
      <c r="BP377" s="2112"/>
      <c r="BQ377" s="827"/>
      <c r="BR377" s="2113"/>
      <c r="BS377" s="2113"/>
      <c r="BT377" s="2113"/>
      <c r="BU377" s="2113"/>
      <c r="BV377" s="2113"/>
      <c r="BW377" s="2113"/>
      <c r="BX377" s="2113"/>
      <c r="BY377" s="2113"/>
      <c r="BZ377" s="2113"/>
      <c r="CA377" s="2113"/>
      <c r="CB377" s="2113"/>
      <c r="CC377" s="2113"/>
      <c r="CD377" s="2113"/>
      <c r="CE377" s="2113"/>
      <c r="CF377" s="2113"/>
      <c r="CG377" s="2113"/>
      <c r="CH377" s="2113"/>
      <c r="CI377" s="2113"/>
      <c r="CJ377" s="2113"/>
      <c r="CK377" s="2113"/>
      <c r="CL377" s="2113"/>
      <c r="CM377" s="2113"/>
      <c r="CN377" s="2113"/>
      <c r="CO377" s="2113"/>
      <c r="CP377" s="2113"/>
      <c r="CQ377" s="400"/>
      <c r="CR377" s="749"/>
      <c r="CS377" s="749"/>
      <c r="CT377" s="749"/>
      <c r="CU377" s="749"/>
      <c r="CV377" s="749"/>
      <c r="CW377" s="749"/>
      <c r="CX377" s="749"/>
      <c r="CY377" s="749"/>
      <c r="CZ377" s="749"/>
      <c r="DA377" s="749"/>
      <c r="DB377" s="749"/>
      <c r="DC377" s="749"/>
      <c r="DD377" s="755"/>
      <c r="DE377" s="647"/>
      <c r="DF377" s="647"/>
      <c r="DG377" s="647"/>
      <c r="DH377" s="647"/>
      <c r="DI377" s="647"/>
      <c r="DJ377" s="796"/>
      <c r="DK377" s="400"/>
      <c r="DL377" s="400"/>
      <c r="DM377" s="400"/>
      <c r="DN377" s="400"/>
      <c r="DO377" s="400"/>
      <c r="DP377" s="400"/>
      <c r="DQ377" s="400"/>
      <c r="DR377" s="400"/>
      <c r="DS377" s="400"/>
      <c r="DT377" s="400"/>
      <c r="DU377" s="400"/>
      <c r="DV377" s="400"/>
      <c r="DW377" s="400"/>
      <c r="DX377" s="400"/>
      <c r="DY377" s="400"/>
      <c r="DZ377" s="400"/>
      <c r="EA377" s="400"/>
      <c r="EB377" s="400"/>
      <c r="EC377" s="400"/>
      <c r="ED377" s="400"/>
      <c r="EE377" s="400"/>
      <c r="EF377" s="789"/>
    </row>
    <row r="378" spans="2:145" ht="10.5" hidden="1" customHeight="1" x14ac:dyDescent="0.3">
      <c r="B378" s="784"/>
      <c r="C378" s="400"/>
      <c r="D378" s="2112"/>
      <c r="E378" s="2112"/>
      <c r="F378" s="2112"/>
      <c r="G378" s="828"/>
      <c r="H378" s="2113"/>
      <c r="I378" s="2113"/>
      <c r="J378" s="2113"/>
      <c r="K378" s="2113"/>
      <c r="L378" s="2113"/>
      <c r="M378" s="2113"/>
      <c r="N378" s="2113"/>
      <c r="O378" s="2113"/>
      <c r="P378" s="2113"/>
      <c r="Q378" s="2113"/>
      <c r="R378" s="2113"/>
      <c r="S378" s="2113"/>
      <c r="T378" s="2113"/>
      <c r="U378" s="2113"/>
      <c r="V378" s="2113"/>
      <c r="W378" s="2113"/>
      <c r="X378" s="2113"/>
      <c r="Y378" s="2113"/>
      <c r="Z378" s="2113"/>
      <c r="AA378" s="2113"/>
      <c r="AB378" s="2113"/>
      <c r="AC378" s="2113"/>
      <c r="AD378" s="2113"/>
      <c r="AE378" s="2113"/>
      <c r="AF378" s="2113"/>
      <c r="AG378" s="2113"/>
      <c r="AH378" s="2113"/>
      <c r="AI378" s="2113"/>
      <c r="AJ378" s="872"/>
      <c r="AK378" s="872"/>
      <c r="AL378" s="872"/>
      <c r="AM378" s="872"/>
      <c r="AN378" s="872"/>
      <c r="AO378" s="872"/>
      <c r="AP378" s="872"/>
      <c r="AQ378" s="647"/>
      <c r="AR378" s="647"/>
      <c r="AS378" s="647"/>
      <c r="AT378" s="647"/>
      <c r="AU378" s="647"/>
      <c r="AV378" s="647"/>
      <c r="AW378" s="400"/>
      <c r="AX378" s="400"/>
      <c r="AY378" s="647"/>
      <c r="AZ378" s="647"/>
      <c r="BA378" s="647"/>
      <c r="BB378" s="647"/>
      <c r="BC378" s="647"/>
      <c r="BD378" s="647"/>
      <c r="BE378" s="647"/>
      <c r="BF378" s="647"/>
      <c r="BG378" s="647"/>
      <c r="BH378" s="647"/>
      <c r="BI378" s="647"/>
      <c r="BJ378" s="647"/>
      <c r="BK378" s="647"/>
      <c r="BL378" s="647"/>
      <c r="BM378" s="400"/>
      <c r="BN378" s="2112"/>
      <c r="BO378" s="2112"/>
      <c r="BP378" s="2112"/>
      <c r="BQ378" s="827"/>
      <c r="BR378" s="2113"/>
      <c r="BS378" s="2113"/>
      <c r="BT378" s="2113"/>
      <c r="BU378" s="2113"/>
      <c r="BV378" s="2113"/>
      <c r="BW378" s="2113"/>
      <c r="BX378" s="2113"/>
      <c r="BY378" s="2113"/>
      <c r="BZ378" s="2113"/>
      <c r="CA378" s="2113"/>
      <c r="CB378" s="2113"/>
      <c r="CC378" s="2113"/>
      <c r="CD378" s="2113"/>
      <c r="CE378" s="2113"/>
      <c r="CF378" s="2113"/>
      <c r="CG378" s="2113"/>
      <c r="CH378" s="2113"/>
      <c r="CI378" s="2113"/>
      <c r="CJ378" s="2113"/>
      <c r="CK378" s="2113"/>
      <c r="CL378" s="2113"/>
      <c r="CM378" s="2113"/>
      <c r="CN378" s="2113"/>
      <c r="CO378" s="2113"/>
      <c r="CP378" s="2113"/>
      <c r="CQ378" s="400"/>
      <c r="CR378" s="749"/>
      <c r="CS378" s="749"/>
      <c r="CT378" s="749"/>
      <c r="CU378" s="749"/>
      <c r="CV378" s="749"/>
      <c r="CW378" s="749"/>
      <c r="CX378" s="749"/>
      <c r="CY378" s="749"/>
      <c r="CZ378" s="749"/>
      <c r="DA378" s="749"/>
      <c r="DB378" s="749"/>
      <c r="DC378" s="749"/>
      <c r="DD378" s="755"/>
      <c r="DE378" s="647"/>
      <c r="DF378" s="647"/>
      <c r="DG378" s="647"/>
      <c r="DH378" s="647"/>
      <c r="DI378" s="647"/>
      <c r="DJ378" s="796"/>
      <c r="DK378" s="400"/>
      <c r="DL378" s="400"/>
      <c r="DM378" s="400"/>
      <c r="DN378" s="400"/>
      <c r="DO378" s="400"/>
      <c r="DP378" s="400"/>
      <c r="DQ378" s="400"/>
      <c r="DR378" s="400"/>
      <c r="DS378" s="400"/>
      <c r="DT378" s="400"/>
      <c r="DU378" s="400"/>
      <c r="DV378" s="400"/>
      <c r="DW378" s="400"/>
      <c r="DX378" s="400"/>
      <c r="DY378" s="400"/>
      <c r="DZ378" s="400"/>
      <c r="EA378" s="400"/>
      <c r="EB378" s="400"/>
      <c r="EC378" s="400"/>
      <c r="ED378" s="400"/>
      <c r="EE378" s="400"/>
      <c r="EF378" s="789"/>
    </row>
    <row r="379" spans="2:145" ht="3.6" hidden="1" customHeight="1" x14ac:dyDescent="0.3">
      <c r="B379" s="802"/>
      <c r="C379" s="634"/>
      <c r="D379" s="803"/>
      <c r="E379" s="803"/>
      <c r="F379" s="803"/>
      <c r="G379" s="875"/>
      <c r="H379" s="833"/>
      <c r="I379" s="833"/>
      <c r="J379" s="833"/>
      <c r="K379" s="833"/>
      <c r="L379" s="833"/>
      <c r="M379" s="833"/>
      <c r="N379" s="833"/>
      <c r="O379" s="833"/>
      <c r="P379" s="833"/>
      <c r="Q379" s="833"/>
      <c r="R379" s="833"/>
      <c r="S379" s="833"/>
      <c r="T379" s="833"/>
      <c r="U379" s="833"/>
      <c r="V379" s="833"/>
      <c r="W379" s="833"/>
      <c r="X379" s="833"/>
      <c r="Y379" s="833"/>
      <c r="Z379" s="833"/>
      <c r="AA379" s="833"/>
      <c r="AB379" s="833"/>
      <c r="AC379" s="833"/>
      <c r="AD379" s="833"/>
      <c r="AE379" s="833"/>
      <c r="AF379" s="833"/>
      <c r="AG379" s="833"/>
      <c r="AH379" s="833"/>
      <c r="AI379" s="833"/>
      <c r="AJ379" s="876"/>
      <c r="AK379" s="876"/>
      <c r="AL379" s="876"/>
      <c r="AM379" s="876"/>
      <c r="AN379" s="876"/>
      <c r="AO379" s="876"/>
      <c r="AP379" s="876"/>
      <c r="AQ379" s="753"/>
      <c r="AR379" s="753"/>
      <c r="AS379" s="753"/>
      <c r="AT379" s="753"/>
      <c r="AU379" s="753"/>
      <c r="AV379" s="753"/>
      <c r="AW379" s="634"/>
      <c r="AX379" s="634"/>
      <c r="AY379" s="753"/>
      <c r="AZ379" s="753"/>
      <c r="BA379" s="753"/>
      <c r="BB379" s="753"/>
      <c r="BC379" s="753"/>
      <c r="BD379" s="753"/>
      <c r="BE379" s="753"/>
      <c r="BF379" s="753"/>
      <c r="BG379" s="753"/>
      <c r="BH379" s="753"/>
      <c r="BI379" s="753"/>
      <c r="BJ379" s="753"/>
      <c r="BK379" s="753"/>
      <c r="BL379" s="753"/>
      <c r="BM379" s="634"/>
      <c r="BN379" s="803"/>
      <c r="BO379" s="803"/>
      <c r="BP379" s="803"/>
      <c r="BQ379" s="877"/>
      <c r="BR379" s="833"/>
      <c r="BS379" s="833"/>
      <c r="BT379" s="833"/>
      <c r="BU379" s="833"/>
      <c r="BV379" s="833"/>
      <c r="BW379" s="833"/>
      <c r="BX379" s="833"/>
      <c r="BY379" s="833"/>
      <c r="BZ379" s="833"/>
      <c r="CA379" s="833"/>
      <c r="CB379" s="833"/>
      <c r="CC379" s="833"/>
      <c r="CD379" s="833"/>
      <c r="CE379" s="833"/>
      <c r="CF379" s="833"/>
      <c r="CG379" s="833"/>
      <c r="CH379" s="833"/>
      <c r="CI379" s="833"/>
      <c r="CJ379" s="833"/>
      <c r="CK379" s="833"/>
      <c r="CL379" s="833"/>
      <c r="CM379" s="833"/>
      <c r="CN379" s="833"/>
      <c r="CO379" s="833"/>
      <c r="CP379" s="833"/>
      <c r="CQ379" s="634"/>
      <c r="CR379" s="834"/>
      <c r="CS379" s="834"/>
      <c r="CT379" s="834"/>
      <c r="CU379" s="834"/>
      <c r="CV379" s="834"/>
      <c r="CW379" s="834"/>
      <c r="CX379" s="834"/>
      <c r="CY379" s="834"/>
      <c r="CZ379" s="834"/>
      <c r="DA379" s="834"/>
      <c r="DB379" s="834"/>
      <c r="DC379" s="834"/>
      <c r="DD379" s="878"/>
      <c r="DE379" s="753"/>
      <c r="DF379" s="753"/>
      <c r="DG379" s="753"/>
      <c r="DH379" s="753"/>
      <c r="DI379" s="753"/>
      <c r="DJ379" s="810"/>
      <c r="DK379" s="634"/>
      <c r="DL379" s="634"/>
      <c r="DM379" s="634"/>
      <c r="DN379" s="634"/>
      <c r="DO379" s="634"/>
      <c r="DP379" s="634"/>
      <c r="DQ379" s="634"/>
      <c r="DR379" s="634"/>
      <c r="DS379" s="634"/>
      <c r="DT379" s="634"/>
      <c r="DU379" s="634"/>
      <c r="DV379" s="634"/>
      <c r="DW379" s="634"/>
      <c r="DX379" s="634"/>
      <c r="DY379" s="634"/>
      <c r="DZ379" s="634"/>
      <c r="EA379" s="634"/>
      <c r="EB379" s="634"/>
      <c r="EC379" s="634"/>
      <c r="ED379" s="634"/>
      <c r="EE379" s="634"/>
      <c r="EF379" s="811"/>
    </row>
    <row r="380" spans="2:145" ht="6" customHeight="1" x14ac:dyDescent="0.3">
      <c r="D380" s="400"/>
      <c r="E380" s="400"/>
      <c r="F380" s="400"/>
      <c r="G380" s="400"/>
      <c r="H380" s="400"/>
      <c r="I380" s="400"/>
      <c r="J380" s="400"/>
      <c r="K380" s="400"/>
      <c r="L380" s="400"/>
      <c r="M380" s="400"/>
      <c r="N380" s="400"/>
      <c r="O380" s="400"/>
      <c r="P380" s="400"/>
      <c r="Q380" s="400"/>
      <c r="R380" s="400"/>
      <c r="S380" s="400"/>
      <c r="T380" s="400"/>
      <c r="U380" s="400"/>
      <c r="V380" s="400"/>
      <c r="W380" s="400"/>
      <c r="X380" s="400"/>
      <c r="Y380" s="400"/>
      <c r="Z380" s="400"/>
      <c r="AA380" s="400"/>
      <c r="AB380" s="400"/>
      <c r="AC380" s="400"/>
      <c r="AD380" s="400"/>
      <c r="AE380" s="400"/>
      <c r="AF380" s="400"/>
      <c r="AG380" s="400"/>
      <c r="AH380" s="400"/>
      <c r="AI380" s="400"/>
      <c r="AJ380" s="400"/>
      <c r="AK380" s="400"/>
      <c r="AL380" s="400"/>
      <c r="AM380" s="400"/>
      <c r="AN380" s="400"/>
      <c r="AO380" s="400"/>
      <c r="AP380" s="400"/>
      <c r="AQ380" s="400"/>
      <c r="AR380" s="400"/>
      <c r="AS380" s="400"/>
      <c r="AT380" s="400"/>
      <c r="AU380" s="400"/>
      <c r="AV380" s="400"/>
      <c r="AW380" s="400"/>
      <c r="AX380" s="400"/>
      <c r="AY380" s="400"/>
      <c r="AZ380" s="400"/>
      <c r="BA380" s="400"/>
      <c r="BB380" s="400"/>
      <c r="BC380" s="400"/>
      <c r="DI380" s="400"/>
      <c r="DJ380" s="400"/>
      <c r="DK380" s="400"/>
      <c r="DL380" s="400"/>
      <c r="DM380" s="400"/>
      <c r="DN380" s="400"/>
      <c r="DO380" s="400"/>
      <c r="DP380" s="400"/>
      <c r="DQ380" s="400"/>
      <c r="DR380" s="400"/>
      <c r="DS380" s="400"/>
      <c r="DT380" s="400"/>
      <c r="DU380" s="400"/>
      <c r="DV380" s="400"/>
      <c r="DW380" s="400"/>
      <c r="DX380" s="400"/>
      <c r="DY380" s="400"/>
      <c r="DZ380" s="400"/>
      <c r="EG380" s="644"/>
      <c r="EH380" s="644"/>
      <c r="EI380" s="644"/>
      <c r="EN380" s="800"/>
      <c r="EO380" s="800"/>
    </row>
    <row r="381" spans="2:145" ht="14.25" customHeight="1" x14ac:dyDescent="0.3">
      <c r="C381" s="874" t="s">
        <v>6</v>
      </c>
      <c r="D381" s="400"/>
      <c r="E381" s="400"/>
      <c r="F381" s="400"/>
      <c r="G381" s="400"/>
      <c r="H381" s="644"/>
      <c r="I381" s="644"/>
      <c r="J381" s="644"/>
      <c r="K381" s="850"/>
      <c r="L381" s="644"/>
      <c r="M381" s="644"/>
      <c r="N381" s="644"/>
      <c r="O381" s="644"/>
      <c r="P381" s="644"/>
      <c r="Q381" s="644"/>
      <c r="R381" s="644"/>
      <c r="S381" s="644"/>
      <c r="T381" s="644"/>
      <c r="U381" s="644"/>
      <c r="V381" s="644"/>
      <c r="W381" s="644"/>
      <c r="X381" s="644"/>
      <c r="Y381" s="644"/>
      <c r="Z381" s="644"/>
      <c r="AA381" s="644"/>
      <c r="AB381" s="644"/>
      <c r="AC381" s="644"/>
      <c r="AD381" s="644"/>
      <c r="AE381" s="644"/>
      <c r="AF381" s="644"/>
      <c r="AG381" s="400"/>
      <c r="AH381" s="400"/>
      <c r="AI381" s="400"/>
      <c r="AJ381" s="400"/>
      <c r="AK381" s="400"/>
      <c r="AL381" s="400"/>
      <c r="AM381" s="400"/>
      <c r="AN381" s="400"/>
      <c r="AO381" s="400"/>
      <c r="AP381" s="400"/>
      <c r="AU381" s="829"/>
      <c r="CO381" s="829"/>
      <c r="CP381" s="829"/>
      <c r="CQ381" s="829"/>
      <c r="CR381" s="829"/>
      <c r="CS381" s="829"/>
      <c r="CT381" s="829"/>
      <c r="CU381" s="829"/>
      <c r="CV381" s="400"/>
      <c r="CW381" s="829"/>
      <c r="CX381" s="829"/>
      <c r="CY381" s="829"/>
      <c r="CZ381" s="829"/>
      <c r="DA381" s="829"/>
      <c r="DB381" s="829"/>
      <c r="DC381" s="829"/>
      <c r="DD381" s="829"/>
      <c r="DE381" s="829"/>
      <c r="DF381" s="829"/>
      <c r="DG381" s="829"/>
      <c r="DH381" s="829"/>
      <c r="DI381" s="829"/>
      <c r="DJ381" s="829"/>
      <c r="DK381" s="829"/>
      <c r="DL381" s="829"/>
      <c r="DM381" s="829"/>
      <c r="DN381" s="829"/>
      <c r="DO381" s="829"/>
      <c r="DP381" s="829"/>
      <c r="DQ381" s="829"/>
      <c r="DR381" s="829"/>
      <c r="DS381" s="829"/>
      <c r="DT381" s="829"/>
      <c r="DU381" s="829"/>
      <c r="DV381" s="829"/>
      <c r="DW381" s="829"/>
      <c r="DX381" s="829"/>
      <c r="DY381" s="400"/>
      <c r="DZ381" s="400"/>
      <c r="EA381" s="400"/>
    </row>
    <row r="382" spans="2:145" ht="6" customHeight="1" x14ac:dyDescent="0.3">
      <c r="C382" s="400"/>
      <c r="D382" s="400"/>
      <c r="E382" s="644"/>
      <c r="F382" s="644"/>
      <c r="G382" s="400"/>
      <c r="H382" s="400"/>
      <c r="I382" s="400"/>
      <c r="J382" s="400"/>
      <c r="K382" s="400"/>
      <c r="L382" s="400"/>
      <c r="M382" s="400"/>
      <c r="N382" s="400"/>
      <c r="O382" s="400"/>
      <c r="P382" s="400"/>
      <c r="Q382" s="400"/>
      <c r="R382" s="400"/>
      <c r="S382" s="400"/>
      <c r="T382" s="400"/>
      <c r="U382" s="400"/>
      <c r="V382" s="400"/>
      <c r="W382" s="400"/>
      <c r="X382" s="400"/>
      <c r="Y382" s="400"/>
      <c r="Z382" s="400"/>
      <c r="AA382" s="400"/>
      <c r="AB382" s="400"/>
      <c r="AC382" s="400"/>
      <c r="AD382" s="400"/>
      <c r="AE382" s="400"/>
      <c r="AF382" s="400"/>
      <c r="AG382" s="400"/>
      <c r="AH382" s="400"/>
      <c r="AI382" s="400"/>
      <c r="AJ382" s="400"/>
      <c r="AK382" s="400"/>
      <c r="AL382" s="400"/>
      <c r="AM382" s="400"/>
      <c r="AN382" s="400"/>
      <c r="AO382" s="400"/>
      <c r="AP382" s="400"/>
      <c r="CO382" s="829"/>
      <c r="CP382" s="829"/>
      <c r="CQ382" s="829"/>
      <c r="CR382" s="829"/>
      <c r="CS382" s="829"/>
      <c r="CT382" s="400"/>
      <c r="CU382" s="829"/>
      <c r="CV382" s="829"/>
      <c r="CW382" s="829"/>
      <c r="CX382" s="829"/>
      <c r="CY382" s="829"/>
      <c r="CZ382" s="829"/>
      <c r="DA382" s="829"/>
      <c r="DB382" s="829"/>
      <c r="DC382" s="829"/>
      <c r="DD382" s="829"/>
      <c r="DE382" s="829"/>
      <c r="DF382" s="829"/>
      <c r="DG382" s="829"/>
      <c r="DH382" s="829"/>
      <c r="DI382" s="829"/>
      <c r="DJ382" s="829"/>
      <c r="DK382" s="829"/>
      <c r="DL382" s="829"/>
      <c r="DM382" s="829"/>
      <c r="DN382" s="829"/>
      <c r="DO382" s="829"/>
      <c r="DP382" s="829"/>
      <c r="DQ382" s="829"/>
      <c r="DR382" s="829"/>
      <c r="DS382" s="829"/>
      <c r="DT382" s="829"/>
      <c r="DU382" s="829"/>
      <c r="DV382" s="829"/>
      <c r="DW382" s="400"/>
      <c r="DX382" s="400"/>
      <c r="DY382" s="400"/>
    </row>
    <row r="383" spans="2:145" ht="10.5" customHeight="1" x14ac:dyDescent="0.3">
      <c r="C383" s="400"/>
      <c r="D383" s="644"/>
      <c r="E383" s="644"/>
      <c r="F383" s="400"/>
      <c r="G383" s="400"/>
      <c r="H383" s="755"/>
      <c r="I383" s="755"/>
      <c r="J383" s="755"/>
      <c r="K383" s="647"/>
      <c r="L383" s="755"/>
      <c r="M383" s="755"/>
      <c r="N383" s="755"/>
      <c r="O383" s="755"/>
      <c r="P383" s="755"/>
      <c r="Q383" s="755"/>
      <c r="R383" s="755"/>
      <c r="S383" s="755"/>
      <c r="T383" s="755"/>
      <c r="U383" s="755"/>
      <c r="V383" s="755"/>
      <c r="W383" s="755"/>
      <c r="X383" s="755"/>
      <c r="Y383" s="755"/>
      <c r="Z383" s="755"/>
      <c r="AA383" s="755"/>
      <c r="AB383" s="755"/>
      <c r="AC383" s="755"/>
      <c r="AD383" s="755"/>
      <c r="AE383" s="755"/>
      <c r="AF383" s="755"/>
      <c r="AG383" s="755"/>
      <c r="AH383" s="755"/>
      <c r="AI383" s="755"/>
      <c r="AJ383" s="755"/>
      <c r="AK383" s="755"/>
      <c r="AL383" s="755"/>
      <c r="AM383" s="755"/>
      <c r="AN383" s="755"/>
      <c r="AO383" s="755"/>
      <c r="AP383" s="755"/>
      <c r="AU383" s="829"/>
      <c r="CO383" s="829"/>
      <c r="CP383" s="829"/>
      <c r="CQ383" s="829"/>
      <c r="CR383" s="829"/>
      <c r="CS383" s="829"/>
      <c r="CT383" s="400" t="s">
        <v>22</v>
      </c>
      <c r="CU383" s="829"/>
      <c r="CV383" s="829"/>
      <c r="CW383" s="829"/>
      <c r="CX383" s="829"/>
      <c r="CY383" s="829"/>
      <c r="CZ383" s="829"/>
      <c r="DA383" s="829"/>
      <c r="DB383" s="829"/>
      <c r="DC383" s="829"/>
      <c r="DD383" s="829"/>
      <c r="DE383" s="829"/>
      <c r="DF383" s="829"/>
      <c r="DG383" s="829"/>
      <c r="DH383" s="829"/>
      <c r="DI383" s="829"/>
      <c r="DJ383" s="829"/>
      <c r="DK383" s="829"/>
      <c r="DL383" s="829"/>
      <c r="DM383" s="829"/>
      <c r="DN383" s="829"/>
      <c r="DO383" s="829"/>
      <c r="DP383" s="829"/>
      <c r="DQ383" s="829"/>
      <c r="DR383" s="829"/>
      <c r="DS383" s="829"/>
      <c r="DT383" s="829"/>
      <c r="DU383" s="829"/>
      <c r="DV383" s="829"/>
      <c r="DW383" s="400"/>
      <c r="DX383" s="400"/>
      <c r="DY383" s="400"/>
    </row>
    <row r="384" spans="2:145" ht="3.15" customHeight="1" x14ac:dyDescent="0.3">
      <c r="C384" s="400"/>
      <c r="D384" s="400"/>
      <c r="E384" s="400"/>
      <c r="F384" s="800"/>
      <c r="G384" s="400"/>
      <c r="H384" s="755"/>
      <c r="I384" s="755"/>
      <c r="J384" s="755"/>
      <c r="K384" s="829"/>
      <c r="L384" s="755"/>
      <c r="M384" s="755"/>
      <c r="N384" s="755"/>
      <c r="O384" s="755"/>
      <c r="P384" s="755"/>
      <c r="Q384" s="755"/>
      <c r="R384" s="755"/>
      <c r="S384" s="755"/>
      <c r="T384" s="755"/>
      <c r="U384" s="755"/>
      <c r="V384" s="755"/>
      <c r="W384" s="755"/>
      <c r="X384" s="755"/>
      <c r="Y384" s="755"/>
      <c r="Z384" s="755"/>
      <c r="AA384" s="755"/>
      <c r="AB384" s="755"/>
      <c r="AC384" s="755"/>
      <c r="AD384" s="755"/>
      <c r="AE384" s="755"/>
      <c r="AF384" s="755"/>
      <c r="AG384" s="755"/>
      <c r="AH384" s="755"/>
      <c r="AI384" s="755"/>
      <c r="AJ384" s="755"/>
      <c r="AK384" s="755"/>
      <c r="AL384" s="755"/>
      <c r="AM384" s="755"/>
      <c r="AN384" s="755"/>
      <c r="AO384" s="755"/>
      <c r="AP384" s="755"/>
      <c r="AU384" s="829"/>
      <c r="CO384" s="829"/>
      <c r="CP384" s="829"/>
      <c r="CQ384" s="829"/>
      <c r="CR384" s="829"/>
      <c r="CS384" s="829"/>
      <c r="CT384" s="400"/>
      <c r="CU384" s="829"/>
      <c r="CV384" s="829"/>
      <c r="CW384" s="829"/>
      <c r="CX384" s="829"/>
      <c r="CY384" s="829"/>
      <c r="CZ384" s="829"/>
      <c r="DA384" s="829"/>
      <c r="DB384" s="829"/>
      <c r="DC384" s="829"/>
      <c r="DD384" s="829"/>
      <c r="DE384" s="829"/>
      <c r="DF384" s="829"/>
      <c r="DG384" s="829"/>
      <c r="DH384" s="829"/>
      <c r="DI384" s="829"/>
      <c r="DJ384" s="829"/>
      <c r="DK384" s="829"/>
      <c r="DL384" s="829"/>
      <c r="DM384" s="829"/>
      <c r="DN384" s="829"/>
      <c r="DO384" s="829"/>
      <c r="DP384" s="829"/>
      <c r="DQ384" s="829"/>
      <c r="DR384" s="829"/>
      <c r="DS384" s="829"/>
      <c r="DT384" s="829"/>
      <c r="DU384" s="829"/>
      <c r="DV384" s="829"/>
      <c r="DW384" s="400"/>
      <c r="DX384" s="400"/>
      <c r="DY384" s="400"/>
    </row>
    <row r="385" spans="1:136" ht="10.5" customHeight="1" x14ac:dyDescent="0.3">
      <c r="D385" s="785"/>
      <c r="E385" s="785"/>
      <c r="F385" s="785"/>
      <c r="G385" s="628"/>
      <c r="H385" s="826"/>
      <c r="I385" s="826"/>
      <c r="J385" s="826"/>
      <c r="K385" s="826"/>
      <c r="L385" s="826"/>
      <c r="M385" s="826"/>
      <c r="N385" s="826"/>
      <c r="O385" s="826"/>
      <c r="P385" s="826"/>
      <c r="Q385" s="826"/>
      <c r="R385" s="826"/>
      <c r="S385" s="826"/>
      <c r="T385" s="826"/>
      <c r="U385" s="826"/>
      <c r="V385" s="826"/>
      <c r="W385" s="826"/>
      <c r="X385" s="826"/>
      <c r="Y385" s="826"/>
      <c r="Z385" s="826"/>
      <c r="AA385" s="826"/>
      <c r="AB385" s="826"/>
      <c r="AC385" s="826"/>
      <c r="AD385" s="826"/>
      <c r="AE385" s="826"/>
      <c r="AF385" s="826"/>
      <c r="AG385" s="826"/>
      <c r="AH385" s="826"/>
      <c r="AI385" s="826"/>
      <c r="AJ385" s="879"/>
      <c r="AK385" s="879"/>
      <c r="AL385" s="879"/>
      <c r="AM385" s="879"/>
      <c r="AN385" s="879"/>
      <c r="AO385" s="879"/>
      <c r="AP385" s="879"/>
      <c r="AQ385" s="647"/>
      <c r="AR385" s="647"/>
      <c r="AS385" s="754"/>
      <c r="AT385" s="647"/>
      <c r="AU385" s="647"/>
      <c r="AV385" s="647"/>
      <c r="AY385" s="647"/>
      <c r="AZ385" s="647"/>
      <c r="BA385" s="647"/>
      <c r="BB385" s="647"/>
      <c r="BC385" s="647"/>
      <c r="BD385" s="647"/>
      <c r="BE385" s="647"/>
      <c r="BF385" s="647"/>
      <c r="BG385" s="647"/>
      <c r="BH385" s="647"/>
      <c r="BI385" s="647"/>
      <c r="BJ385" s="647"/>
      <c r="BK385" s="647"/>
      <c r="BL385" s="647"/>
      <c r="BN385" s="785"/>
      <c r="BO385" s="785"/>
      <c r="BP385" s="785"/>
      <c r="BQ385" s="633"/>
      <c r="BR385" s="826"/>
      <c r="BS385" s="826"/>
      <c r="BT385" s="826"/>
      <c r="BU385" s="826"/>
      <c r="BV385" s="826"/>
      <c r="BW385" s="826"/>
      <c r="BX385" s="826"/>
      <c r="BY385" s="826"/>
      <c r="BZ385" s="826"/>
      <c r="CA385" s="826"/>
      <c r="CB385" s="826"/>
      <c r="CC385" s="826"/>
      <c r="CD385" s="826"/>
      <c r="CE385" s="826"/>
      <c r="CF385" s="826"/>
      <c r="CG385" s="826"/>
      <c r="CH385" s="826"/>
      <c r="CI385" s="826"/>
      <c r="CJ385" s="826"/>
      <c r="CK385" s="826"/>
      <c r="CL385" s="826"/>
      <c r="CM385" s="826"/>
      <c r="CN385" s="826"/>
      <c r="CO385" s="826"/>
      <c r="CP385" s="826"/>
      <c r="CR385" s="749"/>
      <c r="CS385" s="749"/>
      <c r="CT385" s="749"/>
      <c r="CU385" s="749"/>
      <c r="CV385" s="749"/>
      <c r="CW385" s="749"/>
      <c r="CX385" s="749"/>
      <c r="CY385" s="749"/>
      <c r="CZ385" s="749"/>
      <c r="DA385" s="749"/>
      <c r="DB385" s="749"/>
      <c r="DC385" s="749"/>
      <c r="DD385" s="755"/>
      <c r="DE385" s="647"/>
      <c r="DF385" s="647"/>
      <c r="DG385" s="754"/>
      <c r="DH385" s="754"/>
      <c r="DI385" s="754"/>
      <c r="DJ385" s="796"/>
    </row>
    <row r="386" spans="1:136" ht="128.25" customHeight="1" x14ac:dyDescent="0.3">
      <c r="A386" s="746"/>
      <c r="B386" s="2114" t="s">
        <v>39753</v>
      </c>
      <c r="C386" s="2114"/>
      <c r="D386" s="2114"/>
      <c r="E386" s="2114"/>
      <c r="F386" s="2114"/>
      <c r="G386" s="2114"/>
      <c r="H386" s="2114"/>
      <c r="I386" s="2114"/>
      <c r="J386" s="2114"/>
      <c r="K386" s="2114"/>
      <c r="L386" s="2114"/>
      <c r="M386" s="2114"/>
      <c r="N386" s="2114"/>
      <c r="O386" s="2114"/>
      <c r="P386" s="2114"/>
      <c r="Q386" s="2114"/>
      <c r="R386" s="2114"/>
      <c r="S386" s="2114"/>
      <c r="T386" s="2114"/>
      <c r="U386" s="2114"/>
      <c r="V386" s="2114"/>
      <c r="W386" s="2114"/>
      <c r="X386" s="2114"/>
      <c r="Y386" s="2114"/>
      <c r="Z386" s="2114"/>
      <c r="AA386" s="2114"/>
      <c r="AB386" s="2114"/>
      <c r="AC386" s="2114"/>
      <c r="AD386" s="2114"/>
      <c r="AE386" s="2114"/>
      <c r="AF386" s="2114"/>
      <c r="AG386" s="2114"/>
      <c r="AH386" s="2114"/>
      <c r="AI386" s="2114"/>
      <c r="AJ386" s="2114"/>
      <c r="AK386" s="2114"/>
      <c r="AL386" s="2114"/>
      <c r="AM386" s="2114"/>
      <c r="AN386" s="2114"/>
      <c r="AO386" s="2114"/>
      <c r="AP386" s="2114"/>
      <c r="AQ386" s="2114"/>
      <c r="AR386" s="2114"/>
      <c r="AS386" s="2114"/>
      <c r="AT386" s="2114"/>
      <c r="AU386" s="2114"/>
      <c r="AV386" s="2114"/>
      <c r="AW386" s="2114"/>
      <c r="AX386" s="2114"/>
      <c r="AY386" s="2114"/>
      <c r="AZ386" s="2114"/>
      <c r="BA386" s="2114"/>
      <c r="BB386" s="2114"/>
      <c r="BC386" s="2114"/>
      <c r="BD386" s="2114"/>
      <c r="BE386" s="2114"/>
      <c r="BF386" s="2114"/>
      <c r="BG386" s="2114"/>
      <c r="BH386" s="2114"/>
      <c r="BI386" s="2114"/>
      <c r="BJ386" s="2114"/>
      <c r="BK386" s="2114"/>
      <c r="BL386" s="2114"/>
      <c r="BM386" s="2114"/>
      <c r="BN386" s="2114"/>
      <c r="BO386" s="2114"/>
      <c r="BP386" s="2114"/>
      <c r="BQ386" s="2114"/>
      <c r="BR386" s="2114"/>
      <c r="BS386" s="2114"/>
      <c r="BT386" s="2114"/>
      <c r="BU386" s="2114"/>
      <c r="BV386" s="2114"/>
      <c r="BW386" s="2114"/>
      <c r="BX386" s="2114"/>
      <c r="BY386" s="2114"/>
      <c r="BZ386" s="2114"/>
      <c r="CA386" s="2114"/>
      <c r="CB386" s="2114"/>
      <c r="CC386" s="2114"/>
      <c r="CD386" s="2114"/>
      <c r="CE386" s="2114"/>
      <c r="CF386" s="2114"/>
      <c r="CG386" s="2114"/>
      <c r="CH386" s="2114"/>
      <c r="CI386" s="2114"/>
      <c r="CJ386" s="2114"/>
      <c r="CK386" s="2114"/>
      <c r="CL386" s="2114"/>
      <c r="CM386" s="2114"/>
      <c r="CN386" s="2114"/>
      <c r="CO386" s="2114"/>
      <c r="CP386" s="2114"/>
      <c r="CQ386" s="2114"/>
      <c r="CR386" s="2114"/>
      <c r="CS386" s="2114"/>
      <c r="CT386" s="2114"/>
      <c r="CU386" s="2114"/>
      <c r="CV386" s="2114"/>
      <c r="CW386" s="2114"/>
      <c r="CX386" s="2114"/>
      <c r="CY386" s="2114"/>
      <c r="CZ386" s="2114"/>
      <c r="DA386" s="2114"/>
      <c r="DB386" s="2114"/>
      <c r="DC386" s="2114"/>
      <c r="DD386" s="2114"/>
      <c r="DE386" s="2114"/>
      <c r="DF386" s="2114"/>
      <c r="DG386" s="2114"/>
      <c r="DH386" s="2114"/>
      <c r="DI386" s="2114"/>
      <c r="DJ386" s="2114"/>
      <c r="DK386" s="2114"/>
      <c r="DL386" s="2114"/>
      <c r="DM386" s="2114"/>
      <c r="DN386" s="2114"/>
      <c r="DO386" s="2114"/>
      <c r="DP386" s="2114"/>
      <c r="DQ386" s="2114"/>
      <c r="DR386" s="2114"/>
      <c r="DS386" s="2114"/>
      <c r="DT386" s="2114"/>
      <c r="DU386" s="2114"/>
      <c r="DV386" s="2114"/>
      <c r="DW386" s="2114"/>
      <c r="DX386" s="2114"/>
      <c r="DY386" s="2114"/>
      <c r="DZ386" s="2114"/>
      <c r="EA386" s="2114"/>
      <c r="EB386" s="2114"/>
      <c r="EC386" s="2114"/>
      <c r="ED386" s="2114"/>
      <c r="EE386" s="2114"/>
      <c r="EF386" s="2114"/>
    </row>
    <row r="387" spans="1:136" ht="6" customHeight="1" x14ac:dyDescent="0.3">
      <c r="A387" s="746"/>
      <c r="B387" s="736"/>
      <c r="C387" s="736"/>
      <c r="D387" s="736"/>
      <c r="E387" s="736"/>
      <c r="F387" s="736"/>
      <c r="G387" s="736"/>
      <c r="H387" s="736"/>
      <c r="I387" s="736"/>
      <c r="J387" s="736"/>
      <c r="K387" s="736"/>
      <c r="L387" s="736"/>
      <c r="M387" s="736"/>
      <c r="N387" s="736"/>
      <c r="O387" s="736"/>
      <c r="P387" s="736"/>
      <c r="Q387" s="736"/>
      <c r="R387" s="736"/>
      <c r="S387" s="736"/>
      <c r="T387" s="736"/>
      <c r="U387" s="736"/>
      <c r="V387" s="736"/>
      <c r="W387" s="736"/>
      <c r="X387" s="736"/>
      <c r="Y387" s="736"/>
      <c r="Z387" s="736"/>
      <c r="AA387" s="736"/>
      <c r="AB387" s="736"/>
      <c r="AC387" s="736"/>
      <c r="AD387" s="736"/>
      <c r="AE387" s="736"/>
      <c r="AF387" s="736"/>
      <c r="AG387" s="736"/>
      <c r="AH387" s="736"/>
      <c r="AI387" s="736"/>
      <c r="AJ387" s="736"/>
      <c r="AK387" s="736"/>
      <c r="AL387" s="736"/>
      <c r="AM387" s="736"/>
      <c r="AN387" s="736"/>
      <c r="AO387" s="736"/>
      <c r="AP387" s="736"/>
      <c r="AQ387" s="736"/>
      <c r="AR387" s="736"/>
      <c r="AS387" s="736"/>
      <c r="AT387" s="736"/>
      <c r="AU387" s="736"/>
      <c r="AV387" s="736"/>
      <c r="AW387" s="736"/>
      <c r="AX387" s="736"/>
      <c r="AY387" s="736"/>
      <c r="AZ387" s="736"/>
      <c r="BA387" s="736"/>
      <c r="BB387" s="736"/>
      <c r="BC387" s="736"/>
      <c r="BD387" s="736"/>
      <c r="BE387" s="736"/>
      <c r="BF387" s="736"/>
      <c r="BG387" s="736"/>
      <c r="BH387" s="736"/>
      <c r="BI387" s="736"/>
      <c r="BJ387" s="736"/>
      <c r="BK387" s="736"/>
      <c r="BL387" s="736"/>
      <c r="BM387" s="736"/>
      <c r="BN387" s="736"/>
      <c r="BO387" s="736"/>
      <c r="BP387" s="736"/>
      <c r="BQ387" s="736"/>
      <c r="BR387" s="736"/>
      <c r="BS387" s="736"/>
      <c r="BT387" s="736"/>
      <c r="BU387" s="736"/>
      <c r="BV387" s="736"/>
      <c r="BW387" s="736"/>
      <c r="BX387" s="736"/>
      <c r="BY387" s="736"/>
      <c r="BZ387" s="736"/>
      <c r="CA387" s="736"/>
      <c r="CB387" s="736"/>
      <c r="CC387" s="736"/>
      <c r="CD387" s="736"/>
      <c r="CE387" s="736"/>
      <c r="CF387" s="736"/>
      <c r="CG387" s="736"/>
      <c r="CH387" s="736"/>
      <c r="CI387" s="736"/>
      <c r="CJ387" s="736"/>
      <c r="CK387" s="736"/>
      <c r="CL387" s="736"/>
      <c r="CM387" s="736"/>
      <c r="CN387" s="736"/>
      <c r="CO387" s="736"/>
      <c r="CP387" s="736"/>
      <c r="CQ387" s="736"/>
      <c r="CR387" s="736"/>
      <c r="CS387" s="736"/>
      <c r="CT387" s="736"/>
      <c r="CU387" s="736"/>
      <c r="CV387" s="736"/>
      <c r="CW387" s="736"/>
      <c r="CX387" s="736"/>
      <c r="CY387" s="736"/>
      <c r="CZ387" s="736"/>
      <c r="DA387" s="736"/>
      <c r="DB387" s="736"/>
      <c r="DC387" s="736"/>
      <c r="DD387" s="736"/>
      <c r="DE387" s="736"/>
      <c r="DF387" s="736"/>
      <c r="DG387" s="736"/>
      <c r="DH387" s="736"/>
      <c r="DI387" s="736"/>
      <c r="DJ387" s="736"/>
      <c r="DK387" s="736"/>
      <c r="DL387" s="736"/>
      <c r="DM387" s="736"/>
      <c r="DN387" s="736"/>
      <c r="DO387" s="736"/>
      <c r="DP387" s="736"/>
      <c r="DQ387" s="736"/>
      <c r="DR387" s="736"/>
      <c r="DS387" s="736"/>
      <c r="DT387" s="736"/>
      <c r="DU387" s="736"/>
      <c r="DV387" s="736"/>
      <c r="DW387" s="736"/>
      <c r="DX387" s="736"/>
      <c r="DY387" s="736"/>
      <c r="DZ387" s="736"/>
      <c r="EA387" s="736"/>
      <c r="EB387" s="736"/>
      <c r="EC387" s="736"/>
      <c r="ED387" s="736"/>
      <c r="EE387" s="736"/>
    </row>
    <row r="388" spans="1:136" ht="18.75" customHeight="1" x14ac:dyDescent="0.3">
      <c r="A388" s="746"/>
      <c r="B388" s="2107" t="s">
        <v>1071</v>
      </c>
      <c r="C388" s="2108"/>
      <c r="D388" s="2108"/>
      <c r="E388" s="2108"/>
      <c r="F388" s="2108"/>
      <c r="G388" s="2108"/>
      <c r="H388" s="2108"/>
      <c r="I388" s="2108"/>
      <c r="J388" s="2108"/>
      <c r="K388" s="2108"/>
      <c r="L388" s="2108"/>
      <c r="M388" s="2108"/>
      <c r="N388" s="2108"/>
      <c r="O388" s="2108"/>
      <c r="P388" s="2108"/>
      <c r="Q388" s="2108"/>
      <c r="R388" s="2108"/>
      <c r="S388" s="2108"/>
      <c r="T388" s="2108"/>
      <c r="U388" s="2108"/>
      <c r="V388" s="2108"/>
      <c r="W388" s="2108"/>
      <c r="X388" s="2108"/>
      <c r="Y388" s="2108"/>
      <c r="Z388" s="2108"/>
      <c r="AA388" s="2108"/>
      <c r="AB388" s="2108"/>
      <c r="AC388" s="2108"/>
      <c r="AD388" s="2108"/>
      <c r="AE388" s="2108"/>
      <c r="AF388" s="2108"/>
      <c r="AG388" s="2108"/>
      <c r="AH388" s="2108"/>
      <c r="AI388" s="2108"/>
      <c r="AJ388" s="2108"/>
      <c r="AK388" s="2108"/>
      <c r="AL388" s="2108"/>
      <c r="AM388" s="2108"/>
      <c r="AN388" s="2108"/>
      <c r="AO388" s="2108"/>
      <c r="AP388" s="2108"/>
      <c r="AQ388" s="2108"/>
      <c r="AR388" s="2108"/>
      <c r="AS388" s="2108"/>
      <c r="AT388" s="2108"/>
      <c r="AU388" s="2108"/>
      <c r="AV388" s="2108"/>
      <c r="AW388" s="2108"/>
      <c r="AX388" s="2108"/>
      <c r="AY388" s="2108"/>
      <c r="AZ388" s="2108"/>
      <c r="BA388" s="2108"/>
      <c r="BB388" s="2108"/>
      <c r="BC388" s="2108"/>
      <c r="BD388" s="2108"/>
      <c r="BE388" s="2108"/>
      <c r="BF388" s="2108"/>
      <c r="BG388" s="2108"/>
      <c r="BH388" s="2108"/>
      <c r="BI388" s="2108"/>
      <c r="BJ388" s="2108"/>
      <c r="BK388" s="2108"/>
      <c r="BL388" s="2108"/>
      <c r="BM388" s="2108"/>
      <c r="BN388" s="2108"/>
      <c r="BO388" s="2108"/>
      <c r="BP388" s="2108"/>
      <c r="BQ388" s="2108"/>
      <c r="BR388" s="2108"/>
      <c r="BS388" s="2108"/>
      <c r="BT388" s="2108"/>
      <c r="BU388" s="2108"/>
      <c r="BV388" s="2108"/>
      <c r="BW388" s="2108"/>
      <c r="BX388" s="2108"/>
      <c r="BY388" s="2108"/>
      <c r="BZ388" s="2108"/>
      <c r="CA388" s="2108"/>
      <c r="CB388" s="2108"/>
      <c r="CC388" s="2108"/>
      <c r="CD388" s="2108"/>
      <c r="CE388" s="2108"/>
      <c r="CF388" s="2108"/>
      <c r="CG388" s="2108"/>
      <c r="CH388" s="2108"/>
      <c r="CI388" s="2108"/>
      <c r="CJ388" s="2108"/>
      <c r="CK388" s="2108"/>
      <c r="CL388" s="2108"/>
      <c r="CM388" s="2108"/>
      <c r="CN388" s="2108"/>
      <c r="CO388" s="2108"/>
      <c r="CP388" s="2108"/>
      <c r="CQ388" s="2108"/>
      <c r="CR388" s="2108"/>
      <c r="CS388" s="2108"/>
      <c r="CT388" s="2108"/>
      <c r="CU388" s="2108"/>
      <c r="CV388" s="2108"/>
      <c r="CW388" s="2108"/>
      <c r="CX388" s="2108"/>
      <c r="CY388" s="2108"/>
      <c r="CZ388" s="2108"/>
      <c r="DA388" s="2108"/>
      <c r="DB388" s="2108"/>
      <c r="DC388" s="2108"/>
      <c r="DD388" s="2108"/>
      <c r="DE388" s="2108"/>
      <c r="DF388" s="2108"/>
      <c r="DG388" s="2108"/>
      <c r="DH388" s="2108"/>
      <c r="DI388" s="2108"/>
      <c r="DJ388" s="2108"/>
      <c r="DK388" s="2108"/>
      <c r="DL388" s="2108"/>
      <c r="DM388" s="2108"/>
      <c r="DN388" s="2108"/>
      <c r="DO388" s="2108"/>
      <c r="DP388" s="2108"/>
      <c r="DQ388" s="2108"/>
      <c r="DR388" s="2108"/>
      <c r="DS388" s="2108"/>
      <c r="DT388" s="2108"/>
      <c r="DU388" s="2108"/>
      <c r="DV388" s="2108"/>
      <c r="DW388" s="2108"/>
      <c r="DX388" s="2108"/>
      <c r="DY388" s="2108"/>
      <c r="DZ388" s="2108"/>
      <c r="EA388" s="2108"/>
      <c r="EB388" s="2108"/>
      <c r="EC388" s="2108"/>
      <c r="ED388" s="2108"/>
      <c r="EE388" s="2108"/>
      <c r="EF388" s="2109"/>
    </row>
    <row r="389" spans="1:136" ht="65.25" customHeight="1" x14ac:dyDescent="0.3">
      <c r="A389" s="746"/>
      <c r="B389" s="2106" t="s">
        <v>1072</v>
      </c>
      <c r="C389" s="2106"/>
      <c r="D389" s="2106"/>
      <c r="E389" s="2106"/>
      <c r="F389" s="2106"/>
      <c r="G389" s="2106"/>
      <c r="H389" s="2106"/>
      <c r="I389" s="2106"/>
      <c r="J389" s="2106"/>
      <c r="K389" s="2106"/>
      <c r="L389" s="2106"/>
      <c r="M389" s="2106"/>
      <c r="N389" s="2106"/>
      <c r="O389" s="2106"/>
      <c r="P389" s="2106"/>
      <c r="Q389" s="2106"/>
      <c r="R389" s="2106"/>
      <c r="S389" s="2106"/>
      <c r="T389" s="2106"/>
      <c r="U389" s="2106"/>
      <c r="V389" s="2106"/>
      <c r="W389" s="2106"/>
      <c r="X389" s="2106"/>
      <c r="Y389" s="2106"/>
      <c r="Z389" s="2106"/>
      <c r="AA389" s="2106"/>
      <c r="AB389" s="2106"/>
      <c r="AC389" s="2106"/>
      <c r="AD389" s="2106"/>
      <c r="AE389" s="2106"/>
      <c r="AF389" s="2106"/>
      <c r="AG389" s="2106"/>
      <c r="AH389" s="2106"/>
      <c r="AI389" s="2106"/>
      <c r="AJ389" s="2106"/>
      <c r="AK389" s="2106"/>
      <c r="AL389" s="2106"/>
      <c r="AM389" s="2106"/>
      <c r="AN389" s="2106"/>
      <c r="AO389" s="2106"/>
      <c r="AP389" s="2106"/>
      <c r="AQ389" s="2106"/>
      <c r="AR389" s="2106"/>
      <c r="AS389" s="2106"/>
      <c r="AT389" s="2106"/>
      <c r="AU389" s="2106"/>
      <c r="AV389" s="2106"/>
      <c r="AW389" s="2106"/>
      <c r="AX389" s="2106"/>
      <c r="AY389" s="2106"/>
      <c r="AZ389" s="2106"/>
      <c r="BA389" s="2106"/>
      <c r="BB389" s="2106"/>
      <c r="BC389" s="2106"/>
      <c r="BD389" s="2106"/>
      <c r="BE389" s="2106"/>
      <c r="BF389" s="2106"/>
      <c r="BG389" s="2106"/>
      <c r="BH389" s="2106"/>
      <c r="BI389" s="2106"/>
      <c r="BJ389" s="2106"/>
      <c r="BK389" s="2106"/>
      <c r="BL389" s="2106"/>
      <c r="BM389" s="2106"/>
      <c r="BN389" s="2106"/>
      <c r="BO389" s="2106"/>
      <c r="BP389" s="2106"/>
      <c r="BQ389" s="2106"/>
      <c r="BR389" s="2106"/>
      <c r="BS389" s="2106"/>
      <c r="BT389" s="2106"/>
      <c r="BU389" s="2106"/>
      <c r="BV389" s="2106"/>
      <c r="BW389" s="2106"/>
      <c r="BX389" s="2106"/>
      <c r="BY389" s="2106"/>
      <c r="BZ389" s="2106"/>
      <c r="CA389" s="2106"/>
      <c r="CB389" s="2106"/>
      <c r="CC389" s="2106"/>
      <c r="CD389" s="2106"/>
      <c r="CE389" s="2106"/>
      <c r="CF389" s="2106"/>
      <c r="CG389" s="2106"/>
      <c r="CH389" s="2106"/>
      <c r="CI389" s="2106"/>
      <c r="CJ389" s="2106"/>
      <c r="CK389" s="2106"/>
      <c r="CL389" s="2106"/>
      <c r="CM389" s="2106"/>
      <c r="CN389" s="2106"/>
      <c r="CO389" s="2106"/>
      <c r="CP389" s="2106"/>
      <c r="CQ389" s="2106"/>
      <c r="CR389" s="2106"/>
      <c r="CS389" s="2106"/>
      <c r="CT389" s="2106"/>
      <c r="CU389" s="2106"/>
      <c r="CV389" s="2106"/>
      <c r="CW389" s="2106"/>
      <c r="CX389" s="2106"/>
      <c r="CY389" s="2106"/>
      <c r="CZ389" s="2106"/>
      <c r="DA389" s="2106"/>
      <c r="DB389" s="2106"/>
      <c r="DC389" s="2106"/>
      <c r="DD389" s="2106"/>
      <c r="DE389" s="2106"/>
      <c r="DF389" s="2106"/>
      <c r="DG389" s="2106"/>
      <c r="DH389" s="2106"/>
      <c r="DI389" s="2106"/>
      <c r="DJ389" s="2106"/>
      <c r="DK389" s="2106"/>
      <c r="DL389" s="2106"/>
      <c r="DM389" s="2106"/>
      <c r="DN389" s="2106"/>
      <c r="DO389" s="2106"/>
      <c r="DP389" s="2106"/>
      <c r="DQ389" s="2106"/>
      <c r="DR389" s="2106"/>
      <c r="DS389" s="2106"/>
      <c r="DT389" s="2106"/>
      <c r="DU389" s="2106"/>
      <c r="DV389" s="2106"/>
      <c r="DW389" s="2106"/>
      <c r="DX389" s="2106"/>
      <c r="DY389" s="2106"/>
      <c r="DZ389" s="2106"/>
      <c r="EA389" s="2106"/>
      <c r="EB389" s="2106"/>
      <c r="EC389" s="2106"/>
      <c r="ED389" s="2106"/>
      <c r="EE389" s="2106"/>
      <c r="EF389" s="2106"/>
    </row>
    <row r="390" spans="1:136" ht="18.75" customHeight="1" x14ac:dyDescent="0.3">
      <c r="A390" s="746"/>
      <c r="B390" s="2107" t="s">
        <v>1017</v>
      </c>
      <c r="C390" s="2108"/>
      <c r="D390" s="2108"/>
      <c r="E390" s="2108"/>
      <c r="F390" s="2108"/>
      <c r="G390" s="2108"/>
      <c r="H390" s="2108"/>
      <c r="I390" s="2108"/>
      <c r="J390" s="2108"/>
      <c r="K390" s="2108"/>
      <c r="L390" s="2108"/>
      <c r="M390" s="2108"/>
      <c r="N390" s="2108"/>
      <c r="O390" s="2108"/>
      <c r="P390" s="2108"/>
      <c r="Q390" s="2108"/>
      <c r="R390" s="2108"/>
      <c r="S390" s="2108"/>
      <c r="T390" s="2108"/>
      <c r="U390" s="2108"/>
      <c r="V390" s="2108"/>
      <c r="W390" s="2108"/>
      <c r="X390" s="2108"/>
      <c r="Y390" s="2108"/>
      <c r="Z390" s="2108"/>
      <c r="AA390" s="2108"/>
      <c r="AB390" s="2108"/>
      <c r="AC390" s="2108"/>
      <c r="AD390" s="2108"/>
      <c r="AE390" s="2108"/>
      <c r="AF390" s="2108"/>
      <c r="AG390" s="2108"/>
      <c r="AH390" s="2108"/>
      <c r="AI390" s="2108"/>
      <c r="AJ390" s="2108"/>
      <c r="AK390" s="2108"/>
      <c r="AL390" s="2108"/>
      <c r="AM390" s="2108"/>
      <c r="AN390" s="2108"/>
      <c r="AO390" s="2108"/>
      <c r="AP390" s="2108"/>
      <c r="AQ390" s="2108"/>
      <c r="AR390" s="2108"/>
      <c r="AS390" s="2108"/>
      <c r="AT390" s="2108"/>
      <c r="AU390" s="2108"/>
      <c r="AV390" s="2108"/>
      <c r="AW390" s="2108"/>
      <c r="AX390" s="2108"/>
      <c r="AY390" s="2108"/>
      <c r="AZ390" s="2108"/>
      <c r="BA390" s="2108"/>
      <c r="BB390" s="2108"/>
      <c r="BC390" s="2108"/>
      <c r="BD390" s="2108"/>
      <c r="BE390" s="2108"/>
      <c r="BF390" s="2108"/>
      <c r="BG390" s="2108"/>
      <c r="BH390" s="2108"/>
      <c r="BI390" s="2108"/>
      <c r="BJ390" s="2108"/>
      <c r="BK390" s="2108"/>
      <c r="BL390" s="2108"/>
      <c r="BM390" s="2108"/>
      <c r="BN390" s="2108"/>
      <c r="BO390" s="2108"/>
      <c r="BP390" s="2108"/>
      <c r="BQ390" s="2108"/>
      <c r="BR390" s="2108"/>
      <c r="BS390" s="2108"/>
      <c r="BT390" s="2108"/>
      <c r="BU390" s="2108"/>
      <c r="BV390" s="2108"/>
      <c r="BW390" s="2108"/>
      <c r="BX390" s="2108"/>
      <c r="BY390" s="2108"/>
      <c r="BZ390" s="2108"/>
      <c r="CA390" s="2108"/>
      <c r="CB390" s="2108"/>
      <c r="CC390" s="2108"/>
      <c r="CD390" s="2108"/>
      <c r="CE390" s="2108"/>
      <c r="CF390" s="2108"/>
      <c r="CG390" s="2108"/>
      <c r="CH390" s="2108"/>
      <c r="CI390" s="2108"/>
      <c r="CJ390" s="2108"/>
      <c r="CK390" s="2108"/>
      <c r="CL390" s="2108"/>
      <c r="CM390" s="2108"/>
      <c r="CN390" s="2108"/>
      <c r="CO390" s="2108"/>
      <c r="CP390" s="2108"/>
      <c r="CQ390" s="2108"/>
      <c r="CR390" s="2108"/>
      <c r="CS390" s="2108"/>
      <c r="CT390" s="2108"/>
      <c r="CU390" s="2108"/>
      <c r="CV390" s="2108"/>
      <c r="CW390" s="2108"/>
      <c r="CX390" s="2108"/>
      <c r="CY390" s="2108"/>
      <c r="CZ390" s="2108"/>
      <c r="DA390" s="2108"/>
      <c r="DB390" s="2108"/>
      <c r="DC390" s="2108"/>
      <c r="DD390" s="2108"/>
      <c r="DE390" s="2108"/>
      <c r="DF390" s="2108"/>
      <c r="DG390" s="2108"/>
      <c r="DH390" s="2108"/>
      <c r="DI390" s="2108"/>
      <c r="DJ390" s="2108"/>
      <c r="DK390" s="2108"/>
      <c r="DL390" s="2108"/>
      <c r="DM390" s="2108"/>
      <c r="DN390" s="2108"/>
      <c r="DO390" s="2108"/>
      <c r="DP390" s="2108"/>
      <c r="DQ390" s="2108"/>
      <c r="DR390" s="2108"/>
      <c r="DS390" s="2108"/>
      <c r="DT390" s="2108"/>
      <c r="DU390" s="2108"/>
      <c r="DV390" s="2108"/>
      <c r="DW390" s="2108"/>
      <c r="DX390" s="2108"/>
      <c r="DY390" s="2108"/>
      <c r="DZ390" s="2108"/>
      <c r="EA390" s="2108"/>
      <c r="EB390" s="2108"/>
      <c r="EC390" s="2108"/>
      <c r="ED390" s="2108"/>
      <c r="EE390" s="2108"/>
      <c r="EF390" s="2109"/>
    </row>
    <row r="391" spans="1:136" ht="15.75" customHeight="1" x14ac:dyDescent="0.3">
      <c r="A391" s="746"/>
      <c r="B391" s="2100" t="s">
        <v>39754</v>
      </c>
      <c r="C391" s="2100"/>
      <c r="D391" s="2100"/>
      <c r="E391" s="2100"/>
      <c r="F391" s="2100"/>
      <c r="G391" s="2100"/>
      <c r="H391" s="2100"/>
      <c r="I391" s="2100"/>
      <c r="J391" s="2100"/>
      <c r="K391" s="2100"/>
      <c r="L391" s="2100"/>
      <c r="M391" s="2100"/>
      <c r="N391" s="2100"/>
      <c r="O391" s="2100"/>
      <c r="P391" s="2100"/>
      <c r="Q391" s="2100"/>
      <c r="R391" s="2100"/>
      <c r="S391" s="2100"/>
      <c r="T391" s="2100"/>
      <c r="U391" s="2100"/>
      <c r="V391" s="2100"/>
      <c r="W391" s="2100"/>
      <c r="X391" s="2100"/>
      <c r="Y391" s="2100"/>
      <c r="Z391" s="2100"/>
      <c r="AA391" s="2100"/>
      <c r="AB391" s="2100"/>
      <c r="AC391" s="2100"/>
      <c r="AD391" s="2100"/>
      <c r="AE391" s="2100"/>
      <c r="AF391" s="2100"/>
      <c r="AG391" s="2100"/>
      <c r="AH391" s="2100"/>
      <c r="AI391" s="2100"/>
      <c r="AJ391" s="2100"/>
      <c r="AK391" s="2100"/>
      <c r="AL391" s="2100"/>
      <c r="AM391" s="2100"/>
      <c r="AN391" s="2100"/>
      <c r="AO391" s="2100"/>
      <c r="AP391" s="2100"/>
      <c r="AQ391" s="2100"/>
      <c r="AR391" s="2100"/>
      <c r="AS391" s="2100"/>
      <c r="AT391" s="2100"/>
      <c r="AU391" s="2100"/>
      <c r="AV391" s="2100"/>
      <c r="AW391" s="2100"/>
      <c r="AX391" s="2100"/>
      <c r="AY391" s="2100"/>
      <c r="AZ391" s="2100"/>
      <c r="BA391" s="2100"/>
      <c r="BB391" s="2100"/>
      <c r="BC391" s="2100"/>
      <c r="BD391" s="2100"/>
      <c r="BE391" s="2100"/>
      <c r="BF391" s="2100"/>
      <c r="BG391" s="2100"/>
      <c r="BH391" s="2100"/>
      <c r="BI391" s="2100"/>
      <c r="BJ391" s="2100"/>
      <c r="BK391" s="2100"/>
      <c r="BL391" s="2100"/>
      <c r="BM391" s="2100"/>
      <c r="BN391" s="2100"/>
      <c r="BO391" s="2100"/>
      <c r="BP391" s="2100"/>
      <c r="BQ391" s="2100"/>
      <c r="BR391" s="2100"/>
      <c r="BS391" s="2100"/>
      <c r="BT391" s="2100"/>
      <c r="BU391" s="2100"/>
      <c r="BV391" s="2100"/>
      <c r="BW391" s="2100"/>
      <c r="BX391" s="2100"/>
      <c r="BY391" s="2100"/>
      <c r="BZ391" s="2100"/>
      <c r="CA391" s="2100"/>
      <c r="CB391" s="2100"/>
      <c r="CC391" s="2100"/>
      <c r="CD391" s="2100"/>
      <c r="CE391" s="2100"/>
      <c r="CF391" s="2100"/>
      <c r="CG391" s="2100"/>
      <c r="CH391" s="2100"/>
      <c r="CI391" s="2100"/>
      <c r="CJ391" s="2100"/>
      <c r="CK391" s="2100"/>
      <c r="CL391" s="2100"/>
      <c r="CM391" s="2100"/>
      <c r="CN391" s="2100"/>
      <c r="CO391" s="2100"/>
      <c r="CP391" s="2100"/>
      <c r="CQ391" s="2100"/>
      <c r="CR391" s="2100"/>
      <c r="CS391" s="2100"/>
      <c r="CT391" s="2100"/>
      <c r="CU391" s="2100"/>
      <c r="CV391" s="2100"/>
      <c r="CW391" s="2100"/>
      <c r="CX391" s="2100"/>
      <c r="CY391" s="2100"/>
      <c r="CZ391" s="2100"/>
      <c r="DA391" s="2100"/>
      <c r="DB391" s="2100"/>
      <c r="DC391" s="2100"/>
      <c r="DD391" s="2100"/>
      <c r="DE391" s="2100"/>
      <c r="DF391" s="2100"/>
      <c r="DG391" s="2100"/>
      <c r="DH391" s="2100"/>
      <c r="DI391" s="2100"/>
      <c r="DJ391" s="2100"/>
      <c r="DK391" s="2100"/>
      <c r="DL391" s="2100"/>
      <c r="DM391" s="2100"/>
      <c r="DN391" s="2100"/>
      <c r="DO391" s="2100"/>
      <c r="DP391" s="2100"/>
      <c r="DQ391" s="2100"/>
      <c r="DR391" s="2100"/>
      <c r="DS391" s="2100"/>
      <c r="DT391" s="2100"/>
      <c r="DU391" s="2100"/>
      <c r="DV391" s="2100"/>
      <c r="DW391" s="2100"/>
      <c r="DX391" s="2100"/>
      <c r="DY391" s="2100"/>
      <c r="DZ391" s="2100"/>
      <c r="EA391" s="2100"/>
      <c r="EB391" s="2100"/>
      <c r="EC391" s="2100"/>
      <c r="ED391" s="2100"/>
      <c r="EE391" s="2100"/>
      <c r="EF391" s="2100"/>
    </row>
    <row r="392" spans="1:136" ht="6" customHeight="1" x14ac:dyDescent="0.3">
      <c r="A392" s="746"/>
      <c r="B392" s="736"/>
      <c r="C392" s="736"/>
      <c r="D392" s="736"/>
      <c r="E392" s="736"/>
      <c r="F392" s="736"/>
      <c r="G392" s="736"/>
      <c r="H392" s="736"/>
      <c r="I392" s="736"/>
      <c r="J392" s="736"/>
      <c r="K392" s="736"/>
      <c r="L392" s="736"/>
      <c r="M392" s="736"/>
      <c r="N392" s="736"/>
      <c r="O392" s="736"/>
      <c r="P392" s="736"/>
      <c r="Q392" s="736"/>
      <c r="R392" s="736"/>
      <c r="S392" s="736"/>
      <c r="T392" s="736"/>
      <c r="U392" s="736"/>
      <c r="V392" s="736"/>
      <c r="W392" s="736"/>
      <c r="X392" s="736"/>
      <c r="Y392" s="736"/>
      <c r="Z392" s="736"/>
      <c r="AA392" s="736"/>
      <c r="AB392" s="736"/>
      <c r="AC392" s="736"/>
      <c r="AD392" s="736"/>
      <c r="AE392" s="736"/>
      <c r="AF392" s="736"/>
      <c r="AG392" s="736"/>
      <c r="AH392" s="736"/>
      <c r="AI392" s="736"/>
      <c r="AJ392" s="736"/>
      <c r="AK392" s="736"/>
      <c r="AL392" s="736"/>
      <c r="AM392" s="736"/>
      <c r="AN392" s="736"/>
      <c r="AO392" s="736"/>
      <c r="AP392" s="736"/>
      <c r="AQ392" s="736"/>
      <c r="AR392" s="736"/>
      <c r="AS392" s="736"/>
      <c r="AT392" s="736"/>
      <c r="AU392" s="736"/>
      <c r="AV392" s="736"/>
      <c r="AW392" s="736"/>
      <c r="AX392" s="736"/>
      <c r="AY392" s="736"/>
      <c r="AZ392" s="736"/>
      <c r="BA392" s="736"/>
      <c r="BB392" s="736"/>
      <c r="BC392" s="736"/>
      <c r="BD392" s="736"/>
      <c r="BE392" s="736"/>
      <c r="BF392" s="736"/>
      <c r="BG392" s="736"/>
      <c r="BH392" s="736"/>
      <c r="BI392" s="736"/>
      <c r="BJ392" s="736"/>
      <c r="BK392" s="736"/>
      <c r="BL392" s="736"/>
      <c r="BM392" s="736"/>
      <c r="BN392" s="736"/>
      <c r="BO392" s="736"/>
      <c r="BP392" s="736"/>
      <c r="BQ392" s="736"/>
      <c r="BR392" s="736"/>
      <c r="BS392" s="736"/>
      <c r="BT392" s="736"/>
      <c r="BU392" s="736"/>
      <c r="BV392" s="736"/>
      <c r="BW392" s="736"/>
      <c r="BX392" s="736"/>
      <c r="BY392" s="736"/>
      <c r="BZ392" s="736"/>
      <c r="CA392" s="736"/>
      <c r="CB392" s="736"/>
      <c r="CC392" s="736"/>
      <c r="CD392" s="736"/>
      <c r="CE392" s="736"/>
      <c r="CF392" s="736"/>
      <c r="CG392" s="736"/>
      <c r="CH392" s="736"/>
      <c r="CI392" s="736"/>
      <c r="CJ392" s="736"/>
      <c r="CK392" s="736"/>
      <c r="CL392" s="736"/>
      <c r="CM392" s="736"/>
      <c r="CN392" s="736"/>
      <c r="CO392" s="736"/>
      <c r="CP392" s="736"/>
      <c r="CQ392" s="736"/>
      <c r="CR392" s="736"/>
      <c r="CS392" s="736"/>
      <c r="CT392" s="736"/>
      <c r="CU392" s="736"/>
      <c r="CV392" s="736"/>
      <c r="CW392" s="736"/>
      <c r="CX392" s="736"/>
      <c r="CY392" s="736"/>
      <c r="CZ392" s="736"/>
      <c r="DA392" s="736"/>
      <c r="DB392" s="736"/>
      <c r="DC392" s="736"/>
      <c r="DD392" s="736"/>
      <c r="DE392" s="736"/>
      <c r="DF392" s="736"/>
      <c r="DG392" s="736"/>
      <c r="DH392" s="736"/>
      <c r="DI392" s="736"/>
      <c r="DJ392" s="736"/>
      <c r="DK392" s="736"/>
      <c r="DL392" s="736"/>
      <c r="DM392" s="736"/>
      <c r="DN392" s="736"/>
      <c r="DO392" s="736"/>
      <c r="DP392" s="736"/>
      <c r="DQ392" s="736"/>
      <c r="DR392" s="736"/>
      <c r="DS392" s="736"/>
      <c r="DT392" s="736"/>
      <c r="DU392" s="736"/>
      <c r="DV392" s="736"/>
      <c r="DW392" s="736"/>
      <c r="DX392" s="736"/>
      <c r="DY392" s="736"/>
      <c r="DZ392" s="736"/>
      <c r="EA392" s="736"/>
      <c r="EB392" s="736"/>
      <c r="EC392" s="736"/>
      <c r="ED392" s="736"/>
      <c r="EE392" s="736"/>
    </row>
    <row r="393" spans="1:136" ht="19.5" customHeight="1" x14ac:dyDescent="0.3">
      <c r="A393" s="746"/>
      <c r="B393" s="2110" t="s">
        <v>1073</v>
      </c>
      <c r="C393" s="2110"/>
      <c r="D393" s="2110"/>
      <c r="E393" s="2110"/>
      <c r="F393" s="2110"/>
      <c r="G393" s="2110"/>
      <c r="H393" s="2110"/>
      <c r="I393" s="2110"/>
      <c r="J393" s="2110"/>
      <c r="K393" s="2110"/>
      <c r="L393" s="2110"/>
      <c r="M393" s="2110"/>
      <c r="N393" s="2110"/>
      <c r="O393" s="2110"/>
      <c r="P393" s="2110"/>
      <c r="Q393" s="2110"/>
      <c r="R393" s="2110"/>
      <c r="S393" s="2110"/>
      <c r="T393" s="2110"/>
      <c r="U393" s="2110"/>
      <c r="V393" s="2110"/>
      <c r="W393" s="2110"/>
      <c r="X393" s="2110"/>
      <c r="Y393" s="2110"/>
      <c r="Z393" s="2110"/>
      <c r="AA393" s="2110"/>
      <c r="AB393" s="2110"/>
      <c r="AC393" s="2110"/>
      <c r="AD393" s="2110"/>
      <c r="AE393" s="2110"/>
      <c r="AF393" s="2110"/>
      <c r="AG393" s="2110"/>
      <c r="AH393" s="2110"/>
      <c r="AI393" s="2110"/>
      <c r="AJ393" s="2110"/>
      <c r="AK393" s="2110"/>
      <c r="AL393" s="2110"/>
      <c r="AM393" s="2110"/>
      <c r="AN393" s="2110"/>
      <c r="AO393" s="2110"/>
      <c r="AP393" s="2110"/>
      <c r="AQ393" s="2110"/>
      <c r="AR393" s="2110"/>
      <c r="AS393" s="2110"/>
      <c r="AT393" s="2110"/>
      <c r="AU393" s="2110"/>
      <c r="AV393" s="2110"/>
      <c r="AW393" s="2110"/>
      <c r="AX393" s="2110"/>
      <c r="AY393" s="2110"/>
      <c r="AZ393" s="2110"/>
      <c r="BA393" s="2110"/>
      <c r="BB393" s="2110"/>
      <c r="BC393" s="2110"/>
      <c r="BD393" s="2110"/>
      <c r="BE393" s="2110"/>
      <c r="BF393" s="2110"/>
      <c r="BG393" s="2110"/>
      <c r="BH393" s="2110"/>
      <c r="BI393" s="2110"/>
      <c r="BJ393" s="2110"/>
      <c r="BK393" s="2110"/>
      <c r="BL393" s="2110"/>
      <c r="BM393" s="2110"/>
      <c r="BN393" s="2110"/>
      <c r="BO393" s="2110"/>
      <c r="BP393" s="2110"/>
      <c r="BQ393" s="2110"/>
      <c r="BR393" s="2110"/>
      <c r="BS393" s="2110"/>
      <c r="BT393" s="2110"/>
      <c r="BU393" s="2110"/>
      <c r="BV393" s="2110"/>
      <c r="BW393" s="2110"/>
      <c r="BX393" s="2110"/>
      <c r="BY393" s="2110"/>
      <c r="BZ393" s="2110"/>
      <c r="CA393" s="2110"/>
      <c r="CB393" s="2110"/>
      <c r="CC393" s="2110"/>
      <c r="CD393" s="2110"/>
      <c r="CE393" s="2110"/>
      <c r="CF393" s="2110"/>
      <c r="CG393" s="2110"/>
      <c r="CH393" s="2110"/>
      <c r="CI393" s="2110"/>
      <c r="CJ393" s="2110"/>
      <c r="CK393" s="2110"/>
      <c r="CL393" s="2110"/>
      <c r="CM393" s="2110"/>
      <c r="CN393" s="2110"/>
      <c r="CO393" s="2110"/>
      <c r="CP393" s="2110"/>
      <c r="CQ393" s="2110"/>
      <c r="CR393" s="2110"/>
      <c r="CS393" s="2110"/>
      <c r="CT393" s="2110"/>
      <c r="CU393" s="2110"/>
      <c r="CV393" s="2110"/>
      <c r="CW393" s="2110"/>
      <c r="CX393" s="2110"/>
      <c r="CY393" s="2110"/>
      <c r="CZ393" s="2110"/>
      <c r="DA393" s="2110"/>
      <c r="DB393" s="2110"/>
      <c r="DC393" s="2110"/>
      <c r="DD393" s="2110"/>
      <c r="DE393" s="2110"/>
      <c r="DF393" s="2110"/>
      <c r="DG393" s="2110"/>
      <c r="DH393" s="2110"/>
      <c r="DI393" s="2110"/>
      <c r="DJ393" s="2110"/>
      <c r="DK393" s="2110"/>
      <c r="DL393" s="2110"/>
      <c r="DM393" s="2110"/>
      <c r="DN393" s="2110"/>
      <c r="DO393" s="2110"/>
      <c r="DP393" s="2110"/>
      <c r="DQ393" s="2110"/>
      <c r="DR393" s="2110"/>
      <c r="DS393" s="2110"/>
      <c r="DT393" s="2110"/>
      <c r="DU393" s="2110"/>
      <c r="DV393" s="2110"/>
      <c r="DW393" s="2110"/>
      <c r="DX393" s="2110"/>
      <c r="DY393" s="2110"/>
      <c r="DZ393" s="2110"/>
      <c r="EA393" s="2110"/>
      <c r="EB393" s="2110"/>
      <c r="EC393" s="2110"/>
      <c r="ED393" s="2110"/>
      <c r="EE393" s="2110"/>
      <c r="EF393" s="2110"/>
    </row>
    <row r="394" spans="1:136" ht="6" customHeight="1" x14ac:dyDescent="0.3">
      <c r="A394" s="746"/>
      <c r="B394" s="736"/>
      <c r="C394" s="736"/>
      <c r="D394" s="736"/>
      <c r="E394" s="736"/>
      <c r="F394" s="736"/>
      <c r="G394" s="736"/>
      <c r="H394" s="736"/>
      <c r="I394" s="736"/>
      <c r="J394" s="736"/>
      <c r="K394" s="736"/>
      <c r="L394" s="736"/>
      <c r="M394" s="736"/>
      <c r="N394" s="736"/>
      <c r="O394" s="736"/>
      <c r="P394" s="736"/>
      <c r="Q394" s="736"/>
      <c r="R394" s="736"/>
      <c r="S394" s="736"/>
      <c r="T394" s="736"/>
      <c r="U394" s="736"/>
      <c r="V394" s="736"/>
      <c r="W394" s="736"/>
      <c r="X394" s="736"/>
      <c r="Y394" s="736"/>
      <c r="Z394" s="736"/>
      <c r="AA394" s="736"/>
      <c r="AB394" s="736"/>
      <c r="AC394" s="736"/>
      <c r="AD394" s="736"/>
      <c r="AE394" s="736"/>
      <c r="AF394" s="736"/>
      <c r="AG394" s="736"/>
      <c r="AH394" s="736"/>
      <c r="AI394" s="736"/>
      <c r="AJ394" s="736"/>
      <c r="AK394" s="736"/>
      <c r="AL394" s="736"/>
      <c r="AM394" s="736"/>
      <c r="AN394" s="736"/>
      <c r="AO394" s="736"/>
      <c r="AP394" s="736"/>
      <c r="AQ394" s="736"/>
      <c r="AR394" s="736"/>
      <c r="AS394" s="736"/>
      <c r="AT394" s="736"/>
      <c r="AU394" s="736"/>
      <c r="AV394" s="736"/>
      <c r="AW394" s="736"/>
      <c r="AX394" s="736"/>
      <c r="AY394" s="736"/>
      <c r="AZ394" s="736"/>
      <c r="BA394" s="736"/>
      <c r="BB394" s="736"/>
      <c r="BC394" s="736"/>
      <c r="BD394" s="736"/>
      <c r="BE394" s="736"/>
      <c r="BF394" s="736"/>
      <c r="BG394" s="736"/>
      <c r="BH394" s="736"/>
      <c r="BI394" s="736"/>
      <c r="BJ394" s="736"/>
      <c r="BK394" s="736"/>
      <c r="BL394" s="736"/>
      <c r="BM394" s="736"/>
      <c r="BN394" s="736"/>
      <c r="BO394" s="736"/>
      <c r="BP394" s="736"/>
      <c r="BQ394" s="736"/>
      <c r="BR394" s="736"/>
      <c r="BS394" s="736"/>
      <c r="BT394" s="736"/>
      <c r="BU394" s="736"/>
      <c r="BV394" s="736"/>
      <c r="BW394" s="736"/>
      <c r="BX394" s="736"/>
      <c r="BY394" s="736"/>
      <c r="BZ394" s="736"/>
      <c r="CA394" s="736"/>
      <c r="CB394" s="736"/>
      <c r="CC394" s="736"/>
      <c r="CD394" s="736"/>
      <c r="CE394" s="736"/>
      <c r="CF394" s="736"/>
      <c r="CG394" s="736"/>
      <c r="CH394" s="736"/>
      <c r="CI394" s="736"/>
      <c r="CJ394" s="736"/>
      <c r="CK394" s="736"/>
      <c r="CL394" s="736"/>
      <c r="CM394" s="736"/>
      <c r="CN394" s="736"/>
      <c r="CO394" s="736"/>
      <c r="CP394" s="736"/>
      <c r="CQ394" s="736"/>
      <c r="CR394" s="736"/>
      <c r="CS394" s="736"/>
      <c r="CT394" s="736"/>
      <c r="CU394" s="736"/>
      <c r="CV394" s="736"/>
      <c r="CW394" s="736"/>
      <c r="CX394" s="736"/>
      <c r="CY394" s="736"/>
      <c r="CZ394" s="736"/>
      <c r="DA394" s="736"/>
      <c r="DB394" s="736"/>
      <c r="DC394" s="736"/>
      <c r="DD394" s="736"/>
      <c r="DE394" s="736"/>
      <c r="DF394" s="736"/>
      <c r="DG394" s="736"/>
      <c r="DH394" s="736"/>
      <c r="DI394" s="736"/>
      <c r="DJ394" s="736"/>
      <c r="DK394" s="736"/>
      <c r="DL394" s="736"/>
      <c r="DM394" s="736"/>
      <c r="DN394" s="736"/>
      <c r="DO394" s="736"/>
      <c r="DP394" s="736"/>
      <c r="DQ394" s="736"/>
      <c r="DR394" s="736"/>
      <c r="DS394" s="736"/>
      <c r="DT394" s="736"/>
      <c r="DU394" s="736"/>
      <c r="DV394" s="736"/>
      <c r="DW394" s="736"/>
      <c r="DX394" s="736"/>
      <c r="DY394" s="736"/>
      <c r="DZ394" s="736"/>
      <c r="EA394" s="736"/>
      <c r="EB394" s="736"/>
      <c r="EC394" s="736"/>
      <c r="ED394" s="736"/>
      <c r="EE394" s="736"/>
    </row>
    <row r="395" spans="1:136" ht="15.75" customHeight="1" x14ac:dyDescent="0.3">
      <c r="A395" s="746"/>
      <c r="B395" s="881" t="s">
        <v>1074</v>
      </c>
      <c r="C395" s="647"/>
      <c r="D395" s="647"/>
      <c r="E395" s="777"/>
      <c r="F395" s="777"/>
      <c r="G395" s="777"/>
      <c r="H395" s="777"/>
      <c r="I395" s="777"/>
      <c r="J395" s="777"/>
      <c r="K395" s="777"/>
      <c r="L395" s="777"/>
      <c r="M395" s="777"/>
      <c r="N395" s="777"/>
      <c r="O395" s="777"/>
      <c r="P395" s="777"/>
      <c r="Q395" s="777"/>
      <c r="R395" s="777"/>
      <c r="S395" s="777"/>
      <c r="T395" s="777"/>
      <c r="U395" s="777"/>
      <c r="V395" s="777"/>
      <c r="W395" s="777"/>
      <c r="X395" s="777"/>
      <c r="Y395" s="777"/>
      <c r="Z395" s="777"/>
      <c r="AA395" s="777"/>
      <c r="AB395" s="777"/>
      <c r="AC395" s="777"/>
      <c r="AD395" s="777"/>
      <c r="AE395" s="777"/>
      <c r="AF395" s="736"/>
      <c r="AG395" s="736"/>
      <c r="AH395" s="736"/>
      <c r="AI395" s="736"/>
      <c r="AJ395" s="736"/>
      <c r="AK395" s="736"/>
      <c r="AL395" s="736"/>
      <c r="AM395" s="736"/>
      <c r="AN395" s="736"/>
      <c r="AO395" s="736"/>
      <c r="AP395" s="736"/>
      <c r="AQ395" s="736"/>
      <c r="AR395" s="736"/>
      <c r="AS395" s="736"/>
      <c r="AT395" s="736"/>
      <c r="AU395" s="736"/>
      <c r="AV395" s="736"/>
      <c r="AW395" s="736"/>
      <c r="AX395" s="736"/>
      <c r="AY395" s="736"/>
      <c r="AZ395" s="736"/>
      <c r="BA395" s="736"/>
      <c r="BB395" s="736"/>
      <c r="BC395" s="736"/>
      <c r="BD395" s="736"/>
      <c r="BE395" s="736"/>
      <c r="BF395" s="736"/>
      <c r="BG395" s="736"/>
      <c r="BH395" s="736"/>
      <c r="BI395" s="736"/>
      <c r="BJ395" s="736"/>
      <c r="BK395" s="736"/>
      <c r="BL395" s="736"/>
      <c r="BM395" s="736"/>
      <c r="BN395" s="736"/>
      <c r="BO395" s="736"/>
      <c r="BP395" s="736"/>
      <c r="BQ395" s="736"/>
      <c r="BR395" s="736"/>
      <c r="BS395" s="736"/>
      <c r="BT395" s="736"/>
      <c r="BU395" s="736"/>
      <c r="BV395" s="736"/>
      <c r="BW395" s="736"/>
      <c r="BX395" s="736"/>
      <c r="BY395" s="736"/>
      <c r="BZ395" s="736"/>
      <c r="CA395" s="736"/>
      <c r="CB395" s="736"/>
      <c r="CC395" s="736"/>
      <c r="CD395" s="736"/>
      <c r="CE395" s="736"/>
      <c r="CF395" s="736"/>
      <c r="CG395" s="736"/>
      <c r="CH395" s="736"/>
      <c r="CI395" s="736"/>
      <c r="CJ395" s="736"/>
      <c r="CK395" s="736"/>
      <c r="CL395" s="736"/>
      <c r="CM395" s="736"/>
      <c r="CN395" s="736"/>
      <c r="CO395" s="736"/>
      <c r="CP395" s="736"/>
      <c r="CQ395" s="736"/>
      <c r="CR395" s="736"/>
      <c r="CS395" s="736"/>
      <c r="CT395" s="736"/>
      <c r="CU395" s="736"/>
      <c r="CV395" s="736"/>
      <c r="CW395" s="736"/>
      <c r="CX395" s="736"/>
      <c r="CY395" s="736"/>
      <c r="CZ395" s="736"/>
      <c r="DA395" s="736"/>
      <c r="DB395" s="736"/>
      <c r="DC395" s="736"/>
      <c r="DD395" s="736"/>
      <c r="DE395" s="736"/>
      <c r="DF395" s="736"/>
      <c r="DG395" s="736"/>
      <c r="DH395" s="736"/>
      <c r="DI395" s="736"/>
      <c r="DJ395" s="736"/>
      <c r="DK395" s="736"/>
      <c r="DL395" s="736"/>
      <c r="DM395" s="736"/>
      <c r="DN395" s="736"/>
      <c r="DO395" s="736"/>
      <c r="DP395" s="736"/>
      <c r="DQ395" s="736"/>
      <c r="DR395" s="736"/>
      <c r="DS395" s="736"/>
      <c r="DT395" s="736"/>
      <c r="DU395" s="736"/>
      <c r="DV395" s="736"/>
      <c r="DW395" s="736"/>
      <c r="DX395" s="736"/>
      <c r="DY395" s="736"/>
      <c r="DZ395" s="736"/>
      <c r="EA395" s="736"/>
      <c r="EB395" s="736"/>
      <c r="EC395" s="736"/>
      <c r="ED395" s="736"/>
      <c r="EE395" s="736"/>
    </row>
    <row r="396" spans="1:136" ht="6" customHeight="1" x14ac:dyDescent="0.3">
      <c r="A396" s="746"/>
      <c r="B396" s="736"/>
      <c r="C396" s="736"/>
      <c r="D396" s="736"/>
      <c r="E396" s="736"/>
      <c r="F396" s="736"/>
      <c r="G396" s="736"/>
      <c r="H396" s="736"/>
      <c r="I396" s="736"/>
      <c r="J396" s="736"/>
      <c r="K396" s="736"/>
      <c r="L396" s="736"/>
      <c r="M396" s="736"/>
      <c r="N396" s="736"/>
      <c r="O396" s="736"/>
      <c r="P396" s="736"/>
      <c r="Q396" s="736"/>
      <c r="R396" s="736"/>
      <c r="S396" s="736"/>
      <c r="T396" s="736"/>
      <c r="U396" s="736"/>
      <c r="V396" s="736"/>
      <c r="W396" s="736"/>
      <c r="X396" s="736"/>
      <c r="Y396" s="736"/>
      <c r="Z396" s="736"/>
      <c r="AA396" s="736"/>
      <c r="AB396" s="736"/>
      <c r="AC396" s="736"/>
      <c r="AD396" s="736"/>
      <c r="AE396" s="736"/>
      <c r="AF396" s="736"/>
      <c r="AG396" s="736"/>
      <c r="AH396" s="736"/>
      <c r="AI396" s="736"/>
      <c r="AJ396" s="736"/>
      <c r="AK396" s="736"/>
      <c r="AL396" s="736"/>
      <c r="AM396" s="736"/>
      <c r="AN396" s="736"/>
      <c r="AO396" s="736"/>
      <c r="AP396" s="736"/>
      <c r="AQ396" s="736"/>
      <c r="AR396" s="736"/>
      <c r="AS396" s="736"/>
      <c r="AT396" s="736"/>
      <c r="AU396" s="736"/>
      <c r="AV396" s="736"/>
      <c r="AW396" s="736"/>
      <c r="AX396" s="736"/>
      <c r="AY396" s="736"/>
      <c r="AZ396" s="736"/>
      <c r="BA396" s="736"/>
      <c r="BB396" s="736"/>
      <c r="BC396" s="736"/>
      <c r="BD396" s="736"/>
      <c r="BE396" s="736"/>
      <c r="BF396" s="736"/>
      <c r="BG396" s="736"/>
      <c r="BH396" s="736"/>
      <c r="BI396" s="736"/>
      <c r="BJ396" s="736"/>
      <c r="BK396" s="736"/>
      <c r="BL396" s="736"/>
      <c r="BM396" s="736"/>
      <c r="BN396" s="736"/>
      <c r="BO396" s="736"/>
      <c r="BP396" s="736"/>
      <c r="BQ396" s="736"/>
      <c r="BR396" s="736"/>
      <c r="BS396" s="736"/>
      <c r="BT396" s="736"/>
      <c r="BU396" s="736"/>
      <c r="BV396" s="736"/>
      <c r="BW396" s="736"/>
      <c r="BX396" s="736"/>
      <c r="BY396" s="736"/>
      <c r="BZ396" s="736"/>
      <c r="CA396" s="736"/>
      <c r="CB396" s="736"/>
      <c r="CC396" s="736"/>
      <c r="CD396" s="736"/>
      <c r="CE396" s="736"/>
      <c r="CF396" s="736"/>
      <c r="CG396" s="736"/>
      <c r="CH396" s="736"/>
      <c r="CI396" s="736"/>
      <c r="CJ396" s="736"/>
      <c r="CK396" s="736"/>
      <c r="CL396" s="736"/>
      <c r="CM396" s="736"/>
      <c r="CN396" s="736"/>
      <c r="CO396" s="736"/>
      <c r="CP396" s="736"/>
      <c r="CQ396" s="736"/>
      <c r="CR396" s="736"/>
      <c r="CS396" s="736"/>
      <c r="CT396" s="736"/>
      <c r="CU396" s="736"/>
      <c r="CV396" s="736"/>
      <c r="CW396" s="736"/>
      <c r="CX396" s="736"/>
      <c r="CY396" s="736"/>
      <c r="CZ396" s="736"/>
      <c r="DA396" s="736"/>
      <c r="DB396" s="736"/>
      <c r="DC396" s="736"/>
      <c r="DD396" s="736"/>
      <c r="DE396" s="736"/>
      <c r="DF396" s="736"/>
      <c r="DG396" s="736"/>
      <c r="DH396" s="736"/>
      <c r="DI396" s="736"/>
      <c r="DJ396" s="736"/>
      <c r="DK396" s="736"/>
      <c r="DL396" s="736"/>
      <c r="DM396" s="736"/>
      <c r="DN396" s="736"/>
      <c r="DO396" s="736"/>
      <c r="DP396" s="736"/>
      <c r="DQ396" s="736"/>
      <c r="DR396" s="736"/>
      <c r="DS396" s="736"/>
      <c r="DT396" s="736"/>
      <c r="DU396" s="736"/>
      <c r="DV396" s="736"/>
      <c r="DW396" s="736"/>
      <c r="DX396" s="736"/>
      <c r="DY396" s="736"/>
      <c r="DZ396" s="736"/>
      <c r="EA396" s="736"/>
      <c r="EB396" s="736"/>
      <c r="EC396" s="736"/>
      <c r="ED396" s="736"/>
      <c r="EE396" s="736"/>
    </row>
    <row r="397" spans="1:136" ht="15.75" customHeight="1" x14ac:dyDescent="0.3">
      <c r="A397" s="746"/>
      <c r="C397" s="647"/>
      <c r="D397" s="647"/>
      <c r="E397" s="400"/>
      <c r="F397" s="647"/>
      <c r="G397" s="647" t="s">
        <v>39755</v>
      </c>
      <c r="H397" s="647"/>
      <c r="I397" s="400"/>
      <c r="J397" s="647"/>
      <c r="K397" s="647"/>
      <c r="L397" s="647"/>
      <c r="M397" s="647"/>
      <c r="N397" s="647"/>
      <c r="O397" s="647"/>
      <c r="P397" s="647"/>
      <c r="Q397" s="647"/>
      <c r="R397" s="647"/>
      <c r="S397" s="647"/>
      <c r="T397" s="647"/>
      <c r="U397" s="647"/>
      <c r="V397" s="647"/>
      <c r="W397" s="647"/>
      <c r="X397" s="647"/>
      <c r="Y397" s="647"/>
      <c r="Z397" s="647"/>
      <c r="AA397" s="647"/>
      <c r="AB397" s="647"/>
      <c r="AC397" s="647"/>
      <c r="AD397" s="647"/>
      <c r="AE397" s="647"/>
      <c r="AF397" s="647"/>
      <c r="AG397" s="647"/>
      <c r="AH397" s="647"/>
      <c r="AI397" s="647"/>
      <c r="AJ397" s="647"/>
      <c r="AK397" s="647"/>
      <c r="AL397" s="647"/>
      <c r="AM397" s="647"/>
      <c r="AN397" s="647"/>
      <c r="AO397" s="647"/>
      <c r="AP397" s="647"/>
      <c r="AQ397" s="647"/>
      <c r="AR397" s="647"/>
      <c r="AS397" s="647"/>
      <c r="AT397" s="647"/>
      <c r="AU397" s="647"/>
      <c r="AV397" s="647"/>
      <c r="AW397" s="647"/>
      <c r="AX397" s="647"/>
      <c r="AY397" s="647"/>
      <c r="AZ397" s="400"/>
      <c r="BA397" s="400"/>
      <c r="BB397" s="400"/>
      <c r="BC397" s="400"/>
      <c r="BD397" s="400"/>
      <c r="BE397" s="400"/>
      <c r="BF397" s="400"/>
      <c r="BG397" s="400"/>
      <c r="BH397" s="400"/>
      <c r="BI397" s="400"/>
      <c r="BJ397" s="400"/>
      <c r="BK397" s="400"/>
      <c r="BL397" s="400"/>
      <c r="BM397" s="400"/>
      <c r="BN397" s="400"/>
      <c r="BO397" s="400"/>
      <c r="BP397" s="400"/>
      <c r="BQ397" s="400"/>
      <c r="BR397" s="400"/>
      <c r="BS397" s="400"/>
      <c r="BT397" s="400"/>
      <c r="BU397" s="400"/>
      <c r="BV397" s="400"/>
      <c r="BW397" s="400"/>
      <c r="BX397" s="400"/>
      <c r="BY397" s="400"/>
      <c r="BZ397" s="400"/>
      <c r="CA397" s="400"/>
      <c r="CB397" s="400"/>
      <c r="CC397" s="400"/>
      <c r="CD397" s="400"/>
      <c r="CE397" s="400"/>
      <c r="CF397" s="400"/>
      <c r="CG397" s="400"/>
      <c r="CH397" s="400"/>
      <c r="CI397" s="400"/>
      <c r="CJ397" s="736"/>
      <c r="CK397" s="736"/>
      <c r="CL397" s="736"/>
      <c r="CM397" s="736"/>
      <c r="CN397" s="736"/>
      <c r="CO397" s="736"/>
      <c r="CP397" s="736"/>
      <c r="CQ397" s="736"/>
      <c r="CR397" s="736"/>
      <c r="CS397" s="736"/>
      <c r="CT397" s="736"/>
      <c r="CU397" s="736"/>
      <c r="CV397" s="736"/>
      <c r="CW397" s="736"/>
      <c r="CX397" s="736"/>
      <c r="CY397" s="736"/>
      <c r="CZ397" s="736"/>
      <c r="DA397" s="736"/>
      <c r="DB397" s="736"/>
      <c r="DC397" s="736"/>
      <c r="DD397" s="736"/>
      <c r="DE397" s="736"/>
      <c r="DF397" s="736"/>
      <c r="DG397" s="736"/>
      <c r="DH397" s="736"/>
      <c r="DI397" s="736"/>
      <c r="DJ397" s="736"/>
      <c r="DK397" s="736"/>
      <c r="DL397" s="736"/>
      <c r="DM397" s="736"/>
      <c r="DN397" s="736"/>
      <c r="DO397" s="736"/>
      <c r="DP397" s="736"/>
      <c r="DQ397" s="736"/>
      <c r="DR397" s="736"/>
      <c r="DS397" s="736"/>
      <c r="DT397" s="736"/>
      <c r="DU397" s="736"/>
      <c r="DV397" s="736"/>
      <c r="DW397" s="736"/>
      <c r="DX397" s="736"/>
      <c r="DY397" s="736"/>
      <c r="DZ397" s="736"/>
      <c r="EA397" s="736"/>
      <c r="EB397" s="736"/>
      <c r="EC397" s="736"/>
      <c r="ED397" s="736"/>
      <c r="EE397" s="736"/>
    </row>
    <row r="398" spans="1:136" ht="6" customHeight="1" x14ac:dyDescent="0.3">
      <c r="A398" s="746"/>
      <c r="B398" s="736"/>
      <c r="C398" s="736"/>
      <c r="D398" s="736"/>
      <c r="E398" s="736"/>
      <c r="F398" s="736"/>
      <c r="G398" s="736"/>
      <c r="H398" s="736"/>
      <c r="I398" s="736"/>
      <c r="J398" s="736"/>
      <c r="K398" s="736"/>
      <c r="L398" s="736"/>
      <c r="M398" s="736"/>
      <c r="N398" s="736"/>
      <c r="O398" s="736"/>
      <c r="P398" s="736"/>
      <c r="Q398" s="736"/>
      <c r="R398" s="736"/>
      <c r="S398" s="736"/>
      <c r="T398" s="736"/>
      <c r="U398" s="736"/>
      <c r="V398" s="736"/>
      <c r="W398" s="736"/>
      <c r="X398" s="736"/>
      <c r="Y398" s="736"/>
      <c r="Z398" s="736"/>
      <c r="AA398" s="736"/>
      <c r="AB398" s="736"/>
      <c r="AC398" s="736"/>
      <c r="AD398" s="736"/>
      <c r="AE398" s="736"/>
      <c r="AF398" s="736"/>
      <c r="AG398" s="736"/>
      <c r="AH398" s="736"/>
      <c r="AI398" s="736"/>
      <c r="AJ398" s="736"/>
      <c r="AK398" s="736"/>
      <c r="AL398" s="736"/>
      <c r="AM398" s="736"/>
      <c r="AN398" s="736"/>
      <c r="AO398" s="736"/>
      <c r="AP398" s="736"/>
      <c r="AQ398" s="736"/>
      <c r="AR398" s="736"/>
      <c r="AS398" s="736"/>
      <c r="AT398" s="736"/>
      <c r="AU398" s="736"/>
      <c r="AV398" s="736"/>
      <c r="AW398" s="736"/>
      <c r="AX398" s="736"/>
      <c r="AY398" s="736"/>
      <c r="AZ398" s="736"/>
      <c r="BA398" s="736"/>
      <c r="BB398" s="736"/>
      <c r="BC398" s="736"/>
      <c r="BD398" s="736"/>
      <c r="BE398" s="736"/>
      <c r="BF398" s="736"/>
      <c r="BG398" s="736"/>
      <c r="BH398" s="736"/>
      <c r="BI398" s="736"/>
      <c r="BJ398" s="736"/>
      <c r="BK398" s="736"/>
      <c r="BL398" s="736"/>
      <c r="BM398" s="736"/>
      <c r="BN398" s="736"/>
      <c r="BO398" s="736"/>
      <c r="BP398" s="736"/>
      <c r="BQ398" s="736"/>
      <c r="BR398" s="736"/>
      <c r="BS398" s="736"/>
      <c r="BT398" s="736"/>
      <c r="BU398" s="736"/>
      <c r="BV398" s="736"/>
      <c r="BW398" s="736"/>
      <c r="BX398" s="736"/>
      <c r="BY398" s="736"/>
      <c r="BZ398" s="736"/>
      <c r="CA398" s="736"/>
      <c r="CB398" s="736"/>
      <c r="CC398" s="736"/>
      <c r="CD398" s="736"/>
      <c r="CE398" s="736"/>
      <c r="CF398" s="736"/>
      <c r="CG398" s="736"/>
      <c r="CH398" s="736"/>
      <c r="CI398" s="736"/>
      <c r="CJ398" s="736"/>
      <c r="CK398" s="736"/>
      <c r="CL398" s="736"/>
      <c r="CM398" s="736"/>
      <c r="CN398" s="736"/>
      <c r="CO398" s="736"/>
      <c r="CP398" s="736"/>
      <c r="CQ398" s="736"/>
      <c r="CR398" s="736"/>
      <c r="CS398" s="736"/>
      <c r="CT398" s="736"/>
      <c r="CU398" s="736"/>
      <c r="CV398" s="736"/>
      <c r="CW398" s="736"/>
      <c r="CX398" s="736"/>
      <c r="CY398" s="736"/>
      <c r="CZ398" s="736"/>
      <c r="DA398" s="736"/>
      <c r="DB398" s="736"/>
      <c r="DC398" s="736"/>
      <c r="DD398" s="736"/>
      <c r="DE398" s="736"/>
      <c r="DF398" s="736"/>
      <c r="DG398" s="736"/>
      <c r="DH398" s="736"/>
      <c r="DI398" s="736"/>
      <c r="DJ398" s="736"/>
      <c r="DK398" s="736"/>
      <c r="DL398" s="736"/>
      <c r="DM398" s="736"/>
      <c r="DN398" s="736"/>
      <c r="DO398" s="736"/>
      <c r="DP398" s="736"/>
      <c r="DQ398" s="736"/>
      <c r="DR398" s="736"/>
      <c r="DS398" s="736"/>
      <c r="DT398" s="736"/>
      <c r="DU398" s="736"/>
      <c r="DV398" s="736"/>
      <c r="DW398" s="736"/>
      <c r="DX398" s="736"/>
      <c r="DY398" s="736"/>
      <c r="DZ398" s="736"/>
      <c r="EA398" s="736"/>
      <c r="EB398" s="736"/>
      <c r="EC398" s="736"/>
      <c r="ED398" s="736"/>
      <c r="EE398" s="736"/>
    </row>
    <row r="399" spans="1:136" ht="15.75" customHeight="1" x14ac:dyDescent="0.3">
      <c r="A399" s="746"/>
      <c r="B399" s="400"/>
      <c r="C399" s="647"/>
      <c r="D399" s="647"/>
      <c r="E399" s="400"/>
      <c r="F399" s="647"/>
      <c r="G399" s="647"/>
      <c r="H399" s="647"/>
      <c r="I399" s="400"/>
      <c r="J399" s="647"/>
      <c r="K399" s="647"/>
      <c r="L399" s="647"/>
      <c r="M399" s="647" t="s">
        <v>1075</v>
      </c>
      <c r="N399" s="647"/>
      <c r="O399" s="647"/>
      <c r="P399" s="647"/>
      <c r="Q399" s="647"/>
      <c r="R399" s="647"/>
      <c r="S399" s="647"/>
      <c r="T399" s="647"/>
      <c r="U399" s="647"/>
      <c r="V399" s="647"/>
      <c r="W399" s="647"/>
      <c r="X399" s="647"/>
      <c r="Y399" s="647"/>
      <c r="Z399" s="647"/>
      <c r="AA399" s="647"/>
      <c r="AB399" s="647"/>
      <c r="AC399" s="647"/>
      <c r="AD399" s="647"/>
      <c r="AE399" s="647"/>
      <c r="AF399" s="647"/>
      <c r="AG399" s="647"/>
      <c r="AH399" s="647"/>
      <c r="AI399" s="647"/>
      <c r="AJ399" s="647"/>
      <c r="AK399" s="647"/>
      <c r="AL399" s="647"/>
      <c r="AM399" s="647"/>
      <c r="AN399" s="647"/>
      <c r="AO399" s="647"/>
      <c r="AP399" s="647"/>
      <c r="AQ399" s="647"/>
      <c r="AR399" s="647"/>
      <c r="AS399" s="647"/>
      <c r="AT399" s="647"/>
      <c r="AU399" s="647"/>
      <c r="AV399" s="647"/>
      <c r="AW399" s="647"/>
      <c r="AX399" s="647"/>
      <c r="AY399" s="647"/>
      <c r="AZ399" s="400"/>
      <c r="BA399" s="400"/>
      <c r="BB399" s="400"/>
      <c r="BC399" s="400"/>
      <c r="BD399" s="400"/>
      <c r="BE399" s="400"/>
      <c r="BF399" s="400"/>
      <c r="BG399" s="400"/>
      <c r="BH399" s="400"/>
      <c r="BI399" s="400"/>
      <c r="BJ399" s="400"/>
      <c r="BK399" s="400"/>
      <c r="BL399" s="400"/>
      <c r="BM399" s="400"/>
      <c r="BN399" s="400"/>
      <c r="BO399" s="400"/>
      <c r="BP399" s="400"/>
      <c r="BQ399" s="400"/>
      <c r="BR399" s="400"/>
      <c r="BS399" s="400"/>
      <c r="BT399" s="400"/>
      <c r="BU399" s="400"/>
      <c r="BV399" s="400"/>
      <c r="BW399" s="400"/>
      <c r="BX399" s="400"/>
      <c r="BY399" s="400"/>
      <c r="BZ399" s="400"/>
      <c r="CA399" s="400"/>
      <c r="CB399" s="400"/>
      <c r="CC399" s="400"/>
      <c r="CD399" s="400"/>
      <c r="CE399" s="400"/>
      <c r="CF399" s="400"/>
      <c r="CG399" s="400"/>
      <c r="CH399" s="400"/>
      <c r="CI399" s="400"/>
      <c r="CJ399" s="400"/>
      <c r="CK399" s="400"/>
      <c r="CL399" s="400"/>
      <c r="CM399" s="400"/>
      <c r="CN399" s="400"/>
      <c r="CO399" s="400"/>
      <c r="CP399" s="400"/>
      <c r="CQ399" s="400"/>
      <c r="CR399" s="400"/>
      <c r="CS399" s="400"/>
      <c r="CT399" s="400"/>
      <c r="CU399" s="400"/>
      <c r="CV399" s="400"/>
      <c r="CW399" s="400"/>
      <c r="CX399" s="400"/>
      <c r="CY399" s="400"/>
      <c r="CZ399" s="400"/>
      <c r="DA399" s="400"/>
      <c r="DB399" s="400"/>
      <c r="DC399" s="400"/>
      <c r="DD399" s="400"/>
      <c r="DE399" s="400"/>
      <c r="DF399" s="400"/>
      <c r="DG399" s="400"/>
      <c r="DH399" s="400"/>
      <c r="DI399" s="400"/>
      <c r="DJ399" s="400"/>
      <c r="DK399" s="400"/>
      <c r="DL399" s="400"/>
      <c r="DM399" s="400"/>
      <c r="DN399" s="400"/>
      <c r="DO399" s="400"/>
      <c r="DP399" s="400"/>
      <c r="DQ399" s="400"/>
      <c r="DR399" s="400"/>
      <c r="DS399" s="400"/>
      <c r="DT399" s="400"/>
      <c r="DU399" s="400"/>
      <c r="EA399" s="736"/>
      <c r="EB399" s="736"/>
      <c r="EC399" s="736"/>
      <c r="ED399" s="736"/>
      <c r="EE399" s="736"/>
    </row>
    <row r="400" spans="1:136" ht="3.15" customHeight="1" x14ac:dyDescent="0.3">
      <c r="A400" s="746"/>
      <c r="B400" s="400"/>
      <c r="C400" s="647"/>
      <c r="D400" s="647"/>
      <c r="E400" s="400"/>
      <c r="F400" s="647"/>
      <c r="G400" s="647"/>
      <c r="H400" s="647"/>
      <c r="I400" s="400"/>
      <c r="J400" s="647"/>
      <c r="K400" s="647"/>
      <c r="L400" s="647"/>
      <c r="M400" s="647"/>
      <c r="N400" s="647"/>
      <c r="O400" s="647"/>
      <c r="P400" s="647"/>
      <c r="Q400" s="647"/>
      <c r="R400" s="647"/>
      <c r="S400" s="647"/>
      <c r="T400" s="647"/>
      <c r="U400" s="647"/>
      <c r="V400" s="647"/>
      <c r="W400" s="647"/>
      <c r="X400" s="647"/>
      <c r="Y400" s="647"/>
      <c r="Z400" s="647"/>
      <c r="AA400" s="647"/>
      <c r="AB400" s="647"/>
      <c r="AC400" s="647"/>
      <c r="AD400" s="647"/>
      <c r="AE400" s="647"/>
      <c r="AF400" s="647"/>
      <c r="AG400" s="647"/>
      <c r="AH400" s="647"/>
      <c r="AI400" s="647"/>
      <c r="AJ400" s="647"/>
      <c r="AK400" s="647"/>
      <c r="AL400" s="647"/>
      <c r="AM400" s="647"/>
      <c r="AN400" s="647"/>
      <c r="AO400" s="647"/>
      <c r="AP400" s="647"/>
      <c r="AQ400" s="647"/>
      <c r="AR400" s="647"/>
      <c r="AS400" s="647"/>
      <c r="AT400" s="647"/>
      <c r="AU400" s="647"/>
      <c r="AV400" s="647"/>
      <c r="AW400" s="647"/>
      <c r="AX400" s="647"/>
      <c r="AY400" s="647"/>
      <c r="AZ400" s="400"/>
      <c r="BA400" s="400"/>
      <c r="BB400" s="400"/>
      <c r="BC400" s="400"/>
      <c r="BD400" s="400"/>
      <c r="BE400" s="400"/>
      <c r="BF400" s="400"/>
      <c r="BG400" s="400"/>
      <c r="BH400" s="400"/>
      <c r="BI400" s="400"/>
      <c r="BJ400" s="400"/>
      <c r="BK400" s="400"/>
      <c r="BL400" s="400"/>
      <c r="BM400" s="400"/>
      <c r="BN400" s="400"/>
      <c r="BO400" s="400"/>
      <c r="BP400" s="400"/>
      <c r="BQ400" s="400"/>
      <c r="BR400" s="400"/>
      <c r="BS400" s="400"/>
      <c r="BT400" s="400"/>
      <c r="BU400" s="400"/>
      <c r="BV400" s="400"/>
      <c r="BW400" s="400"/>
      <c r="BX400" s="400"/>
      <c r="BY400" s="400"/>
      <c r="BZ400" s="400"/>
      <c r="CA400" s="400"/>
      <c r="CB400" s="400"/>
      <c r="CC400" s="400"/>
      <c r="CD400" s="400"/>
      <c r="CE400" s="400"/>
      <c r="CF400" s="400"/>
      <c r="CG400" s="400"/>
      <c r="CH400" s="400"/>
      <c r="CI400" s="400"/>
      <c r="CJ400" s="400"/>
      <c r="CK400" s="400"/>
      <c r="CL400" s="400"/>
      <c r="CM400" s="400"/>
      <c r="CN400" s="400"/>
      <c r="CO400" s="400"/>
      <c r="CP400" s="400"/>
      <c r="CQ400" s="400"/>
      <c r="CR400" s="400"/>
      <c r="CS400" s="400"/>
      <c r="CT400" s="400"/>
      <c r="CU400" s="400"/>
      <c r="CV400" s="400"/>
      <c r="CW400" s="400"/>
      <c r="CX400" s="400"/>
      <c r="CY400" s="400"/>
      <c r="CZ400" s="400"/>
      <c r="DA400" s="400"/>
      <c r="DB400" s="400"/>
      <c r="DC400" s="400"/>
      <c r="DD400" s="400"/>
      <c r="DE400" s="400"/>
      <c r="DF400" s="400"/>
      <c r="DG400" s="400"/>
      <c r="DH400" s="400"/>
      <c r="DI400" s="400"/>
      <c r="DJ400" s="400"/>
      <c r="DK400" s="400"/>
      <c r="DL400" s="400"/>
      <c r="DM400" s="400"/>
      <c r="DN400" s="400"/>
      <c r="DO400" s="400"/>
      <c r="DP400" s="400"/>
      <c r="DQ400" s="400"/>
      <c r="DR400" s="400"/>
      <c r="DS400" s="400"/>
      <c r="DT400" s="400"/>
      <c r="DU400" s="400"/>
      <c r="EA400" s="736"/>
      <c r="EB400" s="736"/>
      <c r="EC400" s="736"/>
      <c r="ED400" s="736"/>
      <c r="EE400" s="736"/>
    </row>
    <row r="401" spans="1:138" ht="15.75" customHeight="1" x14ac:dyDescent="0.3">
      <c r="A401" s="746"/>
      <c r="B401" s="400"/>
      <c r="C401" s="647"/>
      <c r="D401" s="647"/>
      <c r="E401" s="400"/>
      <c r="F401" s="647"/>
      <c r="G401" s="647"/>
      <c r="H401" s="647"/>
      <c r="I401" s="400"/>
      <c r="J401" s="647"/>
      <c r="K401" s="647"/>
      <c r="L401" s="647"/>
      <c r="M401" s="2100" t="s">
        <v>39756</v>
      </c>
      <c r="N401" s="2100"/>
      <c r="O401" s="2100"/>
      <c r="P401" s="2100"/>
      <c r="Q401" s="2100"/>
      <c r="R401" s="2100"/>
      <c r="S401" s="2100"/>
      <c r="T401" s="2100"/>
      <c r="U401" s="2100"/>
      <c r="V401" s="2100"/>
      <c r="W401" s="2100"/>
      <c r="X401" s="2100"/>
      <c r="Y401" s="2100"/>
      <c r="Z401" s="2100"/>
      <c r="AA401" s="2100"/>
      <c r="AB401" s="2100"/>
      <c r="AC401" s="2100"/>
      <c r="AD401" s="2100"/>
      <c r="AE401" s="2100"/>
      <c r="AF401" s="2100"/>
      <c r="AG401" s="2100"/>
      <c r="AH401" s="2100"/>
      <c r="AI401" s="2100"/>
      <c r="AJ401" s="2100"/>
      <c r="AK401" s="2100"/>
      <c r="AL401" s="2100"/>
      <c r="AM401" s="2100"/>
      <c r="AN401" s="2100"/>
      <c r="AO401" s="2100"/>
      <c r="AP401" s="2100"/>
      <c r="AQ401" s="2100"/>
      <c r="AR401" s="2100"/>
      <c r="AS401" s="2100"/>
      <c r="AT401" s="2100"/>
      <c r="AU401" s="2100"/>
      <c r="AV401" s="2100"/>
      <c r="AW401" s="2100"/>
      <c r="AX401" s="2100"/>
      <c r="AY401" s="2100"/>
      <c r="AZ401" s="2100"/>
      <c r="BA401" s="2100"/>
      <c r="BB401" s="2100"/>
      <c r="BC401" s="2100"/>
      <c r="BD401" s="2100"/>
      <c r="BE401" s="2100"/>
      <c r="BF401" s="2100"/>
      <c r="BG401" s="2100"/>
      <c r="BH401" s="2100"/>
      <c r="BI401" s="2100"/>
      <c r="BJ401" s="2100"/>
      <c r="BK401" s="2100"/>
      <c r="BL401" s="2100"/>
      <c r="BM401" s="2100"/>
      <c r="BN401" s="2100"/>
      <c r="BO401" s="2100"/>
      <c r="BP401" s="2100"/>
      <c r="BQ401" s="2100"/>
      <c r="BR401" s="2100"/>
      <c r="BS401" s="2100"/>
      <c r="BT401" s="2100"/>
      <c r="BU401" s="2100"/>
      <c r="BV401" s="2100"/>
      <c r="BW401" s="2100"/>
      <c r="BX401" s="2100"/>
      <c r="BY401" s="2100"/>
      <c r="BZ401" s="2100"/>
      <c r="CA401" s="2100"/>
      <c r="CB401" s="2100"/>
      <c r="CC401" s="2100"/>
      <c r="CD401" s="2100"/>
      <c r="CE401" s="2100"/>
      <c r="CF401" s="2100"/>
      <c r="CG401" s="2100"/>
      <c r="CH401" s="2100"/>
      <c r="CI401" s="2100"/>
      <c r="CJ401" s="2100"/>
      <c r="CK401" s="2100"/>
      <c r="CL401" s="2100"/>
      <c r="CM401" s="2100"/>
      <c r="CN401" s="2100"/>
      <c r="CO401" s="2100"/>
      <c r="CP401" s="2100"/>
      <c r="CQ401" s="2100"/>
      <c r="CR401" s="2100"/>
      <c r="CS401" s="2100"/>
      <c r="CT401" s="2100"/>
      <c r="CU401" s="2100"/>
      <c r="CV401" s="2100"/>
      <c r="CW401" s="2100"/>
      <c r="CX401" s="2100"/>
      <c r="CY401" s="2100"/>
      <c r="CZ401" s="2100"/>
      <c r="DA401" s="2100"/>
      <c r="DB401" s="2100"/>
      <c r="DC401" s="2100"/>
      <c r="DD401" s="2100"/>
      <c r="DE401" s="2100"/>
      <c r="DF401" s="2100"/>
      <c r="DG401" s="2100"/>
      <c r="DH401" s="2100"/>
      <c r="DI401" s="2100"/>
      <c r="DJ401" s="2100"/>
      <c r="DK401" s="2100"/>
      <c r="DL401" s="2100"/>
      <c r="DM401" s="2100"/>
      <c r="DN401" s="2100"/>
      <c r="DO401" s="2100"/>
      <c r="DP401" s="2100"/>
      <c r="DQ401" s="2100"/>
      <c r="DR401" s="2100"/>
      <c r="DS401" s="2100"/>
      <c r="DT401" s="2100"/>
      <c r="DU401" s="2100"/>
      <c r="DV401" s="2100"/>
      <c r="DW401" s="2100"/>
      <c r="DX401" s="2100"/>
      <c r="DY401" s="2100"/>
      <c r="DZ401" s="2100"/>
      <c r="EA401" s="2100"/>
      <c r="EB401" s="2100"/>
      <c r="EC401" s="2100"/>
      <c r="ED401" s="2100"/>
      <c r="EE401" s="2100"/>
      <c r="EF401" s="2100"/>
    </row>
    <row r="402" spans="1:138" ht="15.75" customHeight="1" x14ac:dyDescent="0.3">
      <c r="A402" s="746"/>
      <c r="B402" s="736"/>
      <c r="C402" s="736"/>
      <c r="D402" s="736"/>
      <c r="E402" s="736"/>
      <c r="F402" s="736"/>
      <c r="G402" s="736"/>
      <c r="H402" s="736"/>
      <c r="I402" s="736"/>
      <c r="J402" s="736"/>
      <c r="K402" s="736"/>
      <c r="L402" s="736"/>
      <c r="M402" s="736"/>
      <c r="N402" s="736"/>
      <c r="O402" s="736"/>
      <c r="P402" s="736"/>
      <c r="Q402" s="2111" t="s">
        <v>39757</v>
      </c>
      <c r="R402" s="2111"/>
      <c r="S402" s="2111"/>
      <c r="T402" s="2111"/>
      <c r="U402" s="2111"/>
      <c r="V402" s="2111"/>
      <c r="W402" s="2111"/>
      <c r="X402" s="2111"/>
      <c r="Y402" s="2111"/>
      <c r="Z402" s="2111"/>
      <c r="AA402" s="2111"/>
      <c r="AB402" s="2111"/>
      <c r="AC402" s="2111"/>
      <c r="AD402" s="2111"/>
      <c r="AE402" s="2111"/>
      <c r="AF402" s="2111"/>
      <c r="AG402" s="2111"/>
      <c r="AH402" s="2111"/>
      <c r="AI402" s="2111"/>
      <c r="AJ402" s="2111"/>
      <c r="AK402" s="2111"/>
      <c r="AL402" s="2111"/>
      <c r="AM402" s="2111"/>
      <c r="AN402" s="2111"/>
      <c r="AO402" s="2111"/>
      <c r="AP402" s="2111"/>
      <c r="AQ402" s="2111"/>
      <c r="AR402" s="2111"/>
      <c r="AS402" s="2111"/>
      <c r="AT402" s="2111"/>
      <c r="AU402" s="2111"/>
      <c r="AV402" s="2111"/>
      <c r="AW402" s="2111"/>
      <c r="AX402" s="2111"/>
      <c r="AY402" s="2111"/>
      <c r="AZ402" s="2111"/>
      <c r="BA402" s="2111"/>
      <c r="BB402" s="2111"/>
      <c r="BC402" s="2111"/>
      <c r="BD402" s="2111"/>
      <c r="BE402" s="2111"/>
      <c r="BF402" s="2111"/>
      <c r="BG402" s="2111"/>
      <c r="BH402" s="2111"/>
      <c r="BI402" s="2111"/>
      <c r="BJ402" s="2111"/>
      <c r="BK402" s="2111"/>
      <c r="BL402" s="2111"/>
      <c r="BM402" s="2111"/>
      <c r="BN402" s="2111"/>
      <c r="BO402" s="2111"/>
      <c r="BP402" s="2111"/>
      <c r="BQ402" s="2111"/>
      <c r="BR402" s="2111"/>
      <c r="BS402" s="2111"/>
      <c r="BT402" s="2111"/>
      <c r="BU402" s="2111"/>
      <c r="BV402" s="2111"/>
      <c r="BW402" s="2111"/>
      <c r="BX402" s="2111"/>
      <c r="BY402" s="2111"/>
      <c r="BZ402" s="2111"/>
      <c r="CA402" s="2111"/>
      <c r="CB402" s="2111"/>
      <c r="CC402" s="2111"/>
      <c r="CD402" s="2111"/>
      <c r="CE402" s="2111"/>
      <c r="CF402" s="2111"/>
      <c r="CG402" s="2111"/>
      <c r="CH402" s="2111"/>
      <c r="CI402" s="2111"/>
      <c r="CJ402" s="2111"/>
      <c r="CK402" s="2111"/>
      <c r="CL402" s="2111"/>
      <c r="CM402" s="2111"/>
      <c r="CN402" s="2111"/>
      <c r="CO402" s="2111"/>
      <c r="CP402" s="2111"/>
      <c r="CQ402" s="2111"/>
      <c r="CR402" s="2111"/>
      <c r="CS402" s="2111"/>
      <c r="CT402" s="2111"/>
      <c r="CU402" s="2111"/>
      <c r="CV402" s="2111"/>
      <c r="CW402" s="2111"/>
      <c r="CX402" s="2111"/>
      <c r="CY402" s="2111"/>
      <c r="CZ402" s="2111"/>
      <c r="DA402" s="2111"/>
      <c r="DB402" s="2111"/>
      <c r="DC402" s="2111"/>
      <c r="DD402" s="2111"/>
      <c r="DE402" s="2111"/>
      <c r="DF402" s="2111"/>
      <c r="DG402" s="2111"/>
      <c r="DH402" s="2111"/>
      <c r="DI402" s="2111"/>
      <c r="DJ402" s="2111"/>
      <c r="DK402" s="2111"/>
      <c r="DL402" s="2111"/>
      <c r="DM402" s="2111"/>
      <c r="DN402" s="2111"/>
      <c r="DO402" s="2111"/>
      <c r="DP402" s="2111"/>
      <c r="DQ402" s="2111"/>
      <c r="DR402" s="2111"/>
      <c r="DS402" s="2111"/>
      <c r="DT402" s="2111"/>
      <c r="DU402" s="2111"/>
      <c r="DV402" s="2111"/>
      <c r="DW402" s="2111"/>
      <c r="DX402" s="2111"/>
      <c r="DY402" s="2111"/>
      <c r="DZ402" s="2111"/>
      <c r="EA402" s="2111"/>
      <c r="EB402" s="2111"/>
      <c r="EC402" s="2111"/>
      <c r="ED402" s="2111"/>
      <c r="EE402" s="2111"/>
      <c r="EF402" s="2111"/>
    </row>
    <row r="403" spans="1:138" ht="3.15" customHeight="1" x14ac:dyDescent="0.3">
      <c r="A403" s="746"/>
      <c r="B403" s="736"/>
      <c r="C403" s="736"/>
      <c r="D403" s="736"/>
      <c r="E403" s="736"/>
      <c r="F403" s="736"/>
      <c r="G403" s="736"/>
      <c r="H403" s="736"/>
      <c r="I403" s="736"/>
      <c r="J403" s="736"/>
      <c r="K403" s="736"/>
      <c r="L403" s="736"/>
      <c r="M403" s="736"/>
      <c r="N403" s="736"/>
      <c r="O403" s="736"/>
      <c r="P403" s="736"/>
      <c r="Q403" s="736"/>
      <c r="R403" s="736"/>
      <c r="S403" s="736"/>
      <c r="T403" s="736"/>
      <c r="U403" s="736"/>
      <c r="V403" s="736"/>
      <c r="W403" s="736"/>
      <c r="X403" s="736"/>
      <c r="Y403" s="736"/>
      <c r="Z403" s="736"/>
      <c r="AA403" s="736"/>
      <c r="AB403" s="736"/>
      <c r="AC403" s="736"/>
      <c r="AD403" s="736"/>
      <c r="AE403" s="736"/>
      <c r="AF403" s="736"/>
      <c r="AG403" s="736"/>
      <c r="AH403" s="736"/>
      <c r="AI403" s="736"/>
      <c r="AJ403" s="736"/>
      <c r="AK403" s="736"/>
      <c r="AL403" s="736"/>
      <c r="AM403" s="736"/>
      <c r="AN403" s="736"/>
      <c r="AO403" s="736"/>
      <c r="AP403" s="736"/>
      <c r="AQ403" s="736"/>
      <c r="AR403" s="736"/>
      <c r="AS403" s="736"/>
      <c r="AT403" s="736"/>
      <c r="AU403" s="736"/>
      <c r="AV403" s="736"/>
      <c r="AW403" s="736"/>
      <c r="AX403" s="736"/>
      <c r="AY403" s="736"/>
      <c r="AZ403" s="736"/>
      <c r="BA403" s="736"/>
      <c r="BB403" s="736"/>
      <c r="BC403" s="736"/>
      <c r="BD403" s="736"/>
      <c r="BE403" s="736"/>
      <c r="BF403" s="736"/>
      <c r="BG403" s="736"/>
      <c r="BH403" s="736"/>
      <c r="BI403" s="736"/>
      <c r="BJ403" s="736"/>
      <c r="BK403" s="736"/>
      <c r="BL403" s="736"/>
      <c r="BM403" s="736"/>
      <c r="BN403" s="736"/>
      <c r="BO403" s="736"/>
      <c r="BP403" s="736"/>
      <c r="BQ403" s="736"/>
      <c r="BR403" s="736"/>
      <c r="BS403" s="736"/>
      <c r="BT403" s="736"/>
      <c r="BU403" s="736"/>
      <c r="BV403" s="736"/>
      <c r="BW403" s="736"/>
      <c r="BX403" s="736"/>
      <c r="BY403" s="736"/>
      <c r="BZ403" s="736"/>
      <c r="CA403" s="736"/>
      <c r="CB403" s="736"/>
      <c r="CC403" s="736"/>
      <c r="CD403" s="736"/>
      <c r="CE403" s="736"/>
      <c r="CF403" s="736"/>
      <c r="CG403" s="736"/>
      <c r="CH403" s="736"/>
      <c r="CI403" s="736"/>
      <c r="CJ403" s="736"/>
      <c r="CK403" s="736"/>
      <c r="CL403" s="736"/>
      <c r="CM403" s="736"/>
      <c r="CN403" s="736"/>
      <c r="CO403" s="736"/>
      <c r="CP403" s="736"/>
      <c r="CQ403" s="736"/>
      <c r="CR403" s="736"/>
      <c r="CS403" s="736"/>
      <c r="CT403" s="736"/>
      <c r="CU403" s="736"/>
      <c r="CV403" s="736"/>
      <c r="CW403" s="736"/>
      <c r="CX403" s="736"/>
      <c r="CY403" s="736"/>
      <c r="CZ403" s="736"/>
      <c r="DA403" s="736"/>
      <c r="DB403" s="736"/>
      <c r="DC403" s="736"/>
      <c r="DD403" s="736"/>
      <c r="DE403" s="736"/>
      <c r="DF403" s="736"/>
      <c r="DG403" s="736"/>
      <c r="DH403" s="736"/>
      <c r="DI403" s="736"/>
      <c r="DJ403" s="736"/>
      <c r="DK403" s="736"/>
      <c r="DL403" s="736"/>
      <c r="DM403" s="736"/>
      <c r="DN403" s="736"/>
      <c r="DO403" s="736"/>
      <c r="DP403" s="736"/>
      <c r="DQ403" s="736"/>
      <c r="DR403" s="736"/>
      <c r="DS403" s="736"/>
      <c r="DT403" s="736"/>
      <c r="DU403" s="736"/>
      <c r="DV403" s="736"/>
      <c r="DW403" s="736"/>
      <c r="DX403" s="736"/>
      <c r="DY403" s="736"/>
      <c r="DZ403" s="736"/>
      <c r="EA403" s="736"/>
      <c r="EB403" s="736"/>
      <c r="EC403" s="736"/>
      <c r="ED403" s="736"/>
      <c r="EE403" s="736"/>
      <c r="EF403" s="736"/>
    </row>
    <row r="404" spans="1:138" ht="15.75" customHeight="1" x14ac:dyDescent="0.3">
      <c r="A404" s="746"/>
      <c r="B404" s="736"/>
      <c r="C404" s="736"/>
      <c r="D404" s="736"/>
      <c r="E404" s="736"/>
      <c r="F404" s="736"/>
      <c r="G404" s="736"/>
      <c r="H404" s="736"/>
      <c r="I404" s="736"/>
      <c r="J404" s="736"/>
      <c r="K404" s="736"/>
      <c r="L404" s="736"/>
      <c r="M404" s="2105" t="s">
        <v>39758</v>
      </c>
      <c r="N404" s="2105"/>
      <c r="O404" s="2105"/>
      <c r="P404" s="2105"/>
      <c r="Q404" s="2105"/>
      <c r="R404" s="2105"/>
      <c r="S404" s="2105"/>
      <c r="T404" s="2105"/>
      <c r="U404" s="2105"/>
      <c r="V404" s="2105"/>
      <c r="W404" s="2105"/>
      <c r="X404" s="2105"/>
      <c r="Y404" s="2105"/>
      <c r="Z404" s="2105"/>
      <c r="AA404" s="2105"/>
      <c r="AB404" s="2105"/>
      <c r="AC404" s="2105"/>
      <c r="AD404" s="2105"/>
      <c r="AE404" s="2105"/>
      <c r="AF404" s="2105"/>
      <c r="AG404" s="2105"/>
      <c r="AH404" s="2105"/>
      <c r="AI404" s="2105"/>
      <c r="AJ404" s="2105"/>
      <c r="AK404" s="2105"/>
      <c r="AL404" s="2105"/>
      <c r="AM404" s="2105"/>
      <c r="AN404" s="2105"/>
      <c r="AO404" s="2105"/>
      <c r="AP404" s="2105"/>
      <c r="AQ404" s="2105"/>
      <c r="AR404" s="2105"/>
      <c r="AS404" s="2105"/>
      <c r="AT404" s="2105"/>
      <c r="AU404" s="2105"/>
      <c r="AV404" s="2105"/>
      <c r="AW404" s="2105"/>
      <c r="AX404" s="2105"/>
      <c r="AY404" s="2105"/>
      <c r="AZ404" s="2105"/>
      <c r="BA404" s="2105"/>
      <c r="BB404" s="2105"/>
      <c r="BC404" s="2105"/>
      <c r="BD404" s="2105"/>
      <c r="BE404" s="2105"/>
      <c r="BF404" s="2105"/>
      <c r="BG404" s="2105"/>
      <c r="BH404" s="2105"/>
      <c r="BI404" s="2105"/>
      <c r="BJ404" s="2105"/>
      <c r="BK404" s="2105"/>
      <c r="BL404" s="2105"/>
      <c r="BM404" s="2105"/>
      <c r="BN404" s="2105"/>
      <c r="BO404" s="2105"/>
      <c r="BP404" s="2105"/>
      <c r="BQ404" s="2105"/>
      <c r="BR404" s="2105"/>
      <c r="BS404" s="2105"/>
      <c r="BT404" s="2105"/>
      <c r="BU404" s="2105"/>
      <c r="BV404" s="2105"/>
      <c r="BW404" s="2105"/>
      <c r="BX404" s="2105"/>
      <c r="BY404" s="2105"/>
      <c r="BZ404" s="2105"/>
      <c r="CA404" s="2105"/>
      <c r="CB404" s="2105"/>
      <c r="CC404" s="2105"/>
      <c r="CD404" s="2105"/>
      <c r="CE404" s="2105"/>
      <c r="CF404" s="2105"/>
      <c r="CG404" s="2105"/>
      <c r="CH404" s="2105"/>
      <c r="CI404" s="2105"/>
      <c r="CJ404" s="2105"/>
      <c r="CK404" s="2105"/>
      <c r="CL404" s="2105"/>
      <c r="CM404" s="2105"/>
      <c r="CN404" s="2105"/>
      <c r="CO404" s="2105"/>
      <c r="CP404" s="2105"/>
      <c r="CQ404" s="2105"/>
      <c r="CR404" s="2105"/>
      <c r="CS404" s="2105"/>
      <c r="CT404" s="2105"/>
      <c r="CU404" s="2105"/>
      <c r="CV404" s="2105"/>
      <c r="CW404" s="2105"/>
      <c r="CX404" s="2105"/>
      <c r="CY404" s="2105"/>
      <c r="CZ404" s="2105"/>
      <c r="DA404" s="2105"/>
      <c r="DB404" s="2105"/>
      <c r="DC404" s="2105"/>
      <c r="DD404" s="2105"/>
      <c r="DE404" s="2105"/>
      <c r="DF404" s="2105"/>
      <c r="DG404" s="2105"/>
      <c r="DH404" s="2105"/>
      <c r="DI404" s="2105"/>
      <c r="DJ404" s="2105"/>
      <c r="DK404" s="2105"/>
      <c r="DL404" s="2105"/>
      <c r="DM404" s="2105"/>
      <c r="DN404" s="2105"/>
      <c r="DO404" s="2105"/>
      <c r="DP404" s="2105"/>
      <c r="DQ404" s="2105"/>
      <c r="DR404" s="2105"/>
      <c r="DS404" s="2105"/>
      <c r="DT404" s="2105"/>
      <c r="DU404" s="2105"/>
      <c r="DV404" s="736"/>
      <c r="DW404" s="736"/>
      <c r="DX404" s="736"/>
      <c r="DY404" s="736"/>
      <c r="DZ404" s="736"/>
      <c r="EA404" s="736"/>
      <c r="EB404" s="736"/>
      <c r="EC404" s="736"/>
      <c r="ED404" s="736"/>
      <c r="EE404" s="736"/>
      <c r="EF404" s="736"/>
    </row>
    <row r="405" spans="1:138" ht="6" customHeight="1" x14ac:dyDescent="0.3">
      <c r="A405" s="746"/>
      <c r="B405" s="736"/>
      <c r="C405" s="736"/>
      <c r="D405" s="736"/>
      <c r="E405" s="736"/>
      <c r="F405" s="736"/>
      <c r="G405" s="736"/>
      <c r="H405" s="736"/>
      <c r="I405" s="736"/>
      <c r="J405" s="736"/>
      <c r="K405" s="736"/>
      <c r="L405" s="736"/>
      <c r="M405" s="736"/>
      <c r="N405" s="736"/>
      <c r="O405" s="736"/>
      <c r="P405" s="736"/>
      <c r="Q405" s="736"/>
      <c r="R405" s="736"/>
      <c r="S405" s="736"/>
      <c r="T405" s="736"/>
      <c r="U405" s="736"/>
      <c r="V405" s="736"/>
      <c r="W405" s="736"/>
      <c r="X405" s="736"/>
      <c r="Y405" s="736"/>
      <c r="Z405" s="736"/>
      <c r="AA405" s="736"/>
      <c r="AB405" s="736"/>
      <c r="AC405" s="736"/>
      <c r="AD405" s="736"/>
      <c r="AE405" s="736"/>
      <c r="AF405" s="736"/>
      <c r="AG405" s="736"/>
      <c r="AH405" s="736"/>
      <c r="AI405" s="736"/>
      <c r="AJ405" s="736"/>
      <c r="AK405" s="736"/>
      <c r="AL405" s="736"/>
      <c r="AM405" s="736"/>
      <c r="AN405" s="736"/>
      <c r="AO405" s="736"/>
      <c r="AP405" s="736"/>
      <c r="AQ405" s="736"/>
      <c r="AR405" s="736"/>
      <c r="AS405" s="736"/>
      <c r="AT405" s="736"/>
      <c r="AU405" s="736"/>
      <c r="AV405" s="736"/>
      <c r="AW405" s="736"/>
      <c r="AX405" s="736"/>
      <c r="AY405" s="736"/>
      <c r="AZ405" s="736"/>
      <c r="BA405" s="736"/>
      <c r="BB405" s="736"/>
      <c r="BC405" s="736"/>
      <c r="BD405" s="736"/>
      <c r="BE405" s="736"/>
      <c r="BF405" s="736"/>
      <c r="BG405" s="736"/>
      <c r="BH405" s="736"/>
      <c r="BI405" s="736"/>
      <c r="BJ405" s="736"/>
      <c r="BK405" s="736"/>
      <c r="BL405" s="736"/>
      <c r="BM405" s="736"/>
      <c r="BN405" s="736"/>
      <c r="BO405" s="736"/>
      <c r="BP405" s="736"/>
      <c r="BQ405" s="736"/>
      <c r="BR405" s="736"/>
      <c r="BS405" s="736"/>
      <c r="BT405" s="736"/>
      <c r="BU405" s="736"/>
      <c r="BV405" s="736"/>
      <c r="BW405" s="736"/>
      <c r="BX405" s="736"/>
      <c r="BY405" s="736"/>
      <c r="BZ405" s="736"/>
      <c r="CA405" s="736"/>
      <c r="CB405" s="736"/>
      <c r="CC405" s="736"/>
      <c r="CD405" s="736"/>
      <c r="CE405" s="736"/>
      <c r="CF405" s="736"/>
      <c r="CG405" s="736"/>
      <c r="CH405" s="736"/>
      <c r="CI405" s="736"/>
      <c r="CJ405" s="736"/>
      <c r="CK405" s="736"/>
      <c r="CL405" s="736"/>
      <c r="CM405" s="736"/>
      <c r="CN405" s="736"/>
      <c r="CO405" s="736"/>
      <c r="CP405" s="736"/>
      <c r="CQ405" s="736"/>
      <c r="CR405" s="736"/>
      <c r="CS405" s="736"/>
      <c r="CT405" s="736"/>
      <c r="CU405" s="736"/>
      <c r="CV405" s="736"/>
      <c r="CW405" s="736"/>
      <c r="CX405" s="736"/>
      <c r="CY405" s="736"/>
      <c r="CZ405" s="736"/>
      <c r="DA405" s="736"/>
      <c r="DB405" s="736"/>
      <c r="DC405" s="736"/>
      <c r="DD405" s="736"/>
      <c r="DE405" s="736"/>
      <c r="DF405" s="736"/>
      <c r="DG405" s="736"/>
      <c r="DH405" s="736"/>
      <c r="DI405" s="736"/>
      <c r="DJ405" s="736"/>
      <c r="DK405" s="736"/>
      <c r="DL405" s="736"/>
      <c r="DM405" s="736"/>
      <c r="DN405" s="736"/>
      <c r="DO405" s="736"/>
      <c r="DP405" s="736"/>
      <c r="DQ405" s="736"/>
      <c r="DR405" s="736"/>
      <c r="DS405" s="736"/>
      <c r="DT405" s="736"/>
      <c r="DU405" s="736"/>
      <c r="DV405" s="736"/>
      <c r="DW405" s="736"/>
      <c r="DX405" s="736"/>
      <c r="DY405" s="736"/>
      <c r="DZ405" s="736"/>
      <c r="EA405" s="736"/>
      <c r="EB405" s="736"/>
      <c r="EC405" s="736"/>
      <c r="ED405" s="736"/>
      <c r="EE405" s="736"/>
      <c r="EF405" s="736"/>
    </row>
    <row r="406" spans="1:138" ht="15.75" customHeight="1" x14ac:dyDescent="0.3">
      <c r="A406" s="746"/>
      <c r="B406" s="400"/>
      <c r="C406" s="647"/>
      <c r="D406" s="647"/>
      <c r="E406" s="400"/>
      <c r="F406" s="647"/>
      <c r="G406" s="647" t="s">
        <v>1076</v>
      </c>
      <c r="H406" s="647"/>
      <c r="I406" s="400"/>
      <c r="J406" s="647"/>
      <c r="K406" s="647"/>
      <c r="L406" s="647"/>
      <c r="M406" s="647"/>
      <c r="N406" s="647"/>
      <c r="O406" s="647"/>
      <c r="P406" s="647"/>
      <c r="Q406" s="647"/>
      <c r="R406" s="647"/>
      <c r="S406" s="647"/>
      <c r="T406" s="647"/>
      <c r="U406" s="647"/>
      <c r="V406" s="647"/>
      <c r="W406" s="647"/>
      <c r="X406" s="647"/>
      <c r="Y406" s="647"/>
      <c r="Z406" s="647"/>
      <c r="AA406" s="647"/>
      <c r="AB406" s="647"/>
      <c r="AC406" s="647"/>
      <c r="AD406" s="647"/>
      <c r="AE406" s="647"/>
      <c r="AF406" s="647"/>
      <c r="AG406" s="647"/>
      <c r="AH406" s="647"/>
      <c r="AI406" s="647"/>
      <c r="AJ406" s="647"/>
      <c r="AK406" s="647"/>
      <c r="AL406" s="647"/>
      <c r="AM406" s="647"/>
      <c r="AN406" s="647"/>
      <c r="AO406" s="647"/>
      <c r="AP406" s="647"/>
      <c r="AQ406" s="647"/>
      <c r="AR406" s="647"/>
      <c r="AS406" s="647"/>
      <c r="AT406" s="647"/>
      <c r="AU406" s="647"/>
      <c r="AV406" s="647"/>
      <c r="AW406" s="647"/>
      <c r="AX406" s="647"/>
      <c r="AY406" s="647"/>
      <c r="AZ406" s="400"/>
      <c r="BA406" s="400"/>
      <c r="BB406" s="400"/>
      <c r="BC406" s="400"/>
      <c r="BD406" s="400"/>
      <c r="BE406" s="400"/>
      <c r="BF406" s="400"/>
      <c r="BG406" s="400"/>
      <c r="BH406" s="400"/>
      <c r="BI406" s="400"/>
      <c r="BJ406" s="400"/>
      <c r="BK406" s="400"/>
      <c r="BL406" s="400"/>
      <c r="BM406" s="400"/>
      <c r="BN406" s="400"/>
      <c r="BO406" s="400"/>
      <c r="BP406" s="400"/>
      <c r="BQ406" s="400"/>
      <c r="BR406" s="400"/>
      <c r="BS406" s="400"/>
      <c r="BT406" s="400"/>
      <c r="BU406" s="400"/>
      <c r="BV406" s="400"/>
      <c r="BW406" s="400"/>
      <c r="BX406" s="400"/>
      <c r="BY406" s="400"/>
      <c r="BZ406" s="400"/>
      <c r="CA406" s="400"/>
      <c r="CB406" s="400"/>
      <c r="CC406" s="400"/>
      <c r="CD406" s="400"/>
      <c r="CE406" s="400"/>
      <c r="CF406" s="400"/>
      <c r="CG406" s="400"/>
      <c r="CH406" s="400"/>
      <c r="CI406" s="400"/>
      <c r="CJ406" s="400"/>
      <c r="CK406" s="400"/>
      <c r="CL406" s="400"/>
      <c r="CM406" s="400"/>
      <c r="CN406" s="400"/>
      <c r="CO406" s="400"/>
      <c r="CP406" s="400"/>
      <c r="CQ406" s="400"/>
      <c r="CR406" s="400"/>
      <c r="CS406" s="400"/>
      <c r="CT406" s="400"/>
      <c r="CU406" s="400"/>
      <c r="CV406" s="400"/>
      <c r="CW406" s="400"/>
      <c r="CX406" s="400"/>
      <c r="CY406" s="400"/>
      <c r="CZ406" s="400"/>
      <c r="DA406" s="400"/>
      <c r="DB406" s="400"/>
      <c r="DC406" s="400"/>
      <c r="DD406" s="400"/>
      <c r="DE406" s="400"/>
      <c r="DF406" s="400"/>
      <c r="DG406" s="400"/>
      <c r="DH406" s="400"/>
      <c r="DI406" s="400"/>
      <c r="DJ406" s="400"/>
      <c r="DK406" s="400"/>
      <c r="DL406" s="736"/>
      <c r="DM406" s="736"/>
      <c r="DN406" s="736"/>
      <c r="DO406" s="736"/>
      <c r="DP406" s="736"/>
      <c r="DQ406" s="736"/>
      <c r="DR406" s="736"/>
      <c r="DS406" s="736"/>
      <c r="DT406" s="736"/>
      <c r="DU406" s="736"/>
      <c r="DV406" s="736"/>
      <c r="DW406" s="736"/>
      <c r="DX406" s="736"/>
      <c r="DY406" s="736"/>
      <c r="DZ406" s="736"/>
      <c r="EA406" s="736"/>
      <c r="EB406" s="736"/>
      <c r="EC406" s="736"/>
      <c r="ED406" s="736"/>
      <c r="EE406" s="736"/>
    </row>
    <row r="407" spans="1:138" ht="6" customHeight="1" x14ac:dyDescent="0.3">
      <c r="A407" s="746"/>
      <c r="B407" s="736"/>
      <c r="C407" s="736"/>
      <c r="D407" s="736"/>
      <c r="E407" s="736"/>
      <c r="F407" s="736"/>
      <c r="G407" s="736"/>
      <c r="H407" s="736"/>
      <c r="I407" s="736"/>
      <c r="J407" s="736"/>
      <c r="K407" s="736"/>
      <c r="L407" s="736"/>
      <c r="M407" s="736"/>
      <c r="N407" s="736"/>
      <c r="O407" s="736"/>
      <c r="P407" s="736"/>
      <c r="Q407" s="736"/>
      <c r="R407" s="736"/>
      <c r="S407" s="736"/>
      <c r="T407" s="736"/>
      <c r="U407" s="736"/>
      <c r="V407" s="736"/>
      <c r="W407" s="736"/>
      <c r="X407" s="736"/>
      <c r="Y407" s="736"/>
      <c r="Z407" s="736"/>
      <c r="AA407" s="736"/>
      <c r="AB407" s="736"/>
      <c r="AC407" s="736"/>
      <c r="AD407" s="736"/>
      <c r="AE407" s="736"/>
      <c r="AF407" s="736"/>
      <c r="AG407" s="736"/>
      <c r="AH407" s="736"/>
      <c r="AI407" s="736"/>
      <c r="AJ407" s="736"/>
      <c r="AK407" s="736"/>
      <c r="AL407" s="736"/>
      <c r="AM407" s="736"/>
      <c r="AN407" s="736"/>
      <c r="AO407" s="736"/>
      <c r="AP407" s="736"/>
      <c r="AQ407" s="736"/>
      <c r="AR407" s="736"/>
      <c r="AS407" s="736"/>
      <c r="AT407" s="736"/>
      <c r="AU407" s="736"/>
      <c r="AV407" s="736"/>
      <c r="AW407" s="736"/>
      <c r="AX407" s="736"/>
      <c r="AY407" s="736"/>
      <c r="AZ407" s="736"/>
      <c r="BA407" s="736"/>
      <c r="BB407" s="736"/>
      <c r="BC407" s="736"/>
      <c r="BD407" s="736"/>
      <c r="BE407" s="736"/>
      <c r="BF407" s="736"/>
      <c r="BG407" s="736"/>
      <c r="BH407" s="736"/>
      <c r="BI407" s="736"/>
      <c r="BJ407" s="736"/>
      <c r="BK407" s="736"/>
      <c r="BL407" s="736"/>
      <c r="BM407" s="736"/>
      <c r="BN407" s="736"/>
      <c r="BO407" s="736"/>
      <c r="BP407" s="736"/>
      <c r="BQ407" s="736"/>
      <c r="BR407" s="736"/>
      <c r="BS407" s="736"/>
      <c r="BT407" s="736"/>
      <c r="BU407" s="736"/>
      <c r="BV407" s="736"/>
      <c r="BW407" s="736"/>
      <c r="BX407" s="736"/>
      <c r="BY407" s="736"/>
      <c r="BZ407" s="736"/>
      <c r="CA407" s="736"/>
      <c r="CB407" s="736"/>
      <c r="CC407" s="736"/>
      <c r="CD407" s="736"/>
      <c r="CE407" s="736"/>
      <c r="CF407" s="736"/>
      <c r="CG407" s="736"/>
      <c r="CH407" s="736"/>
      <c r="CI407" s="736"/>
      <c r="CJ407" s="736"/>
      <c r="CK407" s="736"/>
      <c r="CL407" s="736"/>
      <c r="CM407" s="736"/>
      <c r="CN407" s="736"/>
      <c r="CO407" s="736"/>
      <c r="CP407" s="736"/>
      <c r="CQ407" s="736"/>
      <c r="CR407" s="736"/>
      <c r="CS407" s="736"/>
      <c r="CT407" s="736"/>
      <c r="CU407" s="736"/>
      <c r="CV407" s="736"/>
      <c r="CW407" s="736"/>
      <c r="CX407" s="736"/>
      <c r="CY407" s="736"/>
      <c r="CZ407" s="736"/>
      <c r="DA407" s="736"/>
      <c r="DB407" s="736"/>
      <c r="DC407" s="736"/>
      <c r="DD407" s="736"/>
      <c r="DE407" s="736"/>
      <c r="DF407" s="736"/>
      <c r="DG407" s="736"/>
      <c r="DH407" s="736"/>
      <c r="DI407" s="736"/>
      <c r="DJ407" s="736"/>
      <c r="DK407" s="736"/>
      <c r="DL407" s="736"/>
      <c r="DM407" s="736"/>
      <c r="DN407" s="736"/>
      <c r="DO407" s="736"/>
      <c r="DP407" s="736"/>
      <c r="DQ407" s="736"/>
      <c r="DR407" s="736"/>
      <c r="DS407" s="736"/>
      <c r="DT407" s="736"/>
      <c r="DU407" s="736"/>
      <c r="DV407" s="736"/>
      <c r="DW407" s="736"/>
      <c r="DX407" s="736"/>
      <c r="DY407" s="736"/>
      <c r="DZ407" s="736"/>
      <c r="EA407" s="736"/>
      <c r="EB407" s="736"/>
      <c r="EC407" s="736"/>
      <c r="ED407" s="736"/>
      <c r="EE407" s="736"/>
    </row>
    <row r="408" spans="1:138" ht="15.75" customHeight="1" x14ac:dyDescent="0.3">
      <c r="A408" s="746"/>
      <c r="B408" s="400"/>
      <c r="C408" s="647"/>
      <c r="D408" s="647"/>
      <c r="E408" s="400"/>
      <c r="F408" s="647"/>
      <c r="G408" s="2100" t="s">
        <v>39759</v>
      </c>
      <c r="H408" s="2100"/>
      <c r="I408" s="2100"/>
      <c r="J408" s="2100"/>
      <c r="K408" s="2100"/>
      <c r="L408" s="2100"/>
      <c r="M408" s="2100"/>
      <c r="N408" s="2100"/>
      <c r="O408" s="2100"/>
      <c r="P408" s="2100"/>
      <c r="Q408" s="2100"/>
      <c r="R408" s="2100"/>
      <c r="S408" s="2100"/>
      <c r="T408" s="2100"/>
      <c r="U408" s="2100"/>
      <c r="V408" s="2100"/>
      <c r="W408" s="2100"/>
      <c r="X408" s="2100"/>
      <c r="Y408" s="2100"/>
      <c r="Z408" s="2100"/>
      <c r="AA408" s="2100"/>
      <c r="AB408" s="2100"/>
      <c r="AC408" s="2100"/>
      <c r="AD408" s="2100"/>
      <c r="AE408" s="2100"/>
      <c r="AF408" s="2100"/>
      <c r="AG408" s="2100"/>
      <c r="AH408" s="2100"/>
      <c r="AI408" s="2100"/>
      <c r="AJ408" s="2100"/>
      <c r="AK408" s="2100"/>
      <c r="AL408" s="2100"/>
      <c r="AM408" s="2100"/>
      <c r="AN408" s="2100"/>
      <c r="AO408" s="2100"/>
      <c r="AP408" s="2100"/>
      <c r="AQ408" s="2100"/>
      <c r="AR408" s="2100"/>
      <c r="AS408" s="2100"/>
      <c r="AT408" s="2100"/>
      <c r="AU408" s="2100"/>
      <c r="AV408" s="2100"/>
      <c r="AW408" s="2100"/>
      <c r="AX408" s="2100"/>
      <c r="AY408" s="2100"/>
      <c r="AZ408" s="2100"/>
      <c r="BA408" s="2100"/>
      <c r="BB408" s="2100"/>
      <c r="BC408" s="2100"/>
      <c r="BD408" s="2100"/>
      <c r="BE408" s="2100"/>
      <c r="BF408" s="2100"/>
      <c r="BG408" s="2100"/>
      <c r="BH408" s="2100"/>
      <c r="BI408" s="2100"/>
      <c r="BJ408" s="2100"/>
      <c r="BK408" s="2100"/>
      <c r="BL408" s="2100"/>
      <c r="BM408" s="2100"/>
      <c r="BN408" s="2100"/>
      <c r="BO408" s="2100"/>
      <c r="BP408" s="2100"/>
      <c r="BQ408" s="2100"/>
      <c r="BR408" s="2100"/>
      <c r="BS408" s="2100"/>
      <c r="BT408" s="2100"/>
      <c r="BU408" s="2100"/>
      <c r="BV408" s="2100"/>
      <c r="BW408" s="2100"/>
      <c r="BX408" s="2100"/>
      <c r="BY408" s="2100"/>
      <c r="BZ408" s="2100"/>
      <c r="CA408" s="2100"/>
      <c r="CB408" s="2100"/>
      <c r="CC408" s="2100"/>
      <c r="CD408" s="2100"/>
      <c r="CE408" s="2100"/>
      <c r="CF408" s="2100"/>
      <c r="CG408" s="2100"/>
      <c r="CH408" s="2100"/>
      <c r="CI408" s="2100"/>
      <c r="CJ408" s="2100"/>
      <c r="CK408" s="2100"/>
      <c r="CL408" s="2100"/>
      <c r="CM408" s="2100"/>
      <c r="CN408" s="2100"/>
      <c r="CO408" s="2100"/>
      <c r="CP408" s="2100"/>
      <c r="CQ408" s="2100"/>
      <c r="CR408" s="2100"/>
      <c r="CS408" s="2100"/>
      <c r="CT408" s="2100"/>
      <c r="CU408" s="2100"/>
      <c r="CV408" s="2100"/>
      <c r="CW408" s="2100"/>
      <c r="CX408" s="2100"/>
      <c r="CY408" s="2100"/>
      <c r="CZ408" s="2100"/>
      <c r="DA408" s="2100"/>
      <c r="DB408" s="2100"/>
      <c r="DC408" s="2100"/>
      <c r="DD408" s="2100"/>
      <c r="DE408" s="2100"/>
      <c r="DF408" s="2100"/>
      <c r="DG408" s="2100"/>
      <c r="DH408" s="2100"/>
      <c r="DI408" s="2100"/>
      <c r="DJ408" s="2100"/>
      <c r="DK408" s="2100"/>
      <c r="DL408" s="2100"/>
      <c r="DM408" s="2100"/>
      <c r="DN408" s="2100"/>
      <c r="DO408" s="2100"/>
      <c r="DP408" s="2100"/>
      <c r="DQ408" s="2100"/>
      <c r="DR408" s="2100"/>
      <c r="DS408" s="2100"/>
      <c r="DT408" s="2100"/>
      <c r="DU408" s="2100"/>
      <c r="DV408" s="2100"/>
      <c r="DW408" s="2100"/>
      <c r="DX408" s="2100"/>
      <c r="DY408" s="2100"/>
      <c r="DZ408" s="2100"/>
      <c r="EA408" s="2100"/>
      <c r="EB408" s="2100"/>
      <c r="EC408" s="2100"/>
      <c r="ED408" s="2100"/>
      <c r="EE408" s="2100"/>
      <c r="EF408" s="2100"/>
    </row>
    <row r="409" spans="1:138" ht="15.75" customHeight="1" x14ac:dyDescent="0.3">
      <c r="A409" s="746"/>
      <c r="B409" s="736"/>
      <c r="C409" s="736"/>
      <c r="D409" s="736"/>
      <c r="E409" s="736"/>
      <c r="F409" s="736"/>
      <c r="G409" s="736"/>
      <c r="H409" s="736"/>
      <c r="I409" s="736"/>
      <c r="J409" s="736"/>
      <c r="K409" s="736"/>
      <c r="L409" s="736"/>
      <c r="M409" s="736"/>
      <c r="N409" s="736"/>
      <c r="O409" s="736"/>
      <c r="P409" s="736"/>
      <c r="Q409" s="2100" t="s">
        <v>39760</v>
      </c>
      <c r="R409" s="2100"/>
      <c r="S409" s="2100"/>
      <c r="T409" s="2100"/>
      <c r="U409" s="2100"/>
      <c r="V409" s="2100"/>
      <c r="W409" s="2100"/>
      <c r="X409" s="2100"/>
      <c r="Y409" s="2100"/>
      <c r="Z409" s="2100"/>
      <c r="AA409" s="2100"/>
      <c r="AB409" s="2100"/>
      <c r="AC409" s="2100"/>
      <c r="AD409" s="2100"/>
      <c r="AE409" s="2100"/>
      <c r="AF409" s="2100"/>
      <c r="AG409" s="2100"/>
      <c r="AH409" s="2100"/>
      <c r="AI409" s="2100"/>
      <c r="AJ409" s="2100"/>
      <c r="AK409" s="2100"/>
      <c r="AL409" s="2100"/>
      <c r="AM409" s="2100"/>
      <c r="AN409" s="2100"/>
      <c r="AO409" s="2100"/>
      <c r="AP409" s="2100"/>
      <c r="AQ409" s="2100"/>
      <c r="AR409" s="2100"/>
      <c r="AS409" s="2100"/>
      <c r="AT409" s="2100"/>
      <c r="AU409" s="2100"/>
      <c r="AV409" s="2100"/>
      <c r="AW409" s="2100"/>
      <c r="AX409" s="2100"/>
      <c r="AY409" s="2100"/>
      <c r="AZ409" s="2100"/>
      <c r="BA409" s="2100"/>
      <c r="BB409" s="2100"/>
      <c r="BC409" s="2100"/>
      <c r="BD409" s="2100"/>
      <c r="BE409" s="2100"/>
      <c r="BF409" s="2100"/>
      <c r="BG409" s="2100"/>
      <c r="BH409" s="2100"/>
      <c r="BI409" s="2100"/>
      <c r="BJ409" s="2100"/>
      <c r="BK409" s="2100"/>
      <c r="BL409" s="2100"/>
      <c r="BM409" s="2100"/>
      <c r="BN409" s="2100"/>
      <c r="BO409" s="2100"/>
      <c r="BP409" s="2100"/>
      <c r="BQ409" s="2100"/>
      <c r="BR409" s="2100"/>
      <c r="BS409" s="2100"/>
      <c r="BT409" s="2100"/>
      <c r="BU409" s="2100"/>
      <c r="BV409" s="2100"/>
      <c r="BW409" s="2100"/>
      <c r="BX409" s="2100"/>
      <c r="BY409" s="2100"/>
      <c r="BZ409" s="2100"/>
      <c r="CA409" s="2100"/>
      <c r="CB409" s="2100"/>
      <c r="CC409" s="2100"/>
      <c r="CD409" s="2100"/>
      <c r="CE409" s="2100"/>
      <c r="CF409" s="2100"/>
      <c r="CG409" s="2100"/>
      <c r="CH409" s="2100"/>
      <c r="CI409" s="2100"/>
      <c r="CJ409" s="2100"/>
      <c r="CK409" s="2100"/>
      <c r="CL409" s="2100"/>
      <c r="CM409" s="2100"/>
      <c r="CN409" s="2100"/>
      <c r="CO409" s="2100"/>
      <c r="CP409" s="2100"/>
      <c r="CQ409" s="2100"/>
      <c r="CR409" s="2100"/>
      <c r="CS409" s="2100"/>
      <c r="CT409" s="2100"/>
      <c r="CU409" s="2100"/>
      <c r="CV409" s="2100"/>
      <c r="CW409" s="2100"/>
      <c r="CX409" s="2100"/>
      <c r="CY409" s="2100"/>
      <c r="CZ409" s="2100"/>
      <c r="DA409" s="2100"/>
      <c r="DB409" s="2100"/>
      <c r="DC409" s="2100"/>
      <c r="DD409" s="2100"/>
      <c r="DE409" s="2100"/>
      <c r="DF409" s="2100"/>
      <c r="DG409" s="2100"/>
      <c r="DH409" s="2100"/>
      <c r="DI409" s="2100"/>
      <c r="DJ409" s="2100"/>
      <c r="DK409" s="2100"/>
      <c r="DL409" s="2100"/>
      <c r="DM409" s="2100"/>
      <c r="DN409" s="2100"/>
      <c r="DO409" s="2100"/>
      <c r="DP409" s="2100"/>
      <c r="DQ409" s="2100"/>
      <c r="DR409" s="2100"/>
      <c r="DS409" s="2100"/>
      <c r="DT409" s="2100"/>
      <c r="DU409" s="2100"/>
      <c r="DV409" s="2100"/>
      <c r="DW409" s="2100"/>
      <c r="DX409" s="2100"/>
      <c r="DY409" s="2100"/>
      <c r="DZ409" s="2100"/>
      <c r="EA409" s="2100"/>
      <c r="EB409" s="2100"/>
      <c r="EC409" s="2100"/>
      <c r="ED409" s="2100"/>
      <c r="EE409" s="2100"/>
      <c r="EF409" s="2100"/>
      <c r="EG409" s="2100"/>
      <c r="EH409" s="2100"/>
    </row>
    <row r="410" spans="1:138" ht="6" customHeight="1" x14ac:dyDescent="0.3">
      <c r="A410" s="746"/>
      <c r="B410" s="736"/>
      <c r="C410" s="736"/>
      <c r="D410" s="736"/>
      <c r="E410" s="736"/>
      <c r="F410" s="736"/>
      <c r="G410" s="736"/>
      <c r="H410" s="736"/>
      <c r="I410" s="736"/>
      <c r="J410" s="736"/>
      <c r="K410" s="736"/>
      <c r="L410" s="736"/>
      <c r="M410" s="736"/>
      <c r="N410" s="736"/>
      <c r="O410" s="736"/>
      <c r="P410" s="736"/>
      <c r="Q410" s="880"/>
      <c r="R410" s="880"/>
      <c r="S410" s="880"/>
      <c r="T410" s="880"/>
      <c r="U410" s="880"/>
      <c r="V410" s="880"/>
      <c r="W410" s="880"/>
      <c r="X410" s="880"/>
      <c r="Y410" s="880"/>
      <c r="Z410" s="880"/>
      <c r="AA410" s="880"/>
      <c r="AB410" s="880"/>
      <c r="AC410" s="880"/>
      <c r="AD410" s="880"/>
      <c r="AE410" s="880"/>
      <c r="AF410" s="880"/>
      <c r="AG410" s="880"/>
      <c r="AH410" s="880"/>
      <c r="AI410" s="880"/>
      <c r="AJ410" s="880"/>
      <c r="AK410" s="880"/>
      <c r="AL410" s="880"/>
      <c r="AM410" s="880"/>
      <c r="AN410" s="880"/>
      <c r="AO410" s="880"/>
      <c r="AP410" s="880"/>
      <c r="AQ410" s="880"/>
      <c r="AR410" s="880"/>
      <c r="AS410" s="880"/>
      <c r="AT410" s="880"/>
      <c r="AU410" s="880"/>
      <c r="AV410" s="880"/>
      <c r="AW410" s="880"/>
      <c r="AX410" s="880"/>
      <c r="AY410" s="880"/>
      <c r="AZ410" s="880"/>
      <c r="BA410" s="880"/>
      <c r="BB410" s="880"/>
      <c r="BC410" s="880"/>
      <c r="BD410" s="880"/>
      <c r="BE410" s="880"/>
      <c r="BF410" s="880"/>
      <c r="BG410" s="880"/>
      <c r="BH410" s="880"/>
      <c r="BI410" s="880"/>
      <c r="BJ410" s="880"/>
      <c r="BK410" s="880"/>
      <c r="BL410" s="880"/>
      <c r="BM410" s="880"/>
      <c r="BN410" s="880"/>
      <c r="BO410" s="880"/>
      <c r="BP410" s="880"/>
      <c r="BQ410" s="880"/>
      <c r="BR410" s="880"/>
      <c r="BS410" s="880"/>
      <c r="BT410" s="880"/>
      <c r="BU410" s="880"/>
      <c r="BV410" s="880"/>
      <c r="BW410" s="880"/>
      <c r="BX410" s="880"/>
      <c r="BY410" s="880"/>
      <c r="BZ410" s="880"/>
      <c r="CA410" s="880"/>
      <c r="CB410" s="880"/>
      <c r="CC410" s="880"/>
      <c r="CD410" s="880"/>
      <c r="CE410" s="880"/>
      <c r="CF410" s="880"/>
      <c r="CG410" s="880"/>
      <c r="CH410" s="880"/>
      <c r="CI410" s="880"/>
      <c r="CJ410" s="880"/>
      <c r="CK410" s="880"/>
      <c r="CL410" s="880"/>
      <c r="CM410" s="880"/>
      <c r="CN410" s="880"/>
      <c r="CO410" s="880"/>
      <c r="CP410" s="880"/>
      <c r="CQ410" s="880"/>
      <c r="CR410" s="880"/>
      <c r="CS410" s="880"/>
      <c r="CT410" s="880"/>
      <c r="CU410" s="880"/>
      <c r="CV410" s="880"/>
      <c r="CW410" s="880"/>
      <c r="CX410" s="880"/>
      <c r="CY410" s="880"/>
      <c r="CZ410" s="880"/>
      <c r="DA410" s="880"/>
      <c r="DB410" s="880"/>
      <c r="DC410" s="880"/>
      <c r="DD410" s="880"/>
      <c r="DE410" s="880"/>
      <c r="DF410" s="880"/>
      <c r="DG410" s="880"/>
      <c r="DH410" s="880"/>
      <c r="DI410" s="880"/>
      <c r="DJ410" s="880"/>
      <c r="DK410" s="880"/>
      <c r="DL410" s="880"/>
      <c r="DM410" s="880"/>
      <c r="DN410" s="880"/>
      <c r="DO410" s="880"/>
      <c r="DP410" s="880"/>
      <c r="DQ410" s="880"/>
      <c r="DR410" s="880"/>
      <c r="DS410" s="880"/>
      <c r="DT410" s="880"/>
      <c r="DU410" s="880"/>
      <c r="DV410" s="880"/>
      <c r="DW410" s="880"/>
      <c r="DX410" s="880"/>
      <c r="DY410" s="880"/>
      <c r="DZ410" s="880"/>
      <c r="EA410" s="880"/>
      <c r="EB410" s="880"/>
      <c r="EC410" s="880"/>
      <c r="ED410" s="880"/>
      <c r="EE410" s="880"/>
      <c r="EF410" s="880"/>
      <c r="EG410" s="880"/>
      <c r="EH410" s="880"/>
    </row>
    <row r="411" spans="1:138" ht="15.75" customHeight="1" x14ac:dyDescent="0.3">
      <c r="A411" s="746"/>
      <c r="B411" s="400"/>
      <c r="C411" s="647"/>
      <c r="D411" s="647"/>
      <c r="E411" s="400"/>
      <c r="F411" s="647"/>
      <c r="G411" s="2101" t="s">
        <v>39761</v>
      </c>
      <c r="H411" s="2101"/>
      <c r="I411" s="2101"/>
      <c r="J411" s="2101"/>
      <c r="K411" s="2101"/>
      <c r="L411" s="2101"/>
      <c r="M411" s="2101"/>
      <c r="N411" s="2101"/>
      <c r="O411" s="2101"/>
      <c r="P411" s="2101"/>
      <c r="Q411" s="2101"/>
      <c r="R411" s="2101"/>
      <c r="S411" s="2101"/>
      <c r="T411" s="2101"/>
      <c r="U411" s="2101"/>
      <c r="V411" s="2101"/>
      <c r="W411" s="2101"/>
      <c r="X411" s="2101"/>
      <c r="Y411" s="2101"/>
      <c r="Z411" s="2101"/>
      <c r="AA411" s="2101"/>
      <c r="AB411" s="2101"/>
      <c r="AC411" s="2101"/>
      <c r="AD411" s="2101"/>
      <c r="AE411" s="2101"/>
      <c r="AF411" s="2101"/>
      <c r="AG411" s="2101"/>
      <c r="AH411" s="2101"/>
      <c r="AI411" s="2101"/>
      <c r="AJ411" s="2101"/>
      <c r="AK411" s="2101"/>
      <c r="AL411" s="2101"/>
      <c r="AM411" s="2101"/>
      <c r="AN411" s="2101"/>
      <c r="AO411" s="2101"/>
      <c r="AP411" s="2101"/>
      <c r="AQ411" s="2101"/>
      <c r="AR411" s="2101"/>
      <c r="AS411" s="2101"/>
      <c r="AT411" s="2101"/>
      <c r="AU411" s="2101"/>
      <c r="AV411" s="2101"/>
      <c r="AW411" s="2101"/>
      <c r="AX411" s="2101"/>
      <c r="AY411" s="2101"/>
      <c r="AZ411" s="2101"/>
      <c r="BA411" s="2101"/>
      <c r="BB411" s="2101"/>
      <c r="BC411" s="2101"/>
      <c r="BD411" s="2101"/>
      <c r="BE411" s="2101"/>
      <c r="BF411" s="2101"/>
      <c r="BG411" s="2101"/>
      <c r="BH411" s="2101"/>
      <c r="BI411" s="2101"/>
      <c r="BJ411" s="2101"/>
      <c r="BK411" s="2101"/>
      <c r="BL411" s="2101"/>
      <c r="BM411" s="2101"/>
      <c r="BN411" s="2101"/>
      <c r="BO411" s="2101"/>
      <c r="BP411" s="2101"/>
      <c r="BQ411" s="2101"/>
      <c r="BR411" s="2101"/>
      <c r="BS411" s="2101"/>
      <c r="BT411" s="2101"/>
      <c r="BU411" s="2101"/>
      <c r="BV411" s="2101"/>
      <c r="BW411" s="2101"/>
      <c r="BX411" s="2101"/>
      <c r="BY411" s="2101"/>
      <c r="BZ411" s="2101"/>
      <c r="CA411" s="2101"/>
      <c r="CB411" s="2101"/>
      <c r="CC411" s="2101"/>
      <c r="CD411" s="2101"/>
      <c r="CE411" s="2101"/>
      <c r="CF411" s="2101"/>
      <c r="CG411" s="2101"/>
      <c r="CH411" s="2101"/>
      <c r="CI411" s="2101"/>
      <c r="CJ411" s="2101"/>
      <c r="CK411" s="2101"/>
      <c r="CL411" s="2101"/>
      <c r="CM411" s="2101"/>
      <c r="CN411" s="2101"/>
      <c r="CO411" s="2101"/>
      <c r="CP411" s="2101"/>
      <c r="CQ411" s="2101"/>
      <c r="CR411" s="2101"/>
      <c r="CS411" s="2101"/>
      <c r="CT411" s="2101"/>
      <c r="CU411" s="2101"/>
      <c r="CV411" s="2101"/>
      <c r="CW411" s="2101"/>
      <c r="CX411" s="2101"/>
      <c r="CY411" s="2101"/>
      <c r="CZ411" s="2101"/>
      <c r="DA411" s="2101"/>
      <c r="DB411" s="2101"/>
      <c r="DC411" s="2101"/>
      <c r="DD411" s="2101"/>
      <c r="DE411" s="2101"/>
      <c r="DF411" s="2101"/>
      <c r="DG411" s="2101"/>
      <c r="DH411" s="2101"/>
      <c r="DI411" s="2101"/>
      <c r="DJ411" s="2101"/>
      <c r="DK411" s="2101"/>
      <c r="DL411" s="2101"/>
      <c r="DM411" s="2101"/>
      <c r="DN411" s="2101"/>
      <c r="DO411" s="2101"/>
      <c r="DP411" s="2101"/>
      <c r="DQ411" s="2101"/>
      <c r="DR411" s="2101"/>
      <c r="DS411" s="2101"/>
      <c r="DT411" s="2101"/>
      <c r="DU411" s="2101"/>
      <c r="DV411" s="2101"/>
      <c r="DW411" s="2101"/>
      <c r="DX411" s="2101"/>
      <c r="DY411" s="2101"/>
      <c r="DZ411" s="2101"/>
      <c r="EA411" s="2101"/>
      <c r="EB411" s="2101"/>
      <c r="EC411" s="2101"/>
      <c r="ED411" s="2101"/>
      <c r="EE411" s="2101"/>
      <c r="EF411" s="2101"/>
    </row>
    <row r="412" spans="1:138" ht="15.75" customHeight="1" x14ac:dyDescent="0.3">
      <c r="A412" s="746"/>
      <c r="B412" s="400"/>
      <c r="C412" s="647"/>
      <c r="D412" s="647"/>
      <c r="E412" s="400"/>
      <c r="F412" s="647"/>
      <c r="G412" s="882"/>
      <c r="H412" s="882"/>
      <c r="I412" s="882"/>
      <c r="J412" s="882"/>
      <c r="K412" s="882"/>
      <c r="L412" s="882"/>
      <c r="M412" s="882"/>
      <c r="N412" s="882"/>
      <c r="O412" s="882"/>
      <c r="P412" s="882"/>
      <c r="Q412" s="2100" t="s">
        <v>39762</v>
      </c>
      <c r="R412" s="2101"/>
      <c r="S412" s="2101"/>
      <c r="T412" s="2101"/>
      <c r="U412" s="2101"/>
      <c r="V412" s="2101"/>
      <c r="W412" s="2101"/>
      <c r="X412" s="2101"/>
      <c r="Y412" s="2101"/>
      <c r="Z412" s="2101"/>
      <c r="AA412" s="2101"/>
      <c r="AB412" s="2101"/>
      <c r="AC412" s="2101"/>
      <c r="AD412" s="2101"/>
      <c r="AE412" s="2101"/>
      <c r="AF412" s="2101"/>
      <c r="AG412" s="2101"/>
      <c r="AH412" s="2101"/>
      <c r="AI412" s="2101"/>
      <c r="AJ412" s="2101"/>
      <c r="AK412" s="2101"/>
      <c r="AL412" s="2101"/>
      <c r="AM412" s="2101"/>
      <c r="AN412" s="2101"/>
      <c r="AO412" s="2101"/>
      <c r="AP412" s="2101"/>
      <c r="AQ412" s="2101"/>
      <c r="AR412" s="2101"/>
      <c r="AS412" s="2101"/>
      <c r="AT412" s="2101"/>
      <c r="AU412" s="2101"/>
      <c r="AV412" s="2101"/>
      <c r="AW412" s="2101"/>
      <c r="AX412" s="2101"/>
      <c r="AY412" s="2101"/>
      <c r="AZ412" s="2101"/>
      <c r="BA412" s="2101"/>
      <c r="BB412" s="2101"/>
      <c r="BC412" s="2101"/>
      <c r="BD412" s="2101"/>
      <c r="BE412" s="2101"/>
      <c r="BF412" s="2101"/>
      <c r="BG412" s="2101"/>
      <c r="BH412" s="2101"/>
      <c r="BI412" s="2101"/>
      <c r="BJ412" s="2101"/>
      <c r="BK412" s="2101"/>
      <c r="BL412" s="2101"/>
      <c r="BM412" s="2101"/>
      <c r="BN412" s="2101"/>
      <c r="BO412" s="2101"/>
      <c r="BP412" s="2101"/>
      <c r="BQ412" s="2101"/>
      <c r="BR412" s="2101"/>
      <c r="BS412" s="2101"/>
      <c r="BT412" s="2101"/>
      <c r="BU412" s="2101"/>
      <c r="BV412" s="2101"/>
      <c r="BW412" s="2101"/>
      <c r="BX412" s="2101"/>
      <c r="BY412" s="2101"/>
      <c r="BZ412" s="2101"/>
      <c r="CA412" s="2101"/>
      <c r="CB412" s="2101"/>
      <c r="CC412" s="2101"/>
      <c r="CD412" s="2101"/>
      <c r="CE412" s="2101"/>
      <c r="CF412" s="2101"/>
      <c r="CG412" s="2101"/>
      <c r="CH412" s="2101"/>
      <c r="CI412" s="2101"/>
      <c r="CJ412" s="2101"/>
      <c r="CK412" s="2101"/>
      <c r="CL412" s="2101"/>
      <c r="CM412" s="2101"/>
      <c r="CN412" s="2101"/>
      <c r="CO412" s="2101"/>
      <c r="CP412" s="2101"/>
      <c r="CQ412" s="2101"/>
      <c r="CR412" s="2101"/>
      <c r="CS412" s="2101"/>
      <c r="CT412" s="2101"/>
      <c r="CU412" s="2101"/>
      <c r="CV412" s="2101"/>
      <c r="CW412" s="2101"/>
      <c r="CX412" s="2101"/>
      <c r="CY412" s="2101"/>
      <c r="CZ412" s="2101"/>
      <c r="DA412" s="2101"/>
      <c r="DB412" s="2101"/>
      <c r="DC412" s="2101"/>
      <c r="DD412" s="2101"/>
      <c r="DE412" s="2101"/>
      <c r="DF412" s="2101"/>
      <c r="DG412" s="2101"/>
      <c r="DH412" s="2101"/>
      <c r="DI412" s="2101"/>
      <c r="DJ412" s="2101"/>
      <c r="DK412" s="2101"/>
      <c r="DL412" s="2101"/>
      <c r="DM412" s="2101"/>
      <c r="DN412" s="2101"/>
      <c r="DO412" s="2101"/>
      <c r="DP412" s="2101"/>
      <c r="DQ412" s="2101"/>
      <c r="DR412" s="2101"/>
      <c r="DS412" s="2101"/>
      <c r="DT412" s="2101"/>
      <c r="DU412" s="2101"/>
      <c r="DV412" s="2101"/>
      <c r="DW412" s="2101"/>
      <c r="DX412" s="2101"/>
      <c r="DY412" s="2101"/>
      <c r="DZ412" s="2101"/>
      <c r="EA412" s="2101"/>
      <c r="EB412" s="2101"/>
      <c r="EC412" s="2101"/>
      <c r="ED412" s="2101"/>
      <c r="EE412" s="2101"/>
      <c r="EF412" s="2101"/>
    </row>
    <row r="413" spans="1:138" ht="15.75" customHeight="1" x14ac:dyDescent="0.3">
      <c r="A413" s="746"/>
      <c r="B413" s="400"/>
      <c r="C413" s="647"/>
      <c r="D413" s="647"/>
      <c r="E413" s="400"/>
      <c r="F413" s="647"/>
      <c r="G413" s="882"/>
      <c r="H413" s="882"/>
      <c r="I413" s="882"/>
      <c r="J413" s="882"/>
      <c r="K413" s="882"/>
      <c r="L413" s="882"/>
      <c r="M413" s="882"/>
      <c r="N413" s="882"/>
      <c r="O413" s="882"/>
      <c r="P413" s="882"/>
      <c r="Q413" s="2100" t="s">
        <v>39763</v>
      </c>
      <c r="R413" s="2101"/>
      <c r="S413" s="2101"/>
      <c r="T413" s="2101"/>
      <c r="U413" s="2101"/>
      <c r="V413" s="2101"/>
      <c r="W413" s="2101"/>
      <c r="X413" s="2101"/>
      <c r="Y413" s="2101"/>
      <c r="Z413" s="2101"/>
      <c r="AA413" s="2101"/>
      <c r="AB413" s="2101"/>
      <c r="AC413" s="2101"/>
      <c r="AD413" s="2101"/>
      <c r="AE413" s="2101"/>
      <c r="AF413" s="2101"/>
      <c r="AG413" s="2101"/>
      <c r="AH413" s="2101"/>
      <c r="AI413" s="2101"/>
      <c r="AJ413" s="2101"/>
      <c r="AK413" s="2101"/>
      <c r="AL413" s="2101"/>
      <c r="AM413" s="2101"/>
      <c r="AN413" s="2101"/>
      <c r="AO413" s="2101"/>
      <c r="AP413" s="2101"/>
      <c r="AQ413" s="2101"/>
      <c r="AR413" s="2101"/>
      <c r="AS413" s="2101"/>
      <c r="AT413" s="2101"/>
      <c r="AU413" s="2101"/>
      <c r="AV413" s="2101"/>
      <c r="AW413" s="2101"/>
      <c r="AX413" s="2101"/>
      <c r="AY413" s="2101"/>
      <c r="AZ413" s="2101"/>
      <c r="BA413" s="2101"/>
      <c r="BB413" s="2101"/>
      <c r="BC413" s="2101"/>
      <c r="BD413" s="2101"/>
      <c r="BE413" s="2101"/>
      <c r="BF413" s="2101"/>
      <c r="BG413" s="2101"/>
      <c r="BH413" s="2101"/>
      <c r="BI413" s="2101"/>
      <c r="BJ413" s="2101"/>
      <c r="BK413" s="2101"/>
      <c r="BL413" s="2101"/>
      <c r="BM413" s="2101"/>
      <c r="BN413" s="2101"/>
      <c r="BO413" s="2101"/>
      <c r="BP413" s="2101"/>
      <c r="BQ413" s="2101"/>
      <c r="BR413" s="2101"/>
      <c r="BS413" s="2101"/>
      <c r="BT413" s="2101"/>
      <c r="BU413" s="2101"/>
      <c r="BV413" s="2101"/>
      <c r="BW413" s="2101"/>
      <c r="BX413" s="2101"/>
      <c r="BY413" s="2101"/>
      <c r="BZ413" s="2101"/>
      <c r="CA413" s="2101"/>
      <c r="CB413" s="2101"/>
      <c r="CC413" s="2101"/>
      <c r="CD413" s="2101"/>
      <c r="CE413" s="2101"/>
      <c r="CF413" s="2101"/>
      <c r="CG413" s="2101"/>
      <c r="CH413" s="2101"/>
      <c r="CI413" s="2101"/>
      <c r="CJ413" s="2101"/>
      <c r="CK413" s="2101"/>
      <c r="CL413" s="2101"/>
      <c r="CM413" s="2101"/>
      <c r="CN413" s="2101"/>
      <c r="CO413" s="2101"/>
      <c r="CP413" s="2101"/>
      <c r="CQ413" s="2101"/>
      <c r="CR413" s="2101"/>
      <c r="CS413" s="2101"/>
      <c r="CT413" s="2101"/>
      <c r="CU413" s="2101"/>
      <c r="CV413" s="2101"/>
      <c r="CW413" s="2101"/>
      <c r="CX413" s="2101"/>
      <c r="CY413" s="2101"/>
      <c r="CZ413" s="2101"/>
      <c r="DA413" s="2101"/>
      <c r="DB413" s="2101"/>
      <c r="DC413" s="2101"/>
      <c r="DD413" s="2101"/>
      <c r="DE413" s="2101"/>
      <c r="DF413" s="2101"/>
      <c r="DG413" s="2101"/>
      <c r="DH413" s="2101"/>
      <c r="DI413" s="2101"/>
      <c r="DJ413" s="2101"/>
      <c r="DK413" s="2101"/>
      <c r="DL413" s="2101"/>
      <c r="DM413" s="2101"/>
      <c r="DN413" s="2101"/>
      <c r="DO413" s="2101"/>
      <c r="DP413" s="2101"/>
      <c r="DQ413" s="2101"/>
      <c r="DR413" s="2101"/>
      <c r="DS413" s="2101"/>
      <c r="DT413" s="2101"/>
      <c r="DU413" s="2101"/>
      <c r="DV413" s="2101"/>
      <c r="DW413" s="2101"/>
      <c r="DX413" s="2101"/>
      <c r="DY413" s="2101"/>
      <c r="DZ413" s="2101"/>
      <c r="EA413" s="2101"/>
      <c r="EB413" s="2101"/>
      <c r="EC413" s="2101"/>
      <c r="ED413" s="2101"/>
      <c r="EE413" s="2101"/>
      <c r="EF413" s="2101"/>
    </row>
    <row r="414" spans="1:138" ht="15.75" customHeight="1" x14ac:dyDescent="0.3">
      <c r="A414" s="746"/>
      <c r="B414" s="400"/>
      <c r="C414" s="647"/>
      <c r="D414" s="647"/>
      <c r="E414" s="400"/>
      <c r="F414" s="647"/>
      <c r="G414" s="882"/>
      <c r="H414" s="882"/>
      <c r="I414" s="882"/>
      <c r="J414" s="882"/>
      <c r="K414" s="882"/>
      <c r="L414" s="882"/>
      <c r="M414" s="882"/>
      <c r="N414" s="882"/>
      <c r="O414" s="882"/>
      <c r="P414" s="882"/>
      <c r="Q414" s="2100" t="s">
        <v>39764</v>
      </c>
      <c r="R414" s="2101"/>
      <c r="S414" s="2101"/>
      <c r="T414" s="2101"/>
      <c r="U414" s="2101"/>
      <c r="V414" s="2101"/>
      <c r="W414" s="2101"/>
      <c r="X414" s="2101"/>
      <c r="Y414" s="2101"/>
      <c r="Z414" s="2101"/>
      <c r="AA414" s="2101"/>
      <c r="AB414" s="2101"/>
      <c r="AC414" s="2101"/>
      <c r="AD414" s="2101"/>
      <c r="AE414" s="2101"/>
      <c r="AF414" s="2101"/>
      <c r="AG414" s="2101"/>
      <c r="AH414" s="2101"/>
      <c r="AI414" s="2101"/>
      <c r="AJ414" s="2101"/>
      <c r="AK414" s="2101"/>
      <c r="AL414" s="2101"/>
      <c r="AM414" s="2101"/>
      <c r="AN414" s="2101"/>
      <c r="AO414" s="2101"/>
      <c r="AP414" s="2101"/>
      <c r="AQ414" s="2101"/>
      <c r="AR414" s="2101"/>
      <c r="AS414" s="2101"/>
      <c r="AT414" s="2101"/>
      <c r="AU414" s="2101"/>
      <c r="AV414" s="2101"/>
      <c r="AW414" s="2101"/>
      <c r="AX414" s="2101"/>
      <c r="AY414" s="2101"/>
      <c r="AZ414" s="2101"/>
      <c r="BA414" s="2101"/>
      <c r="BB414" s="2101"/>
      <c r="BC414" s="2101"/>
      <c r="BD414" s="2101"/>
      <c r="BE414" s="2101"/>
      <c r="BF414" s="2101"/>
      <c r="BG414" s="2101"/>
      <c r="BH414" s="2101"/>
      <c r="BI414" s="2101"/>
      <c r="BJ414" s="2101"/>
      <c r="BK414" s="2101"/>
      <c r="BL414" s="2101"/>
      <c r="BM414" s="2101"/>
      <c r="BN414" s="2101"/>
      <c r="BO414" s="2101"/>
      <c r="BP414" s="2101"/>
      <c r="BQ414" s="2101"/>
      <c r="BR414" s="2101"/>
      <c r="BS414" s="2101"/>
      <c r="BT414" s="2101"/>
      <c r="BU414" s="2101"/>
      <c r="BV414" s="2101"/>
      <c r="BW414" s="2101"/>
      <c r="BX414" s="2101"/>
      <c r="BY414" s="2101"/>
      <c r="BZ414" s="2101"/>
      <c r="CA414" s="2101"/>
      <c r="CB414" s="2101"/>
      <c r="CC414" s="2101"/>
      <c r="CD414" s="2101"/>
      <c r="CE414" s="2101"/>
      <c r="CF414" s="2101"/>
      <c r="CG414" s="2101"/>
      <c r="CH414" s="2101"/>
      <c r="CI414" s="2101"/>
      <c r="CJ414" s="2101"/>
      <c r="CK414" s="2101"/>
      <c r="CL414" s="2101"/>
      <c r="CM414" s="2101"/>
      <c r="CN414" s="2101"/>
      <c r="CO414" s="2101"/>
      <c r="CP414" s="2101"/>
      <c r="CQ414" s="2101"/>
      <c r="CR414" s="2101"/>
      <c r="CS414" s="2101"/>
      <c r="CT414" s="2101"/>
      <c r="CU414" s="2101"/>
      <c r="CV414" s="2101"/>
      <c r="CW414" s="2101"/>
      <c r="CX414" s="2101"/>
      <c r="CY414" s="2101"/>
      <c r="CZ414" s="2101"/>
      <c r="DA414" s="2101"/>
      <c r="DB414" s="2101"/>
      <c r="DC414" s="2101"/>
      <c r="DD414" s="2101"/>
      <c r="DE414" s="2101"/>
      <c r="DF414" s="2101"/>
      <c r="DG414" s="2101"/>
      <c r="DH414" s="2101"/>
      <c r="DI414" s="2101"/>
      <c r="DJ414" s="2101"/>
      <c r="DK414" s="2101"/>
      <c r="DL414" s="2101"/>
      <c r="DM414" s="2101"/>
      <c r="DN414" s="2101"/>
      <c r="DO414" s="2101"/>
      <c r="DP414" s="2101"/>
      <c r="DQ414" s="2101"/>
      <c r="DR414" s="2101"/>
      <c r="DS414" s="2101"/>
      <c r="DT414" s="2101"/>
      <c r="DU414" s="2101"/>
      <c r="DV414" s="2101"/>
      <c r="DW414" s="2101"/>
      <c r="DX414" s="2101"/>
      <c r="DY414" s="2101"/>
      <c r="DZ414" s="2101"/>
      <c r="EA414" s="2101"/>
      <c r="EB414" s="2101"/>
      <c r="EC414" s="2101"/>
      <c r="ED414" s="2101"/>
      <c r="EE414" s="2101"/>
      <c r="EF414" s="2101"/>
    </row>
    <row r="415" spans="1:138" ht="6" customHeight="1" thickBot="1" x14ac:dyDescent="0.35">
      <c r="A415" s="746"/>
      <c r="B415" s="736"/>
      <c r="C415" s="736"/>
      <c r="D415" s="736"/>
      <c r="E415" s="736"/>
      <c r="F415" s="736"/>
      <c r="G415" s="736"/>
      <c r="H415" s="736"/>
      <c r="I415" s="736"/>
      <c r="J415" s="736"/>
      <c r="K415" s="736"/>
      <c r="L415" s="736"/>
      <c r="M415" s="736"/>
      <c r="N415" s="736"/>
      <c r="O415" s="736"/>
      <c r="P415" s="736"/>
      <c r="Q415" s="736"/>
      <c r="R415" s="736"/>
      <c r="S415" s="736"/>
      <c r="T415" s="736"/>
      <c r="U415" s="736"/>
      <c r="V415" s="736"/>
      <c r="W415" s="736"/>
      <c r="X415" s="736"/>
      <c r="Y415" s="736"/>
      <c r="Z415" s="736"/>
      <c r="AA415" s="736"/>
      <c r="AB415" s="736"/>
      <c r="AC415" s="736"/>
      <c r="AD415" s="736"/>
      <c r="AE415" s="736"/>
      <c r="AF415" s="736"/>
      <c r="AG415" s="736"/>
      <c r="AH415" s="736"/>
      <c r="AI415" s="736"/>
      <c r="AJ415" s="736"/>
      <c r="AK415" s="736"/>
      <c r="AL415" s="736"/>
      <c r="AM415" s="736"/>
      <c r="AN415" s="736"/>
      <c r="AO415" s="736"/>
      <c r="AP415" s="736"/>
      <c r="AQ415" s="736"/>
      <c r="AR415" s="736"/>
      <c r="AS415" s="736"/>
      <c r="AT415" s="736"/>
      <c r="AU415" s="736"/>
      <c r="AV415" s="736"/>
      <c r="AW415" s="736"/>
      <c r="AX415" s="736"/>
      <c r="AY415" s="736"/>
      <c r="AZ415" s="736"/>
      <c r="BA415" s="736"/>
      <c r="BB415" s="736"/>
      <c r="BC415" s="736"/>
      <c r="BD415" s="736"/>
      <c r="BE415" s="736"/>
      <c r="BF415" s="736"/>
      <c r="BG415" s="736"/>
      <c r="BH415" s="736"/>
      <c r="BI415" s="736"/>
      <c r="BJ415" s="736"/>
      <c r="BK415" s="736"/>
      <c r="BL415" s="736"/>
      <c r="BM415" s="736"/>
      <c r="BN415" s="736"/>
      <c r="BO415" s="736"/>
      <c r="BP415" s="736"/>
      <c r="BQ415" s="736"/>
      <c r="BR415" s="736"/>
      <c r="BS415" s="736"/>
      <c r="BT415" s="736"/>
      <c r="BU415" s="736"/>
      <c r="BV415" s="736"/>
      <c r="BW415" s="736"/>
      <c r="BX415" s="736"/>
      <c r="BY415" s="736"/>
      <c r="BZ415" s="736"/>
      <c r="CA415" s="736"/>
      <c r="CB415" s="736"/>
      <c r="CC415" s="736"/>
      <c r="CD415" s="736"/>
      <c r="CE415" s="736"/>
      <c r="CF415" s="736"/>
      <c r="CG415" s="736"/>
      <c r="CH415" s="736"/>
      <c r="CI415" s="736"/>
      <c r="CJ415" s="736"/>
      <c r="CK415" s="736"/>
      <c r="CL415" s="736"/>
      <c r="CM415" s="736"/>
      <c r="CN415" s="736"/>
      <c r="CO415" s="736"/>
      <c r="CP415" s="736"/>
      <c r="CQ415" s="736"/>
      <c r="CR415" s="736"/>
      <c r="CS415" s="736"/>
      <c r="CT415" s="736"/>
      <c r="CU415" s="736"/>
      <c r="CV415" s="736"/>
      <c r="CW415" s="736"/>
      <c r="CX415" s="736"/>
      <c r="CY415" s="736"/>
      <c r="CZ415" s="736"/>
      <c r="DA415" s="736"/>
      <c r="DB415" s="736"/>
      <c r="DC415" s="736"/>
      <c r="DD415" s="736"/>
      <c r="DE415" s="736"/>
      <c r="DF415" s="736"/>
      <c r="DG415" s="736"/>
      <c r="DH415" s="736"/>
      <c r="DI415" s="736"/>
      <c r="DJ415" s="736"/>
      <c r="DK415" s="736"/>
      <c r="DL415" s="736"/>
      <c r="DM415" s="736"/>
      <c r="DN415" s="736"/>
      <c r="DO415" s="736"/>
      <c r="DP415" s="736"/>
      <c r="DQ415" s="736"/>
      <c r="DR415" s="736"/>
      <c r="DS415" s="736"/>
      <c r="DT415" s="736"/>
      <c r="DU415" s="736"/>
      <c r="DV415" s="736"/>
      <c r="DW415" s="736"/>
      <c r="DX415" s="736"/>
      <c r="DY415" s="736"/>
      <c r="DZ415" s="736"/>
      <c r="EA415" s="736"/>
      <c r="EB415" s="736"/>
      <c r="EC415" s="736"/>
      <c r="ED415" s="736"/>
      <c r="EE415" s="736"/>
    </row>
    <row r="416" spans="1:138" ht="18.75" customHeight="1" thickBot="1" x14ac:dyDescent="0.35">
      <c r="A416" s="746"/>
      <c r="C416" s="647"/>
      <c r="D416" s="647"/>
      <c r="E416" s="647"/>
      <c r="F416" s="647"/>
      <c r="G416" s="881" t="s">
        <v>1077</v>
      </c>
      <c r="H416" s="647"/>
      <c r="I416" s="647"/>
      <c r="J416" s="647"/>
      <c r="K416" s="647"/>
      <c r="L416" s="647"/>
      <c r="M416" s="647"/>
      <c r="N416" s="2102"/>
      <c r="O416" s="2103"/>
      <c r="P416" s="2104"/>
      <c r="Q416" s="647"/>
      <c r="R416" s="881" t="s">
        <v>1025</v>
      </c>
      <c r="S416" s="647"/>
      <c r="T416" s="647"/>
      <c r="U416" s="647"/>
      <c r="V416" s="2102"/>
      <c r="W416" s="2103"/>
      <c r="X416" s="2104"/>
      <c r="Y416" s="647"/>
      <c r="Z416" s="647" t="s">
        <v>1078</v>
      </c>
      <c r="AA416" s="647"/>
      <c r="AB416" s="647"/>
      <c r="AC416" s="647"/>
      <c r="AD416" s="647"/>
      <c r="AE416" s="647"/>
      <c r="AF416" s="647"/>
      <c r="AG416" s="647"/>
      <c r="AH416" s="647"/>
      <c r="AI416" s="647"/>
      <c r="AJ416" s="647"/>
      <c r="AK416" s="647"/>
      <c r="AL416" s="647"/>
      <c r="AM416" s="647"/>
      <c r="AN416" s="647"/>
      <c r="AO416" s="647"/>
      <c r="AP416" s="647"/>
      <c r="AQ416" s="647"/>
      <c r="AR416" s="647"/>
      <c r="AS416" s="647"/>
      <c r="AT416" s="647"/>
      <c r="AU416" s="647"/>
      <c r="AV416" s="647"/>
      <c r="AW416" s="647"/>
      <c r="AX416" s="647"/>
      <c r="AY416" s="647"/>
      <c r="AZ416" s="647"/>
      <c r="BA416" s="647"/>
      <c r="BB416" s="647"/>
      <c r="BC416" s="647"/>
      <c r="BD416" s="647"/>
      <c r="BE416" s="647"/>
      <c r="BF416" s="647"/>
      <c r="BG416" s="647"/>
      <c r="BH416" s="647"/>
      <c r="BI416" s="647"/>
      <c r="BJ416" s="647"/>
      <c r="BK416" s="647"/>
      <c r="BL416" s="647"/>
      <c r="BM416" s="647"/>
      <c r="BN416" s="647"/>
      <c r="BO416" s="647"/>
      <c r="BP416" s="647"/>
      <c r="BQ416" s="647"/>
      <c r="BR416" s="647"/>
      <c r="BS416" s="647"/>
      <c r="BT416" s="647"/>
      <c r="BU416" s="647"/>
      <c r="BV416" s="647"/>
      <c r="BW416" s="647"/>
      <c r="BX416" s="647"/>
      <c r="BY416" s="647"/>
      <c r="BZ416" s="647"/>
      <c r="CA416" s="647"/>
      <c r="CB416" s="647"/>
      <c r="CC416" s="647"/>
      <c r="CD416" s="647"/>
      <c r="CE416" s="647"/>
      <c r="CF416" s="647"/>
      <c r="CG416" s="647"/>
      <c r="CH416" s="647"/>
      <c r="CI416" s="647"/>
      <c r="CJ416" s="647"/>
      <c r="CK416" s="647"/>
      <c r="CL416" s="647"/>
      <c r="CM416" s="647"/>
      <c r="CN416" s="647"/>
      <c r="CO416" s="647"/>
      <c r="CP416" s="647"/>
      <c r="CQ416" s="647"/>
      <c r="CR416" s="647"/>
      <c r="CS416" s="647"/>
      <c r="CT416" s="647"/>
      <c r="CU416" s="647"/>
      <c r="CV416" s="647"/>
      <c r="CW416" s="647"/>
      <c r="CX416" s="647"/>
      <c r="CY416" s="647"/>
      <c r="CZ416" s="647"/>
      <c r="DA416" s="647"/>
      <c r="DB416" s="647"/>
      <c r="DC416" s="647"/>
      <c r="DD416" s="647"/>
      <c r="DE416" s="647"/>
      <c r="DF416" s="647"/>
      <c r="DG416" s="647"/>
      <c r="DH416" s="647"/>
      <c r="DI416" s="647"/>
      <c r="DJ416" s="647"/>
      <c r="DK416" s="647"/>
      <c r="DL416" s="647"/>
      <c r="DM416" s="647"/>
      <c r="DN416" s="647"/>
      <c r="DO416" s="400"/>
      <c r="EA416" s="736"/>
      <c r="EB416" s="736"/>
      <c r="EC416" s="736"/>
      <c r="ED416" s="736"/>
      <c r="EE416" s="736"/>
    </row>
    <row r="417" spans="1:135" ht="6" customHeight="1" x14ac:dyDescent="0.3">
      <c r="A417" s="746"/>
      <c r="B417" s="736"/>
      <c r="C417" s="736"/>
      <c r="D417" s="736"/>
      <c r="E417" s="736"/>
      <c r="F417" s="736"/>
      <c r="G417" s="736"/>
      <c r="H417" s="736"/>
      <c r="I417" s="736"/>
      <c r="J417" s="736"/>
      <c r="K417" s="736"/>
      <c r="L417" s="736"/>
      <c r="M417" s="736"/>
      <c r="N417" s="736"/>
      <c r="O417" s="736"/>
      <c r="P417" s="736"/>
      <c r="Q417" s="736"/>
      <c r="R417" s="736"/>
      <c r="S417" s="736"/>
      <c r="T417" s="736"/>
      <c r="U417" s="736"/>
      <c r="V417" s="736"/>
      <c r="W417" s="736"/>
      <c r="X417" s="736"/>
      <c r="Y417" s="736"/>
      <c r="Z417" s="736"/>
      <c r="AA417" s="736"/>
      <c r="AB417" s="736"/>
      <c r="AC417" s="736"/>
      <c r="AD417" s="736"/>
      <c r="AE417" s="736"/>
      <c r="AF417" s="736"/>
      <c r="AG417" s="736"/>
      <c r="AH417" s="736"/>
      <c r="AI417" s="736"/>
      <c r="AJ417" s="736"/>
      <c r="AK417" s="736"/>
      <c r="AL417" s="736"/>
      <c r="AM417" s="736"/>
      <c r="AN417" s="736"/>
      <c r="AO417" s="736"/>
      <c r="AP417" s="736"/>
      <c r="AQ417" s="736"/>
      <c r="AR417" s="736"/>
      <c r="AS417" s="736"/>
      <c r="AT417" s="736"/>
      <c r="AU417" s="736"/>
      <c r="AV417" s="736"/>
      <c r="AW417" s="736"/>
      <c r="AX417" s="736"/>
      <c r="AY417" s="736"/>
      <c r="AZ417" s="736"/>
      <c r="BA417" s="736"/>
      <c r="BB417" s="736"/>
      <c r="BC417" s="736"/>
      <c r="BD417" s="736"/>
      <c r="BE417" s="736"/>
      <c r="BF417" s="736"/>
      <c r="BG417" s="736"/>
      <c r="BH417" s="736"/>
      <c r="BI417" s="736"/>
      <c r="BJ417" s="736"/>
      <c r="BK417" s="736"/>
      <c r="BL417" s="736"/>
      <c r="BM417" s="736"/>
      <c r="BN417" s="736"/>
      <c r="BO417" s="736"/>
      <c r="BP417" s="736"/>
      <c r="BQ417" s="736"/>
      <c r="BR417" s="736"/>
      <c r="BS417" s="736"/>
      <c r="BT417" s="736"/>
      <c r="BU417" s="736"/>
      <c r="BV417" s="736"/>
      <c r="BW417" s="736"/>
      <c r="BX417" s="736"/>
      <c r="BY417" s="736"/>
      <c r="BZ417" s="736"/>
      <c r="CA417" s="736"/>
      <c r="CB417" s="736"/>
      <c r="CC417" s="736"/>
      <c r="CD417" s="736"/>
      <c r="CE417" s="736"/>
      <c r="CF417" s="736"/>
      <c r="CG417" s="736"/>
      <c r="CH417" s="736"/>
      <c r="CI417" s="736"/>
      <c r="CJ417" s="736"/>
      <c r="CK417" s="736"/>
      <c r="CL417" s="736"/>
      <c r="CM417" s="736"/>
      <c r="CN417" s="736"/>
      <c r="CO417" s="736"/>
      <c r="CP417" s="736"/>
      <c r="CQ417" s="736"/>
      <c r="CR417" s="736"/>
      <c r="CS417" s="736"/>
      <c r="CT417" s="736"/>
      <c r="CU417" s="736"/>
      <c r="CV417" s="736"/>
      <c r="CW417" s="736"/>
      <c r="CX417" s="736"/>
      <c r="CY417" s="736"/>
      <c r="CZ417" s="736"/>
      <c r="DA417" s="736"/>
      <c r="DB417" s="736"/>
      <c r="DC417" s="736"/>
      <c r="DD417" s="736"/>
      <c r="DE417" s="736"/>
      <c r="DF417" s="736"/>
      <c r="DG417" s="736"/>
      <c r="DH417" s="736"/>
      <c r="DI417" s="736"/>
      <c r="DJ417" s="736"/>
      <c r="DK417" s="736"/>
      <c r="DL417" s="736"/>
      <c r="DM417" s="736"/>
      <c r="DN417" s="736"/>
      <c r="DO417" s="736"/>
      <c r="DP417" s="736"/>
      <c r="DQ417" s="736"/>
      <c r="DR417" s="736"/>
      <c r="DS417" s="736"/>
      <c r="DT417" s="736"/>
      <c r="DU417" s="736"/>
      <c r="DV417" s="736"/>
      <c r="DW417" s="736"/>
      <c r="DX417" s="736"/>
      <c r="DY417" s="736"/>
      <c r="DZ417" s="736"/>
      <c r="EA417" s="736"/>
      <c r="EB417" s="736"/>
      <c r="EC417" s="736"/>
      <c r="ED417" s="736"/>
      <c r="EE417" s="736"/>
    </row>
  </sheetData>
  <sheetProtection algorithmName="SHA-512" hashValue="xi43H18JkO9g+C3MFxKUomvdatltbwkpqikKjLZ5Ed+0N5d7MPXrcuNh8w/jrDmI7uxlMR3Bqgd/eCqd+x2Cjw==" saltValue="3GQkAmasidaYk/N7CowWgg==" spinCount="100000" sheet="1" objects="1" scenarios="1" selectLockedCells="1"/>
  <sortState ref="CE285:EF289">
    <sortCondition ref="CE285"/>
  </sortState>
  <mergeCells count="375">
    <mergeCell ref="DM5:DP5"/>
    <mergeCell ref="DS5:DY5"/>
    <mergeCell ref="B6:CA6"/>
    <mergeCell ref="B7:S9"/>
    <mergeCell ref="U8:CB8"/>
    <mergeCell ref="CL8:CP8"/>
    <mergeCell ref="CV8:CZ8"/>
    <mergeCell ref="DE3:DS3"/>
    <mergeCell ref="B5:H5"/>
    <mergeCell ref="I5:K5"/>
    <mergeCell ref="N5:Z5"/>
    <mergeCell ref="AA5:AC5"/>
    <mergeCell ref="AF5:AM5"/>
    <mergeCell ref="AN5:AP5"/>
    <mergeCell ref="AT5:AY5"/>
    <mergeCell ref="AZ5:CJ5"/>
    <mergeCell ref="DF5:DJ5"/>
    <mergeCell ref="D19:F20"/>
    <mergeCell ref="H19:BQ20"/>
    <mergeCell ref="BZ19:CB20"/>
    <mergeCell ref="CD19:DX20"/>
    <mergeCell ref="D22:F23"/>
    <mergeCell ref="H22:BE23"/>
    <mergeCell ref="BZ22:CB23"/>
    <mergeCell ref="CD22:DR23"/>
    <mergeCell ref="B11:EE11"/>
    <mergeCell ref="B12:EF12"/>
    <mergeCell ref="D14:EE14"/>
    <mergeCell ref="D16:F17"/>
    <mergeCell ref="H16:S17"/>
    <mergeCell ref="BN16:BP17"/>
    <mergeCell ref="BZ16:CB17"/>
    <mergeCell ref="CD16:DL17"/>
    <mergeCell ref="D25:F26"/>
    <mergeCell ref="H25:AH26"/>
    <mergeCell ref="BN25:BP26"/>
    <mergeCell ref="BZ25:CB26"/>
    <mergeCell ref="CD25:DV26"/>
    <mergeCell ref="D28:F29"/>
    <mergeCell ref="H28:AI29"/>
    <mergeCell ref="BN28:BP29"/>
    <mergeCell ref="BZ28:CB29"/>
    <mergeCell ref="CD28:DX29"/>
    <mergeCell ref="B38:EF38"/>
    <mergeCell ref="D40:EF40"/>
    <mergeCell ref="D42:BL42"/>
    <mergeCell ref="BN42:EF42"/>
    <mergeCell ref="D44:AG45"/>
    <mergeCell ref="BN44:BP45"/>
    <mergeCell ref="BR44:CI45"/>
    <mergeCell ref="D31:F32"/>
    <mergeCell ref="H31:AJ32"/>
    <mergeCell ref="BZ31:CB32"/>
    <mergeCell ref="CD31:DW32"/>
    <mergeCell ref="D34:F35"/>
    <mergeCell ref="H34:AL35"/>
    <mergeCell ref="BN34:BP35"/>
    <mergeCell ref="D53:F54"/>
    <mergeCell ref="H53:S54"/>
    <mergeCell ref="BN53:BP54"/>
    <mergeCell ref="BR53:CJ54"/>
    <mergeCell ref="D56:F57"/>
    <mergeCell ref="H56:BG57"/>
    <mergeCell ref="BN56:BP57"/>
    <mergeCell ref="BR56:ED57"/>
    <mergeCell ref="D47:F48"/>
    <mergeCell ref="H47:BG48"/>
    <mergeCell ref="BN47:BP48"/>
    <mergeCell ref="BR47:DK48"/>
    <mergeCell ref="D50:F51"/>
    <mergeCell ref="H50:AW51"/>
    <mergeCell ref="BN50:BP51"/>
    <mergeCell ref="BR50:EC51"/>
    <mergeCell ref="D67:F68"/>
    <mergeCell ref="H67:AZ68"/>
    <mergeCell ref="BN67:BP68"/>
    <mergeCell ref="BR67:CP68"/>
    <mergeCell ref="D70:F71"/>
    <mergeCell ref="H70:AJ71"/>
    <mergeCell ref="D59:F60"/>
    <mergeCell ref="H59:BE60"/>
    <mergeCell ref="D62:F62"/>
    <mergeCell ref="H62:BB62"/>
    <mergeCell ref="BN62:EC62"/>
    <mergeCell ref="D64:F65"/>
    <mergeCell ref="H64:BJ65"/>
    <mergeCell ref="BN64:BP65"/>
    <mergeCell ref="BR64:CQ65"/>
    <mergeCell ref="D79:F80"/>
    <mergeCell ref="H79:W80"/>
    <mergeCell ref="BN79:BP80"/>
    <mergeCell ref="BR79:CJ80"/>
    <mergeCell ref="D82:F83"/>
    <mergeCell ref="H82:BH83"/>
    <mergeCell ref="D73:BI74"/>
    <mergeCell ref="BN73:DU74"/>
    <mergeCell ref="D76:F77"/>
    <mergeCell ref="H76:AL77"/>
    <mergeCell ref="BN76:BP77"/>
    <mergeCell ref="BR76:CH77"/>
    <mergeCell ref="BR91:CX92"/>
    <mergeCell ref="D94:F95"/>
    <mergeCell ref="H94:AK95"/>
    <mergeCell ref="D85:F86"/>
    <mergeCell ref="H85:AF86"/>
    <mergeCell ref="BN85:EB86"/>
    <mergeCell ref="D88:F89"/>
    <mergeCell ref="H88:AG89"/>
    <mergeCell ref="BN88:BP89"/>
    <mergeCell ref="BR88:DN89"/>
    <mergeCell ref="D97:F98"/>
    <mergeCell ref="H97:AH98"/>
    <mergeCell ref="D100:F101"/>
    <mergeCell ref="H100:BB101"/>
    <mergeCell ref="D103:F104"/>
    <mergeCell ref="H103:BE104"/>
    <mergeCell ref="D91:F92"/>
    <mergeCell ref="H91:AP92"/>
    <mergeCell ref="BN91:BP92"/>
    <mergeCell ref="D115:F116"/>
    <mergeCell ref="H115:AN116"/>
    <mergeCell ref="B119:EE119"/>
    <mergeCell ref="B120:EF120"/>
    <mergeCell ref="T121:BD121"/>
    <mergeCell ref="BM121:BX121"/>
    <mergeCell ref="D106:F107"/>
    <mergeCell ref="H106:AV107"/>
    <mergeCell ref="D109:F110"/>
    <mergeCell ref="H109:Y110"/>
    <mergeCell ref="D112:F113"/>
    <mergeCell ref="H112:T113"/>
    <mergeCell ref="T132:EE132"/>
    <mergeCell ref="T133:EE133"/>
    <mergeCell ref="F135:Q135"/>
    <mergeCell ref="U135:BW135"/>
    <mergeCell ref="CE135:DK135"/>
    <mergeCell ref="B137:S137"/>
    <mergeCell ref="CE137:EF137"/>
    <mergeCell ref="U122:BU122"/>
    <mergeCell ref="D124:S124"/>
    <mergeCell ref="A126:T126"/>
    <mergeCell ref="U126:AE126"/>
    <mergeCell ref="C130:S130"/>
    <mergeCell ref="BC131:BE131"/>
    <mergeCell ref="BF131:BW131"/>
    <mergeCell ref="C149:S149"/>
    <mergeCell ref="CE149:EF149"/>
    <mergeCell ref="CE150:EF150"/>
    <mergeCell ref="CE151:EF151"/>
    <mergeCell ref="CE152:EF152"/>
    <mergeCell ref="CE153:EF153"/>
    <mergeCell ref="CE138:EF138"/>
    <mergeCell ref="F139:Q139"/>
    <mergeCell ref="CE139:EF139"/>
    <mergeCell ref="CE140:EF140"/>
    <mergeCell ref="CE141:EF141"/>
    <mergeCell ref="U147:BU147"/>
    <mergeCell ref="CE147:DN147"/>
    <mergeCell ref="C167:S167"/>
    <mergeCell ref="BN167:BW167"/>
    <mergeCell ref="BC168:BE168"/>
    <mergeCell ref="BF168:BW168"/>
    <mergeCell ref="T169:EE169"/>
    <mergeCell ref="T170:EE170"/>
    <mergeCell ref="CE154:EF154"/>
    <mergeCell ref="CE155:EF155"/>
    <mergeCell ref="B157:EF157"/>
    <mergeCell ref="U159:BW159"/>
    <mergeCell ref="E161:S161"/>
    <mergeCell ref="A163:T163"/>
    <mergeCell ref="U163:AE163"/>
    <mergeCell ref="CE175:EF175"/>
    <mergeCell ref="F176:Q176"/>
    <mergeCell ref="BN176:BW176"/>
    <mergeCell ref="CE176:EF176"/>
    <mergeCell ref="CE177:EF177"/>
    <mergeCell ref="CE178:EF178"/>
    <mergeCell ref="F172:Q172"/>
    <mergeCell ref="U172:BS172"/>
    <mergeCell ref="CE172:DU172"/>
    <mergeCell ref="B174:S174"/>
    <mergeCell ref="BN174:BW174"/>
    <mergeCell ref="CE174:EF174"/>
    <mergeCell ref="CE189:EF189"/>
    <mergeCell ref="CE190:EF190"/>
    <mergeCell ref="CE191:EF191"/>
    <mergeCell ref="CE192:EF192"/>
    <mergeCell ref="B194:EF194"/>
    <mergeCell ref="U196:BZ196"/>
    <mergeCell ref="U184:BU184"/>
    <mergeCell ref="CE184:DY184"/>
    <mergeCell ref="C186:S186"/>
    <mergeCell ref="CE186:EF186"/>
    <mergeCell ref="CE187:EF187"/>
    <mergeCell ref="CE188:EF188"/>
    <mergeCell ref="T206:EE206"/>
    <mergeCell ref="T207:EE207"/>
    <mergeCell ref="F209:Q209"/>
    <mergeCell ref="U209:BU209"/>
    <mergeCell ref="CE209:DW209"/>
    <mergeCell ref="B211:S211"/>
    <mergeCell ref="BN211:BW211"/>
    <mergeCell ref="CE211:EF211"/>
    <mergeCell ref="E198:S198"/>
    <mergeCell ref="A200:T200"/>
    <mergeCell ref="U200:AE200"/>
    <mergeCell ref="C204:S204"/>
    <mergeCell ref="BN204:BW204"/>
    <mergeCell ref="BC205:BE205"/>
    <mergeCell ref="BF205:BW205"/>
    <mergeCell ref="U221:BU221"/>
    <mergeCell ref="CE221:ED221"/>
    <mergeCell ref="C223:S223"/>
    <mergeCell ref="CE223:EF223"/>
    <mergeCell ref="CE224:EF224"/>
    <mergeCell ref="CE225:EF225"/>
    <mergeCell ref="CE212:EF212"/>
    <mergeCell ref="CE213:EF213"/>
    <mergeCell ref="CE214:EF214"/>
    <mergeCell ref="CE215:EF215"/>
    <mergeCell ref="F218:Q218"/>
    <mergeCell ref="BN218:BW218"/>
    <mergeCell ref="E235:S235"/>
    <mergeCell ref="A237:T237"/>
    <mergeCell ref="U237:AE237"/>
    <mergeCell ref="C241:S241"/>
    <mergeCell ref="BN241:BW241"/>
    <mergeCell ref="BC242:BE242"/>
    <mergeCell ref="BF242:BW242"/>
    <mergeCell ref="CE226:EF226"/>
    <mergeCell ref="CE227:EF227"/>
    <mergeCell ref="CE228:EF228"/>
    <mergeCell ref="CE229:EF229"/>
    <mergeCell ref="B231:EF231"/>
    <mergeCell ref="U233:BZ233"/>
    <mergeCell ref="CE249:EF249"/>
    <mergeCell ref="CE250:EF250"/>
    <mergeCell ref="CE251:EF251"/>
    <mergeCell ref="CE252:EF252"/>
    <mergeCell ref="F255:Q255"/>
    <mergeCell ref="BN255:BW255"/>
    <mergeCell ref="T243:EE243"/>
    <mergeCell ref="T244:EE244"/>
    <mergeCell ref="F246:Q246"/>
    <mergeCell ref="U246:BV246"/>
    <mergeCell ref="CE246:EC246"/>
    <mergeCell ref="B248:S248"/>
    <mergeCell ref="BN248:BW248"/>
    <mergeCell ref="CE248:EF248"/>
    <mergeCell ref="CE263:EF263"/>
    <mergeCell ref="CE264:EF264"/>
    <mergeCell ref="CE265:EF265"/>
    <mergeCell ref="CE266:EF266"/>
    <mergeCell ref="B268:EF268"/>
    <mergeCell ref="U270:BZ270"/>
    <mergeCell ref="U258:BV258"/>
    <mergeCell ref="CE258:EB258"/>
    <mergeCell ref="C260:S260"/>
    <mergeCell ref="CE260:EF260"/>
    <mergeCell ref="CE261:EF261"/>
    <mergeCell ref="CE262:EF262"/>
    <mergeCell ref="T280:EE280"/>
    <mergeCell ref="T281:EE281"/>
    <mergeCell ref="F283:Q283"/>
    <mergeCell ref="U283:BW283"/>
    <mergeCell ref="CE283:EA283"/>
    <mergeCell ref="B285:S285"/>
    <mergeCell ref="BN285:BW285"/>
    <mergeCell ref="CE285:EF285"/>
    <mergeCell ref="E272:S272"/>
    <mergeCell ref="A274:T274"/>
    <mergeCell ref="U274:AE274"/>
    <mergeCell ref="C278:S278"/>
    <mergeCell ref="BN278:BW278"/>
    <mergeCell ref="BC279:BE279"/>
    <mergeCell ref="BF279:BW279"/>
    <mergeCell ref="U295:BV295"/>
    <mergeCell ref="CE295:EC295"/>
    <mergeCell ref="C297:S297"/>
    <mergeCell ref="CE297:EF297"/>
    <mergeCell ref="CE298:EF298"/>
    <mergeCell ref="CE299:EF299"/>
    <mergeCell ref="CE286:EF286"/>
    <mergeCell ref="CE287:EF287"/>
    <mergeCell ref="CE288:EF288"/>
    <mergeCell ref="CE289:EF289"/>
    <mergeCell ref="F292:Q292"/>
    <mergeCell ref="BN292:BW292"/>
    <mergeCell ref="D309:O309"/>
    <mergeCell ref="R309:CR309"/>
    <mergeCell ref="D311:O311"/>
    <mergeCell ref="R311:CR311"/>
    <mergeCell ref="D313:O313"/>
    <mergeCell ref="R313:CS313"/>
    <mergeCell ref="CE300:EF300"/>
    <mergeCell ref="CE301:EF301"/>
    <mergeCell ref="CE302:EF302"/>
    <mergeCell ref="CE303:EF303"/>
    <mergeCell ref="B305:EF305"/>
    <mergeCell ref="B307:EE307"/>
    <mergeCell ref="D322:K322"/>
    <mergeCell ref="N322:CR322"/>
    <mergeCell ref="D324:K324"/>
    <mergeCell ref="N324:CT324"/>
    <mergeCell ref="B326:EF326"/>
    <mergeCell ref="B327:EF327"/>
    <mergeCell ref="B315:EF315"/>
    <mergeCell ref="B316:EE316"/>
    <mergeCell ref="B317:EF317"/>
    <mergeCell ref="B318:EE318"/>
    <mergeCell ref="D320:K320"/>
    <mergeCell ref="N320:CK320"/>
    <mergeCell ref="D337:F338"/>
    <mergeCell ref="H337:S338"/>
    <mergeCell ref="BN337:BP338"/>
    <mergeCell ref="BR337:CI338"/>
    <mergeCell ref="D340:F341"/>
    <mergeCell ref="H340:BE341"/>
    <mergeCell ref="B328:EE328"/>
    <mergeCell ref="B329:EF329"/>
    <mergeCell ref="B330:EF330"/>
    <mergeCell ref="B332:EE332"/>
    <mergeCell ref="B333:EF333"/>
    <mergeCell ref="D335:ED335"/>
    <mergeCell ref="D349:F350"/>
    <mergeCell ref="H349:AJ350"/>
    <mergeCell ref="D352:F353"/>
    <mergeCell ref="H352:AL353"/>
    <mergeCell ref="BN352:BP353"/>
    <mergeCell ref="BR352:CH353"/>
    <mergeCell ref="D343:F344"/>
    <mergeCell ref="H343:BB344"/>
    <mergeCell ref="BN343:BP344"/>
    <mergeCell ref="BR343:CQ344"/>
    <mergeCell ref="D346:F347"/>
    <mergeCell ref="H346:AI347"/>
    <mergeCell ref="BN346:BP347"/>
    <mergeCell ref="BR346:CP347"/>
    <mergeCell ref="D374:F375"/>
    <mergeCell ref="H374:BB375"/>
    <mergeCell ref="BN374:BP375"/>
    <mergeCell ref="BR374:CQ375"/>
    <mergeCell ref="D355:F356"/>
    <mergeCell ref="H355:BP356"/>
    <mergeCell ref="BR355:CJ356"/>
    <mergeCell ref="B364:EF364"/>
    <mergeCell ref="D366:EF366"/>
    <mergeCell ref="D368:F369"/>
    <mergeCell ref="H368:AI369"/>
    <mergeCell ref="BN368:BP369"/>
    <mergeCell ref="BR368:CI369"/>
    <mergeCell ref="A1:EF1"/>
    <mergeCell ref="Q414:EF414"/>
    <mergeCell ref="N416:P416"/>
    <mergeCell ref="V416:X416"/>
    <mergeCell ref="M404:DU404"/>
    <mergeCell ref="G408:EF408"/>
    <mergeCell ref="Q409:EH409"/>
    <mergeCell ref="G411:EF411"/>
    <mergeCell ref="Q412:EF412"/>
    <mergeCell ref="Q413:EF413"/>
    <mergeCell ref="B389:EF389"/>
    <mergeCell ref="B390:EF390"/>
    <mergeCell ref="B391:EF391"/>
    <mergeCell ref="B393:EF393"/>
    <mergeCell ref="M401:EF401"/>
    <mergeCell ref="Q402:EF402"/>
    <mergeCell ref="D377:F378"/>
    <mergeCell ref="H377:AI378"/>
    <mergeCell ref="BN377:BP378"/>
    <mergeCell ref="BR377:CP378"/>
    <mergeCell ref="B386:EF386"/>
    <mergeCell ref="B388:EF388"/>
    <mergeCell ref="D371:F372"/>
    <mergeCell ref="H371:BE372"/>
  </mergeCells>
  <dataValidations count="14">
    <dataValidation allowBlank="1" showInputMessage="1" sqref="AT5:AY5"/>
    <dataValidation sqref="D324:K324"/>
    <dataValidation type="custom" allowBlank="1" showInputMessage="1" showErrorMessage="1" errorTitle="Invalid number of victims" error="The number of victims under 18 must be between 0 and 999 and may only be entered if_x000a_at least one of the victim types selected for the offenses above is &quot;Individual&quot;." sqref="D311:O311">
      <formula1>AND(D311&gt;=0,D311&lt;1000,IndividualVictimTypeFlag)</formula1>
    </dataValidation>
    <dataValidation allowBlank="1" sqref="D313:O313 AZ5:CJ5"/>
    <dataValidation type="custom" allowBlank="1" showInputMessage="1" showErrorMessage="1" errorTitle="Invalid number of adult victims" error="The number of adult victims must be between 0 and 999 and may only be entered if_x000a_at least one of the victim types selected for the offenses above is &quot;Individual&quot;." sqref="D309:O309">
      <formula1>AND(D309&gt;=0,D309&lt;1000,IndividualVictimTypeFlag)</formula1>
    </dataValidation>
    <dataValidation type="custom" allowBlank="1" showInputMessage="1" showErrorMessage="1" errorTitle="Invalid page number" error="The page number can only be 1 or 2 and must be less than or equal to the total number of pages." sqref="CL8:CP8">
      <formula1>AND(OR(CL8=1,CL8=2),CL8&lt;=CV8)</formula1>
    </dataValidation>
    <dataValidation type="custom" allowBlank="1" showInputMessage="1" showErrorMessage="1" errorTitle="Invalid page number" error="The page number can only be 1 or 2 and must be greater than or equal to the current page number." sqref="CV8:CZ8">
      <formula1>AND(OR(CV8=1,CV8=2),CV8&gt;=CL8)</formula1>
    </dataValidation>
    <dataValidation type="custom" allowBlank="1" showInputMessage="1" showErrorMessage="1" errorTitle="Invalid incident number" error="The incident number must be between 1 and 12 alphanumeric characters or hyphens." sqref="U8:CB8">
      <formula1>AND(ISNUMBER(SUMPRODUCT(FIND(MID(U8,ROW(INDIRECT("1:"&amp;LEN(U8))),1),"0123456789abcdefghijklmnopqrstuvwxyzABCDEFGHIJKLMNOPQRSTUVWXYZ-"))),LEN(U8)&gt;=1,LEN(U8)&lt;=12)</formula1>
    </dataValidation>
    <dataValidation type="custom" allowBlank="1" showInputMessage="1" showErrorMessage="1" errorTitle="Invalid ORI" error="The ORI must be 9 characters long and begin with 2 uppercase letters _x000a_followed by 7 alphanumeric characters with no spaces or hyphens." sqref="AQ5:AS5">
      <formula1>AND(LEN(AQ5)=9,NOT(ISERROR(FIND(LEFT(AQ5,1),"ABCDEFGHIJKLMNOPQRSTUVWXYZ"))),NOT(ISERROR(FIND(MID(AQ5,2,1),"ABCDEFGHIJKLMNOPQRSTUVWXYZ"))),ISERROR(FIND(" ",AQ5,3)),ISERROR(FIND("-",AQ5,3)))</formula1>
    </dataValidation>
    <dataValidation type="whole" allowBlank="1" showInputMessage="1" showErrorMessage="1" errorTitle="Invalid number of offenders" error="The number of offenders must be between 00 (for unknown) and 99." sqref="D320:K320 D322:K322">
      <formula1>0</formula1>
      <formula2>99</formula2>
    </dataValidation>
    <dataValidation type="whole" allowBlank="1" showInputMessage="1" showErrorMessage="1" errorTitle="Invalid day" error="The day must be between 01 and 31." sqref="DM5:DP5">
      <formula1>1</formula1>
      <formula2>31</formula2>
    </dataValidation>
    <dataValidation type="whole" allowBlank="1" showInputMessage="1" showErrorMessage="1" errorTitle="Invalid month" error="The month must be between 01 and 12." sqref="DF5:DJ5">
      <formula1>1</formula1>
      <formula2>12</formula2>
    </dataValidation>
    <dataValidation type="whole" operator="greaterThanOrEqual" allowBlank="1" showInputMessage="1" showErrorMessage="1" errorTitle="Invalid Year" error="The year must be greater than or equal to 1991." sqref="DS5:DY5">
      <formula1>1991</formula1>
    </dataValidation>
    <dataValidation type="whole" allowBlank="1" showInputMessage="1" showErrorMessage="1" errorTitle="Invalid number of victims" error="The number of victims must be between 1 and 999." sqref="BN124:BW124 BN130:BW130 BN139:BW139 BN137:BW137 BN167:BW167 BN176:BW178 BN174:BW174 BN204:BW204 BN218:BW218 BN211:BW211 BN241:BW241 BN213:BW213 BN278:BW278 BN250:BW250 BN248:BW248 BN255:BW255 BN285:BW285 BN287:BW287 BN292:BW292">
      <formula1>1</formula1>
      <formula2>999</formula2>
    </dataValidation>
  </dataValidations>
  <pageMargins left="0.12" right="0.11" top="0.17" bottom="0.17" header="0.17" footer="0.17"/>
  <pageSetup scale="90" fitToHeight="0" orientation="portrait" r:id="rId1"/>
  <headerFooter alignWithMargins="0"/>
  <rowBreaks count="1" manualBreakCount="1">
    <brk id="304" max="16383" man="1"/>
  </rowBreaks>
  <drawing r:id="rId2"/>
  <legacyDrawing r:id="rId3"/>
  <controls>
    <mc:AlternateContent xmlns:mc="http://schemas.openxmlformats.org/markup-compatibility/2006">
      <mc:Choice Requires="x14">
        <control shapeId="253953" r:id="rId4" name="MurderTooltip">
          <controlPr defaultSize="0" autoLine="0" r:id="rId5">
            <anchor>
              <from>
                <xdr:col>15</xdr:col>
                <xdr:colOff>45720</xdr:colOff>
                <xdr:row>118</xdr:row>
                <xdr:rowOff>7620</xdr:rowOff>
              </from>
              <to>
                <xdr:col>18</xdr:col>
                <xdr:colOff>30480</xdr:colOff>
                <xdr:row>118</xdr:row>
                <xdr:rowOff>160020</xdr:rowOff>
              </to>
            </anchor>
          </controlPr>
        </control>
      </mc:Choice>
      <mc:Fallback>
        <control shapeId="253953" r:id="rId4" name="MurderTooltip"/>
      </mc:Fallback>
    </mc:AlternateContent>
    <mc:AlternateContent xmlns:mc="http://schemas.openxmlformats.org/markup-compatibility/2006">
      <mc:Choice Requires="x14">
        <control shapeId="253955" r:id="rId6" name="RapeTooltip">
          <controlPr defaultSize="0" autoLine="0" r:id="rId5">
            <anchor>
              <from>
                <xdr:col>13</xdr:col>
                <xdr:colOff>38100</xdr:colOff>
                <xdr:row>119</xdr:row>
                <xdr:rowOff>30480</xdr:rowOff>
              </from>
              <to>
                <xdr:col>16</xdr:col>
                <xdr:colOff>22860</xdr:colOff>
                <xdr:row>119</xdr:row>
                <xdr:rowOff>182880</xdr:rowOff>
              </to>
            </anchor>
          </controlPr>
        </control>
      </mc:Choice>
      <mc:Fallback>
        <control shapeId="253955" r:id="rId6" name="RapeTooltip"/>
      </mc:Fallback>
    </mc:AlternateContent>
    <mc:AlternateContent xmlns:mc="http://schemas.openxmlformats.org/markup-compatibility/2006">
      <mc:Choice Requires="x14">
        <control shapeId="253957" r:id="rId7" name="RobberyTooltip">
          <controlPr defaultSize="0" autoLine="0" r:id="rId5">
            <anchor>
              <from>
                <xdr:col>17</xdr:col>
                <xdr:colOff>7620</xdr:colOff>
                <xdr:row>120</xdr:row>
                <xdr:rowOff>22860</xdr:rowOff>
              </from>
              <to>
                <xdr:col>19</xdr:col>
                <xdr:colOff>45720</xdr:colOff>
                <xdr:row>121</xdr:row>
                <xdr:rowOff>99060</xdr:rowOff>
              </to>
            </anchor>
          </controlPr>
        </control>
      </mc:Choice>
      <mc:Fallback>
        <control shapeId="253957" r:id="rId7" name="RobberyTooltip"/>
      </mc:Fallback>
    </mc:AlternateContent>
    <mc:AlternateContent xmlns:mc="http://schemas.openxmlformats.org/markup-compatibility/2006">
      <mc:Choice Requires="x14">
        <control shapeId="253958" r:id="rId8" name="AggAssaultTooltip">
          <controlPr defaultSize="0" autoLine="0" r:id="rId5">
            <anchor>
              <from>
                <xdr:col>28</xdr:col>
                <xdr:colOff>0</xdr:colOff>
                <xdr:row>121</xdr:row>
                <xdr:rowOff>160020</xdr:rowOff>
              </from>
              <to>
                <xdr:col>30</xdr:col>
                <xdr:colOff>38100</xdr:colOff>
                <xdr:row>123</xdr:row>
                <xdr:rowOff>60960</xdr:rowOff>
              </to>
            </anchor>
          </controlPr>
        </control>
      </mc:Choice>
      <mc:Fallback>
        <control shapeId="253958" r:id="rId8" name="AggAssaultTooltip"/>
      </mc:Fallback>
    </mc:AlternateContent>
    <mc:AlternateContent xmlns:mc="http://schemas.openxmlformats.org/markup-compatibility/2006">
      <mc:Choice Requires="x14">
        <control shapeId="253959" r:id="rId9" name="BurglaryTooltip">
          <controlPr defaultSize="0" autoLine="0" r:id="rId5">
            <anchor>
              <from>
                <xdr:col>16</xdr:col>
                <xdr:colOff>38100</xdr:colOff>
                <xdr:row>123</xdr:row>
                <xdr:rowOff>160020</xdr:rowOff>
              </from>
              <to>
                <xdr:col>19</xdr:col>
                <xdr:colOff>22860</xdr:colOff>
                <xdr:row>125</xdr:row>
                <xdr:rowOff>45720</xdr:rowOff>
              </to>
            </anchor>
          </controlPr>
        </control>
      </mc:Choice>
      <mc:Fallback>
        <control shapeId="253959" r:id="rId9" name="BurglaryTooltip"/>
      </mc:Fallback>
    </mc:AlternateContent>
    <mc:AlternateContent xmlns:mc="http://schemas.openxmlformats.org/markup-compatibility/2006">
      <mc:Choice Requires="x14">
        <control shapeId="253960" r:id="rId10" name="LarcenyTooltip">
          <controlPr defaultSize="0" autoLine="0" r:id="rId5">
            <anchor>
              <from>
                <xdr:col>22</xdr:col>
                <xdr:colOff>38100</xdr:colOff>
                <xdr:row>125</xdr:row>
                <xdr:rowOff>144780</xdr:rowOff>
              </from>
              <to>
                <xdr:col>25</xdr:col>
                <xdr:colOff>22860</xdr:colOff>
                <xdr:row>127</xdr:row>
                <xdr:rowOff>30480</xdr:rowOff>
              </to>
            </anchor>
          </controlPr>
        </control>
      </mc:Choice>
      <mc:Fallback>
        <control shapeId="253960" r:id="rId10" name="LarcenyTooltip"/>
      </mc:Fallback>
    </mc:AlternateContent>
    <mc:AlternateContent xmlns:mc="http://schemas.openxmlformats.org/markup-compatibility/2006">
      <mc:Choice Requires="x14">
        <control shapeId="253961" r:id="rId11" name="VehicleTheftTooltip">
          <controlPr defaultSize="0" autoLine="0" r:id="rId5">
            <anchor>
              <from>
                <xdr:col>28</xdr:col>
                <xdr:colOff>38100</xdr:colOff>
                <xdr:row>127</xdr:row>
                <xdr:rowOff>114300</xdr:rowOff>
              </from>
              <to>
                <xdr:col>31</xdr:col>
                <xdr:colOff>22860</xdr:colOff>
                <xdr:row>129</xdr:row>
                <xdr:rowOff>30480</xdr:rowOff>
              </to>
            </anchor>
          </controlPr>
        </control>
      </mc:Choice>
      <mc:Fallback>
        <control shapeId="253961" r:id="rId11" name="VehicleTheftTooltip"/>
      </mc:Fallback>
    </mc:AlternateContent>
    <mc:AlternateContent xmlns:mc="http://schemas.openxmlformats.org/markup-compatibility/2006">
      <mc:Choice Requires="x14">
        <control shapeId="253962" r:id="rId12" name="ArsonTooltip">
          <controlPr defaultSize="0" autoLine="0" r:id="rId5">
            <anchor>
              <from>
                <xdr:col>88</xdr:col>
                <xdr:colOff>7620</xdr:colOff>
                <xdr:row>118</xdr:row>
                <xdr:rowOff>7620</xdr:rowOff>
              </from>
              <to>
                <xdr:col>90</xdr:col>
                <xdr:colOff>45720</xdr:colOff>
                <xdr:row>118</xdr:row>
                <xdr:rowOff>160020</xdr:rowOff>
              </to>
            </anchor>
          </controlPr>
        </control>
      </mc:Choice>
      <mc:Fallback>
        <control shapeId="253962" r:id="rId12" name="ArsonTooltip"/>
      </mc:Fallback>
    </mc:AlternateContent>
    <mc:AlternateContent xmlns:mc="http://schemas.openxmlformats.org/markup-compatibility/2006">
      <mc:Choice Requires="x14">
        <control shapeId="253963" r:id="rId13" name="SimpleAssaultTooltip">
          <controlPr defaultSize="0" autoLine="0" r:id="rId5">
            <anchor>
              <from>
                <xdr:col>96</xdr:col>
                <xdr:colOff>45720</xdr:colOff>
                <xdr:row>119</xdr:row>
                <xdr:rowOff>30480</xdr:rowOff>
              </from>
              <to>
                <xdr:col>99</xdr:col>
                <xdr:colOff>30480</xdr:colOff>
                <xdr:row>119</xdr:row>
                <xdr:rowOff>182880</xdr:rowOff>
              </to>
            </anchor>
          </controlPr>
        </control>
      </mc:Choice>
      <mc:Fallback>
        <control shapeId="253963" r:id="rId13" name="SimpleAssaultTooltip"/>
      </mc:Fallback>
    </mc:AlternateContent>
    <mc:AlternateContent xmlns:mc="http://schemas.openxmlformats.org/markup-compatibility/2006">
      <mc:Choice Requires="x14">
        <control shapeId="253964" r:id="rId14" name="IntimidationTooltip">
          <controlPr defaultSize="0" autoLine="0" r:id="rId5">
            <anchor>
              <from>
                <xdr:col>93</xdr:col>
                <xdr:colOff>38100</xdr:colOff>
                <xdr:row>119</xdr:row>
                <xdr:rowOff>251460</xdr:rowOff>
              </from>
              <to>
                <xdr:col>96</xdr:col>
                <xdr:colOff>22860</xdr:colOff>
                <xdr:row>121</xdr:row>
                <xdr:rowOff>68580</xdr:rowOff>
              </to>
            </anchor>
          </controlPr>
        </control>
      </mc:Choice>
      <mc:Fallback>
        <control shapeId="253964" r:id="rId14" name="IntimidationTooltip"/>
      </mc:Fallback>
    </mc:AlternateContent>
    <mc:AlternateContent xmlns:mc="http://schemas.openxmlformats.org/markup-compatibility/2006">
      <mc:Choice Requires="x14">
        <control shapeId="253965" r:id="rId15" name="VandalismTooltip">
          <controlPr defaultSize="0" autoLine="0" r:id="rId5">
            <anchor>
              <from>
                <xdr:col>126</xdr:col>
                <xdr:colOff>0</xdr:colOff>
                <xdr:row>121</xdr:row>
                <xdr:rowOff>175260</xdr:rowOff>
              </from>
              <to>
                <xdr:col>128</xdr:col>
                <xdr:colOff>38100</xdr:colOff>
                <xdr:row>123</xdr:row>
                <xdr:rowOff>68580</xdr:rowOff>
              </to>
            </anchor>
          </controlPr>
        </control>
      </mc:Choice>
      <mc:Fallback>
        <control shapeId="253965" r:id="rId15" name="VandalismTooltip"/>
      </mc:Fallback>
    </mc:AlternateContent>
    <mc:AlternateContent xmlns:mc="http://schemas.openxmlformats.org/markup-compatibility/2006">
      <mc:Choice Requires="x14">
        <control shapeId="253966" r:id="rId16" name="CommSexTooltip">
          <controlPr defaultSize="0" autoLine="0" r:id="rId5">
            <anchor>
              <from>
                <xdr:col>124</xdr:col>
                <xdr:colOff>0</xdr:colOff>
                <xdr:row>123</xdr:row>
                <xdr:rowOff>152400</xdr:rowOff>
              </from>
              <to>
                <xdr:col>126</xdr:col>
                <xdr:colOff>38100</xdr:colOff>
                <xdr:row>125</xdr:row>
                <xdr:rowOff>38100</xdr:rowOff>
              </to>
            </anchor>
          </controlPr>
        </control>
      </mc:Choice>
      <mc:Fallback>
        <control shapeId="253966" r:id="rId16" name="CommSexTooltip"/>
      </mc:Fallback>
    </mc:AlternateContent>
    <mc:AlternateContent xmlns:mc="http://schemas.openxmlformats.org/markup-compatibility/2006">
      <mc:Choice Requires="x14">
        <control shapeId="253967" r:id="rId17" name="InvServitudeTooltip">
          <controlPr defaultSize="0" autoLine="0" r:id="rId5">
            <anchor>
              <from>
                <xdr:col>123</xdr:col>
                <xdr:colOff>22860</xdr:colOff>
                <xdr:row>125</xdr:row>
                <xdr:rowOff>144780</xdr:rowOff>
              </from>
              <to>
                <xdr:col>126</xdr:col>
                <xdr:colOff>0</xdr:colOff>
                <xdr:row>127</xdr:row>
                <xdr:rowOff>30480</xdr:rowOff>
              </to>
            </anchor>
          </controlPr>
        </control>
      </mc:Choice>
      <mc:Fallback>
        <control shapeId="253967" r:id="rId17" name="InvServitudeTooltip"/>
      </mc:Fallback>
    </mc:AlternateContent>
    <mc:AlternateContent xmlns:mc="http://schemas.openxmlformats.org/markup-compatibility/2006">
      <mc:Choice Requires="x14">
        <control shapeId="253968" r:id="rId18" name="MurderLabel">
          <controlPr defaultSize="0" autoLine="0" r:id="rId19">
            <anchor>
              <from>
                <xdr:col>19</xdr:col>
                <xdr:colOff>7620</xdr:colOff>
                <xdr:row>37</xdr:row>
                <xdr:rowOff>60960</xdr:rowOff>
              </from>
              <to>
                <xdr:col>41</xdr:col>
                <xdr:colOff>30480</xdr:colOff>
                <xdr:row>118</xdr:row>
                <xdr:rowOff>175260</xdr:rowOff>
              </to>
            </anchor>
          </controlPr>
        </control>
      </mc:Choice>
      <mc:Fallback>
        <control shapeId="253968" r:id="rId18" name="MurderLabel"/>
      </mc:Fallback>
    </mc:AlternateContent>
    <mc:AlternateContent xmlns:mc="http://schemas.openxmlformats.org/markup-compatibility/2006">
      <mc:Choice Requires="x14">
        <control shapeId="253970" r:id="rId20" name="RapeLabel">
          <controlPr defaultSize="0" autoLine="0" r:id="rId21">
            <anchor>
              <from>
                <xdr:col>17</xdr:col>
                <xdr:colOff>0</xdr:colOff>
                <xdr:row>10</xdr:row>
                <xdr:rowOff>30480</xdr:rowOff>
              </from>
              <to>
                <xdr:col>40</xdr:col>
                <xdr:colOff>38100</xdr:colOff>
                <xdr:row>119</xdr:row>
                <xdr:rowOff>198120</xdr:rowOff>
              </to>
            </anchor>
          </controlPr>
        </control>
      </mc:Choice>
      <mc:Fallback>
        <control shapeId="253970" r:id="rId20" name="RapeLabel"/>
      </mc:Fallback>
    </mc:AlternateContent>
    <mc:AlternateContent xmlns:mc="http://schemas.openxmlformats.org/markup-compatibility/2006">
      <mc:Choice Requires="x14">
        <control shapeId="253972" r:id="rId22" name="RobberyLabel">
          <controlPr defaultSize="0" autoLine="0" r:id="rId23">
            <anchor>
              <from>
                <xdr:col>20</xdr:col>
                <xdr:colOff>30480</xdr:colOff>
                <xdr:row>36</xdr:row>
                <xdr:rowOff>38100</xdr:rowOff>
              </from>
              <to>
                <xdr:col>42</xdr:col>
                <xdr:colOff>0</xdr:colOff>
                <xdr:row>121</xdr:row>
                <xdr:rowOff>106680</xdr:rowOff>
              </to>
            </anchor>
          </controlPr>
        </control>
      </mc:Choice>
      <mc:Fallback>
        <control shapeId="253972" r:id="rId22" name="RobberyLabel"/>
      </mc:Fallback>
    </mc:AlternateContent>
    <mc:AlternateContent xmlns:mc="http://schemas.openxmlformats.org/markup-compatibility/2006">
      <mc:Choice Requires="x14">
        <control shapeId="253973" r:id="rId24" name="AggAssaultLabel">
          <controlPr defaultSize="0" autoLine="0" r:id="rId25">
            <anchor>
              <from>
                <xdr:col>31</xdr:col>
                <xdr:colOff>22860</xdr:colOff>
                <xdr:row>118</xdr:row>
                <xdr:rowOff>175260</xdr:rowOff>
              </from>
              <to>
                <xdr:col>53</xdr:col>
                <xdr:colOff>30480</xdr:colOff>
                <xdr:row>123</xdr:row>
                <xdr:rowOff>60960</xdr:rowOff>
              </to>
            </anchor>
          </controlPr>
        </control>
      </mc:Choice>
      <mc:Fallback>
        <control shapeId="253973" r:id="rId24" name="AggAssaultLabel"/>
      </mc:Fallback>
    </mc:AlternateContent>
    <mc:AlternateContent xmlns:mc="http://schemas.openxmlformats.org/markup-compatibility/2006">
      <mc:Choice Requires="x14">
        <control shapeId="253974" r:id="rId26" name="BurglaryLabel">
          <controlPr defaultSize="0" autoLine="0" r:id="rId27">
            <anchor>
              <from>
                <xdr:col>20</xdr:col>
                <xdr:colOff>22860</xdr:colOff>
                <xdr:row>119</xdr:row>
                <xdr:rowOff>220980</xdr:rowOff>
              </from>
              <to>
                <xdr:col>38</xdr:col>
                <xdr:colOff>45720</xdr:colOff>
                <xdr:row>125</xdr:row>
                <xdr:rowOff>45720</xdr:rowOff>
              </to>
            </anchor>
          </controlPr>
        </control>
      </mc:Choice>
      <mc:Fallback>
        <control shapeId="253974" r:id="rId26" name="BurglaryLabel"/>
      </mc:Fallback>
    </mc:AlternateContent>
    <mc:AlternateContent xmlns:mc="http://schemas.openxmlformats.org/markup-compatibility/2006">
      <mc:Choice Requires="x14">
        <control shapeId="253975" r:id="rId28" name="LarcenyLabel">
          <controlPr defaultSize="0" autoLine="0" r:id="rId29">
            <anchor>
              <from>
                <xdr:col>26</xdr:col>
                <xdr:colOff>7620</xdr:colOff>
                <xdr:row>121</xdr:row>
                <xdr:rowOff>7620</xdr:rowOff>
              </from>
              <to>
                <xdr:col>46</xdr:col>
                <xdr:colOff>45720</xdr:colOff>
                <xdr:row>127</xdr:row>
                <xdr:rowOff>30480</xdr:rowOff>
              </to>
            </anchor>
          </controlPr>
        </control>
      </mc:Choice>
      <mc:Fallback>
        <control shapeId="253975" r:id="rId28" name="LarcenyLabel"/>
      </mc:Fallback>
    </mc:AlternateContent>
    <mc:AlternateContent xmlns:mc="http://schemas.openxmlformats.org/markup-compatibility/2006">
      <mc:Choice Requires="x14">
        <control shapeId="253976" r:id="rId30" name="VehicleTheftLabel">
          <controlPr defaultSize="0" autoLine="0" r:id="rId31">
            <anchor>
              <from>
                <xdr:col>32</xdr:col>
                <xdr:colOff>0</xdr:colOff>
                <xdr:row>125</xdr:row>
                <xdr:rowOff>114300</xdr:rowOff>
              </from>
              <to>
                <xdr:col>50</xdr:col>
                <xdr:colOff>45720</xdr:colOff>
                <xdr:row>129</xdr:row>
                <xdr:rowOff>38100</xdr:rowOff>
              </to>
            </anchor>
          </controlPr>
        </control>
      </mc:Choice>
      <mc:Fallback>
        <control shapeId="253976" r:id="rId30" name="VehicleTheftLabel"/>
      </mc:Fallback>
    </mc:AlternateContent>
    <mc:AlternateContent xmlns:mc="http://schemas.openxmlformats.org/markup-compatibility/2006">
      <mc:Choice Requires="x14">
        <control shapeId="253977" r:id="rId32" name="ArsonLabel">
          <controlPr defaultSize="0" autoLine="0" r:id="rId33">
            <anchor>
              <from>
                <xdr:col>91</xdr:col>
                <xdr:colOff>30480</xdr:colOff>
                <xdr:row>10</xdr:row>
                <xdr:rowOff>45720</xdr:rowOff>
              </from>
              <to>
                <xdr:col>112</xdr:col>
                <xdr:colOff>30480</xdr:colOff>
                <xdr:row>118</xdr:row>
                <xdr:rowOff>160020</xdr:rowOff>
              </to>
            </anchor>
          </controlPr>
        </control>
      </mc:Choice>
      <mc:Fallback>
        <control shapeId="253977" r:id="rId32" name="ArsonLabel"/>
      </mc:Fallback>
    </mc:AlternateContent>
    <mc:AlternateContent xmlns:mc="http://schemas.openxmlformats.org/markup-compatibility/2006">
      <mc:Choice Requires="x14">
        <control shapeId="253978" r:id="rId34" name="SimpleAssaultLabel">
          <controlPr defaultSize="0" autoLine="0" r:id="rId35">
            <anchor>
              <from>
                <xdr:col>100</xdr:col>
                <xdr:colOff>22860</xdr:colOff>
                <xdr:row>7</xdr:row>
                <xdr:rowOff>259080</xdr:rowOff>
              </from>
              <to>
                <xdr:col>126</xdr:col>
                <xdr:colOff>0</xdr:colOff>
                <xdr:row>119</xdr:row>
                <xdr:rowOff>182880</xdr:rowOff>
              </to>
            </anchor>
          </controlPr>
        </control>
      </mc:Choice>
      <mc:Fallback>
        <control shapeId="253978" r:id="rId34" name="SimpleAssaultLabel"/>
      </mc:Fallback>
    </mc:AlternateContent>
    <mc:AlternateContent xmlns:mc="http://schemas.openxmlformats.org/markup-compatibility/2006">
      <mc:Choice Requires="x14">
        <control shapeId="253979" r:id="rId36" name="IntimidationLabel">
          <controlPr defaultSize="0" autoLine="0" r:id="rId37">
            <anchor>
              <from>
                <xdr:col>97</xdr:col>
                <xdr:colOff>7620</xdr:colOff>
                <xdr:row>11</xdr:row>
                <xdr:rowOff>106680</xdr:rowOff>
              </from>
              <to>
                <xdr:col>119</xdr:col>
                <xdr:colOff>0</xdr:colOff>
                <xdr:row>121</xdr:row>
                <xdr:rowOff>68580</xdr:rowOff>
              </to>
            </anchor>
          </controlPr>
        </control>
      </mc:Choice>
      <mc:Fallback>
        <control shapeId="253979" r:id="rId36" name="IntimidationLabel"/>
      </mc:Fallback>
    </mc:AlternateContent>
    <mc:AlternateContent xmlns:mc="http://schemas.openxmlformats.org/markup-compatibility/2006">
      <mc:Choice Requires="x14">
        <control shapeId="253980" r:id="rId38" name="VandalismLabel">
          <controlPr defaultSize="0" autoLine="0" r:id="rId39">
            <anchor>
              <from>
                <xdr:col>129</xdr:col>
                <xdr:colOff>38100</xdr:colOff>
                <xdr:row>37</xdr:row>
                <xdr:rowOff>137160</xdr:rowOff>
              </from>
              <to>
                <xdr:col>151</xdr:col>
                <xdr:colOff>30480</xdr:colOff>
                <xdr:row>123</xdr:row>
                <xdr:rowOff>68580</xdr:rowOff>
              </to>
            </anchor>
          </controlPr>
        </control>
      </mc:Choice>
      <mc:Fallback>
        <control shapeId="253980" r:id="rId38" name="VandalismLabel"/>
      </mc:Fallback>
    </mc:AlternateContent>
    <mc:AlternateContent xmlns:mc="http://schemas.openxmlformats.org/markup-compatibility/2006">
      <mc:Choice Requires="x14">
        <control shapeId="253981" r:id="rId40" name="CommSexLabel">
          <controlPr defaultSize="0" autoLine="0" r:id="rId41">
            <anchor>
              <from>
                <xdr:col>127</xdr:col>
                <xdr:colOff>30480</xdr:colOff>
                <xdr:row>118</xdr:row>
                <xdr:rowOff>160020</xdr:rowOff>
              </from>
              <to>
                <xdr:col>150</xdr:col>
                <xdr:colOff>30480</xdr:colOff>
                <xdr:row>125</xdr:row>
                <xdr:rowOff>38100</xdr:rowOff>
              </to>
            </anchor>
          </controlPr>
        </control>
      </mc:Choice>
      <mc:Fallback>
        <control shapeId="253981" r:id="rId40" name="CommSexLabel"/>
      </mc:Fallback>
    </mc:AlternateContent>
    <mc:AlternateContent xmlns:mc="http://schemas.openxmlformats.org/markup-compatibility/2006">
      <mc:Choice Requires="x14">
        <control shapeId="253982" r:id="rId42" name="InvServitudeLabel">
          <controlPr defaultSize="0" autoLine="0" r:id="rId43">
            <anchor>
              <from>
                <xdr:col>127</xdr:col>
                <xdr:colOff>0</xdr:colOff>
                <xdr:row>117</xdr:row>
                <xdr:rowOff>22860</xdr:rowOff>
              </from>
              <to>
                <xdr:col>148</xdr:col>
                <xdr:colOff>38100</xdr:colOff>
                <xdr:row>127</xdr:row>
                <xdr:rowOff>30480</xdr:rowOff>
              </to>
            </anchor>
          </controlPr>
        </control>
      </mc:Choice>
      <mc:Fallback>
        <control shapeId="253982" r:id="rId42" name="InvServitudeLabel"/>
      </mc:Fallback>
    </mc:AlternateContent>
    <mc:AlternateContent xmlns:mc="http://schemas.openxmlformats.org/markup-compatibility/2006">
      <mc:Choice Requires="x14">
        <control shapeId="253983" r:id="rId44" name="BisexualTooltip">
          <controlPr defaultSize="0" autoLine="0" r:id="rId5">
            <anchor>
              <from>
                <xdr:col>83</xdr:col>
                <xdr:colOff>45720</xdr:colOff>
                <xdr:row>121</xdr:row>
                <xdr:rowOff>68580</xdr:rowOff>
              </from>
              <to>
                <xdr:col>86</xdr:col>
                <xdr:colOff>7620</xdr:colOff>
                <xdr:row>122</xdr:row>
                <xdr:rowOff>38100</xdr:rowOff>
              </to>
            </anchor>
          </controlPr>
        </control>
      </mc:Choice>
      <mc:Fallback>
        <control shapeId="253983" r:id="rId44" name="BisexualTooltip"/>
      </mc:Fallback>
    </mc:AlternateContent>
    <mc:AlternateContent xmlns:mc="http://schemas.openxmlformats.org/markup-compatibility/2006">
      <mc:Choice Requires="x14">
        <control shapeId="253984" r:id="rId45" name="GayTooltip">
          <controlPr defaultSize="0" autoLine="0" r:id="rId5">
            <anchor>
              <from>
                <xdr:col>86</xdr:col>
                <xdr:colOff>60960</xdr:colOff>
                <xdr:row>123</xdr:row>
                <xdr:rowOff>45720</xdr:rowOff>
              </from>
              <to>
                <xdr:col>89</xdr:col>
                <xdr:colOff>30480</xdr:colOff>
                <xdr:row>124</xdr:row>
                <xdr:rowOff>7620</xdr:rowOff>
              </to>
            </anchor>
          </controlPr>
        </control>
      </mc:Choice>
      <mc:Fallback>
        <control shapeId="253984" r:id="rId45" name="GayTooltip"/>
      </mc:Fallback>
    </mc:AlternateContent>
    <mc:AlternateContent xmlns:mc="http://schemas.openxmlformats.org/markup-compatibility/2006">
      <mc:Choice Requires="x14">
        <control shapeId="253985" r:id="rId46" name="HeteroTooltip">
          <controlPr defaultSize="0" autoLine="0" r:id="rId5">
            <anchor>
              <from>
                <xdr:col>88</xdr:col>
                <xdr:colOff>22860</xdr:colOff>
                <xdr:row>125</xdr:row>
                <xdr:rowOff>7620</xdr:rowOff>
              </from>
              <to>
                <xdr:col>91</xdr:col>
                <xdr:colOff>0</xdr:colOff>
                <xdr:row>125</xdr:row>
                <xdr:rowOff>160020</xdr:rowOff>
              </to>
            </anchor>
          </controlPr>
        </control>
      </mc:Choice>
      <mc:Fallback>
        <control shapeId="253985" r:id="rId46" name="HeteroTooltip"/>
      </mc:Fallback>
    </mc:AlternateContent>
    <mc:AlternateContent xmlns:mc="http://schemas.openxmlformats.org/markup-compatibility/2006">
      <mc:Choice Requires="x14">
        <control shapeId="253986" r:id="rId47" name="LesbianTooltip">
          <controlPr defaultSize="0" autoLine="0" r:id="rId5">
            <anchor>
              <from>
                <xdr:col>83</xdr:col>
                <xdr:colOff>22860</xdr:colOff>
                <xdr:row>126</xdr:row>
                <xdr:rowOff>60960</xdr:rowOff>
              </from>
              <to>
                <xdr:col>85</xdr:col>
                <xdr:colOff>60960</xdr:colOff>
                <xdr:row>127</xdr:row>
                <xdr:rowOff>137160</xdr:rowOff>
              </to>
            </anchor>
          </controlPr>
        </control>
      </mc:Choice>
      <mc:Fallback>
        <control shapeId="253986" r:id="rId47" name="LesbianTooltip"/>
      </mc:Fallback>
    </mc:AlternateContent>
    <mc:AlternateContent xmlns:mc="http://schemas.openxmlformats.org/markup-compatibility/2006">
      <mc:Choice Requires="x14">
        <control shapeId="253987" r:id="rId48" name="MixedSexTooltip">
          <controlPr defaultSize="0" autoLine="0" r:id="rId5">
            <anchor>
              <from>
                <xdr:col>131</xdr:col>
                <xdr:colOff>7620</xdr:colOff>
                <xdr:row>128</xdr:row>
                <xdr:rowOff>45720</xdr:rowOff>
              </from>
              <to>
                <xdr:col>133</xdr:col>
                <xdr:colOff>45720</xdr:colOff>
                <xdr:row>129</xdr:row>
                <xdr:rowOff>144780</xdr:rowOff>
              </to>
            </anchor>
          </controlPr>
        </control>
      </mc:Choice>
      <mc:Fallback>
        <control shapeId="253987" r:id="rId48" name="MixedSexTooltip"/>
      </mc:Fallback>
    </mc:AlternateContent>
    <mc:AlternateContent xmlns:mc="http://schemas.openxmlformats.org/markup-compatibility/2006">
      <mc:Choice Requires="x14">
        <control shapeId="253988" r:id="rId49" name="MentalDisableTooltip">
          <controlPr defaultSize="0" autoLine="0" r:id="rId5">
            <anchor>
              <from>
                <xdr:col>92</xdr:col>
                <xdr:colOff>0</xdr:colOff>
                <xdr:row>133</xdr:row>
                <xdr:rowOff>60960</xdr:rowOff>
              </from>
              <to>
                <xdr:col>94</xdr:col>
                <xdr:colOff>38100</xdr:colOff>
                <xdr:row>134</xdr:row>
                <xdr:rowOff>137160</xdr:rowOff>
              </to>
            </anchor>
          </controlPr>
        </control>
      </mc:Choice>
      <mc:Fallback>
        <control shapeId="253988" r:id="rId49" name="MentalDisableTooltip"/>
      </mc:Fallback>
    </mc:AlternateContent>
    <mc:AlternateContent xmlns:mc="http://schemas.openxmlformats.org/markup-compatibility/2006">
      <mc:Choice Requires="x14">
        <control shapeId="253989" r:id="rId50" name="PhysDisableTooltip">
          <controlPr defaultSize="0" autoLine="0" r:id="rId5">
            <anchor>
              <from>
                <xdr:col>93</xdr:col>
                <xdr:colOff>7620</xdr:colOff>
                <xdr:row>135</xdr:row>
                <xdr:rowOff>38100</xdr:rowOff>
              </from>
              <to>
                <xdr:col>95</xdr:col>
                <xdr:colOff>45720</xdr:colOff>
                <xdr:row>136</xdr:row>
                <xdr:rowOff>137160</xdr:rowOff>
              </to>
            </anchor>
          </controlPr>
        </control>
      </mc:Choice>
      <mc:Fallback>
        <control shapeId="253989" r:id="rId50" name="PhysDisableTooltip"/>
      </mc:Fallback>
    </mc:AlternateContent>
    <mc:AlternateContent xmlns:mc="http://schemas.openxmlformats.org/markup-compatibility/2006">
      <mc:Choice Requires="x14">
        <control shapeId="253990" r:id="rId51" name="BisexualLabel">
          <controlPr defaultSize="0" autoLine="0" r:id="rId52">
            <anchor>
              <from>
                <xdr:col>87</xdr:col>
                <xdr:colOff>0</xdr:colOff>
                <xdr:row>118</xdr:row>
                <xdr:rowOff>76200</xdr:rowOff>
              </from>
              <to>
                <xdr:col>108</xdr:col>
                <xdr:colOff>45720</xdr:colOff>
                <xdr:row>122</xdr:row>
                <xdr:rowOff>30480</xdr:rowOff>
              </to>
            </anchor>
          </controlPr>
        </control>
      </mc:Choice>
      <mc:Fallback>
        <control shapeId="253990" r:id="rId51" name="BisexualLabel"/>
      </mc:Fallback>
    </mc:AlternateContent>
    <mc:AlternateContent xmlns:mc="http://schemas.openxmlformats.org/markup-compatibility/2006">
      <mc:Choice Requires="x14">
        <control shapeId="253991" r:id="rId53" name="GayLabel">
          <controlPr defaultSize="0" autoLine="0" r:id="rId54">
            <anchor>
              <from>
                <xdr:col>90</xdr:col>
                <xdr:colOff>38100</xdr:colOff>
                <xdr:row>37</xdr:row>
                <xdr:rowOff>144780</xdr:rowOff>
              </from>
              <to>
                <xdr:col>113</xdr:col>
                <xdr:colOff>38100</xdr:colOff>
                <xdr:row>124</xdr:row>
                <xdr:rowOff>7620</xdr:rowOff>
              </to>
            </anchor>
          </controlPr>
        </control>
      </mc:Choice>
      <mc:Fallback>
        <control shapeId="253991" r:id="rId53" name="GayLabel"/>
      </mc:Fallback>
    </mc:AlternateContent>
    <mc:AlternateContent xmlns:mc="http://schemas.openxmlformats.org/markup-compatibility/2006">
      <mc:Choice Requires="x14">
        <control shapeId="253992" r:id="rId55" name="HeteroLabel">
          <controlPr defaultSize="0" autoLine="0" r:id="rId56">
            <anchor>
              <from>
                <xdr:col>92</xdr:col>
                <xdr:colOff>0</xdr:colOff>
                <xdr:row>120</xdr:row>
                <xdr:rowOff>68580</xdr:rowOff>
              </from>
              <to>
                <xdr:col>112</xdr:col>
                <xdr:colOff>38100</xdr:colOff>
                <xdr:row>125</xdr:row>
                <xdr:rowOff>160020</xdr:rowOff>
              </to>
            </anchor>
          </controlPr>
        </control>
      </mc:Choice>
      <mc:Fallback>
        <control shapeId="253992" r:id="rId55" name="HeteroLabel"/>
      </mc:Fallback>
    </mc:AlternateContent>
    <mc:AlternateContent xmlns:mc="http://schemas.openxmlformats.org/markup-compatibility/2006">
      <mc:Choice Requires="x14">
        <control shapeId="253993" r:id="rId57" name="LesbianLabel">
          <controlPr defaultSize="0" autoLine="0" r:id="rId58">
            <anchor>
              <from>
                <xdr:col>86</xdr:col>
                <xdr:colOff>38100</xdr:colOff>
                <xdr:row>123</xdr:row>
                <xdr:rowOff>114300</xdr:rowOff>
              </from>
              <to>
                <xdr:col>108</xdr:col>
                <xdr:colOff>30480</xdr:colOff>
                <xdr:row>127</xdr:row>
                <xdr:rowOff>144780</xdr:rowOff>
              </to>
            </anchor>
          </controlPr>
        </control>
      </mc:Choice>
      <mc:Fallback>
        <control shapeId="253993" r:id="rId57" name="LesbianLabel"/>
      </mc:Fallback>
    </mc:AlternateContent>
    <mc:AlternateContent xmlns:mc="http://schemas.openxmlformats.org/markup-compatibility/2006">
      <mc:Choice Requires="x14">
        <control shapeId="253994" r:id="rId59" name="MixedSexLabel">
          <controlPr defaultSize="0" autoLine="0" r:id="rId60">
            <anchor>
              <from>
                <xdr:col>134</xdr:col>
                <xdr:colOff>45720</xdr:colOff>
                <xdr:row>123</xdr:row>
                <xdr:rowOff>106680</xdr:rowOff>
              </from>
              <to>
                <xdr:col>155</xdr:col>
                <xdr:colOff>45720</xdr:colOff>
                <xdr:row>129</xdr:row>
                <xdr:rowOff>144780</xdr:rowOff>
              </to>
            </anchor>
          </controlPr>
        </control>
      </mc:Choice>
      <mc:Fallback>
        <control shapeId="253994" r:id="rId59" name="MixedSexLabel"/>
      </mc:Fallback>
    </mc:AlternateContent>
    <mc:AlternateContent xmlns:mc="http://schemas.openxmlformats.org/markup-compatibility/2006">
      <mc:Choice Requires="x14">
        <control shapeId="253995" r:id="rId61" name="MentalDisableLabel">
          <controlPr defaultSize="0" autoLine="0" r:id="rId62">
            <anchor>
              <from>
                <xdr:col>95</xdr:col>
                <xdr:colOff>38100</xdr:colOff>
                <xdr:row>127</xdr:row>
                <xdr:rowOff>45720</xdr:rowOff>
              </from>
              <to>
                <xdr:col>116</xdr:col>
                <xdr:colOff>45720</xdr:colOff>
                <xdr:row>134</xdr:row>
                <xdr:rowOff>121920</xdr:rowOff>
              </to>
            </anchor>
          </controlPr>
        </control>
      </mc:Choice>
      <mc:Fallback>
        <control shapeId="253995" r:id="rId61" name="MentalDisableLabel"/>
      </mc:Fallback>
    </mc:AlternateContent>
    <mc:AlternateContent xmlns:mc="http://schemas.openxmlformats.org/markup-compatibility/2006">
      <mc:Choice Requires="x14">
        <control shapeId="253996" r:id="rId63" name="PhysDisableLabel">
          <controlPr defaultSize="0" autoLine="0" r:id="rId64">
            <anchor>
              <from>
                <xdr:col>96</xdr:col>
                <xdr:colOff>45720</xdr:colOff>
                <xdr:row>124</xdr:row>
                <xdr:rowOff>30480</xdr:rowOff>
              </from>
              <to>
                <xdr:col>123</xdr:col>
                <xdr:colOff>38100</xdr:colOff>
                <xdr:row>136</xdr:row>
                <xdr:rowOff>137160</xdr:rowOff>
              </to>
            </anchor>
          </controlPr>
        </control>
      </mc:Choice>
      <mc:Fallback>
        <control shapeId="253996" r:id="rId63" name="PhysDisableLabel"/>
      </mc:Fallback>
    </mc:AlternateContent>
    <mc:AlternateContent xmlns:mc="http://schemas.openxmlformats.org/markup-compatibility/2006">
      <mc:Choice Requires="x14">
        <control shapeId="253997" r:id="rId65" name="FemaleTooltip">
          <controlPr defaultSize="0" autoLine="0" r:id="rId5">
            <anchor>
              <from>
                <xdr:col>82</xdr:col>
                <xdr:colOff>45720</xdr:colOff>
                <xdr:row>140</xdr:row>
                <xdr:rowOff>30480</xdr:rowOff>
              </from>
              <to>
                <xdr:col>85</xdr:col>
                <xdr:colOff>30480</xdr:colOff>
                <xdr:row>141</xdr:row>
                <xdr:rowOff>7620</xdr:rowOff>
              </to>
            </anchor>
          </controlPr>
        </control>
      </mc:Choice>
      <mc:Fallback>
        <control shapeId="253997" r:id="rId65" name="FemaleTooltip"/>
      </mc:Fallback>
    </mc:AlternateContent>
    <mc:AlternateContent xmlns:mc="http://schemas.openxmlformats.org/markup-compatibility/2006">
      <mc:Choice Requires="x14">
        <control shapeId="253998" r:id="rId66" name="MaleTooltip">
          <controlPr defaultSize="0" autoLine="0" r:id="rId5">
            <anchor>
              <from>
                <xdr:col>80</xdr:col>
                <xdr:colOff>30480</xdr:colOff>
                <xdr:row>141</xdr:row>
                <xdr:rowOff>106680</xdr:rowOff>
              </from>
              <to>
                <xdr:col>83</xdr:col>
                <xdr:colOff>7620</xdr:colOff>
                <xdr:row>142</xdr:row>
                <xdr:rowOff>83820</xdr:rowOff>
              </to>
            </anchor>
          </controlPr>
        </control>
      </mc:Choice>
      <mc:Fallback>
        <control shapeId="253998" r:id="rId66" name="MaleTooltip"/>
      </mc:Fallback>
    </mc:AlternateContent>
    <mc:AlternateContent xmlns:mc="http://schemas.openxmlformats.org/markup-compatibility/2006">
      <mc:Choice Requires="x14">
        <control shapeId="253999" r:id="rId67" name="NonConformingTooltip">
          <controlPr defaultSize="0" autoLine="0" r:id="rId5">
            <anchor>
              <from>
                <xdr:col>100</xdr:col>
                <xdr:colOff>22860</xdr:colOff>
                <xdr:row>145</xdr:row>
                <xdr:rowOff>144780</xdr:rowOff>
              </from>
              <to>
                <xdr:col>103</xdr:col>
                <xdr:colOff>0</xdr:colOff>
                <xdr:row>146</xdr:row>
                <xdr:rowOff>68580</xdr:rowOff>
              </to>
            </anchor>
          </controlPr>
        </control>
      </mc:Choice>
      <mc:Fallback>
        <control shapeId="253999" r:id="rId67" name="NonConformingTooltip"/>
      </mc:Fallback>
    </mc:AlternateContent>
    <mc:AlternateContent xmlns:mc="http://schemas.openxmlformats.org/markup-compatibility/2006">
      <mc:Choice Requires="x14">
        <control shapeId="254000" r:id="rId68" name="TransgenderTooltip">
          <controlPr defaultSize="0" autoLine="0" r:id="rId5">
            <anchor>
              <from>
                <xdr:col>87</xdr:col>
                <xdr:colOff>22860</xdr:colOff>
                <xdr:row>146</xdr:row>
                <xdr:rowOff>152400</xdr:rowOff>
              </from>
              <to>
                <xdr:col>90</xdr:col>
                <xdr:colOff>0</xdr:colOff>
                <xdr:row>148</xdr:row>
                <xdr:rowOff>22860</xdr:rowOff>
              </to>
            </anchor>
          </controlPr>
        </control>
      </mc:Choice>
      <mc:Fallback>
        <control shapeId="254000" r:id="rId68" name="TransgenderTooltip"/>
      </mc:Fallback>
    </mc:AlternateContent>
    <mc:AlternateContent xmlns:mc="http://schemas.openxmlformats.org/markup-compatibility/2006">
      <mc:Choice Requires="x14">
        <control shapeId="254001" r:id="rId69" name="FemaleLabel">
          <controlPr defaultSize="0" autoLine="0" r:id="rId70">
            <anchor>
              <from>
                <xdr:col>86</xdr:col>
                <xdr:colOff>22860</xdr:colOff>
                <xdr:row>138</xdr:row>
                <xdr:rowOff>76200</xdr:rowOff>
              </from>
              <to>
                <xdr:col>106</xdr:col>
                <xdr:colOff>38100</xdr:colOff>
                <xdr:row>141</xdr:row>
                <xdr:rowOff>7620</xdr:rowOff>
              </to>
            </anchor>
          </controlPr>
        </control>
      </mc:Choice>
      <mc:Fallback>
        <control shapeId="254001" r:id="rId69" name="FemaleLabel"/>
      </mc:Fallback>
    </mc:AlternateContent>
    <mc:AlternateContent xmlns:mc="http://schemas.openxmlformats.org/markup-compatibility/2006">
      <mc:Choice Requires="x14">
        <control shapeId="254002" r:id="rId71" name="MaleLabel">
          <controlPr defaultSize="0" autoLine="0" r:id="rId72">
            <anchor>
              <from>
                <xdr:col>84</xdr:col>
                <xdr:colOff>22860</xdr:colOff>
                <xdr:row>138</xdr:row>
                <xdr:rowOff>83820</xdr:rowOff>
              </from>
              <to>
                <xdr:col>107</xdr:col>
                <xdr:colOff>45720</xdr:colOff>
                <xdr:row>142</xdr:row>
                <xdr:rowOff>83820</xdr:rowOff>
              </to>
            </anchor>
          </controlPr>
        </control>
      </mc:Choice>
      <mc:Fallback>
        <control shapeId="254002" r:id="rId71" name="MaleLabel"/>
      </mc:Fallback>
    </mc:AlternateContent>
    <mc:AlternateContent xmlns:mc="http://schemas.openxmlformats.org/markup-compatibility/2006">
      <mc:Choice Requires="x14">
        <control shapeId="254003" r:id="rId73" name="NonConformingLabel">
          <controlPr defaultSize="0" autoLine="0" r:id="rId74">
            <anchor>
              <from>
                <xdr:col>104</xdr:col>
                <xdr:colOff>7620</xdr:colOff>
                <xdr:row>138</xdr:row>
                <xdr:rowOff>45720</xdr:rowOff>
              </from>
              <to>
                <xdr:col>129</xdr:col>
                <xdr:colOff>0</xdr:colOff>
                <xdr:row>146</xdr:row>
                <xdr:rowOff>60960</xdr:rowOff>
              </to>
            </anchor>
          </controlPr>
        </control>
      </mc:Choice>
      <mc:Fallback>
        <control shapeId="254003" r:id="rId73" name="NonConformingLabel"/>
      </mc:Fallback>
    </mc:AlternateContent>
    <mc:AlternateContent xmlns:mc="http://schemas.openxmlformats.org/markup-compatibility/2006">
      <mc:Choice Requires="x14">
        <control shapeId="254004" r:id="rId75" name="TransgenderLabel">
          <controlPr defaultSize="0" autoLine="0" r:id="rId76">
            <anchor>
              <from>
                <xdr:col>91</xdr:col>
                <xdr:colOff>0</xdr:colOff>
                <xdr:row>139</xdr:row>
                <xdr:rowOff>7620</xdr:rowOff>
              </from>
              <to>
                <xdr:col>121</xdr:col>
                <xdr:colOff>22860</xdr:colOff>
                <xdr:row>148</xdr:row>
                <xdr:rowOff>22860</xdr:rowOff>
              </to>
            </anchor>
          </controlPr>
        </control>
      </mc:Choice>
      <mc:Fallback>
        <control shapeId="254004" r:id="rId75" name="TransgenderLabel"/>
      </mc:Fallback>
    </mc:AlternateContent>
    <mc:AlternateContent xmlns:mc="http://schemas.openxmlformats.org/markup-compatibility/2006">
      <mc:Choice Requires="x14">
        <control shapeId="254005" r:id="rId77" name="IndianTooltip">
          <controlPr defaultSize="0" autoLine="0" r:id="rId5">
            <anchor>
              <from>
                <xdr:col>47</xdr:col>
                <xdr:colOff>45720</xdr:colOff>
                <xdr:row>123</xdr:row>
                <xdr:rowOff>45720</xdr:rowOff>
              </from>
              <to>
                <xdr:col>50</xdr:col>
                <xdr:colOff>30480</xdr:colOff>
                <xdr:row>124</xdr:row>
                <xdr:rowOff>7620</xdr:rowOff>
              </to>
            </anchor>
          </controlPr>
        </control>
      </mc:Choice>
      <mc:Fallback>
        <control shapeId="254005" r:id="rId77" name="IndianTooltip"/>
      </mc:Fallback>
    </mc:AlternateContent>
    <mc:AlternateContent xmlns:mc="http://schemas.openxmlformats.org/markup-compatibility/2006">
      <mc:Choice Requires="x14">
        <control shapeId="254006" r:id="rId78" name="ArabTooltip">
          <controlPr defaultSize="0" autoLine="0" r:id="rId5">
            <anchor>
              <from>
                <xdr:col>18</xdr:col>
                <xdr:colOff>38100</xdr:colOff>
                <xdr:row>125</xdr:row>
                <xdr:rowOff>7620</xdr:rowOff>
              </from>
              <to>
                <xdr:col>21</xdr:col>
                <xdr:colOff>22860</xdr:colOff>
                <xdr:row>125</xdr:row>
                <xdr:rowOff>160020</xdr:rowOff>
              </to>
            </anchor>
          </controlPr>
        </control>
      </mc:Choice>
      <mc:Fallback>
        <control shapeId="254006" r:id="rId78" name="ArabTooltip"/>
      </mc:Fallback>
    </mc:AlternateContent>
    <mc:AlternateContent xmlns:mc="http://schemas.openxmlformats.org/markup-compatibility/2006">
      <mc:Choice Requires="x14">
        <control shapeId="254007" r:id="rId79" name="AsianTooltip">
          <controlPr defaultSize="0" autoLine="0" r:id="rId5">
            <anchor>
              <from>
                <xdr:col>19</xdr:col>
                <xdr:colOff>7620</xdr:colOff>
                <xdr:row>126</xdr:row>
                <xdr:rowOff>60960</xdr:rowOff>
              </from>
              <to>
                <xdr:col>21</xdr:col>
                <xdr:colOff>45720</xdr:colOff>
                <xdr:row>127</xdr:row>
                <xdr:rowOff>137160</xdr:rowOff>
              </to>
            </anchor>
          </controlPr>
        </control>
      </mc:Choice>
      <mc:Fallback>
        <control shapeId="254007" r:id="rId79" name="AsianTooltip"/>
      </mc:Fallback>
    </mc:AlternateContent>
    <mc:AlternateContent xmlns:mc="http://schemas.openxmlformats.org/markup-compatibility/2006">
      <mc:Choice Requires="x14">
        <control shapeId="254008" r:id="rId80" name="BlackTooltip">
          <controlPr defaultSize="0" autoLine="0" r:id="rId5">
            <anchor>
              <from>
                <xdr:col>40</xdr:col>
                <xdr:colOff>45720</xdr:colOff>
                <xdr:row>128</xdr:row>
                <xdr:rowOff>45720</xdr:rowOff>
              </from>
              <to>
                <xdr:col>43</xdr:col>
                <xdr:colOff>30480</xdr:colOff>
                <xdr:row>129</xdr:row>
                <xdr:rowOff>144780</xdr:rowOff>
              </to>
            </anchor>
          </controlPr>
        </control>
      </mc:Choice>
      <mc:Fallback>
        <control shapeId="254008" r:id="rId80" name="BlackTooltip"/>
      </mc:Fallback>
    </mc:AlternateContent>
    <mc:AlternateContent xmlns:mc="http://schemas.openxmlformats.org/markup-compatibility/2006">
      <mc:Choice Requires="x14">
        <control shapeId="254009" r:id="rId81" name="HispanicTooltip">
          <controlPr defaultSize="0" autoLine="0" r:id="rId5">
            <anchor>
              <from>
                <xdr:col>32</xdr:col>
                <xdr:colOff>22860</xdr:colOff>
                <xdr:row>130</xdr:row>
                <xdr:rowOff>38100</xdr:rowOff>
              </from>
              <to>
                <xdr:col>35</xdr:col>
                <xdr:colOff>0</xdr:colOff>
                <xdr:row>131</xdr:row>
                <xdr:rowOff>83820</xdr:rowOff>
              </to>
            </anchor>
          </controlPr>
        </control>
      </mc:Choice>
      <mc:Fallback>
        <control shapeId="254009" r:id="rId81" name="HispanicTooltip"/>
      </mc:Fallback>
    </mc:AlternateContent>
    <mc:AlternateContent xmlns:mc="http://schemas.openxmlformats.org/markup-compatibility/2006">
      <mc:Choice Requires="x14">
        <control shapeId="254010" r:id="rId82" name="MultipleRaceTooltip">
          <controlPr defaultSize="0" autoLine="0" r:id="rId5">
            <anchor>
              <from>
                <xdr:col>36</xdr:col>
                <xdr:colOff>7620</xdr:colOff>
                <xdr:row>131</xdr:row>
                <xdr:rowOff>175260</xdr:rowOff>
              </from>
              <to>
                <xdr:col>38</xdr:col>
                <xdr:colOff>45720</xdr:colOff>
                <xdr:row>132</xdr:row>
                <xdr:rowOff>144780</xdr:rowOff>
              </to>
            </anchor>
          </controlPr>
        </control>
      </mc:Choice>
      <mc:Fallback>
        <control shapeId="254010" r:id="rId82" name="MultipleRaceTooltip"/>
      </mc:Fallback>
    </mc:AlternateContent>
    <mc:AlternateContent xmlns:mc="http://schemas.openxmlformats.org/markup-compatibility/2006">
      <mc:Choice Requires="x14">
        <control shapeId="254011" r:id="rId83" name="PacificTooltip">
          <controlPr defaultSize="0" autoLine="0" r:id="rId5">
            <anchor>
              <from>
                <xdr:col>55</xdr:col>
                <xdr:colOff>38100</xdr:colOff>
                <xdr:row>133</xdr:row>
                <xdr:rowOff>60960</xdr:rowOff>
              </from>
              <to>
                <xdr:col>58</xdr:col>
                <xdr:colOff>22860</xdr:colOff>
                <xdr:row>134</xdr:row>
                <xdr:rowOff>137160</xdr:rowOff>
              </to>
            </anchor>
          </controlPr>
        </control>
      </mc:Choice>
      <mc:Fallback>
        <control shapeId="254011" r:id="rId83" name="PacificTooltip"/>
      </mc:Fallback>
    </mc:AlternateContent>
    <mc:AlternateContent xmlns:mc="http://schemas.openxmlformats.org/markup-compatibility/2006">
      <mc:Choice Requires="x14">
        <control shapeId="254012" r:id="rId84" name="NonHispanicTooltip">
          <controlPr defaultSize="0" autoLine="0" r:id="rId5">
            <anchor>
              <from>
                <xdr:col>44</xdr:col>
                <xdr:colOff>0</xdr:colOff>
                <xdr:row>135</xdr:row>
                <xdr:rowOff>38100</xdr:rowOff>
              </from>
              <to>
                <xdr:col>46</xdr:col>
                <xdr:colOff>38100</xdr:colOff>
                <xdr:row>136</xdr:row>
                <xdr:rowOff>137160</xdr:rowOff>
              </to>
            </anchor>
          </controlPr>
        </control>
      </mc:Choice>
      <mc:Fallback>
        <control shapeId="254012" r:id="rId84" name="NonHispanicTooltip"/>
      </mc:Fallback>
    </mc:AlternateContent>
    <mc:AlternateContent xmlns:mc="http://schemas.openxmlformats.org/markup-compatibility/2006">
      <mc:Choice Requires="x14">
        <control shapeId="254013" r:id="rId85" name="WhiteTooltip">
          <controlPr defaultSize="0" autoLine="0" r:id="rId5">
            <anchor>
              <from>
                <xdr:col>19</xdr:col>
                <xdr:colOff>30480</xdr:colOff>
                <xdr:row>137</xdr:row>
                <xdr:rowOff>45720</xdr:rowOff>
              </from>
              <to>
                <xdr:col>22</xdr:col>
                <xdr:colOff>7620</xdr:colOff>
                <xdr:row>138</xdr:row>
                <xdr:rowOff>30480</xdr:rowOff>
              </to>
            </anchor>
          </controlPr>
        </control>
      </mc:Choice>
      <mc:Fallback>
        <control shapeId="254013" r:id="rId85" name="WhiteTooltip"/>
      </mc:Fallback>
    </mc:AlternateContent>
    <mc:AlternateContent xmlns:mc="http://schemas.openxmlformats.org/markup-compatibility/2006">
      <mc:Choice Requires="x14">
        <control shapeId="254014" r:id="rId86" name="IndianLabel">
          <controlPr defaultSize="0" autoLine="0" r:id="rId87">
            <anchor>
              <from>
                <xdr:col>51</xdr:col>
                <xdr:colOff>30480</xdr:colOff>
                <xdr:row>118</xdr:row>
                <xdr:rowOff>76200</xdr:rowOff>
              </from>
              <to>
                <xdr:col>74</xdr:col>
                <xdr:colOff>0</xdr:colOff>
                <xdr:row>124</xdr:row>
                <xdr:rowOff>22860</xdr:rowOff>
              </to>
            </anchor>
          </controlPr>
        </control>
      </mc:Choice>
      <mc:Fallback>
        <control shapeId="254014" r:id="rId86" name="IndianLabel"/>
      </mc:Fallback>
    </mc:AlternateContent>
    <mc:AlternateContent xmlns:mc="http://schemas.openxmlformats.org/markup-compatibility/2006">
      <mc:Choice Requires="x14">
        <control shapeId="254015" r:id="rId88" name="ArabLabel">
          <controlPr defaultSize="0" autoLine="0" r:id="rId89">
            <anchor>
              <from>
                <xdr:col>22</xdr:col>
                <xdr:colOff>7620</xdr:colOff>
                <xdr:row>37</xdr:row>
                <xdr:rowOff>144780</xdr:rowOff>
              </from>
              <to>
                <xdr:col>46</xdr:col>
                <xdr:colOff>38100</xdr:colOff>
                <xdr:row>125</xdr:row>
                <xdr:rowOff>160020</xdr:rowOff>
              </to>
            </anchor>
          </controlPr>
        </control>
      </mc:Choice>
      <mc:Fallback>
        <control shapeId="254015" r:id="rId88" name="ArabLabel"/>
      </mc:Fallback>
    </mc:AlternateContent>
    <mc:AlternateContent xmlns:mc="http://schemas.openxmlformats.org/markup-compatibility/2006">
      <mc:Choice Requires="x14">
        <control shapeId="254016" r:id="rId90" name="AsianLabel">
          <controlPr defaultSize="0" autoLine="0" r:id="rId91">
            <anchor>
              <from>
                <xdr:col>22</xdr:col>
                <xdr:colOff>45720</xdr:colOff>
                <xdr:row>118</xdr:row>
                <xdr:rowOff>152400</xdr:rowOff>
              </from>
              <to>
                <xdr:col>44</xdr:col>
                <xdr:colOff>45720</xdr:colOff>
                <xdr:row>127</xdr:row>
                <xdr:rowOff>137160</xdr:rowOff>
              </to>
            </anchor>
          </controlPr>
        </control>
      </mc:Choice>
      <mc:Fallback>
        <control shapeId="254016" r:id="rId90" name="AsianLabel"/>
      </mc:Fallback>
    </mc:AlternateContent>
    <mc:AlternateContent xmlns:mc="http://schemas.openxmlformats.org/markup-compatibility/2006">
      <mc:Choice Requires="x14">
        <control shapeId="254017" r:id="rId92" name="BlackLabel">
          <controlPr defaultSize="0" autoLine="0" r:id="rId93">
            <anchor>
              <from>
                <xdr:col>44</xdr:col>
                <xdr:colOff>22860</xdr:colOff>
                <xdr:row>126</xdr:row>
                <xdr:rowOff>22860</xdr:rowOff>
              </from>
              <to>
                <xdr:col>64</xdr:col>
                <xdr:colOff>7620</xdr:colOff>
                <xdr:row>129</xdr:row>
                <xdr:rowOff>144780</xdr:rowOff>
              </to>
            </anchor>
          </controlPr>
        </control>
      </mc:Choice>
      <mc:Fallback>
        <control shapeId="254017" r:id="rId92" name="BlackLabel"/>
      </mc:Fallback>
    </mc:AlternateContent>
    <mc:AlternateContent xmlns:mc="http://schemas.openxmlformats.org/markup-compatibility/2006">
      <mc:Choice Requires="x14">
        <control shapeId="254018" r:id="rId94" name="HispanicLabel">
          <controlPr defaultSize="0" autoLine="0" r:id="rId95">
            <anchor>
              <from>
                <xdr:col>36</xdr:col>
                <xdr:colOff>0</xdr:colOff>
                <xdr:row>126</xdr:row>
                <xdr:rowOff>7620</xdr:rowOff>
              </from>
              <to>
                <xdr:col>58</xdr:col>
                <xdr:colOff>38100</xdr:colOff>
                <xdr:row>131</xdr:row>
                <xdr:rowOff>99060</xdr:rowOff>
              </to>
            </anchor>
          </controlPr>
        </control>
      </mc:Choice>
      <mc:Fallback>
        <control shapeId="254018" r:id="rId94" name="HispanicLabel"/>
      </mc:Fallback>
    </mc:AlternateContent>
    <mc:AlternateContent xmlns:mc="http://schemas.openxmlformats.org/markup-compatibility/2006">
      <mc:Choice Requires="x14">
        <control shapeId="254019" r:id="rId96" name="MultipleRaceLabel">
          <controlPr defaultSize="0" autoLine="0" r:id="rId97">
            <anchor>
              <from>
                <xdr:col>40</xdr:col>
                <xdr:colOff>0</xdr:colOff>
                <xdr:row>130</xdr:row>
                <xdr:rowOff>0</xdr:rowOff>
              </from>
              <to>
                <xdr:col>62</xdr:col>
                <xdr:colOff>30480</xdr:colOff>
                <xdr:row>132</xdr:row>
                <xdr:rowOff>144780</xdr:rowOff>
              </to>
            </anchor>
          </controlPr>
        </control>
      </mc:Choice>
      <mc:Fallback>
        <control shapeId="254019" r:id="rId96" name="MultipleRaceLabel"/>
      </mc:Fallback>
    </mc:AlternateContent>
    <mc:AlternateContent xmlns:mc="http://schemas.openxmlformats.org/markup-compatibility/2006">
      <mc:Choice Requires="x14">
        <control shapeId="254020" r:id="rId98" name="PacificLabel">
          <controlPr defaultSize="0" autoLine="0" r:id="rId99">
            <anchor>
              <from>
                <xdr:col>59</xdr:col>
                <xdr:colOff>22860</xdr:colOff>
                <xdr:row>131</xdr:row>
                <xdr:rowOff>30480</xdr:rowOff>
              </from>
              <to>
                <xdr:col>82</xdr:col>
                <xdr:colOff>0</xdr:colOff>
                <xdr:row>134</xdr:row>
                <xdr:rowOff>137160</xdr:rowOff>
              </to>
            </anchor>
          </controlPr>
        </control>
      </mc:Choice>
      <mc:Fallback>
        <control shapeId="254020" r:id="rId98" name="PacificLabel"/>
      </mc:Fallback>
    </mc:AlternateContent>
    <mc:AlternateContent xmlns:mc="http://schemas.openxmlformats.org/markup-compatibility/2006">
      <mc:Choice Requires="x14">
        <control shapeId="254021" r:id="rId100" name="NonHispanicLabel">
          <controlPr defaultSize="0" autoLine="0" r:id="rId101">
            <anchor>
              <from>
                <xdr:col>47</xdr:col>
                <xdr:colOff>38100</xdr:colOff>
                <xdr:row>132</xdr:row>
                <xdr:rowOff>83820</xdr:rowOff>
              </from>
              <to>
                <xdr:col>70</xdr:col>
                <xdr:colOff>22860</xdr:colOff>
                <xdr:row>136</xdr:row>
                <xdr:rowOff>144780</xdr:rowOff>
              </to>
            </anchor>
          </controlPr>
        </control>
      </mc:Choice>
      <mc:Fallback>
        <control shapeId="254021" r:id="rId100" name="NonHispanicLabel"/>
      </mc:Fallback>
    </mc:AlternateContent>
    <mc:AlternateContent xmlns:mc="http://schemas.openxmlformats.org/markup-compatibility/2006">
      <mc:Choice Requires="x14">
        <control shapeId="254022" r:id="rId102" name="WhiteLabel">
          <controlPr defaultSize="0" autoLine="0" r:id="rId103">
            <anchor>
              <from>
                <xdr:col>23</xdr:col>
                <xdr:colOff>7620</xdr:colOff>
                <xdr:row>134</xdr:row>
                <xdr:rowOff>60960</xdr:rowOff>
              </from>
              <to>
                <xdr:col>46</xdr:col>
                <xdr:colOff>0</xdr:colOff>
                <xdr:row>138</xdr:row>
                <xdr:rowOff>38100</xdr:rowOff>
              </to>
            </anchor>
          </controlPr>
        </control>
      </mc:Choice>
      <mc:Fallback>
        <control shapeId="254022" r:id="rId102" name="WhiteLabel"/>
      </mc:Fallback>
    </mc:AlternateContent>
    <mc:AlternateContent xmlns:mc="http://schemas.openxmlformats.org/markup-compatibility/2006">
      <mc:Choice Requires="x14">
        <control shapeId="254023" r:id="rId104" name="BuddhistTooltip">
          <controlPr defaultSize="0" autoLine="0" r:id="rId5">
            <anchor>
              <from>
                <xdr:col>22</xdr:col>
                <xdr:colOff>30480</xdr:colOff>
                <xdr:row>140</xdr:row>
                <xdr:rowOff>30480</xdr:rowOff>
              </from>
              <to>
                <xdr:col>25</xdr:col>
                <xdr:colOff>7620</xdr:colOff>
                <xdr:row>141</xdr:row>
                <xdr:rowOff>7620</xdr:rowOff>
              </to>
            </anchor>
          </controlPr>
        </control>
      </mc:Choice>
      <mc:Fallback>
        <control shapeId="254023" r:id="rId104" name="BuddhistTooltip"/>
      </mc:Fallback>
    </mc:AlternateContent>
    <mc:AlternateContent xmlns:mc="http://schemas.openxmlformats.org/markup-compatibility/2006">
      <mc:Choice Requires="x14">
        <control shapeId="254024" r:id="rId105" name="CatholicTooltip">
          <controlPr defaultSize="0" autoLine="0" r:id="rId5">
            <anchor>
              <from>
                <xdr:col>22</xdr:col>
                <xdr:colOff>0</xdr:colOff>
                <xdr:row>141</xdr:row>
                <xdr:rowOff>106680</xdr:rowOff>
              </from>
              <to>
                <xdr:col>24</xdr:col>
                <xdr:colOff>38100</xdr:colOff>
                <xdr:row>142</xdr:row>
                <xdr:rowOff>83820</xdr:rowOff>
              </to>
            </anchor>
          </controlPr>
        </control>
      </mc:Choice>
      <mc:Fallback>
        <control shapeId="254024" r:id="rId105" name="CatholicTooltip"/>
      </mc:Fallback>
    </mc:AlternateContent>
    <mc:AlternateContent xmlns:mc="http://schemas.openxmlformats.org/markup-compatibility/2006">
      <mc:Choice Requires="x14">
        <control shapeId="254025" r:id="rId106" name="OrthodoxTooltip">
          <controlPr defaultSize="0" autoLine="0" r:id="rId5">
            <anchor>
              <from>
                <xdr:col>56</xdr:col>
                <xdr:colOff>7620</xdr:colOff>
                <xdr:row>143</xdr:row>
                <xdr:rowOff>0</xdr:rowOff>
              </from>
              <to>
                <xdr:col>58</xdr:col>
                <xdr:colOff>45720</xdr:colOff>
                <xdr:row>143</xdr:row>
                <xdr:rowOff>152400</xdr:rowOff>
              </to>
            </anchor>
          </controlPr>
        </control>
      </mc:Choice>
      <mc:Fallback>
        <control shapeId="254025" r:id="rId106" name="OrthodoxTooltip"/>
      </mc:Fallback>
    </mc:AlternateContent>
    <mc:AlternateContent xmlns:mc="http://schemas.openxmlformats.org/markup-compatibility/2006">
      <mc:Choice Requires="x14">
        <control shapeId="254026" r:id="rId107" name="HinduTooltip">
          <controlPr defaultSize="0" autoLine="0" r:id="rId5">
            <anchor>
              <from>
                <xdr:col>19</xdr:col>
                <xdr:colOff>30480</xdr:colOff>
                <xdr:row>144</xdr:row>
                <xdr:rowOff>68580</xdr:rowOff>
              </from>
              <to>
                <xdr:col>22</xdr:col>
                <xdr:colOff>7620</xdr:colOff>
                <xdr:row>145</xdr:row>
                <xdr:rowOff>45720</xdr:rowOff>
              </to>
            </anchor>
          </controlPr>
        </control>
      </mc:Choice>
      <mc:Fallback>
        <control shapeId="254026" r:id="rId107" name="HinduTooltip"/>
      </mc:Fallback>
    </mc:AlternateContent>
    <mc:AlternateContent xmlns:mc="http://schemas.openxmlformats.org/markup-compatibility/2006">
      <mc:Choice Requires="x14">
        <control shapeId="254027" r:id="rId108" name="IslamicTooltip">
          <controlPr defaultSize="0" autoLine="0" r:id="rId5">
            <anchor>
              <from>
                <xdr:col>30</xdr:col>
                <xdr:colOff>22860</xdr:colOff>
                <xdr:row>145</xdr:row>
                <xdr:rowOff>137160</xdr:rowOff>
              </from>
              <to>
                <xdr:col>33</xdr:col>
                <xdr:colOff>0</xdr:colOff>
                <xdr:row>146</xdr:row>
                <xdr:rowOff>60960</xdr:rowOff>
              </to>
            </anchor>
          </controlPr>
        </control>
      </mc:Choice>
      <mc:Fallback>
        <control shapeId="254027" r:id="rId108" name="IslamicTooltip"/>
      </mc:Fallback>
    </mc:AlternateContent>
    <mc:AlternateContent xmlns:mc="http://schemas.openxmlformats.org/markup-compatibility/2006">
      <mc:Choice Requires="x14">
        <control shapeId="254028" r:id="rId109" name="JehovahTooltip">
          <controlPr defaultSize="0" autoLine="0" r:id="rId5">
            <anchor>
              <from>
                <xdr:col>31</xdr:col>
                <xdr:colOff>45720</xdr:colOff>
                <xdr:row>146</xdr:row>
                <xdr:rowOff>152400</xdr:rowOff>
              </from>
              <to>
                <xdr:col>34</xdr:col>
                <xdr:colOff>30480</xdr:colOff>
                <xdr:row>148</xdr:row>
                <xdr:rowOff>22860</xdr:rowOff>
              </to>
            </anchor>
          </controlPr>
        </control>
      </mc:Choice>
      <mc:Fallback>
        <control shapeId="254028" r:id="rId109" name="JehovahTooltip"/>
      </mc:Fallback>
    </mc:AlternateContent>
    <mc:AlternateContent xmlns:mc="http://schemas.openxmlformats.org/markup-compatibility/2006">
      <mc:Choice Requires="x14">
        <control shapeId="254029" r:id="rId110" name="JewishTooltip">
          <controlPr defaultSize="0" autoLine="0" r:id="rId5">
            <anchor>
              <from>
                <xdr:col>20</xdr:col>
                <xdr:colOff>22860</xdr:colOff>
                <xdr:row>148</xdr:row>
                <xdr:rowOff>106680</xdr:rowOff>
              </from>
              <to>
                <xdr:col>23</xdr:col>
                <xdr:colOff>0</xdr:colOff>
                <xdr:row>149</xdr:row>
                <xdr:rowOff>106680</xdr:rowOff>
              </to>
            </anchor>
          </controlPr>
        </control>
      </mc:Choice>
      <mc:Fallback>
        <control shapeId="254029" r:id="rId110" name="JewishTooltip"/>
      </mc:Fallback>
    </mc:AlternateContent>
    <mc:AlternateContent xmlns:mc="http://schemas.openxmlformats.org/markup-compatibility/2006">
      <mc:Choice Requires="x14">
        <control shapeId="254030" r:id="rId111" name="MormonTooltip">
          <controlPr defaultSize="0" autoLine="0" r:id="rId5">
            <anchor>
              <from>
                <xdr:col>22</xdr:col>
                <xdr:colOff>30480</xdr:colOff>
                <xdr:row>150</xdr:row>
                <xdr:rowOff>45720</xdr:rowOff>
              </from>
              <to>
                <xdr:col>25</xdr:col>
                <xdr:colOff>7620</xdr:colOff>
                <xdr:row>151</xdr:row>
                <xdr:rowOff>45720</xdr:rowOff>
              </to>
            </anchor>
          </controlPr>
        </control>
      </mc:Choice>
      <mc:Fallback>
        <control shapeId="254030" r:id="rId111" name="MormonTooltip"/>
      </mc:Fallback>
    </mc:AlternateContent>
    <mc:AlternateContent xmlns:mc="http://schemas.openxmlformats.org/markup-compatibility/2006">
      <mc:Choice Requires="x14">
        <control shapeId="254031" r:id="rId112" name="MultipleReligionsTooltip">
          <controlPr defaultSize="0" autoLine="0" r:id="rId5">
            <anchor>
              <from>
                <xdr:col>39</xdr:col>
                <xdr:colOff>7620</xdr:colOff>
                <xdr:row>151</xdr:row>
                <xdr:rowOff>121920</xdr:rowOff>
              </from>
              <to>
                <xdr:col>41</xdr:col>
                <xdr:colOff>45720</xdr:colOff>
                <xdr:row>152</xdr:row>
                <xdr:rowOff>121920</xdr:rowOff>
              </to>
            </anchor>
          </controlPr>
        </control>
      </mc:Choice>
      <mc:Fallback>
        <control shapeId="254031" r:id="rId112" name="MultipleReligionsTooltip"/>
      </mc:Fallback>
    </mc:AlternateContent>
    <mc:AlternateContent xmlns:mc="http://schemas.openxmlformats.org/markup-compatibility/2006">
      <mc:Choice Requires="x14">
        <control shapeId="254032" r:id="rId113" name="OtherChristianTooltip">
          <controlPr defaultSize="0" autoLine="0" r:id="rId5">
            <anchor>
              <from>
                <xdr:col>29</xdr:col>
                <xdr:colOff>0</xdr:colOff>
                <xdr:row>153</xdr:row>
                <xdr:rowOff>45720</xdr:rowOff>
              </from>
              <to>
                <xdr:col>31</xdr:col>
                <xdr:colOff>38100</xdr:colOff>
                <xdr:row>154</xdr:row>
                <xdr:rowOff>45720</xdr:rowOff>
              </to>
            </anchor>
          </controlPr>
        </control>
      </mc:Choice>
      <mc:Fallback>
        <control shapeId="254032" r:id="rId113" name="OtherChristianTooltip"/>
      </mc:Fallback>
    </mc:AlternateContent>
    <mc:AlternateContent xmlns:mc="http://schemas.openxmlformats.org/markup-compatibility/2006">
      <mc:Choice Requires="x14">
        <control shapeId="254033" r:id="rId114" name="OtherReligionTooltip">
          <controlPr defaultSize="0" autoLine="0" r:id="rId5">
            <anchor>
              <from>
                <xdr:col>28</xdr:col>
                <xdr:colOff>0</xdr:colOff>
                <xdr:row>154</xdr:row>
                <xdr:rowOff>144780</xdr:rowOff>
              </from>
              <to>
                <xdr:col>30</xdr:col>
                <xdr:colOff>38100</xdr:colOff>
                <xdr:row>156</xdr:row>
                <xdr:rowOff>38100</xdr:rowOff>
              </to>
            </anchor>
          </controlPr>
        </control>
      </mc:Choice>
      <mc:Fallback>
        <control shapeId="254033" r:id="rId114" name="OtherReligionTooltip"/>
      </mc:Fallback>
    </mc:AlternateContent>
    <mc:AlternateContent xmlns:mc="http://schemas.openxmlformats.org/markup-compatibility/2006">
      <mc:Choice Requires="x14">
        <control shapeId="254034" r:id="rId115" name="ProtestantTooltip">
          <controlPr defaultSize="0" autoLine="0" r:id="rId5">
            <anchor>
              <from>
                <xdr:col>23</xdr:col>
                <xdr:colOff>45720</xdr:colOff>
                <xdr:row>156</xdr:row>
                <xdr:rowOff>121920</xdr:rowOff>
              </from>
              <to>
                <xdr:col>26</xdr:col>
                <xdr:colOff>30480</xdr:colOff>
                <xdr:row>192</xdr:row>
                <xdr:rowOff>30480</xdr:rowOff>
              </to>
            </anchor>
          </controlPr>
        </control>
      </mc:Choice>
      <mc:Fallback>
        <control shapeId="254034" r:id="rId115" name="ProtestantTooltip"/>
      </mc:Fallback>
    </mc:AlternateContent>
    <mc:AlternateContent xmlns:mc="http://schemas.openxmlformats.org/markup-compatibility/2006">
      <mc:Choice Requires="x14">
        <control shapeId="254035" r:id="rId116" name="SikhTooltip">
          <controlPr defaultSize="0" autoLine="0" r:id="rId5">
            <anchor>
              <from>
                <xdr:col>18</xdr:col>
                <xdr:colOff>0</xdr:colOff>
                <xdr:row>193</xdr:row>
                <xdr:rowOff>7620</xdr:rowOff>
              </from>
              <to>
                <xdr:col>20</xdr:col>
                <xdr:colOff>38100</xdr:colOff>
                <xdr:row>193</xdr:row>
                <xdr:rowOff>160020</xdr:rowOff>
              </to>
            </anchor>
          </controlPr>
        </control>
      </mc:Choice>
      <mc:Fallback>
        <control shapeId="254035" r:id="rId116" name="SikhTooltip"/>
      </mc:Fallback>
    </mc:AlternateContent>
    <mc:AlternateContent xmlns:mc="http://schemas.openxmlformats.org/markup-compatibility/2006">
      <mc:Choice Requires="x14">
        <control shapeId="254036" r:id="rId117" name="AtheismTooltip">
          <controlPr defaultSize="0" autoLine="0" r:id="rId118">
            <anchor>
              <from>
                <xdr:col>34</xdr:col>
                <xdr:colOff>38100</xdr:colOff>
                <xdr:row>229</xdr:row>
                <xdr:rowOff>0</xdr:rowOff>
              </from>
              <to>
                <xdr:col>37</xdr:col>
                <xdr:colOff>22860</xdr:colOff>
                <xdr:row>230</xdr:row>
                <xdr:rowOff>60960</xdr:rowOff>
              </to>
            </anchor>
          </controlPr>
        </control>
      </mc:Choice>
      <mc:Fallback>
        <control shapeId="254036" r:id="rId117" name="AtheismTooltip"/>
      </mc:Fallback>
    </mc:AlternateContent>
    <mc:AlternateContent xmlns:mc="http://schemas.openxmlformats.org/markup-compatibility/2006">
      <mc:Choice Requires="x14">
        <control shapeId="254037" r:id="rId119" name="BuddhistLabel">
          <controlPr defaultSize="0" autoLine="0" r:id="rId120">
            <anchor>
              <from>
                <xdr:col>26</xdr:col>
                <xdr:colOff>22860</xdr:colOff>
                <xdr:row>130</xdr:row>
                <xdr:rowOff>99060</xdr:rowOff>
              </from>
              <to>
                <xdr:col>53</xdr:col>
                <xdr:colOff>7620</xdr:colOff>
                <xdr:row>141</xdr:row>
                <xdr:rowOff>7620</xdr:rowOff>
              </to>
            </anchor>
          </controlPr>
        </control>
      </mc:Choice>
      <mc:Fallback>
        <control shapeId="254037" r:id="rId119" name="BuddhistLabel"/>
      </mc:Fallback>
    </mc:AlternateContent>
    <mc:AlternateContent xmlns:mc="http://schemas.openxmlformats.org/markup-compatibility/2006">
      <mc:Choice Requires="x14">
        <control shapeId="254038" r:id="rId121" name="CatholicLabel">
          <controlPr defaultSize="0" autoLine="0" r:id="rId122">
            <anchor>
              <from>
                <xdr:col>25</xdr:col>
                <xdr:colOff>38100</xdr:colOff>
                <xdr:row>131</xdr:row>
                <xdr:rowOff>121920</xdr:rowOff>
              </from>
              <to>
                <xdr:col>51</xdr:col>
                <xdr:colOff>22860</xdr:colOff>
                <xdr:row>142</xdr:row>
                <xdr:rowOff>83820</xdr:rowOff>
              </to>
            </anchor>
          </controlPr>
        </control>
      </mc:Choice>
      <mc:Fallback>
        <control shapeId="254038" r:id="rId121" name="CatholicLabel"/>
      </mc:Fallback>
    </mc:AlternateContent>
    <mc:AlternateContent xmlns:mc="http://schemas.openxmlformats.org/markup-compatibility/2006">
      <mc:Choice Requires="x14">
        <control shapeId="254039" r:id="rId123" name="OrthodoxLabel">
          <controlPr defaultSize="0" autoLine="0" r:id="rId124">
            <anchor>
              <from>
                <xdr:col>59</xdr:col>
                <xdr:colOff>45720</xdr:colOff>
                <xdr:row>134</xdr:row>
                <xdr:rowOff>175260</xdr:rowOff>
              </from>
              <to>
                <xdr:col>86</xdr:col>
                <xdr:colOff>22860</xdr:colOff>
                <xdr:row>143</xdr:row>
                <xdr:rowOff>160020</xdr:rowOff>
              </to>
            </anchor>
          </controlPr>
        </control>
      </mc:Choice>
      <mc:Fallback>
        <control shapeId="254039" r:id="rId123" name="OrthodoxLabel"/>
      </mc:Fallback>
    </mc:AlternateContent>
    <mc:AlternateContent xmlns:mc="http://schemas.openxmlformats.org/markup-compatibility/2006">
      <mc:Choice Requires="x14">
        <control shapeId="254040" r:id="rId125" name="HinduLabel">
          <controlPr defaultSize="0" autoLine="0" r:id="rId126">
            <anchor>
              <from>
                <xdr:col>23</xdr:col>
                <xdr:colOff>22860</xdr:colOff>
                <xdr:row>134</xdr:row>
                <xdr:rowOff>175260</xdr:rowOff>
              </from>
              <to>
                <xdr:col>52</xdr:col>
                <xdr:colOff>7620</xdr:colOff>
                <xdr:row>145</xdr:row>
                <xdr:rowOff>60960</xdr:rowOff>
              </to>
            </anchor>
          </controlPr>
        </control>
      </mc:Choice>
      <mc:Fallback>
        <control shapeId="254040" r:id="rId125" name="HinduLabel"/>
      </mc:Fallback>
    </mc:AlternateContent>
    <mc:AlternateContent xmlns:mc="http://schemas.openxmlformats.org/markup-compatibility/2006">
      <mc:Choice Requires="x14">
        <control shapeId="254041" r:id="rId127" name="IslamicLabel">
          <controlPr defaultSize="0" autoLine="0" r:id="rId128">
            <anchor>
              <from>
                <xdr:col>34</xdr:col>
                <xdr:colOff>0</xdr:colOff>
                <xdr:row>139</xdr:row>
                <xdr:rowOff>22860</xdr:rowOff>
              </from>
              <to>
                <xdr:col>62</xdr:col>
                <xdr:colOff>45720</xdr:colOff>
                <xdr:row>146</xdr:row>
                <xdr:rowOff>60960</xdr:rowOff>
              </to>
            </anchor>
          </controlPr>
        </control>
      </mc:Choice>
      <mc:Fallback>
        <control shapeId="254041" r:id="rId127" name="IslamicLabel"/>
      </mc:Fallback>
    </mc:AlternateContent>
    <mc:AlternateContent xmlns:mc="http://schemas.openxmlformats.org/markup-compatibility/2006">
      <mc:Choice Requires="x14">
        <control shapeId="254042" r:id="rId129" name="JehovahLabel">
          <controlPr defaultSize="0" autoLine="0" r:id="rId130">
            <anchor>
              <from>
                <xdr:col>35</xdr:col>
                <xdr:colOff>38100</xdr:colOff>
                <xdr:row>136</xdr:row>
                <xdr:rowOff>30480</xdr:rowOff>
              </from>
              <to>
                <xdr:col>69</xdr:col>
                <xdr:colOff>0</xdr:colOff>
                <xdr:row>148</xdr:row>
                <xdr:rowOff>22860</xdr:rowOff>
              </to>
            </anchor>
          </controlPr>
        </control>
      </mc:Choice>
      <mc:Fallback>
        <control shapeId="254042" r:id="rId129" name="JehovahLabel"/>
      </mc:Fallback>
    </mc:AlternateContent>
    <mc:AlternateContent xmlns:mc="http://schemas.openxmlformats.org/markup-compatibility/2006">
      <mc:Choice Requires="x14">
        <control shapeId="254043" r:id="rId131" name="JewishLabel">
          <controlPr defaultSize="0" autoLine="0" r:id="rId132">
            <anchor>
              <from>
                <xdr:col>24</xdr:col>
                <xdr:colOff>7620</xdr:colOff>
                <xdr:row>141</xdr:row>
                <xdr:rowOff>22860</xdr:rowOff>
              </from>
              <to>
                <xdr:col>54</xdr:col>
                <xdr:colOff>7620</xdr:colOff>
                <xdr:row>149</xdr:row>
                <xdr:rowOff>99060</xdr:rowOff>
              </to>
            </anchor>
          </controlPr>
        </control>
      </mc:Choice>
      <mc:Fallback>
        <control shapeId="254043" r:id="rId131" name="JewishLabel"/>
      </mc:Fallback>
    </mc:AlternateContent>
    <mc:AlternateContent xmlns:mc="http://schemas.openxmlformats.org/markup-compatibility/2006">
      <mc:Choice Requires="x14">
        <control shapeId="254044" r:id="rId133" name="MormonLabel">
          <controlPr defaultSize="0" autoLine="0" r:id="rId134">
            <anchor>
              <from>
                <xdr:col>26</xdr:col>
                <xdr:colOff>22860</xdr:colOff>
                <xdr:row>141</xdr:row>
                <xdr:rowOff>144780</xdr:rowOff>
              </from>
              <to>
                <xdr:col>62</xdr:col>
                <xdr:colOff>30480</xdr:colOff>
                <xdr:row>151</xdr:row>
                <xdr:rowOff>38100</xdr:rowOff>
              </to>
            </anchor>
          </controlPr>
        </control>
      </mc:Choice>
      <mc:Fallback>
        <control shapeId="254044" r:id="rId133" name="MormonLabel"/>
      </mc:Fallback>
    </mc:AlternateContent>
    <mc:AlternateContent xmlns:mc="http://schemas.openxmlformats.org/markup-compatibility/2006">
      <mc:Choice Requires="x14">
        <control shapeId="254045" r:id="rId135" name="MultipleReligionsLabel">
          <controlPr defaultSize="0" autoLine="0" r:id="rId136">
            <anchor>
              <from>
                <xdr:col>42</xdr:col>
                <xdr:colOff>45720</xdr:colOff>
                <xdr:row>148</xdr:row>
                <xdr:rowOff>38100</xdr:rowOff>
              </from>
              <to>
                <xdr:col>66</xdr:col>
                <xdr:colOff>30480</xdr:colOff>
                <xdr:row>152</xdr:row>
                <xdr:rowOff>121920</xdr:rowOff>
              </to>
            </anchor>
          </controlPr>
        </control>
      </mc:Choice>
      <mc:Fallback>
        <control shapeId="254045" r:id="rId135" name="MultipleReligionsLabel"/>
      </mc:Fallback>
    </mc:AlternateContent>
    <mc:AlternateContent xmlns:mc="http://schemas.openxmlformats.org/markup-compatibility/2006">
      <mc:Choice Requires="x14">
        <control shapeId="254046" r:id="rId137" name="OtherChristianLabel">
          <controlPr defaultSize="0" autoLine="0" r:id="rId138">
            <anchor>
              <from>
                <xdr:col>32</xdr:col>
                <xdr:colOff>45720</xdr:colOff>
                <xdr:row>145</xdr:row>
                <xdr:rowOff>45720</xdr:rowOff>
              </from>
              <to>
                <xdr:col>60</xdr:col>
                <xdr:colOff>30480</xdr:colOff>
                <xdr:row>154</xdr:row>
                <xdr:rowOff>45720</xdr:rowOff>
              </to>
            </anchor>
          </controlPr>
        </control>
      </mc:Choice>
      <mc:Fallback>
        <control shapeId="254046" r:id="rId137" name="OtherChristianLabel"/>
      </mc:Fallback>
    </mc:AlternateContent>
    <mc:AlternateContent xmlns:mc="http://schemas.openxmlformats.org/markup-compatibility/2006">
      <mc:Choice Requires="x14">
        <control shapeId="254047" r:id="rId139" name="OtherReligionLabel">
          <controlPr defaultSize="0" autoLine="0" r:id="rId140">
            <anchor>
              <from>
                <xdr:col>31</xdr:col>
                <xdr:colOff>38100</xdr:colOff>
                <xdr:row>149</xdr:row>
                <xdr:rowOff>137160</xdr:rowOff>
              </from>
              <to>
                <xdr:col>56</xdr:col>
                <xdr:colOff>22860</xdr:colOff>
                <xdr:row>156</xdr:row>
                <xdr:rowOff>45720</xdr:rowOff>
              </to>
            </anchor>
          </controlPr>
        </control>
      </mc:Choice>
      <mc:Fallback>
        <control shapeId="254047" r:id="rId139" name="OtherReligionLabel"/>
      </mc:Fallback>
    </mc:AlternateContent>
    <mc:AlternateContent xmlns:mc="http://schemas.openxmlformats.org/markup-compatibility/2006">
      <mc:Choice Requires="x14">
        <control shapeId="254048" r:id="rId141" name="ProtestantLabel">
          <controlPr defaultSize="0" autoLine="0" r:id="rId142">
            <anchor>
              <from>
                <xdr:col>27</xdr:col>
                <xdr:colOff>38100</xdr:colOff>
                <xdr:row>145</xdr:row>
                <xdr:rowOff>182880</xdr:rowOff>
              </from>
              <to>
                <xdr:col>57</xdr:col>
                <xdr:colOff>30480</xdr:colOff>
                <xdr:row>192</xdr:row>
                <xdr:rowOff>30480</xdr:rowOff>
              </to>
            </anchor>
          </controlPr>
        </control>
      </mc:Choice>
      <mc:Fallback>
        <control shapeId="254048" r:id="rId141" name="ProtestantLabel"/>
      </mc:Fallback>
    </mc:AlternateContent>
    <mc:AlternateContent xmlns:mc="http://schemas.openxmlformats.org/markup-compatibility/2006">
      <mc:Choice Requires="x14">
        <control shapeId="254049" r:id="rId143" name="SikhLabel">
          <controlPr defaultSize="0" autoLine="0" r:id="rId144">
            <anchor>
              <from>
                <xdr:col>21</xdr:col>
                <xdr:colOff>38100</xdr:colOff>
                <xdr:row>146</xdr:row>
                <xdr:rowOff>45720</xdr:rowOff>
              </from>
              <to>
                <xdr:col>51</xdr:col>
                <xdr:colOff>45720</xdr:colOff>
                <xdr:row>193</xdr:row>
                <xdr:rowOff>160020</xdr:rowOff>
              </to>
            </anchor>
          </controlPr>
        </control>
      </mc:Choice>
      <mc:Fallback>
        <control shapeId="254049" r:id="rId143" name="SikhLabel"/>
      </mc:Fallback>
    </mc:AlternateContent>
    <mc:AlternateContent xmlns:mc="http://schemas.openxmlformats.org/markup-compatibility/2006">
      <mc:Choice Requires="x14">
        <control shapeId="254050" r:id="rId145" name="AtheismLabel">
          <controlPr defaultSize="0" autoLine="0" r:id="rId146">
            <anchor>
              <from>
                <xdr:col>38</xdr:col>
                <xdr:colOff>22860</xdr:colOff>
                <xdr:row>154</xdr:row>
                <xdr:rowOff>76200</xdr:rowOff>
              </from>
              <to>
                <xdr:col>64</xdr:col>
                <xdr:colOff>0</xdr:colOff>
                <xdr:row>230</xdr:row>
                <xdr:rowOff>45720</xdr:rowOff>
              </to>
            </anchor>
          </controlPr>
        </control>
      </mc:Choice>
      <mc:Fallback>
        <control shapeId="254050" r:id="rId145" name="AtheismLabel"/>
      </mc:Fallback>
    </mc:AlternateContent>
    <mc:AlternateContent xmlns:mc="http://schemas.openxmlformats.org/markup-compatibility/2006">
      <mc:Choice Requires="x14">
        <control shapeId="254051" r:id="rId147" name="RaceDropDown">
          <controlPr defaultSize="0" autoLine="0" linkedCell="'Hate Crime Codes'!$G$2" listFillRange="'Hate Crime Codes'!$G$3:$G$10" r:id="rId148">
            <anchor moveWithCells="1">
              <from>
                <xdr:col>2</xdr:col>
                <xdr:colOff>0</xdr:colOff>
                <xdr:row>360</xdr:row>
                <xdr:rowOff>0</xdr:rowOff>
              </from>
              <to>
                <xdr:col>47</xdr:col>
                <xdr:colOff>22860</xdr:colOff>
                <xdr:row>361</xdr:row>
                <xdr:rowOff>121920</xdr:rowOff>
              </to>
            </anchor>
          </controlPr>
        </control>
      </mc:Choice>
      <mc:Fallback>
        <control shapeId="254051" r:id="rId147" name="RaceDropDown"/>
      </mc:Fallback>
    </mc:AlternateContent>
    <mc:AlternateContent xmlns:mc="http://schemas.openxmlformats.org/markup-compatibility/2006">
      <mc:Choice Requires="x14">
        <control shapeId="254052" r:id="rId149" name="EthnicityDropDown">
          <controlPr defaultSize="0" autoLine="0" linkedCell="'Hate Crime Codes'!$I$2" listFillRange="'Hate Crime Codes'!$I$3:$I$7" r:id="rId148">
            <anchor moveWithCells="1">
              <from>
                <xdr:col>2</xdr:col>
                <xdr:colOff>0</xdr:colOff>
                <xdr:row>381</xdr:row>
                <xdr:rowOff>60960</xdr:rowOff>
              </from>
              <to>
                <xdr:col>47</xdr:col>
                <xdr:colOff>22860</xdr:colOff>
                <xdr:row>384</xdr:row>
                <xdr:rowOff>7620</xdr:rowOff>
              </to>
            </anchor>
          </controlPr>
        </control>
      </mc:Choice>
      <mc:Fallback>
        <control shapeId="254052" r:id="rId149" name="EthnicityDropDown"/>
      </mc:Fallback>
    </mc:AlternateContent>
    <mc:AlternateContent xmlns:mc="http://schemas.openxmlformats.org/markup-compatibility/2006">
      <mc:Choice Requires="x14">
        <control shapeId="254053" r:id="rId150" name="WhiteRaceTooltip">
          <controlPr defaultSize="0" autoLine="0" r:id="rId5">
            <anchor>
              <from>
                <xdr:col>14</xdr:col>
                <xdr:colOff>30480</xdr:colOff>
                <xdr:row>397</xdr:row>
                <xdr:rowOff>38100</xdr:rowOff>
              </from>
              <to>
                <xdr:col>17</xdr:col>
                <xdr:colOff>7620</xdr:colOff>
                <xdr:row>398</xdr:row>
                <xdr:rowOff>114300</xdr:rowOff>
              </to>
            </anchor>
          </controlPr>
        </control>
      </mc:Choice>
      <mc:Fallback>
        <control shapeId="254053" r:id="rId150" name="WhiteRaceTooltip"/>
      </mc:Fallback>
    </mc:AlternateContent>
    <mc:AlternateContent xmlns:mc="http://schemas.openxmlformats.org/markup-compatibility/2006">
      <mc:Choice Requires="x14">
        <control shapeId="254054" r:id="rId151" name="BlackRaceTooltip">
          <controlPr defaultSize="0" autoLine="0" r:id="rId5">
            <anchor>
              <from>
                <xdr:col>35</xdr:col>
                <xdr:colOff>30480</xdr:colOff>
                <xdr:row>399</xdr:row>
                <xdr:rowOff>0</xdr:rowOff>
              </from>
              <to>
                <xdr:col>38</xdr:col>
                <xdr:colOff>7620</xdr:colOff>
                <xdr:row>400</xdr:row>
                <xdr:rowOff>114300</xdr:rowOff>
              </to>
            </anchor>
          </controlPr>
        </control>
      </mc:Choice>
      <mc:Fallback>
        <control shapeId="254054" r:id="rId151" name="BlackRaceTooltip"/>
      </mc:Fallback>
    </mc:AlternateContent>
    <mc:AlternateContent xmlns:mc="http://schemas.openxmlformats.org/markup-compatibility/2006">
      <mc:Choice Requires="x14">
        <control shapeId="254055" r:id="rId152" name="IndianRaceTooltip">
          <controlPr defaultSize="0" autoLine="0" r:id="rId5">
            <anchor>
              <from>
                <xdr:col>42</xdr:col>
                <xdr:colOff>45720</xdr:colOff>
                <xdr:row>400</xdr:row>
                <xdr:rowOff>190500</xdr:rowOff>
              </from>
              <to>
                <xdr:col>45</xdr:col>
                <xdr:colOff>30480</xdr:colOff>
                <xdr:row>401</xdr:row>
                <xdr:rowOff>144780</xdr:rowOff>
              </to>
            </anchor>
          </controlPr>
        </control>
      </mc:Choice>
      <mc:Fallback>
        <control shapeId="254055" r:id="rId152" name="IndianRaceTooltip"/>
      </mc:Fallback>
    </mc:AlternateContent>
    <mc:AlternateContent xmlns:mc="http://schemas.openxmlformats.org/markup-compatibility/2006">
      <mc:Choice Requires="x14">
        <control shapeId="254056" r:id="rId153" name="AsianRaceTooltip">
          <controlPr defaultSize="0" autoLine="0" r:id="rId5">
            <anchor>
              <from>
                <xdr:col>14</xdr:col>
                <xdr:colOff>7620</xdr:colOff>
                <xdr:row>403</xdr:row>
                <xdr:rowOff>0</xdr:rowOff>
              </from>
              <to>
                <xdr:col>16</xdr:col>
                <xdr:colOff>45720</xdr:colOff>
                <xdr:row>403</xdr:row>
                <xdr:rowOff>152400</xdr:rowOff>
              </to>
            </anchor>
          </controlPr>
        </control>
      </mc:Choice>
      <mc:Fallback>
        <control shapeId="254056" r:id="rId153" name="AsianRaceTooltip"/>
      </mc:Fallback>
    </mc:AlternateContent>
    <mc:AlternateContent xmlns:mc="http://schemas.openxmlformats.org/markup-compatibility/2006">
      <mc:Choice Requires="x14">
        <control shapeId="254057" r:id="rId154" name="GroupRaceTooltip">
          <controlPr defaultSize="0" autoLine="0" r:id="rId5">
            <anchor>
              <from>
                <xdr:col>33</xdr:col>
                <xdr:colOff>22860</xdr:colOff>
                <xdr:row>404</xdr:row>
                <xdr:rowOff>60960</xdr:rowOff>
              </from>
              <to>
                <xdr:col>36</xdr:col>
                <xdr:colOff>0</xdr:colOff>
                <xdr:row>405</xdr:row>
                <xdr:rowOff>137160</xdr:rowOff>
              </to>
            </anchor>
          </controlPr>
        </control>
      </mc:Choice>
      <mc:Fallback>
        <control shapeId="254057" r:id="rId154" name="GroupRaceTooltip"/>
      </mc:Fallback>
    </mc:AlternateContent>
    <mc:AlternateContent xmlns:mc="http://schemas.openxmlformats.org/markup-compatibility/2006">
      <mc:Choice Requires="x14">
        <control shapeId="254058" r:id="rId155" name="UnknownRaceTooltip">
          <controlPr defaultSize="0" autoLine="0" r:id="rId5">
            <anchor>
              <from>
                <xdr:col>18</xdr:col>
                <xdr:colOff>22860</xdr:colOff>
                <xdr:row>406</xdr:row>
                <xdr:rowOff>7620</xdr:rowOff>
              </from>
              <to>
                <xdr:col>21</xdr:col>
                <xdr:colOff>0</xdr:colOff>
                <xdr:row>407</xdr:row>
                <xdr:rowOff>83820</xdr:rowOff>
              </to>
            </anchor>
          </controlPr>
        </control>
      </mc:Choice>
      <mc:Fallback>
        <control shapeId="254058" r:id="rId155" name="UnknownRaceTooltip"/>
      </mc:Fallback>
    </mc:AlternateContent>
    <mc:AlternateContent xmlns:mc="http://schemas.openxmlformats.org/markup-compatibility/2006">
      <mc:Choice Requires="x14">
        <control shapeId="254059" r:id="rId156" name="PacificRaceTooltip">
          <controlPr defaultSize="0" autoLine="0" r:id="rId5">
            <anchor>
              <from>
                <xdr:col>50</xdr:col>
                <xdr:colOff>22860</xdr:colOff>
                <xdr:row>407</xdr:row>
                <xdr:rowOff>182880</xdr:rowOff>
              </from>
              <to>
                <xdr:col>53</xdr:col>
                <xdr:colOff>0</xdr:colOff>
                <xdr:row>408</xdr:row>
                <xdr:rowOff>137160</xdr:rowOff>
              </to>
            </anchor>
          </controlPr>
        </control>
      </mc:Choice>
      <mc:Fallback>
        <control shapeId="254059" r:id="rId156" name="PacificRaceTooltip"/>
      </mc:Fallback>
    </mc:AlternateContent>
    <mc:AlternateContent xmlns:mc="http://schemas.openxmlformats.org/markup-compatibility/2006">
      <mc:Choice Requires="x14">
        <control shapeId="254060" r:id="rId157" name="WhiteRaceLabel">
          <controlPr defaultSize="0" autoLine="0" r:id="rId158">
            <anchor>
              <from>
                <xdr:col>18</xdr:col>
                <xdr:colOff>7620</xdr:colOff>
                <xdr:row>394</xdr:row>
                <xdr:rowOff>7620</xdr:rowOff>
              </from>
              <to>
                <xdr:col>39</xdr:col>
                <xdr:colOff>7620</xdr:colOff>
                <xdr:row>398</xdr:row>
                <xdr:rowOff>121920</xdr:rowOff>
              </to>
            </anchor>
          </controlPr>
        </control>
      </mc:Choice>
      <mc:Fallback>
        <control shapeId="254060" r:id="rId157" name="WhiteRaceLabel"/>
      </mc:Fallback>
    </mc:AlternateContent>
    <mc:AlternateContent xmlns:mc="http://schemas.openxmlformats.org/markup-compatibility/2006">
      <mc:Choice Requires="x14">
        <control shapeId="254061" r:id="rId159" name="BlackRaceLabel">
          <controlPr defaultSize="0" autoLine="0" r:id="rId160">
            <anchor>
              <from>
                <xdr:col>39</xdr:col>
                <xdr:colOff>7620</xdr:colOff>
                <xdr:row>397</xdr:row>
                <xdr:rowOff>0</xdr:rowOff>
              </from>
              <to>
                <xdr:col>60</xdr:col>
                <xdr:colOff>7620</xdr:colOff>
                <xdr:row>400</xdr:row>
                <xdr:rowOff>114300</xdr:rowOff>
              </to>
            </anchor>
          </controlPr>
        </control>
      </mc:Choice>
      <mc:Fallback>
        <control shapeId="254061" r:id="rId159" name="BlackRaceLabel"/>
      </mc:Fallback>
    </mc:AlternateContent>
    <mc:AlternateContent xmlns:mc="http://schemas.openxmlformats.org/markup-compatibility/2006">
      <mc:Choice Requires="x14">
        <control shapeId="254062" r:id="rId161" name="IndianRaceLabel">
          <controlPr defaultSize="0" autoLine="0" r:id="rId162">
            <anchor>
              <from>
                <xdr:col>46</xdr:col>
                <xdr:colOff>30480</xdr:colOff>
                <xdr:row>394</xdr:row>
                <xdr:rowOff>83820</xdr:rowOff>
              </from>
              <to>
                <xdr:col>67</xdr:col>
                <xdr:colOff>22860</xdr:colOff>
                <xdr:row>401</xdr:row>
                <xdr:rowOff>137160</xdr:rowOff>
              </to>
            </anchor>
          </controlPr>
        </control>
      </mc:Choice>
      <mc:Fallback>
        <control shapeId="254062" r:id="rId161" name="IndianRaceLabel"/>
      </mc:Fallback>
    </mc:AlternateContent>
    <mc:AlternateContent xmlns:mc="http://schemas.openxmlformats.org/markup-compatibility/2006">
      <mc:Choice Requires="x14">
        <control shapeId="254063" r:id="rId163" name="AsianRaceLabel">
          <controlPr defaultSize="0" autoLine="0" r:id="rId164">
            <anchor>
              <from>
                <xdr:col>17</xdr:col>
                <xdr:colOff>45720</xdr:colOff>
                <xdr:row>394</xdr:row>
                <xdr:rowOff>83820</xdr:rowOff>
              </from>
              <to>
                <xdr:col>41</xdr:col>
                <xdr:colOff>22860</xdr:colOff>
                <xdr:row>403</xdr:row>
                <xdr:rowOff>160020</xdr:rowOff>
              </to>
            </anchor>
          </controlPr>
        </control>
      </mc:Choice>
      <mc:Fallback>
        <control shapeId="254063" r:id="rId163" name="AsianRaceLabel"/>
      </mc:Fallback>
    </mc:AlternateContent>
    <mc:AlternateContent xmlns:mc="http://schemas.openxmlformats.org/markup-compatibility/2006">
      <mc:Choice Requires="x14">
        <control shapeId="254064" r:id="rId165" name="GroupRaceLabel">
          <controlPr defaultSize="0" autoLine="0" r:id="rId166">
            <anchor>
              <from>
                <xdr:col>37</xdr:col>
                <xdr:colOff>7620</xdr:colOff>
                <xdr:row>401</xdr:row>
                <xdr:rowOff>83820</xdr:rowOff>
              </from>
              <to>
                <xdr:col>54</xdr:col>
                <xdr:colOff>22860</xdr:colOff>
                <xdr:row>405</xdr:row>
                <xdr:rowOff>137160</xdr:rowOff>
              </to>
            </anchor>
          </controlPr>
        </control>
      </mc:Choice>
      <mc:Fallback>
        <control shapeId="254064" r:id="rId165" name="GroupRaceLabel"/>
      </mc:Fallback>
    </mc:AlternateContent>
    <mc:AlternateContent xmlns:mc="http://schemas.openxmlformats.org/markup-compatibility/2006">
      <mc:Choice Requires="x14">
        <control shapeId="254065" r:id="rId167" name="UnknownRaceLabel">
          <controlPr defaultSize="0" autoLine="0" r:id="rId168">
            <anchor>
              <from>
                <xdr:col>22</xdr:col>
                <xdr:colOff>0</xdr:colOff>
                <xdr:row>405</xdr:row>
                <xdr:rowOff>68580</xdr:rowOff>
              </from>
              <to>
                <xdr:col>35</xdr:col>
                <xdr:colOff>45720</xdr:colOff>
                <xdr:row>407</xdr:row>
                <xdr:rowOff>106680</xdr:rowOff>
              </to>
            </anchor>
          </controlPr>
        </control>
      </mc:Choice>
      <mc:Fallback>
        <control shapeId="254065" r:id="rId167" name="UnknownRaceLabel"/>
      </mc:Fallback>
    </mc:AlternateContent>
    <mc:AlternateContent xmlns:mc="http://schemas.openxmlformats.org/markup-compatibility/2006">
      <mc:Choice Requires="x14">
        <control shapeId="254066" r:id="rId169" name="PacificRaceLabel">
          <controlPr defaultSize="0" autoLine="0" r:id="rId170">
            <anchor>
              <from>
                <xdr:col>54</xdr:col>
                <xdr:colOff>0</xdr:colOff>
                <xdr:row>403</xdr:row>
                <xdr:rowOff>83820</xdr:rowOff>
              </from>
              <to>
                <xdr:col>71</xdr:col>
                <xdr:colOff>22860</xdr:colOff>
                <xdr:row>408</xdr:row>
                <xdr:rowOff>137160</xdr:rowOff>
              </to>
            </anchor>
          </controlPr>
        </control>
      </mc:Choice>
      <mc:Fallback>
        <control shapeId="254066" r:id="rId169" name="PacificRaceLabel"/>
      </mc:Fallback>
    </mc:AlternateContent>
    <mc:AlternateContent xmlns:mc="http://schemas.openxmlformats.org/markup-compatibility/2006">
      <mc:Choice Requires="x14">
        <control shapeId="254067" r:id="rId171" name="HispanicEthTooltip">
          <controlPr defaultSize="0" autoLine="0" r:id="rId5">
            <anchor>
              <from>
                <xdr:col>26</xdr:col>
                <xdr:colOff>45720</xdr:colOff>
                <xdr:row>382</xdr:row>
                <xdr:rowOff>106680</xdr:rowOff>
              </from>
              <to>
                <xdr:col>29</xdr:col>
                <xdr:colOff>30480</xdr:colOff>
                <xdr:row>384</xdr:row>
                <xdr:rowOff>83820</xdr:rowOff>
              </to>
            </anchor>
          </controlPr>
        </control>
      </mc:Choice>
      <mc:Fallback>
        <control shapeId="254067" r:id="rId171" name="HispanicEthTooltip"/>
      </mc:Fallback>
    </mc:AlternateContent>
    <mc:AlternateContent xmlns:mc="http://schemas.openxmlformats.org/markup-compatibility/2006">
      <mc:Choice Requires="x14">
        <control shapeId="254068" r:id="rId172" name="GroupEthTooltip">
          <controlPr defaultSize="0" autoLine="0" r:id="rId5">
            <anchor>
              <from>
                <xdr:col>37</xdr:col>
                <xdr:colOff>0</xdr:colOff>
                <xdr:row>385</xdr:row>
                <xdr:rowOff>30480</xdr:rowOff>
              </from>
              <to>
                <xdr:col>39</xdr:col>
                <xdr:colOff>38100</xdr:colOff>
                <xdr:row>385</xdr:row>
                <xdr:rowOff>182880</xdr:rowOff>
              </to>
            </anchor>
          </controlPr>
        </control>
      </mc:Choice>
      <mc:Fallback>
        <control shapeId="254068" r:id="rId172" name="GroupEthTooltip"/>
      </mc:Fallback>
    </mc:AlternateContent>
    <mc:AlternateContent xmlns:mc="http://schemas.openxmlformats.org/markup-compatibility/2006">
      <mc:Choice Requires="x14">
        <control shapeId="254069" r:id="rId173" name="NonHispanicEthTooltip">
          <controlPr defaultSize="0" autoLine="0" r:id="rId5">
            <anchor>
              <from>
                <xdr:col>31</xdr:col>
                <xdr:colOff>30480</xdr:colOff>
                <xdr:row>385</xdr:row>
                <xdr:rowOff>266700</xdr:rowOff>
              </from>
              <to>
                <xdr:col>34</xdr:col>
                <xdr:colOff>7620</xdr:colOff>
                <xdr:row>385</xdr:row>
                <xdr:rowOff>419100</xdr:rowOff>
              </to>
            </anchor>
          </controlPr>
        </control>
      </mc:Choice>
      <mc:Fallback>
        <control shapeId="254069" r:id="rId173" name="NonHispanicEthTooltip"/>
      </mc:Fallback>
    </mc:AlternateContent>
    <mc:AlternateContent xmlns:mc="http://schemas.openxmlformats.org/markup-compatibility/2006">
      <mc:Choice Requires="x14">
        <control shapeId="254070" r:id="rId174" name="UnknownEthTooltip">
          <controlPr defaultSize="0" autoLine="0" r:id="rId5">
            <anchor>
              <from>
                <xdr:col>18</xdr:col>
                <xdr:colOff>7620</xdr:colOff>
                <xdr:row>385</xdr:row>
                <xdr:rowOff>518160</xdr:rowOff>
              </from>
              <to>
                <xdr:col>20</xdr:col>
                <xdr:colOff>45720</xdr:colOff>
                <xdr:row>385</xdr:row>
                <xdr:rowOff>670560</xdr:rowOff>
              </to>
            </anchor>
          </controlPr>
        </control>
      </mc:Choice>
      <mc:Fallback>
        <control shapeId="254070" r:id="rId174" name="UnknownEthTooltip"/>
      </mc:Fallback>
    </mc:AlternateContent>
    <mc:AlternateContent xmlns:mc="http://schemas.openxmlformats.org/markup-compatibility/2006">
      <mc:Choice Requires="x14">
        <control shapeId="254071" r:id="rId175" name="HispanicEthLabel">
          <controlPr defaultSize="0" autoLine="0" r:id="rId176">
            <anchor>
              <from>
                <xdr:col>30</xdr:col>
                <xdr:colOff>22860</xdr:colOff>
                <xdr:row>361</xdr:row>
                <xdr:rowOff>45720</xdr:rowOff>
              </from>
              <to>
                <xdr:col>53</xdr:col>
                <xdr:colOff>0</xdr:colOff>
                <xdr:row>384</xdr:row>
                <xdr:rowOff>83820</xdr:rowOff>
              </to>
            </anchor>
          </controlPr>
        </control>
      </mc:Choice>
      <mc:Fallback>
        <control shapeId="254071" r:id="rId175" name="HispanicEthLabel"/>
      </mc:Fallback>
    </mc:AlternateContent>
    <mc:AlternateContent xmlns:mc="http://schemas.openxmlformats.org/markup-compatibility/2006">
      <mc:Choice Requires="x14">
        <control shapeId="254072" r:id="rId177" name="GroupEthLabel">
          <controlPr defaultSize="0" autoLine="0" r:id="rId178">
            <anchor>
              <from>
                <xdr:col>40</xdr:col>
                <xdr:colOff>38100</xdr:colOff>
                <xdr:row>363</xdr:row>
                <xdr:rowOff>22860</xdr:rowOff>
              </from>
              <to>
                <xdr:col>63</xdr:col>
                <xdr:colOff>38100</xdr:colOff>
                <xdr:row>385</xdr:row>
                <xdr:rowOff>182880</xdr:rowOff>
              </to>
            </anchor>
          </controlPr>
        </control>
      </mc:Choice>
      <mc:Fallback>
        <control shapeId="254072" r:id="rId177" name="GroupEthLabel"/>
      </mc:Fallback>
    </mc:AlternateContent>
    <mc:AlternateContent xmlns:mc="http://schemas.openxmlformats.org/markup-compatibility/2006">
      <mc:Choice Requires="x14">
        <control shapeId="254073" r:id="rId179" name="NonHispanicEthLabel">
          <controlPr defaultSize="0" autoLine="0" r:id="rId180">
            <anchor>
              <from>
                <xdr:col>35</xdr:col>
                <xdr:colOff>7620</xdr:colOff>
                <xdr:row>385</xdr:row>
                <xdr:rowOff>106680</xdr:rowOff>
              </from>
              <to>
                <xdr:col>56</xdr:col>
                <xdr:colOff>30480</xdr:colOff>
                <xdr:row>385</xdr:row>
                <xdr:rowOff>426720</xdr:rowOff>
              </to>
            </anchor>
          </controlPr>
        </control>
      </mc:Choice>
      <mc:Fallback>
        <control shapeId="254073" r:id="rId179" name="NonHispanicEthLabel"/>
      </mc:Fallback>
    </mc:AlternateContent>
    <mc:AlternateContent xmlns:mc="http://schemas.openxmlformats.org/markup-compatibility/2006">
      <mc:Choice Requires="x14">
        <control shapeId="254074" r:id="rId181" name="UnknownEthLabel">
          <controlPr defaultSize="0" autoLine="0" r:id="rId182">
            <anchor>
              <from>
                <xdr:col>21</xdr:col>
                <xdr:colOff>38100</xdr:colOff>
                <xdr:row>385</xdr:row>
                <xdr:rowOff>365760</xdr:rowOff>
              </from>
              <to>
                <xdr:col>42</xdr:col>
                <xdr:colOff>45720</xdr:colOff>
                <xdr:row>385</xdr:row>
                <xdr:rowOff>678180</xdr:rowOff>
              </to>
            </anchor>
          </controlPr>
        </control>
      </mc:Choice>
      <mc:Fallback>
        <control shapeId="254074" r:id="rId181" name="UnknownEthLabel"/>
      </mc:Fallback>
    </mc:AlternateContent>
    <mc:AlternateContent xmlns:mc="http://schemas.openxmlformats.org/markup-compatibility/2006">
      <mc:Choice Requires="x14">
        <control shapeId="254075" r:id="rId183" name="Offense1ToggleButton">
          <controlPr defaultSize="0" print="0" autoFill="0" autoLine="0" r:id="rId184">
            <anchor moveWithCells="1">
              <from>
                <xdr:col>1</xdr:col>
                <xdr:colOff>7620</xdr:colOff>
                <xdr:row>119</xdr:row>
                <xdr:rowOff>7620</xdr:rowOff>
              </from>
              <to>
                <xdr:col>6</xdr:col>
                <xdr:colOff>7620</xdr:colOff>
                <xdr:row>120</xdr:row>
                <xdr:rowOff>7620</xdr:rowOff>
              </to>
            </anchor>
          </controlPr>
        </control>
      </mc:Choice>
      <mc:Fallback>
        <control shapeId="254075" r:id="rId183" name="Offense1ToggleButton"/>
      </mc:Fallback>
    </mc:AlternateContent>
    <mc:AlternateContent xmlns:mc="http://schemas.openxmlformats.org/markup-compatibility/2006">
      <mc:Choice Requires="x14">
        <control shapeId="254076" r:id="rId185" name="Offense2ToggleButton">
          <controlPr defaultSize="0" print="0" autoFill="0" autoLine="0" r:id="rId186">
            <anchor moveWithCells="1">
              <from>
                <xdr:col>1</xdr:col>
                <xdr:colOff>7620</xdr:colOff>
                <xdr:row>156</xdr:row>
                <xdr:rowOff>7620</xdr:rowOff>
              </from>
              <to>
                <xdr:col>6</xdr:col>
                <xdr:colOff>7620</xdr:colOff>
                <xdr:row>192</xdr:row>
                <xdr:rowOff>7620</xdr:rowOff>
              </to>
            </anchor>
          </controlPr>
        </control>
      </mc:Choice>
      <mc:Fallback>
        <control shapeId="254076" r:id="rId185" name="Offense2ToggleButton"/>
      </mc:Fallback>
    </mc:AlternateContent>
    <mc:AlternateContent xmlns:mc="http://schemas.openxmlformats.org/markup-compatibility/2006">
      <mc:Choice Requires="x14">
        <control shapeId="254077" r:id="rId187" name="Offense3ToggleButton">
          <controlPr defaultSize="0" print="0" autoFill="0" autoLine="0" r:id="rId188">
            <anchor moveWithCells="1">
              <from>
                <xdr:col>1</xdr:col>
                <xdr:colOff>7620</xdr:colOff>
                <xdr:row>193</xdr:row>
                <xdr:rowOff>7620</xdr:rowOff>
              </from>
              <to>
                <xdr:col>6</xdr:col>
                <xdr:colOff>7620</xdr:colOff>
                <xdr:row>229</xdr:row>
                <xdr:rowOff>7620</xdr:rowOff>
              </to>
            </anchor>
          </controlPr>
        </control>
      </mc:Choice>
      <mc:Fallback>
        <control shapeId="254077" r:id="rId187" name="Offense3ToggleButton"/>
      </mc:Fallback>
    </mc:AlternateContent>
    <mc:AlternateContent xmlns:mc="http://schemas.openxmlformats.org/markup-compatibility/2006">
      <mc:Choice Requires="x14">
        <control shapeId="254078" r:id="rId189" name="Offense4ToggleButton">
          <controlPr defaultSize="0" print="0" autoFill="0" autoLine="0" r:id="rId190">
            <anchor moveWithCells="1">
              <from>
                <xdr:col>1</xdr:col>
                <xdr:colOff>7620</xdr:colOff>
                <xdr:row>230</xdr:row>
                <xdr:rowOff>7620</xdr:rowOff>
              </from>
              <to>
                <xdr:col>6</xdr:col>
                <xdr:colOff>7620</xdr:colOff>
                <xdr:row>266</xdr:row>
                <xdr:rowOff>7620</xdr:rowOff>
              </to>
            </anchor>
          </controlPr>
        </control>
      </mc:Choice>
      <mc:Fallback>
        <control shapeId="254078" r:id="rId189" name="Offense4ToggleButton"/>
      </mc:Fallback>
    </mc:AlternateContent>
    <mc:AlternateContent xmlns:mc="http://schemas.openxmlformats.org/markup-compatibility/2006">
      <mc:Choice Requires="x14">
        <control shapeId="254079" r:id="rId191" name="Offense5ToggleButton">
          <controlPr defaultSize="0" print="0" autoFill="0" autoLine="0" r:id="rId192">
            <anchor moveWithCells="1">
              <from>
                <xdr:col>1</xdr:col>
                <xdr:colOff>7620</xdr:colOff>
                <xdr:row>267</xdr:row>
                <xdr:rowOff>7620</xdr:rowOff>
              </from>
              <to>
                <xdr:col>6</xdr:col>
                <xdr:colOff>7620</xdr:colOff>
                <xdr:row>303</xdr:row>
                <xdr:rowOff>7620</xdr:rowOff>
              </to>
            </anchor>
          </controlPr>
        </control>
      </mc:Choice>
      <mc:Fallback>
        <control shapeId="254079" r:id="rId191" name="Offense5ToggleButton"/>
      </mc:Fallback>
    </mc:AlternateContent>
    <mc:AlternateContent xmlns:mc="http://schemas.openxmlformats.org/markup-compatibility/2006">
      <mc:Choice Requires="x14">
        <control shapeId="254080" r:id="rId193" name="RaceToggleButton">
          <controlPr defaultSize="0" print="0" autoFill="0" autoLine="0" r:id="rId194">
            <anchor moveWithCells="1">
              <from>
                <xdr:col>1</xdr:col>
                <xdr:colOff>7620</xdr:colOff>
                <xdr:row>332</xdr:row>
                <xdr:rowOff>7620</xdr:rowOff>
              </from>
              <to>
                <xdr:col>6</xdr:col>
                <xdr:colOff>7620</xdr:colOff>
                <xdr:row>357</xdr:row>
                <xdr:rowOff>7620</xdr:rowOff>
              </to>
            </anchor>
          </controlPr>
        </control>
      </mc:Choice>
      <mc:Fallback>
        <control shapeId="254080" r:id="rId193" name="RaceToggleButton"/>
      </mc:Fallback>
    </mc:AlternateContent>
    <mc:AlternateContent xmlns:mc="http://schemas.openxmlformats.org/markup-compatibility/2006">
      <mc:Choice Requires="x14">
        <control shapeId="254081" r:id="rId195" name="EthnicityToggleButton">
          <controlPr defaultSize="0" print="0" autoFill="0" autoLine="0" r:id="rId196">
            <anchor moveWithCells="1">
              <from>
                <xdr:col>1</xdr:col>
                <xdr:colOff>7620</xdr:colOff>
                <xdr:row>363</xdr:row>
                <xdr:rowOff>7620</xdr:rowOff>
              </from>
              <to>
                <xdr:col>6</xdr:col>
                <xdr:colOff>7620</xdr:colOff>
                <xdr:row>379</xdr:row>
                <xdr:rowOff>7620</xdr:rowOff>
              </to>
            </anchor>
          </controlPr>
        </control>
      </mc:Choice>
      <mc:Fallback>
        <control shapeId="254081" r:id="rId195" name="EthnicityToggleButton"/>
      </mc:Fallback>
    </mc:AlternateContent>
    <mc:AlternateContent xmlns:mc="http://schemas.openxmlformats.org/markup-compatibility/2006">
      <mc:Choice Requires="x14">
        <control shapeId="254082" r:id="rId197" name="OffenseDefToggleButton">
          <controlPr defaultSize="0" print="0" autoFill="0" autoLine="0" r:id="rId198">
            <anchor moveWithCells="1">
              <from>
                <xdr:col>1</xdr:col>
                <xdr:colOff>7620</xdr:colOff>
                <xdr:row>11</xdr:row>
                <xdr:rowOff>7620</xdr:rowOff>
              </from>
              <to>
                <xdr:col>6</xdr:col>
                <xdr:colOff>7620</xdr:colOff>
                <xdr:row>36</xdr:row>
                <xdr:rowOff>7620</xdr:rowOff>
              </to>
            </anchor>
          </controlPr>
        </control>
      </mc:Choice>
      <mc:Fallback>
        <control shapeId="254082" r:id="rId197" name="OffenseDefToggleButton"/>
      </mc:Fallback>
    </mc:AlternateContent>
    <mc:AlternateContent xmlns:mc="http://schemas.openxmlformats.org/markup-compatibility/2006">
      <mc:Choice Requires="x14">
        <control shapeId="254083" r:id="rId199" name="BiasMotivationToggleButton">
          <controlPr defaultSize="0" print="0" autoFill="0" autoLine="0" r:id="rId200">
            <anchor moveWithCells="1">
              <from>
                <xdr:col>1</xdr:col>
                <xdr:colOff>7620</xdr:colOff>
                <xdr:row>37</xdr:row>
                <xdr:rowOff>7620</xdr:rowOff>
              </from>
              <to>
                <xdr:col>6</xdr:col>
                <xdr:colOff>7620</xdr:colOff>
                <xdr:row>117</xdr:row>
                <xdr:rowOff>7620</xdr:rowOff>
              </to>
            </anchor>
          </controlPr>
        </control>
      </mc:Choice>
      <mc:Fallback>
        <control shapeId="254083" r:id="rId199" name="BiasMotivationToggleButton"/>
      </mc:Fallback>
    </mc:AlternateContent>
    <mc:AlternateContent xmlns:mc="http://schemas.openxmlformats.org/markup-compatibility/2006">
      <mc:Choice Requires="x14">
        <control shapeId="254084" r:id="rId201" name="OffenseCode1DropDown">
          <controlPr defaultSize="0" autoLine="0" linkedCell="'Hate Crime Codes'!$A$2" listFillRange="'Hate Crime Codes'!$A$7:$A$20" r:id="rId202">
            <anchor>
              <from>
                <xdr:col>20</xdr:col>
                <xdr:colOff>0</xdr:colOff>
                <xdr:row>123</xdr:row>
                <xdr:rowOff>0</xdr:rowOff>
              </from>
              <to>
                <xdr:col>65</xdr:col>
                <xdr:colOff>45720</xdr:colOff>
                <xdr:row>124</xdr:row>
                <xdr:rowOff>7620</xdr:rowOff>
              </to>
            </anchor>
          </controlPr>
        </control>
      </mc:Choice>
      <mc:Fallback>
        <control shapeId="254084" r:id="rId201" name="OffenseCode1DropDown"/>
      </mc:Fallback>
    </mc:AlternateContent>
    <mc:AlternateContent xmlns:mc="http://schemas.openxmlformats.org/markup-compatibility/2006">
      <mc:Choice Requires="x14">
        <control shapeId="254085" r:id="rId203" name="NumVictOff1Tooltip">
          <controlPr defaultSize="0" autoLine="0" r:id="rId5">
            <anchor>
              <from>
                <xdr:col>32</xdr:col>
                <xdr:colOff>7620</xdr:colOff>
                <xdr:row>125</xdr:row>
                <xdr:rowOff>30480</xdr:rowOff>
              </from>
              <to>
                <xdr:col>34</xdr:col>
                <xdr:colOff>45720</xdr:colOff>
                <xdr:row>125</xdr:row>
                <xdr:rowOff>182880</xdr:rowOff>
              </to>
            </anchor>
          </controlPr>
        </control>
      </mc:Choice>
      <mc:Fallback>
        <control shapeId="254085" r:id="rId203" name="NumVictOff1Tooltip"/>
      </mc:Fallback>
    </mc:AlternateContent>
    <mc:AlternateContent xmlns:mc="http://schemas.openxmlformats.org/markup-compatibility/2006">
      <mc:Choice Requires="x14">
        <control shapeId="254086" r:id="rId204" name="NumVictOff1Label">
          <controlPr defaultSize="0" autoLine="0" r:id="rId205">
            <anchor>
              <from>
                <xdr:col>35</xdr:col>
                <xdr:colOff>38100</xdr:colOff>
                <xdr:row>118</xdr:row>
                <xdr:rowOff>182880</xdr:rowOff>
              </from>
              <to>
                <xdr:col>57</xdr:col>
                <xdr:colOff>30480</xdr:colOff>
                <xdr:row>125</xdr:row>
                <xdr:rowOff>182880</xdr:rowOff>
              </to>
            </anchor>
          </controlPr>
        </control>
      </mc:Choice>
      <mc:Fallback>
        <control shapeId="254086" r:id="rId204" name="NumVictOff1Label"/>
      </mc:Fallback>
    </mc:AlternateContent>
    <mc:AlternateContent xmlns:mc="http://schemas.openxmlformats.org/markup-compatibility/2006">
      <mc:Choice Requires="x14">
        <control shapeId="254087" r:id="rId206" name="LocationCode1DropDown">
          <controlPr defaultSize="0" autoLine="0" linkedCell="'Hate Crime Codes'!$C$2" listFillRange="'Hate Crime Codes'!$C$7:$C$51" r:id="rId202">
            <anchor>
              <from>
                <xdr:col>20</xdr:col>
                <xdr:colOff>0</xdr:colOff>
                <xdr:row>129</xdr:row>
                <xdr:rowOff>7620</xdr:rowOff>
              </from>
              <to>
                <xdr:col>65</xdr:col>
                <xdr:colOff>45720</xdr:colOff>
                <xdr:row>130</xdr:row>
                <xdr:rowOff>22860</xdr:rowOff>
              </to>
            </anchor>
          </controlPr>
        </control>
      </mc:Choice>
      <mc:Fallback>
        <control shapeId="254087" r:id="rId206" name="LocationCode1DropDown"/>
      </mc:Fallback>
    </mc:AlternateContent>
    <mc:AlternateContent xmlns:mc="http://schemas.openxmlformats.org/markup-compatibility/2006">
      <mc:Choice Requires="x14">
        <control shapeId="254088" r:id="rId207" name="BiasMotivation1ListBox">
          <controlPr locked="0" defaultSize="0" autoFill="0" autoLine="0" listFillRange="'Hate Crime Codes'!E2:E41" r:id="rId208">
            <anchor>
              <from>
                <xdr:col>20</xdr:col>
                <xdr:colOff>0</xdr:colOff>
                <xdr:row>136</xdr:row>
                <xdr:rowOff>0</xdr:rowOff>
              </from>
              <to>
                <xdr:col>76</xdr:col>
                <xdr:colOff>45720</xdr:colOff>
                <xdr:row>145</xdr:row>
                <xdr:rowOff>83820</xdr:rowOff>
              </to>
            </anchor>
          </controlPr>
        </control>
      </mc:Choice>
      <mc:Fallback>
        <control shapeId="254088" r:id="rId207" name="BiasMotivation1ListBox"/>
      </mc:Fallback>
    </mc:AlternateContent>
    <mc:AlternateContent xmlns:mc="http://schemas.openxmlformats.org/markup-compatibility/2006">
      <mc:Choice Requires="x14">
        <control shapeId="254089" r:id="rId209" name="VictimType1ListBox">
          <controlPr locked="0" defaultSize="0" autoFill="0" autoLine="0" listFillRange="'Hate Crime Codes'!K2:K8" r:id="rId210">
            <anchor>
              <from>
                <xdr:col>20</xdr:col>
                <xdr:colOff>0</xdr:colOff>
                <xdr:row>148</xdr:row>
                <xdr:rowOff>0</xdr:rowOff>
              </from>
              <to>
                <xdr:col>76</xdr:col>
                <xdr:colOff>45720</xdr:colOff>
                <xdr:row>154</xdr:row>
                <xdr:rowOff>60960</xdr:rowOff>
              </to>
            </anchor>
          </controlPr>
        </control>
      </mc:Choice>
      <mc:Fallback>
        <control shapeId="254089" r:id="rId209" name="VictimType1ListBox"/>
      </mc:Fallback>
    </mc:AlternateContent>
    <mc:AlternateContent xmlns:mc="http://schemas.openxmlformats.org/markup-compatibility/2006">
      <mc:Choice Requires="x14">
        <control shapeId="254090" r:id="rId211" name="NumVictims1TextBox">
          <controlPr defaultSize="0" autoLine="0" linkedCell="'Hate Crime Codes'!M2" r:id="rId212">
            <anchor>
              <from>
                <xdr:col>20</xdr:col>
                <xdr:colOff>0</xdr:colOff>
                <xdr:row>125</xdr:row>
                <xdr:rowOff>7620</xdr:rowOff>
              </from>
              <to>
                <xdr:col>31</xdr:col>
                <xdr:colOff>7620</xdr:colOff>
                <xdr:row>126</xdr:row>
                <xdr:rowOff>22860</xdr:rowOff>
              </to>
            </anchor>
          </controlPr>
        </control>
      </mc:Choice>
      <mc:Fallback>
        <control shapeId="254090" r:id="rId211" name="NumVictims1TextBox"/>
      </mc:Fallback>
    </mc:AlternateContent>
    <mc:AlternateContent xmlns:mc="http://schemas.openxmlformats.org/markup-compatibility/2006">
      <mc:Choice Requires="x14">
        <control shapeId="254091" r:id="rId213" name="OffenseCode2DropDown">
          <controlPr defaultSize="0" autoLine="0" linkedCell="'Hate Crime Codes'!$A$3" listFillRange="'Hate Crime Codes'!$A$7:$A$20" r:id="rId202">
            <anchor>
              <from>
                <xdr:col>20</xdr:col>
                <xdr:colOff>0</xdr:colOff>
                <xdr:row>193</xdr:row>
                <xdr:rowOff>213360</xdr:rowOff>
              </from>
              <to>
                <xdr:col>65</xdr:col>
                <xdr:colOff>45720</xdr:colOff>
                <xdr:row>230</xdr:row>
                <xdr:rowOff>60960</xdr:rowOff>
              </to>
            </anchor>
          </controlPr>
        </control>
      </mc:Choice>
      <mc:Fallback>
        <control shapeId="254091" r:id="rId213" name="OffenseCode2DropDown"/>
      </mc:Fallback>
    </mc:AlternateContent>
    <mc:AlternateContent xmlns:mc="http://schemas.openxmlformats.org/markup-compatibility/2006">
      <mc:Choice Requires="x14">
        <control shapeId="254092" r:id="rId214" name="NumVictOff2Tooltip">
          <controlPr defaultSize="0" autoLine="0" r:id="rId5">
            <anchor>
              <from>
                <xdr:col>32</xdr:col>
                <xdr:colOff>22860</xdr:colOff>
                <xdr:row>230</xdr:row>
                <xdr:rowOff>160020</xdr:rowOff>
              </from>
              <to>
                <xdr:col>35</xdr:col>
                <xdr:colOff>0</xdr:colOff>
                <xdr:row>266</xdr:row>
                <xdr:rowOff>68580</xdr:rowOff>
              </to>
            </anchor>
          </controlPr>
        </control>
      </mc:Choice>
      <mc:Fallback>
        <control shapeId="254092" r:id="rId214" name="NumVictOff2Tooltip"/>
      </mc:Fallback>
    </mc:AlternateContent>
    <mc:AlternateContent xmlns:mc="http://schemas.openxmlformats.org/markup-compatibility/2006">
      <mc:Choice Requires="x14">
        <control shapeId="254093" r:id="rId215" name="NumVictOff2Label">
          <controlPr defaultSize="0" autoLine="0" r:id="rId216">
            <anchor>
              <from>
                <xdr:col>35</xdr:col>
                <xdr:colOff>45720</xdr:colOff>
                <xdr:row>155</xdr:row>
                <xdr:rowOff>45720</xdr:rowOff>
              </from>
              <to>
                <xdr:col>57</xdr:col>
                <xdr:colOff>38100</xdr:colOff>
                <xdr:row>266</xdr:row>
                <xdr:rowOff>60960</xdr:rowOff>
              </to>
            </anchor>
          </controlPr>
        </control>
      </mc:Choice>
      <mc:Fallback>
        <control shapeId="254093" r:id="rId215" name="NumVictOff2Label"/>
      </mc:Fallback>
    </mc:AlternateContent>
    <mc:AlternateContent xmlns:mc="http://schemas.openxmlformats.org/markup-compatibility/2006">
      <mc:Choice Requires="x14">
        <control shapeId="254094" r:id="rId217" name="LocationCode2DropDown">
          <controlPr defaultSize="0" autoLine="0" linkedCell="'Hate Crime Codes'!$C$3" listFillRange="'Hate Crime Codes'!$C$7:$C$51" r:id="rId202">
            <anchor>
              <from>
                <xdr:col>20</xdr:col>
                <xdr:colOff>0</xdr:colOff>
                <xdr:row>303</xdr:row>
                <xdr:rowOff>22860</xdr:rowOff>
              </from>
              <to>
                <xdr:col>65</xdr:col>
                <xdr:colOff>45720</xdr:colOff>
                <xdr:row>304</xdr:row>
                <xdr:rowOff>114300</xdr:rowOff>
              </to>
            </anchor>
          </controlPr>
        </control>
      </mc:Choice>
      <mc:Fallback>
        <control shapeId="254094" r:id="rId217" name="LocationCode2DropDown"/>
      </mc:Fallback>
    </mc:AlternateContent>
    <mc:AlternateContent xmlns:mc="http://schemas.openxmlformats.org/markup-compatibility/2006">
      <mc:Choice Requires="x14">
        <control shapeId="254095" r:id="rId218" name="BiasMotivation2ListBox">
          <controlPr locked="0" defaultSize="0" autoFill="0" autoLine="0" listFillRange="'Hate Crime Codes'!E2:E41" r:id="rId208">
            <anchor>
              <from>
                <xdr:col>20</xdr:col>
                <xdr:colOff>0</xdr:colOff>
                <xdr:row>310</xdr:row>
                <xdr:rowOff>22860</xdr:rowOff>
              </from>
              <to>
                <xdr:col>76</xdr:col>
                <xdr:colOff>45720</xdr:colOff>
                <xdr:row>319</xdr:row>
                <xdr:rowOff>53340</xdr:rowOff>
              </to>
            </anchor>
          </controlPr>
        </control>
      </mc:Choice>
      <mc:Fallback>
        <control shapeId="254095" r:id="rId218" name="BiasMotivation2ListBox"/>
      </mc:Fallback>
    </mc:AlternateContent>
    <mc:AlternateContent xmlns:mc="http://schemas.openxmlformats.org/markup-compatibility/2006">
      <mc:Choice Requires="x14">
        <control shapeId="254096" r:id="rId219" name="VictimType2ListBox">
          <controlPr locked="0" defaultSize="0" autoFill="0" autoLine="0" listFillRange="'Hate Crime Codes'!K2:K8" r:id="rId210">
            <anchor>
              <from>
                <xdr:col>20</xdr:col>
                <xdr:colOff>0</xdr:colOff>
                <xdr:row>321</xdr:row>
                <xdr:rowOff>175260</xdr:rowOff>
              </from>
              <to>
                <xdr:col>76</xdr:col>
                <xdr:colOff>45720</xdr:colOff>
                <xdr:row>328</xdr:row>
                <xdr:rowOff>22860</xdr:rowOff>
              </to>
            </anchor>
          </controlPr>
        </control>
      </mc:Choice>
      <mc:Fallback>
        <control shapeId="254096" r:id="rId219" name="VictimType2ListBox"/>
      </mc:Fallback>
    </mc:AlternateContent>
    <mc:AlternateContent xmlns:mc="http://schemas.openxmlformats.org/markup-compatibility/2006">
      <mc:Choice Requires="x14">
        <control shapeId="254097" r:id="rId220" name="NumVictims2TextBox">
          <controlPr defaultSize="0" autoLine="0" linkedCell="'Hate Crime Codes'!M3" r:id="rId212">
            <anchor>
              <from>
                <xdr:col>20</xdr:col>
                <xdr:colOff>0</xdr:colOff>
                <xdr:row>230</xdr:row>
                <xdr:rowOff>121920</xdr:rowOff>
              </from>
              <to>
                <xdr:col>31</xdr:col>
                <xdr:colOff>7620</xdr:colOff>
                <xdr:row>266</xdr:row>
                <xdr:rowOff>76200</xdr:rowOff>
              </to>
            </anchor>
          </controlPr>
        </control>
      </mc:Choice>
      <mc:Fallback>
        <control shapeId="254097" r:id="rId220" name="NumVictims2TextBox"/>
      </mc:Fallback>
    </mc:AlternateContent>
    <mc:AlternateContent xmlns:mc="http://schemas.openxmlformats.org/markup-compatibility/2006">
      <mc:Choice Requires="x14">
        <control shapeId="254098" r:id="rId221" name="BiasMotivation3ListBox">
          <controlPr locked="0" defaultSize="0" autoFill="0" autoLine="0" listFillRange="'Hate Crime Codes'!E2:E41" r:id="rId208">
            <anchor>
              <from>
                <xdr:col>20</xdr:col>
                <xdr:colOff>0</xdr:colOff>
                <xdr:row>312</xdr:row>
                <xdr:rowOff>99060</xdr:rowOff>
              </from>
              <to>
                <xdr:col>76</xdr:col>
                <xdr:colOff>45720</xdr:colOff>
                <xdr:row>321</xdr:row>
                <xdr:rowOff>129540</xdr:rowOff>
              </to>
            </anchor>
          </controlPr>
        </control>
      </mc:Choice>
      <mc:Fallback>
        <control shapeId="254098" r:id="rId221" name="BiasMotivation3ListBox"/>
      </mc:Fallback>
    </mc:AlternateContent>
    <mc:AlternateContent xmlns:mc="http://schemas.openxmlformats.org/markup-compatibility/2006">
      <mc:Choice Requires="x14">
        <control shapeId="254099" r:id="rId222" name="VictimType3ListBox">
          <controlPr locked="0" defaultSize="0" autoFill="0" autoLine="0" listFillRange="'Hate Crime Codes'!K2:K8" r:id="rId210">
            <anchor>
              <from>
                <xdr:col>20</xdr:col>
                <xdr:colOff>0</xdr:colOff>
                <xdr:row>324</xdr:row>
                <xdr:rowOff>68580</xdr:rowOff>
              </from>
              <to>
                <xdr:col>76</xdr:col>
                <xdr:colOff>45720</xdr:colOff>
                <xdr:row>329</xdr:row>
                <xdr:rowOff>190500</xdr:rowOff>
              </to>
            </anchor>
          </controlPr>
        </control>
      </mc:Choice>
      <mc:Fallback>
        <control shapeId="254099" r:id="rId222" name="VictimType3ListBox"/>
      </mc:Fallback>
    </mc:AlternateContent>
    <mc:AlternateContent xmlns:mc="http://schemas.openxmlformats.org/markup-compatibility/2006">
      <mc:Choice Requires="x14">
        <control shapeId="254100" r:id="rId223" name="OffenseCode3DropDown">
          <controlPr defaultSize="0" autoLine="0" linkedCell="'Hate Crime Codes'!$A$4" listFillRange="'Hate Crime Codes'!$A$7:$A$20" r:id="rId202">
            <anchor>
              <from>
                <xdr:col>20</xdr:col>
                <xdr:colOff>0</xdr:colOff>
                <xdr:row>230</xdr:row>
                <xdr:rowOff>213360</xdr:rowOff>
              </from>
              <to>
                <xdr:col>65</xdr:col>
                <xdr:colOff>45720</xdr:colOff>
                <xdr:row>267</xdr:row>
                <xdr:rowOff>60960</xdr:rowOff>
              </to>
            </anchor>
          </controlPr>
        </control>
      </mc:Choice>
      <mc:Fallback>
        <control shapeId="254100" r:id="rId223" name="OffenseCode3DropDown"/>
      </mc:Fallback>
    </mc:AlternateContent>
    <mc:AlternateContent xmlns:mc="http://schemas.openxmlformats.org/markup-compatibility/2006">
      <mc:Choice Requires="x14">
        <control shapeId="254101" r:id="rId224" name="NumVictOff3Tooltip">
          <controlPr defaultSize="0" autoLine="0" r:id="rId5">
            <anchor>
              <from>
                <xdr:col>32</xdr:col>
                <xdr:colOff>22860</xdr:colOff>
                <xdr:row>267</xdr:row>
                <xdr:rowOff>160020</xdr:rowOff>
              </from>
              <to>
                <xdr:col>35</xdr:col>
                <xdr:colOff>0</xdr:colOff>
                <xdr:row>303</xdr:row>
                <xdr:rowOff>68580</xdr:rowOff>
              </to>
            </anchor>
          </controlPr>
        </control>
      </mc:Choice>
      <mc:Fallback>
        <control shapeId="254101" r:id="rId224" name="NumVictOff3Tooltip"/>
      </mc:Fallback>
    </mc:AlternateContent>
    <mc:AlternateContent xmlns:mc="http://schemas.openxmlformats.org/markup-compatibility/2006">
      <mc:Choice Requires="x14">
        <control shapeId="254102" r:id="rId225" name="NumVictOff3Label">
          <controlPr defaultSize="0" autoLine="0" r:id="rId226">
            <anchor>
              <from>
                <xdr:col>35</xdr:col>
                <xdr:colOff>45720</xdr:colOff>
                <xdr:row>192</xdr:row>
                <xdr:rowOff>45720</xdr:rowOff>
              </from>
              <to>
                <xdr:col>57</xdr:col>
                <xdr:colOff>38100</xdr:colOff>
                <xdr:row>303</xdr:row>
                <xdr:rowOff>60960</xdr:rowOff>
              </to>
            </anchor>
          </controlPr>
        </control>
      </mc:Choice>
      <mc:Fallback>
        <control shapeId="254102" r:id="rId225" name="NumVictOff3Label"/>
      </mc:Fallback>
    </mc:AlternateContent>
    <mc:AlternateContent xmlns:mc="http://schemas.openxmlformats.org/markup-compatibility/2006">
      <mc:Choice Requires="x14">
        <control shapeId="254103" r:id="rId227" name="LocationCode3DropDown">
          <controlPr defaultSize="0" autoLine="0" linkedCell="'Hate Crime Codes'!$C$4" listFillRange="'Hate Crime Codes'!$C$7:$C$51" r:id="rId202">
            <anchor>
              <from>
                <xdr:col>20</xdr:col>
                <xdr:colOff>0</xdr:colOff>
                <xdr:row>305</xdr:row>
                <xdr:rowOff>22860</xdr:rowOff>
              </from>
              <to>
                <xdr:col>65</xdr:col>
                <xdr:colOff>45720</xdr:colOff>
                <xdr:row>306</xdr:row>
                <xdr:rowOff>144780</xdr:rowOff>
              </to>
            </anchor>
          </controlPr>
        </control>
      </mc:Choice>
      <mc:Fallback>
        <control shapeId="254103" r:id="rId227" name="LocationCode3DropDown"/>
      </mc:Fallback>
    </mc:AlternateContent>
    <mc:AlternateContent xmlns:mc="http://schemas.openxmlformats.org/markup-compatibility/2006">
      <mc:Choice Requires="x14">
        <control shapeId="254104" r:id="rId228" name="NumVictims3TextBox">
          <controlPr defaultSize="0" autoLine="0" linkedCell="'Hate Crime Codes'!M4" r:id="rId212">
            <anchor>
              <from>
                <xdr:col>20</xdr:col>
                <xdr:colOff>0</xdr:colOff>
                <xdr:row>267</xdr:row>
                <xdr:rowOff>121920</xdr:rowOff>
              </from>
              <to>
                <xdr:col>31</xdr:col>
                <xdr:colOff>7620</xdr:colOff>
                <xdr:row>303</xdr:row>
                <xdr:rowOff>76200</xdr:rowOff>
              </to>
            </anchor>
          </controlPr>
        </control>
      </mc:Choice>
      <mc:Fallback>
        <control shapeId="254104" r:id="rId228" name="NumVictims3TextBox"/>
      </mc:Fallback>
    </mc:AlternateContent>
    <mc:AlternateContent xmlns:mc="http://schemas.openxmlformats.org/markup-compatibility/2006">
      <mc:Choice Requires="x14">
        <control shapeId="254105" r:id="rId229" name="OffenseCode4DropDown">
          <controlPr defaultSize="0" autoLine="0" linkedCell="'Hate Crime Codes'!$A$5" listFillRange="'Hate Crime Codes'!$A$7:$A$20" r:id="rId202">
            <anchor>
              <from>
                <xdr:col>20</xdr:col>
                <xdr:colOff>0</xdr:colOff>
                <xdr:row>267</xdr:row>
                <xdr:rowOff>213360</xdr:rowOff>
              </from>
              <to>
                <xdr:col>65</xdr:col>
                <xdr:colOff>45720</xdr:colOff>
                <xdr:row>304</xdr:row>
                <xdr:rowOff>60960</xdr:rowOff>
              </to>
            </anchor>
          </controlPr>
        </control>
      </mc:Choice>
      <mc:Fallback>
        <control shapeId="254105" r:id="rId229" name="OffenseCode4DropDown"/>
      </mc:Fallback>
    </mc:AlternateContent>
    <mc:AlternateContent xmlns:mc="http://schemas.openxmlformats.org/markup-compatibility/2006">
      <mc:Choice Requires="x14">
        <control shapeId="254106" r:id="rId230" name="NumVictOff4Tooltip">
          <controlPr defaultSize="0" autoLine="0" r:id="rId5">
            <anchor>
              <from>
                <xdr:col>32</xdr:col>
                <xdr:colOff>22860</xdr:colOff>
                <xdr:row>304</xdr:row>
                <xdr:rowOff>160020</xdr:rowOff>
              </from>
              <to>
                <xdr:col>35</xdr:col>
                <xdr:colOff>0</xdr:colOff>
                <xdr:row>305</xdr:row>
                <xdr:rowOff>68580</xdr:rowOff>
              </to>
            </anchor>
          </controlPr>
        </control>
      </mc:Choice>
      <mc:Fallback>
        <control shapeId="254106" r:id="rId230" name="NumVictOff4Tooltip"/>
      </mc:Fallback>
    </mc:AlternateContent>
    <mc:AlternateContent xmlns:mc="http://schemas.openxmlformats.org/markup-compatibility/2006">
      <mc:Choice Requires="x14">
        <control shapeId="254107" r:id="rId231" name="NumVictOff4Label">
          <controlPr defaultSize="0" autoLine="0" r:id="rId232">
            <anchor>
              <from>
                <xdr:col>35</xdr:col>
                <xdr:colOff>45720</xdr:colOff>
                <xdr:row>229</xdr:row>
                <xdr:rowOff>45720</xdr:rowOff>
              </from>
              <to>
                <xdr:col>57</xdr:col>
                <xdr:colOff>38100</xdr:colOff>
                <xdr:row>305</xdr:row>
                <xdr:rowOff>60960</xdr:rowOff>
              </to>
            </anchor>
          </controlPr>
        </control>
      </mc:Choice>
      <mc:Fallback>
        <control shapeId="254107" r:id="rId231" name="NumVictOff4Label"/>
      </mc:Fallback>
    </mc:AlternateContent>
    <mc:AlternateContent xmlns:mc="http://schemas.openxmlformats.org/markup-compatibility/2006">
      <mc:Choice Requires="x14">
        <control shapeId="254108" r:id="rId233" name="LocationCode4DropDown">
          <controlPr defaultSize="0" autoLine="0" linkedCell="'Hate Crime Codes'!$C$5" listFillRange="'Hate Crime Codes'!$C$7:$C$51" r:id="rId202">
            <anchor>
              <from>
                <xdr:col>20</xdr:col>
                <xdr:colOff>0</xdr:colOff>
                <xdr:row>308</xdr:row>
                <xdr:rowOff>30480</xdr:rowOff>
              </from>
              <to>
                <xdr:col>65</xdr:col>
                <xdr:colOff>45720</xdr:colOff>
                <xdr:row>309</xdr:row>
                <xdr:rowOff>30480</xdr:rowOff>
              </to>
            </anchor>
          </controlPr>
        </control>
      </mc:Choice>
      <mc:Fallback>
        <control shapeId="254108" r:id="rId233" name="LocationCode4DropDown"/>
      </mc:Fallback>
    </mc:AlternateContent>
    <mc:AlternateContent xmlns:mc="http://schemas.openxmlformats.org/markup-compatibility/2006">
      <mc:Choice Requires="x14">
        <control shapeId="254109" r:id="rId234" name="BiasMotivation4ListBox">
          <controlPr locked="0" defaultSize="0" autoFill="0" autoLine="0" listFillRange="'Hate Crime Codes'!E2:E41" r:id="rId208">
            <anchor>
              <from>
                <xdr:col>20</xdr:col>
                <xdr:colOff>0</xdr:colOff>
                <xdr:row>314</xdr:row>
                <xdr:rowOff>99060</xdr:rowOff>
              </from>
              <to>
                <xdr:col>76</xdr:col>
                <xdr:colOff>45720</xdr:colOff>
                <xdr:row>323</xdr:row>
                <xdr:rowOff>190500</xdr:rowOff>
              </to>
            </anchor>
          </controlPr>
        </control>
      </mc:Choice>
      <mc:Fallback>
        <control shapeId="254109" r:id="rId234" name="BiasMotivation4ListBox"/>
      </mc:Fallback>
    </mc:AlternateContent>
    <mc:AlternateContent xmlns:mc="http://schemas.openxmlformats.org/markup-compatibility/2006">
      <mc:Choice Requires="x14">
        <control shapeId="254110" r:id="rId235" name="VictimType4ListBox">
          <controlPr locked="0" defaultSize="0" autoFill="0" autoLine="0" listFillRange="'Hate Crime Codes'!K2:K8" r:id="rId210">
            <anchor>
              <from>
                <xdr:col>20</xdr:col>
                <xdr:colOff>0</xdr:colOff>
                <xdr:row>326</xdr:row>
                <xdr:rowOff>7620</xdr:rowOff>
              </from>
              <to>
                <xdr:col>76</xdr:col>
                <xdr:colOff>45720</xdr:colOff>
                <xdr:row>332</xdr:row>
                <xdr:rowOff>7620</xdr:rowOff>
              </to>
            </anchor>
          </controlPr>
        </control>
      </mc:Choice>
      <mc:Fallback>
        <control shapeId="254110" r:id="rId235" name="VictimType4ListBox"/>
      </mc:Fallback>
    </mc:AlternateContent>
    <mc:AlternateContent xmlns:mc="http://schemas.openxmlformats.org/markup-compatibility/2006">
      <mc:Choice Requires="x14">
        <control shapeId="254111" r:id="rId236" name="NumVictims4TextBox">
          <controlPr defaultSize="0" autoLine="0" linkedCell="'Hate Crime Codes'!M5" r:id="rId212">
            <anchor>
              <from>
                <xdr:col>20</xdr:col>
                <xdr:colOff>0</xdr:colOff>
                <xdr:row>304</xdr:row>
                <xdr:rowOff>121920</xdr:rowOff>
              </from>
              <to>
                <xdr:col>31</xdr:col>
                <xdr:colOff>7620</xdr:colOff>
                <xdr:row>306</xdr:row>
                <xdr:rowOff>0</xdr:rowOff>
              </to>
            </anchor>
          </controlPr>
        </control>
      </mc:Choice>
      <mc:Fallback>
        <control shapeId="254111" r:id="rId236" name="NumVictims4TextBox"/>
      </mc:Fallback>
    </mc:AlternateContent>
    <mc:AlternateContent xmlns:mc="http://schemas.openxmlformats.org/markup-compatibility/2006">
      <mc:Choice Requires="x14">
        <control shapeId="254112" r:id="rId237" name="OffenseCode5DropDown">
          <controlPr defaultSize="0" autoLine="0" linkedCell="'Hate Crime Codes'!$A$6" listFillRange="'Hate Crime Codes'!$A$7:$A$20" r:id="rId238">
            <anchor>
              <from>
                <xdr:col>20</xdr:col>
                <xdr:colOff>0</xdr:colOff>
                <xdr:row>304</xdr:row>
                <xdr:rowOff>213360</xdr:rowOff>
              </from>
              <to>
                <xdr:col>65</xdr:col>
                <xdr:colOff>45720</xdr:colOff>
                <xdr:row>306</xdr:row>
                <xdr:rowOff>99060</xdr:rowOff>
              </to>
            </anchor>
          </controlPr>
        </control>
      </mc:Choice>
      <mc:Fallback>
        <control shapeId="254112" r:id="rId237" name="OffenseCode5DropDown"/>
      </mc:Fallback>
    </mc:AlternateContent>
    <mc:AlternateContent xmlns:mc="http://schemas.openxmlformats.org/markup-compatibility/2006">
      <mc:Choice Requires="x14">
        <control shapeId="254113" r:id="rId239" name="NumVictOff5Tooltip">
          <controlPr defaultSize="0" autoLine="0" r:id="rId5">
            <anchor>
              <from>
                <xdr:col>32</xdr:col>
                <xdr:colOff>22860</xdr:colOff>
                <xdr:row>307</xdr:row>
                <xdr:rowOff>0</xdr:rowOff>
              </from>
              <to>
                <xdr:col>35</xdr:col>
                <xdr:colOff>0</xdr:colOff>
                <xdr:row>308</xdr:row>
                <xdr:rowOff>76200</xdr:rowOff>
              </to>
            </anchor>
          </controlPr>
        </control>
      </mc:Choice>
      <mc:Fallback>
        <control shapeId="254113" r:id="rId239" name="NumVictOff5Tooltip"/>
      </mc:Fallback>
    </mc:AlternateContent>
    <mc:AlternateContent xmlns:mc="http://schemas.openxmlformats.org/markup-compatibility/2006">
      <mc:Choice Requires="x14">
        <control shapeId="254114" r:id="rId240" name="NumVictOff5Label">
          <controlPr defaultSize="0" autoLine="0" r:id="rId241">
            <anchor>
              <from>
                <xdr:col>36</xdr:col>
                <xdr:colOff>0</xdr:colOff>
                <xdr:row>266</xdr:row>
                <xdr:rowOff>45720</xdr:rowOff>
              </from>
              <to>
                <xdr:col>57</xdr:col>
                <xdr:colOff>45720</xdr:colOff>
                <xdr:row>308</xdr:row>
                <xdr:rowOff>68580</xdr:rowOff>
              </to>
            </anchor>
          </controlPr>
        </control>
      </mc:Choice>
      <mc:Fallback>
        <control shapeId="254114" r:id="rId240" name="NumVictOff5Label"/>
      </mc:Fallback>
    </mc:AlternateContent>
    <mc:AlternateContent xmlns:mc="http://schemas.openxmlformats.org/markup-compatibility/2006">
      <mc:Choice Requires="x14">
        <control shapeId="254115" r:id="rId242" name="LocationCode5DropDown">
          <controlPr defaultSize="0" autoLine="0" linkedCell="'Hate Crime Codes'!$C$6" listFillRange="'Hate Crime Codes'!$C$7:$C$51" r:id="rId202">
            <anchor>
              <from>
                <xdr:col>20</xdr:col>
                <xdr:colOff>0</xdr:colOff>
                <xdr:row>310</xdr:row>
                <xdr:rowOff>106680</xdr:rowOff>
              </from>
              <to>
                <xdr:col>65</xdr:col>
                <xdr:colOff>45720</xdr:colOff>
                <xdr:row>312</xdr:row>
                <xdr:rowOff>30480</xdr:rowOff>
              </to>
            </anchor>
          </controlPr>
        </control>
      </mc:Choice>
      <mc:Fallback>
        <control shapeId="254115" r:id="rId242" name="LocationCode5DropDown"/>
      </mc:Fallback>
    </mc:AlternateContent>
    <mc:AlternateContent xmlns:mc="http://schemas.openxmlformats.org/markup-compatibility/2006">
      <mc:Choice Requires="x14">
        <control shapeId="254116" r:id="rId243" name="BiasMotivation5ListBox">
          <controlPr locked="0" defaultSize="0" autoFill="0" autoLine="0" listFillRange="'Hate Crime Codes'!E2:E41" r:id="rId208">
            <anchor>
              <from>
                <xdr:col>20</xdr:col>
                <xdr:colOff>0</xdr:colOff>
                <xdr:row>315</xdr:row>
                <xdr:rowOff>198120</xdr:rowOff>
              </from>
              <to>
                <xdr:col>76</xdr:col>
                <xdr:colOff>45720</xdr:colOff>
                <xdr:row>325</xdr:row>
                <xdr:rowOff>213360</xdr:rowOff>
              </to>
            </anchor>
          </controlPr>
        </control>
      </mc:Choice>
      <mc:Fallback>
        <control shapeId="254116" r:id="rId243" name="BiasMotivation5ListBox"/>
      </mc:Fallback>
    </mc:AlternateContent>
    <mc:AlternateContent xmlns:mc="http://schemas.openxmlformats.org/markup-compatibility/2006">
      <mc:Choice Requires="x14">
        <control shapeId="254117" r:id="rId244" name="VictimType5ListBox">
          <controlPr locked="0" defaultSize="0" autoFill="0" autoLine="0" listFillRange="'Hate Crime Codes'!K2:K8" r:id="rId210">
            <anchor>
              <from>
                <xdr:col>20</xdr:col>
                <xdr:colOff>0</xdr:colOff>
                <xdr:row>328</xdr:row>
                <xdr:rowOff>83820</xdr:rowOff>
              </from>
              <to>
                <xdr:col>76</xdr:col>
                <xdr:colOff>45720</xdr:colOff>
                <xdr:row>358</xdr:row>
                <xdr:rowOff>30480</xdr:rowOff>
              </to>
            </anchor>
          </controlPr>
        </control>
      </mc:Choice>
      <mc:Fallback>
        <control shapeId="254117" r:id="rId244" name="VictimType5ListBox"/>
      </mc:Fallback>
    </mc:AlternateContent>
    <mc:AlternateContent xmlns:mc="http://schemas.openxmlformats.org/markup-compatibility/2006">
      <mc:Choice Requires="x14">
        <control shapeId="254118" r:id="rId245" name="NumVictims5TextBox">
          <controlPr defaultSize="0" autoLine="0" linkedCell="'Hate Crime Codes'!M6" r:id="rId212">
            <anchor>
              <from>
                <xdr:col>20</xdr:col>
                <xdr:colOff>0</xdr:colOff>
                <xdr:row>306</xdr:row>
                <xdr:rowOff>152400</xdr:rowOff>
              </from>
              <to>
                <xdr:col>31</xdr:col>
                <xdr:colOff>7620</xdr:colOff>
                <xdr:row>308</xdr:row>
                <xdr:rowOff>83820</xdr:rowOff>
              </to>
            </anchor>
          </controlPr>
        </control>
      </mc:Choice>
      <mc:Fallback>
        <control shapeId="254118" r:id="rId245" name="NumVictims5TextBox"/>
      </mc:Fallback>
    </mc:AlternateContent>
    <mc:AlternateContent xmlns:mc="http://schemas.openxmlformats.org/markup-compatibility/2006">
      <mc:Choice Requires="x14">
        <control shapeId="254625" r:id="rId246" name="SaveCloseButton">
          <controlPr defaultSize="0" print="0" autoFill="0" autoPict="0" macro="[0]!SaveCloseHateCrimeButton_Click">
            <anchor>
              <from>
                <xdr:col>84</xdr:col>
                <xdr:colOff>30480</xdr:colOff>
                <xdr:row>0</xdr:row>
                <xdr:rowOff>38100</xdr:rowOff>
              </from>
              <to>
                <xdr:col>102</xdr:col>
                <xdr:colOff>7620</xdr:colOff>
                <xdr:row>0</xdr:row>
                <xdr:rowOff>426720</xdr:rowOff>
              </to>
            </anchor>
          </controlPr>
        </control>
      </mc:Choice>
    </mc:AlternateContent>
    <mc:AlternateContent xmlns:mc="http://schemas.openxmlformats.org/markup-compatibility/2006">
      <mc:Choice Requires="x14">
        <control shapeId="254626" r:id="rId247" name="DiscardButton">
          <controlPr defaultSize="0" print="0" autoFill="0" autoPict="0" macro="[0]!DiscardHateCrimeButton_Click">
            <anchor moveWithCells="1" sizeWithCells="1">
              <from>
                <xdr:col>124</xdr:col>
                <xdr:colOff>30480</xdr:colOff>
                <xdr:row>0</xdr:row>
                <xdr:rowOff>38100</xdr:rowOff>
              </from>
              <to>
                <xdr:col>135</xdr:col>
                <xdr:colOff>22860</xdr:colOff>
                <xdr:row>0</xdr:row>
                <xdr:rowOff>426720</xdr:rowOff>
              </to>
            </anchor>
          </controlPr>
        </control>
      </mc:Choice>
    </mc:AlternateContent>
    <mc:AlternateContent xmlns:mc="http://schemas.openxmlformats.org/markup-compatibility/2006">
      <mc:Choice Requires="x14">
        <control shapeId="254627" r:id="rId248" name="SaveNewButton">
          <controlPr defaultSize="0" print="0" autoFill="0" autoPict="0" macro="[0]!SaveNewHateCrimeButton_Click">
            <anchor moveWithCells="1" sizeWithCells="1">
              <from>
                <xdr:col>103</xdr:col>
                <xdr:colOff>0</xdr:colOff>
                <xdr:row>0</xdr:row>
                <xdr:rowOff>38100</xdr:rowOff>
              </from>
              <to>
                <xdr:col>123</xdr:col>
                <xdr:colOff>38100</xdr:colOff>
                <xdr:row>0</xdr:row>
                <xdr:rowOff>426720</xdr:rowOff>
              </to>
            </anchor>
          </controlPr>
        </control>
      </mc:Choice>
    </mc:AlternateContent>
  </control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ateCrimeDefinitions">
    <pageSetUpPr fitToPage="1"/>
  </sheetPr>
  <dimension ref="B1:EG178"/>
  <sheetViews>
    <sheetView showGridLines="0" workbookViewId="0">
      <selection activeCell="B1" sqref="B1:EF1"/>
    </sheetView>
  </sheetViews>
  <sheetFormatPr defaultRowHeight="13.2" x14ac:dyDescent="0.25"/>
  <cols>
    <col min="1" max="1" width="0.44140625" customWidth="1"/>
    <col min="2" max="2" width="0.88671875" customWidth="1"/>
    <col min="3" max="3" width="1" customWidth="1"/>
    <col min="4" max="4" width="1.109375" customWidth="1"/>
    <col min="5" max="5" width="1" customWidth="1"/>
    <col min="6" max="85" width="0.88671875" customWidth="1"/>
    <col min="86" max="86" width="1.109375" customWidth="1"/>
    <col min="87" max="87" width="1" customWidth="1"/>
    <col min="88" max="122" width="0.88671875" customWidth="1"/>
    <col min="123" max="123" width="0.44140625" customWidth="1"/>
    <col min="124" max="136" width="0.88671875" customWidth="1"/>
  </cols>
  <sheetData>
    <row r="1" spans="2:136" ht="15.6" x14ac:dyDescent="0.3">
      <c r="B1" s="2107" t="s">
        <v>39637</v>
      </c>
      <c r="C1" s="2108"/>
      <c r="D1" s="2108"/>
      <c r="E1" s="2108"/>
      <c r="F1" s="2108"/>
      <c r="G1" s="2108"/>
      <c r="H1" s="2108"/>
      <c r="I1" s="2108"/>
      <c r="J1" s="2108"/>
      <c r="K1" s="2108"/>
      <c r="L1" s="2108"/>
      <c r="M1" s="2108"/>
      <c r="N1" s="2108"/>
      <c r="O1" s="2108"/>
      <c r="P1" s="2108"/>
      <c r="Q1" s="2108"/>
      <c r="R1" s="2108"/>
      <c r="S1" s="2108"/>
      <c r="T1" s="2108"/>
      <c r="U1" s="2108"/>
      <c r="V1" s="2108"/>
      <c r="W1" s="2108"/>
      <c r="X1" s="2108"/>
      <c r="Y1" s="2108"/>
      <c r="Z1" s="2108"/>
      <c r="AA1" s="2108"/>
      <c r="AB1" s="2108"/>
      <c r="AC1" s="2108"/>
      <c r="AD1" s="2108"/>
      <c r="AE1" s="2108"/>
      <c r="AF1" s="2108"/>
      <c r="AG1" s="2108"/>
      <c r="AH1" s="2108"/>
      <c r="AI1" s="2108"/>
      <c r="AJ1" s="2108"/>
      <c r="AK1" s="2108"/>
      <c r="AL1" s="2108"/>
      <c r="AM1" s="2108"/>
      <c r="AN1" s="2108"/>
      <c r="AO1" s="2108"/>
      <c r="AP1" s="2108"/>
      <c r="AQ1" s="2108"/>
      <c r="AR1" s="2108"/>
      <c r="AS1" s="2108"/>
      <c r="AT1" s="2108"/>
      <c r="AU1" s="2108"/>
      <c r="AV1" s="2108"/>
      <c r="AW1" s="2108"/>
      <c r="AX1" s="2108"/>
      <c r="AY1" s="2108"/>
      <c r="AZ1" s="2108"/>
      <c r="BA1" s="2108"/>
      <c r="BB1" s="2108"/>
      <c r="BC1" s="2108"/>
      <c r="BD1" s="2108"/>
      <c r="BE1" s="2108"/>
      <c r="BF1" s="2108"/>
      <c r="BG1" s="2108"/>
      <c r="BH1" s="2108"/>
      <c r="BI1" s="2108"/>
      <c r="BJ1" s="2108"/>
      <c r="BK1" s="2108"/>
      <c r="BL1" s="2108"/>
      <c r="BM1" s="2108"/>
      <c r="BN1" s="2108"/>
      <c r="BO1" s="2108"/>
      <c r="BP1" s="2108"/>
      <c r="BQ1" s="2108"/>
      <c r="BR1" s="2108"/>
      <c r="BS1" s="2108"/>
      <c r="BT1" s="2108"/>
      <c r="BU1" s="2108"/>
      <c r="BV1" s="2108"/>
      <c r="BW1" s="2108"/>
      <c r="BX1" s="2108"/>
      <c r="BY1" s="2108"/>
      <c r="BZ1" s="2108"/>
      <c r="CA1" s="2108"/>
      <c r="CB1" s="2108"/>
      <c r="CC1" s="2108"/>
      <c r="CD1" s="2108"/>
      <c r="CE1" s="2108"/>
      <c r="CF1" s="2108"/>
      <c r="CG1" s="2108"/>
      <c r="CH1" s="2108"/>
      <c r="CI1" s="2108"/>
      <c r="CJ1" s="2108"/>
      <c r="CK1" s="2108"/>
      <c r="CL1" s="2108"/>
      <c r="CM1" s="2108"/>
      <c r="CN1" s="2108"/>
      <c r="CO1" s="2108"/>
      <c r="CP1" s="2108"/>
      <c r="CQ1" s="2108"/>
      <c r="CR1" s="2108"/>
      <c r="CS1" s="2108"/>
      <c r="CT1" s="2108"/>
      <c r="CU1" s="2108"/>
      <c r="CV1" s="2108"/>
      <c r="CW1" s="2108"/>
      <c r="CX1" s="2108"/>
      <c r="CY1" s="2108"/>
      <c r="CZ1" s="2108"/>
      <c r="DA1" s="2108"/>
      <c r="DB1" s="2108"/>
      <c r="DC1" s="2108"/>
      <c r="DD1" s="2108"/>
      <c r="DE1" s="2108"/>
      <c r="DF1" s="2108"/>
      <c r="DG1" s="2108"/>
      <c r="DH1" s="2108"/>
      <c r="DI1" s="2108"/>
      <c r="DJ1" s="2108"/>
      <c r="DK1" s="2108"/>
      <c r="DL1" s="2108"/>
      <c r="DM1" s="2108"/>
      <c r="DN1" s="2108"/>
      <c r="DO1" s="2108"/>
      <c r="DP1" s="2108"/>
      <c r="DQ1" s="2108"/>
      <c r="DR1" s="2108"/>
      <c r="DS1" s="2108"/>
      <c r="DT1" s="2108"/>
      <c r="DU1" s="2108"/>
      <c r="DV1" s="2108"/>
      <c r="DW1" s="2108"/>
      <c r="DX1" s="2108"/>
      <c r="DY1" s="2108"/>
      <c r="DZ1" s="2108"/>
      <c r="EA1" s="2108"/>
      <c r="EB1" s="2108"/>
      <c r="EC1" s="2108"/>
      <c r="ED1" s="2108"/>
      <c r="EE1" s="2108"/>
      <c r="EF1" s="2109"/>
    </row>
    <row r="2" spans="2:136" ht="31.65" customHeight="1" x14ac:dyDescent="0.3">
      <c r="B2" s="2197" t="s">
        <v>39638</v>
      </c>
      <c r="C2" s="2197"/>
      <c r="D2" s="2197"/>
      <c r="E2" s="2197"/>
      <c r="F2" s="2197"/>
      <c r="G2" s="2197"/>
      <c r="H2" s="2197"/>
      <c r="I2" s="2197"/>
      <c r="J2" s="2197"/>
      <c r="K2" s="2197"/>
      <c r="L2" s="2197"/>
      <c r="M2" s="2197"/>
      <c r="N2" s="2197"/>
      <c r="O2" s="2197"/>
      <c r="P2" s="2197"/>
      <c r="Q2" s="2197"/>
      <c r="R2" s="2197"/>
      <c r="S2" s="2197"/>
      <c r="T2" s="2197"/>
      <c r="U2" s="2197"/>
      <c r="V2" s="2197"/>
      <c r="W2" s="2197"/>
      <c r="X2" s="2197"/>
      <c r="Y2" s="2197"/>
      <c r="Z2" s="2197"/>
      <c r="AA2" s="2197"/>
      <c r="AB2" s="2197"/>
      <c r="AC2" s="2197"/>
      <c r="AD2" s="2197"/>
      <c r="AE2" s="2197"/>
      <c r="AF2" s="2197"/>
      <c r="AG2" s="2197"/>
      <c r="AH2" s="2197"/>
      <c r="AI2" s="2197"/>
      <c r="AJ2" s="2197"/>
      <c r="AK2" s="2197"/>
      <c r="AL2" s="2197"/>
      <c r="AM2" s="2197"/>
      <c r="AN2" s="2197"/>
      <c r="AO2" s="2197"/>
      <c r="AP2" s="2197"/>
      <c r="AQ2" s="2197"/>
      <c r="AR2" s="2197"/>
      <c r="AS2" s="2197"/>
      <c r="AT2" s="2197"/>
      <c r="AU2" s="2197"/>
      <c r="AV2" s="2197"/>
      <c r="AW2" s="2197"/>
      <c r="AX2" s="2197"/>
      <c r="AY2" s="2197"/>
      <c r="AZ2" s="2197"/>
      <c r="BA2" s="2197"/>
      <c r="BB2" s="2197"/>
      <c r="BC2" s="2197"/>
      <c r="BD2" s="2197"/>
      <c r="BE2" s="2197"/>
      <c r="BF2" s="2197"/>
      <c r="BG2" s="2197"/>
      <c r="BH2" s="2197"/>
      <c r="BI2" s="2197"/>
      <c r="BJ2" s="2197"/>
      <c r="BK2" s="2197"/>
      <c r="BL2" s="2197"/>
      <c r="BM2" s="2197"/>
      <c r="BN2" s="2197"/>
      <c r="BO2" s="2197"/>
      <c r="BP2" s="2197"/>
      <c r="BQ2" s="2197"/>
      <c r="BR2" s="2197"/>
      <c r="BS2" s="2197"/>
      <c r="BT2" s="2197"/>
      <c r="BU2" s="2197"/>
      <c r="BV2" s="2197"/>
      <c r="BW2" s="2197"/>
      <c r="BX2" s="2197"/>
      <c r="BY2" s="2197"/>
      <c r="BZ2" s="2197"/>
      <c r="CA2" s="2197"/>
      <c r="CB2" s="2197"/>
      <c r="CC2" s="2197"/>
      <c r="CD2" s="2197"/>
      <c r="CE2" s="2197"/>
      <c r="CF2" s="2197"/>
      <c r="CG2" s="2197"/>
      <c r="CH2" s="2197"/>
      <c r="CI2" s="2197"/>
      <c r="CJ2" s="2197"/>
      <c r="CK2" s="2197"/>
      <c r="CL2" s="2197"/>
      <c r="CM2" s="2197"/>
      <c r="CN2" s="2197"/>
      <c r="CO2" s="2197"/>
      <c r="CP2" s="2197"/>
      <c r="CQ2" s="2197"/>
      <c r="CR2" s="2197"/>
      <c r="CS2" s="2197"/>
      <c r="CT2" s="2197"/>
      <c r="CU2" s="2197"/>
      <c r="CV2" s="2197"/>
      <c r="CW2" s="2197"/>
      <c r="CX2" s="2197"/>
      <c r="CY2" s="2197"/>
      <c r="CZ2" s="2197"/>
      <c r="DA2" s="2197"/>
      <c r="DB2" s="2197"/>
      <c r="DC2" s="2197"/>
      <c r="DD2" s="2197"/>
      <c r="DE2" s="2197"/>
      <c r="DF2" s="2197"/>
      <c r="DG2" s="2197"/>
      <c r="DH2" s="2197"/>
      <c r="DI2" s="2197"/>
      <c r="DJ2" s="2197"/>
      <c r="DK2" s="2197"/>
      <c r="DL2" s="2197"/>
      <c r="DM2" s="2197"/>
      <c r="DN2" s="2197"/>
      <c r="DO2" s="2197"/>
      <c r="DP2" s="2197"/>
      <c r="DQ2" s="2197"/>
      <c r="DR2" s="2197"/>
      <c r="DS2" s="2197"/>
      <c r="DT2" s="2197"/>
      <c r="DU2" s="2197"/>
      <c r="DV2" s="2197"/>
      <c r="DW2" s="2197"/>
      <c r="DX2" s="2197"/>
      <c r="DY2" s="2197"/>
      <c r="DZ2" s="2197"/>
      <c r="EA2" s="2197"/>
      <c r="EB2" s="2197"/>
      <c r="EC2" s="2197"/>
      <c r="ED2" s="2197"/>
      <c r="EE2" s="2197"/>
      <c r="EF2" s="2197"/>
    </row>
    <row r="3" spans="2:136" ht="15.6" x14ac:dyDescent="0.3">
      <c r="B3" s="736"/>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6"/>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6"/>
      <c r="CC3" s="736"/>
      <c r="CD3" s="736"/>
      <c r="CE3" s="736"/>
      <c r="CF3" s="736"/>
      <c r="CG3" s="736"/>
      <c r="CH3" s="736"/>
      <c r="CI3" s="736"/>
      <c r="CJ3" s="736"/>
      <c r="CK3" s="736"/>
      <c r="CL3" s="736"/>
      <c r="CM3" s="736"/>
      <c r="CN3" s="736"/>
      <c r="CO3" s="736"/>
      <c r="CP3" s="736"/>
      <c r="CQ3" s="736"/>
      <c r="CR3" s="736"/>
      <c r="CS3" s="736"/>
      <c r="CT3" s="736"/>
      <c r="CU3" s="736"/>
      <c r="CV3" s="736"/>
      <c r="CW3" s="736"/>
      <c r="CX3" s="736"/>
      <c r="CY3" s="736"/>
      <c r="CZ3" s="736"/>
      <c r="DA3" s="736"/>
      <c r="DB3" s="736"/>
      <c r="DC3" s="736"/>
      <c r="DD3" s="736"/>
      <c r="DE3" s="736"/>
      <c r="DF3" s="736"/>
      <c r="DG3" s="736"/>
      <c r="DH3" s="736"/>
      <c r="DI3" s="736"/>
      <c r="DJ3" s="736"/>
      <c r="DK3" s="736"/>
      <c r="DL3" s="736"/>
      <c r="DM3" s="736"/>
      <c r="DN3" s="736"/>
      <c r="DO3" s="736"/>
      <c r="DP3" s="736"/>
      <c r="DQ3" s="736"/>
      <c r="DR3" s="736"/>
      <c r="DS3" s="736"/>
      <c r="DT3" s="736"/>
      <c r="DU3" s="736"/>
      <c r="DV3" s="736"/>
      <c r="DW3" s="736"/>
      <c r="DX3" s="736"/>
      <c r="DY3" s="736"/>
      <c r="DZ3" s="736"/>
      <c r="EA3" s="736"/>
      <c r="EB3" s="736"/>
      <c r="EC3" s="736"/>
      <c r="ED3" s="736"/>
      <c r="EE3" s="736"/>
      <c r="EF3" s="736"/>
    </row>
    <row r="4" spans="2:136" ht="15.6" x14ac:dyDescent="0.3">
      <c r="B4" s="736"/>
      <c r="C4" s="736"/>
      <c r="D4" s="736"/>
      <c r="E4" s="736"/>
      <c r="F4" s="736"/>
      <c r="G4" s="2105" t="s">
        <v>39639</v>
      </c>
      <c r="H4" s="2105"/>
      <c r="I4" s="2105"/>
      <c r="J4" s="2105"/>
      <c r="K4" s="2105"/>
      <c r="L4" s="2105"/>
      <c r="M4" s="2105"/>
      <c r="N4" s="2105"/>
      <c r="O4" s="2105"/>
      <c r="P4" s="2105"/>
      <c r="Q4" s="2105"/>
      <c r="R4" s="2105"/>
      <c r="S4" s="2105"/>
      <c r="T4" s="2105"/>
      <c r="U4" s="2105"/>
      <c r="V4" s="2105"/>
      <c r="W4" s="2105"/>
      <c r="X4" s="2105"/>
      <c r="Y4" s="2105"/>
      <c r="Z4" s="2105"/>
      <c r="AA4" s="2105"/>
      <c r="AB4" s="2105"/>
      <c r="AC4" s="2105"/>
      <c r="AD4" s="2105"/>
      <c r="AE4" s="2105"/>
      <c r="AF4" s="2105"/>
      <c r="AG4" s="2105"/>
      <c r="AH4" s="2105"/>
      <c r="AI4" s="2105"/>
      <c r="AJ4" s="2105"/>
      <c r="AK4" s="2105"/>
      <c r="AL4" s="2105"/>
      <c r="AM4" s="2105"/>
      <c r="AN4" s="2105"/>
      <c r="AO4" s="2105"/>
      <c r="AP4" s="2105"/>
      <c r="AQ4" s="2105"/>
      <c r="AR4" s="2105"/>
      <c r="AS4" s="2105"/>
      <c r="AT4" s="2105"/>
      <c r="AU4" s="2105"/>
      <c r="AV4" s="2105"/>
      <c r="AW4" s="2105"/>
      <c r="AX4" s="2105"/>
      <c r="AY4" s="2105"/>
      <c r="AZ4" s="2105"/>
      <c r="BA4" s="2105"/>
      <c r="BB4" s="2105"/>
      <c r="BC4" s="2105"/>
      <c r="BD4" s="2105"/>
      <c r="BE4" s="2105"/>
      <c r="BF4" s="2105"/>
      <c r="BG4" s="2105"/>
      <c r="BH4" s="2105"/>
      <c r="BI4" s="2105"/>
      <c r="BJ4" s="2105"/>
      <c r="BK4" s="2105"/>
      <c r="BL4" s="2105"/>
      <c r="BM4" s="2105"/>
      <c r="BN4" s="2105"/>
      <c r="BO4" s="2105"/>
      <c r="BP4" s="2105"/>
      <c r="BQ4" s="2105"/>
      <c r="BR4" s="2105"/>
      <c r="BS4" s="2105"/>
      <c r="BT4" s="2105"/>
      <c r="BU4" s="2105"/>
      <c r="BV4" s="2105"/>
      <c r="BW4" s="2105"/>
      <c r="BX4" s="2105"/>
      <c r="BY4" s="2105"/>
      <c r="BZ4" s="2105"/>
      <c r="CA4" s="2105"/>
      <c r="CB4" s="2105"/>
      <c r="CC4" s="2105"/>
      <c r="CD4" s="2105"/>
      <c r="CE4" s="2105"/>
      <c r="CF4" s="2105"/>
      <c r="CG4" s="2105"/>
      <c r="CH4" s="2105"/>
      <c r="CI4" s="2105"/>
      <c r="CJ4" s="2105"/>
      <c r="CK4" s="2105"/>
      <c r="CL4" s="2105"/>
      <c r="CM4" s="2105"/>
      <c r="CN4" s="2105"/>
      <c r="CO4" s="2105"/>
      <c r="CP4" s="2105"/>
      <c r="CQ4" s="2105"/>
      <c r="CR4" s="2105"/>
      <c r="CS4" s="2105"/>
      <c r="CT4" s="2105"/>
      <c r="CU4" s="2105"/>
      <c r="CV4" s="2105"/>
      <c r="CW4" s="2105"/>
      <c r="CX4" s="2105"/>
      <c r="CY4" s="2105"/>
      <c r="CZ4" s="2105"/>
      <c r="DA4" s="2105"/>
      <c r="DB4" s="2105"/>
      <c r="DC4" s="2105"/>
      <c r="DD4" s="2105"/>
      <c r="DE4" s="2105"/>
      <c r="DF4" s="2105"/>
      <c r="DG4" s="2105"/>
      <c r="DH4" s="2105"/>
      <c r="DI4" s="2105"/>
      <c r="DJ4" s="2105"/>
      <c r="DK4" s="2105"/>
      <c r="DL4" s="2105"/>
      <c r="DM4" s="2105"/>
      <c r="DN4" s="2105"/>
      <c r="DO4" s="2105"/>
      <c r="DP4" s="2105"/>
      <c r="DQ4" s="2105"/>
      <c r="DR4" s="2105"/>
      <c r="DS4" s="2105"/>
      <c r="DT4" s="2105"/>
      <c r="DU4" s="2105"/>
      <c r="DV4" s="2105"/>
      <c r="DW4" s="2105"/>
      <c r="DX4" s="2105"/>
      <c r="DY4" s="2105"/>
      <c r="DZ4" s="2105"/>
      <c r="EA4" s="2105"/>
      <c r="EB4" s="2105"/>
      <c r="EC4" s="2105"/>
      <c r="ED4" s="2105"/>
      <c r="EE4" s="2105"/>
      <c r="EF4" s="2105"/>
    </row>
    <row r="5" spans="2:136" ht="15.6" x14ac:dyDescent="0.3">
      <c r="B5" s="736"/>
      <c r="C5" s="736"/>
      <c r="D5" s="736"/>
      <c r="E5" s="736"/>
      <c r="F5" s="736"/>
      <c r="G5" s="736"/>
      <c r="H5" s="736"/>
      <c r="I5" s="736"/>
      <c r="J5" s="736"/>
      <c r="K5" s="736"/>
      <c r="L5" s="2114" t="s">
        <v>39640</v>
      </c>
      <c r="M5" s="2114"/>
      <c r="N5" s="2114"/>
      <c r="O5" s="2114"/>
      <c r="P5" s="2114"/>
      <c r="Q5" s="2114"/>
      <c r="R5" s="2114"/>
      <c r="S5" s="2114"/>
      <c r="T5" s="2114"/>
      <c r="U5" s="2114"/>
      <c r="V5" s="2114"/>
      <c r="W5" s="2114"/>
      <c r="X5" s="2114"/>
      <c r="Y5" s="2114"/>
      <c r="Z5" s="2114"/>
      <c r="AA5" s="2114"/>
      <c r="AB5" s="2114"/>
      <c r="AC5" s="2114"/>
      <c r="AD5" s="2114"/>
      <c r="AE5" s="2114"/>
      <c r="AF5" s="2114"/>
      <c r="AG5" s="2114"/>
      <c r="AH5" s="2114"/>
      <c r="AI5" s="2114"/>
      <c r="AJ5" s="2114"/>
      <c r="AK5" s="2114"/>
      <c r="AL5" s="2114"/>
      <c r="AM5" s="2114"/>
      <c r="AN5" s="2114"/>
      <c r="AO5" s="2114"/>
      <c r="AP5" s="2114"/>
      <c r="AQ5" s="2114"/>
      <c r="AR5" s="2114"/>
      <c r="AS5" s="2114"/>
      <c r="AT5" s="2114"/>
      <c r="AU5" s="2114"/>
      <c r="AV5" s="2114"/>
      <c r="AW5" s="2114"/>
      <c r="AX5" s="2114"/>
      <c r="AY5" s="2114"/>
      <c r="AZ5" s="2114"/>
      <c r="BA5" s="2114"/>
      <c r="BB5" s="2114"/>
      <c r="BC5" s="2114"/>
      <c r="BD5" s="2114"/>
      <c r="BE5" s="2114"/>
      <c r="BF5" s="2114"/>
      <c r="BG5" s="2114"/>
      <c r="BH5" s="2114"/>
      <c r="BI5" s="2114"/>
      <c r="BJ5" s="2114"/>
      <c r="BK5" s="2114"/>
      <c r="BL5" s="2114"/>
      <c r="BM5" s="2114"/>
      <c r="BN5" s="2114"/>
      <c r="BO5" s="2114"/>
      <c r="BP5" s="2114"/>
      <c r="BQ5" s="2114"/>
      <c r="BR5" s="2114"/>
      <c r="BS5" s="2114"/>
      <c r="BT5" s="2114"/>
      <c r="BU5" s="2114"/>
      <c r="BV5" s="2114"/>
      <c r="BW5" s="2114"/>
      <c r="BX5" s="2114"/>
      <c r="BY5" s="2114"/>
      <c r="BZ5" s="2114"/>
      <c r="CA5" s="2114"/>
      <c r="CB5" s="2114"/>
      <c r="CC5" s="2114"/>
      <c r="CD5" s="2114"/>
      <c r="CE5" s="2114"/>
      <c r="CF5" s="2114"/>
      <c r="CG5" s="2114"/>
      <c r="CH5" s="2114"/>
      <c r="CI5" s="2114"/>
      <c r="CJ5" s="2114"/>
      <c r="CK5" s="2114"/>
      <c r="CL5" s="2114"/>
      <c r="CM5" s="2114"/>
      <c r="CN5" s="2114"/>
      <c r="CO5" s="2114"/>
      <c r="CP5" s="2114"/>
      <c r="CQ5" s="2114"/>
      <c r="CR5" s="2114"/>
      <c r="CS5" s="2114"/>
      <c r="CT5" s="2114"/>
      <c r="CU5" s="2114"/>
      <c r="CV5" s="2114"/>
      <c r="CW5" s="2114"/>
      <c r="CX5" s="2114"/>
      <c r="CY5" s="2114"/>
      <c r="CZ5" s="2114"/>
      <c r="DA5" s="2114"/>
      <c r="DB5" s="2114"/>
      <c r="DC5" s="2114"/>
      <c r="DD5" s="2114"/>
      <c r="DE5" s="2114"/>
      <c r="DF5" s="2114"/>
      <c r="DG5" s="2114"/>
      <c r="DH5" s="2114"/>
      <c r="DI5" s="2114"/>
      <c r="DJ5" s="2114"/>
      <c r="DK5" s="2114"/>
      <c r="DL5" s="2114"/>
      <c r="DM5" s="2114"/>
      <c r="DN5" s="2114"/>
      <c r="DO5" s="2114"/>
      <c r="DP5" s="2114"/>
      <c r="DQ5" s="2114"/>
      <c r="DR5" s="2114"/>
      <c r="DS5" s="2114"/>
      <c r="DT5" s="2114"/>
      <c r="DU5" s="2114"/>
      <c r="DV5" s="2114"/>
      <c r="DW5" s="2114"/>
      <c r="DX5" s="2114"/>
      <c r="DY5" s="2114"/>
      <c r="DZ5" s="2114"/>
      <c r="EA5" s="2114"/>
      <c r="EB5" s="2114"/>
      <c r="EC5" s="2114"/>
      <c r="ED5" s="2114"/>
      <c r="EE5" s="2114"/>
      <c r="EF5" s="2114"/>
    </row>
    <row r="6" spans="2:136" ht="3.15" customHeight="1" x14ac:dyDescent="0.3">
      <c r="B6" s="736"/>
      <c r="C6" s="736"/>
      <c r="D6" s="736"/>
      <c r="E6" s="736"/>
      <c r="F6" s="736"/>
      <c r="G6" s="736"/>
      <c r="H6" s="736"/>
      <c r="I6" s="736"/>
      <c r="J6" s="736"/>
      <c r="K6" s="736"/>
      <c r="L6" s="729"/>
      <c r="M6" s="729"/>
      <c r="N6" s="729"/>
      <c r="O6" s="729"/>
      <c r="P6" s="729"/>
      <c r="Q6" s="729"/>
      <c r="R6" s="729"/>
      <c r="S6" s="729"/>
      <c r="T6" s="729"/>
      <c r="U6" s="729"/>
      <c r="V6" s="729"/>
      <c r="W6" s="729"/>
      <c r="X6" s="729"/>
      <c r="Y6" s="729"/>
      <c r="Z6" s="729"/>
      <c r="AA6" s="729"/>
      <c r="AB6" s="729"/>
      <c r="AC6" s="729"/>
      <c r="AD6" s="729"/>
      <c r="AE6" s="729"/>
      <c r="AF6" s="729"/>
      <c r="AG6" s="729"/>
      <c r="AH6" s="729"/>
      <c r="AI6" s="729"/>
      <c r="AJ6" s="729"/>
      <c r="AK6" s="729"/>
      <c r="AL6" s="729"/>
      <c r="AM6" s="729"/>
      <c r="AN6" s="729"/>
      <c r="AO6" s="729"/>
      <c r="AP6" s="729"/>
      <c r="AQ6" s="729"/>
      <c r="AR6" s="729"/>
      <c r="AS6" s="729"/>
      <c r="AT6" s="729"/>
      <c r="AU6" s="729"/>
      <c r="AV6" s="729"/>
      <c r="AW6" s="729"/>
      <c r="AX6" s="729"/>
      <c r="AY6" s="729"/>
      <c r="AZ6" s="729"/>
      <c r="BA6" s="729"/>
      <c r="BB6" s="729"/>
      <c r="BC6" s="729"/>
      <c r="BD6" s="729"/>
      <c r="BE6" s="729"/>
      <c r="BF6" s="729"/>
      <c r="BG6" s="729"/>
      <c r="BH6" s="729"/>
      <c r="BI6" s="729"/>
      <c r="BJ6" s="729"/>
      <c r="BK6" s="729"/>
      <c r="BL6" s="729"/>
      <c r="BM6" s="729"/>
      <c r="BN6" s="729"/>
      <c r="BO6" s="729"/>
      <c r="BP6" s="729"/>
      <c r="BQ6" s="729"/>
      <c r="BR6" s="729"/>
      <c r="BS6" s="729"/>
      <c r="BT6" s="729"/>
      <c r="BU6" s="729"/>
      <c r="BV6" s="729"/>
      <c r="BW6" s="729"/>
      <c r="BX6" s="729"/>
      <c r="BY6" s="729"/>
      <c r="BZ6" s="729"/>
      <c r="CA6" s="729"/>
      <c r="CB6" s="729"/>
      <c r="CC6" s="729"/>
      <c r="CD6" s="729"/>
      <c r="CE6" s="729"/>
      <c r="CF6" s="729"/>
      <c r="CG6" s="729"/>
      <c r="CH6" s="729"/>
      <c r="CI6" s="729"/>
      <c r="CJ6" s="729"/>
      <c r="CK6" s="729"/>
      <c r="CL6" s="729"/>
      <c r="CM6" s="729"/>
      <c r="CN6" s="729"/>
      <c r="CO6" s="729"/>
      <c r="CP6" s="729"/>
      <c r="CQ6" s="729"/>
      <c r="CR6" s="729"/>
      <c r="CS6" s="729"/>
      <c r="CT6" s="729"/>
      <c r="CU6" s="729"/>
      <c r="CV6" s="729"/>
      <c r="CW6" s="729"/>
      <c r="CX6" s="729"/>
      <c r="CY6" s="729"/>
      <c r="CZ6" s="729"/>
      <c r="DA6" s="729"/>
      <c r="DB6" s="729"/>
      <c r="DC6" s="729"/>
      <c r="DD6" s="729"/>
      <c r="DE6" s="729"/>
      <c r="DF6" s="729"/>
      <c r="DG6" s="729"/>
      <c r="DH6" s="729"/>
      <c r="DI6" s="729"/>
      <c r="DJ6" s="729"/>
      <c r="DK6" s="729"/>
      <c r="DL6" s="729"/>
      <c r="DM6" s="729"/>
      <c r="DN6" s="729"/>
      <c r="DO6" s="729"/>
      <c r="DP6" s="729"/>
      <c r="DQ6" s="729"/>
      <c r="DR6" s="729"/>
      <c r="DS6" s="729"/>
      <c r="DT6" s="729"/>
      <c r="DU6" s="729"/>
      <c r="DV6" s="729"/>
      <c r="DW6" s="729"/>
      <c r="DX6" s="729"/>
      <c r="DY6" s="729"/>
      <c r="DZ6" s="729"/>
      <c r="EA6" s="729"/>
      <c r="EB6" s="729"/>
      <c r="EC6" s="729"/>
      <c r="ED6" s="729"/>
      <c r="EE6" s="729"/>
      <c r="EF6" s="729"/>
    </row>
    <row r="7" spans="2:136" ht="15.6" x14ac:dyDescent="0.3">
      <c r="B7" s="736"/>
      <c r="C7" s="736"/>
      <c r="D7" s="736"/>
      <c r="E7" s="736"/>
      <c r="F7" s="736"/>
      <c r="G7" s="736"/>
      <c r="H7" s="736"/>
      <c r="I7" s="736"/>
      <c r="J7" s="736"/>
      <c r="K7" s="736"/>
      <c r="L7" s="2114" t="s">
        <v>39641</v>
      </c>
      <c r="M7" s="2114"/>
      <c r="N7" s="2114"/>
      <c r="O7" s="2114"/>
      <c r="P7" s="2114"/>
      <c r="Q7" s="2114"/>
      <c r="R7" s="2114"/>
      <c r="S7" s="2114"/>
      <c r="T7" s="2114"/>
      <c r="U7" s="2114"/>
      <c r="V7" s="2114"/>
      <c r="W7" s="2114"/>
      <c r="X7" s="2114"/>
      <c r="Y7" s="2114"/>
      <c r="Z7" s="2114"/>
      <c r="AA7" s="2114"/>
      <c r="AB7" s="2114"/>
      <c r="AC7" s="2114"/>
      <c r="AD7" s="2114"/>
      <c r="AE7" s="2114"/>
      <c r="AF7" s="2114"/>
      <c r="AG7" s="2114"/>
      <c r="AH7" s="2114"/>
      <c r="AI7" s="2114"/>
      <c r="AJ7" s="2114"/>
      <c r="AK7" s="2114"/>
      <c r="AL7" s="2114"/>
      <c r="AM7" s="2114"/>
      <c r="AN7" s="2114"/>
      <c r="AO7" s="2114"/>
      <c r="AP7" s="2114"/>
      <c r="AQ7" s="2114"/>
      <c r="AR7" s="2114"/>
      <c r="AS7" s="2114"/>
      <c r="AT7" s="2114"/>
      <c r="AU7" s="2114"/>
      <c r="AV7" s="2114"/>
      <c r="AW7" s="2114"/>
      <c r="AX7" s="2114"/>
      <c r="AY7" s="2114"/>
      <c r="AZ7" s="2114"/>
      <c r="BA7" s="2114"/>
      <c r="BB7" s="2114"/>
      <c r="BC7" s="2114"/>
      <c r="BD7" s="2114"/>
      <c r="BE7" s="2114"/>
      <c r="BF7" s="2114"/>
      <c r="BG7" s="2114"/>
      <c r="BH7" s="2114"/>
      <c r="BI7" s="2114"/>
      <c r="BJ7" s="2114"/>
      <c r="BK7" s="2114"/>
      <c r="BL7" s="2114"/>
      <c r="BM7" s="2114"/>
      <c r="BN7" s="2114"/>
      <c r="BO7" s="2114"/>
      <c r="BP7" s="2114"/>
      <c r="BQ7" s="2114"/>
      <c r="BR7" s="2114"/>
      <c r="BS7" s="2114"/>
      <c r="BT7" s="2114"/>
      <c r="BU7" s="2114"/>
      <c r="BV7" s="2114"/>
      <c r="BW7" s="2114"/>
      <c r="BX7" s="2114"/>
      <c r="BY7" s="2114"/>
      <c r="BZ7" s="2114"/>
      <c r="CA7" s="2114"/>
      <c r="CB7" s="2114"/>
      <c r="CC7" s="2114"/>
      <c r="CD7" s="2114"/>
      <c r="CE7" s="2114"/>
      <c r="CF7" s="2114"/>
      <c r="CG7" s="2114"/>
      <c r="CH7" s="2114"/>
      <c r="CI7" s="2114"/>
      <c r="CJ7" s="2114"/>
      <c r="CK7" s="2114"/>
      <c r="CL7" s="2114"/>
      <c r="CM7" s="2114"/>
      <c r="CN7" s="2114"/>
      <c r="CO7" s="2114"/>
      <c r="CP7" s="2114"/>
      <c r="CQ7" s="2114"/>
      <c r="CR7" s="2114"/>
      <c r="CS7" s="2114"/>
      <c r="CT7" s="2114"/>
      <c r="CU7" s="2114"/>
      <c r="CV7" s="2114"/>
      <c r="CW7" s="2114"/>
      <c r="CX7" s="2114"/>
      <c r="CY7" s="2114"/>
      <c r="CZ7" s="2114"/>
      <c r="DA7" s="2114"/>
      <c r="DB7" s="2114"/>
      <c r="DC7" s="2114"/>
      <c r="DD7" s="2114"/>
      <c r="DE7" s="2114"/>
      <c r="DF7" s="2114"/>
      <c r="DG7" s="2114"/>
      <c r="DH7" s="2114"/>
      <c r="DI7" s="2114"/>
      <c r="DJ7" s="2114"/>
      <c r="DK7" s="2114"/>
      <c r="DL7" s="2114"/>
      <c r="DM7" s="2114"/>
      <c r="DN7" s="2114"/>
      <c r="DO7" s="2114"/>
      <c r="DP7" s="2114"/>
      <c r="DQ7" s="2114"/>
      <c r="DR7" s="2114"/>
      <c r="DS7" s="2114"/>
      <c r="DT7" s="2114"/>
      <c r="DU7" s="2114"/>
      <c r="DV7" s="2114"/>
      <c r="DW7" s="2114"/>
      <c r="DX7" s="2114"/>
      <c r="DY7" s="2114"/>
      <c r="DZ7" s="2114"/>
      <c r="EA7" s="2114"/>
      <c r="EB7" s="2114"/>
      <c r="EC7" s="2114"/>
      <c r="ED7" s="2114"/>
      <c r="EE7" s="2114"/>
      <c r="EF7" s="2114"/>
    </row>
    <row r="8" spans="2:136" ht="15.6" x14ac:dyDescent="0.3">
      <c r="B8" s="736"/>
      <c r="C8" s="736"/>
      <c r="D8" s="736"/>
      <c r="E8" s="736"/>
      <c r="F8" s="736"/>
      <c r="G8" s="736"/>
      <c r="H8" s="736"/>
      <c r="I8" s="736"/>
      <c r="J8" s="736"/>
      <c r="K8" s="736"/>
      <c r="L8" s="738"/>
      <c r="M8" s="738"/>
      <c r="N8" s="738"/>
      <c r="O8" s="2114" t="s">
        <v>39642</v>
      </c>
      <c r="P8" s="2114"/>
      <c r="Q8" s="2114"/>
      <c r="R8" s="2114"/>
      <c r="S8" s="2114"/>
      <c r="T8" s="2114"/>
      <c r="U8" s="2114"/>
      <c r="V8" s="2114"/>
      <c r="W8" s="2114"/>
      <c r="X8" s="2114"/>
      <c r="Y8" s="2114"/>
      <c r="Z8" s="2114"/>
      <c r="AA8" s="2114"/>
      <c r="AB8" s="2114"/>
      <c r="AC8" s="2114"/>
      <c r="AD8" s="2114"/>
      <c r="AE8" s="2114"/>
      <c r="AF8" s="2114"/>
      <c r="AG8" s="2114"/>
      <c r="AH8" s="2114"/>
      <c r="AI8" s="2114"/>
      <c r="AJ8" s="2114"/>
      <c r="AK8" s="2114"/>
      <c r="AL8" s="2114"/>
      <c r="AM8" s="2114"/>
      <c r="AN8" s="2114"/>
      <c r="AO8" s="2114"/>
      <c r="AP8" s="2114"/>
      <c r="AQ8" s="2114"/>
      <c r="AR8" s="2114"/>
      <c r="AS8" s="2114"/>
      <c r="AT8" s="2114"/>
      <c r="AU8" s="2114"/>
      <c r="AV8" s="2114"/>
      <c r="AW8" s="2114"/>
      <c r="AX8" s="2114"/>
      <c r="AY8" s="2114"/>
      <c r="AZ8" s="2114"/>
      <c r="BA8" s="2114"/>
      <c r="BB8" s="2114"/>
      <c r="BC8" s="2114"/>
      <c r="BD8" s="2114"/>
      <c r="BE8" s="2114"/>
      <c r="BF8" s="2114"/>
      <c r="BG8" s="2114"/>
      <c r="BH8" s="2114"/>
      <c r="BI8" s="2114"/>
      <c r="BJ8" s="2114"/>
      <c r="BK8" s="2114"/>
      <c r="BL8" s="2114"/>
      <c r="BM8" s="2114"/>
      <c r="BN8" s="2114"/>
      <c r="BO8" s="2114"/>
      <c r="BP8" s="2114"/>
      <c r="BQ8" s="2114"/>
      <c r="BR8" s="2114"/>
      <c r="BS8" s="2114"/>
      <c r="BT8" s="2114"/>
      <c r="BU8" s="2114"/>
      <c r="BV8" s="2114"/>
      <c r="BW8" s="2114"/>
      <c r="BX8" s="2114"/>
      <c r="BY8" s="2114"/>
      <c r="BZ8" s="2114"/>
      <c r="CA8" s="2114"/>
      <c r="CB8" s="2114"/>
      <c r="CC8" s="2114"/>
      <c r="CD8" s="2114"/>
      <c r="CE8" s="2114"/>
      <c r="CF8" s="2114"/>
      <c r="CG8" s="2114"/>
      <c r="CH8" s="2114"/>
      <c r="CI8" s="2114"/>
      <c r="CJ8" s="2114"/>
      <c r="CK8" s="2114"/>
      <c r="CL8" s="2114"/>
      <c r="CM8" s="2114"/>
      <c r="CN8" s="2114"/>
      <c r="CO8" s="2114"/>
      <c r="CP8" s="2114"/>
      <c r="CQ8" s="2114"/>
      <c r="CR8" s="2114"/>
      <c r="CS8" s="2114"/>
      <c r="CT8" s="2114"/>
      <c r="CU8" s="2114"/>
      <c r="CV8" s="2114"/>
      <c r="CW8" s="2114"/>
      <c r="CX8" s="2114"/>
      <c r="CY8" s="2114"/>
      <c r="CZ8" s="2114"/>
      <c r="DA8" s="2114"/>
      <c r="DB8" s="2114"/>
      <c r="DC8" s="2114"/>
      <c r="DD8" s="2114"/>
      <c r="DE8" s="2114"/>
      <c r="DF8" s="2114"/>
      <c r="DG8" s="2114"/>
      <c r="DH8" s="2114"/>
      <c r="DI8" s="2114"/>
      <c r="DJ8" s="2114"/>
      <c r="DK8" s="2114"/>
      <c r="DL8" s="2114"/>
      <c r="DM8" s="2114"/>
      <c r="DN8" s="2114"/>
      <c r="DO8" s="2114"/>
      <c r="DP8" s="2114"/>
      <c r="DQ8" s="2114"/>
      <c r="DR8" s="2114"/>
      <c r="DS8" s="2114"/>
      <c r="DT8" s="2114"/>
      <c r="DU8" s="2114"/>
      <c r="DV8" s="2114"/>
      <c r="DW8" s="2114"/>
      <c r="DX8" s="2114"/>
      <c r="DY8" s="2114"/>
      <c r="DZ8" s="2114"/>
      <c r="EA8" s="2114"/>
      <c r="EB8" s="2114"/>
      <c r="EC8" s="2114"/>
      <c r="ED8" s="2114"/>
      <c r="EE8" s="2114"/>
      <c r="EF8" s="2114"/>
    </row>
    <row r="9" spans="2:136" ht="15.6" x14ac:dyDescent="0.3">
      <c r="B9" s="736"/>
      <c r="C9" s="736"/>
      <c r="D9" s="736"/>
      <c r="E9" s="736"/>
      <c r="F9" s="736"/>
      <c r="G9" s="736"/>
      <c r="H9" s="736"/>
      <c r="I9" s="736"/>
      <c r="J9" s="736"/>
      <c r="K9" s="736"/>
      <c r="L9" s="736"/>
      <c r="M9" s="736"/>
      <c r="N9" s="736"/>
      <c r="O9" s="736"/>
      <c r="P9" s="736"/>
      <c r="Q9" s="736"/>
      <c r="R9" s="736"/>
      <c r="S9" s="736"/>
      <c r="T9" s="736"/>
      <c r="U9" s="736"/>
      <c r="V9" s="736"/>
      <c r="W9" s="736"/>
      <c r="X9" s="736"/>
      <c r="Y9" s="736"/>
      <c r="Z9" s="736"/>
      <c r="AA9" s="736"/>
      <c r="AB9" s="736"/>
      <c r="AC9" s="736"/>
      <c r="AD9" s="736"/>
      <c r="AE9" s="736"/>
      <c r="AF9" s="736"/>
      <c r="AG9" s="736"/>
      <c r="AH9" s="736"/>
      <c r="AI9" s="736"/>
      <c r="AJ9" s="736"/>
      <c r="AK9" s="736"/>
      <c r="AL9" s="736"/>
      <c r="AM9" s="736"/>
      <c r="AN9" s="736"/>
      <c r="AO9" s="736"/>
      <c r="AP9" s="736"/>
      <c r="AQ9" s="736"/>
      <c r="AR9" s="736"/>
      <c r="AS9" s="736"/>
      <c r="AT9" s="736"/>
      <c r="AU9" s="736"/>
      <c r="AV9" s="736"/>
      <c r="AW9" s="736"/>
      <c r="AX9" s="736"/>
      <c r="AY9" s="736"/>
      <c r="AZ9" s="736"/>
      <c r="BA9" s="736"/>
      <c r="BB9" s="736"/>
      <c r="BC9" s="736"/>
      <c r="BD9" s="736"/>
      <c r="BE9" s="736"/>
      <c r="BF9" s="736"/>
      <c r="BG9" s="736"/>
      <c r="BH9" s="736"/>
      <c r="BI9" s="736"/>
      <c r="BJ9" s="736"/>
      <c r="BK9" s="736"/>
      <c r="BL9" s="736"/>
      <c r="BM9" s="736"/>
      <c r="BN9" s="736"/>
      <c r="BO9" s="736"/>
      <c r="BP9" s="736"/>
      <c r="BQ9" s="736"/>
      <c r="BR9" s="736"/>
      <c r="BS9" s="736"/>
      <c r="BT9" s="736"/>
      <c r="BU9" s="736"/>
      <c r="BV9" s="736"/>
      <c r="BW9" s="736"/>
      <c r="BX9" s="736"/>
      <c r="BY9" s="736"/>
      <c r="BZ9" s="736"/>
      <c r="CA9" s="736"/>
      <c r="CB9" s="736"/>
      <c r="CC9" s="736"/>
      <c r="CD9" s="736"/>
      <c r="CE9" s="736"/>
      <c r="CF9" s="736"/>
      <c r="CG9" s="736"/>
      <c r="CH9" s="736"/>
      <c r="CI9" s="736"/>
      <c r="CJ9" s="736"/>
      <c r="CK9" s="736"/>
      <c r="CL9" s="736"/>
      <c r="CM9" s="736"/>
      <c r="CN9" s="736"/>
      <c r="CO9" s="736"/>
      <c r="CP9" s="736"/>
      <c r="CQ9" s="736"/>
      <c r="CR9" s="736"/>
      <c r="CS9" s="736"/>
      <c r="CT9" s="736"/>
      <c r="CU9" s="736"/>
      <c r="CV9" s="736"/>
      <c r="CW9" s="736"/>
      <c r="CX9" s="736"/>
      <c r="CY9" s="736"/>
      <c r="CZ9" s="736"/>
      <c r="DA9" s="736"/>
      <c r="DB9" s="736"/>
      <c r="DC9" s="736"/>
      <c r="DD9" s="736"/>
      <c r="DE9" s="736"/>
      <c r="DF9" s="736"/>
      <c r="DG9" s="736"/>
      <c r="DH9" s="736"/>
      <c r="DI9" s="736"/>
      <c r="DJ9" s="736"/>
      <c r="DK9" s="736"/>
      <c r="DL9" s="736"/>
      <c r="DM9" s="736"/>
      <c r="DN9" s="736"/>
      <c r="DO9" s="736"/>
      <c r="DP9" s="736"/>
      <c r="DQ9" s="736"/>
      <c r="DR9" s="736"/>
      <c r="DS9" s="736"/>
      <c r="DT9" s="736"/>
      <c r="DU9" s="736"/>
      <c r="DV9" s="736"/>
      <c r="DW9" s="736"/>
      <c r="DX9" s="736"/>
      <c r="DY9" s="736"/>
      <c r="DZ9" s="736"/>
      <c r="EA9" s="736"/>
      <c r="EB9" s="736"/>
      <c r="EC9" s="736"/>
      <c r="ED9" s="736"/>
      <c r="EE9" s="736"/>
      <c r="EF9" s="736"/>
    </row>
    <row r="10" spans="2:136" ht="15.6" x14ac:dyDescent="0.3">
      <c r="B10" s="736"/>
      <c r="C10" s="736"/>
      <c r="D10" s="736"/>
      <c r="E10" s="736"/>
      <c r="F10" s="736"/>
      <c r="G10" s="2188" t="s">
        <v>39643</v>
      </c>
      <c r="H10" s="2188"/>
      <c r="I10" s="2188"/>
      <c r="J10" s="2188"/>
      <c r="K10" s="2188"/>
      <c r="L10" s="2188"/>
      <c r="M10" s="2188"/>
      <c r="N10" s="2188"/>
      <c r="O10" s="2188"/>
      <c r="P10" s="2188"/>
      <c r="Q10" s="2188"/>
      <c r="R10" s="2188"/>
      <c r="S10" s="2188"/>
      <c r="T10" s="2188"/>
      <c r="U10" s="2188"/>
      <c r="V10" s="2188"/>
      <c r="W10" s="2188"/>
      <c r="X10" s="2188"/>
      <c r="Y10" s="2188"/>
      <c r="Z10" s="2188"/>
      <c r="AA10" s="2188"/>
      <c r="AB10" s="2188"/>
      <c r="AC10" s="2188"/>
      <c r="AD10" s="2188"/>
      <c r="AE10" s="2188"/>
      <c r="AF10" s="2188"/>
      <c r="AG10" s="2188"/>
      <c r="AH10" s="2188"/>
      <c r="AI10" s="2188"/>
      <c r="AJ10" s="2188"/>
      <c r="AK10" s="2188"/>
      <c r="AL10" s="2188"/>
      <c r="AM10" s="2188"/>
      <c r="AN10" s="2188"/>
      <c r="AO10" s="2188"/>
      <c r="AP10" s="2188"/>
      <c r="AQ10" s="2188"/>
      <c r="AR10" s="2188"/>
      <c r="AS10" s="2188"/>
      <c r="AT10" s="2188"/>
      <c r="AU10" s="2188"/>
      <c r="AV10" s="2188"/>
      <c r="AW10" s="2188"/>
      <c r="AX10" s="2188"/>
      <c r="AY10" s="2188"/>
      <c r="AZ10" s="2188"/>
      <c r="BA10" s="2188"/>
      <c r="BB10" s="2188"/>
      <c r="BC10" s="2188"/>
      <c r="BD10" s="2188"/>
      <c r="BE10" s="2188"/>
      <c r="BF10" s="2188"/>
      <c r="BG10" s="2188"/>
      <c r="BH10" s="2188"/>
      <c r="BI10" s="2188"/>
      <c r="BJ10" s="2188"/>
      <c r="BK10" s="2188"/>
      <c r="BL10" s="2188"/>
      <c r="BM10" s="2188"/>
      <c r="BN10" s="2188"/>
      <c r="BO10" s="2188"/>
      <c r="BP10" s="2188"/>
      <c r="BQ10" s="2188"/>
      <c r="BR10" s="2188"/>
      <c r="BS10" s="2188"/>
      <c r="BT10" s="2188"/>
      <c r="BU10" s="2188"/>
      <c r="BV10" s="2188"/>
      <c r="BW10" s="2188"/>
      <c r="BX10" s="2188"/>
      <c r="BY10" s="2188"/>
      <c r="BZ10" s="2188"/>
      <c r="CA10" s="2188"/>
      <c r="CB10" s="2188"/>
      <c r="CC10" s="2188"/>
      <c r="CD10" s="2188"/>
      <c r="CE10" s="2188"/>
      <c r="CF10" s="2188"/>
      <c r="CG10" s="2188"/>
      <c r="CH10" s="2188"/>
      <c r="CI10" s="2188"/>
      <c r="CJ10" s="2188"/>
      <c r="CK10" s="2188"/>
      <c r="CL10" s="2188"/>
      <c r="CM10" s="2188"/>
      <c r="CN10" s="2188"/>
      <c r="CO10" s="2188"/>
      <c r="CP10" s="2188"/>
      <c r="CQ10" s="2188"/>
      <c r="CR10" s="2188"/>
      <c r="CS10" s="2188"/>
      <c r="CT10" s="2188"/>
      <c r="CU10" s="2188"/>
      <c r="CV10" s="2188"/>
      <c r="CW10" s="2188"/>
      <c r="CX10" s="2188"/>
      <c r="CY10" s="2188"/>
      <c r="CZ10" s="2188"/>
      <c r="DA10" s="2188"/>
      <c r="DB10" s="2188"/>
      <c r="DC10" s="2188"/>
      <c r="DD10" s="2188"/>
      <c r="DE10" s="2188"/>
      <c r="DF10" s="2188"/>
      <c r="DG10" s="2188"/>
      <c r="DH10" s="2188"/>
      <c r="DI10" s="2188"/>
      <c r="DJ10" s="2188"/>
      <c r="DK10" s="2188"/>
      <c r="DL10" s="2188"/>
      <c r="DM10" s="2188"/>
      <c r="DN10" s="2188"/>
      <c r="DO10" s="2188"/>
      <c r="DP10" s="2188"/>
      <c r="DQ10" s="2188"/>
      <c r="DR10" s="2188"/>
      <c r="DS10" s="2188"/>
      <c r="DT10" s="2188"/>
      <c r="DU10" s="2188"/>
      <c r="DV10" s="2188"/>
      <c r="DW10" s="2188"/>
      <c r="DX10" s="2188"/>
      <c r="DY10" s="2188"/>
      <c r="DZ10" s="2188"/>
      <c r="EA10" s="2188"/>
      <c r="EB10" s="2188"/>
      <c r="EC10" s="2188"/>
      <c r="ED10" s="2188"/>
      <c r="EE10" s="2188"/>
      <c r="EF10" s="2188"/>
    </row>
    <row r="11" spans="2:136" ht="15.6" x14ac:dyDescent="0.3">
      <c r="B11" s="736"/>
      <c r="C11" s="736"/>
      <c r="D11" s="736"/>
      <c r="E11" s="736"/>
      <c r="F11" s="736"/>
      <c r="G11" s="736"/>
      <c r="H11" s="736"/>
      <c r="I11" s="736"/>
      <c r="J11" s="736"/>
      <c r="K11" s="736"/>
      <c r="L11" s="2114" t="s">
        <v>39644</v>
      </c>
      <c r="M11" s="2114"/>
      <c r="N11" s="2114"/>
      <c r="O11" s="2114"/>
      <c r="P11" s="2114"/>
      <c r="Q11" s="2114"/>
      <c r="R11" s="2114"/>
      <c r="S11" s="2114"/>
      <c r="T11" s="2114"/>
      <c r="U11" s="2114"/>
      <c r="V11" s="2114"/>
      <c r="W11" s="2114"/>
      <c r="X11" s="2114"/>
      <c r="Y11" s="2114"/>
      <c r="Z11" s="2114"/>
      <c r="AA11" s="2114"/>
      <c r="AB11" s="2114"/>
      <c r="AC11" s="2114"/>
      <c r="AD11" s="2114"/>
      <c r="AE11" s="2114"/>
      <c r="AF11" s="2114"/>
      <c r="AG11" s="2114"/>
      <c r="AH11" s="2114"/>
      <c r="AI11" s="2114"/>
      <c r="AJ11" s="2114"/>
      <c r="AK11" s="2114"/>
      <c r="AL11" s="2114"/>
      <c r="AM11" s="2114"/>
      <c r="AN11" s="2114"/>
      <c r="AO11" s="2114"/>
      <c r="AP11" s="2114"/>
      <c r="AQ11" s="2114"/>
      <c r="AR11" s="2114"/>
      <c r="AS11" s="2114"/>
      <c r="AT11" s="2114"/>
      <c r="AU11" s="2114"/>
      <c r="AV11" s="2114"/>
      <c r="AW11" s="2114"/>
      <c r="AX11" s="2114"/>
      <c r="AY11" s="2114"/>
      <c r="AZ11" s="2114"/>
      <c r="BA11" s="2114"/>
      <c r="BB11" s="2114"/>
      <c r="BC11" s="2114"/>
      <c r="BD11" s="2114"/>
      <c r="BE11" s="2114"/>
      <c r="BF11" s="2114"/>
      <c r="BG11" s="2114"/>
      <c r="BH11" s="2114"/>
      <c r="BI11" s="2114"/>
      <c r="BJ11" s="2114"/>
      <c r="BK11" s="2114"/>
      <c r="BL11" s="2114"/>
      <c r="BM11" s="2114"/>
      <c r="BN11" s="2114"/>
      <c r="BO11" s="2114"/>
      <c r="BP11" s="2114"/>
      <c r="BQ11" s="2114"/>
      <c r="BR11" s="2114"/>
      <c r="BS11" s="2114"/>
      <c r="BT11" s="2114"/>
      <c r="BU11" s="2114"/>
      <c r="BV11" s="2114"/>
      <c r="BW11" s="2114"/>
      <c r="BX11" s="2114"/>
      <c r="BY11" s="2114"/>
      <c r="BZ11" s="2114"/>
      <c r="CA11" s="2114"/>
      <c r="CB11" s="2114"/>
      <c r="CC11" s="2114"/>
      <c r="CD11" s="2114"/>
      <c r="CE11" s="2114"/>
      <c r="CF11" s="2114"/>
      <c r="CG11" s="2114"/>
      <c r="CH11" s="2114"/>
      <c r="CI11" s="2114"/>
      <c r="CJ11" s="2114"/>
      <c r="CK11" s="2114"/>
      <c r="CL11" s="2114"/>
      <c r="CM11" s="2114"/>
      <c r="CN11" s="2114"/>
      <c r="CO11" s="2114"/>
      <c r="CP11" s="2114"/>
      <c r="CQ11" s="2114"/>
      <c r="CR11" s="2114"/>
      <c r="CS11" s="2114"/>
      <c r="CT11" s="2114"/>
      <c r="CU11" s="2114"/>
      <c r="CV11" s="2114"/>
      <c r="CW11" s="2114"/>
      <c r="CX11" s="2114"/>
      <c r="CY11" s="2114"/>
      <c r="CZ11" s="2114"/>
      <c r="DA11" s="2114"/>
      <c r="DB11" s="2114"/>
      <c r="DC11" s="2114"/>
      <c r="DD11" s="2114"/>
      <c r="DE11" s="2114"/>
      <c r="DF11" s="2114"/>
      <c r="DG11" s="2114"/>
      <c r="DH11" s="2114"/>
      <c r="DI11" s="2114"/>
      <c r="DJ11" s="2114"/>
      <c r="DK11" s="2114"/>
      <c r="DL11" s="2114"/>
      <c r="DM11" s="2114"/>
      <c r="DN11" s="2114"/>
      <c r="DO11" s="2114"/>
      <c r="DP11" s="2114"/>
      <c r="DQ11" s="2114"/>
      <c r="DR11" s="2114"/>
      <c r="DS11" s="2114"/>
      <c r="DT11" s="2114"/>
      <c r="DU11" s="2114"/>
      <c r="DV11" s="2114"/>
      <c r="DW11" s="2114"/>
      <c r="DX11" s="2114"/>
      <c r="DY11" s="2114"/>
      <c r="DZ11" s="2114"/>
      <c r="EA11" s="2114"/>
      <c r="EB11" s="2114"/>
      <c r="EC11" s="2114"/>
      <c r="ED11" s="2114"/>
      <c r="EE11" s="2114"/>
      <c r="EF11" s="736"/>
    </row>
    <row r="12" spans="2:136" ht="15.6" x14ac:dyDescent="0.3">
      <c r="B12" s="736"/>
      <c r="C12" s="736"/>
      <c r="D12" s="736"/>
      <c r="E12" s="736"/>
      <c r="F12" s="736"/>
      <c r="G12" s="736"/>
      <c r="H12" s="736"/>
      <c r="I12" s="736"/>
      <c r="J12" s="736"/>
      <c r="K12" s="736"/>
      <c r="L12" s="736"/>
      <c r="M12" s="736"/>
      <c r="N12" s="736"/>
      <c r="O12" s="736"/>
      <c r="P12" s="736"/>
      <c r="Q12" s="736"/>
      <c r="R12" s="736"/>
      <c r="S12" s="736"/>
      <c r="T12" s="736"/>
      <c r="U12" s="736"/>
      <c r="V12" s="736"/>
      <c r="W12" s="736"/>
      <c r="X12" s="736"/>
      <c r="Y12" s="736"/>
      <c r="Z12" s="736"/>
      <c r="AA12" s="736"/>
      <c r="AB12" s="736"/>
      <c r="AC12" s="736"/>
      <c r="AD12" s="736"/>
      <c r="AE12" s="736"/>
      <c r="AF12" s="736"/>
      <c r="AG12" s="736"/>
      <c r="AH12" s="736"/>
      <c r="AI12" s="736"/>
      <c r="AJ12" s="736"/>
      <c r="AK12" s="736"/>
      <c r="AL12" s="736"/>
      <c r="AM12" s="736"/>
      <c r="AN12" s="736"/>
      <c r="AO12" s="736"/>
      <c r="AP12" s="736"/>
      <c r="AQ12" s="736"/>
      <c r="AR12" s="736"/>
      <c r="AS12" s="736"/>
      <c r="AT12" s="736"/>
      <c r="AU12" s="736"/>
      <c r="AV12" s="736"/>
      <c r="AW12" s="736"/>
      <c r="AX12" s="736"/>
      <c r="AY12" s="736"/>
      <c r="AZ12" s="736"/>
      <c r="BA12" s="736"/>
      <c r="BB12" s="736"/>
      <c r="BC12" s="736"/>
      <c r="BD12" s="736"/>
      <c r="BE12" s="736"/>
      <c r="BF12" s="736"/>
      <c r="BG12" s="736"/>
      <c r="BH12" s="736"/>
      <c r="BI12" s="736"/>
      <c r="BJ12" s="736"/>
      <c r="BK12" s="736"/>
      <c r="BL12" s="736"/>
      <c r="BM12" s="736"/>
      <c r="BN12" s="736"/>
      <c r="BO12" s="736"/>
      <c r="BP12" s="736"/>
      <c r="BQ12" s="736"/>
      <c r="BR12" s="736"/>
      <c r="BS12" s="736"/>
      <c r="BT12" s="736"/>
      <c r="BU12" s="736"/>
      <c r="BV12" s="736"/>
      <c r="BW12" s="736"/>
      <c r="BX12" s="736"/>
      <c r="BY12" s="736"/>
      <c r="BZ12" s="736"/>
      <c r="CA12" s="736"/>
      <c r="CB12" s="736"/>
      <c r="CC12" s="736"/>
      <c r="CD12" s="736"/>
      <c r="CE12" s="736"/>
      <c r="CF12" s="736"/>
      <c r="CG12" s="736"/>
      <c r="CH12" s="736"/>
      <c r="CI12" s="736"/>
      <c r="CJ12" s="736"/>
      <c r="CK12" s="736"/>
      <c r="CL12" s="736"/>
      <c r="CM12" s="736"/>
      <c r="CN12" s="736"/>
      <c r="CO12" s="736"/>
      <c r="CP12" s="736"/>
      <c r="CQ12" s="736"/>
      <c r="CR12" s="736"/>
      <c r="CS12" s="736"/>
      <c r="CT12" s="736"/>
      <c r="CU12" s="736"/>
      <c r="CV12" s="736"/>
      <c r="CW12" s="736"/>
      <c r="CX12" s="736"/>
      <c r="CY12" s="736"/>
      <c r="CZ12" s="736"/>
      <c r="DA12" s="736"/>
      <c r="DB12" s="736"/>
      <c r="DC12" s="736"/>
      <c r="DD12" s="736"/>
      <c r="DE12" s="736"/>
      <c r="DF12" s="736"/>
      <c r="DG12" s="736"/>
      <c r="DH12" s="736"/>
      <c r="DI12" s="736"/>
      <c r="DJ12" s="736"/>
      <c r="DK12" s="736"/>
      <c r="DL12" s="736"/>
      <c r="DM12" s="736"/>
      <c r="DN12" s="736"/>
      <c r="DO12" s="736"/>
      <c r="DP12" s="736"/>
      <c r="DQ12" s="736"/>
      <c r="DR12" s="736"/>
      <c r="DS12" s="736"/>
      <c r="DT12" s="736"/>
      <c r="DU12" s="736"/>
      <c r="DV12" s="736"/>
      <c r="DW12" s="736"/>
      <c r="DX12" s="736"/>
      <c r="DY12" s="736"/>
      <c r="DZ12" s="736"/>
      <c r="EA12" s="736"/>
      <c r="EB12" s="736"/>
      <c r="EC12" s="736"/>
      <c r="ED12" s="736"/>
      <c r="EE12" s="736"/>
      <c r="EF12" s="736"/>
    </row>
    <row r="13" spans="2:136" ht="15.6" x14ac:dyDescent="0.3">
      <c r="B13" s="736"/>
      <c r="C13" s="736"/>
      <c r="D13" s="736"/>
      <c r="E13" s="736"/>
      <c r="F13" s="736"/>
      <c r="G13" s="2189" t="s">
        <v>39645</v>
      </c>
      <c r="H13" s="2189"/>
      <c r="I13" s="2189"/>
      <c r="J13" s="2189"/>
      <c r="K13" s="2189"/>
      <c r="L13" s="2189"/>
      <c r="M13" s="2189"/>
      <c r="N13" s="2189"/>
      <c r="O13" s="2189"/>
      <c r="P13" s="2189"/>
      <c r="Q13" s="2189"/>
      <c r="R13" s="2189"/>
      <c r="S13" s="2189"/>
      <c r="T13" s="2189"/>
      <c r="U13" s="2189"/>
      <c r="V13" s="2189"/>
      <c r="W13" s="2189"/>
      <c r="X13" s="2189"/>
      <c r="Y13" s="2189"/>
      <c r="Z13" s="2189"/>
      <c r="AA13" s="2189"/>
      <c r="AB13" s="2189"/>
      <c r="AC13" s="2189"/>
      <c r="AD13" s="2189"/>
      <c r="AE13" s="2189"/>
      <c r="AF13" s="2189"/>
      <c r="AG13" s="2189"/>
      <c r="AH13" s="2189"/>
      <c r="AI13" s="2189"/>
      <c r="AJ13" s="2189"/>
      <c r="AK13" s="2189"/>
      <c r="AL13" s="2189"/>
      <c r="AM13" s="2189"/>
      <c r="AN13" s="2189"/>
      <c r="AO13" s="2189"/>
      <c r="AP13" s="2189"/>
      <c r="AQ13" s="2189"/>
      <c r="AR13" s="2189"/>
      <c r="AS13" s="2189"/>
      <c r="AT13" s="2189"/>
      <c r="AU13" s="2189"/>
      <c r="AV13" s="2189"/>
      <c r="AW13" s="2189"/>
      <c r="AX13" s="2189"/>
      <c r="AY13" s="2189"/>
      <c r="AZ13" s="2189"/>
      <c r="BA13" s="2189"/>
      <c r="BB13" s="2189"/>
      <c r="BC13" s="2189"/>
      <c r="BD13" s="2189"/>
      <c r="BE13" s="2189"/>
      <c r="BF13" s="2189"/>
      <c r="BG13" s="2189"/>
      <c r="BH13" s="2189"/>
      <c r="BI13" s="2189"/>
      <c r="BJ13" s="2189"/>
      <c r="BK13" s="2189"/>
      <c r="BL13" s="2189"/>
      <c r="BM13" s="2189"/>
      <c r="BN13" s="2189"/>
      <c r="BO13" s="2189"/>
      <c r="BP13" s="2189"/>
      <c r="BQ13" s="2189"/>
      <c r="BR13" s="2189"/>
      <c r="BS13" s="2189"/>
      <c r="BT13" s="2189"/>
      <c r="BU13" s="2189"/>
      <c r="BV13" s="2189"/>
      <c r="BW13" s="2189"/>
      <c r="BX13" s="2189"/>
      <c r="BY13" s="2189"/>
      <c r="BZ13" s="2189"/>
      <c r="CA13" s="2189"/>
      <c r="CB13" s="2189"/>
      <c r="CC13" s="2189"/>
      <c r="CD13" s="2189"/>
      <c r="CE13" s="2189"/>
      <c r="CF13" s="2189"/>
      <c r="CG13" s="2189"/>
      <c r="CH13" s="2189"/>
      <c r="CI13" s="2189"/>
      <c r="CJ13" s="2189"/>
      <c r="CK13" s="2189"/>
      <c r="CL13" s="2189"/>
      <c r="CM13" s="2189"/>
      <c r="CN13" s="2189"/>
      <c r="CO13" s="2189"/>
      <c r="CP13" s="2189"/>
      <c r="CQ13" s="2189"/>
      <c r="CR13" s="2189"/>
      <c r="CS13" s="2189"/>
      <c r="CT13" s="2189"/>
      <c r="CU13" s="2189"/>
      <c r="CV13" s="2189"/>
      <c r="CW13" s="2189"/>
      <c r="CX13" s="2189"/>
      <c r="CY13" s="2189"/>
      <c r="CZ13" s="2189"/>
      <c r="DA13" s="2189"/>
      <c r="DB13" s="2189"/>
      <c r="DC13" s="2189"/>
      <c r="DD13" s="2189"/>
      <c r="DE13" s="2189"/>
      <c r="DF13" s="2189"/>
      <c r="DG13" s="2189"/>
      <c r="DH13" s="2189"/>
      <c r="DI13" s="2189"/>
      <c r="DJ13" s="2189"/>
      <c r="DK13" s="2189"/>
      <c r="DL13" s="2189"/>
      <c r="DM13" s="2189"/>
      <c r="DN13" s="2189"/>
      <c r="DO13" s="2189"/>
      <c r="DP13" s="2189"/>
      <c r="DQ13" s="2189"/>
      <c r="DR13" s="2189"/>
      <c r="DS13" s="2189"/>
      <c r="DT13" s="2189"/>
      <c r="DU13" s="2189"/>
      <c r="DV13" s="2189"/>
      <c r="DW13" s="2189"/>
      <c r="DX13" s="2189"/>
      <c r="DY13" s="2189"/>
      <c r="DZ13" s="2189"/>
      <c r="EA13" s="2189"/>
      <c r="EB13" s="2189"/>
      <c r="EC13" s="2189"/>
      <c r="ED13" s="2189"/>
      <c r="EE13" s="2189"/>
      <c r="EF13" s="2189"/>
    </row>
    <row r="14" spans="2:136" ht="15.6" x14ac:dyDescent="0.3">
      <c r="B14" s="736"/>
      <c r="C14" s="736"/>
      <c r="D14" s="736"/>
      <c r="E14" s="736"/>
      <c r="F14" s="736"/>
      <c r="G14" s="736"/>
      <c r="H14" s="736"/>
      <c r="I14" s="736"/>
      <c r="J14" s="736"/>
      <c r="K14" s="736"/>
      <c r="L14" s="2114" t="s">
        <v>39646</v>
      </c>
      <c r="M14" s="2114"/>
      <c r="N14" s="2114"/>
      <c r="O14" s="2114"/>
      <c r="P14" s="2114"/>
      <c r="Q14" s="2114"/>
      <c r="R14" s="2114"/>
      <c r="S14" s="2114"/>
      <c r="T14" s="2114"/>
      <c r="U14" s="2114"/>
      <c r="V14" s="2114"/>
      <c r="W14" s="2114"/>
      <c r="X14" s="2114"/>
      <c r="Y14" s="2114"/>
      <c r="Z14" s="2114"/>
      <c r="AA14" s="2114"/>
      <c r="AB14" s="2114"/>
      <c r="AC14" s="2114"/>
      <c r="AD14" s="2114"/>
      <c r="AE14" s="2114"/>
      <c r="AF14" s="2114"/>
      <c r="AG14" s="2114"/>
      <c r="AH14" s="2114"/>
      <c r="AI14" s="2114"/>
      <c r="AJ14" s="2114"/>
      <c r="AK14" s="2114"/>
      <c r="AL14" s="2114"/>
      <c r="AM14" s="2114"/>
      <c r="AN14" s="2114"/>
      <c r="AO14" s="2114"/>
      <c r="AP14" s="2114"/>
      <c r="AQ14" s="2114"/>
      <c r="AR14" s="2114"/>
      <c r="AS14" s="2114"/>
      <c r="AT14" s="2114"/>
      <c r="AU14" s="2114"/>
      <c r="AV14" s="2114"/>
      <c r="AW14" s="2114"/>
      <c r="AX14" s="2114"/>
      <c r="AY14" s="2114"/>
      <c r="AZ14" s="2114"/>
      <c r="BA14" s="2114"/>
      <c r="BB14" s="2114"/>
      <c r="BC14" s="2114"/>
      <c r="BD14" s="2114"/>
      <c r="BE14" s="2114"/>
      <c r="BF14" s="2114"/>
      <c r="BG14" s="2114"/>
      <c r="BH14" s="2114"/>
      <c r="BI14" s="2114"/>
      <c r="BJ14" s="2114"/>
      <c r="BK14" s="2114"/>
      <c r="BL14" s="2114"/>
      <c r="BM14" s="2114"/>
      <c r="BN14" s="2114"/>
      <c r="BO14" s="2114"/>
      <c r="BP14" s="2114"/>
      <c r="BQ14" s="2114"/>
      <c r="BR14" s="2114"/>
      <c r="BS14" s="2114"/>
      <c r="BT14" s="2114"/>
      <c r="BU14" s="2114"/>
      <c r="BV14" s="2114"/>
      <c r="BW14" s="2114"/>
      <c r="BX14" s="2114"/>
      <c r="BY14" s="2114"/>
      <c r="BZ14" s="2114"/>
      <c r="CA14" s="2114"/>
      <c r="CB14" s="2114"/>
      <c r="CC14" s="2114"/>
      <c r="CD14" s="2114"/>
      <c r="CE14" s="2114"/>
      <c r="CF14" s="2114"/>
      <c r="CG14" s="2114"/>
      <c r="CH14" s="2114"/>
      <c r="CI14" s="2114"/>
      <c r="CJ14" s="2114"/>
      <c r="CK14" s="2114"/>
      <c r="CL14" s="2114"/>
      <c r="CM14" s="2114"/>
      <c r="CN14" s="2114"/>
      <c r="CO14" s="2114"/>
      <c r="CP14" s="2114"/>
      <c r="CQ14" s="2114"/>
      <c r="CR14" s="2114"/>
      <c r="CS14" s="2114"/>
      <c r="CT14" s="2114"/>
      <c r="CU14" s="2114"/>
      <c r="CV14" s="2114"/>
      <c r="CW14" s="2114"/>
      <c r="CX14" s="2114"/>
      <c r="CY14" s="2114"/>
      <c r="CZ14" s="2114"/>
      <c r="DA14" s="2114"/>
      <c r="DB14" s="2114"/>
      <c r="DC14" s="2114"/>
      <c r="DD14" s="2114"/>
      <c r="DE14" s="2114"/>
      <c r="DF14" s="2114"/>
      <c r="DG14" s="2114"/>
      <c r="DH14" s="2114"/>
      <c r="DI14" s="2114"/>
      <c r="DJ14" s="2114"/>
      <c r="DK14" s="2114"/>
      <c r="DL14" s="2114"/>
      <c r="DM14" s="2114"/>
      <c r="DN14" s="2114"/>
      <c r="DO14" s="2114"/>
      <c r="DP14" s="2114"/>
      <c r="DQ14" s="2114"/>
      <c r="DR14" s="2114"/>
      <c r="DS14" s="2114"/>
      <c r="DT14" s="2114"/>
      <c r="DU14" s="2114"/>
      <c r="DV14" s="2114"/>
      <c r="DW14" s="2114"/>
      <c r="DX14" s="2114"/>
      <c r="DY14" s="2114"/>
      <c r="DZ14" s="2114"/>
      <c r="EA14" s="2114"/>
      <c r="EB14" s="2114"/>
      <c r="EC14" s="2114"/>
      <c r="ED14" s="2114"/>
      <c r="EE14" s="2114"/>
      <c r="EF14" s="2114"/>
    </row>
    <row r="15" spans="2:136" ht="15.6" x14ac:dyDescent="0.3">
      <c r="B15" s="736"/>
      <c r="C15" s="736"/>
      <c r="D15" s="736"/>
      <c r="E15" s="736"/>
      <c r="F15" s="736"/>
      <c r="G15" s="736"/>
      <c r="H15" s="736"/>
      <c r="I15" s="736"/>
      <c r="J15" s="736"/>
      <c r="K15" s="736"/>
      <c r="L15" s="2114" t="s">
        <v>39647</v>
      </c>
      <c r="M15" s="2114"/>
      <c r="N15" s="2114"/>
      <c r="O15" s="2114"/>
      <c r="P15" s="2114"/>
      <c r="Q15" s="2114"/>
      <c r="R15" s="2114"/>
      <c r="S15" s="2114"/>
      <c r="T15" s="2114"/>
      <c r="U15" s="2114"/>
      <c r="V15" s="2114"/>
      <c r="W15" s="2114"/>
      <c r="X15" s="2114"/>
      <c r="Y15" s="2114"/>
      <c r="Z15" s="2114"/>
      <c r="AA15" s="2114"/>
      <c r="AB15" s="2114"/>
      <c r="AC15" s="2114"/>
      <c r="AD15" s="2114"/>
      <c r="AE15" s="2114"/>
      <c r="AF15" s="2114"/>
      <c r="AG15" s="2114"/>
      <c r="AH15" s="2114"/>
      <c r="AI15" s="2114"/>
      <c r="AJ15" s="2114"/>
      <c r="AK15" s="2114"/>
      <c r="AL15" s="2114"/>
      <c r="AM15" s="2114"/>
      <c r="AN15" s="2114"/>
      <c r="AO15" s="2114"/>
      <c r="AP15" s="2114"/>
      <c r="AQ15" s="2114"/>
      <c r="AR15" s="2114"/>
      <c r="AS15" s="2114"/>
      <c r="AT15" s="2114"/>
      <c r="AU15" s="2114"/>
      <c r="AV15" s="2114"/>
      <c r="AW15" s="2114"/>
      <c r="AX15" s="2114"/>
      <c r="AY15" s="2114"/>
      <c r="AZ15" s="2114"/>
      <c r="BA15" s="2114"/>
      <c r="BB15" s="2114"/>
      <c r="BC15" s="2114"/>
      <c r="BD15" s="2114"/>
      <c r="BE15" s="2114"/>
      <c r="BF15" s="2114"/>
      <c r="BG15" s="2114"/>
      <c r="BH15" s="2114"/>
      <c r="BI15" s="2114"/>
      <c r="BJ15" s="2114"/>
      <c r="BK15" s="2114"/>
      <c r="BL15" s="2114"/>
      <c r="BM15" s="2114"/>
      <c r="BN15" s="2114"/>
      <c r="BO15" s="2114"/>
      <c r="BP15" s="2114"/>
      <c r="BQ15" s="2114"/>
      <c r="BR15" s="2114"/>
      <c r="BS15" s="2114"/>
      <c r="BT15" s="2114"/>
      <c r="BU15" s="2114"/>
      <c r="BV15" s="2114"/>
      <c r="BW15" s="2114"/>
      <c r="BX15" s="2114"/>
      <c r="BY15" s="2114"/>
      <c r="BZ15" s="2114"/>
      <c r="CA15" s="2114"/>
      <c r="CB15" s="2114"/>
      <c r="CC15" s="2114"/>
      <c r="CD15" s="2114"/>
      <c r="CE15" s="2114"/>
      <c r="CF15" s="2114"/>
      <c r="CG15" s="2114"/>
      <c r="CH15" s="2114"/>
      <c r="CI15" s="2114"/>
      <c r="CJ15" s="2114"/>
      <c r="CK15" s="2114"/>
      <c r="CL15" s="2114"/>
      <c r="CM15" s="2114"/>
      <c r="CN15" s="2114"/>
      <c r="CO15" s="2114"/>
      <c r="CP15" s="2114"/>
      <c r="CQ15" s="2114"/>
      <c r="CR15" s="2114"/>
      <c r="CS15" s="2114"/>
      <c r="CT15" s="2114"/>
      <c r="CU15" s="2114"/>
      <c r="CV15" s="2114"/>
      <c r="CW15" s="2114"/>
      <c r="CX15" s="2114"/>
      <c r="CY15" s="2114"/>
      <c r="CZ15" s="2114"/>
      <c r="DA15" s="2114"/>
      <c r="DB15" s="2114"/>
      <c r="DC15" s="2114"/>
      <c r="DD15" s="2114"/>
      <c r="DE15" s="2114"/>
      <c r="DF15" s="2114"/>
      <c r="DG15" s="2114"/>
      <c r="DH15" s="2114"/>
      <c r="DI15" s="2114"/>
      <c r="DJ15" s="2114"/>
      <c r="DK15" s="2114"/>
      <c r="DL15" s="2114"/>
      <c r="DM15" s="2114"/>
      <c r="DN15" s="2114"/>
      <c r="DO15" s="2114"/>
      <c r="DP15" s="2114"/>
      <c r="DQ15" s="2114"/>
      <c r="DR15" s="2114"/>
      <c r="DS15" s="2114"/>
      <c r="DT15" s="2114"/>
      <c r="DU15" s="2114"/>
      <c r="DV15" s="2114"/>
      <c r="DW15" s="2114"/>
      <c r="DX15" s="2114"/>
      <c r="DY15" s="2114"/>
      <c r="DZ15" s="2114"/>
      <c r="EA15" s="2114"/>
      <c r="EB15" s="2114"/>
      <c r="EC15" s="2114"/>
      <c r="ED15" s="2114"/>
      <c r="EE15" s="2114"/>
      <c r="EF15" s="736"/>
    </row>
    <row r="16" spans="2:136" ht="15.6" x14ac:dyDescent="0.3">
      <c r="B16" s="736"/>
      <c r="C16" s="736"/>
      <c r="D16" s="736"/>
      <c r="E16" s="736"/>
      <c r="F16" s="736"/>
      <c r="G16" s="736"/>
      <c r="H16" s="736"/>
      <c r="I16" s="736"/>
      <c r="J16" s="736"/>
      <c r="K16" s="736"/>
      <c r="L16" s="736"/>
      <c r="M16" s="736"/>
      <c r="N16" s="736"/>
      <c r="O16" s="736"/>
      <c r="P16" s="736"/>
      <c r="Q16" s="736"/>
      <c r="R16" s="736"/>
      <c r="S16" s="736"/>
      <c r="T16" s="736"/>
      <c r="U16" s="736"/>
      <c r="V16" s="736"/>
      <c r="W16" s="736"/>
      <c r="X16" s="736"/>
      <c r="Y16" s="736"/>
      <c r="Z16" s="736"/>
      <c r="AA16" s="736"/>
      <c r="AB16" s="736"/>
      <c r="AC16" s="736"/>
      <c r="AD16" s="736"/>
      <c r="AE16" s="736"/>
      <c r="AF16" s="736"/>
      <c r="AG16" s="736"/>
      <c r="AH16" s="736"/>
      <c r="AI16" s="736"/>
      <c r="AJ16" s="736"/>
      <c r="AK16" s="736"/>
      <c r="AL16" s="736"/>
      <c r="AM16" s="736"/>
      <c r="AN16" s="736"/>
      <c r="AO16" s="736"/>
      <c r="AP16" s="736"/>
      <c r="AQ16" s="736"/>
      <c r="AR16" s="736"/>
      <c r="AS16" s="736"/>
      <c r="AT16" s="736"/>
      <c r="AU16" s="736"/>
      <c r="AV16" s="736"/>
      <c r="AW16" s="736"/>
      <c r="AX16" s="736"/>
      <c r="AY16" s="736"/>
      <c r="AZ16" s="736"/>
      <c r="BA16" s="736"/>
      <c r="BB16" s="736"/>
      <c r="BC16" s="736"/>
      <c r="BD16" s="736"/>
      <c r="BE16" s="736"/>
      <c r="BF16" s="736"/>
      <c r="BG16" s="736"/>
      <c r="BH16" s="736"/>
      <c r="BI16" s="736"/>
      <c r="BJ16" s="736"/>
      <c r="BK16" s="736"/>
      <c r="BL16" s="736"/>
      <c r="BM16" s="736"/>
      <c r="BN16" s="736"/>
      <c r="BO16" s="736"/>
      <c r="BP16" s="736"/>
      <c r="BQ16" s="736"/>
      <c r="BR16" s="736"/>
      <c r="BS16" s="736"/>
      <c r="BT16" s="736"/>
      <c r="BU16" s="736"/>
      <c r="BV16" s="736"/>
      <c r="BW16" s="736"/>
      <c r="BX16" s="736"/>
      <c r="BY16" s="736"/>
      <c r="BZ16" s="736"/>
      <c r="CA16" s="736"/>
      <c r="CB16" s="736"/>
      <c r="CC16" s="736"/>
      <c r="CD16" s="736"/>
      <c r="CE16" s="736"/>
      <c r="CF16" s="736"/>
      <c r="CG16" s="736"/>
      <c r="CH16" s="736"/>
      <c r="CI16" s="736"/>
      <c r="CJ16" s="736"/>
      <c r="CK16" s="736"/>
      <c r="CL16" s="736"/>
      <c r="CM16" s="736"/>
      <c r="CN16" s="736"/>
      <c r="CO16" s="736"/>
      <c r="CP16" s="736"/>
      <c r="CQ16" s="736"/>
      <c r="CR16" s="736"/>
      <c r="CS16" s="736"/>
      <c r="CT16" s="736"/>
      <c r="CU16" s="736"/>
      <c r="CV16" s="736"/>
      <c r="CW16" s="736"/>
      <c r="CX16" s="736"/>
      <c r="CY16" s="736"/>
      <c r="CZ16" s="736"/>
      <c r="DA16" s="736"/>
      <c r="DB16" s="736"/>
      <c r="DC16" s="736"/>
      <c r="DD16" s="736"/>
      <c r="DE16" s="736"/>
      <c r="DF16" s="736"/>
      <c r="DG16" s="736"/>
      <c r="DH16" s="736"/>
      <c r="DI16" s="736"/>
      <c r="DJ16" s="736"/>
      <c r="DK16" s="736"/>
      <c r="DL16" s="736"/>
      <c r="DM16" s="736"/>
      <c r="DN16" s="736"/>
      <c r="DO16" s="736"/>
      <c r="DP16" s="736"/>
      <c r="DQ16" s="736"/>
      <c r="DR16" s="736"/>
      <c r="DS16" s="736"/>
      <c r="DT16" s="736"/>
      <c r="DU16" s="736"/>
      <c r="DV16" s="736"/>
      <c r="DW16" s="736"/>
      <c r="DX16" s="736"/>
      <c r="DY16" s="736"/>
      <c r="DZ16" s="736"/>
      <c r="EA16" s="736"/>
      <c r="EB16" s="736"/>
      <c r="EC16" s="736"/>
      <c r="ED16" s="736"/>
      <c r="EE16" s="736"/>
      <c r="EF16" s="736"/>
    </row>
    <row r="17" spans="2:136" ht="15.6" x14ac:dyDescent="0.3">
      <c r="B17" s="736"/>
      <c r="C17" s="736"/>
      <c r="D17" s="736"/>
      <c r="E17" s="736"/>
      <c r="F17" s="736"/>
      <c r="G17" s="736"/>
      <c r="H17" s="736"/>
      <c r="I17" s="736"/>
      <c r="J17" s="736"/>
      <c r="K17" s="736"/>
      <c r="L17" s="2188" t="s">
        <v>39648</v>
      </c>
      <c r="M17" s="2188"/>
      <c r="N17" s="2188"/>
      <c r="O17" s="2188"/>
      <c r="P17" s="2188"/>
      <c r="Q17" s="2188"/>
      <c r="R17" s="2188"/>
      <c r="S17" s="2188"/>
      <c r="T17" s="2188"/>
      <c r="U17" s="2188"/>
      <c r="V17" s="2188"/>
      <c r="W17" s="2188"/>
      <c r="X17" s="2188"/>
      <c r="Y17" s="2188"/>
      <c r="Z17" s="2188"/>
      <c r="AA17" s="2188"/>
      <c r="AB17" s="2188"/>
      <c r="AC17" s="2188"/>
      <c r="AD17" s="2188"/>
      <c r="AE17" s="2188"/>
      <c r="AF17" s="2188"/>
      <c r="AG17" s="2188"/>
      <c r="AH17" s="2188"/>
      <c r="AI17" s="2188"/>
      <c r="AJ17" s="2188"/>
      <c r="AK17" s="2188"/>
      <c r="AL17" s="2188"/>
      <c r="AM17" s="2188"/>
      <c r="AN17" s="2188"/>
      <c r="AO17" s="2188"/>
      <c r="AP17" s="2188"/>
      <c r="AQ17" s="2188"/>
      <c r="AR17" s="2188"/>
      <c r="AS17" s="2188"/>
      <c r="AT17" s="2188"/>
      <c r="AU17" s="2188"/>
      <c r="AV17" s="2188"/>
      <c r="AW17" s="2188"/>
      <c r="AX17" s="2188"/>
      <c r="AY17" s="2188"/>
      <c r="AZ17" s="2188"/>
      <c r="BA17" s="2188"/>
      <c r="BB17" s="2188"/>
      <c r="BC17" s="2188"/>
      <c r="BD17" s="2188"/>
      <c r="BE17" s="2188"/>
      <c r="BF17" s="2188"/>
      <c r="BG17" s="2188"/>
      <c r="BH17" s="2188"/>
      <c r="BI17" s="2188"/>
      <c r="BJ17" s="2188"/>
      <c r="BK17" s="2188"/>
      <c r="BL17" s="2188"/>
      <c r="BM17" s="2188"/>
      <c r="BN17" s="2188"/>
      <c r="BO17" s="2188"/>
      <c r="BP17" s="2188"/>
      <c r="BQ17" s="2188"/>
      <c r="BR17" s="2188"/>
      <c r="BS17" s="2188"/>
      <c r="BT17" s="2188"/>
      <c r="BU17" s="2188"/>
      <c r="BV17" s="2188"/>
      <c r="BW17" s="2188"/>
      <c r="BX17" s="2188"/>
      <c r="BY17" s="2188"/>
      <c r="BZ17" s="2188"/>
      <c r="CA17" s="2188"/>
      <c r="CB17" s="2188"/>
      <c r="CC17" s="2188"/>
      <c r="CD17" s="2188"/>
      <c r="CE17" s="2188"/>
      <c r="CF17" s="2188"/>
      <c r="CG17" s="2188"/>
      <c r="CH17" s="2188"/>
      <c r="CI17" s="2188"/>
      <c r="CJ17" s="2188"/>
      <c r="CK17" s="2188"/>
      <c r="CL17" s="2188"/>
      <c r="CM17" s="2188"/>
      <c r="CN17" s="2188"/>
      <c r="CO17" s="2188"/>
      <c r="CP17" s="2188"/>
      <c r="CQ17" s="2188"/>
      <c r="CR17" s="2188"/>
      <c r="CS17" s="2188"/>
      <c r="CT17" s="2188"/>
      <c r="CU17" s="2188"/>
      <c r="CV17" s="2188"/>
      <c r="CW17" s="2188"/>
      <c r="CX17" s="2188"/>
      <c r="CY17" s="2188"/>
      <c r="CZ17" s="2188"/>
      <c r="DA17" s="2188"/>
      <c r="DB17" s="2188"/>
      <c r="DC17" s="2188"/>
      <c r="DD17" s="2188"/>
      <c r="DE17" s="2188"/>
      <c r="DF17" s="2188"/>
      <c r="DG17" s="2188"/>
      <c r="DH17" s="2188"/>
      <c r="DI17" s="2188"/>
      <c r="DJ17" s="2188"/>
      <c r="DK17" s="2188"/>
      <c r="DL17" s="2188"/>
      <c r="DM17" s="2188"/>
      <c r="DN17" s="2188"/>
      <c r="DO17" s="2188"/>
      <c r="DP17" s="2188"/>
      <c r="DQ17" s="2188"/>
      <c r="DR17" s="2188"/>
      <c r="DS17" s="2188"/>
      <c r="DT17" s="2188"/>
      <c r="DU17" s="2188"/>
      <c r="DV17" s="2188"/>
      <c r="DW17" s="2188"/>
      <c r="DX17" s="2188"/>
      <c r="DY17" s="2188"/>
      <c r="DZ17" s="2188"/>
      <c r="EA17" s="2188"/>
      <c r="EB17" s="2188"/>
      <c r="EC17" s="2188"/>
      <c r="ED17" s="2188"/>
      <c r="EE17" s="2188"/>
      <c r="EF17" s="729"/>
    </row>
    <row r="18" spans="2:136" ht="15.6" x14ac:dyDescent="0.3">
      <c r="B18" s="736"/>
      <c r="C18" s="736"/>
      <c r="D18" s="736"/>
      <c r="E18" s="736"/>
      <c r="F18" s="736"/>
      <c r="G18" s="736"/>
      <c r="H18" s="736"/>
      <c r="I18" s="736"/>
      <c r="J18" s="736"/>
      <c r="K18" s="736"/>
      <c r="L18" s="736"/>
      <c r="M18" s="736"/>
      <c r="N18" s="736"/>
      <c r="O18" s="736"/>
      <c r="P18" s="736"/>
      <c r="Q18" s="2114" t="s">
        <v>39649</v>
      </c>
      <c r="R18" s="2114"/>
      <c r="S18" s="2114"/>
      <c r="T18" s="2114"/>
      <c r="U18" s="2114"/>
      <c r="V18" s="2114"/>
      <c r="W18" s="2114"/>
      <c r="X18" s="2114"/>
      <c r="Y18" s="2114"/>
      <c r="Z18" s="2114"/>
      <c r="AA18" s="2114"/>
      <c r="AB18" s="2114"/>
      <c r="AC18" s="2114"/>
      <c r="AD18" s="2114"/>
      <c r="AE18" s="2114"/>
      <c r="AF18" s="2114"/>
      <c r="AG18" s="2114"/>
      <c r="AH18" s="2114"/>
      <c r="AI18" s="2114"/>
      <c r="AJ18" s="2114"/>
      <c r="AK18" s="2114"/>
      <c r="AL18" s="2114"/>
      <c r="AM18" s="2114"/>
      <c r="AN18" s="2114"/>
      <c r="AO18" s="2114"/>
      <c r="AP18" s="2114"/>
      <c r="AQ18" s="2114"/>
      <c r="AR18" s="2114"/>
      <c r="AS18" s="2114"/>
      <c r="AT18" s="2114"/>
      <c r="AU18" s="2114"/>
      <c r="AV18" s="2114"/>
      <c r="AW18" s="2114"/>
      <c r="AX18" s="2114"/>
      <c r="AY18" s="2114"/>
      <c r="AZ18" s="2114"/>
      <c r="BA18" s="2114"/>
      <c r="BB18" s="2114"/>
      <c r="BC18" s="2114"/>
      <c r="BD18" s="2114"/>
      <c r="BE18" s="2114"/>
      <c r="BF18" s="2114"/>
      <c r="BG18" s="2114"/>
      <c r="BH18" s="2114"/>
      <c r="BI18" s="2114"/>
      <c r="BJ18" s="2114"/>
      <c r="BK18" s="2114"/>
      <c r="BL18" s="2114"/>
      <c r="BM18" s="2114"/>
      <c r="BN18" s="2114"/>
      <c r="BO18" s="2114"/>
      <c r="BP18" s="2114"/>
      <c r="BQ18" s="2114"/>
      <c r="BR18" s="2114"/>
      <c r="BS18" s="2114"/>
      <c r="BT18" s="2114"/>
      <c r="BU18" s="2114"/>
      <c r="BV18" s="2114"/>
      <c r="BW18" s="2114"/>
      <c r="BX18" s="2114"/>
      <c r="BY18" s="2114"/>
      <c r="BZ18" s="2114"/>
      <c r="CA18" s="2114"/>
      <c r="CB18" s="2114"/>
      <c r="CC18" s="2114"/>
      <c r="CD18" s="2114"/>
      <c r="CE18" s="2114"/>
      <c r="CF18" s="2114"/>
      <c r="CG18" s="2114"/>
      <c r="CH18" s="2114"/>
      <c r="CI18" s="2114"/>
      <c r="CJ18" s="2114"/>
      <c r="CK18" s="2114"/>
      <c r="CL18" s="2114"/>
      <c r="CM18" s="2114"/>
      <c r="CN18" s="2114"/>
      <c r="CO18" s="2114"/>
      <c r="CP18" s="2114"/>
      <c r="CQ18" s="2114"/>
      <c r="CR18" s="2114"/>
      <c r="CS18" s="2114"/>
      <c r="CT18" s="2114"/>
      <c r="CU18" s="2114"/>
      <c r="CV18" s="2114"/>
      <c r="CW18" s="2114"/>
      <c r="CX18" s="2114"/>
      <c r="CY18" s="2114"/>
      <c r="CZ18" s="2114"/>
      <c r="DA18" s="2114"/>
      <c r="DB18" s="2114"/>
      <c r="DC18" s="2114"/>
      <c r="DD18" s="2114"/>
      <c r="DE18" s="2114"/>
      <c r="DF18" s="2114"/>
      <c r="DG18" s="2114"/>
      <c r="DH18" s="2114"/>
      <c r="DI18" s="2114"/>
      <c r="DJ18" s="2114"/>
      <c r="DK18" s="2114"/>
      <c r="DL18" s="2114"/>
      <c r="DM18" s="2114"/>
      <c r="DN18" s="2114"/>
      <c r="DO18" s="2114"/>
      <c r="DP18" s="2114"/>
      <c r="DQ18" s="2114"/>
      <c r="DR18" s="2114"/>
      <c r="DS18" s="2114"/>
      <c r="DT18" s="2114"/>
      <c r="DU18" s="2114"/>
      <c r="DV18" s="2114"/>
      <c r="DW18" s="2114"/>
      <c r="DX18" s="2114"/>
      <c r="DY18" s="2114"/>
      <c r="DZ18" s="2114"/>
      <c r="EA18" s="2114"/>
      <c r="EB18" s="2114"/>
      <c r="EC18" s="2114"/>
      <c r="ED18" s="2114"/>
      <c r="EE18" s="2114"/>
      <c r="EF18" s="2114"/>
    </row>
    <row r="19" spans="2:136" ht="15.6" x14ac:dyDescent="0.3">
      <c r="B19" s="736"/>
      <c r="C19" s="736"/>
      <c r="D19" s="736"/>
      <c r="E19" s="736"/>
      <c r="F19" s="736"/>
      <c r="G19" s="736"/>
      <c r="H19" s="736"/>
      <c r="I19" s="736"/>
      <c r="J19" s="736"/>
      <c r="K19" s="736"/>
      <c r="L19" s="736"/>
      <c r="M19" s="736"/>
      <c r="N19" s="736"/>
      <c r="O19" s="736"/>
      <c r="P19" s="736"/>
      <c r="Q19" s="736"/>
      <c r="R19" s="736"/>
      <c r="S19" s="736"/>
      <c r="T19" s="736"/>
      <c r="U19" s="736"/>
      <c r="V19" s="736"/>
      <c r="W19" s="736"/>
      <c r="X19" s="736"/>
      <c r="Y19" s="736"/>
      <c r="Z19" s="736"/>
      <c r="AA19" s="736"/>
      <c r="AB19" s="736"/>
      <c r="AC19" s="736"/>
      <c r="AD19" s="736"/>
      <c r="AE19" s="736"/>
      <c r="AF19" s="736"/>
      <c r="AG19" s="736"/>
      <c r="AH19" s="736"/>
      <c r="AI19" s="736"/>
      <c r="AJ19" s="736"/>
      <c r="AK19" s="736"/>
      <c r="AL19" s="736"/>
      <c r="AM19" s="736"/>
      <c r="AN19" s="736"/>
      <c r="AO19" s="736"/>
      <c r="AP19" s="736"/>
      <c r="AQ19" s="736"/>
      <c r="AR19" s="736"/>
      <c r="AS19" s="736"/>
      <c r="AT19" s="736"/>
      <c r="AU19" s="736"/>
      <c r="AV19" s="736"/>
      <c r="AW19" s="736"/>
      <c r="AX19" s="736"/>
      <c r="AY19" s="736"/>
      <c r="AZ19" s="736"/>
      <c r="BA19" s="736"/>
      <c r="BB19" s="736"/>
      <c r="BC19" s="736"/>
      <c r="BD19" s="736"/>
      <c r="BE19" s="736"/>
      <c r="BF19" s="736"/>
      <c r="BG19" s="736"/>
      <c r="BH19" s="736"/>
      <c r="BI19" s="736"/>
      <c r="BJ19" s="736"/>
      <c r="BK19" s="736"/>
      <c r="BL19" s="736"/>
      <c r="BM19" s="736"/>
      <c r="BN19" s="736"/>
      <c r="BO19" s="736"/>
      <c r="BP19" s="736"/>
      <c r="BQ19" s="736"/>
      <c r="BR19" s="736"/>
      <c r="BS19" s="736"/>
      <c r="BT19" s="736"/>
      <c r="BU19" s="736"/>
      <c r="BV19" s="736"/>
      <c r="BW19" s="736"/>
      <c r="BX19" s="736"/>
      <c r="BY19" s="736"/>
      <c r="BZ19" s="736"/>
      <c r="CA19" s="736"/>
      <c r="CB19" s="736"/>
      <c r="CC19" s="736"/>
      <c r="CD19" s="736"/>
      <c r="CE19" s="736"/>
      <c r="CF19" s="736"/>
      <c r="CG19" s="736"/>
      <c r="CH19" s="736"/>
      <c r="CI19" s="736"/>
      <c r="CJ19" s="736"/>
      <c r="CK19" s="736"/>
      <c r="CL19" s="736"/>
      <c r="CM19" s="736"/>
      <c r="CN19" s="736"/>
      <c r="CO19" s="736"/>
      <c r="CP19" s="736"/>
      <c r="CQ19" s="736"/>
      <c r="CR19" s="736"/>
      <c r="CS19" s="736"/>
      <c r="CT19" s="736"/>
      <c r="CU19" s="736"/>
      <c r="CV19" s="736"/>
      <c r="CW19" s="736"/>
      <c r="CX19" s="736"/>
      <c r="CY19" s="736"/>
      <c r="CZ19" s="736"/>
      <c r="DA19" s="736"/>
      <c r="DB19" s="736"/>
      <c r="DC19" s="736"/>
      <c r="DD19" s="736"/>
      <c r="DE19" s="736"/>
      <c r="DF19" s="736"/>
      <c r="DG19" s="736"/>
      <c r="DH19" s="736"/>
      <c r="DI19" s="736"/>
      <c r="DJ19" s="736"/>
      <c r="DK19" s="736"/>
      <c r="DL19" s="736"/>
      <c r="DM19" s="736"/>
      <c r="DN19" s="736"/>
      <c r="DO19" s="736"/>
      <c r="DP19" s="736"/>
      <c r="DQ19" s="736"/>
      <c r="DR19" s="736"/>
      <c r="DS19" s="736"/>
      <c r="DT19" s="736"/>
      <c r="DU19" s="736"/>
      <c r="DV19" s="736"/>
      <c r="DW19" s="736"/>
      <c r="DX19" s="736"/>
      <c r="DY19" s="736"/>
      <c r="DZ19" s="736"/>
      <c r="EA19" s="736"/>
      <c r="EB19" s="736"/>
      <c r="EC19" s="736"/>
      <c r="ED19" s="736"/>
      <c r="EE19" s="736"/>
      <c r="EF19" s="736"/>
    </row>
    <row r="20" spans="2:136" ht="15.6" x14ac:dyDescent="0.3">
      <c r="B20" s="736"/>
      <c r="C20" s="736"/>
      <c r="D20" s="736"/>
      <c r="E20" s="736"/>
      <c r="F20" s="736"/>
      <c r="G20" s="736"/>
      <c r="H20" s="736"/>
      <c r="I20" s="736"/>
      <c r="J20" s="736"/>
      <c r="K20" s="736"/>
      <c r="L20" s="2188" t="s">
        <v>39650</v>
      </c>
      <c r="M20" s="2188"/>
      <c r="N20" s="2188"/>
      <c r="O20" s="2188"/>
      <c r="P20" s="2188"/>
      <c r="Q20" s="2188"/>
      <c r="R20" s="2188"/>
      <c r="S20" s="2188"/>
      <c r="T20" s="2188"/>
      <c r="U20" s="2188"/>
      <c r="V20" s="2188"/>
      <c r="W20" s="2188"/>
      <c r="X20" s="2188"/>
      <c r="Y20" s="2188"/>
      <c r="Z20" s="2188"/>
      <c r="AA20" s="2188"/>
      <c r="AB20" s="2188"/>
      <c r="AC20" s="2188"/>
      <c r="AD20" s="2188"/>
      <c r="AE20" s="2188"/>
      <c r="AF20" s="2188"/>
      <c r="AG20" s="2188"/>
      <c r="AH20" s="2188"/>
      <c r="AI20" s="2188"/>
      <c r="AJ20" s="2188"/>
      <c r="AK20" s="2188"/>
      <c r="AL20" s="2188"/>
      <c r="AM20" s="2188"/>
      <c r="AN20" s="2188"/>
      <c r="AO20" s="2188"/>
      <c r="AP20" s="2188"/>
      <c r="AQ20" s="2188"/>
      <c r="AR20" s="2188"/>
      <c r="AS20" s="2188"/>
      <c r="AT20" s="2188"/>
      <c r="AU20" s="2188"/>
      <c r="AV20" s="2188"/>
      <c r="AW20" s="2188"/>
      <c r="AX20" s="2188"/>
      <c r="AY20" s="2188"/>
      <c r="AZ20" s="2188"/>
      <c r="BA20" s="2188"/>
      <c r="BB20" s="2188"/>
      <c r="BC20" s="2188"/>
      <c r="BD20" s="2188"/>
      <c r="BE20" s="2188"/>
      <c r="BF20" s="2188"/>
      <c r="BG20" s="2188"/>
      <c r="BH20" s="2188"/>
      <c r="BI20" s="2188"/>
      <c r="BJ20" s="2188"/>
      <c r="BK20" s="2188"/>
      <c r="BL20" s="2188"/>
      <c r="BM20" s="2188"/>
      <c r="BN20" s="2188"/>
      <c r="BO20" s="2188"/>
      <c r="BP20" s="2188"/>
      <c r="BQ20" s="2188"/>
      <c r="BR20" s="2188"/>
      <c r="BS20" s="2188"/>
      <c r="BT20" s="2188"/>
      <c r="BU20" s="2188"/>
      <c r="BV20" s="2188"/>
      <c r="BW20" s="2188"/>
      <c r="BX20" s="2188"/>
      <c r="BY20" s="2188"/>
      <c r="BZ20" s="2188"/>
      <c r="CA20" s="2188"/>
      <c r="CB20" s="2188"/>
      <c r="CC20" s="2188"/>
      <c r="CD20" s="2188"/>
      <c r="CE20" s="2188"/>
      <c r="CF20" s="2188"/>
      <c r="CG20" s="2188"/>
      <c r="CH20" s="2188"/>
      <c r="CI20" s="2188"/>
      <c r="CJ20" s="2188"/>
      <c r="CK20" s="2188"/>
      <c r="CL20" s="2188"/>
      <c r="CM20" s="2188"/>
      <c r="CN20" s="2188"/>
      <c r="CO20" s="2188"/>
      <c r="CP20" s="2188"/>
      <c r="CQ20" s="2188"/>
      <c r="CR20" s="2188"/>
      <c r="CS20" s="2188"/>
      <c r="CT20" s="2188"/>
      <c r="CU20" s="2188"/>
      <c r="CV20" s="2188"/>
      <c r="CW20" s="2188"/>
      <c r="CX20" s="2188"/>
      <c r="CY20" s="2188"/>
      <c r="CZ20" s="2188"/>
      <c r="DA20" s="2188"/>
      <c r="DB20" s="2188"/>
      <c r="DC20" s="2188"/>
      <c r="DD20" s="2188"/>
      <c r="DE20" s="2188"/>
      <c r="DF20" s="2188"/>
      <c r="DG20" s="2188"/>
      <c r="DH20" s="2188"/>
      <c r="DI20" s="2188"/>
      <c r="DJ20" s="2188"/>
      <c r="DK20" s="2188"/>
      <c r="DL20" s="2188"/>
      <c r="DM20" s="2188"/>
      <c r="DN20" s="2188"/>
      <c r="DO20" s="2188"/>
      <c r="DP20" s="2188"/>
      <c r="DQ20" s="2188"/>
      <c r="DR20" s="2188"/>
      <c r="DS20" s="2188"/>
      <c r="DT20" s="2188"/>
      <c r="DU20" s="2188"/>
      <c r="DV20" s="2188"/>
      <c r="DW20" s="2188"/>
      <c r="DX20" s="2188"/>
      <c r="DY20" s="2188"/>
      <c r="DZ20" s="2188"/>
      <c r="EA20" s="2188"/>
      <c r="EB20" s="2188"/>
      <c r="EC20" s="2188"/>
      <c r="ED20" s="2188"/>
      <c r="EE20" s="2188"/>
      <c r="EF20" s="2188"/>
    </row>
    <row r="21" spans="2:136" ht="15.6" x14ac:dyDescent="0.3">
      <c r="B21" s="736"/>
      <c r="C21" s="736"/>
      <c r="D21" s="736"/>
      <c r="E21" s="736"/>
      <c r="F21" s="736"/>
      <c r="G21" s="736"/>
      <c r="H21" s="736"/>
      <c r="I21" s="736"/>
      <c r="J21" s="736"/>
      <c r="K21" s="736"/>
      <c r="L21" s="736"/>
      <c r="M21" s="736"/>
      <c r="N21" s="736"/>
      <c r="O21" s="736"/>
      <c r="P21" s="736"/>
      <c r="Q21" s="2114" t="s">
        <v>39651</v>
      </c>
      <c r="R21" s="2114"/>
      <c r="S21" s="2114"/>
      <c r="T21" s="2114"/>
      <c r="U21" s="2114"/>
      <c r="V21" s="2114"/>
      <c r="W21" s="2114"/>
      <c r="X21" s="2114"/>
      <c r="Y21" s="2114"/>
      <c r="Z21" s="2114"/>
      <c r="AA21" s="2114"/>
      <c r="AB21" s="2114"/>
      <c r="AC21" s="2114"/>
      <c r="AD21" s="2114"/>
      <c r="AE21" s="2114"/>
      <c r="AF21" s="2114"/>
      <c r="AG21" s="2114"/>
      <c r="AH21" s="2114"/>
      <c r="AI21" s="2114"/>
      <c r="AJ21" s="2114"/>
      <c r="AK21" s="2114"/>
      <c r="AL21" s="2114"/>
      <c r="AM21" s="2114"/>
      <c r="AN21" s="2114"/>
      <c r="AO21" s="2114"/>
      <c r="AP21" s="2114"/>
      <c r="AQ21" s="2114"/>
      <c r="AR21" s="2114"/>
      <c r="AS21" s="2114"/>
      <c r="AT21" s="2114"/>
      <c r="AU21" s="2114"/>
      <c r="AV21" s="2114"/>
      <c r="AW21" s="2114"/>
      <c r="AX21" s="2114"/>
      <c r="AY21" s="2114"/>
      <c r="AZ21" s="2114"/>
      <c r="BA21" s="2114"/>
      <c r="BB21" s="2114"/>
      <c r="BC21" s="2114"/>
      <c r="BD21" s="2114"/>
      <c r="BE21" s="2114"/>
      <c r="BF21" s="2114"/>
      <c r="BG21" s="2114"/>
      <c r="BH21" s="2114"/>
      <c r="BI21" s="2114"/>
      <c r="BJ21" s="2114"/>
      <c r="BK21" s="2114"/>
      <c r="BL21" s="2114"/>
      <c r="BM21" s="2114"/>
      <c r="BN21" s="2114"/>
      <c r="BO21" s="2114"/>
      <c r="BP21" s="2114"/>
      <c r="BQ21" s="2114"/>
      <c r="BR21" s="2114"/>
      <c r="BS21" s="2114"/>
      <c r="BT21" s="2114"/>
      <c r="BU21" s="2114"/>
      <c r="BV21" s="2114"/>
      <c r="BW21" s="2114"/>
      <c r="BX21" s="2114"/>
      <c r="BY21" s="2114"/>
      <c r="BZ21" s="2114"/>
      <c r="CA21" s="2114"/>
      <c r="CB21" s="2114"/>
      <c r="CC21" s="2114"/>
      <c r="CD21" s="2114"/>
      <c r="CE21" s="2114"/>
      <c r="CF21" s="2114"/>
      <c r="CG21" s="2114"/>
      <c r="CH21" s="2114"/>
      <c r="CI21" s="2114"/>
      <c r="CJ21" s="2114"/>
      <c r="CK21" s="2114"/>
      <c r="CL21" s="2114"/>
      <c r="CM21" s="2114"/>
      <c r="CN21" s="2114"/>
      <c r="CO21" s="2114"/>
      <c r="CP21" s="2114"/>
      <c r="CQ21" s="2114"/>
      <c r="CR21" s="2114"/>
      <c r="CS21" s="2114"/>
      <c r="CT21" s="2114"/>
      <c r="CU21" s="2114"/>
      <c r="CV21" s="2114"/>
      <c r="CW21" s="2114"/>
      <c r="CX21" s="2114"/>
      <c r="CY21" s="2114"/>
      <c r="CZ21" s="2114"/>
      <c r="DA21" s="2114"/>
      <c r="DB21" s="2114"/>
      <c r="DC21" s="2114"/>
      <c r="DD21" s="2114"/>
      <c r="DE21" s="2114"/>
      <c r="DF21" s="2114"/>
      <c r="DG21" s="2114"/>
      <c r="DH21" s="2114"/>
      <c r="DI21" s="2114"/>
      <c r="DJ21" s="2114"/>
      <c r="DK21" s="2114"/>
      <c r="DL21" s="2114"/>
      <c r="DM21" s="2114"/>
      <c r="DN21" s="2114"/>
      <c r="DO21" s="2114"/>
      <c r="DP21" s="2114"/>
      <c r="DQ21" s="2114"/>
      <c r="DR21" s="2114"/>
      <c r="DS21" s="2114"/>
      <c r="DT21" s="2114"/>
      <c r="DU21" s="2114"/>
      <c r="DV21" s="2114"/>
      <c r="DW21" s="2114"/>
      <c r="DX21" s="2114"/>
      <c r="DY21" s="2114"/>
      <c r="DZ21" s="2114"/>
      <c r="EA21" s="2114"/>
      <c r="EB21" s="2114"/>
      <c r="EC21" s="2114"/>
      <c r="ED21" s="2114"/>
      <c r="EE21" s="2114"/>
      <c r="EF21" s="2114"/>
    </row>
    <row r="22" spans="2:136" ht="15.6" x14ac:dyDescent="0.3">
      <c r="B22" s="736"/>
      <c r="C22" s="736"/>
      <c r="D22" s="736"/>
      <c r="E22" s="736"/>
      <c r="F22" s="736"/>
      <c r="G22" s="736"/>
      <c r="H22" s="736"/>
      <c r="I22" s="736"/>
      <c r="J22" s="736"/>
      <c r="K22" s="736"/>
      <c r="L22" s="736"/>
      <c r="M22" s="736"/>
      <c r="N22" s="736"/>
      <c r="O22" s="736"/>
      <c r="P22" s="736"/>
      <c r="Q22" s="2196" t="s">
        <v>39652</v>
      </c>
      <c r="R22" s="2196"/>
      <c r="S22" s="2196"/>
      <c r="T22" s="2196"/>
      <c r="U22" s="2196"/>
      <c r="V22" s="2196"/>
      <c r="W22" s="2196"/>
      <c r="X22" s="2196"/>
      <c r="Y22" s="2196"/>
      <c r="Z22" s="2196"/>
      <c r="AA22" s="2196"/>
      <c r="AB22" s="2196"/>
      <c r="AC22" s="2196"/>
      <c r="AD22" s="2196"/>
      <c r="AE22" s="2196"/>
      <c r="AF22" s="2196"/>
      <c r="AG22" s="2196"/>
      <c r="AH22" s="2196"/>
      <c r="AI22" s="2196"/>
      <c r="AJ22" s="2196"/>
      <c r="AK22" s="2196"/>
      <c r="AL22" s="2196"/>
      <c r="AM22" s="2196"/>
      <c r="AN22" s="729"/>
      <c r="AO22" s="729"/>
      <c r="AP22" s="729"/>
      <c r="AQ22" s="729"/>
      <c r="AR22" s="729"/>
      <c r="AS22" s="729"/>
      <c r="AT22" s="729"/>
      <c r="AU22" s="729"/>
      <c r="AV22" s="729"/>
      <c r="AW22" s="729"/>
      <c r="AX22" s="729"/>
      <c r="AY22" s="729"/>
      <c r="AZ22" s="729"/>
      <c r="BA22" s="729"/>
      <c r="BB22" s="729"/>
      <c r="BC22" s="729"/>
      <c r="BD22" s="729"/>
      <c r="BE22" s="729"/>
      <c r="BF22" s="729"/>
      <c r="BG22" s="729"/>
      <c r="BH22" s="729"/>
      <c r="BI22" s="729"/>
      <c r="BJ22" s="729"/>
      <c r="BK22" s="729"/>
      <c r="BL22" s="729"/>
      <c r="BM22" s="729"/>
      <c r="BN22" s="729"/>
      <c r="BO22" s="729"/>
      <c r="BP22" s="729"/>
      <c r="BQ22" s="729"/>
      <c r="BR22" s="729"/>
      <c r="BS22" s="729"/>
      <c r="BT22" s="729"/>
      <c r="BU22" s="729"/>
      <c r="BV22" s="729"/>
      <c r="BW22" s="729"/>
      <c r="BX22" s="729"/>
      <c r="BY22" s="729"/>
      <c r="BZ22" s="729"/>
      <c r="CA22" s="729"/>
      <c r="CB22" s="729"/>
      <c r="CC22" s="729"/>
      <c r="CD22" s="729"/>
      <c r="CE22" s="729"/>
      <c r="CF22" s="729"/>
      <c r="CG22" s="729"/>
      <c r="CH22" s="729"/>
      <c r="CI22" s="729"/>
      <c r="CJ22" s="729"/>
      <c r="CK22" s="729"/>
      <c r="CL22" s="729"/>
      <c r="CM22" s="729"/>
      <c r="CN22" s="729"/>
      <c r="CO22" s="729"/>
      <c r="CP22" s="729"/>
      <c r="CQ22" s="729"/>
      <c r="CR22" s="729"/>
      <c r="CS22" s="729"/>
      <c r="CT22" s="729"/>
      <c r="CU22" s="729"/>
      <c r="CV22" s="729"/>
      <c r="CW22" s="729"/>
      <c r="CX22" s="729"/>
      <c r="CY22" s="729"/>
      <c r="CZ22" s="729"/>
      <c r="DA22" s="729"/>
      <c r="DB22" s="729"/>
      <c r="DC22" s="729"/>
      <c r="DD22" s="729"/>
      <c r="DE22" s="729"/>
      <c r="DF22" s="729"/>
      <c r="DG22" s="729"/>
      <c r="DH22" s="729"/>
      <c r="DI22" s="729"/>
      <c r="DJ22" s="729"/>
      <c r="DK22" s="729"/>
      <c r="DL22" s="729"/>
      <c r="DM22" s="729"/>
      <c r="DN22" s="729"/>
      <c r="DO22" s="729"/>
      <c r="DP22" s="729"/>
      <c r="DQ22" s="729"/>
      <c r="DR22" s="729"/>
      <c r="DS22" s="729"/>
      <c r="DT22" s="729"/>
      <c r="DU22" s="729"/>
      <c r="DV22" s="729"/>
      <c r="DW22" s="729"/>
      <c r="DX22" s="729"/>
      <c r="DY22" s="729"/>
      <c r="DZ22" s="729"/>
      <c r="EA22" s="729"/>
      <c r="EB22" s="729"/>
      <c r="EC22" s="729"/>
      <c r="ED22" s="729"/>
      <c r="EE22" s="729"/>
      <c r="EF22" s="729"/>
    </row>
    <row r="23" spans="2:136" ht="15.6" x14ac:dyDescent="0.3">
      <c r="B23" s="736"/>
      <c r="C23" s="736"/>
      <c r="D23" s="736"/>
      <c r="E23" s="736"/>
      <c r="F23" s="736"/>
      <c r="G23" s="736"/>
      <c r="H23" s="736"/>
      <c r="I23" s="736"/>
      <c r="J23" s="736"/>
      <c r="K23" s="736"/>
      <c r="L23" s="736"/>
      <c r="M23" s="736"/>
      <c r="N23" s="736"/>
      <c r="O23" s="736"/>
      <c r="P23" s="736"/>
      <c r="Q23" s="736"/>
      <c r="R23" s="736"/>
      <c r="S23" s="736"/>
      <c r="T23" s="736"/>
      <c r="U23" s="736"/>
      <c r="V23" s="736"/>
      <c r="W23" s="736"/>
      <c r="X23" s="736"/>
      <c r="Y23" s="736"/>
      <c r="Z23" s="736"/>
      <c r="AA23" s="736"/>
      <c r="AB23" s="736"/>
      <c r="AC23" s="736"/>
      <c r="AD23" s="736"/>
      <c r="AE23" s="736"/>
      <c r="AF23" s="736"/>
      <c r="AG23" s="736"/>
      <c r="AH23" s="736"/>
      <c r="AI23" s="736"/>
      <c r="AJ23" s="736"/>
      <c r="AK23" s="736"/>
      <c r="AL23" s="736"/>
      <c r="AM23" s="736"/>
      <c r="AN23" s="736"/>
      <c r="AO23" s="736"/>
      <c r="AP23" s="736"/>
      <c r="AQ23" s="736"/>
      <c r="AR23" s="736"/>
      <c r="AS23" s="736"/>
      <c r="AT23" s="736"/>
      <c r="AU23" s="736"/>
      <c r="AV23" s="736"/>
      <c r="AW23" s="736"/>
      <c r="AX23" s="736"/>
      <c r="AY23" s="736"/>
      <c r="AZ23" s="736"/>
      <c r="BA23" s="736"/>
      <c r="BB23" s="736"/>
      <c r="BC23" s="736"/>
      <c r="BD23" s="736"/>
      <c r="BE23" s="736"/>
      <c r="BF23" s="736"/>
      <c r="BG23" s="736"/>
      <c r="BH23" s="736"/>
      <c r="BI23" s="736"/>
      <c r="BJ23" s="736"/>
      <c r="BK23" s="736"/>
      <c r="BL23" s="736"/>
      <c r="BM23" s="736"/>
      <c r="BN23" s="736"/>
      <c r="BO23" s="736"/>
      <c r="BP23" s="736"/>
      <c r="BQ23" s="736"/>
      <c r="BR23" s="736"/>
      <c r="BS23" s="736"/>
      <c r="BT23" s="736"/>
      <c r="BU23" s="736"/>
      <c r="BV23" s="736"/>
      <c r="BW23" s="736"/>
      <c r="BX23" s="736"/>
      <c r="BY23" s="736"/>
      <c r="BZ23" s="736"/>
      <c r="CA23" s="736"/>
      <c r="CB23" s="736"/>
      <c r="CC23" s="736"/>
      <c r="CD23" s="736"/>
      <c r="CE23" s="736"/>
      <c r="CF23" s="736"/>
      <c r="CG23" s="736"/>
      <c r="CH23" s="736"/>
      <c r="CI23" s="736"/>
      <c r="CJ23" s="736"/>
      <c r="CK23" s="736"/>
      <c r="CL23" s="736"/>
      <c r="CM23" s="736"/>
      <c r="CN23" s="736"/>
      <c r="CO23" s="736"/>
      <c r="CP23" s="736"/>
      <c r="CQ23" s="736"/>
      <c r="CR23" s="736"/>
      <c r="CS23" s="736"/>
      <c r="CT23" s="736"/>
      <c r="CU23" s="736"/>
      <c r="CV23" s="736"/>
      <c r="CW23" s="736"/>
      <c r="CX23" s="736"/>
      <c r="CY23" s="736"/>
      <c r="CZ23" s="736"/>
      <c r="DA23" s="736"/>
      <c r="DB23" s="736"/>
      <c r="DC23" s="736"/>
      <c r="DD23" s="736"/>
      <c r="DE23" s="736"/>
      <c r="DF23" s="736"/>
      <c r="DG23" s="736"/>
      <c r="DH23" s="736"/>
      <c r="DI23" s="736"/>
      <c r="DJ23" s="736"/>
      <c r="DK23" s="736"/>
      <c r="DL23" s="736"/>
      <c r="DM23" s="736"/>
      <c r="DN23" s="736"/>
      <c r="DO23" s="736"/>
      <c r="DP23" s="736"/>
      <c r="DQ23" s="736"/>
      <c r="DR23" s="736"/>
      <c r="DS23" s="736"/>
      <c r="DT23" s="736"/>
      <c r="DU23" s="736"/>
      <c r="DV23" s="736"/>
      <c r="DW23" s="736"/>
      <c r="DX23" s="736"/>
      <c r="DY23" s="736"/>
      <c r="DZ23" s="736"/>
      <c r="EA23" s="736"/>
      <c r="EB23" s="736"/>
      <c r="EC23" s="736"/>
      <c r="ED23" s="736"/>
      <c r="EE23" s="736"/>
      <c r="EF23" s="736"/>
    </row>
    <row r="24" spans="2:136" ht="15.6" x14ac:dyDescent="0.3">
      <c r="B24" s="736"/>
      <c r="C24" s="736"/>
      <c r="D24" s="736"/>
      <c r="E24" s="736"/>
      <c r="F24" s="736"/>
      <c r="G24" s="736"/>
      <c r="H24" s="736"/>
      <c r="I24" s="736"/>
      <c r="J24" s="736"/>
      <c r="K24" s="736"/>
      <c r="L24" s="2188" t="s">
        <v>39986</v>
      </c>
      <c r="M24" s="2188"/>
      <c r="N24" s="2188"/>
      <c r="O24" s="2188"/>
      <c r="P24" s="2188"/>
      <c r="Q24" s="2188"/>
      <c r="R24" s="2188"/>
      <c r="S24" s="2188"/>
      <c r="T24" s="2188"/>
      <c r="U24" s="2188"/>
      <c r="V24" s="2188"/>
      <c r="W24" s="2188"/>
      <c r="X24" s="2188"/>
      <c r="Y24" s="2188"/>
      <c r="Z24" s="2188"/>
      <c r="AA24" s="2188"/>
      <c r="AB24" s="2188"/>
      <c r="AC24" s="2188"/>
      <c r="AD24" s="2188"/>
      <c r="AE24" s="2188"/>
      <c r="AF24" s="2188"/>
      <c r="AG24" s="2188"/>
      <c r="AH24" s="2188"/>
      <c r="AI24" s="2188"/>
      <c r="AJ24" s="2188"/>
      <c r="AK24" s="2188"/>
      <c r="AL24" s="2188"/>
      <c r="AM24" s="2188"/>
      <c r="AN24" s="2188"/>
      <c r="AO24" s="2188"/>
      <c r="AP24" s="2188"/>
      <c r="AQ24" s="2188"/>
      <c r="AR24" s="2188"/>
      <c r="AS24" s="2188"/>
      <c r="AT24" s="2188"/>
      <c r="AU24" s="2188"/>
      <c r="AV24" s="2188"/>
      <c r="AW24" s="2188"/>
      <c r="AX24" s="2188"/>
      <c r="AY24" s="2188"/>
      <c r="AZ24" s="2188"/>
      <c r="BA24" s="2188"/>
      <c r="BB24" s="2188"/>
      <c r="BC24" s="2188"/>
      <c r="BD24" s="2188"/>
      <c r="BE24" s="2188"/>
      <c r="BF24" s="2188"/>
      <c r="BG24" s="2188"/>
      <c r="BH24" s="2188"/>
      <c r="BI24" s="2188"/>
      <c r="BJ24" s="2188"/>
      <c r="BK24" s="2188"/>
      <c r="BL24" s="2188"/>
      <c r="BM24" s="2188"/>
      <c r="BN24" s="2188"/>
      <c r="BO24" s="2188"/>
      <c r="BP24" s="2188"/>
      <c r="BQ24" s="2188"/>
      <c r="BR24" s="2188"/>
      <c r="BS24" s="2188"/>
      <c r="BT24" s="2188"/>
      <c r="BU24" s="2188"/>
      <c r="BV24" s="2188"/>
      <c r="BW24" s="2188"/>
      <c r="BX24" s="2188"/>
      <c r="BY24" s="2188"/>
      <c r="BZ24" s="2188"/>
      <c r="CA24" s="2188"/>
      <c r="CB24" s="2188"/>
      <c r="CC24" s="2188"/>
      <c r="CD24" s="2188"/>
      <c r="CE24" s="2188"/>
      <c r="CF24" s="2188"/>
      <c r="CG24" s="2188"/>
      <c r="CH24" s="2188"/>
      <c r="CI24" s="2188"/>
      <c r="CJ24" s="2188"/>
      <c r="CK24" s="2188"/>
      <c r="CL24" s="2188"/>
      <c r="CM24" s="2188"/>
      <c r="CN24" s="2188"/>
      <c r="CO24" s="2188"/>
      <c r="CP24" s="2188"/>
      <c r="CQ24" s="2188"/>
      <c r="CR24" s="2188"/>
      <c r="CS24" s="2188"/>
      <c r="CT24" s="2188"/>
      <c r="CU24" s="2188"/>
      <c r="CV24" s="2188"/>
      <c r="CW24" s="2188"/>
      <c r="CX24" s="2188"/>
      <c r="CY24" s="2188"/>
      <c r="CZ24" s="2188"/>
      <c r="DA24" s="2188"/>
      <c r="DB24" s="2188"/>
      <c r="DC24" s="2188"/>
      <c r="DD24" s="2188"/>
      <c r="DE24" s="2188"/>
      <c r="DF24" s="2188"/>
      <c r="DG24" s="2188"/>
      <c r="DH24" s="2188"/>
      <c r="DI24" s="2188"/>
      <c r="DJ24" s="2188"/>
      <c r="DK24" s="2188"/>
      <c r="DL24" s="2188"/>
      <c r="DM24" s="2188"/>
      <c r="DN24" s="2188"/>
      <c r="DO24" s="2188"/>
      <c r="DP24" s="2188"/>
      <c r="DQ24" s="2188"/>
      <c r="DR24" s="2188"/>
      <c r="DS24" s="2188"/>
      <c r="DT24" s="2188"/>
      <c r="DU24" s="2188"/>
      <c r="DV24" s="2188"/>
      <c r="DW24" s="2188"/>
      <c r="DX24" s="2188"/>
      <c r="DY24" s="2188"/>
      <c r="DZ24" s="2188"/>
      <c r="EA24" s="2188"/>
      <c r="EB24" s="2188"/>
      <c r="EC24" s="2188"/>
      <c r="ED24" s="2188"/>
      <c r="EE24" s="2188"/>
      <c r="EF24" s="2188"/>
    </row>
    <row r="25" spans="2:136" ht="15.6" x14ac:dyDescent="0.3">
      <c r="B25" s="736"/>
      <c r="C25" s="736"/>
      <c r="D25" s="736"/>
      <c r="E25" s="736"/>
      <c r="F25" s="736"/>
      <c r="G25" s="736"/>
      <c r="H25" s="736"/>
      <c r="I25" s="736"/>
      <c r="J25" s="736"/>
      <c r="K25" s="736"/>
      <c r="L25" s="736"/>
      <c r="M25" s="736"/>
      <c r="N25" s="736"/>
      <c r="O25" s="736"/>
      <c r="P25" s="736"/>
      <c r="Q25" s="736"/>
      <c r="R25" s="736"/>
      <c r="S25" s="736"/>
      <c r="T25" s="736"/>
      <c r="U25" s="736"/>
      <c r="V25" s="736"/>
      <c r="W25" s="736"/>
      <c r="X25" s="736"/>
      <c r="Y25" s="736"/>
      <c r="Z25" s="736"/>
      <c r="AA25" s="736"/>
      <c r="AB25" s="736"/>
      <c r="AC25" s="736"/>
      <c r="AD25" s="736"/>
      <c r="AE25" s="736"/>
      <c r="AF25" s="736"/>
      <c r="AG25" s="736"/>
      <c r="AH25" s="736"/>
      <c r="AI25" s="736"/>
      <c r="AJ25" s="736"/>
      <c r="AK25" s="736"/>
      <c r="AL25" s="736"/>
      <c r="AM25" s="736"/>
      <c r="AN25" s="736"/>
      <c r="AO25" s="736"/>
      <c r="AP25" s="736"/>
      <c r="AQ25" s="736"/>
      <c r="AR25" s="736"/>
      <c r="AS25" s="736"/>
      <c r="AT25" s="736"/>
      <c r="AU25" s="736"/>
      <c r="AV25" s="736"/>
      <c r="AW25" s="736"/>
      <c r="AX25" s="736"/>
      <c r="AY25" s="736"/>
      <c r="AZ25" s="736"/>
      <c r="BA25" s="736"/>
      <c r="BB25" s="736"/>
      <c r="BC25" s="736"/>
      <c r="BD25" s="736"/>
      <c r="BE25" s="736"/>
      <c r="BF25" s="736"/>
      <c r="BG25" s="736"/>
      <c r="BH25" s="736"/>
      <c r="BI25" s="736"/>
      <c r="BJ25" s="736"/>
      <c r="BK25" s="736"/>
      <c r="BL25" s="736"/>
      <c r="BM25" s="736"/>
      <c r="BN25" s="736"/>
      <c r="BO25" s="736"/>
      <c r="BP25" s="736"/>
      <c r="BQ25" s="736"/>
      <c r="BR25" s="736"/>
      <c r="BS25" s="736"/>
      <c r="BT25" s="736"/>
      <c r="BU25" s="736"/>
      <c r="BV25" s="736"/>
      <c r="BW25" s="736"/>
      <c r="BX25" s="736"/>
      <c r="BY25" s="736"/>
      <c r="BZ25" s="736"/>
      <c r="CA25" s="736"/>
      <c r="CB25" s="736"/>
      <c r="CC25" s="736"/>
      <c r="CD25" s="736"/>
      <c r="CE25" s="736"/>
      <c r="CF25" s="736"/>
      <c r="CG25" s="736"/>
      <c r="CH25" s="736"/>
      <c r="CI25" s="736"/>
      <c r="CJ25" s="736"/>
      <c r="CK25" s="736"/>
      <c r="CL25" s="736"/>
      <c r="CM25" s="736"/>
      <c r="CN25" s="736"/>
      <c r="CO25" s="736"/>
      <c r="CP25" s="736"/>
      <c r="CQ25" s="736"/>
      <c r="CR25" s="736"/>
      <c r="CS25" s="736"/>
      <c r="CT25" s="736"/>
      <c r="CU25" s="736"/>
      <c r="CV25" s="736"/>
      <c r="CW25" s="736"/>
      <c r="CX25" s="736"/>
      <c r="CY25" s="736"/>
      <c r="CZ25" s="736"/>
      <c r="DA25" s="736"/>
      <c r="DB25" s="736"/>
      <c r="DC25" s="736"/>
      <c r="DD25" s="736"/>
      <c r="DE25" s="736"/>
      <c r="DF25" s="736"/>
      <c r="DG25" s="736"/>
      <c r="DH25" s="736"/>
      <c r="DI25" s="736"/>
      <c r="DJ25" s="736"/>
      <c r="DK25" s="736"/>
      <c r="DL25" s="736"/>
      <c r="DM25" s="736"/>
      <c r="DN25" s="736"/>
      <c r="DO25" s="736"/>
      <c r="DP25" s="736"/>
      <c r="DQ25" s="736"/>
      <c r="DR25" s="736"/>
      <c r="DS25" s="736"/>
      <c r="DT25" s="736"/>
      <c r="DU25" s="736"/>
      <c r="DV25" s="736"/>
      <c r="DW25" s="736"/>
      <c r="DX25" s="736"/>
      <c r="DY25" s="736"/>
      <c r="DZ25" s="736"/>
      <c r="EA25" s="736"/>
      <c r="EB25" s="736"/>
      <c r="EC25" s="736"/>
      <c r="ED25" s="736"/>
      <c r="EE25" s="736"/>
      <c r="EF25" s="736"/>
    </row>
    <row r="26" spans="2:136" ht="15.6" x14ac:dyDescent="0.3">
      <c r="B26" s="736"/>
      <c r="C26" s="736"/>
      <c r="D26" s="736"/>
      <c r="E26" s="736"/>
      <c r="F26" s="736"/>
      <c r="G26" s="736"/>
      <c r="H26" s="736"/>
      <c r="I26" s="736"/>
      <c r="J26" s="736"/>
      <c r="K26" s="736"/>
      <c r="L26" s="2188" t="s">
        <v>39653</v>
      </c>
      <c r="M26" s="2188"/>
      <c r="N26" s="2188"/>
      <c r="O26" s="2188"/>
      <c r="P26" s="2188"/>
      <c r="Q26" s="2188"/>
      <c r="R26" s="2188"/>
      <c r="S26" s="2188"/>
      <c r="T26" s="2188"/>
      <c r="U26" s="2188"/>
      <c r="V26" s="2188"/>
      <c r="W26" s="2188"/>
      <c r="X26" s="2188"/>
      <c r="Y26" s="2188"/>
      <c r="Z26" s="2188"/>
      <c r="AA26" s="2188"/>
      <c r="AB26" s="2188"/>
      <c r="AC26" s="2188"/>
      <c r="AD26" s="2188"/>
      <c r="AE26" s="2188"/>
      <c r="AF26" s="2188"/>
      <c r="AG26" s="2188"/>
      <c r="AH26" s="2188"/>
      <c r="AI26" s="2188"/>
      <c r="AJ26" s="2188"/>
      <c r="AK26" s="2188"/>
      <c r="AL26" s="2188"/>
      <c r="AM26" s="2188"/>
      <c r="AN26" s="2188"/>
      <c r="AO26" s="2188"/>
      <c r="AP26" s="2188"/>
      <c r="AQ26" s="2188"/>
      <c r="AR26" s="2188"/>
      <c r="AS26" s="2188"/>
      <c r="AT26" s="2188"/>
      <c r="AU26" s="2188"/>
      <c r="AV26" s="2188"/>
      <c r="AW26" s="2188"/>
      <c r="AX26" s="2188"/>
      <c r="AY26" s="2188"/>
      <c r="AZ26" s="2188"/>
      <c r="BA26" s="2188"/>
      <c r="BB26" s="2188"/>
      <c r="BC26" s="2188"/>
      <c r="BD26" s="2188"/>
      <c r="BE26" s="2188"/>
      <c r="BF26" s="2188"/>
      <c r="BG26" s="2188"/>
      <c r="BH26" s="2188"/>
      <c r="BI26" s="2188"/>
      <c r="BJ26" s="2188"/>
      <c r="BK26" s="2188"/>
      <c r="BL26" s="2188"/>
      <c r="BM26" s="2188"/>
      <c r="BN26" s="2188"/>
      <c r="BO26" s="2188"/>
      <c r="BP26" s="2188"/>
      <c r="BQ26" s="2188"/>
      <c r="BR26" s="2188"/>
      <c r="BS26" s="2188"/>
      <c r="BT26" s="2188"/>
      <c r="BU26" s="2188"/>
      <c r="BV26" s="2188"/>
      <c r="BW26" s="2188"/>
      <c r="BX26" s="2188"/>
      <c r="BY26" s="2188"/>
      <c r="BZ26" s="2188"/>
      <c r="CA26" s="2188"/>
      <c r="CB26" s="2188"/>
      <c r="CC26" s="2188"/>
      <c r="CD26" s="2188"/>
      <c r="CE26" s="2188"/>
      <c r="CF26" s="2188"/>
      <c r="CG26" s="2188"/>
      <c r="CH26" s="2188"/>
      <c r="CI26" s="2188"/>
      <c r="CJ26" s="2188"/>
      <c r="CK26" s="2188"/>
      <c r="CL26" s="2188"/>
      <c r="CM26" s="2188"/>
      <c r="CN26" s="2188"/>
      <c r="CO26" s="2188"/>
      <c r="CP26" s="2188"/>
      <c r="CQ26" s="2188"/>
      <c r="CR26" s="2188"/>
      <c r="CS26" s="2188"/>
      <c r="CT26" s="2188"/>
      <c r="CU26" s="2188"/>
      <c r="CV26" s="2188"/>
      <c r="CW26" s="2188"/>
      <c r="CX26" s="2188"/>
      <c r="CY26" s="2188"/>
      <c r="CZ26" s="2188"/>
      <c r="DA26" s="2188"/>
      <c r="DB26" s="2188"/>
      <c r="DC26" s="2188"/>
      <c r="DD26" s="2188"/>
      <c r="DE26" s="2188"/>
      <c r="DF26" s="2188"/>
      <c r="DG26" s="2188"/>
      <c r="DH26" s="2188"/>
      <c r="DI26" s="2188"/>
      <c r="DJ26" s="2188"/>
      <c r="DK26" s="2188"/>
      <c r="DL26" s="2188"/>
      <c r="DM26" s="2188"/>
      <c r="DN26" s="2188"/>
      <c r="DO26" s="2188"/>
      <c r="DP26" s="2188"/>
      <c r="DQ26" s="2188"/>
      <c r="DR26" s="2188"/>
      <c r="DS26" s="2188"/>
      <c r="DT26" s="2188"/>
      <c r="DU26" s="2188"/>
      <c r="DV26" s="2188"/>
      <c r="DW26" s="2188"/>
      <c r="DX26" s="2188"/>
      <c r="DY26" s="2188"/>
      <c r="DZ26" s="2188"/>
      <c r="EA26" s="2188"/>
      <c r="EB26" s="2188"/>
      <c r="EC26" s="2188"/>
      <c r="ED26" s="2188"/>
      <c r="EE26" s="2188"/>
      <c r="EF26" s="2188"/>
    </row>
    <row r="27" spans="2:136" ht="15.6" x14ac:dyDescent="0.3">
      <c r="B27" s="736"/>
      <c r="C27" s="736"/>
      <c r="D27" s="736"/>
      <c r="E27" s="736"/>
      <c r="F27" s="736"/>
      <c r="G27" s="736"/>
      <c r="H27" s="736"/>
      <c r="I27" s="736"/>
      <c r="J27" s="736"/>
      <c r="K27" s="736"/>
      <c r="L27" s="736"/>
      <c r="M27" s="736"/>
      <c r="N27" s="736"/>
      <c r="O27" s="736"/>
      <c r="P27" s="736"/>
      <c r="Q27" s="729"/>
      <c r="R27" s="729"/>
      <c r="S27" s="729"/>
      <c r="T27" s="729"/>
      <c r="U27" s="729"/>
      <c r="V27" s="729"/>
      <c r="W27" s="729"/>
      <c r="X27" s="729"/>
      <c r="Y27" s="729"/>
      <c r="Z27" s="729"/>
      <c r="AA27" s="729"/>
      <c r="AB27" s="729"/>
      <c r="AC27" s="729"/>
      <c r="AD27" s="729"/>
      <c r="AE27" s="729"/>
      <c r="AF27" s="729"/>
      <c r="AG27" s="729"/>
      <c r="AH27" s="729"/>
      <c r="AI27" s="729"/>
      <c r="AJ27" s="729"/>
      <c r="AK27" s="729"/>
      <c r="AL27" s="729"/>
      <c r="AM27" s="729"/>
      <c r="AN27" s="729"/>
      <c r="AO27" s="729"/>
      <c r="AP27" s="729"/>
      <c r="AQ27" s="729"/>
      <c r="AR27" s="729"/>
      <c r="AS27" s="729"/>
      <c r="AT27" s="729"/>
      <c r="AU27" s="729"/>
      <c r="AV27" s="729"/>
      <c r="AW27" s="729"/>
      <c r="AX27" s="729"/>
      <c r="AY27" s="729"/>
      <c r="AZ27" s="729"/>
      <c r="BA27" s="729"/>
      <c r="BB27" s="729"/>
      <c r="BC27" s="729"/>
      <c r="BD27" s="729"/>
      <c r="BE27" s="729"/>
      <c r="BF27" s="729"/>
      <c r="BG27" s="729"/>
      <c r="BH27" s="729"/>
      <c r="BI27" s="729"/>
      <c r="BJ27" s="729"/>
      <c r="BK27" s="729"/>
      <c r="BL27" s="729"/>
      <c r="BM27" s="729"/>
      <c r="BN27" s="729"/>
      <c r="BO27" s="729"/>
      <c r="BP27" s="729"/>
      <c r="BQ27" s="729"/>
      <c r="BR27" s="729"/>
      <c r="BS27" s="729"/>
      <c r="BT27" s="729"/>
      <c r="BU27" s="729"/>
      <c r="BV27" s="729"/>
      <c r="BW27" s="729"/>
      <c r="BX27" s="729"/>
      <c r="BY27" s="729"/>
      <c r="BZ27" s="729"/>
      <c r="CA27" s="729"/>
      <c r="CB27" s="729"/>
      <c r="CC27" s="729"/>
      <c r="CD27" s="729"/>
      <c r="CE27" s="729"/>
      <c r="CF27" s="729"/>
      <c r="CG27" s="729"/>
      <c r="CH27" s="729"/>
      <c r="CI27" s="729"/>
      <c r="CJ27" s="729"/>
      <c r="CK27" s="729"/>
      <c r="CL27" s="729"/>
      <c r="CM27" s="729"/>
      <c r="CN27" s="729"/>
      <c r="CO27" s="729"/>
      <c r="CP27" s="729"/>
      <c r="CQ27" s="729"/>
      <c r="CR27" s="729"/>
      <c r="CS27" s="729"/>
      <c r="CT27" s="729"/>
      <c r="CU27" s="729"/>
      <c r="CV27" s="729"/>
      <c r="CW27" s="729"/>
      <c r="CX27" s="729"/>
      <c r="CY27" s="729"/>
      <c r="CZ27" s="729"/>
      <c r="DA27" s="729"/>
      <c r="DB27" s="729"/>
      <c r="DC27" s="729"/>
      <c r="DD27" s="729"/>
      <c r="DE27" s="729"/>
      <c r="DF27" s="729"/>
      <c r="DG27" s="729"/>
      <c r="DH27" s="729"/>
      <c r="DI27" s="729"/>
      <c r="DJ27" s="729"/>
      <c r="DK27" s="729"/>
      <c r="DL27" s="729"/>
      <c r="DM27" s="729"/>
      <c r="DN27" s="729"/>
      <c r="DO27" s="729"/>
      <c r="DP27" s="729"/>
      <c r="DQ27" s="729"/>
      <c r="DR27" s="729"/>
      <c r="DS27" s="729"/>
      <c r="DT27" s="729"/>
      <c r="DU27" s="729"/>
      <c r="DV27" s="729"/>
      <c r="DW27" s="729"/>
      <c r="DX27" s="729"/>
      <c r="DY27" s="729"/>
      <c r="DZ27" s="729"/>
      <c r="EA27" s="729"/>
      <c r="EB27" s="729"/>
      <c r="EC27" s="729"/>
      <c r="ED27" s="729"/>
      <c r="EE27" s="729"/>
      <c r="EF27" s="729"/>
    </row>
    <row r="28" spans="2:136" ht="15.6" x14ac:dyDescent="0.3">
      <c r="B28" s="736"/>
      <c r="C28" s="736"/>
      <c r="D28" s="736"/>
      <c r="E28" s="736"/>
      <c r="F28" s="736"/>
      <c r="G28" s="736"/>
      <c r="H28" s="736"/>
      <c r="I28" s="736"/>
      <c r="J28" s="736"/>
      <c r="K28" s="736"/>
      <c r="L28" s="2188" t="s">
        <v>39654</v>
      </c>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8"/>
      <c r="AJ28" s="2188"/>
      <c r="AK28" s="2188"/>
      <c r="AL28" s="2188"/>
      <c r="AM28" s="2188"/>
      <c r="AN28" s="2188"/>
      <c r="AO28" s="2188"/>
      <c r="AP28" s="2188"/>
      <c r="AQ28" s="2188"/>
      <c r="AR28" s="2188"/>
      <c r="AS28" s="2188"/>
      <c r="AT28" s="2188"/>
      <c r="AU28" s="2188"/>
      <c r="AV28" s="2188"/>
      <c r="AW28" s="2188"/>
      <c r="AX28" s="2188"/>
      <c r="AY28" s="2188"/>
      <c r="AZ28" s="2188"/>
      <c r="BA28" s="2188"/>
      <c r="BB28" s="2188"/>
      <c r="BC28" s="2188"/>
      <c r="BD28" s="2188"/>
      <c r="BE28" s="2188"/>
      <c r="BF28" s="2188"/>
      <c r="BG28" s="2188"/>
      <c r="BH28" s="2188"/>
      <c r="BI28" s="2188"/>
      <c r="BJ28" s="2188"/>
      <c r="BK28" s="2188"/>
      <c r="BL28" s="2188"/>
      <c r="BM28" s="2188"/>
      <c r="BN28" s="2188"/>
      <c r="BO28" s="2188"/>
      <c r="BP28" s="2188"/>
      <c r="BQ28" s="2188"/>
      <c r="BR28" s="2188"/>
      <c r="BS28" s="2188"/>
      <c r="BT28" s="2188"/>
      <c r="BU28" s="2188"/>
      <c r="BV28" s="2188"/>
      <c r="BW28" s="2188"/>
      <c r="BX28" s="2188"/>
      <c r="BY28" s="2188"/>
      <c r="BZ28" s="2188"/>
      <c r="CA28" s="2188"/>
      <c r="CB28" s="2188"/>
      <c r="CC28" s="2188"/>
      <c r="CD28" s="2188"/>
      <c r="CE28" s="2188"/>
      <c r="CF28" s="2188"/>
      <c r="CG28" s="2188"/>
      <c r="CH28" s="2188"/>
      <c r="CI28" s="2188"/>
      <c r="CJ28" s="2188"/>
      <c r="CK28" s="2188"/>
      <c r="CL28" s="2188"/>
      <c r="CM28" s="2188"/>
      <c r="CN28" s="2188"/>
      <c r="CO28" s="2188"/>
      <c r="CP28" s="2188"/>
      <c r="CQ28" s="2188"/>
      <c r="CR28" s="2188"/>
      <c r="CS28" s="2188"/>
      <c r="CT28" s="2188"/>
      <c r="CU28" s="2188"/>
      <c r="CV28" s="2188"/>
      <c r="CW28" s="2188"/>
      <c r="CX28" s="2188"/>
      <c r="CY28" s="2188"/>
      <c r="CZ28" s="2188"/>
      <c r="DA28" s="2188"/>
      <c r="DB28" s="2188"/>
      <c r="DC28" s="2188"/>
      <c r="DD28" s="2188"/>
      <c r="DE28" s="2188"/>
      <c r="DF28" s="2188"/>
      <c r="DG28" s="2188"/>
      <c r="DH28" s="2188"/>
      <c r="DI28" s="2188"/>
      <c r="DJ28" s="2188"/>
      <c r="DK28" s="2188"/>
      <c r="DL28" s="2188"/>
      <c r="DM28" s="2188"/>
      <c r="DN28" s="2188"/>
      <c r="DO28" s="2188"/>
      <c r="DP28" s="2188"/>
      <c r="DQ28" s="2188"/>
      <c r="DR28" s="2188"/>
      <c r="DS28" s="2188"/>
      <c r="DT28" s="2188"/>
      <c r="DU28" s="2188"/>
      <c r="DV28" s="2188"/>
      <c r="DW28" s="2188"/>
      <c r="DX28" s="2188"/>
      <c r="DY28" s="2188"/>
      <c r="DZ28" s="2188"/>
      <c r="EA28" s="2188"/>
      <c r="EB28" s="2188"/>
      <c r="EC28" s="2188"/>
      <c r="ED28" s="2188"/>
      <c r="EE28" s="2188"/>
      <c r="EF28" s="2188"/>
    </row>
    <row r="29" spans="2:136" ht="15.6" x14ac:dyDescent="0.3">
      <c r="B29" s="736"/>
      <c r="C29" s="736"/>
      <c r="D29" s="736"/>
      <c r="E29" s="736"/>
      <c r="F29" s="736"/>
      <c r="G29" s="736"/>
      <c r="H29" s="736"/>
      <c r="I29" s="736"/>
      <c r="J29" s="736"/>
      <c r="K29" s="736"/>
      <c r="L29" s="736"/>
      <c r="M29" s="736"/>
      <c r="N29" s="736"/>
      <c r="O29" s="736"/>
      <c r="P29" s="736"/>
      <c r="Q29" s="2114" t="s">
        <v>39655</v>
      </c>
      <c r="R29" s="2114"/>
      <c r="S29" s="2114"/>
      <c r="T29" s="2114"/>
      <c r="U29" s="2114"/>
      <c r="V29" s="2114"/>
      <c r="W29" s="2114"/>
      <c r="X29" s="2114"/>
      <c r="Y29" s="2114"/>
      <c r="Z29" s="2114"/>
      <c r="AA29" s="2114"/>
      <c r="AB29" s="2114"/>
      <c r="AC29" s="2114"/>
      <c r="AD29" s="2114"/>
      <c r="AE29" s="2114"/>
      <c r="AF29" s="2114"/>
      <c r="AG29" s="2114"/>
      <c r="AH29" s="2114"/>
      <c r="AI29" s="2114"/>
      <c r="AJ29" s="2114"/>
      <c r="AK29" s="2114"/>
      <c r="AL29" s="2114"/>
      <c r="AM29" s="2114"/>
      <c r="AN29" s="2114"/>
      <c r="AO29" s="2114"/>
      <c r="AP29" s="2114"/>
      <c r="AQ29" s="2114"/>
      <c r="AR29" s="2114"/>
      <c r="AS29" s="2114"/>
      <c r="AT29" s="2114"/>
      <c r="AU29" s="2114"/>
      <c r="AV29" s="2114"/>
      <c r="AW29" s="2114"/>
      <c r="AX29" s="2114"/>
      <c r="AY29" s="2114"/>
      <c r="AZ29" s="2114"/>
      <c r="BA29" s="2114"/>
      <c r="BB29" s="2114"/>
      <c r="BC29" s="2114"/>
      <c r="BD29" s="2114"/>
      <c r="BE29" s="2114"/>
      <c r="BF29" s="2114"/>
      <c r="BG29" s="2114"/>
      <c r="BH29" s="2114"/>
      <c r="BI29" s="2114"/>
      <c r="BJ29" s="2114"/>
      <c r="BK29" s="2114"/>
      <c r="BL29" s="2114"/>
      <c r="BM29" s="2114"/>
      <c r="BN29" s="2114"/>
      <c r="BO29" s="2114"/>
      <c r="BP29" s="2114"/>
      <c r="BQ29" s="2114"/>
      <c r="BR29" s="2114"/>
      <c r="BS29" s="2114"/>
      <c r="BT29" s="2114"/>
      <c r="BU29" s="2114"/>
      <c r="BV29" s="2114"/>
      <c r="BW29" s="2114"/>
      <c r="BX29" s="2114"/>
      <c r="BY29" s="2114"/>
      <c r="BZ29" s="2114"/>
      <c r="CA29" s="2114"/>
      <c r="CB29" s="2114"/>
      <c r="CC29" s="2114"/>
      <c r="CD29" s="2114"/>
      <c r="CE29" s="2114"/>
      <c r="CF29" s="2114"/>
      <c r="CG29" s="2114"/>
      <c r="CH29" s="2114"/>
      <c r="CI29" s="2114"/>
      <c r="CJ29" s="2114"/>
      <c r="CK29" s="2114"/>
      <c r="CL29" s="2114"/>
      <c r="CM29" s="2114"/>
      <c r="CN29" s="2114"/>
      <c r="CO29" s="2114"/>
      <c r="CP29" s="2114"/>
      <c r="CQ29" s="2114"/>
      <c r="CR29" s="2114"/>
      <c r="CS29" s="2114"/>
      <c r="CT29" s="2114"/>
      <c r="CU29" s="2114"/>
      <c r="CV29" s="2114"/>
      <c r="CW29" s="2114"/>
      <c r="CX29" s="2114"/>
      <c r="CY29" s="2114"/>
      <c r="CZ29" s="2114"/>
      <c r="DA29" s="2114"/>
      <c r="DB29" s="2114"/>
      <c r="DC29" s="2114"/>
      <c r="DD29" s="2114"/>
      <c r="DE29" s="2114"/>
      <c r="DF29" s="2114"/>
      <c r="DG29" s="2114"/>
      <c r="DH29" s="2114"/>
      <c r="DI29" s="2114"/>
      <c r="DJ29" s="2114"/>
      <c r="DK29" s="2114"/>
      <c r="DL29" s="2114"/>
      <c r="DM29" s="2114"/>
      <c r="DN29" s="2114"/>
      <c r="DO29" s="2114"/>
      <c r="DP29" s="2114"/>
      <c r="DQ29" s="2114"/>
      <c r="DR29" s="2114"/>
      <c r="DS29" s="2114"/>
      <c r="DT29" s="2114"/>
      <c r="DU29" s="2114"/>
      <c r="DV29" s="2114"/>
      <c r="DW29" s="2114"/>
      <c r="DX29" s="2114"/>
      <c r="DY29" s="2114"/>
      <c r="DZ29" s="2114"/>
      <c r="EA29" s="2114"/>
      <c r="EB29" s="2114"/>
      <c r="EC29" s="2114"/>
      <c r="ED29" s="2114"/>
      <c r="EE29" s="2114"/>
      <c r="EF29" s="2114"/>
    </row>
    <row r="30" spans="2:136" ht="15.6" x14ac:dyDescent="0.3">
      <c r="B30" s="736"/>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736"/>
      <c r="AB30" s="736"/>
      <c r="AC30" s="736"/>
      <c r="AD30" s="736"/>
      <c r="AE30" s="736"/>
      <c r="AF30" s="736"/>
      <c r="AG30" s="736"/>
      <c r="AH30" s="736"/>
      <c r="AI30" s="736"/>
      <c r="AJ30" s="736"/>
      <c r="AK30" s="736"/>
      <c r="AL30" s="736"/>
      <c r="AM30" s="736"/>
      <c r="AN30" s="736"/>
      <c r="AO30" s="736"/>
      <c r="AP30" s="736"/>
      <c r="AQ30" s="736"/>
      <c r="AR30" s="736"/>
      <c r="AS30" s="736"/>
      <c r="AT30" s="736"/>
      <c r="AU30" s="736"/>
      <c r="AV30" s="736"/>
      <c r="AW30" s="736"/>
      <c r="AX30" s="736"/>
      <c r="AY30" s="736"/>
      <c r="AZ30" s="736"/>
      <c r="BA30" s="736"/>
      <c r="BB30" s="736"/>
      <c r="BC30" s="736"/>
      <c r="BD30" s="736"/>
      <c r="BE30" s="736"/>
      <c r="BF30" s="736"/>
      <c r="BG30" s="736"/>
      <c r="BH30" s="736"/>
      <c r="BI30" s="736"/>
      <c r="BJ30" s="736"/>
      <c r="BK30" s="736"/>
      <c r="BL30" s="736"/>
      <c r="BM30" s="736"/>
      <c r="BN30" s="736"/>
      <c r="BO30" s="736"/>
      <c r="BP30" s="736"/>
      <c r="BQ30" s="736"/>
      <c r="BR30" s="736"/>
      <c r="BS30" s="736"/>
      <c r="BT30" s="736"/>
      <c r="BU30" s="736"/>
      <c r="BV30" s="736"/>
      <c r="BW30" s="736"/>
      <c r="BX30" s="736"/>
      <c r="BY30" s="736"/>
      <c r="BZ30" s="736"/>
      <c r="CA30" s="736"/>
      <c r="CB30" s="736"/>
      <c r="CC30" s="736"/>
      <c r="CD30" s="736"/>
      <c r="CE30" s="736"/>
      <c r="CF30" s="736"/>
      <c r="CG30" s="736"/>
      <c r="CH30" s="736"/>
      <c r="CI30" s="736"/>
      <c r="CJ30" s="736"/>
      <c r="CK30" s="736"/>
      <c r="CL30" s="736"/>
      <c r="CM30" s="736"/>
      <c r="CN30" s="736"/>
      <c r="CO30" s="736"/>
      <c r="CP30" s="736"/>
      <c r="CQ30" s="736"/>
      <c r="CR30" s="736"/>
      <c r="CS30" s="736"/>
      <c r="CT30" s="736"/>
      <c r="CU30" s="736"/>
      <c r="CV30" s="736"/>
      <c r="CW30" s="736"/>
      <c r="CX30" s="736"/>
      <c r="CY30" s="736"/>
      <c r="CZ30" s="736"/>
      <c r="DA30" s="736"/>
      <c r="DB30" s="736"/>
      <c r="DC30" s="736"/>
      <c r="DD30" s="736"/>
      <c r="DE30" s="736"/>
      <c r="DF30" s="736"/>
      <c r="DG30" s="736"/>
      <c r="DH30" s="736"/>
      <c r="DI30" s="736"/>
      <c r="DJ30" s="736"/>
      <c r="DK30" s="736"/>
      <c r="DL30" s="736"/>
      <c r="DM30" s="736"/>
      <c r="DN30" s="736"/>
      <c r="DO30" s="736"/>
      <c r="DP30" s="736"/>
      <c r="DQ30" s="736"/>
      <c r="DR30" s="736"/>
      <c r="DS30" s="736"/>
      <c r="DT30" s="736"/>
      <c r="DU30" s="736"/>
      <c r="DV30" s="736"/>
      <c r="DW30" s="736"/>
      <c r="DX30" s="736"/>
      <c r="DY30" s="736"/>
      <c r="DZ30" s="736"/>
      <c r="EA30" s="736"/>
      <c r="EB30" s="736"/>
      <c r="EC30" s="736"/>
      <c r="ED30" s="736"/>
      <c r="EE30" s="736"/>
      <c r="EF30" s="736"/>
    </row>
    <row r="31" spans="2:136" ht="15.6" x14ac:dyDescent="0.3">
      <c r="B31" s="736"/>
      <c r="C31" s="736"/>
      <c r="D31" s="736"/>
      <c r="E31" s="736"/>
      <c r="F31" s="736"/>
      <c r="G31" s="736"/>
      <c r="H31" s="736"/>
      <c r="I31" s="736"/>
      <c r="J31" s="736"/>
      <c r="K31" s="736"/>
      <c r="L31" s="2188" t="s">
        <v>39656</v>
      </c>
      <c r="M31" s="2188"/>
      <c r="N31" s="2188"/>
      <c r="O31" s="2188"/>
      <c r="P31" s="2188"/>
      <c r="Q31" s="2188"/>
      <c r="R31" s="2188"/>
      <c r="S31" s="2188"/>
      <c r="T31" s="2188"/>
      <c r="U31" s="2188"/>
      <c r="V31" s="2188"/>
      <c r="W31" s="2188"/>
      <c r="X31" s="2188"/>
      <c r="Y31" s="2188"/>
      <c r="Z31" s="2188"/>
      <c r="AA31" s="2188"/>
      <c r="AB31" s="2188"/>
      <c r="AC31" s="2188"/>
      <c r="AD31" s="2188"/>
      <c r="AE31" s="2188"/>
      <c r="AF31" s="2188"/>
      <c r="AG31" s="2188"/>
      <c r="AH31" s="2188"/>
      <c r="AI31" s="2188"/>
      <c r="AJ31" s="2188"/>
      <c r="AK31" s="2188"/>
      <c r="AL31" s="2188"/>
      <c r="AM31" s="2188"/>
      <c r="AN31" s="2188"/>
      <c r="AO31" s="2188"/>
      <c r="AP31" s="2188"/>
      <c r="AQ31" s="2188"/>
      <c r="AR31" s="2188"/>
      <c r="AS31" s="2188"/>
      <c r="AT31" s="2188"/>
      <c r="AU31" s="2188"/>
      <c r="AV31" s="2188"/>
      <c r="AW31" s="2188"/>
      <c r="AX31" s="2188"/>
      <c r="AY31" s="2188"/>
      <c r="AZ31" s="2188"/>
      <c r="BA31" s="2188"/>
      <c r="BB31" s="2188"/>
      <c r="BC31" s="2188"/>
      <c r="BD31" s="2188"/>
      <c r="BE31" s="2188"/>
      <c r="BF31" s="2188"/>
      <c r="BG31" s="2188"/>
      <c r="BH31" s="2188"/>
      <c r="BI31" s="2188"/>
      <c r="BJ31" s="2188"/>
      <c r="BK31" s="2188"/>
      <c r="BL31" s="2188"/>
      <c r="BM31" s="2188"/>
      <c r="BN31" s="2188"/>
      <c r="BO31" s="2188"/>
      <c r="BP31" s="2188"/>
      <c r="BQ31" s="2188"/>
      <c r="BR31" s="2188"/>
      <c r="BS31" s="2188"/>
      <c r="BT31" s="2188"/>
      <c r="BU31" s="2188"/>
      <c r="BV31" s="2188"/>
      <c r="BW31" s="2188"/>
      <c r="BX31" s="2188"/>
      <c r="BY31" s="2188"/>
      <c r="BZ31" s="2188"/>
      <c r="CA31" s="2188"/>
      <c r="CB31" s="2188"/>
      <c r="CC31" s="2188"/>
      <c r="CD31" s="2188"/>
      <c r="CE31" s="2188"/>
      <c r="CF31" s="2188"/>
      <c r="CG31" s="2188"/>
      <c r="CH31" s="2188"/>
      <c r="CI31" s="2188"/>
      <c r="CJ31" s="2188"/>
      <c r="CK31" s="2188"/>
      <c r="CL31" s="2188"/>
      <c r="CM31" s="2188"/>
      <c r="CN31" s="2188"/>
      <c r="CO31" s="2188"/>
      <c r="CP31" s="2188"/>
      <c r="CQ31" s="2188"/>
      <c r="CR31" s="2188"/>
      <c r="CS31" s="2188"/>
      <c r="CT31" s="2188"/>
      <c r="CU31" s="2188"/>
      <c r="CV31" s="2188"/>
      <c r="CW31" s="2188"/>
      <c r="CX31" s="2188"/>
      <c r="CY31" s="2188"/>
      <c r="CZ31" s="2188"/>
      <c r="DA31" s="2188"/>
      <c r="DB31" s="2188"/>
      <c r="DC31" s="2188"/>
      <c r="DD31" s="2188"/>
      <c r="DE31" s="2188"/>
      <c r="DF31" s="2188"/>
      <c r="DG31" s="2188"/>
      <c r="DH31" s="2188"/>
      <c r="DI31" s="2188"/>
      <c r="DJ31" s="2188"/>
      <c r="DK31" s="2188"/>
      <c r="DL31" s="2188"/>
      <c r="DM31" s="2188"/>
      <c r="DN31" s="2188"/>
      <c r="DO31" s="2188"/>
      <c r="DP31" s="2188"/>
      <c r="DQ31" s="2188"/>
      <c r="DR31" s="2188"/>
      <c r="DS31" s="2188"/>
      <c r="DT31" s="2188"/>
      <c r="DU31" s="2188"/>
      <c r="DV31" s="2188"/>
      <c r="DW31" s="2188"/>
      <c r="DX31" s="2188"/>
      <c r="DY31" s="2188"/>
      <c r="DZ31" s="2188"/>
      <c r="EA31" s="2188"/>
      <c r="EB31" s="2188"/>
      <c r="EC31" s="2188"/>
      <c r="ED31" s="2188"/>
      <c r="EE31" s="2188"/>
      <c r="EF31" s="2188"/>
    </row>
    <row r="32" spans="2:136" ht="15.6" x14ac:dyDescent="0.3">
      <c r="B32" s="736"/>
      <c r="C32" s="736"/>
      <c r="D32" s="736"/>
      <c r="E32" s="736"/>
      <c r="F32" s="736"/>
      <c r="G32" s="736"/>
      <c r="H32" s="736"/>
      <c r="I32" s="736"/>
      <c r="J32" s="736"/>
      <c r="K32" s="736"/>
      <c r="L32" s="736"/>
      <c r="M32" s="736"/>
      <c r="N32" s="736"/>
      <c r="O32" s="736"/>
      <c r="P32" s="736"/>
      <c r="Q32" s="736"/>
      <c r="R32" s="736"/>
      <c r="S32" s="736"/>
      <c r="T32" s="736"/>
      <c r="U32" s="736"/>
      <c r="V32" s="736"/>
      <c r="W32" s="736"/>
      <c r="X32" s="736"/>
      <c r="Y32" s="736"/>
      <c r="Z32" s="736"/>
      <c r="AA32" s="736"/>
      <c r="AB32" s="736"/>
      <c r="AC32" s="736"/>
      <c r="AD32" s="736"/>
      <c r="AE32" s="736"/>
      <c r="AF32" s="736"/>
      <c r="AG32" s="736"/>
      <c r="AH32" s="736"/>
      <c r="AI32" s="736"/>
      <c r="AJ32" s="736"/>
      <c r="AK32" s="736"/>
      <c r="AL32" s="736"/>
      <c r="AM32" s="736"/>
      <c r="AN32" s="736"/>
      <c r="AO32" s="736"/>
      <c r="AP32" s="736"/>
      <c r="AQ32" s="736"/>
      <c r="AR32" s="736"/>
      <c r="AS32" s="736"/>
      <c r="AT32" s="736"/>
      <c r="AU32" s="736"/>
      <c r="AV32" s="736"/>
      <c r="AW32" s="736"/>
      <c r="AX32" s="736"/>
      <c r="AY32" s="736"/>
      <c r="AZ32" s="736"/>
      <c r="BA32" s="736"/>
      <c r="BB32" s="736"/>
      <c r="BC32" s="736"/>
      <c r="BD32" s="736"/>
      <c r="BE32" s="736"/>
      <c r="BF32" s="736"/>
      <c r="BG32" s="736"/>
      <c r="BH32" s="736"/>
      <c r="BI32" s="736"/>
      <c r="BJ32" s="736"/>
      <c r="BK32" s="736"/>
      <c r="BL32" s="736"/>
      <c r="BM32" s="736"/>
      <c r="BN32" s="736"/>
      <c r="BO32" s="736"/>
      <c r="BP32" s="736"/>
      <c r="BQ32" s="736"/>
      <c r="BR32" s="736"/>
      <c r="BS32" s="736"/>
      <c r="BT32" s="736"/>
      <c r="BU32" s="736"/>
      <c r="BV32" s="736"/>
      <c r="BW32" s="736"/>
      <c r="BX32" s="736"/>
      <c r="BY32" s="736"/>
      <c r="BZ32" s="736"/>
      <c r="CA32" s="736"/>
      <c r="CB32" s="736"/>
      <c r="CC32" s="736"/>
      <c r="CD32" s="736"/>
      <c r="CE32" s="736"/>
      <c r="CF32" s="736"/>
      <c r="CG32" s="736"/>
      <c r="CH32" s="736"/>
      <c r="CI32" s="736"/>
      <c r="CJ32" s="736"/>
      <c r="CK32" s="736"/>
      <c r="CL32" s="736"/>
      <c r="CM32" s="736"/>
      <c r="CN32" s="736"/>
      <c r="CO32" s="736"/>
      <c r="CP32" s="736"/>
      <c r="CQ32" s="736"/>
      <c r="CR32" s="736"/>
      <c r="CS32" s="736"/>
      <c r="CT32" s="736"/>
      <c r="CU32" s="736"/>
      <c r="CV32" s="736"/>
      <c r="CW32" s="736"/>
      <c r="CX32" s="736"/>
      <c r="CY32" s="736"/>
      <c r="CZ32" s="736"/>
      <c r="DA32" s="736"/>
      <c r="DB32" s="736"/>
      <c r="DC32" s="736"/>
      <c r="DD32" s="736"/>
      <c r="DE32" s="736"/>
      <c r="DF32" s="736"/>
      <c r="DG32" s="736"/>
      <c r="DH32" s="736"/>
      <c r="DI32" s="736"/>
      <c r="DJ32" s="736"/>
      <c r="DK32" s="736"/>
      <c r="DL32" s="736"/>
      <c r="DM32" s="736"/>
      <c r="DN32" s="736"/>
      <c r="DO32" s="736"/>
      <c r="DP32" s="736"/>
      <c r="DQ32" s="736"/>
      <c r="DR32" s="736"/>
      <c r="DS32" s="736"/>
      <c r="DT32" s="736"/>
      <c r="DU32" s="736"/>
      <c r="DV32" s="736"/>
      <c r="DW32" s="736"/>
      <c r="DX32" s="736"/>
      <c r="DY32" s="736"/>
      <c r="DZ32" s="736"/>
      <c r="EA32" s="736"/>
      <c r="EB32" s="736"/>
      <c r="EC32" s="736"/>
      <c r="ED32" s="736"/>
      <c r="EE32" s="736"/>
      <c r="EF32" s="736"/>
    </row>
    <row r="33" spans="2:136" ht="15.6" x14ac:dyDescent="0.3">
      <c r="B33" s="736"/>
      <c r="C33" s="736"/>
      <c r="D33" s="736"/>
      <c r="E33" s="736"/>
      <c r="F33" s="736"/>
      <c r="G33" s="2188" t="s">
        <v>39657</v>
      </c>
      <c r="H33" s="2189"/>
      <c r="I33" s="2189"/>
      <c r="J33" s="2189"/>
      <c r="K33" s="2189"/>
      <c r="L33" s="2189"/>
      <c r="M33" s="2189"/>
      <c r="N33" s="2189"/>
      <c r="O33" s="2189"/>
      <c r="P33" s="2189"/>
      <c r="Q33" s="2189"/>
      <c r="R33" s="2189"/>
      <c r="S33" s="2189"/>
      <c r="T33" s="2189"/>
      <c r="U33" s="2189"/>
      <c r="V33" s="2189"/>
      <c r="W33" s="2189"/>
      <c r="X33" s="2189"/>
      <c r="Y33" s="2189"/>
      <c r="Z33" s="2189"/>
      <c r="AA33" s="2189"/>
      <c r="AB33" s="2189"/>
      <c r="AC33" s="2189"/>
      <c r="AD33" s="2189"/>
      <c r="AE33" s="2189"/>
      <c r="AF33" s="2189"/>
      <c r="AG33" s="2189"/>
      <c r="AH33" s="2189"/>
      <c r="AI33" s="2189"/>
      <c r="AJ33" s="2189"/>
      <c r="AK33" s="2189"/>
      <c r="AL33" s="2189"/>
      <c r="AM33" s="2189"/>
      <c r="AN33" s="2189"/>
      <c r="AO33" s="2189"/>
      <c r="AP33" s="2189"/>
      <c r="AQ33" s="2189"/>
      <c r="AR33" s="2189"/>
      <c r="AS33" s="2189"/>
      <c r="AT33" s="2189"/>
      <c r="AU33" s="2189"/>
      <c r="AV33" s="2189"/>
      <c r="AW33" s="2189"/>
      <c r="AX33" s="2189"/>
      <c r="AY33" s="2189"/>
      <c r="AZ33" s="2189"/>
      <c r="BA33" s="2189"/>
      <c r="BB33" s="2189"/>
      <c r="BC33" s="2189"/>
      <c r="BD33" s="2189"/>
      <c r="BE33" s="2189"/>
      <c r="BF33" s="2189"/>
      <c r="BG33" s="2189"/>
      <c r="BH33" s="2189"/>
      <c r="BI33" s="2189"/>
      <c r="BJ33" s="2189"/>
      <c r="BK33" s="2189"/>
      <c r="BL33" s="2189"/>
      <c r="BM33" s="2189"/>
      <c r="BN33" s="2189"/>
      <c r="BO33" s="2189"/>
      <c r="BP33" s="2189"/>
      <c r="BQ33" s="2189"/>
      <c r="BR33" s="2189"/>
      <c r="BS33" s="2189"/>
      <c r="BT33" s="2189"/>
      <c r="BU33" s="2189"/>
      <c r="BV33" s="2189"/>
      <c r="BW33" s="2189"/>
      <c r="BX33" s="2189"/>
      <c r="BY33" s="2189"/>
      <c r="BZ33" s="2189"/>
      <c r="CA33" s="2189"/>
      <c r="CB33" s="2189"/>
      <c r="CC33" s="2189"/>
      <c r="CD33" s="2189"/>
      <c r="CE33" s="2189"/>
      <c r="CF33" s="2189"/>
      <c r="CG33" s="2189"/>
      <c r="CH33" s="2189"/>
      <c r="CI33" s="2189"/>
      <c r="CJ33" s="2189"/>
      <c r="CK33" s="2189"/>
      <c r="CL33" s="2189"/>
      <c r="CM33" s="2189"/>
      <c r="CN33" s="2189"/>
      <c r="CO33" s="2189"/>
      <c r="CP33" s="2189"/>
      <c r="CQ33" s="2189"/>
      <c r="CR33" s="2189"/>
      <c r="CS33" s="2189"/>
      <c r="CT33" s="2189"/>
      <c r="CU33" s="2189"/>
      <c r="CV33" s="2189"/>
      <c r="CW33" s="2189"/>
      <c r="CX33" s="2189"/>
      <c r="CY33" s="2189"/>
      <c r="CZ33" s="2189"/>
      <c r="DA33" s="2189"/>
      <c r="DB33" s="2189"/>
      <c r="DC33" s="2189"/>
      <c r="DD33" s="2189"/>
      <c r="DE33" s="2189"/>
      <c r="DF33" s="2189"/>
      <c r="DG33" s="2189"/>
      <c r="DH33" s="2189"/>
      <c r="DI33" s="2189"/>
      <c r="DJ33" s="2189"/>
      <c r="DK33" s="2189"/>
      <c r="DL33" s="2189"/>
      <c r="DM33" s="2189"/>
      <c r="DN33" s="2189"/>
      <c r="DO33" s="2189"/>
      <c r="DP33" s="2189"/>
      <c r="DQ33" s="2189"/>
      <c r="DR33" s="2189"/>
      <c r="DS33" s="2189"/>
      <c r="DT33" s="2189"/>
      <c r="DU33" s="2189"/>
      <c r="DV33" s="2189"/>
      <c r="DW33" s="2189"/>
      <c r="DX33" s="2189"/>
      <c r="DY33" s="2189"/>
      <c r="DZ33" s="2189"/>
      <c r="EA33" s="2189"/>
      <c r="EB33" s="2189"/>
      <c r="EC33" s="2189"/>
      <c r="ED33" s="2189"/>
      <c r="EE33" s="2189"/>
      <c r="EF33" s="2189"/>
    </row>
    <row r="34" spans="2:136" ht="15.6" x14ac:dyDescent="0.3">
      <c r="B34" s="736"/>
      <c r="C34" s="736"/>
      <c r="D34" s="736"/>
      <c r="E34" s="736"/>
      <c r="F34" s="736"/>
      <c r="G34" s="736"/>
      <c r="H34" s="736"/>
      <c r="I34" s="736"/>
      <c r="J34" s="736"/>
      <c r="K34" s="736"/>
      <c r="L34" s="2114" t="s">
        <v>39658</v>
      </c>
      <c r="M34" s="2114"/>
      <c r="N34" s="2114"/>
      <c r="O34" s="2114"/>
      <c r="P34" s="2114"/>
      <c r="Q34" s="2114"/>
      <c r="R34" s="2114"/>
      <c r="S34" s="2114"/>
      <c r="T34" s="2114"/>
      <c r="U34" s="2114"/>
      <c r="V34" s="2114"/>
      <c r="W34" s="2114"/>
      <c r="X34" s="2114"/>
      <c r="Y34" s="2114"/>
      <c r="Z34" s="2114"/>
      <c r="AA34" s="2114"/>
      <c r="AB34" s="2114"/>
      <c r="AC34" s="2114"/>
      <c r="AD34" s="2114"/>
      <c r="AE34" s="2114"/>
      <c r="AF34" s="2114"/>
      <c r="AG34" s="2114"/>
      <c r="AH34" s="2114"/>
      <c r="AI34" s="2114"/>
      <c r="AJ34" s="2114"/>
      <c r="AK34" s="2114"/>
      <c r="AL34" s="2114"/>
      <c r="AM34" s="2114"/>
      <c r="AN34" s="2114"/>
      <c r="AO34" s="2114"/>
      <c r="AP34" s="2114"/>
      <c r="AQ34" s="2114"/>
      <c r="AR34" s="2114"/>
      <c r="AS34" s="2114"/>
      <c r="AT34" s="2114"/>
      <c r="AU34" s="2114"/>
      <c r="AV34" s="2114"/>
      <c r="AW34" s="2114"/>
      <c r="AX34" s="2114"/>
      <c r="AY34" s="2114"/>
      <c r="AZ34" s="2114"/>
      <c r="BA34" s="2114"/>
      <c r="BB34" s="2114"/>
      <c r="BC34" s="2114"/>
      <c r="BD34" s="2114"/>
      <c r="BE34" s="2114"/>
      <c r="BF34" s="2114"/>
      <c r="BG34" s="2114"/>
      <c r="BH34" s="2114"/>
      <c r="BI34" s="2114"/>
      <c r="BJ34" s="2114"/>
      <c r="BK34" s="2114"/>
      <c r="BL34" s="2114"/>
      <c r="BM34" s="2114"/>
      <c r="BN34" s="2114"/>
      <c r="BO34" s="2114"/>
      <c r="BP34" s="2114"/>
      <c r="BQ34" s="2114"/>
      <c r="BR34" s="2114"/>
      <c r="BS34" s="2114"/>
      <c r="BT34" s="2114"/>
      <c r="BU34" s="2114"/>
      <c r="BV34" s="2114"/>
      <c r="BW34" s="2114"/>
      <c r="BX34" s="2114"/>
      <c r="BY34" s="2114"/>
      <c r="BZ34" s="2114"/>
      <c r="CA34" s="2114"/>
      <c r="CB34" s="2114"/>
      <c r="CC34" s="2114"/>
      <c r="CD34" s="2114"/>
      <c r="CE34" s="2114"/>
      <c r="CF34" s="2114"/>
      <c r="CG34" s="2114"/>
      <c r="CH34" s="2114"/>
      <c r="CI34" s="2114"/>
      <c r="CJ34" s="2114"/>
      <c r="CK34" s="2114"/>
      <c r="CL34" s="2114"/>
      <c r="CM34" s="2114"/>
      <c r="CN34" s="2114"/>
      <c r="CO34" s="2114"/>
      <c r="CP34" s="2114"/>
      <c r="CQ34" s="2114"/>
      <c r="CR34" s="2114"/>
      <c r="CS34" s="2114"/>
      <c r="CT34" s="2114"/>
      <c r="CU34" s="2114"/>
      <c r="CV34" s="2114"/>
      <c r="CW34" s="2114"/>
      <c r="CX34" s="2114"/>
      <c r="CY34" s="2114"/>
      <c r="CZ34" s="2114"/>
      <c r="DA34" s="2114"/>
      <c r="DB34" s="2114"/>
      <c r="DC34" s="2114"/>
      <c r="DD34" s="2114"/>
      <c r="DE34" s="2114"/>
      <c r="DF34" s="2114"/>
      <c r="DG34" s="2114"/>
      <c r="DH34" s="2114"/>
      <c r="DI34" s="2114"/>
      <c r="DJ34" s="2114"/>
      <c r="DK34" s="2114"/>
      <c r="DL34" s="2114"/>
      <c r="DM34" s="2114"/>
      <c r="DN34" s="2114"/>
      <c r="DO34" s="2114"/>
      <c r="DP34" s="2114"/>
      <c r="DQ34" s="2114"/>
      <c r="DR34" s="2114"/>
      <c r="DS34" s="2114"/>
      <c r="DT34" s="2114"/>
      <c r="DU34" s="2114"/>
      <c r="DV34" s="2114"/>
      <c r="DW34" s="2114"/>
      <c r="DX34" s="2114"/>
      <c r="DY34" s="2114"/>
      <c r="DZ34" s="2114"/>
      <c r="EA34" s="2114"/>
      <c r="EB34" s="2114"/>
      <c r="EC34" s="2114"/>
      <c r="ED34" s="2114"/>
      <c r="EE34" s="2114"/>
      <c r="EF34" s="2114"/>
    </row>
    <row r="35" spans="2:136" ht="15.6" x14ac:dyDescent="0.3">
      <c r="B35" s="736"/>
      <c r="C35" s="736"/>
      <c r="D35" s="736"/>
      <c r="E35" s="736"/>
      <c r="F35" s="736"/>
      <c r="G35" s="736"/>
      <c r="H35" s="736"/>
      <c r="I35" s="736"/>
      <c r="J35" s="736"/>
      <c r="K35" s="736"/>
      <c r="L35" s="2114" t="s">
        <v>39659</v>
      </c>
      <c r="M35" s="2114"/>
      <c r="N35" s="2114"/>
      <c r="O35" s="2114"/>
      <c r="P35" s="2114"/>
      <c r="Q35" s="2114"/>
      <c r="R35" s="2114"/>
      <c r="S35" s="2114"/>
      <c r="T35" s="2114"/>
      <c r="U35" s="2114"/>
      <c r="V35" s="2114"/>
      <c r="W35" s="2114"/>
      <c r="X35" s="2114"/>
      <c r="Y35" s="2114"/>
      <c r="Z35" s="2114"/>
      <c r="AA35" s="2114"/>
      <c r="AB35" s="2114"/>
      <c r="AC35" s="2114"/>
      <c r="AD35" s="2114"/>
      <c r="AE35" s="2114"/>
      <c r="AF35" s="2114"/>
      <c r="AG35" s="2114"/>
      <c r="AH35" s="2114"/>
      <c r="AI35" s="2114"/>
      <c r="AJ35" s="2114"/>
      <c r="AK35" s="2114"/>
      <c r="AL35" s="2114"/>
      <c r="AM35" s="2114"/>
      <c r="AN35" s="2114"/>
      <c r="AO35" s="2114"/>
      <c r="AP35" s="2114"/>
      <c r="AQ35" s="2114"/>
      <c r="AR35" s="2114"/>
      <c r="AS35" s="2114"/>
      <c r="AT35" s="2114"/>
      <c r="AU35" s="2114"/>
      <c r="AV35" s="2114"/>
      <c r="AW35" s="2114"/>
      <c r="AX35" s="2114"/>
      <c r="AY35" s="2114"/>
      <c r="AZ35" s="2114"/>
      <c r="BA35" s="2114"/>
      <c r="BB35" s="2114"/>
      <c r="BC35" s="2114"/>
      <c r="BD35" s="2114"/>
      <c r="BE35" s="2114"/>
      <c r="BF35" s="2114"/>
      <c r="BG35" s="2114"/>
      <c r="BH35" s="2114"/>
      <c r="BI35" s="2114"/>
      <c r="BJ35" s="2114"/>
      <c r="BK35" s="2114"/>
      <c r="BL35" s="2114"/>
      <c r="BM35" s="2114"/>
      <c r="BN35" s="2114"/>
      <c r="BO35" s="2114"/>
      <c r="BP35" s="2114"/>
      <c r="BQ35" s="2114"/>
      <c r="BR35" s="2114"/>
      <c r="BS35" s="2114"/>
      <c r="BT35" s="2114"/>
      <c r="BU35" s="2114"/>
      <c r="BV35" s="2114"/>
      <c r="BW35" s="2114"/>
      <c r="BX35" s="2114"/>
      <c r="BY35" s="2114"/>
      <c r="BZ35" s="2114"/>
      <c r="CA35" s="2114"/>
      <c r="CB35" s="2114"/>
      <c r="CC35" s="2114"/>
      <c r="CD35" s="2114"/>
      <c r="CE35" s="2114"/>
      <c r="CF35" s="2114"/>
      <c r="CG35" s="2114"/>
      <c r="CH35" s="2114"/>
      <c r="CI35" s="2114"/>
      <c r="CJ35" s="2114"/>
      <c r="CK35" s="2114"/>
      <c r="CL35" s="2114"/>
      <c r="CM35" s="2114"/>
      <c r="CN35" s="2114"/>
      <c r="CO35" s="2114"/>
      <c r="CP35" s="2114"/>
      <c r="CQ35" s="2114"/>
      <c r="CR35" s="2114"/>
      <c r="CS35" s="2114"/>
      <c r="CT35" s="2114"/>
      <c r="CU35" s="2114"/>
      <c r="CV35" s="2114"/>
      <c r="CW35" s="2114"/>
      <c r="CX35" s="2114"/>
      <c r="CY35" s="2114"/>
      <c r="CZ35" s="2114"/>
      <c r="DA35" s="2114"/>
      <c r="DB35" s="2114"/>
      <c r="DC35" s="2114"/>
      <c r="DD35" s="2114"/>
      <c r="DE35" s="2114"/>
      <c r="DF35" s="2114"/>
      <c r="DG35" s="2114"/>
      <c r="DH35" s="2114"/>
      <c r="DI35" s="2114"/>
      <c r="DJ35" s="2114"/>
      <c r="DK35" s="2114"/>
      <c r="DL35" s="2114"/>
      <c r="DM35" s="2114"/>
      <c r="DN35" s="2114"/>
      <c r="DO35" s="2114"/>
      <c r="DP35" s="2114"/>
      <c r="DQ35" s="2114"/>
      <c r="DR35" s="2114"/>
      <c r="DS35" s="2114"/>
      <c r="DT35" s="2114"/>
      <c r="DU35" s="2114"/>
      <c r="DV35" s="2114"/>
      <c r="DW35" s="2114"/>
      <c r="DX35" s="2114"/>
      <c r="DY35" s="2114"/>
      <c r="DZ35" s="2114"/>
      <c r="EA35" s="2114"/>
      <c r="EB35" s="2114"/>
      <c r="EC35" s="2114"/>
      <c r="ED35" s="2114"/>
      <c r="EE35" s="2114"/>
      <c r="EF35" s="2114"/>
    </row>
    <row r="36" spans="2:136" ht="15.6" x14ac:dyDescent="0.3">
      <c r="B36" s="736"/>
      <c r="C36" s="736"/>
      <c r="D36" s="736"/>
      <c r="E36" s="736"/>
      <c r="F36" s="736"/>
      <c r="G36" s="736"/>
      <c r="H36" s="736"/>
      <c r="I36" s="736"/>
      <c r="J36" s="736"/>
      <c r="K36" s="736"/>
      <c r="L36" s="2114" t="s">
        <v>39660</v>
      </c>
      <c r="M36" s="2114"/>
      <c r="N36" s="2114"/>
      <c r="O36" s="2114"/>
      <c r="P36" s="2114"/>
      <c r="Q36" s="2114"/>
      <c r="R36" s="2114"/>
      <c r="S36" s="2114"/>
      <c r="T36" s="2114"/>
      <c r="U36" s="2114"/>
      <c r="V36" s="2114"/>
      <c r="W36" s="2114"/>
      <c r="X36" s="2114"/>
      <c r="Y36" s="2114"/>
      <c r="Z36" s="2114"/>
      <c r="AA36" s="2114"/>
      <c r="AB36" s="2114"/>
      <c r="AC36" s="2114"/>
      <c r="AD36" s="2114"/>
      <c r="AE36" s="2114"/>
      <c r="AF36" s="2114"/>
      <c r="AG36" s="2114"/>
      <c r="AH36" s="2114"/>
      <c r="AI36" s="2114"/>
      <c r="AJ36" s="2114"/>
      <c r="AK36" s="2114"/>
      <c r="AL36" s="2114"/>
      <c r="AM36" s="2114"/>
      <c r="AN36" s="2114"/>
      <c r="AO36" s="2114"/>
      <c r="AP36" s="2114"/>
      <c r="AQ36" s="2114"/>
      <c r="AR36" s="2114"/>
      <c r="AS36" s="2114"/>
      <c r="AT36" s="2114"/>
      <c r="AU36" s="2114"/>
      <c r="AV36" s="2114"/>
      <c r="AW36" s="2114"/>
      <c r="AX36" s="2114"/>
      <c r="AY36" s="2114"/>
      <c r="AZ36" s="2114"/>
      <c r="BA36" s="2114"/>
      <c r="BB36" s="2114"/>
      <c r="BC36" s="2114"/>
      <c r="BD36" s="2114"/>
      <c r="BE36" s="2114"/>
      <c r="BF36" s="2114"/>
      <c r="BG36" s="2114"/>
      <c r="BH36" s="2114"/>
      <c r="BI36" s="2114"/>
      <c r="BJ36" s="2114"/>
      <c r="BK36" s="2114"/>
      <c r="BL36" s="2114"/>
      <c r="BM36" s="2114"/>
      <c r="BN36" s="2114"/>
      <c r="BO36" s="2114"/>
      <c r="BP36" s="2114"/>
      <c r="BQ36" s="2114"/>
      <c r="BR36" s="2114"/>
      <c r="BS36" s="2114"/>
      <c r="BT36" s="2114"/>
      <c r="BU36" s="2114"/>
      <c r="BV36" s="2114"/>
      <c r="BW36" s="2114"/>
      <c r="BX36" s="2114"/>
      <c r="BY36" s="2114"/>
      <c r="BZ36" s="2114"/>
      <c r="CA36" s="2114"/>
      <c r="CB36" s="2114"/>
      <c r="CC36" s="2114"/>
      <c r="CD36" s="2114"/>
      <c r="CE36" s="2114"/>
      <c r="CF36" s="2114"/>
      <c r="CG36" s="2114"/>
      <c r="CH36" s="2114"/>
      <c r="CI36" s="2114"/>
      <c r="CJ36" s="2114"/>
      <c r="CK36" s="2114"/>
      <c r="CL36" s="2114"/>
      <c r="CM36" s="2114"/>
      <c r="CN36" s="2114"/>
      <c r="CO36" s="2114"/>
      <c r="CP36" s="2114"/>
      <c r="CQ36" s="2114"/>
      <c r="CR36" s="2114"/>
      <c r="CS36" s="2114"/>
      <c r="CT36" s="2114"/>
      <c r="CU36" s="2114"/>
      <c r="CV36" s="2114"/>
      <c r="CW36" s="2114"/>
      <c r="CX36" s="2114"/>
      <c r="CY36" s="2114"/>
      <c r="CZ36" s="2114"/>
      <c r="DA36" s="2114"/>
      <c r="DB36" s="2114"/>
      <c r="DC36" s="2114"/>
      <c r="DD36" s="2114"/>
      <c r="DE36" s="2114"/>
      <c r="DF36" s="2114"/>
      <c r="DG36" s="2114"/>
      <c r="DH36" s="2114"/>
      <c r="DI36" s="2114"/>
      <c r="DJ36" s="2114"/>
      <c r="DK36" s="2114"/>
      <c r="DL36" s="2114"/>
      <c r="DM36" s="2114"/>
      <c r="DN36" s="2114"/>
      <c r="DO36" s="2114"/>
      <c r="DP36" s="2114"/>
      <c r="DQ36" s="2114"/>
      <c r="DR36" s="2114"/>
      <c r="DS36" s="2114"/>
      <c r="DT36" s="2114"/>
      <c r="DU36" s="2114"/>
      <c r="DV36" s="2114"/>
      <c r="DW36" s="2114"/>
      <c r="DX36" s="2114"/>
      <c r="DY36" s="2114"/>
      <c r="DZ36" s="2114"/>
      <c r="EA36" s="2114"/>
      <c r="EB36" s="2114"/>
      <c r="EC36" s="2114"/>
      <c r="ED36" s="2114"/>
      <c r="EE36" s="2114"/>
      <c r="EF36" s="2114"/>
    </row>
    <row r="37" spans="2:136" ht="15.6" x14ac:dyDescent="0.3">
      <c r="B37" s="736"/>
      <c r="C37" s="736"/>
      <c r="D37" s="736"/>
      <c r="E37" s="736"/>
      <c r="F37" s="736"/>
      <c r="G37" s="736"/>
      <c r="H37" s="736"/>
      <c r="I37" s="736"/>
      <c r="J37" s="736"/>
      <c r="K37" s="736"/>
      <c r="L37" s="2114" t="s">
        <v>39661</v>
      </c>
      <c r="M37" s="2114"/>
      <c r="N37" s="2114"/>
      <c r="O37" s="2114"/>
      <c r="P37" s="2114"/>
      <c r="Q37" s="2114"/>
      <c r="R37" s="2114"/>
      <c r="S37" s="2114"/>
      <c r="T37" s="2114"/>
      <c r="U37" s="2114"/>
      <c r="V37" s="2114"/>
      <c r="W37" s="2114"/>
      <c r="X37" s="2114"/>
      <c r="Y37" s="2114"/>
      <c r="Z37" s="2114"/>
      <c r="AA37" s="2114"/>
      <c r="AB37" s="2114"/>
      <c r="AC37" s="2114"/>
      <c r="AD37" s="2114"/>
      <c r="AE37" s="2114"/>
      <c r="AF37" s="2114"/>
      <c r="AG37" s="2114"/>
      <c r="AH37" s="2114"/>
      <c r="AI37" s="2114"/>
      <c r="AJ37" s="2114"/>
      <c r="AK37" s="2114"/>
      <c r="AL37" s="2114"/>
      <c r="AM37" s="2114"/>
      <c r="AN37" s="2114"/>
      <c r="AO37" s="2114"/>
      <c r="AP37" s="2114"/>
      <c r="AQ37" s="2114"/>
      <c r="AR37" s="2114"/>
      <c r="AS37" s="2114"/>
      <c r="AT37" s="2114"/>
      <c r="AU37" s="2114"/>
      <c r="AV37" s="2114"/>
      <c r="AW37" s="2114"/>
      <c r="AX37" s="2114"/>
      <c r="AY37" s="2114"/>
      <c r="AZ37" s="2114"/>
      <c r="BA37" s="2114"/>
      <c r="BB37" s="2114"/>
      <c r="BC37" s="2114"/>
      <c r="BD37" s="2114"/>
      <c r="BE37" s="2114"/>
      <c r="BF37" s="2114"/>
      <c r="BG37" s="2114"/>
      <c r="BH37" s="2114"/>
      <c r="BI37" s="2114"/>
      <c r="BJ37" s="729"/>
      <c r="BK37" s="729"/>
      <c r="BL37" s="729"/>
      <c r="BM37" s="729"/>
      <c r="BN37" s="729"/>
      <c r="BO37" s="729"/>
      <c r="BP37" s="729"/>
      <c r="BQ37" s="729"/>
      <c r="BR37" s="729"/>
      <c r="BS37" s="729"/>
      <c r="BT37" s="729"/>
      <c r="BU37" s="729"/>
      <c r="BV37" s="729"/>
      <c r="BW37" s="729"/>
      <c r="BX37" s="729"/>
      <c r="BY37" s="729"/>
      <c r="BZ37" s="729"/>
      <c r="CA37" s="729"/>
      <c r="CB37" s="729"/>
      <c r="CC37" s="729"/>
      <c r="CD37" s="729"/>
      <c r="CE37" s="729"/>
      <c r="CF37" s="729"/>
      <c r="CG37" s="729"/>
      <c r="CH37" s="729"/>
      <c r="CI37" s="729"/>
      <c r="CJ37" s="729"/>
      <c r="CK37" s="729"/>
      <c r="CL37" s="729"/>
      <c r="CM37" s="729"/>
      <c r="CN37" s="729"/>
      <c r="CO37" s="729"/>
      <c r="CP37" s="729"/>
      <c r="CQ37" s="729"/>
      <c r="CR37" s="729"/>
      <c r="CS37" s="729"/>
      <c r="CT37" s="729"/>
      <c r="CU37" s="729"/>
      <c r="CV37" s="729"/>
      <c r="CW37" s="729"/>
      <c r="CX37" s="729"/>
      <c r="CY37" s="729"/>
      <c r="CZ37" s="729"/>
      <c r="DA37" s="729"/>
      <c r="DB37" s="729"/>
      <c r="DC37" s="729"/>
      <c r="DD37" s="729"/>
      <c r="DE37" s="729"/>
      <c r="DF37" s="729"/>
      <c r="DG37" s="729"/>
      <c r="DH37" s="729"/>
      <c r="DI37" s="729"/>
      <c r="DJ37" s="729"/>
      <c r="DK37" s="729"/>
      <c r="DL37" s="729"/>
      <c r="DM37" s="729"/>
      <c r="DN37" s="729"/>
      <c r="DO37" s="729"/>
      <c r="DP37" s="729"/>
      <c r="DQ37" s="729"/>
      <c r="DR37" s="729"/>
      <c r="DS37" s="729"/>
      <c r="DT37" s="729"/>
      <c r="DU37" s="729"/>
      <c r="DV37" s="729"/>
      <c r="DW37" s="729"/>
      <c r="DX37" s="729"/>
      <c r="DY37" s="729"/>
      <c r="DZ37" s="729"/>
      <c r="EA37" s="729"/>
      <c r="EB37" s="729"/>
      <c r="EC37" s="729"/>
      <c r="ED37" s="729"/>
      <c r="EE37" s="729"/>
      <c r="EF37" s="729"/>
    </row>
    <row r="38" spans="2:136" ht="15.6" x14ac:dyDescent="0.3">
      <c r="B38" s="736"/>
      <c r="C38" s="736"/>
      <c r="D38" s="736"/>
      <c r="E38" s="736"/>
      <c r="F38" s="736"/>
      <c r="G38" s="736"/>
      <c r="H38" s="736"/>
      <c r="I38" s="736"/>
      <c r="J38" s="736"/>
      <c r="K38" s="736"/>
      <c r="L38" s="2111"/>
      <c r="M38" s="2111"/>
      <c r="N38" s="2111"/>
      <c r="O38" s="2111"/>
      <c r="P38" s="2111"/>
      <c r="Q38" s="2111"/>
      <c r="R38" s="2111"/>
      <c r="S38" s="2111"/>
      <c r="T38" s="2111"/>
      <c r="U38" s="2111"/>
      <c r="V38" s="2111"/>
      <c r="W38" s="2111"/>
      <c r="X38" s="2111"/>
      <c r="Y38" s="2111"/>
      <c r="Z38" s="2111"/>
      <c r="AA38" s="2111"/>
      <c r="AB38" s="2111"/>
      <c r="AC38" s="2111"/>
      <c r="AD38" s="2111"/>
      <c r="AE38" s="2111"/>
      <c r="AF38" s="2111"/>
      <c r="AG38" s="2111"/>
      <c r="AH38" s="2111"/>
      <c r="AI38" s="2111"/>
      <c r="AJ38" s="2111"/>
      <c r="AK38" s="2111"/>
      <c r="AL38" s="2111"/>
      <c r="AM38" s="2111"/>
      <c r="AN38" s="2111"/>
      <c r="AO38" s="2111"/>
      <c r="AP38" s="2111"/>
      <c r="AQ38" s="2111"/>
      <c r="AR38" s="2111"/>
      <c r="AS38" s="2111"/>
      <c r="AT38" s="2111"/>
      <c r="AU38" s="2111"/>
      <c r="AV38" s="2111"/>
      <c r="AW38" s="2111"/>
      <c r="AX38" s="2111"/>
      <c r="AY38" s="2111"/>
      <c r="AZ38" s="2111"/>
      <c r="BA38" s="2111"/>
      <c r="BB38" s="2111"/>
      <c r="BC38" s="2111"/>
      <c r="BD38" s="2111"/>
      <c r="BE38" s="2111"/>
      <c r="BF38" s="2111"/>
      <c r="BG38" s="2111"/>
      <c r="BH38" s="2111"/>
      <c r="BI38" s="2111"/>
      <c r="BJ38" s="2111"/>
      <c r="BK38" s="2111"/>
      <c r="BL38" s="2111"/>
      <c r="BM38" s="2111"/>
      <c r="BN38" s="2111"/>
      <c r="BO38" s="2111"/>
      <c r="BP38" s="2111"/>
      <c r="BQ38" s="2111"/>
      <c r="BR38" s="2111"/>
      <c r="BS38" s="2111"/>
      <c r="BT38" s="2111"/>
      <c r="BU38" s="2111"/>
      <c r="BV38" s="2111"/>
      <c r="BW38" s="2111"/>
      <c r="BX38" s="2111"/>
      <c r="BY38" s="2111"/>
      <c r="BZ38" s="2111"/>
      <c r="CA38" s="2111"/>
      <c r="CB38" s="2111"/>
      <c r="CC38" s="2111"/>
      <c r="CD38" s="2111"/>
      <c r="CE38" s="2111"/>
      <c r="CF38" s="2111"/>
      <c r="CG38" s="2111"/>
      <c r="CH38" s="2111"/>
      <c r="CI38" s="2111"/>
      <c r="CJ38" s="2111"/>
      <c r="CK38" s="2111"/>
      <c r="CL38" s="2111"/>
      <c r="CM38" s="2111"/>
      <c r="CN38" s="2111"/>
      <c r="CO38" s="2111"/>
      <c r="CP38" s="2111"/>
      <c r="CQ38" s="2111"/>
      <c r="CR38" s="2111"/>
      <c r="CS38" s="2111"/>
      <c r="CT38" s="2111"/>
      <c r="CU38" s="2111"/>
      <c r="CV38" s="2111"/>
      <c r="CW38" s="2111"/>
      <c r="CX38" s="2111"/>
      <c r="CY38" s="2111"/>
      <c r="CZ38" s="2111"/>
      <c r="DA38" s="2111"/>
      <c r="DB38" s="2111"/>
      <c r="DC38" s="2111"/>
      <c r="DD38" s="2111"/>
      <c r="DE38" s="2111"/>
      <c r="DF38" s="2111"/>
      <c r="DG38" s="2111"/>
      <c r="DH38" s="2111"/>
      <c r="DI38" s="2111"/>
      <c r="DJ38" s="2111"/>
      <c r="DK38" s="2111"/>
      <c r="DL38" s="2111"/>
      <c r="DM38" s="2111"/>
      <c r="DN38" s="2111"/>
      <c r="DO38" s="2111"/>
      <c r="DP38" s="2111"/>
      <c r="DQ38" s="2111"/>
      <c r="DR38" s="2111"/>
      <c r="DS38" s="2111"/>
      <c r="DT38" s="2111"/>
      <c r="DU38" s="2111"/>
      <c r="DV38" s="2111"/>
      <c r="DW38" s="2111"/>
      <c r="DX38" s="2111"/>
      <c r="DY38" s="2111"/>
      <c r="DZ38" s="2111"/>
      <c r="EA38" s="2111"/>
      <c r="EB38" s="2111"/>
      <c r="EC38" s="2111"/>
      <c r="ED38" s="2111"/>
      <c r="EE38" s="2111"/>
      <c r="EF38" s="2111"/>
    </row>
    <row r="39" spans="2:136" ht="15.6" x14ac:dyDescent="0.3">
      <c r="B39" s="736"/>
      <c r="C39" s="736"/>
      <c r="D39" s="736"/>
      <c r="E39" s="736"/>
      <c r="F39" s="736"/>
      <c r="G39" s="736"/>
      <c r="H39" s="736"/>
      <c r="I39" s="736"/>
      <c r="J39" s="736"/>
      <c r="K39" s="736"/>
      <c r="L39" s="2188" t="s">
        <v>39662</v>
      </c>
      <c r="M39" s="2189"/>
      <c r="N39" s="2189"/>
      <c r="O39" s="2189"/>
      <c r="P39" s="2189"/>
      <c r="Q39" s="2189"/>
      <c r="R39" s="2189"/>
      <c r="S39" s="2189"/>
      <c r="T39" s="2189"/>
      <c r="U39" s="2189"/>
      <c r="V39" s="2189"/>
      <c r="W39" s="2189"/>
      <c r="X39" s="2189"/>
      <c r="Y39" s="2189"/>
      <c r="Z39" s="2189"/>
      <c r="AA39" s="2189"/>
      <c r="AB39" s="2189"/>
      <c r="AC39" s="2189"/>
      <c r="AD39" s="2189"/>
      <c r="AE39" s="2189"/>
      <c r="AF39" s="2189"/>
      <c r="AG39" s="2189"/>
      <c r="AH39" s="2189"/>
      <c r="AI39" s="2189"/>
      <c r="AJ39" s="2189"/>
      <c r="AK39" s="2189"/>
      <c r="AL39" s="2189"/>
      <c r="AM39" s="2189"/>
      <c r="AN39" s="2189"/>
      <c r="AO39" s="2189"/>
      <c r="AP39" s="2189"/>
      <c r="AQ39" s="2189"/>
      <c r="AR39" s="2189"/>
      <c r="AS39" s="2189"/>
      <c r="AT39" s="2189"/>
      <c r="AU39" s="2189"/>
      <c r="AV39" s="2189"/>
      <c r="AW39" s="2189"/>
      <c r="AX39" s="2189"/>
      <c r="AY39" s="2189"/>
      <c r="AZ39" s="2189"/>
      <c r="BA39" s="2189"/>
      <c r="BB39" s="2189"/>
      <c r="BC39" s="2189"/>
      <c r="BD39" s="2189"/>
      <c r="BE39" s="2189"/>
      <c r="BF39" s="2189"/>
      <c r="BG39" s="2189"/>
      <c r="BH39" s="2189"/>
      <c r="BI39" s="2189"/>
      <c r="BJ39" s="2189"/>
      <c r="BK39" s="2189"/>
      <c r="BL39" s="2189"/>
      <c r="BM39" s="2189"/>
      <c r="BN39" s="2189"/>
      <c r="BO39" s="2189"/>
      <c r="BP39" s="2189"/>
      <c r="BQ39" s="2189"/>
      <c r="BR39" s="2189"/>
      <c r="BS39" s="2189"/>
      <c r="BT39" s="2189"/>
      <c r="BU39" s="2189"/>
      <c r="BV39" s="2189"/>
      <c r="BW39" s="2189"/>
      <c r="BX39" s="2189"/>
      <c r="BY39" s="2189"/>
      <c r="BZ39" s="2189"/>
      <c r="CA39" s="2189"/>
      <c r="CB39" s="2189"/>
      <c r="CC39" s="2189"/>
      <c r="CD39" s="2189"/>
      <c r="CE39" s="2189"/>
      <c r="CF39" s="2189"/>
      <c r="CG39" s="2189"/>
      <c r="CH39" s="2189"/>
      <c r="CI39" s="2189"/>
      <c r="CJ39" s="2189"/>
      <c r="CK39" s="2189"/>
      <c r="CL39" s="2189"/>
      <c r="CM39" s="2189"/>
      <c r="CN39" s="2189"/>
      <c r="CO39" s="2189"/>
      <c r="CP39" s="2189"/>
      <c r="CQ39" s="2189"/>
      <c r="CR39" s="2189"/>
      <c r="CS39" s="2189"/>
      <c r="CT39" s="2189"/>
      <c r="CU39" s="2189"/>
      <c r="CV39" s="2189"/>
      <c r="CW39" s="2189"/>
      <c r="CX39" s="2189"/>
      <c r="CY39" s="2189"/>
      <c r="CZ39" s="2189"/>
      <c r="DA39" s="2189"/>
      <c r="DB39" s="2189"/>
      <c r="DC39" s="2189"/>
      <c r="DD39" s="2189"/>
      <c r="DE39" s="2189"/>
      <c r="DF39" s="2189"/>
      <c r="DG39" s="2189"/>
      <c r="DH39" s="2189"/>
      <c r="DI39" s="2189"/>
      <c r="DJ39" s="2189"/>
      <c r="DK39" s="2189"/>
      <c r="DL39" s="2189"/>
      <c r="DM39" s="2189"/>
      <c r="DN39" s="2189"/>
      <c r="DO39" s="2189"/>
      <c r="DP39" s="2189"/>
      <c r="DQ39" s="2189"/>
      <c r="DR39" s="2189"/>
      <c r="DS39" s="2189"/>
      <c r="DT39" s="2189"/>
      <c r="DU39" s="2189"/>
      <c r="DV39" s="2189"/>
      <c r="DW39" s="2189"/>
      <c r="DX39" s="2189"/>
      <c r="DY39" s="2189"/>
      <c r="DZ39" s="2189"/>
      <c r="EA39" s="2189"/>
      <c r="EB39" s="2189"/>
      <c r="EC39" s="2189"/>
      <c r="ED39" s="2189"/>
      <c r="EE39" s="2189"/>
      <c r="EF39" s="2189"/>
    </row>
    <row r="40" spans="2:136" ht="15.6" x14ac:dyDescent="0.3">
      <c r="B40" s="736"/>
      <c r="C40" s="736"/>
      <c r="D40" s="736"/>
      <c r="E40" s="736"/>
      <c r="F40" s="736"/>
      <c r="G40" s="736"/>
      <c r="H40" s="736"/>
      <c r="I40" s="736"/>
      <c r="J40" s="736"/>
      <c r="K40" s="736"/>
      <c r="L40" s="739"/>
      <c r="M40" s="741"/>
      <c r="N40" s="741"/>
      <c r="O40" s="741"/>
      <c r="P40" s="741"/>
      <c r="Q40" s="2114" t="s">
        <v>39663</v>
      </c>
      <c r="R40" s="2189"/>
      <c r="S40" s="2189"/>
      <c r="T40" s="2189"/>
      <c r="U40" s="2189"/>
      <c r="V40" s="2189"/>
      <c r="W40" s="2189"/>
      <c r="X40" s="2189"/>
      <c r="Y40" s="2189"/>
      <c r="Z40" s="2189"/>
      <c r="AA40" s="2189"/>
      <c r="AB40" s="2189"/>
      <c r="AC40" s="2189"/>
      <c r="AD40" s="2189"/>
      <c r="AE40" s="2189"/>
      <c r="AF40" s="2189"/>
      <c r="AG40" s="2189"/>
      <c r="AH40" s="2189"/>
      <c r="AI40" s="2189"/>
      <c r="AJ40" s="2189"/>
      <c r="AK40" s="2189"/>
      <c r="AL40" s="2189"/>
      <c r="AM40" s="2189"/>
      <c r="AN40" s="2189"/>
      <c r="AO40" s="2189"/>
      <c r="AP40" s="2189"/>
      <c r="AQ40" s="2189"/>
      <c r="AR40" s="2189"/>
      <c r="AS40" s="2189"/>
      <c r="AT40" s="2189"/>
      <c r="AU40" s="2189"/>
      <c r="AV40" s="2189"/>
      <c r="AW40" s="2189"/>
      <c r="AX40" s="2189"/>
      <c r="AY40" s="2189"/>
      <c r="AZ40" s="2189"/>
      <c r="BA40" s="2189"/>
      <c r="BB40" s="2189"/>
      <c r="BC40" s="2189"/>
      <c r="BD40" s="2189"/>
      <c r="BE40" s="2189"/>
      <c r="BF40" s="2189"/>
      <c r="BG40" s="2189"/>
      <c r="BH40" s="2189"/>
      <c r="BI40" s="2189"/>
      <c r="BJ40" s="2189"/>
      <c r="BK40" s="2189"/>
      <c r="BL40" s="2189"/>
      <c r="BM40" s="2189"/>
      <c r="BN40" s="2189"/>
      <c r="BO40" s="2189"/>
      <c r="BP40" s="2189"/>
      <c r="BQ40" s="2189"/>
      <c r="BR40" s="2189"/>
      <c r="BS40" s="2189"/>
      <c r="BT40" s="2189"/>
      <c r="BU40" s="2189"/>
      <c r="BV40" s="2189"/>
      <c r="BW40" s="2189"/>
      <c r="BX40" s="2189"/>
      <c r="BY40" s="2189"/>
      <c r="BZ40" s="2189"/>
      <c r="CA40" s="2189"/>
      <c r="CB40" s="2189"/>
      <c r="CC40" s="2189"/>
      <c r="CD40" s="2189"/>
      <c r="CE40" s="2189"/>
      <c r="CF40" s="2189"/>
      <c r="CG40" s="2189"/>
      <c r="CH40" s="2189"/>
      <c r="CI40" s="2189"/>
      <c r="CJ40" s="2189"/>
      <c r="CK40" s="2189"/>
      <c r="CL40" s="2189"/>
      <c r="CM40" s="2189"/>
      <c r="CN40" s="2189"/>
      <c r="CO40" s="2189"/>
      <c r="CP40" s="2189"/>
      <c r="CQ40" s="2189"/>
      <c r="CR40" s="2189"/>
      <c r="CS40" s="2189"/>
      <c r="CT40" s="2189"/>
      <c r="CU40" s="2189"/>
      <c r="CV40" s="2189"/>
      <c r="CW40" s="2189"/>
      <c r="CX40" s="2189"/>
      <c r="CY40" s="2189"/>
      <c r="CZ40" s="2189"/>
      <c r="DA40" s="2189"/>
      <c r="DB40" s="2189"/>
      <c r="DC40" s="2189"/>
      <c r="DD40" s="2189"/>
      <c r="DE40" s="2189"/>
      <c r="DF40" s="2189"/>
      <c r="DG40" s="2189"/>
      <c r="DH40" s="2189"/>
      <c r="DI40" s="2189"/>
      <c r="DJ40" s="2189"/>
      <c r="DK40" s="2189"/>
      <c r="DL40" s="2189"/>
      <c r="DM40" s="2189"/>
      <c r="DN40" s="2189"/>
      <c r="DO40" s="2189"/>
      <c r="DP40" s="2189"/>
      <c r="DQ40" s="2189"/>
      <c r="DR40" s="2189"/>
      <c r="DS40" s="2189"/>
      <c r="DT40" s="2189"/>
      <c r="DU40" s="2189"/>
      <c r="DV40" s="2189"/>
      <c r="DW40" s="2189"/>
      <c r="DX40" s="2189"/>
      <c r="DY40" s="2189"/>
      <c r="DZ40" s="2189"/>
      <c r="EA40" s="2189"/>
      <c r="EB40" s="2189"/>
      <c r="EC40" s="2189"/>
      <c r="ED40" s="2189"/>
      <c r="EE40" s="2189"/>
      <c r="EF40" s="741"/>
    </row>
    <row r="41" spans="2:136" ht="15.6" x14ac:dyDescent="0.3">
      <c r="B41" s="736"/>
      <c r="C41" s="736"/>
      <c r="D41" s="736"/>
      <c r="E41" s="736"/>
      <c r="F41" s="736"/>
      <c r="G41" s="736"/>
      <c r="H41" s="736"/>
      <c r="I41" s="736"/>
      <c r="J41" s="736"/>
      <c r="K41" s="736"/>
      <c r="L41" s="739"/>
      <c r="M41" s="741"/>
      <c r="N41" s="741"/>
      <c r="O41" s="741"/>
      <c r="P41" s="741"/>
      <c r="Q41" s="2114" t="s">
        <v>39664</v>
      </c>
      <c r="R41" s="2114"/>
      <c r="S41" s="2114"/>
      <c r="T41" s="2114"/>
      <c r="U41" s="2114"/>
      <c r="V41" s="2114"/>
      <c r="W41" s="2114"/>
      <c r="X41" s="2114"/>
      <c r="Y41" s="2114"/>
      <c r="Z41" s="2114"/>
      <c r="AA41" s="2114"/>
      <c r="AB41" s="2114"/>
      <c r="AC41" s="2114"/>
      <c r="AD41" s="2114"/>
      <c r="AE41" s="2114"/>
      <c r="AF41" s="2114"/>
      <c r="AG41" s="2114"/>
      <c r="AH41" s="2114"/>
      <c r="AI41" s="2114"/>
      <c r="AJ41" s="2114"/>
      <c r="AK41" s="2114"/>
      <c r="AL41" s="2114"/>
      <c r="AM41" s="2114"/>
      <c r="AN41" s="2114"/>
      <c r="AO41" s="2114"/>
      <c r="AP41" s="2114"/>
      <c r="AQ41" s="2114"/>
      <c r="AR41" s="2114"/>
      <c r="AS41" s="2114"/>
      <c r="AT41" s="2114"/>
      <c r="AU41" s="2114"/>
      <c r="AV41" s="2114"/>
      <c r="AW41" s="2114"/>
      <c r="AX41" s="2114"/>
      <c r="AY41" s="2114"/>
      <c r="AZ41" s="2114"/>
      <c r="BA41" s="2114"/>
      <c r="BB41" s="2114"/>
      <c r="BC41" s="2114"/>
      <c r="BD41" s="2114"/>
      <c r="BE41" s="2114"/>
      <c r="BF41" s="2114"/>
      <c r="BG41" s="2114"/>
      <c r="BH41" s="2114"/>
      <c r="BI41" s="2114"/>
      <c r="BJ41" s="2114"/>
      <c r="BK41" s="2114"/>
      <c r="BL41" s="2114"/>
      <c r="BM41" s="2114"/>
      <c r="BN41" s="2114"/>
      <c r="BO41" s="2114"/>
      <c r="BP41" s="2114"/>
      <c r="BQ41" s="2114"/>
      <c r="BR41" s="2114"/>
      <c r="BS41" s="2114"/>
      <c r="BT41" s="2114"/>
      <c r="BU41" s="2114"/>
      <c r="BV41" s="2114"/>
      <c r="BW41" s="2114"/>
      <c r="BX41" s="2114"/>
      <c r="BY41" s="2114"/>
      <c r="BZ41" s="2114"/>
      <c r="CA41" s="2114"/>
      <c r="CB41" s="2114"/>
      <c r="CC41" s="2114"/>
      <c r="CD41" s="2114"/>
      <c r="CE41" s="2114"/>
      <c r="CF41" s="2114"/>
      <c r="CG41" s="2114"/>
      <c r="CH41" s="2114"/>
      <c r="CI41" s="2114"/>
      <c r="CJ41" s="2114"/>
      <c r="CK41" s="2114"/>
      <c r="CL41" s="2114"/>
      <c r="CM41" s="2114"/>
      <c r="CN41" s="2114"/>
      <c r="CO41" s="2114"/>
      <c r="CP41" s="2114"/>
      <c r="CQ41" s="2114"/>
      <c r="CR41" s="2114"/>
      <c r="CS41" s="2114"/>
      <c r="CT41" s="2114"/>
      <c r="CU41" s="2114"/>
      <c r="CV41" s="2114"/>
      <c r="CW41" s="2114"/>
      <c r="CX41" s="2114"/>
      <c r="CY41" s="2114"/>
      <c r="CZ41" s="2114"/>
      <c r="DA41" s="2114"/>
      <c r="DB41" s="2114"/>
      <c r="DC41" s="2114"/>
      <c r="DD41" s="2114"/>
      <c r="DE41" s="2114"/>
      <c r="DF41" s="2114"/>
      <c r="DG41" s="2114"/>
      <c r="DH41" s="2114"/>
      <c r="DI41" s="2114"/>
      <c r="DJ41" s="2114"/>
      <c r="DK41" s="2114"/>
      <c r="DL41" s="2114"/>
      <c r="DM41" s="2114"/>
      <c r="DN41" s="2114"/>
      <c r="DO41" s="2114"/>
      <c r="DP41" s="2114"/>
      <c r="DQ41" s="2114"/>
      <c r="DR41" s="2114"/>
      <c r="DS41" s="2114"/>
      <c r="DT41" s="2114"/>
      <c r="DU41" s="2114"/>
      <c r="DV41" s="2114"/>
      <c r="DW41" s="2114"/>
      <c r="DX41" s="2114"/>
      <c r="DY41" s="2114"/>
      <c r="DZ41" s="2114"/>
      <c r="EA41" s="2114"/>
      <c r="EB41" s="2114"/>
      <c r="EC41" s="2114"/>
      <c r="ED41" s="2114"/>
      <c r="EE41" s="2114"/>
      <c r="EF41" s="2114"/>
    </row>
    <row r="42" spans="2:136" ht="15.6" x14ac:dyDescent="0.3">
      <c r="B42" s="736"/>
      <c r="C42" s="736"/>
      <c r="D42" s="736"/>
      <c r="E42" s="736"/>
      <c r="F42" s="736"/>
      <c r="G42" s="736"/>
      <c r="H42" s="736"/>
      <c r="I42" s="736"/>
      <c r="J42" s="736"/>
      <c r="K42" s="736"/>
      <c r="L42" s="736"/>
      <c r="M42" s="736"/>
      <c r="N42" s="736"/>
      <c r="O42" s="736"/>
      <c r="P42" s="736"/>
      <c r="Q42" s="729"/>
      <c r="R42" s="729"/>
      <c r="S42" s="729"/>
      <c r="T42" s="729"/>
      <c r="U42" s="729"/>
      <c r="V42" s="729"/>
      <c r="W42" s="729"/>
      <c r="X42" s="729"/>
      <c r="Y42" s="729"/>
      <c r="Z42" s="729"/>
      <c r="AA42" s="729"/>
      <c r="AB42" s="729"/>
      <c r="AC42" s="729"/>
      <c r="AD42" s="729"/>
      <c r="AE42" s="729"/>
      <c r="AF42" s="729"/>
      <c r="AG42" s="729"/>
      <c r="AH42" s="729"/>
      <c r="AI42" s="729"/>
      <c r="AJ42" s="729"/>
      <c r="AK42" s="729"/>
      <c r="AL42" s="729"/>
      <c r="AM42" s="729"/>
      <c r="AN42" s="729"/>
      <c r="AO42" s="729"/>
      <c r="AP42" s="729"/>
      <c r="AQ42" s="729"/>
      <c r="AR42" s="729"/>
      <c r="AS42" s="729"/>
      <c r="AT42" s="729"/>
      <c r="AU42" s="729"/>
      <c r="AV42" s="729"/>
      <c r="AW42" s="729"/>
      <c r="AX42" s="729"/>
      <c r="AY42" s="729"/>
      <c r="AZ42" s="729"/>
      <c r="BA42" s="729"/>
      <c r="BB42" s="729"/>
      <c r="BC42" s="729"/>
      <c r="BD42" s="729"/>
      <c r="BE42" s="729"/>
      <c r="BF42" s="729"/>
      <c r="BG42" s="729"/>
      <c r="BH42" s="729"/>
      <c r="BI42" s="729"/>
      <c r="BJ42" s="729"/>
      <c r="BK42" s="729"/>
      <c r="BL42" s="729"/>
      <c r="BM42" s="729"/>
      <c r="BN42" s="729"/>
      <c r="BO42" s="729"/>
      <c r="BP42" s="729"/>
      <c r="BQ42" s="729"/>
      <c r="BR42" s="729"/>
      <c r="BS42" s="729"/>
      <c r="BT42" s="729"/>
      <c r="BU42" s="729"/>
      <c r="BV42" s="729"/>
      <c r="BW42" s="729"/>
      <c r="BX42" s="729"/>
      <c r="BY42" s="729"/>
      <c r="BZ42" s="729"/>
      <c r="CA42" s="729"/>
      <c r="CB42" s="729"/>
      <c r="CC42" s="729"/>
      <c r="CD42" s="729"/>
      <c r="CE42" s="729"/>
      <c r="CF42" s="729"/>
      <c r="CG42" s="729"/>
      <c r="CH42" s="729"/>
      <c r="CI42" s="729"/>
      <c r="CJ42" s="729"/>
      <c r="CK42" s="729"/>
      <c r="CL42" s="729"/>
      <c r="CM42" s="729"/>
      <c r="CN42" s="729"/>
      <c r="CO42" s="729"/>
      <c r="CP42" s="729"/>
      <c r="CQ42" s="729"/>
      <c r="CR42" s="729"/>
      <c r="CS42" s="729"/>
      <c r="CT42" s="729"/>
      <c r="CU42" s="729"/>
      <c r="CV42" s="729"/>
      <c r="CW42" s="729"/>
      <c r="CX42" s="729"/>
      <c r="CY42" s="729"/>
      <c r="CZ42" s="729"/>
      <c r="DA42" s="729"/>
      <c r="DB42" s="729"/>
      <c r="DC42" s="729"/>
      <c r="DD42" s="729"/>
      <c r="DE42" s="729"/>
      <c r="DF42" s="729"/>
      <c r="DG42" s="729"/>
      <c r="DH42" s="729"/>
      <c r="DI42" s="729"/>
      <c r="DJ42" s="729"/>
      <c r="DK42" s="729"/>
      <c r="DL42" s="729"/>
      <c r="DM42" s="729"/>
      <c r="DN42" s="729"/>
      <c r="DO42" s="729"/>
      <c r="DP42" s="729"/>
      <c r="DQ42" s="729"/>
      <c r="DR42" s="729"/>
      <c r="DS42" s="729"/>
      <c r="DT42" s="729"/>
      <c r="DU42" s="729"/>
      <c r="DV42" s="729"/>
      <c r="DW42" s="729"/>
      <c r="DX42" s="729"/>
      <c r="DY42" s="729"/>
      <c r="DZ42" s="729"/>
      <c r="EA42" s="729"/>
      <c r="EB42" s="729"/>
      <c r="EC42" s="729"/>
      <c r="ED42" s="729"/>
      <c r="EE42" s="729"/>
      <c r="EF42" s="729"/>
    </row>
    <row r="43" spans="2:136" ht="15.6" x14ac:dyDescent="0.3">
      <c r="B43" s="736"/>
      <c r="C43" s="736"/>
      <c r="D43" s="736"/>
      <c r="E43" s="736"/>
      <c r="F43" s="736"/>
      <c r="G43" s="742"/>
      <c r="H43" s="742"/>
      <c r="I43" s="742"/>
      <c r="J43" s="742"/>
      <c r="K43" s="742"/>
      <c r="L43" s="2188" t="s">
        <v>39987</v>
      </c>
      <c r="M43" s="2189"/>
      <c r="N43" s="2189"/>
      <c r="O43" s="2189"/>
      <c r="P43" s="2189"/>
      <c r="Q43" s="2189"/>
      <c r="R43" s="2189"/>
      <c r="S43" s="2189"/>
      <c r="T43" s="2189"/>
      <c r="U43" s="2189"/>
      <c r="V43" s="2189"/>
      <c r="W43" s="2189"/>
      <c r="X43" s="2189"/>
      <c r="Y43" s="2189"/>
      <c r="Z43" s="2189"/>
      <c r="AA43" s="2189"/>
      <c r="AB43" s="2189"/>
      <c r="AC43" s="2189"/>
      <c r="AD43" s="2189"/>
      <c r="AE43" s="2189"/>
      <c r="AF43" s="2189"/>
      <c r="AG43" s="2189"/>
      <c r="AH43" s="2189"/>
      <c r="AI43" s="2189"/>
      <c r="AJ43" s="2189"/>
      <c r="AK43" s="2189"/>
      <c r="AL43" s="2189"/>
      <c r="AM43" s="2189"/>
      <c r="AN43" s="2189"/>
      <c r="AO43" s="2189"/>
      <c r="AP43" s="2189"/>
      <c r="AQ43" s="2189"/>
      <c r="AR43" s="2189"/>
      <c r="AS43" s="2189"/>
      <c r="AT43" s="2189"/>
      <c r="AU43" s="2189"/>
      <c r="AV43" s="2189"/>
      <c r="AW43" s="2189"/>
      <c r="AX43" s="2189"/>
      <c r="AY43" s="2189"/>
      <c r="AZ43" s="2189"/>
      <c r="BA43" s="2189"/>
      <c r="BB43" s="2189"/>
      <c r="BC43" s="2189"/>
      <c r="BD43" s="2189"/>
      <c r="BE43" s="2189"/>
      <c r="BF43" s="2189"/>
      <c r="BG43" s="2189"/>
      <c r="BH43" s="2189"/>
      <c r="BI43" s="2189"/>
      <c r="BJ43" s="2189"/>
      <c r="BK43" s="2189"/>
      <c r="BL43" s="2189"/>
      <c r="BM43" s="2189"/>
      <c r="BN43" s="2189"/>
      <c r="BO43" s="2189"/>
      <c r="BP43" s="2189"/>
      <c r="BQ43" s="2189"/>
      <c r="BR43" s="2189"/>
      <c r="BS43" s="2189"/>
      <c r="BT43" s="2189"/>
      <c r="BU43" s="2189"/>
      <c r="BV43" s="2189"/>
      <c r="BW43" s="2189"/>
      <c r="BX43" s="2189"/>
      <c r="BY43" s="2189"/>
      <c r="BZ43" s="2189"/>
      <c r="CA43" s="2189"/>
      <c r="CB43" s="2189"/>
      <c r="CC43" s="2189"/>
      <c r="CD43" s="2189"/>
      <c r="CE43" s="2189"/>
      <c r="CF43" s="2189"/>
      <c r="CG43" s="2189"/>
      <c r="CH43" s="2189"/>
      <c r="CI43" s="2189"/>
      <c r="CJ43" s="2189"/>
      <c r="CK43" s="2189"/>
      <c r="CL43" s="2189"/>
      <c r="CM43" s="2189"/>
      <c r="CN43" s="2189"/>
      <c r="CO43" s="2189"/>
      <c r="CP43" s="2189"/>
      <c r="CQ43" s="2189"/>
      <c r="CR43" s="2189"/>
      <c r="CS43" s="2189"/>
      <c r="CT43" s="2189"/>
      <c r="CU43" s="2189"/>
      <c r="CV43" s="2189"/>
      <c r="CW43" s="2189"/>
      <c r="CX43" s="2189"/>
      <c r="CY43" s="2189"/>
      <c r="CZ43" s="2189"/>
      <c r="DA43" s="2189"/>
      <c r="DB43" s="2189"/>
      <c r="DC43" s="2189"/>
      <c r="DD43" s="2189"/>
      <c r="DE43" s="2189"/>
      <c r="DF43" s="2189"/>
      <c r="DG43" s="2189"/>
      <c r="DH43" s="2189"/>
      <c r="DI43" s="2189"/>
      <c r="DJ43" s="2189"/>
      <c r="DK43" s="2189"/>
      <c r="DL43" s="2189"/>
      <c r="DM43" s="2189"/>
      <c r="DN43" s="2189"/>
      <c r="DO43" s="2189"/>
      <c r="DP43" s="2189"/>
      <c r="DQ43" s="2189"/>
      <c r="DR43" s="2189"/>
      <c r="DS43" s="2189"/>
      <c r="DT43" s="2189"/>
      <c r="DU43" s="2189"/>
      <c r="DV43" s="2189"/>
      <c r="DW43" s="2189"/>
      <c r="DX43" s="2189"/>
      <c r="DY43" s="2189"/>
      <c r="DZ43" s="2189"/>
      <c r="EA43" s="2189"/>
      <c r="EB43" s="2189"/>
      <c r="EC43" s="2189"/>
      <c r="ED43" s="2189"/>
      <c r="EE43" s="2189"/>
      <c r="EF43" s="2189"/>
    </row>
    <row r="44" spans="2:136" ht="15.6" x14ac:dyDescent="0.3">
      <c r="B44" s="736"/>
      <c r="C44" s="736"/>
      <c r="D44" s="736"/>
      <c r="E44" s="736"/>
      <c r="F44" s="736"/>
      <c r="G44" s="736"/>
      <c r="H44" s="736"/>
      <c r="I44" s="736"/>
      <c r="J44" s="736"/>
      <c r="K44" s="736"/>
      <c r="L44" s="736"/>
      <c r="M44" s="736"/>
      <c r="N44" s="736"/>
      <c r="O44" s="736"/>
      <c r="P44" s="736"/>
      <c r="Q44" s="2114" t="s">
        <v>39988</v>
      </c>
      <c r="R44" s="2114"/>
      <c r="S44" s="2114"/>
      <c r="T44" s="2114"/>
      <c r="U44" s="2114"/>
      <c r="V44" s="2114"/>
      <c r="W44" s="2114"/>
      <c r="X44" s="2114"/>
      <c r="Y44" s="2114"/>
      <c r="Z44" s="2114"/>
      <c r="AA44" s="2114"/>
      <c r="AB44" s="2114"/>
      <c r="AC44" s="2114"/>
      <c r="AD44" s="2114"/>
      <c r="AE44" s="2114"/>
      <c r="AF44" s="2114"/>
      <c r="AG44" s="2114"/>
      <c r="AH44" s="2114"/>
      <c r="AI44" s="2114"/>
      <c r="AJ44" s="2114"/>
      <c r="AK44" s="2114"/>
      <c r="AL44" s="2114"/>
      <c r="AM44" s="2114"/>
      <c r="AN44" s="2114"/>
      <c r="AO44" s="2114"/>
      <c r="AP44" s="2114"/>
      <c r="AQ44" s="2114"/>
      <c r="AR44" s="2114"/>
      <c r="AS44" s="2114"/>
      <c r="AT44" s="2114"/>
      <c r="AU44" s="2114"/>
      <c r="AV44" s="2114"/>
      <c r="AW44" s="2114"/>
      <c r="AX44" s="2114"/>
      <c r="AY44" s="2114"/>
      <c r="AZ44" s="2114"/>
      <c r="BA44" s="2114"/>
      <c r="BB44" s="2114"/>
      <c r="BC44" s="2114"/>
      <c r="BD44" s="2114"/>
      <c r="BE44" s="2114"/>
      <c r="BF44" s="2114"/>
      <c r="BG44" s="2114"/>
      <c r="BH44" s="2114"/>
      <c r="BI44" s="2114"/>
      <c r="BJ44" s="2114"/>
      <c r="BK44" s="2114"/>
      <c r="BL44" s="2114"/>
      <c r="BM44" s="2114"/>
      <c r="BN44" s="2114"/>
      <c r="BO44" s="2114"/>
      <c r="BP44" s="2114"/>
      <c r="BQ44" s="2114"/>
      <c r="BR44" s="2114"/>
      <c r="BS44" s="2114"/>
      <c r="BT44" s="2114"/>
      <c r="BU44" s="2114"/>
      <c r="BV44" s="2114"/>
      <c r="BW44" s="2114"/>
      <c r="BX44" s="2114"/>
      <c r="BY44" s="2114"/>
      <c r="BZ44" s="2114"/>
      <c r="CA44" s="2114"/>
      <c r="CB44" s="2114"/>
      <c r="CC44" s="2114"/>
      <c r="CD44" s="2114"/>
      <c r="CE44" s="2114"/>
      <c r="CF44" s="2114"/>
      <c r="CG44" s="2114"/>
      <c r="CH44" s="2114"/>
      <c r="CI44" s="2114"/>
      <c r="CJ44" s="2114"/>
      <c r="CK44" s="2114"/>
      <c r="CL44" s="2114"/>
      <c r="CM44" s="2114"/>
      <c r="CN44" s="2114"/>
      <c r="CO44" s="2114"/>
      <c r="CP44" s="2114"/>
      <c r="CQ44" s="2114"/>
      <c r="CR44" s="2114"/>
      <c r="CS44" s="2114"/>
      <c r="CT44" s="2114"/>
      <c r="CU44" s="2114"/>
      <c r="CV44" s="2114"/>
      <c r="CW44" s="2114"/>
      <c r="CX44" s="2114"/>
      <c r="CY44" s="2114"/>
      <c r="CZ44" s="2114"/>
      <c r="DA44" s="2114"/>
      <c r="DB44" s="2114"/>
      <c r="DC44" s="2114"/>
      <c r="DD44" s="2114"/>
      <c r="DE44" s="2114"/>
      <c r="DF44" s="2114"/>
      <c r="DG44" s="2114"/>
      <c r="DH44" s="2114"/>
      <c r="DI44" s="2114"/>
      <c r="DJ44" s="2114"/>
      <c r="DK44" s="2114"/>
      <c r="DL44" s="2114"/>
      <c r="DM44" s="2114"/>
      <c r="DN44" s="2114"/>
      <c r="DO44" s="2114"/>
      <c r="DP44" s="2114"/>
      <c r="DQ44" s="2114"/>
      <c r="DR44" s="2114"/>
      <c r="DS44" s="2114"/>
      <c r="DT44" s="2114"/>
      <c r="DU44" s="2114"/>
      <c r="DV44" s="2114"/>
      <c r="DW44" s="2114"/>
      <c r="DX44" s="2114"/>
      <c r="DY44" s="2114"/>
      <c r="DZ44" s="2114"/>
      <c r="EA44" s="2114"/>
      <c r="EB44" s="2114"/>
      <c r="EC44" s="2114"/>
      <c r="ED44" s="2114"/>
      <c r="EE44" s="2114"/>
      <c r="EF44" s="2114"/>
    </row>
    <row r="45" spans="2:136" ht="15.6" x14ac:dyDescent="0.3">
      <c r="B45" s="736"/>
      <c r="C45" s="736"/>
      <c r="D45" s="736"/>
      <c r="E45" s="736"/>
      <c r="F45" s="736"/>
      <c r="G45" s="736"/>
      <c r="H45" s="736"/>
      <c r="I45" s="736"/>
      <c r="J45" s="736"/>
      <c r="K45" s="736"/>
      <c r="L45" s="736"/>
      <c r="M45" s="736"/>
      <c r="N45" s="736"/>
      <c r="O45" s="736"/>
      <c r="P45" s="736"/>
      <c r="Q45" s="729"/>
      <c r="R45" s="729"/>
      <c r="S45" s="729"/>
      <c r="T45" s="729"/>
      <c r="U45" s="729"/>
      <c r="V45" s="729"/>
      <c r="W45" s="729"/>
      <c r="X45" s="729"/>
      <c r="Y45" s="729"/>
      <c r="Z45" s="729"/>
      <c r="AA45" s="729"/>
      <c r="AB45" s="729"/>
      <c r="AC45" s="729"/>
      <c r="AD45" s="729"/>
      <c r="AE45" s="729"/>
      <c r="AF45" s="729"/>
      <c r="AG45" s="729"/>
      <c r="AH45" s="729"/>
      <c r="AI45" s="729"/>
      <c r="AJ45" s="729"/>
      <c r="AK45" s="729"/>
      <c r="AL45" s="729"/>
      <c r="AM45" s="729"/>
      <c r="AN45" s="729"/>
      <c r="AO45" s="729"/>
      <c r="AP45" s="729"/>
      <c r="AQ45" s="729"/>
      <c r="AR45" s="729"/>
      <c r="AS45" s="729"/>
      <c r="AT45" s="729"/>
      <c r="AU45" s="729"/>
      <c r="AV45" s="729"/>
      <c r="AW45" s="729"/>
      <c r="AX45" s="729"/>
      <c r="AY45" s="729"/>
      <c r="AZ45" s="729"/>
      <c r="BA45" s="729"/>
      <c r="BB45" s="729"/>
      <c r="BC45" s="729"/>
      <c r="BD45" s="729"/>
      <c r="BE45" s="729"/>
      <c r="BF45" s="729"/>
      <c r="BG45" s="729"/>
      <c r="BH45" s="729"/>
      <c r="BI45" s="729"/>
      <c r="BJ45" s="729"/>
      <c r="BK45" s="729"/>
      <c r="BL45" s="729"/>
      <c r="BM45" s="729"/>
      <c r="BN45" s="729"/>
      <c r="BO45" s="729"/>
      <c r="BP45" s="729"/>
      <c r="BQ45" s="729"/>
      <c r="BR45" s="729"/>
      <c r="BS45" s="729"/>
      <c r="BT45" s="729"/>
      <c r="BU45" s="729"/>
      <c r="BV45" s="729"/>
      <c r="BW45" s="729"/>
      <c r="BX45" s="729"/>
      <c r="BY45" s="729"/>
      <c r="BZ45" s="729"/>
      <c r="CA45" s="729"/>
      <c r="CB45" s="729"/>
      <c r="CC45" s="729"/>
      <c r="CD45" s="729"/>
      <c r="CE45" s="729"/>
      <c r="CF45" s="729"/>
      <c r="CG45" s="729"/>
      <c r="CH45" s="729"/>
      <c r="CI45" s="729"/>
      <c r="CJ45" s="729"/>
      <c r="CK45" s="729"/>
      <c r="CL45" s="729"/>
      <c r="CM45" s="729"/>
      <c r="CN45" s="729"/>
      <c r="CO45" s="729"/>
      <c r="CP45" s="729"/>
      <c r="CQ45" s="729"/>
      <c r="CR45" s="729"/>
      <c r="CS45" s="729"/>
      <c r="CT45" s="729"/>
      <c r="CU45" s="729"/>
      <c r="CV45" s="729"/>
      <c r="CW45" s="729"/>
      <c r="CX45" s="729"/>
      <c r="CY45" s="729"/>
      <c r="CZ45" s="729"/>
      <c r="DA45" s="729"/>
      <c r="DB45" s="729"/>
      <c r="DC45" s="729"/>
      <c r="DD45" s="729"/>
      <c r="DE45" s="729"/>
      <c r="DF45" s="729"/>
      <c r="DG45" s="729"/>
      <c r="DH45" s="729"/>
      <c r="DI45" s="729"/>
      <c r="DJ45" s="729"/>
      <c r="DK45" s="729"/>
      <c r="DL45" s="729"/>
      <c r="DM45" s="729"/>
      <c r="DN45" s="729"/>
      <c r="DO45" s="729"/>
      <c r="DP45" s="729"/>
      <c r="DQ45" s="729"/>
      <c r="DR45" s="729"/>
      <c r="DS45" s="729"/>
      <c r="DT45" s="729"/>
      <c r="DU45" s="729"/>
      <c r="DV45" s="729"/>
      <c r="DW45" s="729"/>
      <c r="DX45" s="729"/>
      <c r="DY45" s="729"/>
      <c r="DZ45" s="729"/>
      <c r="EA45" s="729"/>
      <c r="EB45" s="729"/>
      <c r="EC45" s="729"/>
      <c r="ED45" s="729"/>
      <c r="EE45" s="729"/>
      <c r="EF45" s="729"/>
    </row>
    <row r="46" spans="2:136" ht="15.6" x14ac:dyDescent="0.3">
      <c r="B46" s="736"/>
      <c r="C46" s="736"/>
      <c r="D46" s="736"/>
      <c r="E46" s="736"/>
      <c r="F46" s="736"/>
      <c r="G46" s="736"/>
      <c r="H46" s="736"/>
      <c r="I46" s="736"/>
      <c r="J46" s="736"/>
      <c r="K46" s="736"/>
      <c r="L46" s="2188" t="s">
        <v>39989</v>
      </c>
      <c r="M46" s="2189"/>
      <c r="N46" s="2189"/>
      <c r="O46" s="2189"/>
      <c r="P46" s="2189"/>
      <c r="Q46" s="2189"/>
      <c r="R46" s="2189"/>
      <c r="S46" s="2189"/>
      <c r="T46" s="2189"/>
      <c r="U46" s="2189"/>
      <c r="V46" s="2189"/>
      <c r="W46" s="2189"/>
      <c r="X46" s="2189"/>
      <c r="Y46" s="2189"/>
      <c r="Z46" s="2189"/>
      <c r="AA46" s="2189"/>
      <c r="AB46" s="2189"/>
      <c r="AC46" s="2189"/>
      <c r="AD46" s="2189"/>
      <c r="AE46" s="2189"/>
      <c r="AF46" s="2189"/>
      <c r="AG46" s="2189"/>
      <c r="AH46" s="2189"/>
      <c r="AI46" s="2189"/>
      <c r="AJ46" s="2189"/>
      <c r="AK46" s="2189"/>
      <c r="AL46" s="2189"/>
      <c r="AM46" s="2189"/>
      <c r="AN46" s="2189"/>
      <c r="AO46" s="2189"/>
      <c r="AP46" s="2189"/>
      <c r="AQ46" s="2189"/>
      <c r="AR46" s="2189"/>
      <c r="AS46" s="2189"/>
      <c r="AT46" s="2189"/>
      <c r="AU46" s="2189"/>
      <c r="AV46" s="2189"/>
      <c r="AW46" s="2189"/>
      <c r="AX46" s="2189"/>
      <c r="AY46" s="2189"/>
      <c r="AZ46" s="2189"/>
      <c r="BA46" s="2189"/>
      <c r="BB46" s="2189"/>
      <c r="BC46" s="2189"/>
      <c r="BD46" s="2189"/>
      <c r="BE46" s="2189"/>
      <c r="BF46" s="2189"/>
      <c r="BG46" s="2189"/>
      <c r="BH46" s="2189"/>
      <c r="BI46" s="2189"/>
      <c r="BJ46" s="2189"/>
      <c r="BK46" s="2189"/>
      <c r="BL46" s="2189"/>
      <c r="BM46" s="2189"/>
      <c r="BN46" s="2189"/>
      <c r="BO46" s="2189"/>
      <c r="BP46" s="2189"/>
      <c r="BQ46" s="2189"/>
      <c r="BR46" s="2189"/>
      <c r="BS46" s="2189"/>
      <c r="BT46" s="2189"/>
      <c r="BU46" s="2189"/>
      <c r="BV46" s="2189"/>
      <c r="BW46" s="2189"/>
      <c r="BX46" s="2189"/>
      <c r="BY46" s="2189"/>
      <c r="BZ46" s="2189"/>
      <c r="CA46" s="2189"/>
      <c r="CB46" s="2189"/>
      <c r="CC46" s="2189"/>
      <c r="CD46" s="2189"/>
      <c r="CE46" s="2189"/>
      <c r="CF46" s="2189"/>
      <c r="CG46" s="2189"/>
      <c r="CH46" s="2189"/>
      <c r="CI46" s="2189"/>
      <c r="CJ46" s="2189"/>
      <c r="CK46" s="2189"/>
      <c r="CL46" s="2189"/>
      <c r="CM46" s="2189"/>
      <c r="CN46" s="2189"/>
      <c r="CO46" s="2189"/>
      <c r="CP46" s="2189"/>
      <c r="CQ46" s="2189"/>
      <c r="CR46" s="2189"/>
      <c r="CS46" s="2189"/>
      <c r="CT46" s="2189"/>
      <c r="CU46" s="2189"/>
      <c r="CV46" s="2189"/>
      <c r="CW46" s="2189"/>
      <c r="CX46" s="2189"/>
      <c r="CY46" s="2189"/>
      <c r="CZ46" s="2189"/>
      <c r="DA46" s="2189"/>
      <c r="DB46" s="2189"/>
      <c r="DC46" s="2189"/>
      <c r="DD46" s="2189"/>
      <c r="DE46" s="2189"/>
      <c r="DF46" s="2189"/>
      <c r="DG46" s="2189"/>
      <c r="DH46" s="2189"/>
      <c r="DI46" s="2189"/>
      <c r="DJ46" s="2189"/>
      <c r="DK46" s="2189"/>
      <c r="DL46" s="2189"/>
      <c r="DM46" s="2189"/>
      <c r="DN46" s="2189"/>
      <c r="DO46" s="2189"/>
      <c r="DP46" s="2189"/>
      <c r="DQ46" s="2189"/>
      <c r="DR46" s="2189"/>
      <c r="DS46" s="2189"/>
      <c r="DT46" s="2189"/>
      <c r="DU46" s="2189"/>
      <c r="DV46" s="2189"/>
      <c r="DW46" s="2189"/>
      <c r="DX46" s="2189"/>
      <c r="DY46" s="2189"/>
      <c r="DZ46" s="2189"/>
      <c r="EA46" s="2189"/>
      <c r="EB46" s="2189"/>
      <c r="EC46" s="2189"/>
      <c r="ED46" s="2189"/>
      <c r="EE46" s="2189"/>
      <c r="EF46" s="2189"/>
    </row>
    <row r="47" spans="2:136" ht="15.6" x14ac:dyDescent="0.3">
      <c r="B47" s="736"/>
      <c r="C47" s="736"/>
      <c r="D47" s="736"/>
      <c r="E47" s="736"/>
      <c r="F47" s="736"/>
      <c r="G47" s="736"/>
      <c r="H47" s="736"/>
      <c r="I47" s="736"/>
      <c r="J47" s="736"/>
      <c r="K47" s="736"/>
      <c r="L47" s="739"/>
      <c r="M47" s="939"/>
      <c r="N47" s="939"/>
      <c r="O47" s="939"/>
      <c r="P47" s="939"/>
      <c r="Q47" s="2190" t="s">
        <v>39990</v>
      </c>
      <c r="R47" s="2190"/>
      <c r="S47" s="2190"/>
      <c r="T47" s="2190"/>
      <c r="U47" s="2190"/>
      <c r="V47" s="2190"/>
      <c r="W47" s="2190"/>
      <c r="X47" s="2190"/>
      <c r="Y47" s="2190"/>
      <c r="Z47" s="2190"/>
      <c r="AA47" s="2190"/>
      <c r="AB47" s="2190"/>
      <c r="AC47" s="2190"/>
      <c r="AD47" s="2190"/>
      <c r="AE47" s="2190"/>
      <c r="AF47" s="2190"/>
      <c r="AG47" s="2190"/>
      <c r="AH47" s="2190"/>
      <c r="AI47" s="2190"/>
      <c r="AJ47" s="2190"/>
      <c r="AK47" s="2190"/>
      <c r="AL47" s="2190"/>
      <c r="AM47" s="2190"/>
      <c r="AN47" s="2190"/>
      <c r="AO47" s="2190"/>
      <c r="AP47" s="2190"/>
      <c r="AQ47" s="2190"/>
      <c r="AR47" s="2190"/>
      <c r="AS47" s="2190"/>
      <c r="AT47" s="2190"/>
      <c r="AU47" s="2190"/>
      <c r="AV47" s="2190"/>
      <c r="AW47" s="2190"/>
      <c r="AX47" s="2190"/>
      <c r="AY47" s="2190"/>
      <c r="AZ47" s="2190"/>
      <c r="BA47" s="2190"/>
      <c r="BB47" s="2190"/>
      <c r="BC47" s="2190"/>
      <c r="BD47" s="2190"/>
      <c r="BE47" s="2190"/>
      <c r="BF47" s="2190"/>
      <c r="BG47" s="2190"/>
      <c r="BH47" s="2190"/>
      <c r="BI47" s="2190"/>
      <c r="BJ47" s="2190"/>
      <c r="BK47" s="2190"/>
      <c r="BL47" s="2190"/>
      <c r="BM47" s="2190"/>
      <c r="BN47" s="2190"/>
      <c r="BO47" s="2190"/>
      <c r="BP47" s="2190"/>
      <c r="BQ47" s="2190"/>
      <c r="BR47" s="2190"/>
      <c r="BS47" s="2190"/>
      <c r="BT47" s="2190"/>
      <c r="BU47" s="2190"/>
      <c r="BV47" s="2190"/>
      <c r="BW47" s="2190"/>
      <c r="BX47" s="2190"/>
      <c r="BY47" s="2190"/>
      <c r="BZ47" s="2190"/>
      <c r="CA47" s="2190"/>
      <c r="CB47" s="2190"/>
      <c r="CC47" s="2190"/>
      <c r="CD47" s="2190"/>
      <c r="CE47" s="2190"/>
      <c r="CF47" s="2190"/>
      <c r="CG47" s="2190"/>
      <c r="CH47" s="2190"/>
      <c r="CI47" s="2190"/>
      <c r="CJ47" s="2190"/>
      <c r="CK47" s="2190"/>
      <c r="CL47" s="2190"/>
      <c r="CM47" s="2190"/>
      <c r="CN47" s="2190"/>
      <c r="CO47" s="2190"/>
      <c r="CP47" s="2190"/>
      <c r="CQ47" s="2190"/>
      <c r="CR47" s="2190"/>
      <c r="CS47" s="2190"/>
      <c r="CT47" s="2190"/>
      <c r="CU47" s="2190"/>
      <c r="CV47" s="2190"/>
      <c r="CW47" s="2190"/>
      <c r="CX47" s="2190"/>
      <c r="CY47" s="2190"/>
      <c r="CZ47" s="2190"/>
      <c r="DA47" s="2190"/>
      <c r="DB47" s="2190"/>
      <c r="DC47" s="2190"/>
      <c r="DD47" s="2190"/>
      <c r="DE47" s="2190"/>
      <c r="DF47" s="2190"/>
      <c r="DG47" s="2190"/>
      <c r="DH47" s="2190"/>
      <c r="DI47" s="2190"/>
      <c r="DJ47" s="2190"/>
      <c r="DK47" s="2190"/>
      <c r="DL47" s="2190"/>
      <c r="DM47" s="2190"/>
      <c r="DN47" s="2190"/>
      <c r="DO47" s="2190"/>
      <c r="DP47" s="2190"/>
      <c r="DQ47" s="2190"/>
      <c r="DR47" s="2190"/>
      <c r="DS47" s="2190"/>
      <c r="DT47" s="2190"/>
      <c r="DU47" s="2190"/>
      <c r="DV47" s="2190"/>
      <c r="DW47" s="2190"/>
      <c r="DX47" s="2190"/>
      <c r="DY47" s="2190"/>
      <c r="DZ47" s="2190"/>
      <c r="EA47" s="2190"/>
      <c r="EB47" s="2190"/>
      <c r="EC47" s="939"/>
      <c r="ED47" s="939"/>
      <c r="EE47" s="939"/>
      <c r="EF47" s="939"/>
    </row>
    <row r="48" spans="2:136" ht="15.6" x14ac:dyDescent="0.3">
      <c r="B48" s="736"/>
      <c r="C48" s="736"/>
      <c r="D48" s="736"/>
      <c r="E48" s="736"/>
      <c r="F48" s="736"/>
      <c r="G48" s="736"/>
      <c r="H48" s="736"/>
      <c r="I48" s="736"/>
      <c r="J48" s="736"/>
      <c r="K48" s="736"/>
      <c r="L48" s="736"/>
      <c r="M48" s="736"/>
      <c r="N48" s="736"/>
      <c r="O48" s="736"/>
      <c r="P48" s="736"/>
      <c r="Q48" s="729"/>
      <c r="R48" s="729"/>
      <c r="S48" s="729"/>
      <c r="T48" s="729"/>
      <c r="U48" s="729"/>
      <c r="V48" s="729"/>
      <c r="W48" s="729"/>
      <c r="X48" s="729"/>
      <c r="Y48" s="729"/>
      <c r="Z48" s="729"/>
      <c r="AA48" s="729"/>
      <c r="AB48" s="729"/>
      <c r="AC48" s="729"/>
      <c r="AD48" s="729"/>
      <c r="AE48" s="729"/>
      <c r="AF48" s="729"/>
      <c r="AG48" s="729"/>
      <c r="AH48" s="729"/>
      <c r="AI48" s="729"/>
      <c r="AJ48" s="729"/>
      <c r="AK48" s="729"/>
      <c r="AL48" s="729"/>
      <c r="AM48" s="729"/>
      <c r="AN48" s="729"/>
      <c r="AO48" s="729"/>
      <c r="AP48" s="729"/>
      <c r="AQ48" s="729"/>
      <c r="AR48" s="729"/>
      <c r="AS48" s="729"/>
      <c r="AT48" s="729"/>
      <c r="AU48" s="729"/>
      <c r="AV48" s="729"/>
      <c r="AW48" s="729"/>
      <c r="AX48" s="729"/>
      <c r="AY48" s="729"/>
      <c r="AZ48" s="729"/>
      <c r="BA48" s="729"/>
      <c r="BB48" s="729"/>
      <c r="BC48" s="729"/>
      <c r="BD48" s="729"/>
      <c r="BE48" s="729"/>
      <c r="BF48" s="729"/>
      <c r="BG48" s="729"/>
      <c r="BH48" s="729"/>
      <c r="BI48" s="729"/>
      <c r="BJ48" s="729"/>
      <c r="BK48" s="729"/>
      <c r="BL48" s="729"/>
      <c r="BM48" s="729"/>
      <c r="BN48" s="729"/>
      <c r="BO48" s="729"/>
      <c r="BP48" s="729"/>
      <c r="BQ48" s="729"/>
      <c r="BR48" s="729"/>
      <c r="BS48" s="729"/>
      <c r="BT48" s="729"/>
      <c r="BU48" s="729"/>
      <c r="BV48" s="729"/>
      <c r="BW48" s="729"/>
      <c r="BX48" s="729"/>
      <c r="BY48" s="729"/>
      <c r="BZ48" s="729"/>
      <c r="CA48" s="729"/>
      <c r="CB48" s="729"/>
      <c r="CC48" s="729"/>
      <c r="CD48" s="729"/>
      <c r="CE48" s="729"/>
      <c r="CF48" s="729"/>
      <c r="CG48" s="729"/>
      <c r="CH48" s="729"/>
      <c r="CI48" s="729"/>
      <c r="CJ48" s="729"/>
      <c r="CK48" s="729"/>
      <c r="CL48" s="729"/>
      <c r="CM48" s="729"/>
      <c r="CN48" s="729"/>
      <c r="CO48" s="729"/>
      <c r="CP48" s="729"/>
      <c r="CQ48" s="729"/>
      <c r="CR48" s="729"/>
      <c r="CS48" s="729"/>
      <c r="CT48" s="729"/>
      <c r="CU48" s="729"/>
      <c r="CV48" s="729"/>
      <c r="CW48" s="729"/>
      <c r="CX48" s="729"/>
      <c r="CY48" s="729"/>
      <c r="CZ48" s="729"/>
      <c r="DA48" s="729"/>
      <c r="DB48" s="729"/>
      <c r="DC48" s="729"/>
      <c r="DD48" s="729"/>
      <c r="DE48" s="729"/>
      <c r="DF48" s="729"/>
      <c r="DG48" s="729"/>
      <c r="DH48" s="729"/>
      <c r="DI48" s="729"/>
      <c r="DJ48" s="729"/>
      <c r="DK48" s="729"/>
      <c r="DL48" s="729"/>
      <c r="DM48" s="729"/>
      <c r="DN48" s="729"/>
      <c r="DO48" s="729"/>
      <c r="DP48" s="729"/>
      <c r="DQ48" s="729"/>
      <c r="DR48" s="729"/>
      <c r="DS48" s="729"/>
      <c r="DT48" s="729"/>
      <c r="DU48" s="729"/>
      <c r="DV48" s="729"/>
      <c r="DW48" s="729"/>
      <c r="DX48" s="729"/>
      <c r="DY48" s="729"/>
      <c r="DZ48" s="729"/>
      <c r="EA48" s="729"/>
      <c r="EB48" s="729"/>
      <c r="EC48" s="729"/>
      <c r="ED48" s="729"/>
      <c r="EE48" s="729"/>
      <c r="EF48" s="729"/>
    </row>
    <row r="49" spans="2:136" ht="15.6" x14ac:dyDescent="0.3">
      <c r="B49" s="736"/>
      <c r="C49" s="736"/>
      <c r="D49" s="736"/>
      <c r="E49" s="736"/>
      <c r="F49" s="736"/>
      <c r="G49" s="2188" t="s">
        <v>39665</v>
      </c>
      <c r="H49" s="2189"/>
      <c r="I49" s="2189"/>
      <c r="J49" s="2189"/>
      <c r="K49" s="2189"/>
      <c r="L49" s="2189"/>
      <c r="M49" s="2189"/>
      <c r="N49" s="2189"/>
      <c r="O49" s="2189"/>
      <c r="P49" s="2189"/>
      <c r="Q49" s="2189"/>
      <c r="R49" s="2189"/>
      <c r="S49" s="2189"/>
      <c r="T49" s="2189"/>
      <c r="U49" s="2189"/>
      <c r="V49" s="2189"/>
      <c r="W49" s="2189"/>
      <c r="X49" s="2189"/>
      <c r="Y49" s="2189"/>
      <c r="Z49" s="2189"/>
      <c r="AA49" s="2189"/>
      <c r="AB49" s="2189"/>
      <c r="AC49" s="2189"/>
      <c r="AD49" s="2189"/>
      <c r="AE49" s="2189"/>
      <c r="AF49" s="2189"/>
      <c r="AG49" s="2189"/>
      <c r="AH49" s="2189"/>
      <c r="AI49" s="2189"/>
      <c r="AJ49" s="2189"/>
      <c r="AK49" s="2189"/>
      <c r="AL49" s="2189"/>
      <c r="AM49" s="2189"/>
      <c r="AN49" s="2189"/>
      <c r="AO49" s="2189"/>
      <c r="AP49" s="2189"/>
      <c r="AQ49" s="2189"/>
      <c r="AR49" s="2189"/>
      <c r="AS49" s="2189"/>
      <c r="AT49" s="2189"/>
      <c r="AU49" s="2189"/>
      <c r="AV49" s="2189"/>
      <c r="AW49" s="2189"/>
      <c r="AX49" s="2189"/>
      <c r="AY49" s="2189"/>
      <c r="AZ49" s="2189"/>
      <c r="BA49" s="2189"/>
      <c r="BB49" s="2189"/>
      <c r="BC49" s="2189"/>
      <c r="BD49" s="2189"/>
      <c r="BE49" s="2189"/>
      <c r="BF49" s="2189"/>
      <c r="BG49" s="2189"/>
      <c r="BH49" s="2189"/>
      <c r="BI49" s="2189"/>
      <c r="BJ49" s="2189"/>
      <c r="BK49" s="2189"/>
      <c r="BL49" s="2189"/>
      <c r="BM49" s="2189"/>
      <c r="BN49" s="2189"/>
      <c r="BO49" s="2189"/>
      <c r="BP49" s="2189"/>
      <c r="BQ49" s="2189"/>
      <c r="BR49" s="2189"/>
      <c r="BS49" s="2189"/>
      <c r="BT49" s="2189"/>
      <c r="BU49" s="2189"/>
      <c r="BV49" s="2189"/>
      <c r="BW49" s="2189"/>
      <c r="BX49" s="2189"/>
      <c r="BY49" s="2189"/>
      <c r="BZ49" s="2189"/>
      <c r="CA49" s="2189"/>
      <c r="CB49" s="2189"/>
      <c r="CC49" s="2189"/>
      <c r="CD49" s="2189"/>
      <c r="CE49" s="2189"/>
      <c r="CF49" s="2189"/>
      <c r="CG49" s="2189"/>
      <c r="CH49" s="2189"/>
      <c r="CI49" s="2189"/>
      <c r="CJ49" s="2189"/>
      <c r="CK49" s="2189"/>
      <c r="CL49" s="2189"/>
      <c r="CM49" s="2189"/>
      <c r="CN49" s="2189"/>
      <c r="CO49" s="2189"/>
      <c r="CP49" s="2189"/>
      <c r="CQ49" s="2189"/>
      <c r="CR49" s="2189"/>
      <c r="CS49" s="2189"/>
      <c r="CT49" s="2189"/>
      <c r="CU49" s="2189"/>
      <c r="CV49" s="2189"/>
      <c r="CW49" s="2189"/>
      <c r="CX49" s="2189"/>
      <c r="CY49" s="2189"/>
      <c r="CZ49" s="2189"/>
      <c r="DA49" s="2189"/>
      <c r="DB49" s="2189"/>
      <c r="DC49" s="2189"/>
      <c r="DD49" s="2189"/>
      <c r="DE49" s="2189"/>
      <c r="DF49" s="2189"/>
      <c r="DG49" s="2189"/>
      <c r="DH49" s="2189"/>
      <c r="DI49" s="2189"/>
      <c r="DJ49" s="2189"/>
      <c r="DK49" s="2189"/>
      <c r="DL49" s="2189"/>
      <c r="DM49" s="2189"/>
      <c r="DN49" s="2189"/>
      <c r="DO49" s="2189"/>
      <c r="DP49" s="2189"/>
      <c r="DQ49" s="2189"/>
      <c r="DR49" s="2189"/>
      <c r="DS49" s="2189"/>
      <c r="DT49" s="2189"/>
      <c r="DU49" s="2189"/>
      <c r="DV49" s="2189"/>
      <c r="DW49" s="2189"/>
      <c r="DX49" s="2189"/>
      <c r="DY49" s="2189"/>
      <c r="DZ49" s="2189"/>
      <c r="EA49" s="2189"/>
      <c r="EB49" s="2189"/>
      <c r="EC49" s="2189"/>
      <c r="ED49" s="2189"/>
      <c r="EE49" s="2189"/>
      <c r="EF49" s="2189"/>
    </row>
    <row r="50" spans="2:136" ht="15.6" x14ac:dyDescent="0.3">
      <c r="B50" s="736"/>
      <c r="C50" s="736"/>
      <c r="D50" s="736"/>
      <c r="E50" s="736"/>
      <c r="F50" s="736"/>
      <c r="G50" s="736"/>
      <c r="H50" s="736"/>
      <c r="I50" s="736"/>
      <c r="J50" s="736"/>
      <c r="K50" s="736"/>
      <c r="L50" s="2114" t="s">
        <v>39666</v>
      </c>
      <c r="M50" s="2114"/>
      <c r="N50" s="2114"/>
      <c r="O50" s="2114"/>
      <c r="P50" s="2114"/>
      <c r="Q50" s="2114"/>
      <c r="R50" s="2114"/>
      <c r="S50" s="2114"/>
      <c r="T50" s="2114"/>
      <c r="U50" s="2114"/>
      <c r="V50" s="2114"/>
      <c r="W50" s="2114"/>
      <c r="X50" s="2114"/>
      <c r="Y50" s="2114"/>
      <c r="Z50" s="2114"/>
      <c r="AA50" s="2114"/>
      <c r="AB50" s="2114"/>
      <c r="AC50" s="2114"/>
      <c r="AD50" s="2114"/>
      <c r="AE50" s="2114"/>
      <c r="AF50" s="2114"/>
      <c r="AG50" s="2114"/>
      <c r="AH50" s="2114"/>
      <c r="AI50" s="2114"/>
      <c r="AJ50" s="2114"/>
      <c r="AK50" s="2114"/>
      <c r="AL50" s="2114"/>
      <c r="AM50" s="2114"/>
      <c r="AN50" s="2114"/>
      <c r="AO50" s="2114"/>
      <c r="AP50" s="2114"/>
      <c r="AQ50" s="2114"/>
      <c r="AR50" s="2114"/>
      <c r="AS50" s="2114"/>
      <c r="AT50" s="2114"/>
      <c r="AU50" s="2114"/>
      <c r="AV50" s="2114"/>
      <c r="AW50" s="2114"/>
      <c r="AX50" s="2114"/>
      <c r="AY50" s="2114"/>
      <c r="AZ50" s="2114"/>
      <c r="BA50" s="2114"/>
      <c r="BB50" s="2114"/>
      <c r="BC50" s="2114"/>
      <c r="BD50" s="2114"/>
      <c r="BE50" s="2114"/>
      <c r="BF50" s="2114"/>
      <c r="BG50" s="2114"/>
      <c r="BH50" s="2114"/>
      <c r="BI50" s="2114"/>
      <c r="BJ50" s="2114"/>
      <c r="BK50" s="2114"/>
      <c r="BL50" s="2114"/>
      <c r="BM50" s="2114"/>
      <c r="BN50" s="2114"/>
      <c r="BO50" s="2114"/>
      <c r="BP50" s="2114"/>
      <c r="BQ50" s="2114"/>
      <c r="BR50" s="2114"/>
      <c r="BS50" s="2114"/>
      <c r="BT50" s="2114"/>
      <c r="BU50" s="2114"/>
      <c r="BV50" s="2114"/>
      <c r="BW50" s="2114"/>
      <c r="BX50" s="2114"/>
      <c r="BY50" s="2114"/>
      <c r="BZ50" s="2114"/>
      <c r="CA50" s="2114"/>
      <c r="CB50" s="2114"/>
      <c r="CC50" s="2114"/>
      <c r="CD50" s="2114"/>
      <c r="CE50" s="2114"/>
      <c r="CF50" s="2114"/>
      <c r="CG50" s="2114"/>
      <c r="CH50" s="2114"/>
      <c r="CI50" s="2114"/>
      <c r="CJ50" s="2114"/>
      <c r="CK50" s="2114"/>
      <c r="CL50" s="2114"/>
      <c r="CM50" s="2114"/>
      <c r="CN50" s="2114"/>
      <c r="CO50" s="2114"/>
      <c r="CP50" s="2114"/>
      <c r="CQ50" s="2114"/>
      <c r="CR50" s="2114"/>
      <c r="CS50" s="2114"/>
      <c r="CT50" s="2114"/>
      <c r="CU50" s="2114"/>
      <c r="CV50" s="2114"/>
      <c r="CW50" s="2114"/>
      <c r="CX50" s="2114"/>
      <c r="CY50" s="2114"/>
      <c r="CZ50" s="2114"/>
      <c r="DA50" s="2114"/>
      <c r="DB50" s="2114"/>
      <c r="DC50" s="2114"/>
      <c r="DD50" s="2114"/>
      <c r="DE50" s="2114"/>
      <c r="DF50" s="2114"/>
      <c r="DG50" s="2114"/>
      <c r="DH50" s="2114"/>
      <c r="DI50" s="2114"/>
      <c r="DJ50" s="2114"/>
      <c r="DK50" s="2114"/>
      <c r="DL50" s="2114"/>
      <c r="DM50" s="2114"/>
      <c r="DN50" s="2114"/>
      <c r="DO50" s="2114"/>
      <c r="DP50" s="2114"/>
      <c r="DQ50" s="2114"/>
      <c r="DR50" s="2114"/>
      <c r="DS50" s="2114"/>
      <c r="DT50" s="2114"/>
      <c r="DU50" s="2114"/>
      <c r="DV50" s="2114"/>
      <c r="DW50" s="2114"/>
      <c r="DX50" s="2114"/>
      <c r="DY50" s="2114"/>
      <c r="DZ50" s="2114"/>
      <c r="EA50" s="2114"/>
      <c r="EB50" s="2114"/>
      <c r="EC50" s="2114"/>
      <c r="ED50" s="2114"/>
      <c r="EE50" s="2114"/>
      <c r="EF50" s="2114"/>
    </row>
    <row r="51" spans="2:136" ht="15.6" x14ac:dyDescent="0.3">
      <c r="B51" s="736"/>
      <c r="C51" s="736"/>
      <c r="D51" s="736"/>
      <c r="E51" s="736"/>
      <c r="F51" s="736"/>
      <c r="G51" s="736"/>
      <c r="H51" s="736"/>
      <c r="I51" s="736"/>
      <c r="J51" s="736"/>
      <c r="K51" s="736"/>
      <c r="L51" s="2114" t="s">
        <v>39667</v>
      </c>
      <c r="M51" s="2114"/>
      <c r="N51" s="2114"/>
      <c r="O51" s="2114"/>
      <c r="P51" s="2114"/>
      <c r="Q51" s="2114"/>
      <c r="R51" s="2114"/>
      <c r="S51" s="2114"/>
      <c r="T51" s="2114"/>
      <c r="U51" s="2114"/>
      <c r="V51" s="2114"/>
      <c r="W51" s="2114"/>
      <c r="X51" s="2114"/>
      <c r="Y51" s="2114"/>
      <c r="Z51" s="2114"/>
      <c r="AA51" s="2114"/>
      <c r="AB51" s="2114"/>
      <c r="AC51" s="2114"/>
      <c r="AD51" s="2114"/>
      <c r="AE51" s="2114"/>
      <c r="AF51" s="2114"/>
      <c r="AG51" s="2114"/>
      <c r="AH51" s="2114"/>
      <c r="AI51" s="2114"/>
      <c r="AJ51" s="2114"/>
      <c r="AK51" s="2114"/>
      <c r="AL51" s="2114"/>
      <c r="AM51" s="2114"/>
      <c r="AN51" s="2114"/>
      <c r="AO51" s="2114"/>
      <c r="AP51" s="2114"/>
      <c r="AQ51" s="2114"/>
      <c r="AR51" s="2114"/>
      <c r="AS51" s="2114"/>
      <c r="AT51" s="2114"/>
      <c r="AU51" s="2114"/>
      <c r="AV51" s="2114"/>
      <c r="AW51" s="2114"/>
      <c r="AX51" s="2114"/>
      <c r="AY51" s="2114"/>
      <c r="AZ51" s="2114"/>
      <c r="BA51" s="2114"/>
      <c r="BB51" s="2114"/>
      <c r="BC51" s="2114"/>
      <c r="BD51" s="2114"/>
      <c r="BE51" s="2114"/>
      <c r="BF51" s="2114"/>
      <c r="BG51" s="2114"/>
      <c r="BH51" s="2114"/>
      <c r="BI51" s="2114"/>
      <c r="BJ51" s="2114"/>
      <c r="BK51" s="2114"/>
      <c r="BL51" s="2114"/>
      <c r="BM51" s="2114"/>
      <c r="BN51" s="2114"/>
      <c r="BO51" s="2114"/>
      <c r="BP51" s="2114"/>
      <c r="BQ51" s="2114"/>
      <c r="BR51" s="2114"/>
      <c r="BS51" s="2114"/>
      <c r="BT51" s="2114"/>
      <c r="BU51" s="2114"/>
      <c r="BV51" s="2114"/>
      <c r="BW51" s="2114"/>
      <c r="BX51" s="2114"/>
      <c r="BY51" s="2114"/>
      <c r="BZ51" s="2114"/>
      <c r="CA51" s="2114"/>
      <c r="CB51" s="2114"/>
      <c r="CC51" s="2114"/>
      <c r="CD51" s="2114"/>
      <c r="CE51" s="2114"/>
      <c r="CF51" s="2114"/>
      <c r="CG51" s="2114"/>
      <c r="CH51" s="2114"/>
      <c r="CI51" s="2114"/>
      <c r="CJ51" s="2114"/>
      <c r="CK51" s="2114"/>
      <c r="CL51" s="2114"/>
      <c r="CM51" s="2114"/>
      <c r="CN51" s="2114"/>
      <c r="CO51" s="2114"/>
      <c r="CP51" s="2114"/>
      <c r="CQ51" s="2114"/>
      <c r="CR51" s="2114"/>
      <c r="CS51" s="2114"/>
      <c r="CT51" s="2114"/>
      <c r="CU51" s="2114"/>
      <c r="CV51" s="2114"/>
      <c r="CW51" s="2114"/>
      <c r="CX51" s="2114"/>
      <c r="CY51" s="2114"/>
      <c r="CZ51" s="2114"/>
      <c r="DA51" s="2114"/>
      <c r="DB51" s="2114"/>
      <c r="DC51" s="2114"/>
      <c r="DD51" s="2114"/>
      <c r="DE51" s="2114"/>
      <c r="DF51" s="2114"/>
      <c r="DG51" s="2114"/>
      <c r="DH51" s="2114"/>
      <c r="DI51" s="2114"/>
      <c r="DJ51" s="2114"/>
      <c r="DK51" s="2114"/>
      <c r="DL51" s="2114"/>
      <c r="DM51" s="2114"/>
      <c r="DN51" s="2114"/>
      <c r="DO51" s="2114"/>
      <c r="DP51" s="2114"/>
      <c r="DQ51" s="2114"/>
      <c r="DR51" s="2114"/>
      <c r="DS51" s="2114"/>
      <c r="DT51" s="2114"/>
      <c r="DU51" s="2114"/>
      <c r="DV51" s="2114"/>
      <c r="DW51" s="2114"/>
      <c r="DX51" s="2114"/>
      <c r="DY51" s="2114"/>
      <c r="DZ51" s="2114"/>
      <c r="EA51" s="2114"/>
      <c r="EB51" s="2114"/>
      <c r="EC51" s="2114"/>
      <c r="ED51" s="2114"/>
      <c r="EE51" s="2114"/>
      <c r="EF51" s="2114"/>
    </row>
    <row r="52" spans="2:136" ht="3.15" customHeight="1" x14ac:dyDescent="0.3">
      <c r="B52" s="736"/>
      <c r="C52" s="736"/>
      <c r="D52" s="736"/>
      <c r="E52" s="736"/>
      <c r="F52" s="736"/>
      <c r="G52" s="736"/>
      <c r="H52" s="736"/>
      <c r="I52" s="736"/>
      <c r="J52" s="736"/>
      <c r="K52" s="736"/>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729"/>
      <c r="AM52" s="729"/>
      <c r="AN52" s="729"/>
      <c r="AO52" s="729"/>
      <c r="AP52" s="729"/>
      <c r="AQ52" s="729"/>
      <c r="AR52" s="729"/>
      <c r="AS52" s="729"/>
      <c r="AT52" s="729"/>
      <c r="AU52" s="729"/>
      <c r="AV52" s="729"/>
      <c r="AW52" s="729"/>
      <c r="AX52" s="729"/>
      <c r="AY52" s="729"/>
      <c r="AZ52" s="729"/>
      <c r="BA52" s="729"/>
      <c r="BB52" s="729"/>
      <c r="BC52" s="729"/>
      <c r="BD52" s="729"/>
      <c r="BE52" s="729"/>
      <c r="BF52" s="729"/>
      <c r="BG52" s="729"/>
      <c r="BH52" s="729"/>
      <c r="BI52" s="729"/>
      <c r="BJ52" s="729"/>
      <c r="BK52" s="729"/>
      <c r="BL52" s="729"/>
      <c r="BM52" s="729"/>
      <c r="BN52" s="729"/>
      <c r="BO52" s="729"/>
      <c r="BP52" s="729"/>
      <c r="BQ52" s="729"/>
      <c r="BR52" s="729"/>
      <c r="BS52" s="729"/>
      <c r="BT52" s="729"/>
      <c r="BU52" s="729"/>
      <c r="BV52" s="729"/>
      <c r="BW52" s="729"/>
      <c r="BX52" s="729"/>
      <c r="BY52" s="729"/>
      <c r="BZ52" s="729"/>
      <c r="CA52" s="729"/>
      <c r="CB52" s="729"/>
      <c r="CC52" s="729"/>
      <c r="CD52" s="729"/>
      <c r="CE52" s="729"/>
      <c r="CF52" s="729"/>
      <c r="CG52" s="729"/>
      <c r="CH52" s="729"/>
      <c r="CI52" s="729"/>
      <c r="CJ52" s="729"/>
      <c r="CK52" s="729"/>
      <c r="CL52" s="729"/>
      <c r="CM52" s="729"/>
      <c r="CN52" s="729"/>
      <c r="CO52" s="729"/>
      <c r="CP52" s="729"/>
      <c r="CQ52" s="729"/>
      <c r="CR52" s="729"/>
      <c r="CS52" s="729"/>
      <c r="CT52" s="729"/>
      <c r="CU52" s="729"/>
      <c r="CV52" s="729"/>
      <c r="CW52" s="729"/>
      <c r="CX52" s="729"/>
      <c r="CY52" s="729"/>
      <c r="CZ52" s="729"/>
      <c r="DA52" s="729"/>
      <c r="DB52" s="729"/>
      <c r="DC52" s="729"/>
      <c r="DD52" s="729"/>
      <c r="DE52" s="729"/>
      <c r="DF52" s="729"/>
      <c r="DG52" s="729"/>
      <c r="DH52" s="729"/>
      <c r="DI52" s="729"/>
      <c r="DJ52" s="729"/>
      <c r="DK52" s="729"/>
      <c r="DL52" s="729"/>
      <c r="DM52" s="729"/>
      <c r="DN52" s="729"/>
      <c r="DO52" s="729"/>
      <c r="DP52" s="729"/>
      <c r="DQ52" s="729"/>
      <c r="DR52" s="729"/>
      <c r="DS52" s="729"/>
      <c r="DT52" s="729"/>
      <c r="DU52" s="729"/>
      <c r="DV52" s="729"/>
      <c r="DW52" s="729"/>
      <c r="DX52" s="729"/>
      <c r="DY52" s="729"/>
      <c r="DZ52" s="729"/>
      <c r="EA52" s="729"/>
      <c r="EB52" s="729"/>
      <c r="EC52" s="729"/>
      <c r="ED52" s="729"/>
      <c r="EE52" s="729"/>
      <c r="EF52" s="729"/>
    </row>
    <row r="53" spans="2:136" ht="15.75" customHeight="1" x14ac:dyDescent="0.3">
      <c r="B53" s="736"/>
      <c r="C53" s="736"/>
      <c r="D53" s="736"/>
      <c r="E53" s="736"/>
      <c r="F53" s="736"/>
      <c r="G53" s="736"/>
      <c r="H53" s="736"/>
      <c r="I53" s="736"/>
      <c r="J53" s="736"/>
      <c r="K53" s="736"/>
      <c r="L53" s="2188" t="s">
        <v>40010</v>
      </c>
      <c r="M53" s="2188"/>
      <c r="N53" s="2188"/>
      <c r="O53" s="2188"/>
      <c r="P53" s="2188"/>
      <c r="Q53" s="2188"/>
      <c r="R53" s="2188"/>
      <c r="S53" s="2188"/>
      <c r="T53" s="2188"/>
      <c r="U53" s="2188"/>
      <c r="V53" s="2188"/>
      <c r="W53" s="2188"/>
      <c r="X53" s="2188"/>
      <c r="Y53" s="2188"/>
      <c r="Z53" s="2188"/>
      <c r="AA53" s="2188"/>
      <c r="AB53" s="2188"/>
      <c r="AC53" s="2188"/>
      <c r="AD53" s="2188"/>
      <c r="AE53" s="2188"/>
      <c r="AF53" s="2188"/>
      <c r="AG53" s="2188"/>
      <c r="AH53" s="2188"/>
      <c r="AI53" s="2188"/>
      <c r="AJ53" s="2188"/>
      <c r="AK53" s="2188"/>
      <c r="AL53" s="2188"/>
      <c r="AM53" s="2188"/>
      <c r="AN53" s="2188"/>
      <c r="AO53" s="2188"/>
      <c r="AP53" s="2188"/>
      <c r="AQ53" s="2188"/>
      <c r="AR53" s="2188"/>
      <c r="AS53" s="2188"/>
      <c r="AT53" s="2188"/>
      <c r="AU53" s="2188"/>
      <c r="AV53" s="2188"/>
      <c r="AW53" s="2188"/>
      <c r="AX53" s="2188"/>
      <c r="AY53" s="2188"/>
      <c r="AZ53" s="2188"/>
      <c r="BA53" s="2188"/>
      <c r="BB53" s="2188"/>
      <c r="BC53" s="2188"/>
      <c r="BD53" s="2188"/>
      <c r="BE53" s="2188"/>
      <c r="BF53" s="2188"/>
      <c r="BG53" s="2188"/>
      <c r="BH53" s="2188"/>
      <c r="BI53" s="2188"/>
      <c r="BJ53" s="2188"/>
      <c r="BK53" s="2188"/>
      <c r="BL53" s="2188"/>
      <c r="BM53" s="2188"/>
      <c r="BN53" s="2188"/>
      <c r="BO53" s="2188"/>
      <c r="BP53" s="2188"/>
      <c r="BQ53" s="2188"/>
      <c r="BR53" s="2188"/>
      <c r="BS53" s="2188"/>
      <c r="BT53" s="2188"/>
      <c r="BU53" s="2188"/>
      <c r="BV53" s="2188"/>
      <c r="BW53" s="2188"/>
      <c r="BX53" s="2188"/>
      <c r="BY53" s="2188"/>
      <c r="BZ53" s="2188"/>
      <c r="CA53" s="2188"/>
      <c r="CB53" s="2188"/>
      <c r="CC53" s="2188"/>
      <c r="CD53" s="2188"/>
      <c r="CE53" s="2188"/>
      <c r="CF53" s="2188"/>
      <c r="CG53" s="2188"/>
      <c r="CH53" s="2188"/>
      <c r="CI53" s="2188"/>
      <c r="CJ53" s="2188"/>
      <c r="CK53" s="2188"/>
      <c r="CL53" s="2188"/>
      <c r="CM53" s="2188"/>
      <c r="CN53" s="2188"/>
      <c r="CO53" s="2188"/>
      <c r="CP53" s="2188"/>
      <c r="CQ53" s="2188"/>
      <c r="CR53" s="2188"/>
      <c r="CS53" s="2188"/>
      <c r="CT53" s="2188"/>
      <c r="CU53" s="2188"/>
      <c r="CV53" s="2188"/>
      <c r="CW53" s="2188"/>
      <c r="CX53" s="2188"/>
      <c r="CY53" s="2188"/>
      <c r="CZ53" s="2188"/>
      <c r="DA53" s="2188"/>
      <c r="DB53" s="2188"/>
      <c r="DC53" s="2188"/>
      <c r="DD53" s="2188"/>
      <c r="DE53" s="2188"/>
      <c r="DF53" s="2188"/>
      <c r="DG53" s="2188"/>
      <c r="DH53" s="2188"/>
      <c r="DI53" s="2188"/>
      <c r="DJ53" s="2188"/>
      <c r="DK53" s="2188"/>
      <c r="DL53" s="2188"/>
      <c r="DM53" s="2188"/>
      <c r="DN53" s="2188"/>
      <c r="DO53" s="2188"/>
      <c r="DP53" s="2188"/>
      <c r="DQ53" s="2188"/>
      <c r="DR53" s="2188"/>
      <c r="DS53" s="2188"/>
      <c r="DT53" s="2188"/>
      <c r="DU53" s="2188"/>
      <c r="DV53" s="2188"/>
      <c r="DW53" s="2188"/>
      <c r="DX53" s="2188"/>
      <c r="DY53" s="2188"/>
      <c r="DZ53" s="2188"/>
      <c r="EA53" s="2188"/>
      <c r="EB53" s="2188"/>
      <c r="EC53" s="2188"/>
      <c r="ED53" s="2188"/>
      <c r="EE53" s="2188"/>
      <c r="EF53" s="2188"/>
    </row>
    <row r="54" spans="2:136" ht="15.75" customHeight="1" x14ac:dyDescent="0.3">
      <c r="B54" s="736"/>
      <c r="C54" s="736"/>
      <c r="D54" s="736"/>
      <c r="E54" s="736"/>
      <c r="F54" s="736"/>
      <c r="G54" s="736"/>
      <c r="H54" s="736"/>
      <c r="I54" s="736"/>
      <c r="J54" s="736"/>
      <c r="K54" s="736"/>
      <c r="L54" s="740"/>
      <c r="M54" s="740"/>
      <c r="N54" s="740"/>
      <c r="O54" s="740"/>
      <c r="P54" s="740"/>
      <c r="Q54" s="2114" t="s">
        <v>39668</v>
      </c>
      <c r="R54" s="2114"/>
      <c r="S54" s="2114"/>
      <c r="T54" s="2114"/>
      <c r="U54" s="2114"/>
      <c r="V54" s="2114"/>
      <c r="W54" s="2114"/>
      <c r="X54" s="2114"/>
      <c r="Y54" s="2114"/>
      <c r="Z54" s="2114"/>
      <c r="AA54" s="2114"/>
      <c r="AB54" s="2114"/>
      <c r="AC54" s="2114"/>
      <c r="AD54" s="2114"/>
      <c r="AE54" s="2114"/>
      <c r="AF54" s="2114"/>
      <c r="AG54" s="2114"/>
      <c r="AH54" s="2114"/>
      <c r="AI54" s="2114"/>
      <c r="AJ54" s="2114"/>
      <c r="AK54" s="2114"/>
      <c r="AL54" s="2114"/>
      <c r="AM54" s="2114"/>
      <c r="AN54" s="2114"/>
      <c r="AO54" s="2114"/>
      <c r="AP54" s="2114"/>
      <c r="AQ54" s="2114"/>
      <c r="AR54" s="2114"/>
      <c r="AS54" s="2114"/>
      <c r="AT54" s="2114"/>
      <c r="AU54" s="2114"/>
      <c r="AV54" s="2114"/>
      <c r="AW54" s="2114"/>
      <c r="AX54" s="2114"/>
      <c r="AY54" s="2114"/>
      <c r="AZ54" s="2114"/>
      <c r="BA54" s="2114"/>
      <c r="BB54" s="2114"/>
      <c r="BC54" s="2114"/>
      <c r="BD54" s="2114"/>
      <c r="BE54" s="2114"/>
      <c r="BF54" s="2114"/>
      <c r="BG54" s="2114"/>
      <c r="BH54" s="2114"/>
      <c r="BI54" s="2114"/>
      <c r="BJ54" s="2114"/>
      <c r="BK54" s="2114"/>
      <c r="BL54" s="2114"/>
      <c r="BM54" s="2114"/>
      <c r="BN54" s="2114"/>
      <c r="BO54" s="2114"/>
      <c r="BP54" s="2114"/>
      <c r="BQ54" s="2114"/>
      <c r="BR54" s="2114"/>
      <c r="BS54" s="2114"/>
      <c r="BT54" s="2114"/>
      <c r="BU54" s="2114"/>
      <c r="BV54" s="2114"/>
      <c r="BW54" s="2114"/>
      <c r="BX54" s="2114"/>
      <c r="BY54" s="2114"/>
      <c r="BZ54" s="2114"/>
      <c r="CA54" s="2114"/>
      <c r="CB54" s="2114"/>
      <c r="CC54" s="2114"/>
      <c r="CD54" s="2114"/>
      <c r="CE54" s="2114"/>
      <c r="CF54" s="2114"/>
      <c r="CG54" s="2114"/>
      <c r="CH54" s="2114"/>
      <c r="CI54" s="2114"/>
      <c r="CJ54" s="2114"/>
      <c r="CK54" s="2114"/>
      <c r="CL54" s="2114"/>
      <c r="CM54" s="2114"/>
      <c r="CN54" s="2114"/>
      <c r="CO54" s="2114"/>
      <c r="CP54" s="2114"/>
      <c r="CQ54" s="2114"/>
      <c r="CR54" s="2114"/>
      <c r="CS54" s="2114"/>
      <c r="CT54" s="2114"/>
      <c r="CU54" s="2114"/>
      <c r="CV54" s="2114"/>
      <c r="CW54" s="2114"/>
      <c r="CX54" s="2114"/>
      <c r="CY54" s="2114"/>
      <c r="CZ54" s="2114"/>
      <c r="DA54" s="2114"/>
      <c r="DB54" s="2114"/>
      <c r="DC54" s="2114"/>
      <c r="DD54" s="2114"/>
      <c r="DE54" s="2114"/>
      <c r="DF54" s="2114"/>
      <c r="DG54" s="2114"/>
      <c r="DH54" s="2114"/>
      <c r="DI54" s="2114"/>
      <c r="DJ54" s="2114"/>
      <c r="DK54" s="2114"/>
      <c r="DL54" s="2114"/>
      <c r="DM54" s="2114"/>
      <c r="DN54" s="2114"/>
      <c r="DO54" s="2114"/>
      <c r="DP54" s="2114"/>
      <c r="DQ54" s="2114"/>
      <c r="DR54" s="2114"/>
      <c r="DS54" s="2114"/>
      <c r="DT54" s="2114"/>
      <c r="DU54" s="2114"/>
      <c r="DV54" s="2114"/>
      <c r="DW54" s="2114"/>
      <c r="DX54" s="2114"/>
      <c r="DY54" s="2114"/>
      <c r="DZ54" s="2114"/>
      <c r="EA54" s="2114"/>
      <c r="EB54" s="2114"/>
      <c r="EC54" s="2114"/>
      <c r="ED54" s="2114"/>
      <c r="EE54" s="2114"/>
      <c r="EF54" s="2114"/>
    </row>
    <row r="55" spans="2:136" ht="10.95" customHeight="1" x14ac:dyDescent="0.3">
      <c r="B55" s="736"/>
      <c r="C55" s="736"/>
      <c r="D55" s="736"/>
      <c r="E55" s="736"/>
      <c r="F55" s="736"/>
      <c r="G55" s="736"/>
      <c r="H55" s="736"/>
      <c r="I55" s="736"/>
      <c r="J55" s="736"/>
      <c r="K55" s="736"/>
      <c r="L55" s="729"/>
      <c r="M55" s="729"/>
      <c r="N55" s="729"/>
      <c r="O55" s="729"/>
      <c r="P55" s="729"/>
      <c r="Q55" s="729"/>
      <c r="R55" s="729"/>
      <c r="S55" s="729"/>
      <c r="T55" s="729"/>
      <c r="U55" s="729"/>
      <c r="V55" s="729"/>
      <c r="W55" s="729"/>
      <c r="X55" s="729"/>
      <c r="Y55" s="729"/>
      <c r="Z55" s="729"/>
      <c r="AA55" s="729"/>
      <c r="AB55" s="729"/>
      <c r="AC55" s="729"/>
      <c r="AD55" s="729"/>
      <c r="AE55" s="729"/>
      <c r="AF55" s="729"/>
      <c r="AG55" s="729"/>
      <c r="AH55" s="729"/>
      <c r="AI55" s="729"/>
      <c r="AJ55" s="729"/>
      <c r="AK55" s="729"/>
      <c r="AL55" s="729"/>
      <c r="AM55" s="729"/>
      <c r="AN55" s="729"/>
      <c r="AO55" s="729"/>
      <c r="AP55" s="729"/>
      <c r="AQ55" s="729"/>
      <c r="AR55" s="729"/>
      <c r="AS55" s="729"/>
      <c r="AT55" s="729"/>
      <c r="AU55" s="729"/>
      <c r="AV55" s="729"/>
      <c r="AW55" s="729"/>
      <c r="AX55" s="729"/>
      <c r="AY55" s="729"/>
      <c r="AZ55" s="729"/>
      <c r="BA55" s="729"/>
      <c r="BB55" s="729"/>
      <c r="BC55" s="729"/>
      <c r="BD55" s="729"/>
      <c r="BE55" s="729"/>
      <c r="BF55" s="729"/>
      <c r="BG55" s="729"/>
      <c r="BH55" s="729"/>
      <c r="BI55" s="729"/>
      <c r="BJ55" s="729"/>
      <c r="BK55" s="729"/>
      <c r="BL55" s="729"/>
      <c r="BM55" s="729"/>
      <c r="BN55" s="729"/>
      <c r="BO55" s="729"/>
      <c r="BP55" s="729"/>
      <c r="BQ55" s="729"/>
      <c r="BR55" s="729"/>
      <c r="BS55" s="729"/>
      <c r="BT55" s="729"/>
      <c r="BU55" s="729"/>
      <c r="BV55" s="729"/>
      <c r="BW55" s="729"/>
      <c r="BX55" s="729"/>
      <c r="BY55" s="729"/>
      <c r="BZ55" s="729"/>
      <c r="CA55" s="729"/>
      <c r="CB55" s="729"/>
      <c r="CC55" s="729"/>
      <c r="CD55" s="729"/>
      <c r="CE55" s="729"/>
      <c r="CF55" s="729"/>
      <c r="CG55" s="729"/>
      <c r="CH55" s="729"/>
      <c r="CI55" s="729"/>
      <c r="CJ55" s="729"/>
      <c r="CK55" s="729"/>
      <c r="CL55" s="729"/>
      <c r="CM55" s="729"/>
      <c r="CN55" s="729"/>
      <c r="CO55" s="729"/>
      <c r="CP55" s="729"/>
      <c r="CQ55" s="729"/>
      <c r="CR55" s="729"/>
      <c r="CS55" s="729"/>
      <c r="CT55" s="729"/>
      <c r="CU55" s="729"/>
      <c r="CV55" s="729"/>
      <c r="CW55" s="729"/>
      <c r="CX55" s="729"/>
      <c r="CY55" s="729"/>
      <c r="CZ55" s="729"/>
      <c r="DA55" s="729"/>
      <c r="DB55" s="729"/>
      <c r="DC55" s="729"/>
      <c r="DD55" s="729"/>
      <c r="DE55" s="729"/>
      <c r="DF55" s="729"/>
      <c r="DG55" s="729"/>
      <c r="DH55" s="729"/>
      <c r="DI55" s="729"/>
      <c r="DJ55" s="729"/>
      <c r="DK55" s="729"/>
      <c r="DL55" s="729"/>
      <c r="DM55" s="729"/>
      <c r="DN55" s="729"/>
      <c r="DO55" s="729"/>
      <c r="DP55" s="729"/>
      <c r="DQ55" s="729"/>
      <c r="DR55" s="729"/>
      <c r="DS55" s="729"/>
      <c r="DT55" s="729"/>
      <c r="DU55" s="729"/>
      <c r="DV55" s="729"/>
      <c r="DW55" s="729"/>
      <c r="DX55" s="729"/>
      <c r="DY55" s="729"/>
      <c r="DZ55" s="729"/>
      <c r="EA55" s="729"/>
      <c r="EB55" s="729"/>
      <c r="EC55" s="729"/>
      <c r="ED55" s="729"/>
      <c r="EE55" s="729"/>
      <c r="EF55" s="729"/>
    </row>
    <row r="56" spans="2:136" ht="15.6" x14ac:dyDescent="0.3">
      <c r="B56" s="736"/>
      <c r="C56" s="736"/>
      <c r="D56" s="736"/>
      <c r="E56" s="736"/>
      <c r="F56" s="736"/>
      <c r="G56" s="736"/>
      <c r="H56" s="736"/>
      <c r="I56" s="736"/>
      <c r="J56" s="736"/>
      <c r="K56" s="736"/>
      <c r="L56" s="2188" t="s">
        <v>39991</v>
      </c>
      <c r="M56" s="2189"/>
      <c r="N56" s="2189"/>
      <c r="O56" s="2189"/>
      <c r="P56" s="2189"/>
      <c r="Q56" s="2189"/>
      <c r="R56" s="2189"/>
      <c r="S56" s="2189"/>
      <c r="T56" s="2189"/>
      <c r="U56" s="2189"/>
      <c r="V56" s="2189"/>
      <c r="W56" s="2189"/>
      <c r="X56" s="2189"/>
      <c r="Y56" s="2189"/>
      <c r="Z56" s="2189"/>
      <c r="AA56" s="2189"/>
      <c r="AB56" s="2189"/>
      <c r="AC56" s="2189"/>
      <c r="AD56" s="2189"/>
      <c r="AE56" s="2189"/>
      <c r="AF56" s="2189"/>
      <c r="AG56" s="2189"/>
      <c r="AH56" s="2189"/>
      <c r="AI56" s="2189"/>
      <c r="AJ56" s="2189"/>
      <c r="AK56" s="2189"/>
      <c r="AL56" s="2189"/>
      <c r="AM56" s="2189"/>
      <c r="AN56" s="2189"/>
      <c r="AO56" s="2189"/>
      <c r="AP56" s="2189"/>
      <c r="AQ56" s="2189"/>
      <c r="AR56" s="2189"/>
      <c r="AS56" s="2189"/>
      <c r="AT56" s="2189"/>
      <c r="AU56" s="2189"/>
      <c r="AV56" s="2189"/>
      <c r="AW56" s="2189"/>
      <c r="AX56" s="2189"/>
      <c r="AY56" s="2189"/>
      <c r="AZ56" s="2189"/>
      <c r="BA56" s="2189"/>
      <c r="BB56" s="2189"/>
      <c r="BC56" s="2189"/>
      <c r="BD56" s="2189"/>
      <c r="BE56" s="2189"/>
      <c r="BF56" s="2189"/>
      <c r="BG56" s="2189"/>
      <c r="BH56" s="2189"/>
      <c r="BI56" s="2189"/>
      <c r="BJ56" s="2189"/>
      <c r="BK56" s="2189"/>
      <c r="BL56" s="2189"/>
      <c r="BM56" s="2189"/>
      <c r="BN56" s="2189"/>
      <c r="BO56" s="2189"/>
      <c r="BP56" s="2189"/>
      <c r="BQ56" s="2189"/>
      <c r="BR56" s="2189"/>
      <c r="BS56" s="2189"/>
      <c r="BT56" s="2189"/>
      <c r="BU56" s="2189"/>
      <c r="BV56" s="2189"/>
      <c r="BW56" s="2189"/>
      <c r="BX56" s="2189"/>
      <c r="BY56" s="2189"/>
      <c r="BZ56" s="2189"/>
      <c r="CA56" s="2189"/>
      <c r="CB56" s="2189"/>
      <c r="CC56" s="2189"/>
      <c r="CD56" s="2189"/>
      <c r="CE56" s="2189"/>
      <c r="CF56" s="2189"/>
      <c r="CG56" s="2189"/>
      <c r="CH56" s="2189"/>
      <c r="CI56" s="2189"/>
      <c r="CJ56" s="2189"/>
      <c r="CK56" s="2189"/>
      <c r="CL56" s="2189"/>
      <c r="CM56" s="2189"/>
      <c r="CN56" s="2189"/>
      <c r="CO56" s="2189"/>
      <c r="CP56" s="2189"/>
      <c r="CQ56" s="2189"/>
      <c r="CR56" s="2189"/>
      <c r="CS56" s="2189"/>
      <c r="CT56" s="2189"/>
      <c r="CU56" s="2189"/>
      <c r="CV56" s="2189"/>
      <c r="CW56" s="2189"/>
      <c r="CX56" s="2189"/>
      <c r="CY56" s="2189"/>
      <c r="CZ56" s="2189"/>
      <c r="DA56" s="2189"/>
      <c r="DB56" s="2189"/>
      <c r="DC56" s="2189"/>
      <c r="DD56" s="2189"/>
      <c r="DE56" s="2189"/>
      <c r="DF56" s="2189"/>
      <c r="DG56" s="2189"/>
      <c r="DH56" s="2189"/>
      <c r="DI56" s="2189"/>
      <c r="DJ56" s="2189"/>
      <c r="DK56" s="2189"/>
      <c r="DL56" s="2189"/>
      <c r="DM56" s="2189"/>
      <c r="DN56" s="2189"/>
      <c r="DO56" s="2189"/>
      <c r="DP56" s="2189"/>
      <c r="DQ56" s="2189"/>
      <c r="DR56" s="2189"/>
      <c r="DS56" s="2189"/>
      <c r="DT56" s="2189"/>
      <c r="DU56" s="2189"/>
      <c r="DV56" s="2189"/>
      <c r="DW56" s="2189"/>
      <c r="DX56" s="2189"/>
      <c r="DY56" s="2189"/>
      <c r="DZ56" s="2189"/>
      <c r="EA56" s="2189"/>
      <c r="EB56" s="2189"/>
      <c r="EC56" s="2189"/>
      <c r="ED56" s="2189"/>
      <c r="EE56" s="2189"/>
      <c r="EF56" s="2189"/>
    </row>
    <row r="57" spans="2:136" ht="15.6" x14ac:dyDescent="0.3">
      <c r="B57" s="736"/>
      <c r="C57" s="736"/>
      <c r="D57" s="736"/>
      <c r="E57" s="736"/>
      <c r="F57" s="736"/>
      <c r="G57" s="736"/>
      <c r="H57" s="736"/>
      <c r="I57" s="736"/>
      <c r="J57" s="736"/>
      <c r="K57" s="736"/>
      <c r="L57" s="739"/>
      <c r="M57" s="741"/>
      <c r="N57" s="741"/>
      <c r="O57" s="741"/>
      <c r="P57" s="741"/>
      <c r="Q57" s="2139" t="s">
        <v>39992</v>
      </c>
      <c r="R57" s="2139"/>
      <c r="S57" s="2139"/>
      <c r="T57" s="2139"/>
      <c r="U57" s="2139"/>
      <c r="V57" s="2139"/>
      <c r="W57" s="2139"/>
      <c r="X57" s="2139"/>
      <c r="Y57" s="2139"/>
      <c r="Z57" s="2139"/>
      <c r="AA57" s="2139"/>
      <c r="AB57" s="2139"/>
      <c r="AC57" s="2139"/>
      <c r="AD57" s="2139"/>
      <c r="AE57" s="2139"/>
      <c r="AF57" s="2139"/>
      <c r="AG57" s="2139"/>
      <c r="AH57" s="2139"/>
      <c r="AI57" s="2139"/>
      <c r="AJ57" s="2139"/>
      <c r="AK57" s="2139"/>
      <c r="AL57" s="2139"/>
      <c r="AM57" s="2139"/>
      <c r="AN57" s="2139"/>
      <c r="AO57" s="2139"/>
      <c r="AP57" s="2139"/>
      <c r="AQ57" s="2139"/>
      <c r="AR57" s="2139"/>
      <c r="AS57" s="2139"/>
      <c r="AT57" s="2139"/>
      <c r="AU57" s="2139"/>
      <c r="AV57" s="2139"/>
      <c r="AW57" s="2139"/>
      <c r="AX57" s="2139"/>
      <c r="AY57" s="2139"/>
      <c r="AZ57" s="2139"/>
      <c r="BA57" s="2139"/>
      <c r="BB57" s="2139"/>
      <c r="BC57" s="2139"/>
      <c r="BD57" s="2139"/>
      <c r="BE57" s="2139"/>
      <c r="BF57" s="2139"/>
      <c r="BG57" s="2139"/>
      <c r="BH57" s="2139"/>
      <c r="BI57" s="2139"/>
      <c r="BJ57" s="2139"/>
      <c r="BK57" s="2139"/>
      <c r="BL57" s="2139"/>
      <c r="BM57" s="2139"/>
      <c r="BN57" s="2139"/>
      <c r="BO57" s="2139"/>
      <c r="BP57" s="2139"/>
      <c r="BQ57" s="2139"/>
      <c r="BR57" s="2139"/>
      <c r="BS57" s="2139"/>
      <c r="BT57" s="2139"/>
      <c r="BU57" s="2139"/>
      <c r="BV57" s="2139"/>
      <c r="BW57" s="2139"/>
      <c r="BX57" s="2139"/>
      <c r="BY57" s="2139"/>
      <c r="BZ57" s="2139"/>
      <c r="CA57" s="2139"/>
      <c r="CB57" s="2139"/>
      <c r="CC57" s="2139"/>
      <c r="CD57" s="2139"/>
      <c r="CE57" s="2139"/>
      <c r="CF57" s="2139"/>
      <c r="CG57" s="2139"/>
      <c r="CH57" s="2139"/>
      <c r="CI57" s="2139"/>
      <c r="CJ57" s="2139"/>
      <c r="CK57" s="2139"/>
      <c r="CL57" s="2139"/>
      <c r="CM57" s="2139"/>
      <c r="CN57" s="2139"/>
      <c r="CO57" s="2139"/>
      <c r="CP57" s="2139"/>
      <c r="CQ57" s="2139"/>
      <c r="CR57" s="2139"/>
      <c r="CS57" s="2139"/>
      <c r="CT57" s="2139"/>
      <c r="CU57" s="2139"/>
      <c r="CV57" s="2139"/>
      <c r="CW57" s="2139"/>
      <c r="CX57" s="2139"/>
      <c r="CY57" s="2139"/>
      <c r="CZ57" s="2139"/>
      <c r="DA57" s="2139"/>
      <c r="DB57" s="2139"/>
      <c r="DC57" s="2139"/>
      <c r="DD57" s="2139"/>
      <c r="DE57" s="2139"/>
      <c r="DF57" s="2139"/>
      <c r="DG57" s="2139"/>
      <c r="DH57" s="2139"/>
      <c r="DI57" s="2139"/>
      <c r="DJ57" s="2139"/>
      <c r="DK57" s="2139"/>
      <c r="DL57" s="2139"/>
      <c r="DM57" s="2139"/>
      <c r="DN57" s="2139"/>
      <c r="DO57" s="2139"/>
      <c r="DP57" s="2139"/>
      <c r="DQ57" s="2139"/>
      <c r="DR57" s="2139"/>
      <c r="DS57" s="2139"/>
      <c r="DT57" s="2139"/>
      <c r="DU57" s="2139"/>
      <c r="DV57" s="2139"/>
      <c r="DW57" s="2139"/>
      <c r="DX57" s="2139"/>
      <c r="DY57" s="2139"/>
      <c r="DZ57" s="2139"/>
      <c r="EA57" s="2139"/>
      <c r="EB57" s="2139"/>
      <c r="EC57" s="2139"/>
      <c r="ED57" s="2139"/>
      <c r="EE57" s="2139"/>
      <c r="EF57" s="741"/>
    </row>
    <row r="58" spans="2:136" ht="15.6" x14ac:dyDescent="0.3">
      <c r="B58" s="736"/>
      <c r="C58" s="736"/>
      <c r="D58" s="736"/>
      <c r="E58" s="736"/>
      <c r="F58" s="736"/>
      <c r="G58" s="736"/>
      <c r="H58" s="736"/>
      <c r="I58" s="736"/>
      <c r="J58" s="736"/>
      <c r="K58" s="736"/>
      <c r="L58" s="739"/>
      <c r="M58" s="741"/>
      <c r="N58" s="741"/>
      <c r="O58" s="741"/>
      <c r="P58" s="741"/>
      <c r="Q58" s="2114" t="s">
        <v>39993</v>
      </c>
      <c r="R58" s="2189"/>
      <c r="S58" s="2189"/>
      <c r="T58" s="2189"/>
      <c r="U58" s="2189"/>
      <c r="V58" s="2189"/>
      <c r="W58" s="2189"/>
      <c r="X58" s="2189"/>
      <c r="Y58" s="2189"/>
      <c r="Z58" s="2189"/>
      <c r="AA58" s="2189"/>
      <c r="AB58" s="2189"/>
      <c r="AC58" s="2189"/>
      <c r="AD58" s="2189"/>
      <c r="AE58" s="2189"/>
      <c r="AF58" s="2189"/>
      <c r="AG58" s="2189"/>
      <c r="AH58" s="2189"/>
      <c r="AI58" s="2189"/>
      <c r="AJ58" s="2189"/>
      <c r="AK58" s="2189"/>
      <c r="AL58" s="2189"/>
      <c r="AM58" s="2189"/>
      <c r="AN58" s="2189"/>
      <c r="AO58" s="2189"/>
      <c r="AP58" s="2189"/>
      <c r="AQ58" s="2189"/>
      <c r="AR58" s="2189"/>
      <c r="AS58" s="2189"/>
      <c r="AT58" s="2189"/>
      <c r="AU58" s="2189"/>
      <c r="AV58" s="2189"/>
      <c r="AW58" s="2189"/>
      <c r="AX58" s="2189"/>
      <c r="AY58" s="2189"/>
      <c r="AZ58" s="2189"/>
      <c r="BA58" s="2189"/>
      <c r="BB58" s="2189"/>
      <c r="BC58" s="2189"/>
      <c r="BD58" s="2189"/>
      <c r="BE58" s="2189"/>
      <c r="BF58" s="2189"/>
      <c r="BG58" s="2189"/>
      <c r="BH58" s="2189"/>
      <c r="BI58" s="2189"/>
      <c r="BJ58" s="2189"/>
      <c r="BK58" s="2189"/>
      <c r="BL58" s="2189"/>
      <c r="BM58" s="2189"/>
      <c r="BN58" s="2189"/>
      <c r="BO58" s="2189"/>
      <c r="BP58" s="2189"/>
      <c r="BQ58" s="2189"/>
      <c r="BR58" s="2189"/>
      <c r="BS58" s="2189"/>
      <c r="BT58" s="2189"/>
      <c r="BU58" s="2189"/>
      <c r="BV58" s="2189"/>
      <c r="BW58" s="2189"/>
      <c r="BX58" s="2189"/>
      <c r="BY58" s="2189"/>
      <c r="BZ58" s="2189"/>
      <c r="CA58" s="2189"/>
      <c r="CB58" s="2189"/>
      <c r="CC58" s="2189"/>
      <c r="CD58" s="2189"/>
      <c r="CE58" s="2189"/>
      <c r="CF58" s="2189"/>
      <c r="CG58" s="2189"/>
      <c r="CH58" s="2189"/>
      <c r="CI58" s="2189"/>
      <c r="CJ58" s="2189"/>
      <c r="CK58" s="2189"/>
      <c r="CL58" s="2189"/>
      <c r="CM58" s="2189"/>
      <c r="CN58" s="2189"/>
      <c r="CO58" s="2189"/>
      <c r="CP58" s="2189"/>
      <c r="CQ58" s="2189"/>
      <c r="CR58" s="2189"/>
      <c r="CS58" s="2189"/>
      <c r="CT58" s="2189"/>
      <c r="CU58" s="2189"/>
      <c r="CV58" s="2189"/>
      <c r="CW58" s="2189"/>
      <c r="CX58" s="2189"/>
      <c r="CY58" s="2189"/>
      <c r="CZ58" s="2189"/>
      <c r="DA58" s="2189"/>
      <c r="DB58" s="2189"/>
      <c r="DC58" s="2189"/>
      <c r="DD58" s="2189"/>
      <c r="DE58" s="2189"/>
      <c r="DF58" s="2189"/>
      <c r="DG58" s="2189"/>
      <c r="DH58" s="2189"/>
      <c r="DI58" s="2189"/>
      <c r="DJ58" s="2189"/>
      <c r="DK58" s="2189"/>
      <c r="DL58" s="2189"/>
      <c r="DM58" s="2189"/>
      <c r="DN58" s="2189"/>
      <c r="DO58" s="2189"/>
      <c r="DP58" s="2189"/>
      <c r="DQ58" s="2189"/>
      <c r="DR58" s="2189"/>
      <c r="DS58" s="2189"/>
      <c r="DT58" s="2189"/>
      <c r="DU58" s="2189"/>
      <c r="DV58" s="2189"/>
      <c r="DW58" s="2189"/>
      <c r="DX58" s="2189"/>
      <c r="DY58" s="2189"/>
      <c r="DZ58" s="2189"/>
      <c r="EA58" s="2189"/>
      <c r="EB58" s="2189"/>
      <c r="EC58" s="2189"/>
      <c r="ED58" s="2189"/>
      <c r="EE58" s="2189"/>
      <c r="EF58" s="2189"/>
    </row>
    <row r="59" spans="2:136" ht="15.6" x14ac:dyDescent="0.3">
      <c r="B59" s="736"/>
      <c r="C59" s="736"/>
      <c r="D59" s="736"/>
      <c r="E59" s="736"/>
      <c r="F59" s="736"/>
      <c r="G59" s="736"/>
      <c r="H59" s="736"/>
      <c r="I59" s="736"/>
      <c r="J59" s="736"/>
      <c r="K59" s="736"/>
      <c r="L59" s="739"/>
      <c r="M59" s="939"/>
      <c r="N59" s="939"/>
      <c r="O59" s="939"/>
      <c r="P59" s="939"/>
      <c r="Q59" s="2114" t="s">
        <v>40004</v>
      </c>
      <c r="R59" s="2114"/>
      <c r="S59" s="2114"/>
      <c r="T59" s="2114"/>
      <c r="U59" s="2114"/>
      <c r="V59" s="2114"/>
      <c r="W59" s="2114"/>
      <c r="X59" s="2114"/>
      <c r="Y59" s="2114"/>
      <c r="Z59" s="2114"/>
      <c r="AA59" s="2114"/>
      <c r="AB59" s="2114"/>
      <c r="AC59" s="2114"/>
      <c r="AD59" s="2114"/>
      <c r="AE59" s="2114"/>
      <c r="AF59" s="2114"/>
      <c r="AG59" s="2114"/>
      <c r="AH59" s="2114"/>
      <c r="AI59" s="2114"/>
      <c r="AJ59" s="2114"/>
      <c r="AK59" s="2114"/>
      <c r="AL59" s="2114"/>
      <c r="AM59" s="2114"/>
      <c r="AN59" s="2114"/>
      <c r="AO59" s="2114"/>
      <c r="AP59" s="2114"/>
      <c r="AQ59" s="2114"/>
      <c r="AR59" s="2114"/>
      <c r="AS59" s="2114"/>
      <c r="AT59" s="2114"/>
      <c r="AU59" s="2114"/>
      <c r="AV59" s="2114"/>
      <c r="AW59" s="2114"/>
      <c r="AX59" s="2114"/>
      <c r="AY59" s="2114"/>
      <c r="AZ59" s="2114"/>
      <c r="BA59" s="2114"/>
      <c r="BB59" s="2114"/>
      <c r="BC59" s="2114"/>
      <c r="BD59" s="2114"/>
      <c r="BE59" s="2114"/>
      <c r="BF59" s="2114"/>
      <c r="BG59" s="2114"/>
      <c r="BH59" s="2114"/>
      <c r="BI59" s="2114"/>
      <c r="BJ59" s="2114"/>
      <c r="BK59" s="2114"/>
      <c r="BL59" s="2114"/>
      <c r="BM59" s="2114"/>
      <c r="BN59" s="2114"/>
      <c r="BO59" s="2114"/>
      <c r="BP59" s="2114"/>
      <c r="BQ59" s="2114"/>
      <c r="BR59" s="2114"/>
      <c r="BS59" s="2114"/>
      <c r="BT59" s="2114"/>
      <c r="BU59" s="2114"/>
      <c r="BV59" s="2114"/>
      <c r="BW59" s="2114"/>
      <c r="BX59" s="2114"/>
      <c r="BY59" s="2114"/>
      <c r="BZ59" s="2114"/>
      <c r="CA59" s="2114"/>
      <c r="CB59" s="2114"/>
      <c r="CC59" s="2114"/>
      <c r="CD59" s="2114"/>
      <c r="CE59" s="2114"/>
      <c r="CF59" s="2114"/>
      <c r="CG59" s="2114"/>
      <c r="CH59" s="2114"/>
      <c r="CI59" s="2114"/>
      <c r="CJ59" s="2114"/>
      <c r="CK59" s="2114"/>
      <c r="CL59" s="2114"/>
      <c r="CM59" s="2114"/>
      <c r="CN59" s="2114"/>
      <c r="CO59" s="2114"/>
      <c r="CP59" s="2114"/>
      <c r="CQ59" s="2114"/>
      <c r="CR59" s="2114"/>
      <c r="CS59" s="2114"/>
      <c r="CT59" s="2114"/>
      <c r="CU59" s="2114"/>
      <c r="CV59" s="2114"/>
      <c r="CW59" s="2114"/>
      <c r="CX59" s="2114"/>
      <c r="CY59" s="2114"/>
      <c r="CZ59" s="2114"/>
      <c r="DA59" s="2114"/>
      <c r="DB59" s="2114"/>
      <c r="DC59" s="2114"/>
      <c r="DD59" s="2114"/>
      <c r="DE59" s="2114"/>
      <c r="DF59" s="2114"/>
      <c r="DG59" s="2114"/>
      <c r="DH59" s="2114"/>
      <c r="DI59" s="2114"/>
      <c r="DJ59" s="2114"/>
      <c r="DK59" s="2114"/>
      <c r="DL59" s="2114"/>
      <c r="DM59" s="2114"/>
      <c r="DN59" s="2114"/>
      <c r="DO59" s="2114"/>
      <c r="DP59" s="2114"/>
      <c r="DQ59" s="2114"/>
      <c r="DR59" s="2114"/>
      <c r="DS59" s="2114"/>
      <c r="DT59" s="2114"/>
      <c r="DU59" s="2114"/>
      <c r="DV59" s="2114"/>
      <c r="DW59" s="2114"/>
      <c r="DX59" s="2114"/>
      <c r="DY59" s="2114"/>
      <c r="DZ59" s="2114"/>
      <c r="EA59" s="2114"/>
      <c r="EB59" s="2114"/>
      <c r="EC59" s="2114"/>
      <c r="ED59" s="2114"/>
      <c r="EE59" s="2114"/>
      <c r="EF59" s="939"/>
    </row>
    <row r="60" spans="2:136" ht="15.6" x14ac:dyDescent="0.3">
      <c r="B60" s="736"/>
      <c r="C60" s="736"/>
      <c r="D60" s="736"/>
      <c r="E60" s="736"/>
      <c r="F60" s="736"/>
      <c r="G60" s="736"/>
      <c r="H60" s="736"/>
      <c r="I60" s="736"/>
      <c r="J60" s="736"/>
      <c r="K60" s="736"/>
      <c r="L60" s="739"/>
      <c r="M60" s="741"/>
      <c r="N60" s="741"/>
      <c r="O60" s="741"/>
      <c r="P60" s="741"/>
      <c r="Q60" s="741"/>
      <c r="R60" s="741"/>
      <c r="S60" s="741"/>
      <c r="T60" s="741"/>
      <c r="U60" s="741"/>
      <c r="V60" s="741"/>
      <c r="W60" s="741"/>
      <c r="X60" s="741"/>
      <c r="Y60" s="741"/>
      <c r="Z60" s="741"/>
      <c r="AA60" s="741"/>
      <c r="AB60" s="741"/>
      <c r="AC60" s="741"/>
      <c r="AD60" s="741"/>
      <c r="AE60" s="741"/>
      <c r="AF60" s="741"/>
      <c r="AG60" s="741"/>
      <c r="AH60" s="741"/>
      <c r="AI60" s="741"/>
      <c r="AJ60" s="741"/>
      <c r="AK60" s="741"/>
      <c r="AL60" s="741"/>
      <c r="AM60" s="741"/>
      <c r="AN60" s="741"/>
      <c r="AO60" s="741"/>
      <c r="AP60" s="741"/>
      <c r="AQ60" s="741"/>
      <c r="AR60" s="741"/>
      <c r="AS60" s="741"/>
      <c r="AT60" s="741"/>
      <c r="AU60" s="741"/>
      <c r="AV60" s="741"/>
      <c r="AW60" s="741"/>
      <c r="AX60" s="741"/>
      <c r="AY60" s="741"/>
      <c r="AZ60" s="741"/>
      <c r="BA60" s="741"/>
      <c r="BB60" s="741"/>
      <c r="BC60" s="741"/>
      <c r="BD60" s="741"/>
      <c r="BE60" s="741"/>
      <c r="BF60" s="741"/>
      <c r="BG60" s="741"/>
      <c r="BH60" s="741"/>
      <c r="BI60" s="741"/>
      <c r="BJ60" s="741"/>
      <c r="BK60" s="741"/>
      <c r="BL60" s="741"/>
      <c r="BM60" s="741"/>
      <c r="BN60" s="741"/>
      <c r="BO60" s="741"/>
      <c r="BP60" s="741"/>
      <c r="BQ60" s="741"/>
      <c r="BR60" s="741"/>
      <c r="BS60" s="741"/>
      <c r="BT60" s="741"/>
      <c r="BU60" s="741"/>
      <c r="BV60" s="741"/>
      <c r="BW60" s="741"/>
      <c r="BX60" s="741"/>
      <c r="BY60" s="741"/>
      <c r="BZ60" s="741"/>
      <c r="CA60" s="741"/>
      <c r="CB60" s="741"/>
      <c r="CC60" s="741"/>
      <c r="CD60" s="741"/>
      <c r="CE60" s="741"/>
      <c r="CF60" s="741"/>
      <c r="CG60" s="741"/>
      <c r="CH60" s="741"/>
      <c r="CI60" s="741"/>
      <c r="CJ60" s="741"/>
      <c r="CK60" s="741"/>
      <c r="CL60" s="741"/>
      <c r="CM60" s="741"/>
      <c r="CN60" s="741"/>
      <c r="CO60" s="741"/>
      <c r="CP60" s="741"/>
      <c r="CQ60" s="741"/>
      <c r="CR60" s="741"/>
      <c r="CS60" s="741"/>
      <c r="CT60" s="741"/>
      <c r="CU60" s="741"/>
      <c r="CV60" s="741"/>
      <c r="CW60" s="741"/>
      <c r="CX60" s="741"/>
      <c r="CY60" s="741"/>
      <c r="CZ60" s="741"/>
      <c r="DA60" s="741"/>
      <c r="DB60" s="741"/>
      <c r="DC60" s="741"/>
      <c r="DD60" s="741"/>
      <c r="DE60" s="741"/>
      <c r="DF60" s="741"/>
      <c r="DG60" s="741"/>
      <c r="DH60" s="741"/>
      <c r="DI60" s="741"/>
      <c r="DJ60" s="741"/>
      <c r="DK60" s="741"/>
      <c r="DL60" s="741"/>
      <c r="DM60" s="741"/>
      <c r="DN60" s="741"/>
      <c r="DO60" s="741"/>
      <c r="DP60" s="741"/>
      <c r="DQ60" s="741"/>
      <c r="DR60" s="741"/>
      <c r="DS60" s="741"/>
      <c r="DT60" s="741"/>
      <c r="DU60" s="741"/>
      <c r="DV60" s="741"/>
      <c r="DW60" s="741"/>
      <c r="DX60" s="741"/>
      <c r="DY60" s="741"/>
      <c r="DZ60" s="741"/>
      <c r="EA60" s="741"/>
      <c r="EB60" s="741"/>
      <c r="EC60" s="741"/>
      <c r="ED60" s="741"/>
      <c r="EE60" s="741"/>
      <c r="EF60" s="741"/>
    </row>
    <row r="61" spans="2:136" ht="15.6" x14ac:dyDescent="0.3">
      <c r="B61" s="736"/>
      <c r="C61" s="736"/>
      <c r="D61" s="736"/>
      <c r="E61" s="736"/>
      <c r="F61" s="736"/>
      <c r="G61" s="736"/>
      <c r="H61" s="736"/>
      <c r="I61" s="736"/>
      <c r="J61" s="736"/>
      <c r="K61" s="736"/>
      <c r="L61" s="2188" t="s">
        <v>39994</v>
      </c>
      <c r="M61" s="2189"/>
      <c r="N61" s="2189"/>
      <c r="O61" s="2189"/>
      <c r="P61" s="2189"/>
      <c r="Q61" s="2189"/>
      <c r="R61" s="2189"/>
      <c r="S61" s="2189"/>
      <c r="T61" s="2189"/>
      <c r="U61" s="2189"/>
      <c r="V61" s="2189"/>
      <c r="W61" s="2189"/>
      <c r="X61" s="2189"/>
      <c r="Y61" s="2189"/>
      <c r="Z61" s="2189"/>
      <c r="AA61" s="2189"/>
      <c r="AB61" s="2189"/>
      <c r="AC61" s="2189"/>
      <c r="AD61" s="2189"/>
      <c r="AE61" s="2189"/>
      <c r="AF61" s="2189"/>
      <c r="AG61" s="2189"/>
      <c r="AH61" s="2189"/>
      <c r="AI61" s="2189"/>
      <c r="AJ61" s="2189"/>
      <c r="AK61" s="2189"/>
      <c r="AL61" s="2189"/>
      <c r="AM61" s="2189"/>
      <c r="AN61" s="2189"/>
      <c r="AO61" s="2189"/>
      <c r="AP61" s="2189"/>
      <c r="AQ61" s="2189"/>
      <c r="AR61" s="2189"/>
      <c r="AS61" s="2189"/>
      <c r="AT61" s="2189"/>
      <c r="AU61" s="2189"/>
      <c r="AV61" s="2189"/>
      <c r="AW61" s="2189"/>
      <c r="AX61" s="2189"/>
      <c r="AY61" s="2189"/>
      <c r="AZ61" s="2189"/>
      <c r="BA61" s="2189"/>
      <c r="BB61" s="2189"/>
      <c r="BC61" s="2189"/>
      <c r="BD61" s="2189"/>
      <c r="BE61" s="2189"/>
      <c r="BF61" s="2189"/>
      <c r="BG61" s="2189"/>
      <c r="BH61" s="2189"/>
      <c r="BI61" s="2189"/>
      <c r="BJ61" s="2189"/>
      <c r="BK61" s="2189"/>
      <c r="BL61" s="2189"/>
      <c r="BM61" s="2189"/>
      <c r="BN61" s="2189"/>
      <c r="BO61" s="2189"/>
      <c r="BP61" s="2189"/>
      <c r="BQ61" s="2189"/>
      <c r="BR61" s="2189"/>
      <c r="BS61" s="2189"/>
      <c r="BT61" s="2189"/>
      <c r="BU61" s="2189"/>
      <c r="BV61" s="2189"/>
      <c r="BW61" s="2189"/>
      <c r="BX61" s="2189"/>
      <c r="BY61" s="2189"/>
      <c r="BZ61" s="2189"/>
      <c r="CA61" s="2189"/>
      <c r="CB61" s="2189"/>
      <c r="CC61" s="2189"/>
      <c r="CD61" s="2189"/>
      <c r="CE61" s="2189"/>
      <c r="CF61" s="2189"/>
      <c r="CG61" s="2189"/>
      <c r="CH61" s="2189"/>
      <c r="CI61" s="2189"/>
      <c r="CJ61" s="2189"/>
      <c r="CK61" s="2189"/>
      <c r="CL61" s="2189"/>
      <c r="CM61" s="2189"/>
      <c r="CN61" s="2189"/>
      <c r="CO61" s="2189"/>
      <c r="CP61" s="2189"/>
      <c r="CQ61" s="2189"/>
      <c r="CR61" s="2189"/>
      <c r="CS61" s="2189"/>
      <c r="CT61" s="2189"/>
      <c r="CU61" s="2189"/>
      <c r="CV61" s="2189"/>
      <c r="CW61" s="2189"/>
      <c r="CX61" s="2189"/>
      <c r="CY61" s="2189"/>
      <c r="CZ61" s="2189"/>
      <c r="DA61" s="2189"/>
      <c r="DB61" s="2189"/>
      <c r="DC61" s="2189"/>
      <c r="DD61" s="2189"/>
      <c r="DE61" s="2189"/>
      <c r="DF61" s="2189"/>
      <c r="DG61" s="2189"/>
      <c r="DH61" s="2189"/>
      <c r="DI61" s="2189"/>
      <c r="DJ61" s="2189"/>
      <c r="DK61" s="2189"/>
      <c r="DL61" s="2189"/>
      <c r="DM61" s="2189"/>
      <c r="DN61" s="2189"/>
      <c r="DO61" s="2189"/>
      <c r="DP61" s="2189"/>
      <c r="DQ61" s="2189"/>
      <c r="DR61" s="2189"/>
      <c r="DS61" s="2189"/>
      <c r="DT61" s="2189"/>
      <c r="DU61" s="2189"/>
      <c r="DV61" s="2189"/>
      <c r="DW61" s="2189"/>
      <c r="DX61" s="2189"/>
      <c r="DY61" s="2189"/>
      <c r="DZ61" s="2189"/>
      <c r="EA61" s="2189"/>
      <c r="EB61" s="2189"/>
      <c r="EC61" s="2189"/>
      <c r="ED61" s="2189"/>
      <c r="EE61" s="2189"/>
      <c r="EF61" s="2189"/>
    </row>
    <row r="62" spans="2:136" ht="15.6" x14ac:dyDescent="0.3">
      <c r="B62" s="736"/>
      <c r="C62" s="736"/>
      <c r="D62" s="736"/>
      <c r="E62" s="736"/>
      <c r="F62" s="736"/>
      <c r="G62" s="736"/>
      <c r="H62" s="736"/>
      <c r="I62" s="736"/>
      <c r="J62" s="736"/>
      <c r="K62" s="736"/>
      <c r="L62" s="729"/>
      <c r="M62" s="729"/>
      <c r="N62" s="729"/>
      <c r="O62" s="729"/>
      <c r="P62" s="729"/>
      <c r="Q62" s="2114" t="s">
        <v>39995</v>
      </c>
      <c r="R62" s="2114"/>
      <c r="S62" s="2114"/>
      <c r="T62" s="2114"/>
      <c r="U62" s="2114"/>
      <c r="V62" s="2114"/>
      <c r="W62" s="2114"/>
      <c r="X62" s="2114"/>
      <c r="Y62" s="2114"/>
      <c r="Z62" s="2114"/>
      <c r="AA62" s="2114"/>
      <c r="AB62" s="2114"/>
      <c r="AC62" s="2114"/>
      <c r="AD62" s="2114"/>
      <c r="AE62" s="2114"/>
      <c r="AF62" s="2114"/>
      <c r="AG62" s="2114"/>
      <c r="AH62" s="2114"/>
      <c r="AI62" s="2114"/>
      <c r="AJ62" s="2114"/>
      <c r="AK62" s="2114"/>
      <c r="AL62" s="2114"/>
      <c r="AM62" s="2114"/>
      <c r="AN62" s="2114"/>
      <c r="AO62" s="2114"/>
      <c r="AP62" s="2114"/>
      <c r="AQ62" s="2114"/>
      <c r="AR62" s="2114"/>
      <c r="AS62" s="2114"/>
      <c r="AT62" s="2114"/>
      <c r="AU62" s="2114"/>
      <c r="AV62" s="2114"/>
      <c r="AW62" s="2114"/>
      <c r="AX62" s="2114"/>
      <c r="AY62" s="2114"/>
      <c r="AZ62" s="2114"/>
      <c r="BA62" s="2114"/>
      <c r="BB62" s="2114"/>
      <c r="BC62" s="2114"/>
      <c r="BD62" s="2114"/>
      <c r="BE62" s="2114"/>
      <c r="BF62" s="2114"/>
      <c r="BG62" s="2114"/>
      <c r="BH62" s="2114"/>
      <c r="BI62" s="2114"/>
      <c r="BJ62" s="2114"/>
      <c r="BK62" s="2114"/>
      <c r="BL62" s="2114"/>
      <c r="BM62" s="2114"/>
      <c r="BN62" s="2114"/>
      <c r="BO62" s="2114"/>
      <c r="BP62" s="2114"/>
      <c r="BQ62" s="2114"/>
      <c r="BR62" s="2114"/>
      <c r="BS62" s="2114"/>
      <c r="BT62" s="2114"/>
      <c r="BU62" s="2114"/>
      <c r="BV62" s="2114"/>
      <c r="BW62" s="2114"/>
      <c r="BX62" s="2114"/>
      <c r="BY62" s="2114"/>
      <c r="BZ62" s="2114"/>
      <c r="CA62" s="2114"/>
      <c r="CB62" s="2114"/>
      <c r="CC62" s="2114"/>
      <c r="CD62" s="2114"/>
      <c r="CE62" s="2114"/>
      <c r="CF62" s="2114"/>
      <c r="CG62" s="2114"/>
      <c r="CH62" s="2114"/>
      <c r="CI62" s="2114"/>
      <c r="CJ62" s="2114"/>
      <c r="CK62" s="2114"/>
      <c r="CL62" s="2114"/>
      <c r="CM62" s="2114"/>
      <c r="CN62" s="2114"/>
      <c r="CO62" s="2114"/>
      <c r="CP62" s="2114"/>
      <c r="CQ62" s="2114"/>
      <c r="CR62" s="2114"/>
      <c r="CS62" s="2114"/>
      <c r="CT62" s="2114"/>
      <c r="CU62" s="2114"/>
      <c r="CV62" s="2114"/>
      <c r="CW62" s="2114"/>
      <c r="CX62" s="2114"/>
      <c r="CY62" s="2114"/>
      <c r="CZ62" s="2114"/>
      <c r="DA62" s="2114"/>
      <c r="DB62" s="2114"/>
      <c r="DC62" s="2114"/>
      <c r="DD62" s="2114"/>
      <c r="DE62" s="2114"/>
      <c r="DF62" s="2114"/>
      <c r="DG62" s="2114"/>
      <c r="DH62" s="2114"/>
      <c r="DI62" s="2114"/>
      <c r="DJ62" s="2114"/>
      <c r="DK62" s="2114"/>
      <c r="DL62" s="2114"/>
      <c r="DM62" s="2114"/>
      <c r="DN62" s="2114"/>
      <c r="DO62" s="2114"/>
      <c r="DP62" s="2114"/>
      <c r="DQ62" s="2114"/>
      <c r="DR62" s="2114"/>
      <c r="DS62" s="2114"/>
      <c r="DT62" s="2114"/>
      <c r="DU62" s="2114"/>
      <c r="DV62" s="2114"/>
      <c r="DW62" s="2114"/>
      <c r="DX62" s="2114"/>
      <c r="DY62" s="2114"/>
      <c r="DZ62" s="2114"/>
      <c r="EA62" s="2114"/>
      <c r="EB62" s="2114"/>
      <c r="EC62" s="2114"/>
      <c r="ED62" s="2114"/>
      <c r="EE62" s="2114"/>
      <c r="EF62" s="2114"/>
    </row>
    <row r="63" spans="2:136" ht="15.6" x14ac:dyDescent="0.3">
      <c r="B63" s="736"/>
      <c r="C63" s="736"/>
      <c r="D63" s="736"/>
      <c r="E63" s="736"/>
      <c r="F63" s="736"/>
      <c r="G63" s="736"/>
      <c r="H63" s="736"/>
      <c r="I63" s="736"/>
      <c r="J63" s="736"/>
      <c r="K63" s="736"/>
      <c r="L63" s="729"/>
      <c r="M63" s="729"/>
      <c r="N63" s="729"/>
      <c r="O63" s="729"/>
      <c r="P63" s="729"/>
      <c r="Q63" s="2114" t="s">
        <v>39996</v>
      </c>
      <c r="R63" s="2114"/>
      <c r="S63" s="2114"/>
      <c r="T63" s="2114"/>
      <c r="U63" s="2114"/>
      <c r="V63" s="2114"/>
      <c r="W63" s="2114"/>
      <c r="X63" s="2114"/>
      <c r="Y63" s="2114"/>
      <c r="Z63" s="2114"/>
      <c r="AA63" s="2114"/>
      <c r="AB63" s="2114"/>
      <c r="AC63" s="2114"/>
      <c r="AD63" s="2114"/>
      <c r="AE63" s="2114"/>
      <c r="AF63" s="2114"/>
      <c r="AG63" s="2114"/>
      <c r="AH63" s="2114"/>
      <c r="AI63" s="2114"/>
      <c r="AJ63" s="2114"/>
      <c r="AK63" s="2114"/>
      <c r="AL63" s="2114"/>
      <c r="AM63" s="2114"/>
      <c r="AN63" s="2114"/>
      <c r="AO63" s="2114"/>
      <c r="AP63" s="2114"/>
      <c r="AQ63" s="2114"/>
      <c r="AR63" s="2114"/>
      <c r="AS63" s="2114"/>
      <c r="AT63" s="2114"/>
      <c r="AU63" s="2114"/>
      <c r="AV63" s="2114"/>
      <c r="AW63" s="2114"/>
      <c r="AX63" s="2114"/>
      <c r="AY63" s="2114"/>
      <c r="AZ63" s="2114"/>
      <c r="BA63" s="2114"/>
      <c r="BB63" s="2114"/>
      <c r="BC63" s="2114"/>
      <c r="BD63" s="2114"/>
      <c r="BE63" s="2114"/>
      <c r="BF63" s="2114"/>
      <c r="BG63" s="2114"/>
      <c r="BH63" s="2114"/>
      <c r="BI63" s="2114"/>
      <c r="BJ63" s="2114"/>
      <c r="BK63" s="2114"/>
      <c r="BL63" s="2114"/>
      <c r="BM63" s="2114"/>
      <c r="BN63" s="2114"/>
      <c r="BO63" s="2114"/>
      <c r="BP63" s="2114"/>
      <c r="BQ63" s="2114"/>
      <c r="BR63" s="2114"/>
      <c r="BS63" s="2114"/>
      <c r="BT63" s="2114"/>
      <c r="BU63" s="2114"/>
      <c r="BV63" s="2114"/>
      <c r="BW63" s="2114"/>
      <c r="BX63" s="2114"/>
      <c r="BY63" s="2114"/>
      <c r="BZ63" s="2114"/>
      <c r="CA63" s="2114"/>
      <c r="CB63" s="2114"/>
      <c r="CC63" s="2114"/>
      <c r="CD63" s="2114"/>
      <c r="CE63" s="2114"/>
      <c r="CF63" s="2114"/>
      <c r="CG63" s="2114"/>
      <c r="CH63" s="2114"/>
      <c r="CI63" s="2114"/>
      <c r="CJ63" s="2114"/>
      <c r="CK63" s="2114"/>
      <c r="CL63" s="2114"/>
      <c r="CM63" s="2114"/>
      <c r="CN63" s="2114"/>
      <c r="CO63" s="2114"/>
      <c r="CP63" s="2114"/>
      <c r="CQ63" s="2114"/>
      <c r="CR63" s="2114"/>
      <c r="CS63" s="2114"/>
      <c r="CT63" s="2114"/>
      <c r="CU63" s="2114"/>
      <c r="CV63" s="2114"/>
      <c r="CW63" s="2114"/>
      <c r="CX63" s="2114"/>
      <c r="CY63" s="2114"/>
      <c r="CZ63" s="2114"/>
      <c r="DA63" s="2114"/>
      <c r="DB63" s="2114"/>
      <c r="DC63" s="2114"/>
      <c r="DD63" s="2114"/>
      <c r="DE63" s="2114"/>
      <c r="DF63" s="2114"/>
      <c r="DG63" s="2114"/>
      <c r="DH63" s="2114"/>
      <c r="DI63" s="2114"/>
      <c r="DJ63" s="2114"/>
      <c r="DK63" s="2114"/>
      <c r="DL63" s="2114"/>
      <c r="DM63" s="2114"/>
      <c r="DN63" s="2114"/>
      <c r="DO63" s="2114"/>
      <c r="DP63" s="2114"/>
      <c r="DQ63" s="2114"/>
      <c r="DR63" s="2114"/>
      <c r="DS63" s="2114"/>
      <c r="DT63" s="2114"/>
      <c r="DU63" s="2114"/>
      <c r="DV63" s="2114"/>
      <c r="DW63" s="2114"/>
      <c r="DX63" s="2114"/>
      <c r="DY63" s="2114"/>
      <c r="DZ63" s="2114"/>
      <c r="EA63" s="2114"/>
      <c r="EB63" s="2114"/>
      <c r="EC63" s="2114"/>
      <c r="ED63" s="2114"/>
      <c r="EE63" s="2114"/>
      <c r="EF63" s="2114"/>
    </row>
    <row r="64" spans="2:136" ht="15.6" x14ac:dyDescent="0.3">
      <c r="B64" s="736"/>
      <c r="C64" s="736"/>
      <c r="D64" s="736"/>
      <c r="E64" s="736"/>
      <c r="F64" s="736"/>
      <c r="G64" s="736"/>
      <c r="H64" s="736"/>
      <c r="I64" s="736"/>
      <c r="J64" s="736"/>
      <c r="K64" s="736"/>
      <c r="L64" s="729"/>
      <c r="M64" s="729"/>
      <c r="N64" s="729"/>
      <c r="O64" s="729"/>
      <c r="P64" s="729"/>
      <c r="Q64" s="2114" t="s">
        <v>39997</v>
      </c>
      <c r="R64" s="2114"/>
      <c r="S64" s="2114"/>
      <c r="T64" s="2114"/>
      <c r="U64" s="2114"/>
      <c r="V64" s="2114"/>
      <c r="W64" s="2114"/>
      <c r="X64" s="2114"/>
      <c r="Y64" s="2114"/>
      <c r="Z64" s="2114"/>
      <c r="AA64" s="2114"/>
      <c r="AB64" s="2114"/>
      <c r="AC64" s="2114"/>
      <c r="AD64" s="2114"/>
      <c r="AE64" s="2114"/>
      <c r="AF64" s="2114"/>
      <c r="AG64" s="2114"/>
      <c r="AH64" s="2114"/>
      <c r="AI64" s="2114"/>
      <c r="AJ64" s="2114"/>
      <c r="AK64" s="2114"/>
      <c r="AL64" s="2114"/>
      <c r="AM64" s="2114"/>
      <c r="AN64" s="2114"/>
      <c r="AO64" s="2114"/>
      <c r="AP64" s="2114"/>
      <c r="AQ64" s="2114"/>
      <c r="AR64" s="2114"/>
      <c r="AS64" s="2114"/>
      <c r="AT64" s="2114"/>
      <c r="AU64" s="2114"/>
      <c r="AV64" s="2114"/>
      <c r="AW64" s="2114"/>
      <c r="AX64" s="2114"/>
      <c r="AY64" s="2114"/>
      <c r="AZ64" s="2114"/>
      <c r="BA64" s="2114"/>
      <c r="BB64" s="2114"/>
      <c r="BC64" s="2114"/>
      <c r="BD64" s="2114"/>
      <c r="BE64" s="2114"/>
      <c r="BF64" s="2114"/>
      <c r="BG64" s="2114"/>
      <c r="BH64" s="2114"/>
      <c r="BI64" s="2114"/>
      <c r="BJ64" s="2114"/>
      <c r="BK64" s="2114"/>
      <c r="BL64" s="2114"/>
      <c r="BM64" s="2114"/>
      <c r="BN64" s="2114"/>
      <c r="BO64" s="2114"/>
      <c r="BP64" s="2114"/>
      <c r="BQ64" s="2114"/>
      <c r="BR64" s="2114"/>
      <c r="BS64" s="2114"/>
      <c r="BT64" s="2114"/>
      <c r="BU64" s="2114"/>
      <c r="BV64" s="2114"/>
      <c r="BW64" s="2114"/>
      <c r="BX64" s="2114"/>
      <c r="BY64" s="2114"/>
      <c r="BZ64" s="2114"/>
      <c r="CA64" s="2114"/>
      <c r="CB64" s="2114"/>
      <c r="CC64" s="2114"/>
      <c r="CD64" s="2114"/>
      <c r="CE64" s="2114"/>
      <c r="CF64" s="2114"/>
      <c r="CG64" s="2114"/>
      <c r="CH64" s="2114"/>
      <c r="CI64" s="2114"/>
      <c r="CJ64" s="2114"/>
      <c r="CK64" s="2114"/>
      <c r="CL64" s="2114"/>
      <c r="CM64" s="2114"/>
      <c r="CN64" s="2114"/>
      <c r="CO64" s="2114"/>
      <c r="CP64" s="2114"/>
      <c r="CQ64" s="2114"/>
      <c r="CR64" s="2114"/>
      <c r="CS64" s="2114"/>
      <c r="CT64" s="2114"/>
      <c r="CU64" s="2114"/>
      <c r="CV64" s="2114"/>
      <c r="CW64" s="2114"/>
      <c r="CX64" s="2114"/>
      <c r="CY64" s="2114"/>
      <c r="CZ64" s="2114"/>
      <c r="DA64" s="2114"/>
      <c r="DB64" s="2114"/>
      <c r="DC64" s="2114"/>
      <c r="DD64" s="2114"/>
      <c r="DE64" s="2114"/>
      <c r="DF64" s="2114"/>
      <c r="DG64" s="2114"/>
      <c r="DH64" s="2114"/>
      <c r="DI64" s="2114"/>
      <c r="DJ64" s="2114"/>
      <c r="DK64" s="2114"/>
      <c r="DL64" s="2114"/>
      <c r="DM64" s="2114"/>
      <c r="DN64" s="2114"/>
      <c r="DO64" s="2114"/>
      <c r="DP64" s="2114"/>
      <c r="DQ64" s="2114"/>
      <c r="DR64" s="2114"/>
      <c r="DS64" s="2114"/>
      <c r="DT64" s="2114"/>
      <c r="DU64" s="2114"/>
      <c r="DV64" s="2114"/>
      <c r="DW64" s="2114"/>
      <c r="DX64" s="2114"/>
      <c r="DY64" s="2114"/>
      <c r="DZ64" s="2114"/>
      <c r="EA64" s="2114"/>
      <c r="EB64" s="2114"/>
      <c r="EC64" s="2114"/>
      <c r="ED64" s="2114"/>
      <c r="EE64" s="2114"/>
      <c r="EF64" s="2114"/>
    </row>
    <row r="65" spans="2:136" ht="15.6" x14ac:dyDescent="0.3">
      <c r="B65" s="736"/>
      <c r="C65" s="736"/>
      <c r="D65" s="736"/>
      <c r="E65" s="736"/>
      <c r="F65" s="736"/>
      <c r="G65" s="736"/>
      <c r="H65" s="736"/>
      <c r="I65" s="736"/>
      <c r="J65" s="736"/>
      <c r="K65" s="736"/>
      <c r="L65" s="729"/>
      <c r="M65" s="729"/>
      <c r="N65" s="729"/>
      <c r="O65" s="729"/>
      <c r="P65" s="729"/>
      <c r="Q65" s="729"/>
      <c r="R65" s="729"/>
      <c r="S65" s="729"/>
      <c r="T65" s="729"/>
      <c r="U65" s="729"/>
      <c r="V65" s="729"/>
      <c r="W65" s="729"/>
      <c r="X65" s="729"/>
      <c r="Y65" s="729"/>
      <c r="Z65" s="729"/>
      <c r="AA65" s="729"/>
      <c r="AB65" s="729"/>
      <c r="AC65" s="729"/>
      <c r="AD65" s="729"/>
      <c r="AE65" s="729"/>
      <c r="AF65" s="729"/>
      <c r="AG65" s="729"/>
      <c r="AH65" s="729"/>
      <c r="AI65" s="729"/>
      <c r="AJ65" s="729"/>
      <c r="AK65" s="729"/>
      <c r="AL65" s="729"/>
      <c r="AM65" s="729"/>
      <c r="AN65" s="729"/>
      <c r="AO65" s="729"/>
      <c r="AP65" s="729"/>
      <c r="AQ65" s="729"/>
      <c r="AR65" s="729"/>
      <c r="AS65" s="729"/>
      <c r="AT65" s="729"/>
      <c r="AU65" s="729"/>
      <c r="AV65" s="729"/>
      <c r="AW65" s="729"/>
      <c r="AX65" s="729"/>
      <c r="AY65" s="729"/>
      <c r="AZ65" s="729"/>
      <c r="BA65" s="729"/>
      <c r="BB65" s="729"/>
      <c r="BC65" s="729"/>
      <c r="BD65" s="729"/>
      <c r="BE65" s="729"/>
      <c r="BF65" s="729"/>
      <c r="BG65" s="729"/>
      <c r="BH65" s="729"/>
      <c r="BI65" s="729"/>
      <c r="BJ65" s="729"/>
      <c r="BK65" s="729"/>
      <c r="BL65" s="729"/>
      <c r="BM65" s="729"/>
      <c r="BN65" s="729"/>
      <c r="BO65" s="729"/>
      <c r="BP65" s="729"/>
      <c r="BQ65" s="729"/>
      <c r="BR65" s="729"/>
      <c r="BS65" s="729"/>
      <c r="BT65" s="729"/>
      <c r="BU65" s="729"/>
      <c r="BV65" s="729"/>
      <c r="BW65" s="729"/>
      <c r="BX65" s="729"/>
      <c r="BY65" s="729"/>
      <c r="BZ65" s="729"/>
      <c r="CA65" s="729"/>
      <c r="CB65" s="729"/>
      <c r="CC65" s="729"/>
      <c r="CD65" s="729"/>
      <c r="CE65" s="729"/>
      <c r="CF65" s="729"/>
      <c r="CG65" s="729"/>
      <c r="CH65" s="729"/>
      <c r="CI65" s="729"/>
      <c r="CJ65" s="729"/>
      <c r="CK65" s="729"/>
      <c r="CL65" s="729"/>
      <c r="CM65" s="729"/>
      <c r="CN65" s="729"/>
      <c r="CO65" s="729"/>
      <c r="CP65" s="729"/>
      <c r="CQ65" s="729"/>
      <c r="CR65" s="729"/>
      <c r="CS65" s="729"/>
      <c r="CT65" s="729"/>
      <c r="CU65" s="729"/>
      <c r="CV65" s="729"/>
      <c r="CW65" s="729"/>
      <c r="CX65" s="729"/>
      <c r="CY65" s="729"/>
      <c r="CZ65" s="729"/>
      <c r="DA65" s="729"/>
      <c r="DB65" s="729"/>
      <c r="DC65" s="729"/>
      <c r="DD65" s="729"/>
      <c r="DE65" s="729"/>
      <c r="DF65" s="729"/>
      <c r="DG65" s="729"/>
      <c r="DH65" s="729"/>
      <c r="DI65" s="729"/>
      <c r="DJ65" s="729"/>
      <c r="DK65" s="729"/>
      <c r="DL65" s="729"/>
      <c r="DM65" s="729"/>
      <c r="DN65" s="729"/>
      <c r="DO65" s="729"/>
      <c r="DP65" s="729"/>
      <c r="DQ65" s="729"/>
      <c r="DR65" s="729"/>
      <c r="DS65" s="729"/>
      <c r="DT65" s="729"/>
      <c r="DU65" s="729"/>
      <c r="DV65" s="729"/>
      <c r="DW65" s="729"/>
      <c r="DX65" s="729"/>
      <c r="DY65" s="729"/>
      <c r="DZ65" s="729"/>
      <c r="EA65" s="729"/>
      <c r="EB65" s="729"/>
      <c r="EC65" s="729"/>
      <c r="ED65" s="729"/>
      <c r="EE65" s="729"/>
      <c r="EF65" s="729"/>
    </row>
    <row r="66" spans="2:136" ht="15.6" x14ac:dyDescent="0.3">
      <c r="B66" s="736"/>
      <c r="C66" s="736"/>
      <c r="D66" s="736"/>
      <c r="E66" s="736"/>
      <c r="F66" s="736"/>
      <c r="G66" s="736"/>
      <c r="H66" s="736"/>
      <c r="I66" s="736"/>
      <c r="J66" s="736"/>
      <c r="K66" s="736"/>
      <c r="L66" s="2188" t="s">
        <v>39998</v>
      </c>
      <c r="M66" s="2189"/>
      <c r="N66" s="2189"/>
      <c r="O66" s="2189"/>
      <c r="P66" s="2189"/>
      <c r="Q66" s="2189"/>
      <c r="R66" s="2189"/>
      <c r="S66" s="2189"/>
      <c r="T66" s="2189"/>
      <c r="U66" s="2189"/>
      <c r="V66" s="2189"/>
      <c r="W66" s="2189"/>
      <c r="X66" s="2189"/>
      <c r="Y66" s="2189"/>
      <c r="Z66" s="2189"/>
      <c r="AA66" s="2189"/>
      <c r="AB66" s="2189"/>
      <c r="AC66" s="2189"/>
      <c r="AD66" s="2189"/>
      <c r="AE66" s="2189"/>
      <c r="AF66" s="2189"/>
      <c r="AG66" s="2189"/>
      <c r="AH66" s="2189"/>
      <c r="AI66" s="2189"/>
      <c r="AJ66" s="2189"/>
      <c r="AK66" s="2189"/>
      <c r="AL66" s="2189"/>
      <c r="AM66" s="2189"/>
      <c r="AN66" s="2189"/>
      <c r="AO66" s="2189"/>
      <c r="AP66" s="2189"/>
      <c r="AQ66" s="2189"/>
      <c r="AR66" s="2189"/>
      <c r="AS66" s="2189"/>
      <c r="AT66" s="2189"/>
      <c r="AU66" s="2189"/>
      <c r="AV66" s="2189"/>
      <c r="AW66" s="2189"/>
      <c r="AX66" s="2189"/>
      <c r="AY66" s="2189"/>
      <c r="AZ66" s="2189"/>
      <c r="BA66" s="2189"/>
      <c r="BB66" s="2189"/>
      <c r="BC66" s="2189"/>
      <c r="BD66" s="2189"/>
      <c r="BE66" s="2189"/>
      <c r="BF66" s="2189"/>
      <c r="BG66" s="2189"/>
      <c r="BH66" s="2189"/>
      <c r="BI66" s="2189"/>
      <c r="BJ66" s="2189"/>
      <c r="BK66" s="2189"/>
      <c r="BL66" s="2189"/>
      <c r="BM66" s="2189"/>
      <c r="BN66" s="2189"/>
      <c r="BO66" s="2189"/>
      <c r="BP66" s="2189"/>
      <c r="BQ66" s="2189"/>
      <c r="BR66" s="2189"/>
      <c r="BS66" s="2189"/>
      <c r="BT66" s="2189"/>
      <c r="BU66" s="2189"/>
      <c r="BV66" s="2189"/>
      <c r="BW66" s="2189"/>
      <c r="BX66" s="2189"/>
      <c r="BY66" s="2189"/>
      <c r="BZ66" s="2189"/>
      <c r="CA66" s="2189"/>
      <c r="CB66" s="2189"/>
      <c r="CC66" s="2189"/>
      <c r="CD66" s="2189"/>
      <c r="CE66" s="2189"/>
      <c r="CF66" s="2189"/>
      <c r="CG66" s="2189"/>
      <c r="CH66" s="2189"/>
      <c r="CI66" s="2189"/>
      <c r="CJ66" s="2189"/>
      <c r="CK66" s="2189"/>
      <c r="CL66" s="2189"/>
      <c r="CM66" s="2189"/>
      <c r="CN66" s="2189"/>
      <c r="CO66" s="2189"/>
      <c r="CP66" s="2189"/>
      <c r="CQ66" s="2189"/>
      <c r="CR66" s="2189"/>
      <c r="CS66" s="2189"/>
      <c r="CT66" s="2189"/>
      <c r="CU66" s="2189"/>
      <c r="CV66" s="2189"/>
      <c r="CW66" s="2189"/>
      <c r="CX66" s="2189"/>
      <c r="CY66" s="2189"/>
      <c r="CZ66" s="2189"/>
      <c r="DA66" s="2189"/>
      <c r="DB66" s="2189"/>
      <c r="DC66" s="2189"/>
      <c r="DD66" s="2189"/>
      <c r="DE66" s="2189"/>
      <c r="DF66" s="2189"/>
      <c r="DG66" s="2189"/>
      <c r="DH66" s="2189"/>
      <c r="DI66" s="2189"/>
      <c r="DJ66" s="2189"/>
      <c r="DK66" s="2189"/>
      <c r="DL66" s="2189"/>
      <c r="DM66" s="2189"/>
      <c r="DN66" s="2189"/>
      <c r="DO66" s="2189"/>
      <c r="DP66" s="2189"/>
      <c r="DQ66" s="2189"/>
      <c r="DR66" s="2189"/>
      <c r="DS66" s="2189"/>
      <c r="DT66" s="2189"/>
      <c r="DU66" s="2189"/>
      <c r="DV66" s="2189"/>
      <c r="DW66" s="2189"/>
      <c r="DX66" s="2189"/>
      <c r="DY66" s="2189"/>
      <c r="DZ66" s="2189"/>
      <c r="EA66" s="2189"/>
      <c r="EB66" s="2189"/>
      <c r="EC66" s="2189"/>
      <c r="ED66" s="2189"/>
      <c r="EE66" s="2189"/>
      <c r="EF66" s="2189"/>
    </row>
    <row r="67" spans="2:136" ht="15.6" x14ac:dyDescent="0.3">
      <c r="B67" s="736"/>
      <c r="C67" s="736"/>
      <c r="D67" s="736"/>
      <c r="E67" s="736"/>
      <c r="F67" s="736"/>
      <c r="G67" s="736"/>
      <c r="H67" s="736"/>
      <c r="I67" s="736"/>
      <c r="J67" s="736"/>
      <c r="K67" s="736"/>
      <c r="L67" s="729"/>
      <c r="M67" s="729"/>
      <c r="N67" s="729"/>
      <c r="O67" s="729"/>
      <c r="P67" s="729"/>
      <c r="Q67" s="2114" t="s">
        <v>40008</v>
      </c>
      <c r="R67" s="2114"/>
      <c r="S67" s="2114"/>
      <c r="T67" s="2114"/>
      <c r="U67" s="2114"/>
      <c r="V67" s="2114"/>
      <c r="W67" s="2114"/>
      <c r="X67" s="2114"/>
      <c r="Y67" s="2114"/>
      <c r="Z67" s="2114"/>
      <c r="AA67" s="2114"/>
      <c r="AB67" s="2114"/>
      <c r="AC67" s="2114"/>
      <c r="AD67" s="2114"/>
      <c r="AE67" s="2114"/>
      <c r="AF67" s="2114"/>
      <c r="AG67" s="2114"/>
      <c r="AH67" s="2114"/>
      <c r="AI67" s="2114"/>
      <c r="AJ67" s="2114"/>
      <c r="AK67" s="2114"/>
      <c r="AL67" s="2114"/>
      <c r="AM67" s="2114"/>
      <c r="AN67" s="2114"/>
      <c r="AO67" s="2114"/>
      <c r="AP67" s="2114"/>
      <c r="AQ67" s="2114"/>
      <c r="AR67" s="2114"/>
      <c r="AS67" s="2114"/>
      <c r="AT67" s="2114"/>
      <c r="AU67" s="2114"/>
      <c r="AV67" s="2114"/>
      <c r="AW67" s="2114"/>
      <c r="AX67" s="2114"/>
      <c r="AY67" s="2114"/>
      <c r="AZ67" s="2114"/>
      <c r="BA67" s="2114"/>
      <c r="BB67" s="2114"/>
      <c r="BC67" s="2114"/>
      <c r="BD67" s="2114"/>
      <c r="BE67" s="2114"/>
      <c r="BF67" s="2114"/>
      <c r="BG67" s="2114"/>
      <c r="BH67" s="2114"/>
      <c r="BI67" s="2114"/>
      <c r="BJ67" s="2114"/>
      <c r="BK67" s="2114"/>
      <c r="BL67" s="2114"/>
      <c r="BM67" s="2114"/>
      <c r="BN67" s="2114"/>
      <c r="BO67" s="2114"/>
      <c r="BP67" s="2114"/>
      <c r="BQ67" s="2114"/>
      <c r="BR67" s="2114"/>
      <c r="BS67" s="2114"/>
      <c r="BT67" s="2114"/>
      <c r="BU67" s="2114"/>
      <c r="BV67" s="2114"/>
      <c r="BW67" s="2114"/>
      <c r="BX67" s="2114"/>
      <c r="BY67" s="2114"/>
      <c r="BZ67" s="2114"/>
      <c r="CA67" s="2114"/>
      <c r="CB67" s="2114"/>
      <c r="CC67" s="2114"/>
      <c r="CD67" s="2114"/>
      <c r="CE67" s="2114"/>
      <c r="CF67" s="2114"/>
      <c r="CG67" s="2114"/>
      <c r="CH67" s="2114"/>
      <c r="CI67" s="2114"/>
      <c r="CJ67" s="2114"/>
      <c r="CK67" s="2114"/>
      <c r="CL67" s="2114"/>
      <c r="CM67" s="2114"/>
      <c r="CN67" s="2114"/>
      <c r="CO67" s="2114"/>
      <c r="CP67" s="2114"/>
      <c r="CQ67" s="2114"/>
      <c r="CR67" s="2114"/>
      <c r="CS67" s="2114"/>
      <c r="CT67" s="2114"/>
      <c r="CU67" s="2114"/>
      <c r="CV67" s="2114"/>
      <c r="CW67" s="2114"/>
      <c r="CX67" s="2114"/>
      <c r="CY67" s="2114"/>
      <c r="CZ67" s="2114"/>
      <c r="DA67" s="2114"/>
      <c r="DB67" s="2114"/>
      <c r="DC67" s="2114"/>
      <c r="DD67" s="2114"/>
      <c r="DE67" s="2114"/>
      <c r="DF67" s="2114"/>
      <c r="DG67" s="2114"/>
      <c r="DH67" s="2114"/>
      <c r="DI67" s="2114"/>
      <c r="DJ67" s="2114"/>
      <c r="DK67" s="2114"/>
      <c r="DL67" s="2114"/>
      <c r="DM67" s="2114"/>
      <c r="DN67" s="2114"/>
      <c r="DO67" s="2114"/>
      <c r="DP67" s="2114"/>
      <c r="DQ67" s="2114"/>
      <c r="DR67" s="2114"/>
      <c r="DS67" s="2114"/>
      <c r="DT67" s="2114"/>
      <c r="DU67" s="2114"/>
      <c r="DV67" s="2114"/>
      <c r="DW67" s="2114"/>
      <c r="DX67" s="2114"/>
      <c r="DY67" s="2114"/>
      <c r="DZ67" s="2114"/>
      <c r="EA67" s="2114"/>
      <c r="EB67" s="2114"/>
      <c r="EC67" s="2114"/>
      <c r="ED67" s="2114"/>
      <c r="EE67" s="2114"/>
      <c r="EF67" s="2114"/>
    </row>
    <row r="68" spans="2:136" ht="15.6" x14ac:dyDescent="0.3">
      <c r="B68" s="736"/>
      <c r="C68" s="736"/>
      <c r="D68" s="736"/>
      <c r="E68" s="736"/>
      <c r="F68" s="736"/>
      <c r="G68" s="736"/>
      <c r="H68" s="736"/>
      <c r="I68" s="736"/>
      <c r="J68" s="736"/>
      <c r="K68" s="736"/>
      <c r="L68" s="729"/>
      <c r="M68" s="729"/>
      <c r="N68" s="729"/>
      <c r="O68" s="729"/>
      <c r="P68" s="729"/>
      <c r="Q68" s="2114" t="s">
        <v>40009</v>
      </c>
      <c r="R68" s="2114"/>
      <c r="S68" s="2114"/>
      <c r="T68" s="2114"/>
      <c r="U68" s="2114"/>
      <c r="V68" s="2114"/>
      <c r="W68" s="2114"/>
      <c r="X68" s="2114"/>
      <c r="Y68" s="2114"/>
      <c r="Z68" s="2114"/>
      <c r="AA68" s="2114"/>
      <c r="AB68" s="2114"/>
      <c r="AC68" s="2114"/>
      <c r="AD68" s="2114"/>
      <c r="AE68" s="2114"/>
      <c r="AF68" s="2114"/>
      <c r="AG68" s="2114"/>
      <c r="AH68" s="2114"/>
      <c r="AI68" s="2114"/>
      <c r="AJ68" s="2114"/>
      <c r="AK68" s="2114"/>
      <c r="AL68" s="2114"/>
      <c r="AM68" s="2114"/>
      <c r="AN68" s="2114"/>
      <c r="AO68" s="2114"/>
      <c r="AP68" s="2114"/>
      <c r="AQ68" s="2114"/>
      <c r="AR68" s="2114"/>
      <c r="AS68" s="2114"/>
      <c r="AT68" s="2114"/>
      <c r="AU68" s="2114"/>
      <c r="AV68" s="2114"/>
      <c r="AW68" s="2114"/>
      <c r="AX68" s="2114"/>
      <c r="AY68" s="2114"/>
      <c r="AZ68" s="2114"/>
      <c r="BA68" s="2114"/>
      <c r="BB68" s="2114"/>
      <c r="BC68" s="2114"/>
      <c r="BD68" s="2114"/>
      <c r="BE68" s="2114"/>
      <c r="BF68" s="2114"/>
      <c r="BG68" s="2114"/>
      <c r="BH68" s="2114"/>
      <c r="BI68" s="2114"/>
      <c r="BJ68" s="2114"/>
      <c r="BK68" s="2114"/>
      <c r="BL68" s="2114"/>
      <c r="BM68" s="2114"/>
      <c r="BN68" s="2114"/>
      <c r="BO68" s="2114"/>
      <c r="BP68" s="2114"/>
      <c r="BQ68" s="2114"/>
      <c r="BR68" s="2114"/>
      <c r="BS68" s="2114"/>
      <c r="BT68" s="2114"/>
      <c r="BU68" s="2114"/>
      <c r="BV68" s="2114"/>
      <c r="BW68" s="2114"/>
      <c r="BX68" s="2114"/>
      <c r="BY68" s="2114"/>
      <c r="BZ68" s="2114"/>
      <c r="CA68" s="2114"/>
      <c r="CB68" s="2114"/>
      <c r="CC68" s="2114"/>
      <c r="CD68" s="2114"/>
      <c r="CE68" s="2114"/>
      <c r="CF68" s="2114"/>
      <c r="CG68" s="2114"/>
      <c r="CH68" s="2114"/>
      <c r="CI68" s="2114"/>
      <c r="CJ68" s="2114"/>
      <c r="CK68" s="2114"/>
      <c r="CL68" s="2114"/>
      <c r="CM68" s="2114"/>
      <c r="CN68" s="2114"/>
      <c r="CO68" s="2114"/>
      <c r="CP68" s="2114"/>
      <c r="CQ68" s="2114"/>
      <c r="CR68" s="2114"/>
      <c r="CS68" s="2114"/>
      <c r="CT68" s="2114"/>
      <c r="CU68" s="2114"/>
      <c r="CV68" s="2114"/>
      <c r="CW68" s="2114"/>
      <c r="CX68" s="2114"/>
      <c r="CY68" s="2114"/>
      <c r="CZ68" s="2114"/>
      <c r="DA68" s="2114"/>
      <c r="DB68" s="2114"/>
      <c r="DC68" s="2114"/>
      <c r="DD68" s="2114"/>
      <c r="DE68" s="2114"/>
      <c r="DF68" s="2114"/>
      <c r="DG68" s="2114"/>
      <c r="DH68" s="2114"/>
      <c r="DI68" s="2114"/>
      <c r="DJ68" s="2114"/>
      <c r="DK68" s="2114"/>
      <c r="DL68" s="2114"/>
      <c r="DM68" s="2114"/>
      <c r="DN68" s="2114"/>
      <c r="DO68" s="2114"/>
      <c r="DP68" s="2114"/>
      <c r="DQ68" s="2114"/>
      <c r="DR68" s="2114"/>
      <c r="DS68" s="2114"/>
      <c r="DT68" s="2114"/>
      <c r="DU68" s="2114"/>
      <c r="DV68" s="2114"/>
      <c r="DW68" s="2114"/>
      <c r="DX68" s="2114"/>
      <c r="DY68" s="2114"/>
      <c r="DZ68" s="2114"/>
      <c r="EA68" s="2114"/>
      <c r="EB68" s="2114"/>
      <c r="EC68" s="2114"/>
      <c r="ED68" s="2114"/>
      <c r="EE68" s="2114"/>
      <c r="EF68" s="2114"/>
    </row>
    <row r="69" spans="2:136" ht="15.6" x14ac:dyDescent="0.3">
      <c r="B69" s="736"/>
      <c r="C69" s="736"/>
      <c r="D69" s="736"/>
      <c r="E69" s="736"/>
      <c r="F69" s="736"/>
      <c r="G69" s="736"/>
      <c r="H69" s="736"/>
      <c r="I69" s="736"/>
      <c r="J69" s="736"/>
      <c r="K69" s="736"/>
      <c r="L69" s="729"/>
      <c r="M69" s="729"/>
      <c r="N69" s="729"/>
      <c r="O69" s="729"/>
      <c r="P69" s="729"/>
      <c r="Q69" s="2114" t="s">
        <v>39999</v>
      </c>
      <c r="R69" s="2114"/>
      <c r="S69" s="2114"/>
      <c r="T69" s="2114"/>
      <c r="U69" s="2114"/>
      <c r="V69" s="2114"/>
      <c r="W69" s="2114"/>
      <c r="X69" s="2114"/>
      <c r="Y69" s="2114"/>
      <c r="Z69" s="2114"/>
      <c r="AA69" s="2114"/>
      <c r="AB69" s="2114"/>
      <c r="AC69" s="2114"/>
      <c r="AD69" s="2114"/>
      <c r="AE69" s="2114"/>
      <c r="AF69" s="2114"/>
      <c r="AG69" s="2114"/>
      <c r="AH69" s="2114"/>
      <c r="AI69" s="2114"/>
      <c r="AJ69" s="2114"/>
      <c r="AK69" s="2114"/>
      <c r="AL69" s="2114"/>
      <c r="AM69" s="2114"/>
      <c r="AN69" s="2114"/>
      <c r="AO69" s="2114"/>
      <c r="AP69" s="2114"/>
      <c r="AQ69" s="2114"/>
      <c r="AR69" s="2114"/>
      <c r="AS69" s="2114"/>
      <c r="AT69" s="2114"/>
      <c r="AU69" s="2114"/>
      <c r="AV69" s="2114"/>
      <c r="AW69" s="2114"/>
      <c r="AX69" s="2114"/>
      <c r="AY69" s="2114"/>
      <c r="AZ69" s="2114"/>
      <c r="BA69" s="2114"/>
      <c r="BB69" s="2114"/>
      <c r="BC69" s="2114"/>
      <c r="BD69" s="2114"/>
      <c r="BE69" s="2114"/>
      <c r="BF69" s="2114"/>
      <c r="BG69" s="2114"/>
      <c r="BH69" s="2114"/>
      <c r="BI69" s="2114"/>
      <c r="BJ69" s="2114"/>
      <c r="BK69" s="2114"/>
      <c r="BL69" s="2114"/>
      <c r="BM69" s="2114"/>
      <c r="BN69" s="2114"/>
      <c r="BO69" s="2114"/>
      <c r="BP69" s="2114"/>
      <c r="BQ69" s="2114"/>
      <c r="BR69" s="2114"/>
      <c r="BS69" s="2114"/>
      <c r="BT69" s="2114"/>
      <c r="BU69" s="2114"/>
      <c r="BV69" s="2114"/>
      <c r="BW69" s="2114"/>
      <c r="BX69" s="2114"/>
      <c r="BY69" s="2114"/>
      <c r="BZ69" s="2114"/>
      <c r="CA69" s="2114"/>
      <c r="CB69" s="2114"/>
      <c r="CC69" s="2114"/>
      <c r="CD69" s="2114"/>
      <c r="CE69" s="2114"/>
      <c r="CF69" s="2114"/>
      <c r="CG69" s="2114"/>
      <c r="CH69" s="2114"/>
      <c r="CI69" s="2114"/>
      <c r="CJ69" s="2114"/>
      <c r="CK69" s="2114"/>
      <c r="CL69" s="2114"/>
      <c r="CM69" s="2114"/>
      <c r="CN69" s="2114"/>
      <c r="CO69" s="2114"/>
      <c r="CP69" s="2114"/>
      <c r="CQ69" s="2114"/>
      <c r="CR69" s="2114"/>
      <c r="CS69" s="2114"/>
      <c r="CT69" s="2114"/>
      <c r="CU69" s="2114"/>
      <c r="CV69" s="2114"/>
      <c r="CW69" s="2114"/>
      <c r="CX69" s="2114"/>
      <c r="CY69" s="2114"/>
      <c r="CZ69" s="2114"/>
      <c r="DA69" s="2114"/>
      <c r="DB69" s="2114"/>
      <c r="DC69" s="2114"/>
      <c r="DD69" s="2114"/>
      <c r="DE69" s="2114"/>
      <c r="DF69" s="2114"/>
      <c r="DG69" s="2114"/>
      <c r="DH69" s="2114"/>
      <c r="DI69" s="2114"/>
      <c r="DJ69" s="2114"/>
      <c r="DK69" s="2114"/>
      <c r="DL69" s="2114"/>
      <c r="DM69" s="2114"/>
      <c r="DN69" s="2114"/>
      <c r="DO69" s="2114"/>
      <c r="DP69" s="2114"/>
      <c r="DQ69" s="2114"/>
      <c r="DR69" s="2114"/>
      <c r="DS69" s="2114"/>
      <c r="DT69" s="2114"/>
      <c r="DU69" s="2114"/>
      <c r="DV69" s="2114"/>
      <c r="DW69" s="2114"/>
      <c r="DX69" s="2114"/>
      <c r="DY69" s="2114"/>
      <c r="DZ69" s="2114"/>
      <c r="EA69" s="2114"/>
      <c r="EB69" s="2114"/>
      <c r="EC69" s="2114"/>
      <c r="ED69" s="2114"/>
      <c r="EE69" s="2114"/>
      <c r="EF69" s="2114"/>
    </row>
    <row r="70" spans="2:136" ht="15.6" x14ac:dyDescent="0.3">
      <c r="B70" s="736"/>
      <c r="C70" s="736"/>
      <c r="D70" s="736"/>
      <c r="E70" s="736"/>
      <c r="F70" s="736"/>
      <c r="G70" s="736"/>
      <c r="H70" s="736"/>
      <c r="I70" s="736"/>
      <c r="J70" s="736"/>
      <c r="K70" s="736"/>
      <c r="L70" s="729"/>
      <c r="M70" s="729"/>
      <c r="N70" s="729"/>
      <c r="O70" s="729"/>
      <c r="P70" s="729"/>
      <c r="Q70" s="729"/>
      <c r="R70" s="729"/>
      <c r="S70" s="729"/>
      <c r="T70" s="729"/>
      <c r="U70" s="729"/>
      <c r="V70" s="729"/>
      <c r="W70" s="729"/>
      <c r="X70" s="729"/>
      <c r="Y70" s="729"/>
      <c r="Z70" s="729"/>
      <c r="AA70" s="729"/>
      <c r="AB70" s="729"/>
      <c r="AC70" s="729"/>
      <c r="AD70" s="729"/>
      <c r="AE70" s="729"/>
      <c r="AF70" s="729"/>
      <c r="AG70" s="729"/>
      <c r="AH70" s="729"/>
      <c r="AI70" s="729"/>
      <c r="AJ70" s="729"/>
      <c r="AK70" s="729"/>
      <c r="AL70" s="729"/>
      <c r="AM70" s="729"/>
      <c r="AN70" s="729"/>
      <c r="AO70" s="729"/>
      <c r="AP70" s="729"/>
      <c r="AQ70" s="729"/>
      <c r="AR70" s="729"/>
      <c r="AS70" s="729"/>
      <c r="AT70" s="729"/>
      <c r="AU70" s="729"/>
      <c r="AV70" s="729"/>
      <c r="AW70" s="729"/>
      <c r="AX70" s="729"/>
      <c r="AY70" s="729"/>
      <c r="AZ70" s="729"/>
      <c r="BA70" s="729"/>
      <c r="BB70" s="729"/>
      <c r="BC70" s="729"/>
      <c r="BD70" s="729"/>
      <c r="BE70" s="729"/>
      <c r="BF70" s="729"/>
      <c r="BG70" s="729"/>
      <c r="BH70" s="729"/>
      <c r="BI70" s="729"/>
      <c r="BJ70" s="729"/>
      <c r="BK70" s="729"/>
      <c r="BL70" s="729"/>
      <c r="BM70" s="729"/>
      <c r="BN70" s="729"/>
      <c r="BO70" s="729"/>
      <c r="BP70" s="729"/>
      <c r="BQ70" s="729"/>
      <c r="BR70" s="729"/>
      <c r="BS70" s="729"/>
      <c r="BT70" s="729"/>
      <c r="BU70" s="729"/>
      <c r="BV70" s="729"/>
      <c r="BW70" s="729"/>
      <c r="BX70" s="729"/>
      <c r="BY70" s="729"/>
      <c r="BZ70" s="729"/>
      <c r="CA70" s="729"/>
      <c r="CB70" s="729"/>
      <c r="CC70" s="729"/>
      <c r="CD70" s="729"/>
      <c r="CE70" s="729"/>
      <c r="CF70" s="729"/>
      <c r="CG70" s="729"/>
      <c r="CH70" s="729"/>
      <c r="CI70" s="729"/>
      <c r="CJ70" s="729"/>
      <c r="CK70" s="729"/>
      <c r="CL70" s="729"/>
      <c r="CM70" s="729"/>
      <c r="CN70" s="729"/>
      <c r="CO70" s="729"/>
      <c r="CP70" s="729"/>
      <c r="CQ70" s="729"/>
      <c r="CR70" s="729"/>
      <c r="CS70" s="729"/>
      <c r="CT70" s="729"/>
      <c r="CU70" s="729"/>
      <c r="CV70" s="729"/>
      <c r="CW70" s="729"/>
      <c r="CX70" s="729"/>
      <c r="CY70" s="729"/>
      <c r="CZ70" s="729"/>
      <c r="DA70" s="729"/>
      <c r="DB70" s="729"/>
      <c r="DC70" s="729"/>
      <c r="DD70" s="729"/>
      <c r="DE70" s="729"/>
      <c r="DF70" s="729"/>
      <c r="DG70" s="729"/>
      <c r="DH70" s="729"/>
      <c r="DI70" s="729"/>
      <c r="DJ70" s="729"/>
      <c r="DK70" s="729"/>
      <c r="DL70" s="729"/>
      <c r="DM70" s="729"/>
      <c r="DN70" s="729"/>
      <c r="DO70" s="729"/>
      <c r="DP70" s="729"/>
      <c r="DQ70" s="729"/>
      <c r="DR70" s="729"/>
      <c r="DS70" s="729"/>
      <c r="DT70" s="729"/>
      <c r="DU70" s="729"/>
      <c r="DV70" s="729"/>
      <c r="DW70" s="729"/>
      <c r="DX70" s="729"/>
      <c r="DY70" s="729"/>
      <c r="DZ70" s="729"/>
      <c r="EA70" s="729"/>
      <c r="EB70" s="729"/>
      <c r="EC70" s="729"/>
      <c r="ED70" s="729"/>
      <c r="EE70" s="729"/>
      <c r="EF70" s="729"/>
    </row>
    <row r="71" spans="2:136" ht="15.6" x14ac:dyDescent="0.3">
      <c r="B71" s="736"/>
      <c r="C71" s="736"/>
      <c r="D71" s="736"/>
      <c r="E71" s="736"/>
      <c r="F71" s="736"/>
      <c r="G71" s="736"/>
      <c r="H71" s="736"/>
      <c r="I71" s="736"/>
      <c r="J71" s="736"/>
      <c r="K71" s="736"/>
      <c r="L71" s="2188" t="s">
        <v>40000</v>
      </c>
      <c r="M71" s="2188"/>
      <c r="N71" s="2188"/>
      <c r="O71" s="2188"/>
      <c r="P71" s="2188"/>
      <c r="Q71" s="2188"/>
      <c r="R71" s="2188"/>
      <c r="S71" s="2188"/>
      <c r="T71" s="2188"/>
      <c r="U71" s="2188"/>
      <c r="V71" s="2188"/>
      <c r="W71" s="2188"/>
      <c r="X71" s="2188"/>
      <c r="Y71" s="2188"/>
      <c r="Z71" s="2188"/>
      <c r="AA71" s="2188"/>
      <c r="AB71" s="2188"/>
      <c r="AC71" s="2188"/>
      <c r="AD71" s="2188"/>
      <c r="AE71" s="2188"/>
      <c r="AF71" s="2188"/>
      <c r="AG71" s="2188"/>
      <c r="AH71" s="2188"/>
      <c r="AI71" s="2188"/>
      <c r="AJ71" s="2188"/>
      <c r="AK71" s="2188"/>
      <c r="AL71" s="2188"/>
      <c r="AM71" s="2188"/>
      <c r="AN71" s="2188"/>
      <c r="AO71" s="2188"/>
      <c r="AP71" s="2188"/>
      <c r="AQ71" s="2188"/>
      <c r="AR71" s="2188"/>
      <c r="AS71" s="2188"/>
      <c r="AT71" s="2188"/>
      <c r="AU71" s="2188"/>
      <c r="AV71" s="2188"/>
      <c r="AW71" s="2188"/>
      <c r="AX71" s="2188"/>
      <c r="AY71" s="2188"/>
      <c r="AZ71" s="2188"/>
      <c r="BA71" s="2188"/>
      <c r="BB71" s="2188"/>
      <c r="BC71" s="2188"/>
      <c r="BD71" s="2188"/>
      <c r="BE71" s="2188"/>
      <c r="BF71" s="2188"/>
      <c r="BG71" s="2188"/>
      <c r="BH71" s="2188"/>
      <c r="BI71" s="2188"/>
      <c r="BJ71" s="2188"/>
      <c r="BK71" s="2188"/>
      <c r="BL71" s="2188"/>
      <c r="BM71" s="2188"/>
      <c r="BN71" s="2188"/>
      <c r="BO71" s="2188"/>
      <c r="BP71" s="2188"/>
      <c r="BQ71" s="2188"/>
      <c r="BR71" s="2188"/>
      <c r="BS71" s="2188"/>
      <c r="BT71" s="2188"/>
      <c r="BU71" s="2188"/>
      <c r="BV71" s="2188"/>
      <c r="BW71" s="2188"/>
      <c r="BX71" s="2188"/>
      <c r="BY71" s="2188"/>
      <c r="BZ71" s="2188"/>
      <c r="CA71" s="2188"/>
      <c r="CB71" s="2188"/>
      <c r="CC71" s="2188"/>
      <c r="CD71" s="2188"/>
      <c r="CE71" s="2188"/>
      <c r="CF71" s="2188"/>
      <c r="CG71" s="2188"/>
      <c r="CH71" s="2188"/>
      <c r="CI71" s="2188"/>
      <c r="CJ71" s="2188"/>
      <c r="CK71" s="2188"/>
      <c r="CL71" s="2188"/>
      <c r="CM71" s="2188"/>
      <c r="CN71" s="2188"/>
      <c r="CO71" s="2188"/>
      <c r="CP71" s="2188"/>
      <c r="CQ71" s="2188"/>
      <c r="CR71" s="2188"/>
      <c r="CS71" s="2188"/>
      <c r="CT71" s="2188"/>
      <c r="CU71" s="2188"/>
      <c r="CV71" s="2188"/>
      <c r="CW71" s="2188"/>
      <c r="CX71" s="2188"/>
      <c r="CY71" s="2188"/>
      <c r="CZ71" s="2188"/>
      <c r="DA71" s="2188"/>
      <c r="DB71" s="2188"/>
      <c r="DC71" s="2188"/>
      <c r="DD71" s="2188"/>
      <c r="DE71" s="2188"/>
      <c r="DF71" s="2188"/>
      <c r="DG71" s="2188"/>
      <c r="DH71" s="2188"/>
      <c r="DI71" s="2188"/>
      <c r="DJ71" s="2188"/>
      <c r="DK71" s="2188"/>
      <c r="DL71" s="2188"/>
      <c r="DM71" s="2188"/>
      <c r="DN71" s="2188"/>
      <c r="DO71" s="2188"/>
      <c r="DP71" s="2188"/>
      <c r="DQ71" s="2188"/>
      <c r="DR71" s="2188"/>
      <c r="DS71" s="2188"/>
      <c r="DT71" s="2188"/>
      <c r="DU71" s="2188"/>
      <c r="DV71" s="2188"/>
      <c r="DW71" s="2188"/>
      <c r="DX71" s="2188"/>
      <c r="DY71" s="2188"/>
      <c r="DZ71" s="2188"/>
      <c r="EA71" s="2188"/>
      <c r="EB71" s="2188"/>
      <c r="EC71" s="2188"/>
      <c r="ED71" s="2188"/>
      <c r="EE71" s="2188"/>
      <c r="EF71" s="2188"/>
    </row>
    <row r="72" spans="2:136" ht="15.6" x14ac:dyDescent="0.3">
      <c r="B72" s="736"/>
      <c r="C72" s="736"/>
      <c r="D72" s="736"/>
      <c r="E72" s="736"/>
      <c r="F72" s="736"/>
      <c r="G72" s="736"/>
      <c r="H72" s="736"/>
      <c r="I72" s="736"/>
      <c r="J72" s="736"/>
      <c r="K72" s="736"/>
      <c r="L72" s="1"/>
      <c r="M72" s="1"/>
      <c r="N72" s="1"/>
      <c r="O72" s="1"/>
      <c r="P72" s="1"/>
      <c r="Q72" s="2114" t="s">
        <v>40002</v>
      </c>
      <c r="R72" s="2114"/>
      <c r="S72" s="2114"/>
      <c r="T72" s="2114"/>
      <c r="U72" s="2114"/>
      <c r="V72" s="2114"/>
      <c r="W72" s="2114"/>
      <c r="X72" s="2114"/>
      <c r="Y72" s="2114"/>
      <c r="Z72" s="2114"/>
      <c r="AA72" s="2114"/>
      <c r="AB72" s="2114"/>
      <c r="AC72" s="2114"/>
      <c r="AD72" s="2114"/>
      <c r="AE72" s="2114"/>
      <c r="AF72" s="2114"/>
      <c r="AG72" s="2114"/>
      <c r="AH72" s="2114"/>
      <c r="AI72" s="2114"/>
      <c r="AJ72" s="2114"/>
      <c r="AK72" s="2114"/>
      <c r="AL72" s="2114"/>
      <c r="AM72" s="2114"/>
      <c r="AN72" s="2114"/>
      <c r="AO72" s="2114"/>
      <c r="AP72" s="2114"/>
      <c r="AQ72" s="2114"/>
      <c r="AR72" s="2114"/>
      <c r="AS72" s="2114"/>
      <c r="AT72" s="2114"/>
      <c r="AU72" s="2114"/>
      <c r="AV72" s="2114"/>
      <c r="AW72" s="2114"/>
      <c r="AX72" s="2114"/>
      <c r="AY72" s="2114"/>
      <c r="AZ72" s="2114"/>
      <c r="BA72" s="2114"/>
      <c r="BB72" s="2114"/>
      <c r="BC72" s="2114"/>
      <c r="BD72" s="2114"/>
      <c r="BE72" s="2114"/>
      <c r="BF72" s="2114"/>
      <c r="BG72" s="2114"/>
      <c r="BH72" s="2114"/>
      <c r="BI72" s="2114"/>
      <c r="BJ72" s="2114"/>
      <c r="BK72" s="2114"/>
      <c r="BL72" s="2114"/>
      <c r="BM72" s="2114"/>
      <c r="BN72" s="2114"/>
      <c r="BO72" s="2114"/>
      <c r="BP72" s="2114"/>
      <c r="BQ72" s="2114"/>
      <c r="BR72" s="2114"/>
      <c r="BS72" s="2114"/>
      <c r="BT72" s="2114"/>
      <c r="BU72" s="2114"/>
      <c r="BV72" s="2114"/>
      <c r="BW72" s="2114"/>
      <c r="BX72" s="2114"/>
      <c r="BY72" s="2114"/>
      <c r="BZ72" s="2114"/>
      <c r="CA72" s="2114"/>
      <c r="CB72" s="2114"/>
      <c r="CC72" s="2114"/>
      <c r="CD72" s="2114"/>
      <c r="CE72" s="2114"/>
      <c r="CF72" s="2114"/>
      <c r="CG72" s="2114"/>
      <c r="CH72" s="2114"/>
      <c r="CI72" s="2114"/>
      <c r="CJ72" s="2114"/>
      <c r="CK72" s="2114"/>
      <c r="CL72" s="2114"/>
      <c r="CM72" s="2114"/>
      <c r="CN72" s="2114"/>
      <c r="CO72" s="2114"/>
      <c r="CP72" s="2114"/>
      <c r="CQ72" s="2114"/>
      <c r="CR72" s="2114"/>
      <c r="CS72" s="2114"/>
      <c r="CT72" s="2114"/>
      <c r="CU72" s="2114"/>
      <c r="CV72" s="2114"/>
      <c r="CW72" s="2114"/>
      <c r="CX72" s="2114"/>
      <c r="CY72" s="2114"/>
      <c r="CZ72" s="2114"/>
      <c r="DA72" s="2114"/>
      <c r="DB72" s="2114"/>
      <c r="DC72" s="2114"/>
      <c r="DD72" s="2114"/>
      <c r="DE72" s="2114"/>
      <c r="DF72" s="2114"/>
      <c r="DG72" s="2114"/>
      <c r="DH72" s="2114"/>
      <c r="DI72" s="2114"/>
      <c r="DJ72" s="2114"/>
      <c r="DK72" s="2114"/>
      <c r="DL72" s="2114"/>
      <c r="DM72" s="2114"/>
      <c r="DN72" s="2114"/>
      <c r="DO72" s="2114"/>
      <c r="DP72" s="2114"/>
      <c r="DQ72" s="2114"/>
      <c r="DR72" s="2114"/>
      <c r="DS72" s="2114"/>
      <c r="DT72" s="2114"/>
      <c r="DU72" s="2114"/>
      <c r="DV72" s="2114"/>
      <c r="DW72" s="2114"/>
      <c r="DX72" s="2114"/>
      <c r="DY72" s="2114"/>
      <c r="DZ72" s="2114"/>
      <c r="EA72" s="2114"/>
      <c r="EB72" s="2114"/>
      <c r="EC72" s="2114"/>
      <c r="ED72" s="2114"/>
      <c r="EE72" s="2114"/>
      <c r="EF72" s="2114"/>
    </row>
    <row r="73" spans="2:136" ht="15.6" x14ac:dyDescent="0.3">
      <c r="B73" s="736"/>
      <c r="C73" s="736"/>
      <c r="D73" s="736"/>
      <c r="E73" s="736"/>
      <c r="F73" s="736"/>
      <c r="G73" s="736"/>
      <c r="H73" s="736"/>
      <c r="I73" s="736"/>
      <c r="J73" s="736"/>
      <c r="K73" s="736"/>
      <c r="L73" s="729"/>
      <c r="M73" s="729"/>
      <c r="N73" s="729"/>
      <c r="O73" s="729"/>
      <c r="P73" s="729"/>
      <c r="Q73" s="2114" t="s">
        <v>40003</v>
      </c>
      <c r="R73" s="2114"/>
      <c r="S73" s="2114"/>
      <c r="T73" s="2114"/>
      <c r="U73" s="2114"/>
      <c r="V73" s="2114"/>
      <c r="W73" s="2114"/>
      <c r="X73" s="2114"/>
      <c r="Y73" s="2114"/>
      <c r="Z73" s="2114"/>
      <c r="AA73" s="2114"/>
      <c r="AB73" s="2114"/>
      <c r="AC73" s="2114"/>
      <c r="AD73" s="2114"/>
      <c r="AE73" s="2114"/>
      <c r="AF73" s="2114"/>
      <c r="AG73" s="2114"/>
      <c r="AH73" s="2114"/>
      <c r="AI73" s="2114"/>
      <c r="AJ73" s="2114"/>
      <c r="AK73" s="2114"/>
      <c r="AL73" s="2114"/>
      <c r="AM73" s="2114"/>
      <c r="AN73" s="2114"/>
      <c r="AO73" s="2114"/>
      <c r="AP73" s="2114"/>
      <c r="AQ73" s="2114"/>
      <c r="AR73" s="2114"/>
      <c r="AS73" s="2114"/>
      <c r="AT73" s="2114"/>
      <c r="AU73" s="2114"/>
      <c r="AV73" s="2114"/>
      <c r="AW73" s="2114"/>
      <c r="AX73" s="2114"/>
      <c r="AY73" s="2114"/>
      <c r="AZ73" s="2114"/>
      <c r="BA73" s="2114"/>
      <c r="BB73" s="2114"/>
      <c r="BC73" s="2114"/>
      <c r="BD73" s="2114"/>
      <c r="BE73" s="2114"/>
      <c r="BF73" s="2114"/>
      <c r="BG73" s="2114"/>
      <c r="BH73" s="2114"/>
      <c r="BI73" s="2114"/>
      <c r="BJ73" s="2114"/>
      <c r="BK73" s="2114"/>
      <c r="BL73" s="2114"/>
      <c r="BM73" s="2114"/>
      <c r="BN73" s="2114"/>
      <c r="BO73" s="2114"/>
      <c r="BP73" s="2114"/>
      <c r="BQ73" s="2114"/>
      <c r="BR73" s="2114"/>
      <c r="BS73" s="2114"/>
      <c r="BT73" s="2114"/>
      <c r="BU73" s="2114"/>
      <c r="BV73" s="2114"/>
      <c r="BW73" s="2114"/>
      <c r="BX73" s="2114"/>
      <c r="BY73" s="2114"/>
      <c r="BZ73" s="2114"/>
      <c r="CA73" s="2114"/>
      <c r="CB73" s="2114"/>
      <c r="CC73" s="2114"/>
      <c r="CD73" s="2114"/>
      <c r="CE73" s="2114"/>
      <c r="CF73" s="2114"/>
      <c r="CG73" s="2114"/>
      <c r="CH73" s="2114"/>
      <c r="CI73" s="2114"/>
      <c r="CJ73" s="2114"/>
      <c r="CK73" s="2114"/>
      <c r="CL73" s="2114"/>
      <c r="CM73" s="2114"/>
      <c r="CN73" s="2114"/>
      <c r="CO73" s="2114"/>
      <c r="CP73" s="2114"/>
      <c r="CQ73" s="2114"/>
      <c r="CR73" s="2114"/>
      <c r="CS73" s="2114"/>
      <c r="CT73" s="2114"/>
      <c r="CU73" s="2114"/>
      <c r="CV73" s="2114"/>
      <c r="CW73" s="2114"/>
      <c r="CX73" s="2114"/>
      <c r="CY73" s="2114"/>
      <c r="CZ73" s="2114"/>
      <c r="DA73" s="2114"/>
      <c r="DB73" s="2114"/>
      <c r="DC73" s="2114"/>
      <c r="DD73" s="2114"/>
      <c r="DE73" s="2114"/>
      <c r="DF73" s="2114"/>
      <c r="DG73" s="2114"/>
      <c r="DH73" s="2114"/>
      <c r="DI73" s="2114"/>
      <c r="DJ73" s="2114"/>
      <c r="DK73" s="2114"/>
      <c r="DL73" s="2114"/>
      <c r="DM73" s="2114"/>
      <c r="DN73" s="2114"/>
      <c r="DO73" s="2114"/>
      <c r="DP73" s="2114"/>
      <c r="DQ73" s="2114"/>
      <c r="DR73" s="2114"/>
      <c r="DS73" s="2114"/>
      <c r="DT73" s="2114"/>
      <c r="DU73" s="2114"/>
      <c r="DV73" s="2114"/>
      <c r="DW73" s="2114"/>
      <c r="DX73" s="2114"/>
      <c r="DY73" s="2114"/>
      <c r="DZ73" s="2114"/>
      <c r="EA73" s="2114"/>
      <c r="EB73" s="2114"/>
      <c r="EC73" s="2114"/>
      <c r="ED73" s="2114"/>
      <c r="EE73" s="2114"/>
      <c r="EF73" s="2114"/>
    </row>
    <row r="74" spans="2:136" ht="15.6" x14ac:dyDescent="0.3">
      <c r="B74" s="736"/>
      <c r="C74" s="736"/>
      <c r="D74" s="736"/>
      <c r="E74" s="736"/>
      <c r="F74" s="736"/>
      <c r="G74" s="736"/>
      <c r="H74" s="736"/>
      <c r="I74" s="736"/>
      <c r="J74" s="736"/>
      <c r="K74" s="736"/>
      <c r="L74" s="729"/>
      <c r="M74" s="729"/>
      <c r="N74" s="729"/>
      <c r="O74" s="729"/>
      <c r="P74" s="729"/>
      <c r="Q74" s="2114" t="s">
        <v>40001</v>
      </c>
      <c r="R74" s="2114"/>
      <c r="S74" s="2114"/>
      <c r="T74" s="2114"/>
      <c r="U74" s="2114"/>
      <c r="V74" s="2114"/>
      <c r="W74" s="2114"/>
      <c r="X74" s="2114"/>
      <c r="Y74" s="2114"/>
      <c r="Z74" s="2114"/>
      <c r="AA74" s="2114"/>
      <c r="AB74" s="2114"/>
      <c r="AC74" s="2114"/>
      <c r="AD74" s="2114"/>
      <c r="AE74" s="2114"/>
      <c r="AF74" s="2114"/>
      <c r="AG74" s="2114"/>
      <c r="AH74" s="2114"/>
      <c r="AI74" s="2114"/>
      <c r="AJ74" s="2114"/>
      <c r="AK74" s="2114"/>
      <c r="AL74" s="2114"/>
      <c r="AM74" s="2114"/>
      <c r="AN74" s="2114"/>
      <c r="AO74" s="2114"/>
      <c r="AP74" s="2114"/>
      <c r="AQ74" s="2114"/>
      <c r="AR74" s="2114"/>
      <c r="AS74" s="2114"/>
      <c r="AT74" s="2114"/>
      <c r="AU74" s="2114"/>
      <c r="AV74" s="2114"/>
      <c r="AW74" s="2114"/>
      <c r="AX74" s="2114"/>
      <c r="AY74" s="2114"/>
      <c r="AZ74" s="2114"/>
      <c r="BA74" s="2114"/>
      <c r="BB74" s="2114"/>
      <c r="BC74" s="2114"/>
      <c r="BD74" s="2114"/>
      <c r="BE74" s="2114"/>
      <c r="BF74" s="2114"/>
      <c r="BG74" s="2114"/>
      <c r="BH74" s="2114"/>
      <c r="BI74" s="2114"/>
      <c r="BJ74" s="2114"/>
      <c r="BK74" s="2114"/>
      <c r="BL74" s="2114"/>
      <c r="BM74" s="2114"/>
      <c r="BN74" s="2114"/>
      <c r="BO74" s="2114"/>
      <c r="BP74" s="2114"/>
      <c r="BQ74" s="2114"/>
      <c r="BR74" s="2114"/>
      <c r="BS74" s="2114"/>
      <c r="BT74" s="2114"/>
      <c r="BU74" s="2114"/>
      <c r="BV74" s="2114"/>
      <c r="BW74" s="2114"/>
      <c r="BX74" s="2114"/>
      <c r="BY74" s="2114"/>
      <c r="BZ74" s="2114"/>
      <c r="CA74" s="2114"/>
      <c r="CB74" s="2114"/>
      <c r="CC74" s="2114"/>
      <c r="CD74" s="2114"/>
      <c r="CE74" s="2114"/>
      <c r="CF74" s="2114"/>
      <c r="CG74" s="2114"/>
      <c r="CH74" s="2114"/>
      <c r="CI74" s="2114"/>
      <c r="CJ74" s="2114"/>
      <c r="CK74" s="2114"/>
      <c r="CL74" s="2114"/>
      <c r="CM74" s="2114"/>
      <c r="CN74" s="2114"/>
      <c r="CO74" s="2114"/>
      <c r="CP74" s="2114"/>
      <c r="CQ74" s="2114"/>
      <c r="CR74" s="2114"/>
      <c r="CS74" s="2114"/>
      <c r="CT74" s="2114"/>
      <c r="CU74" s="2114"/>
      <c r="CV74" s="2114"/>
      <c r="CW74" s="2114"/>
      <c r="CX74" s="2114"/>
      <c r="CY74" s="2114"/>
      <c r="CZ74" s="2114"/>
      <c r="DA74" s="2114"/>
      <c r="DB74" s="2114"/>
      <c r="DC74" s="2114"/>
      <c r="DD74" s="2114"/>
      <c r="DE74" s="2114"/>
      <c r="DF74" s="2114"/>
      <c r="DG74" s="2114"/>
      <c r="DH74" s="2114"/>
      <c r="DI74" s="2114"/>
      <c r="DJ74" s="2114"/>
      <c r="DK74" s="2114"/>
      <c r="DL74" s="2114"/>
      <c r="DM74" s="2114"/>
      <c r="DN74" s="2114"/>
      <c r="DO74" s="2114"/>
      <c r="DP74" s="2114"/>
      <c r="DQ74" s="2114"/>
      <c r="DR74" s="2114"/>
      <c r="DS74" s="2114"/>
      <c r="DT74" s="2114"/>
      <c r="DU74" s="2114"/>
      <c r="DV74" s="2114"/>
      <c r="DW74" s="2114"/>
      <c r="DX74" s="2114"/>
      <c r="DY74" s="2114"/>
      <c r="DZ74" s="2114"/>
      <c r="EA74" s="2114"/>
      <c r="EB74" s="2114"/>
      <c r="EC74" s="2114"/>
      <c r="ED74" s="2114"/>
      <c r="EE74" s="2114"/>
      <c r="EF74" s="729"/>
    </row>
    <row r="75" spans="2:136" ht="15.6" x14ac:dyDescent="0.3">
      <c r="B75" s="736"/>
      <c r="C75" s="736"/>
      <c r="D75" s="736"/>
      <c r="E75" s="736"/>
      <c r="F75" s="736"/>
      <c r="G75" s="736"/>
      <c r="H75" s="736"/>
      <c r="I75" s="736"/>
      <c r="J75" s="736"/>
      <c r="K75" s="736"/>
      <c r="L75" s="729"/>
      <c r="M75" s="729"/>
      <c r="N75" s="729"/>
      <c r="O75" s="729"/>
      <c r="P75" s="729"/>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row>
    <row r="76" spans="2:136" ht="15.6" x14ac:dyDescent="0.3">
      <c r="B76" s="736"/>
      <c r="C76" s="736"/>
      <c r="D76" s="736"/>
      <c r="E76" s="736"/>
      <c r="F76" s="736"/>
      <c r="G76" s="736"/>
      <c r="H76" s="736"/>
      <c r="I76" s="736"/>
      <c r="J76" s="736"/>
      <c r="K76" s="736"/>
      <c r="L76" s="2188" t="s">
        <v>40005</v>
      </c>
      <c r="M76" s="2188"/>
      <c r="N76" s="2188"/>
      <c r="O76" s="2188"/>
      <c r="P76" s="2188"/>
      <c r="Q76" s="2188"/>
      <c r="R76" s="2188"/>
      <c r="S76" s="2188"/>
      <c r="T76" s="2188"/>
      <c r="U76" s="2188"/>
      <c r="V76" s="2188"/>
      <c r="W76" s="2188"/>
      <c r="X76" s="2188"/>
      <c r="Y76" s="2188"/>
      <c r="Z76" s="2188"/>
      <c r="AA76" s="2188"/>
      <c r="AB76" s="2188"/>
      <c r="AC76" s="2188"/>
      <c r="AD76" s="2188"/>
      <c r="AE76" s="2188"/>
      <c r="AF76" s="2188"/>
      <c r="AG76" s="2188"/>
      <c r="AH76" s="2188"/>
      <c r="AI76" s="2188"/>
      <c r="AJ76" s="2188"/>
      <c r="AK76" s="2188"/>
      <c r="AL76" s="2188"/>
      <c r="AM76" s="2188"/>
      <c r="AN76" s="2188"/>
      <c r="AO76" s="2188"/>
      <c r="AP76" s="2188"/>
      <c r="AQ76" s="2188"/>
      <c r="AR76" s="2188"/>
      <c r="AS76" s="2188"/>
      <c r="AT76" s="2188"/>
      <c r="AU76" s="2188"/>
      <c r="AV76" s="2188"/>
      <c r="AW76" s="2188"/>
      <c r="AX76" s="2188"/>
      <c r="AY76" s="2188"/>
      <c r="AZ76" s="2188"/>
      <c r="BA76" s="2188"/>
      <c r="BB76" s="2188"/>
      <c r="BC76" s="2188"/>
      <c r="BD76" s="2188"/>
      <c r="BE76" s="2188"/>
      <c r="BF76" s="2188"/>
      <c r="BG76" s="2188"/>
      <c r="BH76" s="2188"/>
      <c r="BI76" s="2188"/>
      <c r="BJ76" s="2188"/>
      <c r="BK76" s="2188"/>
      <c r="BL76" s="2188"/>
      <c r="BM76" s="2188"/>
      <c r="BN76" s="2188"/>
      <c r="BO76" s="2188"/>
      <c r="BP76" s="2188"/>
      <c r="BQ76" s="2188"/>
      <c r="BR76" s="2188"/>
      <c r="BS76" s="2188"/>
      <c r="BT76" s="2188"/>
      <c r="BU76" s="2188"/>
      <c r="BV76" s="2188"/>
      <c r="BW76" s="2188"/>
      <c r="BX76" s="2188"/>
      <c r="BY76" s="2188"/>
      <c r="BZ76" s="2188"/>
      <c r="CA76" s="2188"/>
      <c r="CB76" s="2188"/>
      <c r="CC76" s="2188"/>
      <c r="CD76" s="2188"/>
      <c r="CE76" s="2188"/>
      <c r="CF76" s="2188"/>
      <c r="CG76" s="2188"/>
      <c r="CH76" s="2188"/>
      <c r="CI76" s="2188"/>
      <c r="CJ76" s="2188"/>
      <c r="CK76" s="2188"/>
      <c r="CL76" s="2188"/>
      <c r="CM76" s="2188"/>
      <c r="CN76" s="2188"/>
      <c r="CO76" s="2188"/>
      <c r="CP76" s="2188"/>
      <c r="CQ76" s="2188"/>
      <c r="CR76" s="2188"/>
      <c r="CS76" s="2188"/>
      <c r="CT76" s="2188"/>
      <c r="CU76" s="2188"/>
      <c r="CV76" s="2188"/>
      <c r="CW76" s="2188"/>
      <c r="CX76" s="2188"/>
      <c r="CY76" s="2188"/>
      <c r="CZ76" s="2188"/>
      <c r="DA76" s="2188"/>
      <c r="DB76" s="2188"/>
      <c r="DC76" s="2188"/>
      <c r="DD76" s="2188"/>
      <c r="DE76" s="2188"/>
      <c r="DF76" s="2188"/>
      <c r="DG76" s="2188"/>
      <c r="DH76" s="2188"/>
      <c r="DI76" s="2188"/>
      <c r="DJ76" s="2188"/>
      <c r="DK76" s="2188"/>
      <c r="DL76" s="2188"/>
      <c r="DM76" s="2188"/>
      <c r="DN76" s="2188"/>
      <c r="DO76" s="2188"/>
      <c r="DP76" s="2188"/>
      <c r="DQ76" s="2188"/>
      <c r="DR76" s="2188"/>
      <c r="DS76" s="2188"/>
      <c r="DT76" s="2188"/>
      <c r="DU76" s="2188"/>
      <c r="DV76" s="2188"/>
      <c r="DW76" s="2188"/>
      <c r="DX76" s="2188"/>
      <c r="DY76" s="2188"/>
      <c r="DZ76" s="2188"/>
      <c r="EA76" s="2188"/>
      <c r="EB76" s="2188"/>
      <c r="EC76" s="2188"/>
      <c r="ED76" s="2188"/>
      <c r="EE76" s="2188"/>
      <c r="EF76" s="2188"/>
    </row>
    <row r="77" spans="2:136" ht="15.6" x14ac:dyDescent="0.3">
      <c r="B77" s="736"/>
      <c r="C77" s="736"/>
      <c r="D77" s="736"/>
      <c r="E77" s="736"/>
      <c r="F77" s="736"/>
      <c r="G77" s="736"/>
      <c r="H77" s="736"/>
      <c r="I77" s="736"/>
      <c r="J77" s="736"/>
      <c r="K77" s="736"/>
      <c r="L77" s="729"/>
      <c r="M77" s="729"/>
      <c r="N77" s="729"/>
      <c r="O77" s="729"/>
      <c r="P77" s="729"/>
      <c r="Q77" s="2114" t="s">
        <v>40006</v>
      </c>
      <c r="R77" s="2114"/>
      <c r="S77" s="2114"/>
      <c r="T77" s="2114"/>
      <c r="U77" s="2114"/>
      <c r="V77" s="2114"/>
      <c r="W77" s="2114"/>
      <c r="X77" s="2114"/>
      <c r="Y77" s="2114"/>
      <c r="Z77" s="2114"/>
      <c r="AA77" s="2114"/>
      <c r="AB77" s="2114"/>
      <c r="AC77" s="2114"/>
      <c r="AD77" s="2114"/>
      <c r="AE77" s="2114"/>
      <c r="AF77" s="2114"/>
      <c r="AG77" s="2114"/>
      <c r="AH77" s="2114"/>
      <c r="AI77" s="2114"/>
      <c r="AJ77" s="2114"/>
      <c r="AK77" s="2114"/>
      <c r="AL77" s="2114"/>
      <c r="AM77" s="2114"/>
      <c r="AN77" s="2114"/>
      <c r="AO77" s="2114"/>
      <c r="AP77" s="2114"/>
      <c r="AQ77" s="2114"/>
      <c r="AR77" s="2114"/>
      <c r="AS77" s="2114"/>
      <c r="AT77" s="2114"/>
      <c r="AU77" s="2114"/>
      <c r="AV77" s="2114"/>
      <c r="AW77" s="2114"/>
      <c r="AX77" s="2114"/>
      <c r="AY77" s="2114"/>
      <c r="AZ77" s="2114"/>
      <c r="BA77" s="2114"/>
      <c r="BB77" s="2114"/>
      <c r="BC77" s="2114"/>
      <c r="BD77" s="2114"/>
      <c r="BE77" s="2114"/>
      <c r="BF77" s="2114"/>
      <c r="BG77" s="2114"/>
      <c r="BH77" s="2114"/>
      <c r="BI77" s="2114"/>
      <c r="BJ77" s="2114"/>
      <c r="BK77" s="2114"/>
      <c r="BL77" s="2114"/>
      <c r="BM77" s="2114"/>
      <c r="BN77" s="2114"/>
      <c r="BO77" s="2114"/>
      <c r="BP77" s="2114"/>
      <c r="BQ77" s="2114"/>
      <c r="BR77" s="2114"/>
      <c r="BS77" s="2114"/>
      <c r="BT77" s="2114"/>
      <c r="BU77" s="2114"/>
      <c r="BV77" s="2114"/>
      <c r="BW77" s="2114"/>
      <c r="BX77" s="2114"/>
      <c r="BY77" s="2114"/>
      <c r="BZ77" s="2114"/>
      <c r="CA77" s="2114"/>
      <c r="CB77" s="2114"/>
      <c r="CC77" s="2114"/>
      <c r="CD77" s="2114"/>
      <c r="CE77" s="2114"/>
      <c r="CF77" s="2114"/>
      <c r="CG77" s="2114"/>
      <c r="CH77" s="2114"/>
      <c r="CI77" s="2114"/>
      <c r="CJ77" s="2114"/>
      <c r="CK77" s="2114"/>
      <c r="CL77" s="2114"/>
      <c r="CM77" s="2114"/>
      <c r="CN77" s="2114"/>
      <c r="CO77" s="2114"/>
      <c r="CP77" s="2114"/>
      <c r="CQ77" s="2114"/>
      <c r="CR77" s="2114"/>
      <c r="CS77" s="2114"/>
      <c r="CT77" s="2114"/>
      <c r="CU77" s="2114"/>
      <c r="CV77" s="2114"/>
      <c r="CW77" s="2114"/>
      <c r="CX77" s="2114"/>
      <c r="CY77" s="2114"/>
      <c r="CZ77" s="2114"/>
      <c r="DA77" s="2114"/>
      <c r="DB77" s="2114"/>
      <c r="DC77" s="2114"/>
      <c r="DD77" s="2114"/>
      <c r="DE77" s="2114"/>
      <c r="DF77" s="2114"/>
      <c r="DG77" s="2114"/>
      <c r="DH77" s="2114"/>
      <c r="DI77" s="2114"/>
      <c r="DJ77" s="2114"/>
      <c r="DK77" s="2114"/>
      <c r="DL77" s="2114"/>
      <c r="DM77" s="2114"/>
      <c r="DN77" s="2114"/>
      <c r="DO77" s="2114"/>
      <c r="DP77" s="2114"/>
      <c r="DQ77" s="2114"/>
      <c r="DR77" s="2114"/>
      <c r="DS77" s="2114"/>
      <c r="DT77" s="2114"/>
      <c r="DU77" s="2114"/>
      <c r="DV77" s="2114"/>
      <c r="DW77" s="2114"/>
      <c r="DX77" s="2114"/>
      <c r="DY77" s="2114"/>
      <c r="DZ77" s="2114"/>
      <c r="EA77" s="2114"/>
      <c r="EB77" s="2114"/>
      <c r="EC77" s="2114"/>
      <c r="ED77" s="2114"/>
      <c r="EE77" s="2114"/>
      <c r="EF77" s="2114"/>
    </row>
    <row r="78" spans="2:136" ht="15.6" x14ac:dyDescent="0.3">
      <c r="B78" s="736"/>
      <c r="C78" s="736"/>
      <c r="D78" s="736"/>
      <c r="E78" s="736"/>
      <c r="F78" s="736"/>
      <c r="G78" s="736"/>
      <c r="H78" s="736"/>
      <c r="I78" s="736"/>
      <c r="J78" s="736"/>
      <c r="K78" s="736"/>
      <c r="L78" s="729"/>
      <c r="M78" s="729"/>
      <c r="N78" s="729"/>
      <c r="O78" s="729"/>
      <c r="P78" s="729"/>
      <c r="Q78" s="2139" t="s">
        <v>40007</v>
      </c>
      <c r="R78" s="2139"/>
      <c r="S78" s="2139"/>
      <c r="T78" s="2139"/>
      <c r="U78" s="2139"/>
      <c r="V78" s="2139"/>
      <c r="W78" s="2139"/>
      <c r="X78" s="2139"/>
      <c r="Y78" s="2139"/>
      <c r="Z78" s="2139"/>
      <c r="AA78" s="2139"/>
      <c r="AB78" s="2139"/>
      <c r="AC78" s="2139"/>
      <c r="AD78" s="2139"/>
      <c r="AE78" s="2139"/>
      <c r="AF78" s="2139"/>
      <c r="AG78" s="2139"/>
      <c r="AH78" s="2139"/>
      <c r="AI78" s="2139"/>
      <c r="AJ78" s="2139"/>
      <c r="AK78" s="2139"/>
      <c r="AL78" s="2139"/>
      <c r="AM78" s="2139"/>
      <c r="AN78" s="2139"/>
      <c r="AO78" s="2139"/>
      <c r="AP78" s="2139"/>
      <c r="AQ78" s="2139"/>
      <c r="AR78" s="2139"/>
      <c r="AS78" s="2139"/>
      <c r="AT78" s="2139"/>
      <c r="AU78" s="2139"/>
      <c r="AV78" s="2139"/>
      <c r="AW78" s="2139"/>
      <c r="AX78" s="2139"/>
      <c r="AY78" s="2139"/>
      <c r="AZ78" s="2139"/>
      <c r="BA78" s="2139"/>
      <c r="BB78" s="2139"/>
      <c r="BC78" s="2139"/>
      <c r="BD78" s="2139"/>
      <c r="BE78" s="2139"/>
      <c r="BF78" s="2139"/>
      <c r="BG78" s="2139"/>
      <c r="BH78" s="2139"/>
      <c r="BI78" s="2139"/>
      <c r="BJ78" s="2139"/>
      <c r="BK78" s="2139"/>
      <c r="BL78" s="2139"/>
      <c r="BM78" s="2139"/>
      <c r="BN78" s="2139"/>
      <c r="BO78" s="2139"/>
      <c r="BP78" s="2139"/>
      <c r="BQ78" s="2139"/>
      <c r="BR78" s="2139"/>
      <c r="BS78" s="2139"/>
      <c r="BT78" s="2139"/>
      <c r="BU78" s="2139"/>
      <c r="BV78" s="2139"/>
      <c r="BW78" s="2139"/>
      <c r="BX78" s="2139"/>
      <c r="BY78" s="2139"/>
      <c r="BZ78" s="2139"/>
      <c r="CA78" s="2139"/>
      <c r="CB78" s="2139"/>
      <c r="CC78" s="2139"/>
      <c r="CD78" s="2139"/>
      <c r="CE78" s="2139"/>
      <c r="CF78" s="2139"/>
      <c r="CG78" s="2139"/>
      <c r="CH78" s="2139"/>
      <c r="CI78" s="2139"/>
      <c r="CJ78" s="2139"/>
      <c r="CK78" s="2139"/>
      <c r="CL78" s="2139"/>
      <c r="CM78" s="2139"/>
      <c r="CN78" s="2139"/>
      <c r="CO78" s="2139"/>
      <c r="CP78" s="2139"/>
      <c r="CQ78" s="2139"/>
      <c r="CR78" s="2139"/>
      <c r="CS78" s="2139"/>
      <c r="CT78" s="2139"/>
      <c r="CU78" s="2139"/>
      <c r="CV78" s="2139"/>
      <c r="CW78" s="2139"/>
      <c r="CX78" s="2139"/>
      <c r="CY78" s="2139"/>
      <c r="CZ78" s="2139"/>
      <c r="DA78" s="2139"/>
      <c r="DB78" s="2139"/>
      <c r="DC78" s="2139"/>
      <c r="DD78" s="2139"/>
      <c r="DE78" s="2139"/>
      <c r="DF78" s="2139"/>
      <c r="DG78" s="2139"/>
      <c r="DH78" s="2139"/>
      <c r="DI78" s="2139"/>
      <c r="DJ78" s="2139"/>
      <c r="DK78" s="2139"/>
      <c r="DL78" s="2139"/>
      <c r="DM78" s="2139"/>
      <c r="DN78" s="2139"/>
      <c r="DO78" s="2139"/>
      <c r="DP78" s="2139"/>
      <c r="DQ78" s="2139"/>
      <c r="DR78" s="2139"/>
      <c r="DS78" s="2139"/>
      <c r="DT78" s="2139"/>
      <c r="DU78" s="2139"/>
      <c r="DV78" s="2139"/>
      <c r="DW78" s="2139"/>
      <c r="DX78" s="2139"/>
      <c r="DY78" s="2139"/>
      <c r="DZ78" s="2139"/>
      <c r="EA78" s="2139"/>
      <c r="EB78" s="2139"/>
      <c r="EC78" s="2139"/>
      <c r="ED78" s="2139"/>
      <c r="EE78" s="2139"/>
      <c r="EF78" s="2139"/>
    </row>
    <row r="79" spans="2:136" ht="15.6" x14ac:dyDescent="0.3">
      <c r="B79" s="736"/>
      <c r="C79" s="736"/>
      <c r="D79" s="736"/>
      <c r="E79" s="736"/>
      <c r="F79" s="736"/>
      <c r="G79" s="736"/>
      <c r="H79" s="736"/>
      <c r="I79" s="736"/>
      <c r="J79" s="736"/>
      <c r="K79" s="736"/>
      <c r="L79" s="729"/>
      <c r="M79" s="729"/>
      <c r="N79" s="729"/>
      <c r="O79" s="729"/>
      <c r="P79" s="729"/>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row>
    <row r="80" spans="2:136" ht="15.6" x14ac:dyDescent="0.3">
      <c r="B80" s="736"/>
      <c r="C80" s="736"/>
      <c r="D80" s="736"/>
      <c r="E80" s="736"/>
      <c r="F80" s="736"/>
      <c r="G80" s="736"/>
      <c r="H80" s="736"/>
      <c r="I80" s="736"/>
      <c r="J80" s="736"/>
      <c r="K80" s="736"/>
      <c r="L80" s="2188" t="s">
        <v>40011</v>
      </c>
      <c r="M80" s="2189"/>
      <c r="N80" s="2189"/>
      <c r="O80" s="2189"/>
      <c r="P80" s="2189"/>
      <c r="Q80" s="2189"/>
      <c r="R80" s="2189"/>
      <c r="S80" s="2189"/>
      <c r="T80" s="2189"/>
      <c r="U80" s="2189"/>
      <c r="V80" s="2189"/>
      <c r="W80" s="2189"/>
      <c r="X80" s="2189"/>
      <c r="Y80" s="2189"/>
      <c r="Z80" s="2189"/>
      <c r="AA80" s="2189"/>
      <c r="AB80" s="2189"/>
      <c r="AC80" s="2189"/>
      <c r="AD80" s="2189"/>
      <c r="AE80" s="2189"/>
      <c r="AF80" s="2189"/>
      <c r="AG80" s="2189"/>
      <c r="AH80" s="2189"/>
      <c r="AI80" s="2189"/>
      <c r="AJ80" s="2189"/>
      <c r="AK80" s="2189"/>
      <c r="AL80" s="2189"/>
      <c r="AM80" s="2189"/>
      <c r="AN80" s="2189"/>
      <c r="AO80" s="2189"/>
      <c r="AP80" s="2189"/>
      <c r="AQ80" s="2189"/>
      <c r="AR80" s="2189"/>
      <c r="AS80" s="2189"/>
      <c r="AT80" s="2189"/>
      <c r="AU80" s="2189"/>
      <c r="AV80" s="2189"/>
      <c r="AW80" s="2189"/>
      <c r="AX80" s="2189"/>
      <c r="AY80" s="2189"/>
      <c r="AZ80" s="2189"/>
      <c r="BA80" s="2189"/>
      <c r="BB80" s="2189"/>
      <c r="BC80" s="2189"/>
      <c r="BD80" s="2189"/>
      <c r="BE80" s="2189"/>
      <c r="BF80" s="2189"/>
      <c r="BG80" s="2189"/>
      <c r="BH80" s="2189"/>
      <c r="BI80" s="2189"/>
      <c r="BJ80" s="2189"/>
      <c r="BK80" s="2189"/>
      <c r="BL80" s="2189"/>
      <c r="BM80" s="2189"/>
      <c r="BN80" s="2189"/>
      <c r="BO80" s="2189"/>
      <c r="BP80" s="2189"/>
      <c r="BQ80" s="2189"/>
      <c r="BR80" s="2189"/>
      <c r="BS80" s="2189"/>
      <c r="BT80" s="2189"/>
      <c r="BU80" s="2189"/>
      <c r="BV80" s="2189"/>
      <c r="BW80" s="2189"/>
      <c r="BX80" s="2189"/>
      <c r="BY80" s="2189"/>
      <c r="BZ80" s="2189"/>
      <c r="CA80" s="2189"/>
      <c r="CB80" s="2189"/>
      <c r="CC80" s="2189"/>
      <c r="CD80" s="2189"/>
      <c r="CE80" s="2189"/>
      <c r="CF80" s="2189"/>
      <c r="CG80" s="2189"/>
      <c r="CH80" s="2189"/>
      <c r="CI80" s="2189"/>
      <c r="CJ80" s="2189"/>
      <c r="CK80" s="2189"/>
      <c r="CL80" s="2189"/>
      <c r="CM80" s="2189"/>
      <c r="CN80" s="2189"/>
      <c r="CO80" s="2189"/>
      <c r="CP80" s="2189"/>
      <c r="CQ80" s="2189"/>
      <c r="CR80" s="2189"/>
      <c r="CS80" s="2189"/>
      <c r="CT80" s="2189"/>
      <c r="CU80" s="2189"/>
      <c r="CV80" s="2189"/>
      <c r="CW80" s="2189"/>
      <c r="CX80" s="2189"/>
      <c r="CY80" s="2189"/>
      <c r="CZ80" s="2189"/>
      <c r="DA80" s="2189"/>
      <c r="DB80" s="2189"/>
      <c r="DC80" s="2189"/>
      <c r="DD80" s="2189"/>
      <c r="DE80" s="2189"/>
      <c r="DF80" s="2189"/>
      <c r="DG80" s="2189"/>
      <c r="DH80" s="2189"/>
      <c r="DI80" s="2189"/>
      <c r="DJ80" s="2189"/>
      <c r="DK80" s="2189"/>
      <c r="DL80" s="2189"/>
      <c r="DM80" s="2189"/>
      <c r="DN80" s="2189"/>
      <c r="DO80" s="2189"/>
      <c r="DP80" s="2189"/>
      <c r="DQ80" s="2189"/>
      <c r="DR80" s="2189"/>
      <c r="DS80" s="2189"/>
      <c r="DT80" s="2189"/>
      <c r="DU80" s="2189"/>
      <c r="DV80" s="2189"/>
      <c r="DW80" s="2189"/>
      <c r="DX80" s="2189"/>
      <c r="DY80" s="2189"/>
      <c r="DZ80" s="2189"/>
      <c r="EA80" s="2189"/>
      <c r="EB80" s="2189"/>
      <c r="EC80" s="2189"/>
      <c r="ED80" s="2189"/>
      <c r="EE80" s="2189"/>
      <c r="EF80" s="2189"/>
    </row>
    <row r="81" spans="2:137" ht="15.75" customHeight="1" x14ac:dyDescent="0.3">
      <c r="B81" s="736"/>
      <c r="C81" s="736"/>
      <c r="D81" s="736"/>
      <c r="E81" s="736"/>
      <c r="F81" s="736"/>
      <c r="G81" s="736"/>
      <c r="H81" s="736"/>
      <c r="I81" s="736"/>
      <c r="J81" s="736"/>
      <c r="K81" s="736"/>
      <c r="L81" s="729"/>
      <c r="M81" s="729"/>
      <c r="N81" s="729"/>
      <c r="O81" s="729"/>
      <c r="P81" s="729"/>
      <c r="Q81" s="2114" t="s">
        <v>40012</v>
      </c>
      <c r="R81" s="2114"/>
      <c r="S81" s="2114"/>
      <c r="T81" s="2114"/>
      <c r="U81" s="2114"/>
      <c r="V81" s="2114"/>
      <c r="W81" s="2114"/>
      <c r="X81" s="2114"/>
      <c r="Y81" s="2114"/>
      <c r="Z81" s="2114"/>
      <c r="AA81" s="2114"/>
      <c r="AB81" s="2114"/>
      <c r="AC81" s="2114"/>
      <c r="AD81" s="2114"/>
      <c r="AE81" s="2114"/>
      <c r="AF81" s="2114"/>
      <c r="AG81" s="2114"/>
      <c r="AH81" s="2114"/>
      <c r="AI81" s="2114"/>
      <c r="AJ81" s="2114"/>
      <c r="AK81" s="2114"/>
      <c r="AL81" s="2114"/>
      <c r="AM81" s="2114"/>
      <c r="AN81" s="2114"/>
      <c r="AO81" s="2114"/>
      <c r="AP81" s="2114"/>
      <c r="AQ81" s="2114"/>
      <c r="AR81" s="2114"/>
      <c r="AS81" s="2114"/>
      <c r="AT81" s="2114"/>
      <c r="AU81" s="2114"/>
      <c r="AV81" s="2114"/>
      <c r="AW81" s="2114"/>
      <c r="AX81" s="2114"/>
      <c r="AY81" s="2114"/>
      <c r="AZ81" s="2114"/>
      <c r="BA81" s="2114"/>
      <c r="BB81" s="2114"/>
      <c r="BC81" s="2114"/>
      <c r="BD81" s="2114"/>
      <c r="BE81" s="2114"/>
      <c r="BF81" s="2114"/>
      <c r="BG81" s="2114"/>
      <c r="BH81" s="2114"/>
      <c r="BI81" s="2114"/>
      <c r="BJ81" s="2114"/>
      <c r="BK81" s="2114"/>
      <c r="BL81" s="2114"/>
      <c r="BM81" s="2114"/>
      <c r="BN81" s="2114"/>
      <c r="BO81" s="2114"/>
      <c r="BP81" s="2114"/>
      <c r="BQ81" s="2114"/>
      <c r="BR81" s="2114"/>
      <c r="BS81" s="2114"/>
      <c r="BT81" s="2114"/>
      <c r="BU81" s="2114"/>
      <c r="BV81" s="2114"/>
      <c r="BW81" s="2114"/>
      <c r="BX81" s="2114"/>
      <c r="BY81" s="2114"/>
      <c r="BZ81" s="2114"/>
      <c r="CA81" s="2114"/>
      <c r="CB81" s="2114"/>
      <c r="CC81" s="2114"/>
      <c r="CD81" s="2114"/>
      <c r="CE81" s="2114"/>
      <c r="CF81" s="2114"/>
      <c r="CG81" s="2114"/>
      <c r="CH81" s="2114"/>
      <c r="CI81" s="2114"/>
      <c r="CJ81" s="2114"/>
      <c r="CK81" s="2114"/>
      <c r="CL81" s="2114"/>
      <c r="CM81" s="2114"/>
      <c r="CN81" s="2114"/>
      <c r="CO81" s="2114"/>
      <c r="CP81" s="2114"/>
      <c r="CQ81" s="2114"/>
      <c r="CR81" s="2114"/>
      <c r="CS81" s="2114"/>
      <c r="CT81" s="2114"/>
      <c r="CU81" s="2114"/>
      <c r="CV81" s="2114"/>
      <c r="CW81" s="2114"/>
      <c r="CX81" s="2114"/>
      <c r="CY81" s="2114"/>
      <c r="CZ81" s="2114"/>
      <c r="DA81" s="2114"/>
      <c r="DB81" s="2114"/>
      <c r="DC81" s="2114"/>
      <c r="DD81" s="2114"/>
      <c r="DE81" s="2114"/>
      <c r="DF81" s="2114"/>
      <c r="DG81" s="2114"/>
      <c r="DH81" s="2114"/>
      <c r="DI81" s="2114"/>
      <c r="DJ81" s="2114"/>
      <c r="DK81" s="2114"/>
      <c r="DL81" s="2114"/>
      <c r="DM81" s="2114"/>
      <c r="DN81" s="2114"/>
      <c r="DO81" s="2114"/>
      <c r="DP81" s="2114"/>
      <c r="DQ81" s="2114"/>
      <c r="DR81" s="2114"/>
      <c r="DS81" s="2114"/>
      <c r="DT81" s="2114"/>
      <c r="DU81" s="2114"/>
      <c r="DV81" s="2114"/>
      <c r="DW81" s="2114"/>
      <c r="DX81" s="2114"/>
      <c r="DY81" s="2114"/>
      <c r="DZ81" s="2114"/>
      <c r="EA81" s="2114"/>
      <c r="EB81" s="2114"/>
      <c r="EC81" s="2114"/>
      <c r="ED81" s="2114"/>
      <c r="EE81" s="2114"/>
      <c r="EF81" s="2114"/>
    </row>
    <row r="82" spans="2:137" ht="15.6" x14ac:dyDescent="0.3">
      <c r="B82" s="736"/>
      <c r="C82" s="736"/>
      <c r="D82" s="736"/>
      <c r="E82" s="736"/>
      <c r="F82" s="736"/>
      <c r="G82" s="736"/>
      <c r="H82" s="736"/>
      <c r="I82" s="736"/>
      <c r="J82" s="736"/>
      <c r="K82" s="736"/>
      <c r="L82" s="1"/>
      <c r="M82" s="1"/>
      <c r="N82" s="1"/>
      <c r="O82" s="1"/>
      <c r="P82" s="1"/>
      <c r="Q82" s="2139" t="s">
        <v>40013</v>
      </c>
      <c r="R82" s="2139"/>
      <c r="S82" s="2139"/>
      <c r="T82" s="2139"/>
      <c r="U82" s="2139"/>
      <c r="V82" s="2139"/>
      <c r="W82" s="2139"/>
      <c r="X82" s="2139"/>
      <c r="Y82" s="2139"/>
      <c r="Z82" s="2139"/>
      <c r="AA82" s="2139"/>
      <c r="AB82" s="2139"/>
      <c r="AC82" s="2139"/>
      <c r="AD82" s="2139"/>
      <c r="AE82" s="2139"/>
      <c r="AF82" s="2139"/>
      <c r="AG82" s="2139"/>
      <c r="AH82" s="2139"/>
      <c r="AI82" s="2139"/>
      <c r="AJ82" s="2139"/>
      <c r="AK82" s="2139"/>
      <c r="AL82" s="2139"/>
      <c r="AM82" s="2139"/>
      <c r="AN82" s="2139"/>
      <c r="AO82" s="2139"/>
      <c r="AP82" s="2139"/>
      <c r="AQ82" s="2139"/>
      <c r="AR82" s="2139"/>
      <c r="AS82" s="2139"/>
      <c r="AT82" s="2139"/>
      <c r="AU82" s="2139"/>
      <c r="AV82" s="2139"/>
      <c r="AW82" s="2139"/>
      <c r="AX82" s="2139"/>
      <c r="AY82" s="2139"/>
      <c r="AZ82" s="2139"/>
      <c r="BA82" s="2139"/>
      <c r="BB82" s="2139"/>
      <c r="BC82" s="2139"/>
      <c r="BD82" s="2139"/>
      <c r="BE82" s="2139"/>
      <c r="BF82" s="2139"/>
      <c r="BG82" s="2139"/>
      <c r="BH82" s="2139"/>
      <c r="BI82" s="2139"/>
      <c r="BJ82" s="2139"/>
      <c r="BK82" s="2139"/>
      <c r="BL82" s="2139"/>
      <c r="BM82" s="2139"/>
      <c r="BN82" s="2139"/>
      <c r="BO82" s="2139"/>
      <c r="BP82" s="2139"/>
      <c r="BQ82" s="2139"/>
      <c r="BR82" s="2139"/>
      <c r="BS82" s="2139"/>
      <c r="BT82" s="2139"/>
      <c r="BU82" s="2139"/>
      <c r="BV82" s="2139"/>
      <c r="BW82" s="2139"/>
      <c r="BX82" s="2139"/>
      <c r="BY82" s="2139"/>
      <c r="BZ82" s="2139"/>
      <c r="CA82" s="2139"/>
      <c r="CB82" s="2139"/>
      <c r="CC82" s="2139"/>
      <c r="CD82" s="2139"/>
      <c r="CE82" s="2139"/>
      <c r="CF82" s="2139"/>
      <c r="CG82" s="2139"/>
      <c r="CH82" s="2139"/>
      <c r="CI82" s="2139"/>
      <c r="CJ82" s="2139"/>
      <c r="CK82" s="2139"/>
      <c r="CL82" s="2139"/>
      <c r="CM82" s="2139"/>
      <c r="CN82" s="2139"/>
      <c r="CO82" s="2139"/>
      <c r="CP82" s="2139"/>
      <c r="CQ82" s="2139"/>
      <c r="CR82" s="2139"/>
      <c r="CS82" s="2139"/>
      <c r="CT82" s="2139"/>
      <c r="CU82" s="2139"/>
      <c r="CV82" s="2139"/>
      <c r="CW82" s="2139"/>
      <c r="CX82" s="2139"/>
      <c r="CY82" s="2139"/>
      <c r="CZ82" s="2139"/>
      <c r="DA82" s="2139"/>
      <c r="DB82" s="2139"/>
      <c r="DC82" s="2139"/>
      <c r="DD82" s="2139"/>
      <c r="DE82" s="2139"/>
      <c r="DF82" s="2139"/>
      <c r="DG82" s="2139"/>
      <c r="DH82" s="2139"/>
      <c r="DI82" s="2139"/>
      <c r="DJ82" s="2139"/>
      <c r="DK82" s="2139"/>
      <c r="DL82" s="2139"/>
      <c r="DM82" s="2139"/>
      <c r="DN82" s="2139"/>
      <c r="DO82" s="2139"/>
      <c r="DP82" s="2139"/>
      <c r="DQ82" s="2139"/>
      <c r="DR82" s="2139"/>
      <c r="DS82" s="2139"/>
      <c r="DT82" s="2139"/>
      <c r="DU82" s="2139"/>
      <c r="DV82" s="2139"/>
      <c r="DW82" s="2139"/>
      <c r="DX82" s="2139"/>
      <c r="DY82" s="2139"/>
      <c r="DZ82" s="2139"/>
      <c r="EA82" s="2139"/>
      <c r="EB82" s="2139"/>
      <c r="EC82" s="2139"/>
      <c r="ED82" s="2139"/>
      <c r="EE82" s="2139"/>
      <c r="EF82" s="2139"/>
    </row>
    <row r="83" spans="2:137" ht="15.6" x14ac:dyDescent="0.3">
      <c r="B83" s="736"/>
      <c r="C83" s="736"/>
      <c r="D83" s="736"/>
      <c r="E83" s="736"/>
      <c r="F83" s="736"/>
      <c r="G83" s="736"/>
      <c r="H83" s="736"/>
      <c r="I83" s="736"/>
      <c r="J83" s="736"/>
      <c r="K83" s="736"/>
      <c r="L83" s="1"/>
      <c r="M83" s="1"/>
      <c r="N83" s="1"/>
      <c r="O83" s="1"/>
      <c r="P83" s="1"/>
      <c r="Q83" s="2139" t="s">
        <v>40014</v>
      </c>
      <c r="R83" s="2139"/>
      <c r="S83" s="2139"/>
      <c r="T83" s="2139"/>
      <c r="U83" s="2139"/>
      <c r="V83" s="2139"/>
      <c r="W83" s="2139"/>
      <c r="X83" s="2139"/>
      <c r="Y83" s="2139"/>
      <c r="Z83" s="2139"/>
      <c r="AA83" s="2139"/>
      <c r="AB83" s="2139"/>
      <c r="AC83" s="2139"/>
      <c r="AD83" s="2139"/>
      <c r="AE83" s="2139"/>
      <c r="AF83" s="2139"/>
      <c r="AG83" s="2139"/>
      <c r="AH83" s="2139"/>
      <c r="AI83" s="2139"/>
      <c r="AJ83" s="2139"/>
      <c r="AK83" s="2139"/>
      <c r="AL83" s="2139"/>
      <c r="AM83" s="2139"/>
      <c r="AN83" s="2139"/>
      <c r="AO83" s="2139"/>
      <c r="AP83" s="2139"/>
      <c r="AQ83" s="2139"/>
      <c r="AR83" s="2139"/>
      <c r="AS83" s="2139"/>
      <c r="AT83" s="2139"/>
      <c r="AU83" s="2139"/>
      <c r="AV83" s="2139"/>
      <c r="AW83" s="2139"/>
      <c r="AX83" s="2139"/>
      <c r="AY83" s="2139"/>
      <c r="AZ83" s="2139"/>
      <c r="BA83" s="2139"/>
      <c r="BB83" s="2139"/>
      <c r="BC83" s="2139"/>
      <c r="BD83" s="2139"/>
      <c r="BE83" s="2139"/>
      <c r="BF83" s="2139"/>
      <c r="BG83" s="2139"/>
      <c r="BH83" s="2139"/>
      <c r="BI83" s="2139"/>
      <c r="BJ83" s="2139"/>
      <c r="BK83" s="2139"/>
      <c r="BL83" s="2139"/>
      <c r="BM83" s="2139"/>
      <c r="BN83" s="2139"/>
      <c r="BO83" s="2139"/>
      <c r="BP83" s="2139"/>
      <c r="BQ83" s="2139"/>
      <c r="BR83" s="2139"/>
      <c r="BS83" s="2139"/>
      <c r="BT83" s="2139"/>
      <c r="BU83" s="2139"/>
      <c r="BV83" s="2139"/>
      <c r="BW83" s="2139"/>
      <c r="BX83" s="2139"/>
      <c r="BY83" s="2139"/>
      <c r="BZ83" s="2139"/>
      <c r="CA83" s="2139"/>
      <c r="CB83" s="2139"/>
      <c r="CC83" s="2139"/>
      <c r="CD83" s="2139"/>
      <c r="CE83" s="2139"/>
      <c r="CF83" s="2139"/>
      <c r="CG83" s="2139"/>
      <c r="CH83" s="2139"/>
      <c r="CI83" s="2139"/>
      <c r="CJ83" s="2139"/>
      <c r="CK83" s="2139"/>
      <c r="CL83" s="2139"/>
      <c r="CM83" s="2139"/>
      <c r="CN83" s="2139"/>
      <c r="CO83" s="2139"/>
      <c r="CP83" s="2139"/>
      <c r="CQ83" s="2139"/>
      <c r="CR83" s="2139"/>
      <c r="CS83" s="2139"/>
      <c r="CT83" s="2139"/>
      <c r="CU83" s="2139"/>
      <c r="CV83" s="2139"/>
      <c r="CW83" s="2139"/>
      <c r="CX83" s="2139"/>
      <c r="CY83" s="2139"/>
      <c r="CZ83" s="2139"/>
      <c r="DA83" s="2139"/>
      <c r="DB83" s="2139"/>
      <c r="DC83" s="2139"/>
      <c r="DD83" s="2139"/>
      <c r="DE83" s="2139"/>
      <c r="DF83" s="2139"/>
      <c r="DG83" s="2139"/>
      <c r="DH83" s="2139"/>
      <c r="DI83" s="2139"/>
      <c r="DJ83" s="2139"/>
      <c r="DK83" s="2139"/>
      <c r="DL83" s="2139"/>
      <c r="DM83" s="2139"/>
      <c r="DN83" s="2139"/>
      <c r="DO83" s="2139"/>
      <c r="DP83" s="2139"/>
      <c r="DQ83" s="2139"/>
      <c r="DR83" s="2139"/>
      <c r="DS83" s="2139"/>
      <c r="DT83" s="2139"/>
      <c r="DU83" s="2139"/>
      <c r="DV83" s="2139"/>
      <c r="DW83" s="2139"/>
      <c r="DX83" s="2139"/>
      <c r="DY83" s="2139"/>
      <c r="DZ83" s="2139"/>
      <c r="EA83" s="2139"/>
      <c r="EB83" s="2139"/>
      <c r="EC83" s="2139"/>
      <c r="ED83" s="2139"/>
      <c r="EE83" s="2139"/>
      <c r="EF83" s="2139"/>
    </row>
    <row r="84" spans="2:137" ht="15.6" x14ac:dyDescent="0.3">
      <c r="B84" s="736"/>
      <c r="C84" s="736"/>
      <c r="D84" s="736"/>
      <c r="E84" s="736"/>
      <c r="F84" s="736"/>
      <c r="G84" s="736"/>
      <c r="H84" s="736"/>
      <c r="I84" s="736"/>
      <c r="J84" s="736"/>
      <c r="K84" s="736"/>
      <c r="L84" s="1"/>
      <c r="M84" s="1"/>
      <c r="N84" s="1"/>
      <c r="O84" s="1"/>
      <c r="P84" s="1"/>
      <c r="Q84" s="2139" t="s">
        <v>40015</v>
      </c>
      <c r="R84" s="2139"/>
      <c r="S84" s="2139"/>
      <c r="T84" s="2139"/>
      <c r="U84" s="2139"/>
      <c r="V84" s="2139"/>
      <c r="W84" s="2139"/>
      <c r="X84" s="2139"/>
      <c r="Y84" s="2139"/>
      <c r="Z84" s="2139"/>
      <c r="AA84" s="2139"/>
      <c r="AB84" s="2139"/>
      <c r="AC84" s="2139"/>
      <c r="AD84" s="2139"/>
      <c r="AE84" s="2139"/>
      <c r="AF84" s="2139"/>
      <c r="AG84" s="2139"/>
      <c r="AH84" s="2139"/>
      <c r="AI84" s="2139"/>
      <c r="AJ84" s="2139"/>
      <c r="AK84" s="2139"/>
      <c r="AL84" s="2139"/>
      <c r="AM84" s="2139"/>
      <c r="AN84" s="2139"/>
      <c r="AO84" s="2139"/>
      <c r="AP84" s="2139"/>
      <c r="AQ84" s="2139"/>
      <c r="AR84" s="2139"/>
      <c r="AS84" s="2139"/>
      <c r="AT84" s="2139"/>
      <c r="AU84" s="2139"/>
      <c r="AV84" s="2139"/>
      <c r="AW84" s="2139"/>
      <c r="AX84" s="2139"/>
      <c r="AY84" s="2139"/>
      <c r="AZ84" s="2139"/>
      <c r="BA84" s="2139"/>
      <c r="BB84" s="2139"/>
      <c r="BC84" s="2139"/>
      <c r="BD84" s="2139"/>
      <c r="BE84" s="2139"/>
      <c r="BF84" s="2139"/>
      <c r="BG84" s="2139"/>
      <c r="BH84" s="2139"/>
      <c r="BI84" s="2139"/>
      <c r="BJ84" s="2139"/>
      <c r="BK84" s="2139"/>
      <c r="BL84" s="2139"/>
      <c r="BM84" s="2139"/>
      <c r="BN84" s="2139"/>
      <c r="BO84" s="2139"/>
      <c r="BP84" s="2139"/>
      <c r="BQ84" s="2139"/>
      <c r="BR84" s="2139"/>
      <c r="BS84" s="2139"/>
      <c r="BT84" s="2139"/>
      <c r="BU84" s="2139"/>
      <c r="BV84" s="2139"/>
      <c r="BW84" s="2139"/>
      <c r="BX84" s="2139"/>
      <c r="BY84" s="2139"/>
      <c r="BZ84" s="2139"/>
      <c r="CA84" s="2139"/>
      <c r="CB84" s="2139"/>
      <c r="CC84" s="2139"/>
      <c r="CD84" s="2139"/>
      <c r="CE84" s="2139"/>
      <c r="CF84" s="2139"/>
      <c r="CG84" s="2139"/>
      <c r="CH84" s="2139"/>
      <c r="CI84" s="2139"/>
      <c r="CJ84" s="2139"/>
      <c r="CK84" s="2139"/>
      <c r="CL84" s="2139"/>
      <c r="CM84" s="2139"/>
      <c r="CN84" s="2139"/>
      <c r="CO84" s="2139"/>
      <c r="CP84" s="2139"/>
      <c r="CQ84" s="2139"/>
      <c r="CR84" s="2139"/>
      <c r="CS84" s="2139"/>
      <c r="CT84" s="2139"/>
      <c r="CU84" s="2139"/>
      <c r="CV84" s="2139"/>
      <c r="CW84" s="2139"/>
      <c r="CX84" s="2139"/>
      <c r="CY84" s="2139"/>
      <c r="CZ84" s="2139"/>
      <c r="DA84" s="2139"/>
      <c r="DB84" s="2139"/>
      <c r="DC84" s="2139"/>
      <c r="DD84" s="2139"/>
      <c r="DE84" s="2139"/>
      <c r="DF84" s="2139"/>
      <c r="DG84" s="2139"/>
      <c r="DH84" s="2139"/>
      <c r="DI84" s="2139"/>
      <c r="DJ84" s="2139"/>
      <c r="DK84" s="2139"/>
      <c r="DL84" s="2139"/>
      <c r="DM84" s="2139"/>
      <c r="DN84" s="2139"/>
      <c r="DO84" s="2139"/>
      <c r="DP84" s="2139"/>
      <c r="DQ84" s="2139"/>
      <c r="DR84" s="2139"/>
      <c r="DS84" s="2139"/>
      <c r="DT84" s="2139"/>
      <c r="DU84" s="2139"/>
      <c r="DV84" s="2139"/>
      <c r="DW84" s="2139"/>
      <c r="DX84" s="2139"/>
      <c r="DY84" s="2139"/>
      <c r="DZ84" s="2139"/>
      <c r="EA84" s="2139"/>
      <c r="EB84" s="2139"/>
      <c r="EC84" s="2139"/>
      <c r="ED84" s="2139"/>
      <c r="EE84" s="2139"/>
      <c r="EF84" s="2139"/>
      <c r="EG84" s="2"/>
    </row>
    <row r="85" spans="2:137" ht="15.6" x14ac:dyDescent="0.3">
      <c r="B85" s="736"/>
      <c r="C85" s="736"/>
      <c r="D85" s="736"/>
      <c r="E85" s="736"/>
      <c r="F85" s="736"/>
      <c r="G85" s="736"/>
      <c r="H85" s="736"/>
      <c r="I85" s="736"/>
      <c r="J85" s="736"/>
      <c r="K85" s="736"/>
      <c r="L85" s="1"/>
      <c r="M85" s="1"/>
      <c r="N85" s="1"/>
      <c r="O85" s="1"/>
      <c r="P85" s="1"/>
      <c r="Q85" s="2139" t="s">
        <v>40016</v>
      </c>
      <c r="R85" s="2139"/>
      <c r="S85" s="2139"/>
      <c r="T85" s="2139"/>
      <c r="U85" s="2139"/>
      <c r="V85" s="2139"/>
      <c r="W85" s="2139"/>
      <c r="X85" s="2139"/>
      <c r="Y85" s="2139"/>
      <c r="Z85" s="2139"/>
      <c r="AA85" s="2139"/>
      <c r="AB85" s="2139"/>
      <c r="AC85" s="2139"/>
      <c r="AD85" s="2139"/>
      <c r="AE85" s="2139"/>
      <c r="AF85" s="2139"/>
      <c r="AG85" s="2139"/>
      <c r="AH85" s="2139"/>
      <c r="AI85" s="2139"/>
      <c r="AJ85" s="2139"/>
      <c r="AK85" s="2139"/>
      <c r="AL85" s="2139"/>
      <c r="AM85" s="2139"/>
      <c r="AN85" s="2139"/>
      <c r="AO85" s="2139"/>
      <c r="AP85" s="2139"/>
      <c r="AQ85" s="2139"/>
      <c r="AR85" s="2139"/>
      <c r="AS85" s="2139"/>
      <c r="AT85" s="2139"/>
      <c r="AU85" s="2139"/>
      <c r="AV85" s="2139"/>
      <c r="AW85" s="2139"/>
      <c r="AX85" s="2139"/>
      <c r="AY85" s="2139"/>
      <c r="AZ85" s="2139"/>
      <c r="BA85" s="2139"/>
      <c r="BB85" s="2139"/>
      <c r="BC85" s="2139"/>
      <c r="BD85" s="2139"/>
      <c r="BE85" s="2139"/>
      <c r="BF85" s="2139"/>
      <c r="BG85" s="2139"/>
      <c r="BH85" s="2139"/>
      <c r="BI85" s="2139"/>
      <c r="BJ85" s="2139"/>
      <c r="BK85" s="2139"/>
      <c r="BL85" s="2139"/>
      <c r="BM85" s="2139"/>
      <c r="BN85" s="2139"/>
      <c r="BO85" s="2139"/>
      <c r="BP85" s="2139"/>
      <c r="BQ85" s="2139"/>
      <c r="BR85" s="2139"/>
      <c r="BS85" s="2139"/>
      <c r="BT85" s="2139"/>
      <c r="BU85" s="2139"/>
      <c r="BV85" s="2139"/>
      <c r="BW85" s="2139"/>
      <c r="BX85" s="2139"/>
      <c r="BY85" s="2139"/>
      <c r="BZ85" s="2139"/>
      <c r="CA85" s="2139"/>
      <c r="CB85" s="2139"/>
      <c r="CC85" s="2139"/>
      <c r="CD85" s="2139"/>
      <c r="CE85" s="2139"/>
      <c r="CF85" s="2139"/>
      <c r="CG85" s="2139"/>
      <c r="CH85" s="2139"/>
      <c r="CI85" s="2139"/>
      <c r="CJ85" s="2139"/>
      <c r="CK85" s="2139"/>
      <c r="CL85" s="2139"/>
      <c r="CM85" s="2139"/>
      <c r="CN85" s="2139"/>
      <c r="CO85" s="2139"/>
      <c r="CP85" s="2139"/>
      <c r="CQ85" s="2139"/>
      <c r="CR85" s="2139"/>
      <c r="CS85" s="2139"/>
      <c r="CT85" s="2139"/>
      <c r="CU85" s="2139"/>
      <c r="CV85" s="2139"/>
      <c r="CW85" s="2139"/>
      <c r="CX85" s="2139"/>
      <c r="CY85" s="2139"/>
      <c r="CZ85" s="2139"/>
      <c r="DA85" s="2139"/>
      <c r="DB85" s="2139"/>
      <c r="DC85" s="2139"/>
      <c r="DD85" s="2139"/>
      <c r="DE85" s="2139"/>
      <c r="DF85" s="2139"/>
      <c r="DG85" s="2139"/>
      <c r="DH85" s="2139"/>
      <c r="DI85" s="2139"/>
      <c r="DJ85" s="2139"/>
      <c r="DK85" s="2139"/>
      <c r="DL85" s="2139"/>
      <c r="DM85" s="2139"/>
      <c r="DN85" s="2139"/>
      <c r="DO85" s="2139"/>
      <c r="DP85" s="2139"/>
      <c r="DQ85" s="2139"/>
      <c r="DR85" s="2139"/>
      <c r="DS85" s="2139"/>
      <c r="DT85" s="2139"/>
      <c r="DU85" s="2139"/>
      <c r="DV85" s="2139"/>
      <c r="DW85" s="2139"/>
      <c r="DX85" s="2139"/>
      <c r="DY85" s="2139"/>
      <c r="DZ85" s="2139"/>
      <c r="EA85" s="2139"/>
      <c r="EB85" s="2139"/>
      <c r="EC85" s="2139"/>
      <c r="ED85" s="2139"/>
      <c r="EE85" s="2139"/>
      <c r="EF85" s="2139"/>
      <c r="EG85" s="2"/>
    </row>
    <row r="86" spans="2:137" ht="15.6" x14ac:dyDescent="0.3">
      <c r="B86" s="736"/>
      <c r="C86" s="736"/>
      <c r="D86" s="736"/>
      <c r="E86" s="736"/>
      <c r="F86" s="736"/>
      <c r="G86" s="736"/>
      <c r="H86" s="736"/>
      <c r="I86" s="736"/>
      <c r="J86" s="736"/>
      <c r="K86" s="736"/>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row>
    <row r="87" spans="2:137" ht="15.6" x14ac:dyDescent="0.3">
      <c r="B87" s="736"/>
      <c r="C87" s="736"/>
      <c r="D87" s="736"/>
      <c r="E87" s="736"/>
      <c r="F87" s="736"/>
      <c r="G87" s="736"/>
      <c r="H87" s="736"/>
      <c r="I87" s="736"/>
      <c r="J87" s="736"/>
      <c r="K87" s="736"/>
      <c r="L87" s="2189" t="s">
        <v>40019</v>
      </c>
      <c r="M87" s="2189"/>
      <c r="N87" s="2189"/>
      <c r="O87" s="2189"/>
      <c r="P87" s="2189"/>
      <c r="Q87" s="2189"/>
      <c r="R87" s="2189"/>
      <c r="S87" s="2189"/>
      <c r="T87" s="2189"/>
      <c r="U87" s="2189"/>
      <c r="V87" s="2189"/>
      <c r="W87" s="2189"/>
      <c r="X87" s="2189"/>
      <c r="Y87" s="2189"/>
      <c r="Z87" s="2189"/>
      <c r="AA87" s="2189"/>
      <c r="AB87" s="2189"/>
      <c r="AC87" s="2189"/>
      <c r="AD87" s="2189"/>
      <c r="AE87" s="2189"/>
      <c r="AF87" s="2189"/>
      <c r="AG87" s="2189"/>
      <c r="AH87" s="2189"/>
      <c r="AI87" s="2189"/>
      <c r="AJ87" s="2189"/>
      <c r="AK87" s="2189"/>
      <c r="AL87" s="2189"/>
      <c r="AM87" s="2189"/>
      <c r="AN87" s="2189"/>
      <c r="AO87" s="2189"/>
      <c r="AP87" s="2189"/>
      <c r="AQ87" s="2189"/>
      <c r="AR87" s="2189"/>
      <c r="AS87" s="2189"/>
      <c r="AT87" s="2189"/>
      <c r="AU87" s="2189"/>
      <c r="AV87" s="2189"/>
      <c r="AW87" s="2189"/>
      <c r="AX87" s="2189"/>
      <c r="AY87" s="2189"/>
      <c r="AZ87" s="2189"/>
      <c r="BA87" s="2189"/>
      <c r="BB87" s="2189"/>
      <c r="BC87" s="2189"/>
      <c r="BD87" s="2189"/>
      <c r="BE87" s="2189"/>
      <c r="BF87" s="2189"/>
      <c r="BG87" s="2189"/>
      <c r="BH87" s="2189"/>
      <c r="BI87" s="2189"/>
      <c r="BJ87" s="2189"/>
      <c r="BK87" s="2189"/>
      <c r="BL87" s="2189"/>
      <c r="BM87" s="2189"/>
      <c r="BN87" s="2189"/>
      <c r="BO87" s="2189"/>
      <c r="BP87" s="2189"/>
      <c r="BQ87" s="2189"/>
      <c r="BR87" s="2189"/>
      <c r="BS87" s="2189"/>
      <c r="BT87" s="2189"/>
      <c r="BU87" s="2189"/>
      <c r="BV87" s="2189"/>
      <c r="BW87" s="2189"/>
      <c r="BX87" s="2189"/>
      <c r="BY87" s="2189"/>
      <c r="BZ87" s="2189"/>
      <c r="CA87" s="2189"/>
      <c r="CB87" s="2189"/>
      <c r="CC87" s="2189"/>
      <c r="CD87" s="2189"/>
      <c r="CE87" s="2189"/>
      <c r="CF87" s="2189"/>
      <c r="CG87" s="2189"/>
      <c r="CH87" s="2189"/>
      <c r="CI87" s="2189"/>
      <c r="CJ87" s="2189"/>
      <c r="CK87" s="2189"/>
      <c r="CL87" s="2189"/>
      <c r="CM87" s="2189"/>
      <c r="CN87" s="2189"/>
      <c r="CO87" s="2189"/>
      <c r="CP87" s="2189"/>
      <c r="CQ87" s="2189"/>
      <c r="CR87" s="2189"/>
      <c r="CS87" s="2189"/>
      <c r="CT87" s="2189"/>
      <c r="CU87" s="2189"/>
      <c r="CV87" s="2189"/>
      <c r="CW87" s="2189"/>
      <c r="CX87" s="2189"/>
      <c r="CY87" s="2189"/>
      <c r="CZ87" s="2189"/>
      <c r="DA87" s="2189"/>
      <c r="DB87" s="2189"/>
      <c r="DC87" s="2189"/>
      <c r="DD87" s="2189"/>
      <c r="DE87" s="2189"/>
      <c r="DF87" s="2189"/>
      <c r="DG87" s="2189"/>
      <c r="DH87" s="2189"/>
      <c r="DI87" s="2189"/>
      <c r="DJ87" s="2189"/>
      <c r="DK87" s="2189"/>
      <c r="DL87" s="2189"/>
      <c r="DM87" s="2189"/>
      <c r="DN87" s="2189"/>
      <c r="DO87" s="2189"/>
      <c r="DP87" s="2189"/>
      <c r="DQ87" s="2189"/>
      <c r="DR87" s="2189"/>
      <c r="DS87" s="2189"/>
      <c r="DT87" s="2189"/>
      <c r="DU87" s="2189"/>
      <c r="DV87" s="2189"/>
      <c r="DW87" s="2189"/>
      <c r="DX87" s="2189"/>
      <c r="DY87" s="2189"/>
      <c r="DZ87" s="2189"/>
      <c r="EA87" s="2189"/>
      <c r="EB87" s="2189"/>
      <c r="EC87" s="2189"/>
      <c r="ED87" s="2189"/>
      <c r="EE87" s="2189"/>
      <c r="EF87" s="2189"/>
    </row>
    <row r="88" spans="2:137" ht="15.6" x14ac:dyDescent="0.3">
      <c r="B88" s="736"/>
      <c r="C88" s="736"/>
      <c r="D88" s="736"/>
      <c r="E88" s="736"/>
      <c r="F88" s="736"/>
      <c r="G88" s="736"/>
      <c r="H88" s="736"/>
      <c r="I88" s="736"/>
      <c r="J88" s="736"/>
      <c r="K88" s="736"/>
      <c r="L88" s="729"/>
      <c r="M88" s="729"/>
      <c r="N88" s="729"/>
      <c r="O88" s="729"/>
      <c r="P88" s="729"/>
      <c r="Q88" s="2114" t="s">
        <v>40020</v>
      </c>
      <c r="R88" s="2114"/>
      <c r="S88" s="2114"/>
      <c r="T88" s="2114"/>
      <c r="U88" s="2114"/>
      <c r="V88" s="2114"/>
      <c r="W88" s="2114"/>
      <c r="X88" s="2114"/>
      <c r="Y88" s="2114"/>
      <c r="Z88" s="2114"/>
      <c r="AA88" s="2114"/>
      <c r="AB88" s="2114"/>
      <c r="AC88" s="2114"/>
      <c r="AD88" s="2114"/>
      <c r="AE88" s="2114"/>
      <c r="AF88" s="2114"/>
      <c r="AG88" s="2114"/>
      <c r="AH88" s="2114"/>
      <c r="AI88" s="2114"/>
      <c r="AJ88" s="2114"/>
      <c r="AK88" s="2114"/>
      <c r="AL88" s="2114"/>
      <c r="AM88" s="2114"/>
      <c r="AN88" s="2114"/>
      <c r="AO88" s="2114"/>
      <c r="AP88" s="2114"/>
      <c r="AQ88" s="2114"/>
      <c r="AR88" s="2114"/>
      <c r="AS88" s="2114"/>
      <c r="AT88" s="2114"/>
      <c r="AU88" s="2114"/>
      <c r="AV88" s="2114"/>
      <c r="AW88" s="2114"/>
      <c r="AX88" s="2114"/>
      <c r="AY88" s="2114"/>
      <c r="AZ88" s="2114"/>
      <c r="BA88" s="2114"/>
      <c r="BB88" s="2114"/>
      <c r="BC88" s="2114"/>
      <c r="BD88" s="2114"/>
      <c r="BE88" s="2114"/>
      <c r="BF88" s="2114"/>
      <c r="BG88" s="2114"/>
      <c r="BH88" s="2114"/>
      <c r="BI88" s="2114"/>
      <c r="BJ88" s="2114"/>
      <c r="BK88" s="2114"/>
      <c r="BL88" s="2114"/>
      <c r="BM88" s="2114"/>
      <c r="BN88" s="2114"/>
      <c r="BO88" s="2114"/>
      <c r="BP88" s="2114"/>
      <c r="BQ88" s="2114"/>
      <c r="BR88" s="2114"/>
      <c r="BS88" s="2114"/>
      <c r="BT88" s="2114"/>
      <c r="BU88" s="2114"/>
      <c r="BV88" s="2114"/>
      <c r="BW88" s="2114"/>
      <c r="BX88" s="2114"/>
      <c r="BY88" s="2114"/>
      <c r="BZ88" s="2114"/>
      <c r="CA88" s="2114"/>
      <c r="CB88" s="2114"/>
      <c r="CC88" s="2114"/>
      <c r="CD88" s="2114"/>
      <c r="CE88" s="2114"/>
      <c r="CF88" s="2114"/>
      <c r="CG88" s="2114"/>
      <c r="CH88" s="2114"/>
      <c r="CI88" s="2114"/>
      <c r="CJ88" s="2114"/>
      <c r="CK88" s="2114"/>
      <c r="CL88" s="2114"/>
      <c r="CM88" s="2114"/>
      <c r="CN88" s="2114"/>
      <c r="CO88" s="2114"/>
      <c r="CP88" s="2114"/>
      <c r="CQ88" s="2114"/>
      <c r="CR88" s="2114"/>
      <c r="CS88" s="2114"/>
      <c r="CT88" s="2114"/>
      <c r="CU88" s="2114"/>
      <c r="CV88" s="2114"/>
      <c r="CW88" s="2114"/>
      <c r="CX88" s="2114"/>
      <c r="CY88" s="2114"/>
      <c r="CZ88" s="2114"/>
      <c r="DA88" s="2114"/>
      <c r="DB88" s="2114"/>
      <c r="DC88" s="2114"/>
      <c r="DD88" s="2114"/>
      <c r="DE88" s="2114"/>
      <c r="DF88" s="2114"/>
      <c r="DG88" s="2114"/>
      <c r="DH88" s="2114"/>
      <c r="DI88" s="2114"/>
      <c r="DJ88" s="2114"/>
      <c r="DK88" s="2114"/>
      <c r="DL88" s="2114"/>
      <c r="DM88" s="2114"/>
      <c r="DN88" s="2114"/>
      <c r="DO88" s="2114"/>
      <c r="DP88" s="2114"/>
      <c r="DQ88" s="2114"/>
      <c r="DR88" s="2114"/>
      <c r="DS88" s="2114"/>
      <c r="DT88" s="2114"/>
      <c r="DU88" s="2114"/>
      <c r="DV88" s="2114"/>
      <c r="DW88" s="2114"/>
      <c r="DX88" s="2114"/>
      <c r="DY88" s="2114"/>
      <c r="DZ88" s="2114"/>
      <c r="EA88" s="2114"/>
      <c r="EB88" s="2114"/>
      <c r="EC88" s="2114"/>
      <c r="ED88" s="2114"/>
      <c r="EE88" s="2114"/>
      <c r="EF88" s="729"/>
    </row>
    <row r="89" spans="2:137" ht="15.6" x14ac:dyDescent="0.3">
      <c r="B89" s="736"/>
      <c r="C89" s="736"/>
      <c r="D89" s="736"/>
      <c r="E89" s="736"/>
      <c r="F89" s="736"/>
      <c r="G89" s="736"/>
      <c r="H89" s="736"/>
      <c r="I89" s="736"/>
      <c r="J89" s="736"/>
      <c r="K89" s="736"/>
      <c r="L89" s="1"/>
      <c r="M89" s="1"/>
      <c r="N89" s="1"/>
      <c r="O89" s="1"/>
      <c r="P89" s="1"/>
      <c r="Q89" s="2139" t="s">
        <v>40021</v>
      </c>
      <c r="R89" s="2139"/>
      <c r="S89" s="2139"/>
      <c r="T89" s="2139"/>
      <c r="U89" s="2139"/>
      <c r="V89" s="2139"/>
      <c r="W89" s="2139"/>
      <c r="X89" s="2139"/>
      <c r="Y89" s="2139"/>
      <c r="Z89" s="2139"/>
      <c r="AA89" s="2139"/>
      <c r="AB89" s="2139"/>
      <c r="AC89" s="2139"/>
      <c r="AD89" s="2139"/>
      <c r="AE89" s="2139"/>
      <c r="AF89" s="2139"/>
      <c r="AG89" s="2139"/>
      <c r="AH89" s="2139"/>
      <c r="AI89" s="2139"/>
      <c r="AJ89" s="2139"/>
      <c r="AK89" s="2139"/>
      <c r="AL89" s="2139"/>
      <c r="AM89" s="2139"/>
      <c r="AN89" s="2139"/>
      <c r="AO89" s="2139"/>
      <c r="AP89" s="2139"/>
      <c r="AQ89" s="2139"/>
      <c r="AR89" s="2139"/>
      <c r="AS89" s="2139"/>
      <c r="AT89" s="2139"/>
      <c r="AU89" s="2139"/>
      <c r="AV89" s="2139"/>
      <c r="AW89" s="2139"/>
      <c r="AX89" s="2139"/>
      <c r="AY89" s="2139"/>
      <c r="AZ89" s="2139"/>
      <c r="BA89" s="2139"/>
      <c r="BB89" s="2139"/>
      <c r="BC89" s="2139"/>
      <c r="BD89" s="2139"/>
      <c r="BE89" s="2139"/>
      <c r="BF89" s="2139"/>
      <c r="BG89" s="2139"/>
      <c r="BH89" s="2139"/>
      <c r="BI89" s="2139"/>
      <c r="BJ89" s="2139"/>
      <c r="BK89" s="2139"/>
      <c r="BL89" s="2139"/>
      <c r="BM89" s="2139"/>
      <c r="BN89" s="2139"/>
      <c r="BO89" s="2139"/>
      <c r="BP89" s="2139"/>
      <c r="BQ89" s="2139"/>
      <c r="BR89" s="2139"/>
      <c r="BS89" s="2139"/>
      <c r="BT89" s="2139"/>
      <c r="BU89" s="2139"/>
      <c r="BV89" s="2139"/>
      <c r="BW89" s="2139"/>
      <c r="BX89" s="2139"/>
      <c r="BY89" s="2139"/>
      <c r="BZ89" s="2139"/>
      <c r="CA89" s="2139"/>
      <c r="CB89" s="2139"/>
      <c r="CC89" s="2139"/>
      <c r="CD89" s="2139"/>
      <c r="CE89" s="2139"/>
      <c r="CF89" s="2139"/>
      <c r="CG89" s="2139"/>
      <c r="CH89" s="2139"/>
      <c r="CI89" s="2139"/>
      <c r="CJ89" s="2139"/>
      <c r="CK89" s="2139"/>
      <c r="CL89" s="2139"/>
      <c r="CM89" s="2139"/>
      <c r="CN89" s="2139"/>
      <c r="CO89" s="2139"/>
      <c r="CP89" s="2139"/>
      <c r="CQ89" s="2139"/>
      <c r="CR89" s="2139"/>
      <c r="CS89" s="2139"/>
      <c r="CT89" s="2139"/>
      <c r="CU89" s="2139"/>
      <c r="CV89" s="2139"/>
      <c r="CW89" s="2139"/>
      <c r="CX89" s="2139"/>
      <c r="CY89" s="2139"/>
      <c r="CZ89" s="2139"/>
      <c r="DA89" s="2139"/>
      <c r="DB89" s="2139"/>
      <c r="DC89" s="2139"/>
      <c r="DD89" s="2139"/>
      <c r="DE89" s="2139"/>
      <c r="DF89" s="2139"/>
      <c r="DG89" s="2139"/>
      <c r="DH89" s="2139"/>
      <c r="DI89" s="2139"/>
      <c r="DJ89" s="2139"/>
      <c r="DK89" s="2139"/>
      <c r="DL89" s="2139"/>
      <c r="DM89" s="2139"/>
      <c r="DN89" s="2139"/>
      <c r="DO89" s="2139"/>
      <c r="DP89" s="2139"/>
      <c r="DQ89" s="2139"/>
      <c r="DR89" s="2139"/>
      <c r="DS89" s="2139"/>
      <c r="DT89" s="2139"/>
      <c r="DU89" s="2139"/>
      <c r="DV89" s="2139"/>
      <c r="DW89" s="2139"/>
      <c r="DX89" s="2139"/>
      <c r="DY89" s="2139"/>
      <c r="DZ89" s="2139"/>
      <c r="EA89" s="2139"/>
      <c r="EB89" s="2139"/>
      <c r="EC89" s="2139"/>
      <c r="ED89" s="2139"/>
      <c r="EE89" s="2139"/>
      <c r="EF89" s="2139"/>
    </row>
    <row r="90" spans="2:137" ht="15.6" x14ac:dyDescent="0.3">
      <c r="B90" s="736"/>
      <c r="C90" s="736"/>
      <c r="D90" s="736"/>
      <c r="E90" s="736"/>
      <c r="F90" s="736"/>
      <c r="G90" s="736"/>
      <c r="H90" s="736"/>
      <c r="I90" s="736"/>
      <c r="J90" s="736"/>
      <c r="K90" s="736"/>
      <c r="L90" s="1"/>
      <c r="M90" s="1"/>
      <c r="N90" s="1"/>
      <c r="O90" s="1"/>
      <c r="P90" s="1"/>
      <c r="Q90" s="2139" t="s">
        <v>40022</v>
      </c>
      <c r="R90" s="2139"/>
      <c r="S90" s="2139"/>
      <c r="T90" s="2139"/>
      <c r="U90" s="2139"/>
      <c r="V90" s="2139"/>
      <c r="W90" s="2139"/>
      <c r="X90" s="2139"/>
      <c r="Y90" s="2139"/>
      <c r="Z90" s="2139"/>
      <c r="AA90" s="2139"/>
      <c r="AB90" s="2139"/>
      <c r="AC90" s="2139"/>
      <c r="AD90" s="2139"/>
      <c r="AE90" s="2139"/>
      <c r="AF90" s="2139"/>
      <c r="AG90" s="2139"/>
      <c r="AH90" s="2139"/>
      <c r="AI90" s="2139"/>
      <c r="AJ90" s="2139"/>
      <c r="AK90" s="2139"/>
      <c r="AL90" s="2139"/>
      <c r="AM90" s="2139"/>
      <c r="AN90" s="2139"/>
      <c r="AO90" s="2139"/>
      <c r="AP90" s="2139"/>
      <c r="AQ90" s="2139"/>
      <c r="AR90" s="2139"/>
      <c r="AS90" s="2139"/>
      <c r="AT90" s="2139"/>
      <c r="AU90" s="2139"/>
      <c r="AV90" s="2139"/>
      <c r="AW90" s="2139"/>
      <c r="AX90" s="2139"/>
      <c r="AY90" s="2139"/>
      <c r="AZ90" s="2139"/>
      <c r="BA90" s="2139"/>
      <c r="BB90" s="2139"/>
      <c r="BC90" s="2139"/>
      <c r="BD90" s="2139"/>
      <c r="BE90" s="2139"/>
      <c r="BF90" s="2139"/>
      <c r="BG90" s="2139"/>
      <c r="BH90" s="2139"/>
      <c r="BI90" s="2139"/>
      <c r="BJ90" s="2139"/>
      <c r="BK90" s="2139"/>
      <c r="BL90" s="2139"/>
      <c r="BM90" s="2139"/>
      <c r="BN90" s="2139"/>
      <c r="BO90" s="2139"/>
      <c r="BP90" s="2139"/>
      <c r="BQ90" s="2139"/>
      <c r="BR90" s="2139"/>
      <c r="BS90" s="2139"/>
      <c r="BT90" s="2139"/>
      <c r="BU90" s="2139"/>
      <c r="BV90" s="2139"/>
      <c r="BW90" s="2139"/>
      <c r="BX90" s="2139"/>
      <c r="BY90" s="2139"/>
      <c r="BZ90" s="2139"/>
      <c r="CA90" s="2139"/>
      <c r="CB90" s="2139"/>
      <c r="CC90" s="2139"/>
      <c r="CD90" s="2139"/>
      <c r="CE90" s="2139"/>
      <c r="CF90" s="2139"/>
      <c r="CG90" s="2139"/>
      <c r="CH90" s="2139"/>
      <c r="CI90" s="2139"/>
      <c r="CJ90" s="2139"/>
      <c r="CK90" s="2139"/>
      <c r="CL90" s="2139"/>
      <c r="CM90" s="2139"/>
      <c r="CN90" s="2139"/>
      <c r="CO90" s="2139"/>
      <c r="CP90" s="2139"/>
      <c r="CQ90" s="2139"/>
      <c r="CR90" s="2139"/>
      <c r="CS90" s="2139"/>
      <c r="CT90" s="2139"/>
      <c r="CU90" s="2139"/>
      <c r="CV90" s="2139"/>
      <c r="CW90" s="2139"/>
      <c r="CX90" s="2139"/>
      <c r="CY90" s="2139"/>
      <c r="CZ90" s="2139"/>
      <c r="DA90" s="2139"/>
      <c r="DB90" s="2139"/>
      <c r="DC90" s="2139"/>
      <c r="DD90" s="2139"/>
      <c r="DE90" s="2139"/>
      <c r="DF90" s="2139"/>
      <c r="DG90" s="2139"/>
      <c r="DH90" s="2139"/>
      <c r="DI90" s="2139"/>
      <c r="DJ90" s="2139"/>
      <c r="DK90" s="2139"/>
      <c r="DL90" s="2139"/>
      <c r="DM90" s="2139"/>
      <c r="DN90" s="2139"/>
      <c r="DO90" s="2139"/>
      <c r="DP90" s="2139"/>
      <c r="DQ90" s="2139"/>
      <c r="DR90" s="2139"/>
      <c r="DS90" s="2139"/>
      <c r="DT90" s="2139"/>
      <c r="DU90" s="2139"/>
      <c r="DV90" s="2139"/>
      <c r="DW90" s="2139"/>
      <c r="DX90" s="2139"/>
      <c r="DY90" s="2139"/>
      <c r="DZ90" s="2139"/>
      <c r="EA90" s="2139"/>
      <c r="EB90" s="2139"/>
      <c r="EC90" s="2139"/>
      <c r="ED90" s="2139"/>
      <c r="EE90" s="2139"/>
      <c r="EF90" s="2139"/>
    </row>
    <row r="91" spans="2:137" ht="15.6" x14ac:dyDescent="0.3">
      <c r="B91" s="736"/>
      <c r="C91" s="736"/>
      <c r="D91" s="736"/>
      <c r="E91" s="736"/>
      <c r="F91" s="736"/>
      <c r="G91" s="736"/>
      <c r="H91" s="736"/>
      <c r="I91" s="736"/>
      <c r="J91" s="736"/>
      <c r="K91" s="736"/>
      <c r="L91" s="1"/>
      <c r="M91" s="1"/>
      <c r="N91" s="1"/>
      <c r="O91" s="1"/>
      <c r="P91" s="1"/>
      <c r="Q91" s="743"/>
      <c r="R91" s="743"/>
      <c r="S91" s="743"/>
      <c r="T91" s="743"/>
      <c r="U91" s="743"/>
      <c r="V91" s="743"/>
      <c r="W91" s="743"/>
      <c r="X91" s="743"/>
      <c r="Y91" s="743"/>
      <c r="Z91" s="743"/>
      <c r="AA91" s="743"/>
      <c r="AB91" s="743"/>
      <c r="AC91" s="743"/>
      <c r="AD91" s="743"/>
      <c r="AE91" s="743"/>
      <c r="AF91" s="743"/>
      <c r="AG91" s="743"/>
      <c r="AH91" s="743"/>
      <c r="AI91" s="743"/>
      <c r="AJ91" s="743"/>
      <c r="AK91" s="743"/>
      <c r="AL91" s="743"/>
      <c r="AM91" s="743"/>
      <c r="AN91" s="743"/>
      <c r="AO91" s="743"/>
      <c r="AP91" s="743"/>
      <c r="AQ91" s="743"/>
      <c r="AR91" s="743"/>
      <c r="AS91" s="743"/>
      <c r="AT91" s="743"/>
      <c r="AU91" s="743"/>
      <c r="AV91" s="743"/>
      <c r="AW91" s="743"/>
      <c r="AX91" s="743"/>
      <c r="AY91" s="743"/>
      <c r="AZ91" s="743"/>
      <c r="BA91" s="743"/>
      <c r="BB91" s="743"/>
      <c r="BC91" s="743"/>
      <c r="BD91" s="743"/>
      <c r="BE91" s="743"/>
      <c r="BF91" s="743"/>
      <c r="BG91" s="743"/>
      <c r="BH91" s="743"/>
      <c r="BI91" s="743"/>
      <c r="BJ91" s="743"/>
      <c r="BK91" s="743"/>
      <c r="BL91" s="743"/>
      <c r="BM91" s="743"/>
      <c r="BN91" s="743"/>
      <c r="BO91" s="743"/>
      <c r="BP91" s="743"/>
      <c r="BQ91" s="743"/>
      <c r="BR91" s="743"/>
      <c r="BS91" s="743"/>
      <c r="BT91" s="743"/>
      <c r="BU91" s="743"/>
      <c r="BV91" s="743"/>
      <c r="BW91" s="743"/>
      <c r="BX91" s="743"/>
      <c r="BY91" s="743"/>
      <c r="BZ91" s="743"/>
      <c r="CA91" s="743"/>
      <c r="CB91" s="743"/>
      <c r="CC91" s="743"/>
      <c r="CD91" s="743"/>
      <c r="CE91" s="743"/>
      <c r="CF91" s="743"/>
      <c r="CG91" s="743"/>
      <c r="CH91" s="743"/>
      <c r="CI91" s="743"/>
      <c r="CJ91" s="743"/>
      <c r="CK91" s="743"/>
      <c r="CL91" s="743"/>
      <c r="CM91" s="743"/>
      <c r="CN91" s="743"/>
      <c r="CO91" s="743"/>
      <c r="CP91" s="743"/>
      <c r="CQ91" s="743"/>
      <c r="CR91" s="743"/>
      <c r="CS91" s="743"/>
      <c r="CT91" s="743"/>
      <c r="CU91" s="743"/>
      <c r="CV91" s="743"/>
      <c r="CW91" s="743"/>
      <c r="CX91" s="743"/>
      <c r="CY91" s="743"/>
      <c r="CZ91" s="743"/>
      <c r="DA91" s="743"/>
      <c r="DB91" s="743"/>
      <c r="DC91" s="743"/>
      <c r="DD91" s="743"/>
      <c r="DE91" s="743"/>
      <c r="DF91" s="743"/>
      <c r="DG91" s="743"/>
      <c r="DH91" s="743"/>
      <c r="DI91" s="743"/>
      <c r="DJ91" s="743"/>
      <c r="DK91" s="743"/>
      <c r="DL91" s="743"/>
      <c r="DM91" s="743"/>
      <c r="DN91" s="743"/>
      <c r="DO91" s="743"/>
      <c r="DP91" s="743"/>
      <c r="DQ91" s="743"/>
      <c r="DR91" s="743"/>
      <c r="DS91" s="743"/>
      <c r="DT91" s="743"/>
      <c r="DU91" s="743"/>
      <c r="DV91" s="743"/>
      <c r="DW91" s="743"/>
      <c r="DX91" s="743"/>
      <c r="DY91" s="743"/>
      <c r="DZ91" s="743"/>
      <c r="EA91" s="743"/>
      <c r="EB91" s="743"/>
      <c r="EC91" s="743"/>
      <c r="ED91" s="743"/>
      <c r="EE91" s="743"/>
      <c r="EF91" s="743"/>
    </row>
    <row r="92" spans="2:137" ht="15.6" x14ac:dyDescent="0.3">
      <c r="B92" s="736"/>
      <c r="C92" s="736"/>
      <c r="D92" s="736"/>
      <c r="E92" s="736"/>
      <c r="F92" s="736"/>
      <c r="G92" s="736"/>
      <c r="H92" s="736"/>
      <c r="I92" s="736"/>
      <c r="J92" s="736"/>
      <c r="K92" s="736"/>
      <c r="L92" s="2188" t="s">
        <v>40023</v>
      </c>
      <c r="M92" s="2189"/>
      <c r="N92" s="2189"/>
      <c r="O92" s="2189"/>
      <c r="P92" s="2189"/>
      <c r="Q92" s="2189"/>
      <c r="R92" s="2189"/>
      <c r="S92" s="2189"/>
      <c r="T92" s="2189"/>
      <c r="U92" s="2189"/>
      <c r="V92" s="2189"/>
      <c r="W92" s="2189"/>
      <c r="X92" s="2189"/>
      <c r="Y92" s="2189"/>
      <c r="Z92" s="2189"/>
      <c r="AA92" s="2189"/>
      <c r="AB92" s="2189"/>
      <c r="AC92" s="2189"/>
      <c r="AD92" s="2189"/>
      <c r="AE92" s="2189"/>
      <c r="AF92" s="2189"/>
      <c r="AG92" s="2189"/>
      <c r="AH92" s="2189"/>
      <c r="AI92" s="2189"/>
      <c r="AJ92" s="2189"/>
      <c r="AK92" s="2189"/>
      <c r="AL92" s="2189"/>
      <c r="AM92" s="2189"/>
      <c r="AN92" s="2189"/>
      <c r="AO92" s="2189"/>
      <c r="AP92" s="2189"/>
      <c r="AQ92" s="2189"/>
      <c r="AR92" s="2189"/>
      <c r="AS92" s="2189"/>
      <c r="AT92" s="2189"/>
      <c r="AU92" s="2189"/>
      <c r="AV92" s="2189"/>
      <c r="AW92" s="2189"/>
      <c r="AX92" s="2189"/>
      <c r="AY92" s="2189"/>
      <c r="AZ92" s="2189"/>
      <c r="BA92" s="2189"/>
      <c r="BB92" s="2189"/>
      <c r="BC92" s="2189"/>
      <c r="BD92" s="2189"/>
      <c r="BE92" s="2189"/>
      <c r="BF92" s="2189"/>
      <c r="BG92" s="2189"/>
      <c r="BH92" s="2189"/>
      <c r="BI92" s="2189"/>
      <c r="BJ92" s="2189"/>
      <c r="BK92" s="2189"/>
      <c r="BL92" s="2189"/>
      <c r="BM92" s="2189"/>
      <c r="BN92" s="2189"/>
      <c r="BO92" s="2189"/>
      <c r="BP92" s="2189"/>
      <c r="BQ92" s="2189"/>
      <c r="BR92" s="2189"/>
      <c r="BS92" s="2189"/>
      <c r="BT92" s="2189"/>
      <c r="BU92" s="2189"/>
      <c r="BV92" s="2189"/>
      <c r="BW92" s="2189"/>
      <c r="BX92" s="2189"/>
      <c r="BY92" s="2189"/>
      <c r="BZ92" s="2189"/>
      <c r="CA92" s="2189"/>
      <c r="CB92" s="2189"/>
      <c r="CC92" s="2189"/>
      <c r="CD92" s="2189"/>
      <c r="CE92" s="2189"/>
      <c r="CF92" s="2189"/>
      <c r="CG92" s="2189"/>
      <c r="CH92" s="2189"/>
      <c r="CI92" s="2189"/>
      <c r="CJ92" s="2189"/>
      <c r="CK92" s="2189"/>
      <c r="CL92" s="2189"/>
      <c r="CM92" s="2189"/>
      <c r="CN92" s="2189"/>
      <c r="CO92" s="2189"/>
      <c r="CP92" s="2189"/>
      <c r="CQ92" s="2189"/>
      <c r="CR92" s="2189"/>
      <c r="CS92" s="2189"/>
      <c r="CT92" s="2189"/>
      <c r="CU92" s="2189"/>
      <c r="CV92" s="2189"/>
      <c r="CW92" s="2189"/>
      <c r="CX92" s="2189"/>
      <c r="CY92" s="2189"/>
      <c r="CZ92" s="2189"/>
      <c r="DA92" s="2189"/>
      <c r="DB92" s="2189"/>
      <c r="DC92" s="2189"/>
      <c r="DD92" s="2189"/>
      <c r="DE92" s="2189"/>
      <c r="DF92" s="2189"/>
      <c r="DG92" s="2189"/>
      <c r="DH92" s="2189"/>
      <c r="DI92" s="2189"/>
      <c r="DJ92" s="2189"/>
      <c r="DK92" s="2189"/>
      <c r="DL92" s="2189"/>
      <c r="DM92" s="2189"/>
      <c r="DN92" s="2189"/>
      <c r="DO92" s="2189"/>
      <c r="DP92" s="2189"/>
      <c r="DQ92" s="2189"/>
      <c r="DR92" s="2189"/>
      <c r="DS92" s="2189"/>
      <c r="DT92" s="2189"/>
      <c r="DU92" s="2189"/>
      <c r="DV92" s="2189"/>
      <c r="DW92" s="2189"/>
      <c r="DX92" s="2189"/>
      <c r="DY92" s="2189"/>
      <c r="DZ92" s="2189"/>
      <c r="EA92" s="2189"/>
      <c r="EB92" s="2189"/>
      <c r="EC92" s="2189"/>
      <c r="ED92" s="2189"/>
      <c r="EE92" s="2189"/>
      <c r="EF92" s="2189"/>
    </row>
    <row r="93" spans="2:137" ht="15.6" x14ac:dyDescent="0.3">
      <c r="B93" s="736"/>
      <c r="C93" s="736"/>
      <c r="D93" s="736"/>
      <c r="E93" s="736"/>
      <c r="F93" s="736"/>
      <c r="G93" s="736"/>
      <c r="H93" s="736"/>
      <c r="I93" s="736"/>
      <c r="J93" s="736"/>
      <c r="K93" s="736"/>
      <c r="L93" s="729"/>
      <c r="M93" s="729"/>
      <c r="N93" s="729"/>
      <c r="O93" s="729"/>
      <c r="P93" s="729"/>
      <c r="Q93" s="2114" t="s">
        <v>40024</v>
      </c>
      <c r="R93" s="2114"/>
      <c r="S93" s="2114"/>
      <c r="T93" s="2114"/>
      <c r="U93" s="2114"/>
      <c r="V93" s="2114"/>
      <c r="W93" s="2114"/>
      <c r="X93" s="2114"/>
      <c r="Y93" s="2114"/>
      <c r="Z93" s="2114"/>
      <c r="AA93" s="2114"/>
      <c r="AB93" s="2114"/>
      <c r="AC93" s="2114"/>
      <c r="AD93" s="2114"/>
      <c r="AE93" s="2114"/>
      <c r="AF93" s="2114"/>
      <c r="AG93" s="2114"/>
      <c r="AH93" s="2114"/>
      <c r="AI93" s="2114"/>
      <c r="AJ93" s="2114"/>
      <c r="AK93" s="2114"/>
      <c r="AL93" s="2114"/>
      <c r="AM93" s="2114"/>
      <c r="AN93" s="2114"/>
      <c r="AO93" s="2114"/>
      <c r="AP93" s="2114"/>
      <c r="AQ93" s="2114"/>
      <c r="AR93" s="2114"/>
      <c r="AS93" s="2114"/>
      <c r="AT93" s="2114"/>
      <c r="AU93" s="2114"/>
      <c r="AV93" s="2114"/>
      <c r="AW93" s="2114"/>
      <c r="AX93" s="2114"/>
      <c r="AY93" s="2114"/>
      <c r="AZ93" s="2114"/>
      <c r="BA93" s="2114"/>
      <c r="BB93" s="2114"/>
      <c r="BC93" s="2114"/>
      <c r="BD93" s="2114"/>
      <c r="BE93" s="2114"/>
      <c r="BF93" s="2114"/>
      <c r="BG93" s="2114"/>
      <c r="BH93" s="2114"/>
      <c r="BI93" s="2114"/>
      <c r="BJ93" s="2114"/>
      <c r="BK93" s="2114"/>
      <c r="BL93" s="2114"/>
      <c r="BM93" s="2114"/>
      <c r="BN93" s="2114"/>
      <c r="BO93" s="2114"/>
      <c r="BP93" s="2114"/>
      <c r="BQ93" s="2114"/>
      <c r="BR93" s="2114"/>
      <c r="BS93" s="2114"/>
      <c r="BT93" s="2114"/>
      <c r="BU93" s="2114"/>
      <c r="BV93" s="2114"/>
      <c r="BW93" s="2114"/>
      <c r="BX93" s="2114"/>
      <c r="BY93" s="2114"/>
      <c r="BZ93" s="2114"/>
      <c r="CA93" s="2114"/>
      <c r="CB93" s="2114"/>
      <c r="CC93" s="2114"/>
      <c r="CD93" s="2114"/>
      <c r="CE93" s="2114"/>
      <c r="CF93" s="2114"/>
      <c r="CG93" s="2114"/>
      <c r="CH93" s="2114"/>
      <c r="CI93" s="2114"/>
      <c r="CJ93" s="2114"/>
      <c r="CK93" s="2114"/>
      <c r="CL93" s="2114"/>
      <c r="CM93" s="2114"/>
      <c r="CN93" s="2114"/>
      <c r="CO93" s="2114"/>
      <c r="CP93" s="2114"/>
      <c r="CQ93" s="2114"/>
      <c r="CR93" s="2114"/>
      <c r="CS93" s="2114"/>
      <c r="CT93" s="2114"/>
      <c r="CU93" s="2114"/>
      <c r="CV93" s="2114"/>
      <c r="CW93" s="2114"/>
      <c r="CX93" s="2114"/>
      <c r="CY93" s="2114"/>
      <c r="CZ93" s="2114"/>
      <c r="DA93" s="2114"/>
      <c r="DB93" s="2114"/>
      <c r="DC93" s="2114"/>
      <c r="DD93" s="2114"/>
      <c r="DE93" s="2114"/>
      <c r="DF93" s="2114"/>
      <c r="DG93" s="2114"/>
      <c r="DH93" s="2114"/>
      <c r="DI93" s="2114"/>
      <c r="DJ93" s="2114"/>
      <c r="DK93" s="2114"/>
      <c r="DL93" s="2114"/>
      <c r="DM93" s="2114"/>
      <c r="DN93" s="2114"/>
      <c r="DO93" s="2114"/>
      <c r="DP93" s="2114"/>
      <c r="DQ93" s="2114"/>
      <c r="DR93" s="2114"/>
      <c r="DS93" s="2114"/>
      <c r="DT93" s="2114"/>
      <c r="DU93" s="2114"/>
      <c r="DV93" s="2114"/>
      <c r="DW93" s="2114"/>
      <c r="DX93" s="2114"/>
      <c r="DY93" s="2114"/>
      <c r="DZ93" s="2114"/>
      <c r="EA93" s="2114"/>
      <c r="EB93" s="2114"/>
      <c r="EC93" s="2114"/>
      <c r="ED93" s="2114"/>
      <c r="EE93" s="2114"/>
      <c r="EF93" s="2114"/>
    </row>
    <row r="94" spans="2:137" ht="15.6" x14ac:dyDescent="0.3">
      <c r="B94" s="736"/>
      <c r="C94" s="736"/>
      <c r="D94" s="736"/>
      <c r="E94" s="736"/>
      <c r="F94" s="736"/>
      <c r="G94" s="736"/>
      <c r="H94" s="736"/>
      <c r="I94" s="736"/>
      <c r="J94" s="736"/>
      <c r="K94" s="736"/>
      <c r="L94" s="1"/>
      <c r="M94" s="1"/>
      <c r="N94" s="1"/>
      <c r="O94" s="1"/>
      <c r="P94" s="1"/>
      <c r="Q94" s="2139" t="s">
        <v>40025</v>
      </c>
      <c r="R94" s="2139"/>
      <c r="S94" s="2139"/>
      <c r="T94" s="2139"/>
      <c r="U94" s="2139"/>
      <c r="V94" s="2139"/>
      <c r="W94" s="2139"/>
      <c r="X94" s="2139"/>
      <c r="Y94" s="2139"/>
      <c r="Z94" s="2139"/>
      <c r="AA94" s="2139"/>
      <c r="AB94" s="2139"/>
      <c r="AC94" s="2139"/>
      <c r="AD94" s="2139"/>
      <c r="AE94" s="2139"/>
      <c r="AF94" s="2139"/>
      <c r="AG94" s="2139"/>
      <c r="AH94" s="2139"/>
      <c r="AI94" s="2139"/>
      <c r="AJ94" s="2139"/>
      <c r="AK94" s="2139"/>
      <c r="AL94" s="2139"/>
      <c r="AM94" s="2139"/>
      <c r="AN94" s="2139"/>
      <c r="AO94" s="2139"/>
      <c r="AP94" s="2139"/>
      <c r="AQ94" s="2139"/>
      <c r="AR94" s="2139"/>
      <c r="AS94" s="2139"/>
      <c r="AT94" s="2139"/>
      <c r="AU94" s="2139"/>
      <c r="AV94" s="2139"/>
      <c r="AW94" s="2139"/>
      <c r="AX94" s="2139"/>
      <c r="AY94" s="2139"/>
      <c r="AZ94" s="2139"/>
      <c r="BA94" s="2139"/>
      <c r="BB94" s="2139"/>
      <c r="BC94" s="2139"/>
      <c r="BD94" s="2139"/>
      <c r="BE94" s="2139"/>
      <c r="BF94" s="2139"/>
      <c r="BG94" s="2139"/>
      <c r="BH94" s="2139"/>
      <c r="BI94" s="2139"/>
      <c r="BJ94" s="2139"/>
      <c r="BK94" s="2139"/>
      <c r="BL94" s="2139"/>
      <c r="BM94" s="2139"/>
      <c r="BN94" s="2139"/>
      <c r="BO94" s="2139"/>
      <c r="BP94" s="2139"/>
      <c r="BQ94" s="2139"/>
      <c r="BR94" s="2139"/>
      <c r="BS94" s="2139"/>
      <c r="BT94" s="2139"/>
      <c r="BU94" s="2139"/>
      <c r="BV94" s="2139"/>
      <c r="BW94" s="2139"/>
      <c r="BX94" s="2139"/>
      <c r="BY94" s="2139"/>
      <c r="BZ94" s="2139"/>
      <c r="CA94" s="2139"/>
      <c r="CB94" s="2139"/>
      <c r="CC94" s="2139"/>
      <c r="CD94" s="2139"/>
      <c r="CE94" s="2139"/>
      <c r="CF94" s="2139"/>
      <c r="CG94" s="2139"/>
      <c r="CH94" s="2139"/>
      <c r="CI94" s="2139"/>
      <c r="CJ94" s="2139"/>
      <c r="CK94" s="2139"/>
      <c r="CL94" s="2139"/>
      <c r="CM94" s="2139"/>
      <c r="CN94" s="2139"/>
      <c r="CO94" s="2139"/>
      <c r="CP94" s="2139"/>
      <c r="CQ94" s="2139"/>
      <c r="CR94" s="2139"/>
      <c r="CS94" s="2139"/>
      <c r="CT94" s="2139"/>
      <c r="CU94" s="2139"/>
      <c r="CV94" s="2139"/>
      <c r="CW94" s="2139"/>
      <c r="CX94" s="2139"/>
      <c r="CY94" s="2139"/>
      <c r="CZ94" s="2139"/>
      <c r="DA94" s="2139"/>
      <c r="DB94" s="2139"/>
      <c r="DC94" s="2139"/>
      <c r="DD94" s="2139"/>
      <c r="DE94" s="2139"/>
      <c r="DF94" s="2139"/>
      <c r="DG94" s="2139"/>
      <c r="DH94" s="2139"/>
      <c r="DI94" s="2139"/>
      <c r="DJ94" s="2139"/>
      <c r="DK94" s="2139"/>
      <c r="DL94" s="2139"/>
      <c r="DM94" s="2139"/>
      <c r="DN94" s="2139"/>
      <c r="DO94" s="2139"/>
      <c r="DP94" s="2139"/>
      <c r="DQ94" s="2139"/>
      <c r="DR94" s="2139"/>
      <c r="DS94" s="2139"/>
      <c r="DT94" s="2139"/>
      <c r="DU94" s="2139"/>
      <c r="DV94" s="2139"/>
      <c r="DW94" s="2139"/>
      <c r="DX94" s="2139"/>
      <c r="DY94" s="2139"/>
      <c r="DZ94" s="2139"/>
      <c r="EA94" s="2139"/>
      <c r="EB94" s="2139"/>
      <c r="EC94" s="2139"/>
      <c r="ED94" s="2139"/>
      <c r="EE94" s="2139"/>
      <c r="EF94" s="2139"/>
    </row>
    <row r="95" spans="2:137" ht="15.6" x14ac:dyDescent="0.3">
      <c r="B95" s="736"/>
      <c r="C95" s="736"/>
      <c r="D95" s="736"/>
      <c r="E95" s="736"/>
      <c r="F95" s="736"/>
      <c r="G95" s="736"/>
      <c r="H95" s="736"/>
      <c r="I95" s="736"/>
      <c r="J95" s="736"/>
      <c r="K95" s="736"/>
      <c r="L95" s="1"/>
      <c r="M95" s="1"/>
      <c r="N95" s="1"/>
      <c r="O95" s="1"/>
      <c r="P95" s="1"/>
      <c r="Q95" s="2139" t="s">
        <v>40026</v>
      </c>
      <c r="R95" s="2139"/>
      <c r="S95" s="2139"/>
      <c r="T95" s="2139"/>
      <c r="U95" s="2139"/>
      <c r="V95" s="2139"/>
      <c r="W95" s="2139"/>
      <c r="X95" s="2139"/>
      <c r="Y95" s="2139"/>
      <c r="Z95" s="2139"/>
      <c r="AA95" s="2139"/>
      <c r="AB95" s="2139"/>
      <c r="AC95" s="2139"/>
      <c r="AD95" s="2139"/>
      <c r="AE95" s="2139"/>
      <c r="AF95" s="2139"/>
      <c r="AG95" s="2139"/>
      <c r="AH95" s="2139"/>
      <c r="AI95" s="2139"/>
      <c r="AJ95" s="2139"/>
      <c r="AK95" s="2139"/>
      <c r="AL95" s="2139"/>
      <c r="AM95" s="2139"/>
      <c r="AN95" s="2139"/>
      <c r="AO95" s="2139"/>
      <c r="AP95" s="2139"/>
      <c r="AQ95" s="2139"/>
      <c r="AR95" s="2139"/>
      <c r="AS95" s="2139"/>
      <c r="AT95" s="2139"/>
      <c r="AU95" s="2139"/>
      <c r="AV95" s="2139"/>
      <c r="AW95" s="2139"/>
      <c r="AX95" s="2139"/>
      <c r="AY95" s="2139"/>
      <c r="AZ95" s="2139"/>
      <c r="BA95" s="2139"/>
      <c r="BB95" s="2139"/>
      <c r="BC95" s="2139"/>
      <c r="BD95" s="2139"/>
      <c r="BE95" s="2139"/>
      <c r="BF95" s="2139"/>
      <c r="BG95" s="2139"/>
      <c r="BH95" s="2139"/>
      <c r="BI95" s="2139"/>
      <c r="BJ95" s="2139"/>
      <c r="BK95" s="2139"/>
      <c r="BL95" s="2139"/>
      <c r="BM95" s="2139"/>
      <c r="BN95" s="2139"/>
      <c r="BO95" s="2139"/>
      <c r="BP95" s="2139"/>
      <c r="BQ95" s="2139"/>
      <c r="BR95" s="2139"/>
      <c r="BS95" s="2139"/>
      <c r="BT95" s="2139"/>
      <c r="BU95" s="2139"/>
      <c r="BV95" s="2139"/>
      <c r="BW95" s="2139"/>
      <c r="BX95" s="2139"/>
      <c r="BY95" s="2139"/>
      <c r="BZ95" s="2139"/>
      <c r="CA95" s="2139"/>
      <c r="CB95" s="2139"/>
      <c r="CC95" s="2139"/>
      <c r="CD95" s="2139"/>
      <c r="CE95" s="2139"/>
      <c r="CF95" s="2139"/>
      <c r="CG95" s="2139"/>
      <c r="CH95" s="2139"/>
      <c r="CI95" s="2139"/>
      <c r="CJ95" s="2139"/>
      <c r="CK95" s="2139"/>
      <c r="CL95" s="2139"/>
      <c r="CM95" s="2139"/>
      <c r="CN95" s="2139"/>
      <c r="CO95" s="2139"/>
      <c r="CP95" s="2139"/>
      <c r="CQ95" s="2139"/>
      <c r="CR95" s="2139"/>
      <c r="CS95" s="2139"/>
      <c r="CT95" s="2139"/>
      <c r="CU95" s="2139"/>
      <c r="CV95" s="2139"/>
      <c r="CW95" s="2139"/>
      <c r="CX95" s="2139"/>
      <c r="CY95" s="2139"/>
      <c r="CZ95" s="2139"/>
      <c r="DA95" s="2139"/>
      <c r="DB95" s="2139"/>
      <c r="DC95" s="2139"/>
      <c r="DD95" s="2139"/>
      <c r="DE95" s="2139"/>
      <c r="DF95" s="2139"/>
      <c r="DG95" s="2139"/>
      <c r="DH95" s="2139"/>
      <c r="DI95" s="2139"/>
      <c r="DJ95" s="2139"/>
      <c r="DK95" s="2139"/>
      <c r="DL95" s="2139"/>
      <c r="DM95" s="2139"/>
      <c r="DN95" s="2139"/>
      <c r="DO95" s="2139"/>
      <c r="DP95" s="2139"/>
      <c r="DQ95" s="2139"/>
      <c r="DR95" s="2139"/>
      <c r="DS95" s="2139"/>
      <c r="DT95" s="2139"/>
      <c r="DU95" s="2139"/>
      <c r="DV95" s="2139"/>
      <c r="DW95" s="2139"/>
      <c r="DX95" s="2139"/>
      <c r="DY95" s="2139"/>
      <c r="DZ95" s="2139"/>
      <c r="EA95" s="2139"/>
      <c r="EB95" s="2139"/>
      <c r="EC95" s="2139"/>
      <c r="ED95" s="2139"/>
      <c r="EE95" s="2139"/>
      <c r="EF95" s="2139"/>
    </row>
    <row r="96" spans="2:137" ht="15.6" x14ac:dyDescent="0.3">
      <c r="B96" s="736"/>
      <c r="C96" s="736"/>
      <c r="D96" s="736"/>
      <c r="E96" s="736"/>
      <c r="F96" s="736"/>
      <c r="G96" s="736"/>
      <c r="H96" s="736"/>
      <c r="I96" s="736"/>
      <c r="J96" s="736"/>
      <c r="K96" s="736"/>
      <c r="L96" s="1"/>
      <c r="M96" s="1"/>
      <c r="N96" s="1"/>
      <c r="O96" s="1"/>
      <c r="P96" s="1"/>
      <c r="Q96" s="2139" t="s">
        <v>40027</v>
      </c>
      <c r="R96" s="2139"/>
      <c r="S96" s="2139"/>
      <c r="T96" s="2139"/>
      <c r="U96" s="2139"/>
      <c r="V96" s="2139"/>
      <c r="W96" s="2139"/>
      <c r="X96" s="2139"/>
      <c r="Y96" s="2139"/>
      <c r="Z96" s="2139"/>
      <c r="AA96" s="2139"/>
      <c r="AB96" s="2139"/>
      <c r="AC96" s="2139"/>
      <c r="AD96" s="2139"/>
      <c r="AE96" s="2139"/>
      <c r="AF96" s="2139"/>
      <c r="AG96" s="2139"/>
      <c r="AH96" s="2139"/>
      <c r="AI96" s="2139"/>
      <c r="AJ96" s="2139"/>
      <c r="AK96" s="2139"/>
      <c r="AL96" s="2139"/>
      <c r="AM96" s="2139"/>
      <c r="AN96" s="2139"/>
      <c r="AO96" s="2139"/>
      <c r="AP96" s="2139"/>
      <c r="AQ96" s="2139"/>
      <c r="AR96" s="2139"/>
      <c r="AS96" s="2139"/>
      <c r="AT96" s="2139"/>
      <c r="AU96" s="2139"/>
      <c r="AV96" s="2139"/>
      <c r="AW96" s="2139"/>
      <c r="AX96" s="2139"/>
      <c r="AY96" s="2139"/>
      <c r="AZ96" s="2139"/>
      <c r="BA96" s="2139"/>
      <c r="BB96" s="2139"/>
      <c r="BC96" s="2139"/>
      <c r="BD96" s="2139"/>
      <c r="BE96" s="2139"/>
      <c r="BF96" s="2139"/>
      <c r="BG96" s="2139"/>
      <c r="BH96" s="2139"/>
      <c r="BI96" s="2139"/>
      <c r="BJ96" s="2139"/>
      <c r="BK96" s="2139"/>
      <c r="BL96" s="2139"/>
      <c r="BM96" s="2139"/>
      <c r="BN96" s="2139"/>
      <c r="BO96" s="2139"/>
      <c r="BP96" s="2139"/>
      <c r="BQ96" s="2139"/>
      <c r="BR96" s="2139"/>
      <c r="BS96" s="2139"/>
      <c r="BT96" s="2139"/>
      <c r="BU96" s="2139"/>
      <c r="BV96" s="2139"/>
      <c r="BW96" s="2139"/>
      <c r="BX96" s="2139"/>
      <c r="BY96" s="2139"/>
      <c r="BZ96" s="2139"/>
      <c r="CA96" s="2139"/>
      <c r="CB96" s="2139"/>
      <c r="CC96" s="2139"/>
      <c r="CD96" s="2139"/>
      <c r="CE96" s="2139"/>
      <c r="CF96" s="2139"/>
      <c r="CG96" s="2139"/>
      <c r="CH96" s="2139"/>
      <c r="CI96" s="2139"/>
      <c r="CJ96" s="2139"/>
      <c r="CK96" s="2139"/>
      <c r="CL96" s="2139"/>
      <c r="CM96" s="2139"/>
      <c r="CN96" s="2139"/>
      <c r="CO96" s="2139"/>
      <c r="CP96" s="2139"/>
      <c r="CQ96" s="2139"/>
      <c r="CR96" s="2139"/>
      <c r="CS96" s="2139"/>
      <c r="CT96" s="2139"/>
      <c r="CU96" s="2139"/>
      <c r="CV96" s="2139"/>
      <c r="CW96" s="2139"/>
      <c r="CX96" s="2139"/>
      <c r="CY96" s="2139"/>
      <c r="CZ96" s="2139"/>
      <c r="DA96" s="2139"/>
      <c r="DB96" s="2139"/>
      <c r="DC96" s="2139"/>
      <c r="DD96" s="2139"/>
      <c r="DE96" s="2139"/>
      <c r="DF96" s="2139"/>
      <c r="DG96" s="2139"/>
      <c r="DH96" s="2139"/>
      <c r="DI96" s="2139"/>
      <c r="DJ96" s="2139"/>
      <c r="DK96" s="2139"/>
      <c r="DL96" s="2139"/>
      <c r="DM96" s="2139"/>
      <c r="DN96" s="2139"/>
      <c r="DO96" s="2139"/>
      <c r="DP96" s="2139"/>
      <c r="DQ96" s="2139"/>
      <c r="DR96" s="2139"/>
      <c r="DS96" s="2139"/>
      <c r="DT96" s="2139"/>
      <c r="DU96" s="2139"/>
      <c r="DV96" s="2139"/>
      <c r="DW96" s="2139"/>
      <c r="DX96" s="2139"/>
      <c r="DY96" s="2139"/>
      <c r="DZ96" s="2139"/>
      <c r="EA96" s="2139"/>
      <c r="EB96" s="2139"/>
      <c r="EC96" s="2139"/>
      <c r="ED96" s="2139"/>
      <c r="EE96" s="2139"/>
      <c r="EF96" s="2139"/>
    </row>
    <row r="97" spans="2:136" ht="15.6" x14ac:dyDescent="0.3">
      <c r="B97" s="736"/>
      <c r="C97" s="736"/>
      <c r="D97" s="736"/>
      <c r="E97" s="736"/>
      <c r="F97" s="736"/>
      <c r="G97" s="736"/>
      <c r="H97" s="736"/>
      <c r="I97" s="736"/>
      <c r="J97" s="736"/>
      <c r="K97" s="736"/>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row>
    <row r="98" spans="2:136" ht="15.6" x14ac:dyDescent="0.3">
      <c r="B98" s="736"/>
      <c r="C98" s="736"/>
      <c r="D98" s="736"/>
      <c r="E98" s="736"/>
      <c r="F98" s="736"/>
      <c r="G98" s="736"/>
      <c r="H98" s="736"/>
      <c r="I98" s="736"/>
      <c r="J98" s="736"/>
      <c r="K98" s="736"/>
      <c r="L98" s="2188" t="s">
        <v>40028</v>
      </c>
      <c r="M98" s="2189"/>
      <c r="N98" s="2189"/>
      <c r="O98" s="2189"/>
      <c r="P98" s="2189"/>
      <c r="Q98" s="2189"/>
      <c r="R98" s="2189"/>
      <c r="S98" s="2189"/>
      <c r="T98" s="2189"/>
      <c r="U98" s="2189"/>
      <c r="V98" s="2189"/>
      <c r="W98" s="2189"/>
      <c r="X98" s="2189"/>
      <c r="Y98" s="2189"/>
      <c r="Z98" s="2189"/>
      <c r="AA98" s="2189"/>
      <c r="AB98" s="2189"/>
      <c r="AC98" s="2189"/>
      <c r="AD98" s="2189"/>
      <c r="AE98" s="2189"/>
      <c r="AF98" s="2189"/>
      <c r="AG98" s="2189"/>
      <c r="AH98" s="2189"/>
      <c r="AI98" s="2189"/>
      <c r="AJ98" s="2189"/>
      <c r="AK98" s="2189"/>
      <c r="AL98" s="2189"/>
      <c r="AM98" s="2189"/>
      <c r="AN98" s="2189"/>
      <c r="AO98" s="2189"/>
      <c r="AP98" s="2189"/>
      <c r="AQ98" s="2189"/>
      <c r="AR98" s="2189"/>
      <c r="AS98" s="2189"/>
      <c r="AT98" s="2189"/>
      <c r="AU98" s="2189"/>
      <c r="AV98" s="2189"/>
      <c r="AW98" s="2189"/>
      <c r="AX98" s="2189"/>
      <c r="AY98" s="2189"/>
      <c r="AZ98" s="2189"/>
      <c r="BA98" s="2189"/>
      <c r="BB98" s="2189"/>
      <c r="BC98" s="2189"/>
      <c r="BD98" s="2189"/>
      <c r="BE98" s="2189"/>
      <c r="BF98" s="2189"/>
      <c r="BG98" s="2189"/>
      <c r="BH98" s="2189"/>
      <c r="BI98" s="2189"/>
      <c r="BJ98" s="2189"/>
      <c r="BK98" s="2189"/>
      <c r="BL98" s="2189"/>
      <c r="BM98" s="2189"/>
      <c r="BN98" s="2189"/>
      <c r="BO98" s="2189"/>
      <c r="BP98" s="2189"/>
      <c r="BQ98" s="2189"/>
      <c r="BR98" s="2189"/>
      <c r="BS98" s="2189"/>
      <c r="BT98" s="2189"/>
      <c r="BU98" s="2189"/>
      <c r="BV98" s="2189"/>
      <c r="BW98" s="2189"/>
      <c r="BX98" s="2189"/>
      <c r="BY98" s="2189"/>
      <c r="BZ98" s="2189"/>
      <c r="CA98" s="2189"/>
      <c r="CB98" s="2189"/>
      <c r="CC98" s="2189"/>
      <c r="CD98" s="2189"/>
      <c r="CE98" s="2189"/>
      <c r="CF98" s="2189"/>
      <c r="CG98" s="2189"/>
      <c r="CH98" s="2189"/>
      <c r="CI98" s="2189"/>
      <c r="CJ98" s="2189"/>
      <c r="CK98" s="2189"/>
      <c r="CL98" s="2189"/>
      <c r="CM98" s="2189"/>
      <c r="CN98" s="2189"/>
      <c r="CO98" s="2189"/>
      <c r="CP98" s="2189"/>
      <c r="CQ98" s="2189"/>
      <c r="CR98" s="2189"/>
      <c r="CS98" s="2189"/>
      <c r="CT98" s="2189"/>
      <c r="CU98" s="2189"/>
      <c r="CV98" s="2189"/>
      <c r="CW98" s="2189"/>
      <c r="CX98" s="2189"/>
      <c r="CY98" s="2189"/>
      <c r="CZ98" s="2189"/>
      <c r="DA98" s="2189"/>
      <c r="DB98" s="2189"/>
      <c r="DC98" s="2189"/>
      <c r="DD98" s="2189"/>
      <c r="DE98" s="2189"/>
      <c r="DF98" s="2189"/>
      <c r="DG98" s="2189"/>
      <c r="DH98" s="2189"/>
      <c r="DI98" s="2189"/>
      <c r="DJ98" s="2189"/>
      <c r="DK98" s="2189"/>
      <c r="DL98" s="2189"/>
      <c r="DM98" s="2189"/>
      <c r="DN98" s="2189"/>
      <c r="DO98" s="2189"/>
      <c r="DP98" s="2189"/>
      <c r="DQ98" s="2189"/>
      <c r="DR98" s="2189"/>
      <c r="DS98" s="2189"/>
      <c r="DT98" s="2189"/>
      <c r="DU98" s="2189"/>
      <c r="DV98" s="2189"/>
      <c r="DW98" s="2189"/>
      <c r="DX98" s="2189"/>
      <c r="DY98" s="2189"/>
      <c r="DZ98" s="2189"/>
      <c r="EA98" s="2189"/>
      <c r="EB98" s="2189"/>
      <c r="EC98" s="2189"/>
      <c r="ED98" s="2189"/>
      <c r="EE98" s="2189"/>
      <c r="EF98" s="2189"/>
    </row>
    <row r="99" spans="2:136" ht="15.6" x14ac:dyDescent="0.3">
      <c r="B99" s="736"/>
      <c r="C99" s="736"/>
      <c r="D99" s="736"/>
      <c r="E99" s="736"/>
      <c r="F99" s="736"/>
      <c r="G99" s="736"/>
      <c r="H99" s="736"/>
      <c r="I99" s="736"/>
      <c r="J99" s="736"/>
      <c r="K99" s="736"/>
      <c r="L99" s="739"/>
      <c r="M99" s="939"/>
      <c r="N99" s="939"/>
      <c r="O99" s="939"/>
      <c r="P99" s="939"/>
      <c r="Q99" s="2190" t="s">
        <v>40029</v>
      </c>
      <c r="R99" s="2190"/>
      <c r="S99" s="2190"/>
      <c r="T99" s="2190"/>
      <c r="U99" s="2190"/>
      <c r="V99" s="2190"/>
      <c r="W99" s="2190"/>
      <c r="X99" s="2190"/>
      <c r="Y99" s="2190"/>
      <c r="Z99" s="2190"/>
      <c r="AA99" s="2190"/>
      <c r="AB99" s="2190"/>
      <c r="AC99" s="2190"/>
      <c r="AD99" s="2190"/>
      <c r="AE99" s="2190"/>
      <c r="AF99" s="2190"/>
      <c r="AG99" s="2190"/>
      <c r="AH99" s="2190"/>
      <c r="AI99" s="2190"/>
      <c r="AJ99" s="2190"/>
      <c r="AK99" s="2190"/>
      <c r="AL99" s="2190"/>
      <c r="AM99" s="2190"/>
      <c r="AN99" s="2190"/>
      <c r="AO99" s="2190"/>
      <c r="AP99" s="2190"/>
      <c r="AQ99" s="2190"/>
      <c r="AR99" s="2190"/>
      <c r="AS99" s="2190"/>
      <c r="AT99" s="2190"/>
      <c r="AU99" s="2190"/>
      <c r="AV99" s="2190"/>
      <c r="AW99" s="2190"/>
      <c r="AX99" s="2190"/>
      <c r="AY99" s="2190"/>
      <c r="AZ99" s="2190"/>
      <c r="BA99" s="2190"/>
      <c r="BB99" s="2190"/>
      <c r="BC99" s="2190"/>
      <c r="BD99" s="2190"/>
      <c r="BE99" s="2190"/>
      <c r="BF99" s="2190"/>
      <c r="BG99" s="2190"/>
      <c r="BH99" s="2190"/>
      <c r="BI99" s="2190"/>
      <c r="BJ99" s="2190"/>
      <c r="BK99" s="2190"/>
      <c r="BL99" s="2190"/>
      <c r="BM99" s="2190"/>
      <c r="BN99" s="2190"/>
      <c r="BO99" s="2190"/>
      <c r="BP99" s="2190"/>
      <c r="BQ99" s="2190"/>
      <c r="BR99" s="2190"/>
      <c r="BS99" s="2190"/>
      <c r="BT99" s="2190"/>
      <c r="BU99" s="2190"/>
      <c r="BV99" s="2190"/>
      <c r="BW99" s="2190"/>
      <c r="BX99" s="2190"/>
      <c r="BY99" s="2190"/>
      <c r="BZ99" s="2190"/>
      <c r="CA99" s="2190"/>
      <c r="CB99" s="2190"/>
      <c r="CC99" s="2190"/>
      <c r="CD99" s="2190"/>
      <c r="CE99" s="2190"/>
      <c r="CF99" s="2190"/>
      <c r="CG99" s="2190"/>
      <c r="CH99" s="2190"/>
      <c r="CI99" s="2190"/>
      <c r="CJ99" s="2190"/>
      <c r="CK99" s="2190"/>
      <c r="CL99" s="2190"/>
      <c r="CM99" s="2190"/>
      <c r="CN99" s="2190"/>
      <c r="CO99" s="2190"/>
      <c r="CP99" s="2190"/>
      <c r="CQ99" s="2190"/>
      <c r="CR99" s="2190"/>
      <c r="CS99" s="2190"/>
      <c r="CT99" s="2190"/>
      <c r="CU99" s="2190"/>
      <c r="CV99" s="2190"/>
      <c r="CW99" s="2190"/>
      <c r="CX99" s="2190"/>
      <c r="CY99" s="2190"/>
      <c r="CZ99" s="2190"/>
      <c r="DA99" s="2190"/>
      <c r="DB99" s="2190"/>
      <c r="DC99" s="2190"/>
      <c r="DD99" s="2190"/>
      <c r="DE99" s="2190"/>
      <c r="DF99" s="2190"/>
      <c r="DG99" s="2190"/>
      <c r="DH99" s="2190"/>
      <c r="DI99" s="2190"/>
      <c r="DJ99" s="2190"/>
      <c r="DK99" s="2190"/>
      <c r="DL99" s="2190"/>
      <c r="DM99" s="2190"/>
      <c r="DN99" s="2190"/>
      <c r="DO99" s="2190"/>
      <c r="DP99" s="2190"/>
      <c r="DQ99" s="2190"/>
      <c r="DR99" s="2190"/>
      <c r="DS99" s="2190"/>
      <c r="DT99" s="2190"/>
      <c r="DU99" s="2190"/>
      <c r="DV99" s="2190"/>
      <c r="DW99" s="2190"/>
      <c r="DX99" s="2190"/>
      <c r="DY99" s="2190"/>
      <c r="DZ99" s="2190"/>
      <c r="EA99" s="2190"/>
      <c r="EB99" s="2190"/>
      <c r="EC99" s="2190"/>
      <c r="ED99" s="2190"/>
      <c r="EE99" s="2190"/>
      <c r="EF99" s="2190"/>
    </row>
    <row r="100" spans="2:136" ht="15.6" x14ac:dyDescent="0.3">
      <c r="B100" s="736"/>
      <c r="C100" s="736"/>
      <c r="D100" s="736"/>
      <c r="E100" s="736"/>
      <c r="F100" s="736"/>
      <c r="G100" s="736"/>
      <c r="H100" s="736"/>
      <c r="I100" s="736"/>
      <c r="J100" s="736"/>
      <c r="K100" s="736"/>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row>
    <row r="101" spans="2:136" ht="15.6" x14ac:dyDescent="0.3">
      <c r="B101" s="736"/>
      <c r="C101" s="736"/>
      <c r="D101" s="736"/>
      <c r="E101" s="736"/>
      <c r="F101" s="736"/>
      <c r="G101" s="736"/>
      <c r="H101" s="736"/>
      <c r="I101" s="736"/>
      <c r="J101" s="736"/>
      <c r="K101" s="736"/>
      <c r="L101" s="2114" t="s">
        <v>40030</v>
      </c>
      <c r="M101" s="2195"/>
      <c r="N101" s="2195"/>
      <c r="O101" s="2195"/>
      <c r="P101" s="2195"/>
      <c r="Q101" s="2195"/>
      <c r="R101" s="2195"/>
      <c r="S101" s="2195"/>
      <c r="T101" s="2195"/>
      <c r="U101" s="2195"/>
      <c r="V101" s="2195"/>
      <c r="W101" s="2195"/>
      <c r="X101" s="2195"/>
      <c r="Y101" s="2195"/>
      <c r="Z101" s="2195"/>
      <c r="AA101" s="2195"/>
      <c r="AB101" s="2195"/>
      <c r="AC101" s="2195"/>
      <c r="AD101" s="2195"/>
      <c r="AE101" s="2195"/>
      <c r="AF101" s="2195"/>
      <c r="AG101" s="2195"/>
      <c r="AH101" s="2195"/>
      <c r="AI101" s="2195"/>
      <c r="AJ101" s="2195"/>
      <c r="AK101" s="2195"/>
      <c r="AL101" s="2195"/>
      <c r="AM101" s="2195"/>
      <c r="AN101" s="2195"/>
      <c r="AO101" s="2195"/>
      <c r="AP101" s="2195"/>
      <c r="AQ101" s="2195"/>
      <c r="AR101" s="2195"/>
      <c r="AS101" s="2195"/>
      <c r="AT101" s="2195"/>
      <c r="AU101" s="2195"/>
      <c r="AV101" s="2195"/>
      <c r="AW101" s="2195"/>
      <c r="AX101" s="2195"/>
      <c r="AY101" s="2195"/>
      <c r="AZ101" s="2195"/>
      <c r="BA101" s="2195"/>
      <c r="BB101" s="2195"/>
      <c r="BC101" s="2195"/>
      <c r="BD101" s="2195"/>
      <c r="BE101" s="2195"/>
      <c r="BF101" s="2195"/>
      <c r="BG101" s="2195"/>
      <c r="BH101" s="2195"/>
      <c r="BI101" s="2195"/>
      <c r="BJ101" s="2195"/>
      <c r="BK101" s="2195"/>
      <c r="BL101" s="2195"/>
      <c r="BM101" s="2195"/>
      <c r="BN101" s="2195"/>
      <c r="BO101" s="2195"/>
      <c r="BP101" s="2195"/>
      <c r="BQ101" s="2195"/>
      <c r="BR101" s="2195"/>
      <c r="BS101" s="2195"/>
      <c r="BT101" s="2195"/>
      <c r="BU101" s="2195"/>
      <c r="BV101" s="2195"/>
      <c r="BW101" s="2195"/>
      <c r="BX101" s="2195"/>
      <c r="BY101" s="2195"/>
      <c r="BZ101" s="2195"/>
      <c r="CA101" s="2195"/>
      <c r="CB101" s="2195"/>
      <c r="CC101" s="2195"/>
      <c r="CD101" s="2195"/>
      <c r="CE101" s="2195"/>
      <c r="CF101" s="2195"/>
      <c r="CG101" s="2195"/>
      <c r="CH101" s="2195"/>
      <c r="CI101" s="2195"/>
      <c r="CJ101" s="2195"/>
      <c r="CK101" s="2195"/>
      <c r="CL101" s="2195"/>
      <c r="CM101" s="2195"/>
      <c r="CN101" s="2195"/>
      <c r="CO101" s="2195"/>
      <c r="CP101" s="2195"/>
      <c r="CQ101" s="2195"/>
      <c r="CR101" s="2195"/>
      <c r="CS101" s="2195"/>
      <c r="CT101" s="2195"/>
      <c r="CU101" s="2195"/>
      <c r="CV101" s="2195"/>
      <c r="CW101" s="2195"/>
      <c r="CX101" s="2195"/>
      <c r="CY101" s="2195"/>
      <c r="CZ101" s="2195"/>
      <c r="DA101" s="2195"/>
      <c r="DB101" s="2195"/>
      <c r="DC101" s="2195"/>
      <c r="DD101" s="2195"/>
      <c r="DE101" s="2195"/>
      <c r="DF101" s="2195"/>
      <c r="DG101" s="2195"/>
      <c r="DH101" s="2195"/>
      <c r="DI101" s="2195"/>
      <c r="DJ101" s="2195"/>
      <c r="DK101" s="2195"/>
      <c r="DL101" s="2195"/>
      <c r="DM101" s="2195"/>
      <c r="DN101" s="2195"/>
      <c r="DO101" s="2195"/>
      <c r="DP101" s="2195"/>
      <c r="DQ101" s="2195"/>
      <c r="DR101" s="2195"/>
      <c r="DS101" s="2195"/>
      <c r="DT101" s="2195"/>
      <c r="DU101" s="2195"/>
      <c r="DV101" s="2195"/>
      <c r="DW101" s="2195"/>
      <c r="DX101" s="2195"/>
      <c r="DY101" s="2195"/>
      <c r="DZ101" s="2195"/>
      <c r="EA101" s="2195"/>
      <c r="EB101" s="2195"/>
      <c r="EC101" s="2195"/>
      <c r="ED101" s="2195"/>
      <c r="EE101" s="2195"/>
      <c r="EF101" s="2195"/>
    </row>
    <row r="102" spans="2:136" ht="15.6" x14ac:dyDescent="0.3">
      <c r="B102" s="736"/>
      <c r="C102" s="736"/>
      <c r="D102" s="736"/>
      <c r="E102" s="736"/>
      <c r="F102" s="736"/>
      <c r="G102" s="736"/>
      <c r="H102" s="736"/>
      <c r="I102" s="736"/>
      <c r="J102" s="736"/>
      <c r="K102" s="736"/>
      <c r="L102" s="742"/>
      <c r="M102" s="742"/>
      <c r="N102" s="742"/>
      <c r="O102" s="742"/>
      <c r="P102" s="742"/>
      <c r="Q102" s="2114" t="s">
        <v>40031</v>
      </c>
      <c r="R102" s="2114"/>
      <c r="S102" s="2114"/>
      <c r="T102" s="2114"/>
      <c r="U102" s="2114"/>
      <c r="V102" s="2114"/>
      <c r="W102" s="2114"/>
      <c r="X102" s="2114"/>
      <c r="Y102" s="2114"/>
      <c r="Z102" s="2114"/>
      <c r="AA102" s="2114"/>
      <c r="AB102" s="2114"/>
      <c r="AC102" s="2114"/>
      <c r="AD102" s="2114"/>
      <c r="AE102" s="2114"/>
      <c r="AF102" s="2114"/>
      <c r="AG102" s="2114"/>
      <c r="AH102" s="2114"/>
      <c r="AI102" s="2114"/>
      <c r="AJ102" s="2114"/>
      <c r="AK102" s="2114"/>
      <c r="AL102" s="2114"/>
      <c r="AM102" s="2114"/>
      <c r="AN102" s="2114"/>
      <c r="AO102" s="2114"/>
      <c r="AP102" s="2114"/>
      <c r="AQ102" s="2114"/>
      <c r="AR102" s="2114"/>
      <c r="AS102" s="2114"/>
      <c r="AT102" s="2114"/>
      <c r="AU102" s="2114"/>
      <c r="AV102" s="2114"/>
      <c r="AW102" s="2114"/>
      <c r="AX102" s="2114"/>
      <c r="AY102" s="2114"/>
      <c r="AZ102" s="2114"/>
      <c r="BA102" s="2114"/>
      <c r="BB102" s="2114"/>
      <c r="BC102" s="2114"/>
      <c r="BD102" s="2114"/>
      <c r="BE102" s="2114"/>
      <c r="BF102" s="2114"/>
      <c r="BG102" s="2114"/>
      <c r="BH102" s="2114"/>
      <c r="BI102" s="2114"/>
      <c r="BJ102" s="2114"/>
      <c r="BK102" s="2114"/>
      <c r="BL102" s="2114"/>
      <c r="BM102" s="2114"/>
      <c r="BN102" s="2114"/>
      <c r="BO102" s="2114"/>
      <c r="BP102" s="2114"/>
      <c r="BQ102" s="2114"/>
      <c r="BR102" s="2114"/>
      <c r="BS102" s="2114"/>
      <c r="BT102" s="2114"/>
      <c r="BU102" s="2114"/>
      <c r="BV102" s="2114"/>
      <c r="BW102" s="2114"/>
      <c r="BX102" s="2114"/>
      <c r="BY102" s="2114"/>
      <c r="BZ102" s="2114"/>
      <c r="CA102" s="2114"/>
      <c r="CB102" s="2114"/>
      <c r="CC102" s="2114"/>
      <c r="CD102" s="2114"/>
      <c r="CE102" s="2114"/>
      <c r="CF102" s="2114"/>
      <c r="CG102" s="2114"/>
      <c r="CH102" s="2114"/>
      <c r="CI102" s="2114"/>
      <c r="CJ102" s="2114"/>
      <c r="CK102" s="2114"/>
      <c r="CL102" s="2114"/>
      <c r="CM102" s="2114"/>
      <c r="CN102" s="2114"/>
      <c r="CO102" s="2114"/>
      <c r="CP102" s="2114"/>
      <c r="CQ102" s="2114"/>
      <c r="CR102" s="2114"/>
      <c r="CS102" s="2114"/>
      <c r="CT102" s="2114"/>
      <c r="CU102" s="2114"/>
      <c r="CV102" s="2114"/>
      <c r="CW102" s="2114"/>
      <c r="CX102" s="2114"/>
      <c r="CY102" s="2114"/>
      <c r="CZ102" s="2114"/>
      <c r="DA102" s="2114"/>
      <c r="DB102" s="2114"/>
      <c r="DC102" s="2114"/>
      <c r="DD102" s="2114"/>
      <c r="DE102" s="2114"/>
      <c r="DF102" s="2114"/>
      <c r="DG102" s="2114"/>
      <c r="DH102" s="2114"/>
      <c r="DI102" s="2114"/>
      <c r="DJ102" s="2114"/>
      <c r="DK102" s="2114"/>
      <c r="DL102" s="2114"/>
      <c r="DM102" s="2114"/>
      <c r="DN102" s="2114"/>
      <c r="DO102" s="2114"/>
      <c r="DP102" s="2114"/>
      <c r="DQ102" s="2114"/>
      <c r="DR102" s="2114"/>
      <c r="DS102" s="2114"/>
      <c r="DT102" s="2114"/>
      <c r="DU102" s="2114"/>
      <c r="DV102" s="2114"/>
      <c r="DW102" s="2114"/>
      <c r="DX102" s="2114"/>
      <c r="DY102" s="2114"/>
      <c r="DZ102" s="2114"/>
      <c r="EA102" s="2114"/>
      <c r="EB102" s="2114"/>
      <c r="EC102" s="2114"/>
      <c r="ED102" s="2114"/>
      <c r="EE102" s="2114"/>
      <c r="EF102" s="2114"/>
    </row>
    <row r="103" spans="2:136" ht="15.6" x14ac:dyDescent="0.3">
      <c r="B103" s="736"/>
      <c r="C103" s="736"/>
      <c r="D103" s="736"/>
      <c r="E103" s="736"/>
      <c r="F103" s="736"/>
      <c r="G103" s="736"/>
      <c r="H103" s="736"/>
      <c r="I103" s="736"/>
      <c r="J103" s="736"/>
      <c r="K103" s="736"/>
      <c r="L103" s="742"/>
      <c r="M103" s="742"/>
      <c r="N103" s="742"/>
      <c r="O103" s="742"/>
      <c r="P103" s="742"/>
      <c r="Q103" s="2114" t="s">
        <v>40032</v>
      </c>
      <c r="R103" s="2114"/>
      <c r="S103" s="2114"/>
      <c r="T103" s="2114"/>
      <c r="U103" s="2114"/>
      <c r="V103" s="2114"/>
      <c r="W103" s="2114"/>
      <c r="X103" s="2114"/>
      <c r="Y103" s="2114"/>
      <c r="Z103" s="2114"/>
      <c r="AA103" s="2114"/>
      <c r="AB103" s="2114"/>
      <c r="AC103" s="2114"/>
      <c r="AD103" s="2114"/>
      <c r="AE103" s="2114"/>
      <c r="AF103" s="2114"/>
      <c r="AG103" s="2114"/>
      <c r="AH103" s="2114"/>
      <c r="AI103" s="2114"/>
      <c r="AJ103" s="2114"/>
      <c r="AK103" s="2114"/>
      <c r="AL103" s="2114"/>
      <c r="AM103" s="2114"/>
      <c r="AN103" s="2114"/>
      <c r="AO103" s="2114"/>
      <c r="AP103" s="2114"/>
      <c r="AQ103" s="2114"/>
      <c r="AR103" s="2114"/>
      <c r="AS103" s="2114"/>
      <c r="AT103" s="2114"/>
      <c r="AU103" s="2114"/>
      <c r="AV103" s="2114"/>
      <c r="AW103" s="2114"/>
      <c r="AX103" s="2114"/>
      <c r="AY103" s="2114"/>
      <c r="AZ103" s="2114"/>
      <c r="BA103" s="2114"/>
      <c r="BB103" s="2114"/>
      <c r="BC103" s="2114"/>
      <c r="BD103" s="2114"/>
      <c r="BE103" s="2114"/>
      <c r="BF103" s="2114"/>
      <c r="BG103" s="2114"/>
      <c r="BH103" s="2114"/>
      <c r="BI103" s="2114"/>
      <c r="BJ103" s="2114"/>
      <c r="BK103" s="2114"/>
      <c r="BL103" s="2114"/>
      <c r="BM103" s="2114"/>
      <c r="BN103" s="2114"/>
      <c r="BO103" s="2114"/>
      <c r="BP103" s="2114"/>
      <c r="BQ103" s="2114"/>
      <c r="BR103" s="2114"/>
      <c r="BS103" s="2114"/>
      <c r="BT103" s="2114"/>
      <c r="BU103" s="2114"/>
      <c r="BV103" s="2114"/>
      <c r="BW103" s="2114"/>
      <c r="BX103" s="2114"/>
      <c r="BY103" s="2114"/>
      <c r="BZ103" s="2114"/>
      <c r="CA103" s="2114"/>
      <c r="CB103" s="2114"/>
      <c r="CC103" s="2114"/>
      <c r="CD103" s="2114"/>
      <c r="CE103" s="2114"/>
      <c r="CF103" s="2114"/>
      <c r="CG103" s="2114"/>
      <c r="CH103" s="2114"/>
      <c r="CI103" s="2114"/>
      <c r="CJ103" s="2114"/>
      <c r="CK103" s="2114"/>
      <c r="CL103" s="2114"/>
      <c r="CM103" s="2114"/>
      <c r="CN103" s="2114"/>
      <c r="CO103" s="2114"/>
      <c r="CP103" s="2114"/>
      <c r="CQ103" s="2114"/>
      <c r="CR103" s="2114"/>
      <c r="CS103" s="2114"/>
      <c r="CT103" s="2114"/>
      <c r="CU103" s="2114"/>
      <c r="CV103" s="2114"/>
      <c r="CW103" s="2114"/>
      <c r="CX103" s="2114"/>
      <c r="CY103" s="2114"/>
      <c r="CZ103" s="2114"/>
      <c r="DA103" s="2114"/>
      <c r="DB103" s="2114"/>
      <c r="DC103" s="2114"/>
      <c r="DD103" s="2114"/>
      <c r="DE103" s="2114"/>
      <c r="DF103" s="2114"/>
      <c r="DG103" s="2114"/>
      <c r="DH103" s="2114"/>
      <c r="DI103" s="2114"/>
      <c r="DJ103" s="2114"/>
      <c r="DK103" s="2114"/>
      <c r="DL103" s="2114"/>
      <c r="DM103" s="2114"/>
      <c r="DN103" s="2114"/>
      <c r="DO103" s="2114"/>
      <c r="DP103" s="2114"/>
      <c r="DQ103" s="2114"/>
      <c r="DR103" s="2114"/>
      <c r="DS103" s="2114"/>
      <c r="DT103" s="2114"/>
      <c r="DU103" s="2114"/>
      <c r="DV103" s="2114"/>
      <c r="DW103" s="2114"/>
      <c r="DX103" s="2114"/>
      <c r="DY103" s="2114"/>
      <c r="DZ103" s="2114"/>
      <c r="EA103" s="2114"/>
      <c r="EB103" s="2114"/>
      <c r="EC103" s="2114"/>
      <c r="ED103" s="2114"/>
      <c r="EE103" s="2114"/>
      <c r="EF103" s="2114"/>
    </row>
    <row r="104" spans="2:136" ht="15.6" x14ac:dyDescent="0.3">
      <c r="B104" s="736"/>
      <c r="C104" s="736"/>
      <c r="D104" s="736"/>
      <c r="E104" s="736"/>
      <c r="F104" s="736"/>
      <c r="G104" s="736"/>
      <c r="H104" s="736"/>
      <c r="I104" s="736"/>
      <c r="J104" s="736"/>
      <c r="K104" s="736"/>
      <c r="L104" s="742"/>
      <c r="M104" s="742"/>
      <c r="N104" s="742"/>
      <c r="O104" s="742"/>
      <c r="P104" s="742"/>
      <c r="Q104" s="729"/>
      <c r="R104" s="741"/>
      <c r="S104" s="741"/>
      <c r="T104" s="741"/>
      <c r="U104" s="741"/>
      <c r="V104" s="741"/>
      <c r="W104" s="741"/>
      <c r="X104" s="741"/>
      <c r="Y104" s="741"/>
      <c r="Z104" s="741"/>
      <c r="AA104" s="741"/>
      <c r="AB104" s="741"/>
      <c r="AC104" s="741"/>
      <c r="AD104" s="741"/>
      <c r="AE104" s="741"/>
      <c r="AF104" s="741"/>
      <c r="AG104" s="741"/>
      <c r="AH104" s="741"/>
      <c r="AI104" s="741"/>
      <c r="AJ104" s="741"/>
      <c r="AK104" s="741"/>
      <c r="AL104" s="741"/>
      <c r="AM104" s="741"/>
      <c r="AN104" s="741"/>
      <c r="AO104" s="741"/>
      <c r="AP104" s="741"/>
      <c r="AQ104" s="741"/>
      <c r="AR104" s="741"/>
      <c r="AS104" s="741"/>
      <c r="AT104" s="741"/>
      <c r="AU104" s="741"/>
      <c r="AV104" s="741"/>
      <c r="AW104" s="741"/>
      <c r="AX104" s="741"/>
      <c r="AY104" s="741"/>
      <c r="AZ104" s="741"/>
      <c r="BA104" s="741"/>
      <c r="BB104" s="741"/>
      <c r="BC104" s="741"/>
      <c r="BD104" s="741"/>
      <c r="BE104" s="741"/>
      <c r="BF104" s="741"/>
      <c r="BG104" s="741"/>
      <c r="BH104" s="741"/>
      <c r="BI104" s="741"/>
      <c r="BJ104" s="741"/>
      <c r="BK104" s="741"/>
      <c r="BL104" s="741"/>
      <c r="BM104" s="741"/>
      <c r="BN104" s="741"/>
      <c r="BO104" s="741"/>
      <c r="BP104" s="741"/>
      <c r="BQ104" s="741"/>
      <c r="BR104" s="741"/>
      <c r="BS104" s="741"/>
      <c r="BT104" s="741"/>
      <c r="BU104" s="741"/>
      <c r="BV104" s="741"/>
      <c r="BW104" s="741"/>
      <c r="BX104" s="741"/>
      <c r="BY104" s="741"/>
      <c r="BZ104" s="741"/>
      <c r="CA104" s="741"/>
      <c r="CB104" s="741"/>
      <c r="CC104" s="741"/>
      <c r="CD104" s="741"/>
      <c r="CE104" s="741"/>
      <c r="CF104" s="741"/>
      <c r="CG104" s="741"/>
      <c r="CH104" s="741"/>
      <c r="CI104" s="741"/>
      <c r="CJ104" s="741"/>
      <c r="CK104" s="741"/>
      <c r="CL104" s="741"/>
      <c r="CM104" s="741"/>
      <c r="CN104" s="741"/>
      <c r="CO104" s="741"/>
      <c r="CP104" s="741"/>
      <c r="CQ104" s="741"/>
      <c r="CR104" s="741"/>
      <c r="CS104" s="741"/>
      <c r="CT104" s="741"/>
      <c r="CU104" s="741"/>
      <c r="CV104" s="741"/>
      <c r="CW104" s="741"/>
      <c r="CX104" s="741"/>
      <c r="CY104" s="741"/>
      <c r="CZ104" s="741"/>
      <c r="DA104" s="741"/>
      <c r="DB104" s="741"/>
      <c r="DC104" s="741"/>
      <c r="DD104" s="741"/>
      <c r="DE104" s="741"/>
      <c r="DF104" s="741"/>
      <c r="DG104" s="741"/>
      <c r="DH104" s="741"/>
      <c r="DI104" s="741"/>
      <c r="DJ104" s="741"/>
      <c r="DK104" s="741"/>
      <c r="DL104" s="741"/>
      <c r="DM104" s="741"/>
      <c r="DN104" s="741"/>
      <c r="DO104" s="741"/>
      <c r="DP104" s="741"/>
      <c r="DQ104" s="741"/>
      <c r="DR104" s="741"/>
      <c r="DS104" s="741"/>
      <c r="DT104" s="741"/>
      <c r="DU104" s="741"/>
      <c r="DV104" s="741"/>
      <c r="DW104" s="741"/>
      <c r="DX104" s="741"/>
      <c r="DY104" s="741"/>
      <c r="DZ104" s="741"/>
      <c r="EA104" s="741"/>
      <c r="EB104" s="741"/>
      <c r="EC104" s="741"/>
      <c r="ED104" s="741"/>
      <c r="EE104" s="741"/>
      <c r="EF104" s="741"/>
    </row>
    <row r="105" spans="2:136" ht="15.6" x14ac:dyDescent="0.3">
      <c r="B105" s="736"/>
      <c r="C105" s="736"/>
      <c r="D105" s="736"/>
      <c r="E105" s="736"/>
      <c r="F105" s="736"/>
      <c r="G105" s="736"/>
      <c r="H105" s="736"/>
      <c r="I105" s="736"/>
      <c r="J105" s="736"/>
      <c r="K105" s="736"/>
      <c r="L105" s="2188" t="s">
        <v>40033</v>
      </c>
      <c r="M105" s="2189"/>
      <c r="N105" s="2189"/>
      <c r="O105" s="2189"/>
      <c r="P105" s="2189"/>
      <c r="Q105" s="2189"/>
      <c r="R105" s="2189"/>
      <c r="S105" s="2189"/>
      <c r="T105" s="2189"/>
      <c r="U105" s="2189"/>
      <c r="V105" s="2189"/>
      <c r="W105" s="2189"/>
      <c r="X105" s="2189"/>
      <c r="Y105" s="2189"/>
      <c r="Z105" s="2189"/>
      <c r="AA105" s="2189"/>
      <c r="AB105" s="2189"/>
      <c r="AC105" s="2189"/>
      <c r="AD105" s="2189"/>
      <c r="AE105" s="2189"/>
      <c r="AF105" s="2189"/>
      <c r="AG105" s="2189"/>
      <c r="AH105" s="2189"/>
      <c r="AI105" s="2189"/>
      <c r="AJ105" s="2189"/>
      <c r="AK105" s="2189"/>
      <c r="AL105" s="2189"/>
      <c r="AM105" s="2189"/>
      <c r="AN105" s="2189"/>
      <c r="AO105" s="2189"/>
      <c r="AP105" s="2189"/>
      <c r="AQ105" s="2189"/>
      <c r="AR105" s="2189"/>
      <c r="AS105" s="2189"/>
      <c r="AT105" s="2189"/>
      <c r="AU105" s="2189"/>
      <c r="AV105" s="2189"/>
      <c r="AW105" s="2189"/>
      <c r="AX105" s="2189"/>
      <c r="AY105" s="2189"/>
      <c r="AZ105" s="2189"/>
      <c r="BA105" s="2189"/>
      <c r="BB105" s="2189"/>
      <c r="BC105" s="2189"/>
      <c r="BD105" s="2189"/>
      <c r="BE105" s="2189"/>
      <c r="BF105" s="2189"/>
      <c r="BG105" s="2189"/>
      <c r="BH105" s="2189"/>
      <c r="BI105" s="2189"/>
      <c r="BJ105" s="2189"/>
      <c r="BK105" s="2189"/>
      <c r="BL105" s="2189"/>
      <c r="BM105" s="2189"/>
      <c r="BN105" s="2189"/>
      <c r="BO105" s="2189"/>
      <c r="BP105" s="2189"/>
      <c r="BQ105" s="2189"/>
      <c r="BR105" s="2189"/>
      <c r="BS105" s="2189"/>
      <c r="BT105" s="2189"/>
      <c r="BU105" s="2189"/>
      <c r="BV105" s="2189"/>
      <c r="BW105" s="2189"/>
      <c r="BX105" s="2189"/>
      <c r="BY105" s="2189"/>
      <c r="BZ105" s="2189"/>
      <c r="CA105" s="2189"/>
      <c r="CB105" s="2189"/>
      <c r="CC105" s="2189"/>
      <c r="CD105" s="2189"/>
      <c r="CE105" s="2189"/>
      <c r="CF105" s="2189"/>
      <c r="CG105" s="2189"/>
      <c r="CH105" s="2189"/>
      <c r="CI105" s="2189"/>
      <c r="CJ105" s="2189"/>
      <c r="CK105" s="2189"/>
      <c r="CL105" s="2189"/>
      <c r="CM105" s="2189"/>
      <c r="CN105" s="2189"/>
      <c r="CO105" s="2189"/>
      <c r="CP105" s="2189"/>
      <c r="CQ105" s="2189"/>
      <c r="CR105" s="2189"/>
      <c r="CS105" s="2189"/>
      <c r="CT105" s="2189"/>
      <c r="CU105" s="2189"/>
      <c r="CV105" s="2189"/>
      <c r="CW105" s="2189"/>
      <c r="CX105" s="2189"/>
      <c r="CY105" s="2189"/>
      <c r="CZ105" s="2189"/>
      <c r="DA105" s="2189"/>
      <c r="DB105" s="2189"/>
      <c r="DC105" s="2189"/>
      <c r="DD105" s="2189"/>
      <c r="DE105" s="2189"/>
      <c r="DF105" s="2189"/>
      <c r="DG105" s="2189"/>
      <c r="DH105" s="2189"/>
      <c r="DI105" s="2189"/>
      <c r="DJ105" s="2189"/>
      <c r="DK105" s="2189"/>
      <c r="DL105" s="2189"/>
      <c r="DM105" s="2189"/>
      <c r="DN105" s="2189"/>
      <c r="DO105" s="2189"/>
      <c r="DP105" s="2189"/>
      <c r="DQ105" s="2189"/>
      <c r="DR105" s="2189"/>
      <c r="DS105" s="2189"/>
      <c r="DT105" s="2189"/>
      <c r="DU105" s="2189"/>
      <c r="DV105" s="2189"/>
      <c r="DW105" s="2189"/>
      <c r="DX105" s="2189"/>
      <c r="DY105" s="2189"/>
      <c r="DZ105" s="2189"/>
      <c r="EA105" s="2189"/>
      <c r="EB105" s="2189"/>
      <c r="EC105" s="2189"/>
      <c r="ED105" s="2189"/>
      <c r="EE105" s="2189"/>
      <c r="EF105" s="2189"/>
    </row>
    <row r="106" spans="2:136" ht="15.6" x14ac:dyDescent="0.3">
      <c r="B106" s="736"/>
      <c r="C106" s="736"/>
      <c r="D106" s="736"/>
      <c r="E106" s="736"/>
      <c r="F106" s="736"/>
      <c r="G106" s="736"/>
      <c r="H106" s="736"/>
      <c r="I106" s="736"/>
      <c r="J106" s="736"/>
      <c r="K106" s="736"/>
      <c r="L106" s="742"/>
      <c r="M106" s="742"/>
      <c r="N106" s="742"/>
      <c r="O106" s="742"/>
      <c r="P106" s="742"/>
      <c r="Q106" s="2114" t="s">
        <v>40034</v>
      </c>
      <c r="R106" s="2114"/>
      <c r="S106" s="2114"/>
      <c r="T106" s="2114"/>
      <c r="U106" s="2114"/>
      <c r="V106" s="2114"/>
      <c r="W106" s="2114"/>
      <c r="X106" s="2114"/>
      <c r="Y106" s="2114"/>
      <c r="Z106" s="2114"/>
      <c r="AA106" s="2114"/>
      <c r="AB106" s="2114"/>
      <c r="AC106" s="2114"/>
      <c r="AD106" s="2114"/>
      <c r="AE106" s="2114"/>
      <c r="AF106" s="2114"/>
      <c r="AG106" s="2114"/>
      <c r="AH106" s="2114"/>
      <c r="AI106" s="2114"/>
      <c r="AJ106" s="2114"/>
      <c r="AK106" s="2114"/>
      <c r="AL106" s="2114"/>
      <c r="AM106" s="2114"/>
      <c r="AN106" s="2114"/>
      <c r="AO106" s="2114"/>
      <c r="AP106" s="2114"/>
      <c r="AQ106" s="2114"/>
      <c r="AR106" s="2114"/>
      <c r="AS106" s="2114"/>
      <c r="AT106" s="2114"/>
      <c r="AU106" s="2114"/>
      <c r="AV106" s="2114"/>
      <c r="AW106" s="2114"/>
      <c r="AX106" s="2114"/>
      <c r="AY106" s="2114"/>
      <c r="AZ106" s="2114"/>
      <c r="BA106" s="2114"/>
      <c r="BB106" s="2114"/>
      <c r="BC106" s="2114"/>
      <c r="BD106" s="2114"/>
      <c r="BE106" s="2114"/>
      <c r="BF106" s="2114"/>
      <c r="BG106" s="2114"/>
      <c r="BH106" s="2114"/>
      <c r="BI106" s="2114"/>
      <c r="BJ106" s="2114"/>
      <c r="BK106" s="2114"/>
      <c r="BL106" s="2114"/>
      <c r="BM106" s="2114"/>
      <c r="BN106" s="2114"/>
      <c r="BO106" s="2114"/>
      <c r="BP106" s="2114"/>
      <c r="BQ106" s="2114"/>
      <c r="BR106" s="2114"/>
      <c r="BS106" s="2114"/>
      <c r="BT106" s="2114"/>
      <c r="BU106" s="2114"/>
      <c r="BV106" s="2114"/>
      <c r="BW106" s="2114"/>
      <c r="BX106" s="2114"/>
      <c r="BY106" s="2114"/>
      <c r="BZ106" s="2114"/>
      <c r="CA106" s="2114"/>
      <c r="CB106" s="2114"/>
      <c r="CC106" s="2114"/>
      <c r="CD106" s="2114"/>
      <c r="CE106" s="2114"/>
      <c r="CF106" s="2114"/>
      <c r="CG106" s="2114"/>
      <c r="CH106" s="2114"/>
      <c r="CI106" s="2114"/>
      <c r="CJ106" s="2114"/>
      <c r="CK106" s="2114"/>
      <c r="CL106" s="2114"/>
      <c r="CM106" s="2114"/>
      <c r="CN106" s="2114"/>
      <c r="CO106" s="2114"/>
      <c r="CP106" s="2114"/>
      <c r="CQ106" s="2114"/>
      <c r="CR106" s="2114"/>
      <c r="CS106" s="2114"/>
      <c r="CT106" s="2114"/>
      <c r="CU106" s="2114"/>
      <c r="CV106" s="2114"/>
      <c r="CW106" s="2114"/>
      <c r="CX106" s="2114"/>
      <c r="CY106" s="2114"/>
      <c r="CZ106" s="2114"/>
      <c r="DA106" s="2114"/>
      <c r="DB106" s="2114"/>
      <c r="DC106" s="2114"/>
      <c r="DD106" s="2114"/>
      <c r="DE106" s="2114"/>
      <c r="DF106" s="2114"/>
      <c r="DG106" s="2114"/>
      <c r="DH106" s="2114"/>
      <c r="DI106" s="2114"/>
      <c r="DJ106" s="2114"/>
      <c r="DK106" s="2114"/>
      <c r="DL106" s="2114"/>
      <c r="DM106" s="2114"/>
      <c r="DN106" s="2114"/>
      <c r="DO106" s="2114"/>
      <c r="DP106" s="2114"/>
      <c r="DQ106" s="2114"/>
      <c r="DR106" s="2114"/>
      <c r="DS106" s="2114"/>
      <c r="DT106" s="2114"/>
      <c r="DU106" s="2114"/>
      <c r="DV106" s="2114"/>
      <c r="DW106" s="2114"/>
      <c r="DX106" s="2114"/>
      <c r="DY106" s="2114"/>
      <c r="DZ106" s="2114"/>
      <c r="EA106" s="2114"/>
      <c r="EB106" s="2114"/>
      <c r="EC106" s="2114"/>
      <c r="ED106" s="2114"/>
      <c r="EE106" s="2114"/>
      <c r="EF106" s="2114"/>
    </row>
    <row r="107" spans="2:136" ht="15.6" x14ac:dyDescent="0.3">
      <c r="B107" s="736"/>
      <c r="C107" s="736"/>
      <c r="D107" s="736"/>
      <c r="E107" s="736"/>
      <c r="F107" s="736"/>
      <c r="G107" s="736"/>
      <c r="H107" s="736"/>
      <c r="I107" s="736"/>
      <c r="J107" s="736"/>
      <c r="K107" s="736"/>
      <c r="L107" s="741"/>
      <c r="M107" s="741"/>
      <c r="N107" s="741"/>
      <c r="O107" s="741"/>
      <c r="P107" s="741"/>
      <c r="Q107" s="741"/>
      <c r="R107" s="741"/>
      <c r="S107" s="741"/>
      <c r="T107" s="741"/>
      <c r="U107" s="741"/>
      <c r="V107" s="741"/>
      <c r="W107" s="741"/>
      <c r="X107" s="741"/>
      <c r="Y107" s="741"/>
      <c r="Z107" s="741"/>
      <c r="AA107" s="741"/>
      <c r="AB107" s="741"/>
      <c r="AC107" s="741"/>
      <c r="AD107" s="741"/>
      <c r="AE107" s="741"/>
      <c r="AF107" s="741"/>
      <c r="AG107" s="741"/>
      <c r="AH107" s="741"/>
      <c r="AI107" s="741"/>
      <c r="AJ107" s="741"/>
      <c r="AK107" s="741"/>
      <c r="AL107" s="741"/>
      <c r="AM107" s="741"/>
      <c r="AN107" s="741"/>
      <c r="AO107" s="741"/>
      <c r="AP107" s="741"/>
      <c r="AQ107" s="741"/>
      <c r="AR107" s="741"/>
      <c r="AS107" s="741"/>
      <c r="AT107" s="741"/>
      <c r="AU107" s="741"/>
      <c r="AV107" s="741"/>
      <c r="AW107" s="741"/>
      <c r="AX107" s="741"/>
      <c r="AY107" s="741"/>
      <c r="AZ107" s="741"/>
      <c r="BA107" s="741"/>
      <c r="BB107" s="741"/>
      <c r="BC107" s="741"/>
      <c r="BD107" s="741"/>
      <c r="BE107" s="741"/>
      <c r="BF107" s="741"/>
      <c r="BG107" s="741"/>
      <c r="BH107" s="741"/>
      <c r="BI107" s="741"/>
      <c r="BJ107" s="741"/>
      <c r="BK107" s="741"/>
      <c r="BL107" s="741"/>
      <c r="BM107" s="741"/>
      <c r="BN107" s="741"/>
      <c r="BO107" s="741"/>
      <c r="BP107" s="741"/>
      <c r="BQ107" s="741"/>
      <c r="BR107" s="741"/>
      <c r="BS107" s="741"/>
      <c r="BT107" s="741"/>
      <c r="BU107" s="741"/>
      <c r="BV107" s="741"/>
      <c r="BW107" s="741"/>
      <c r="BX107" s="741"/>
      <c r="BY107" s="741"/>
      <c r="BZ107" s="741"/>
      <c r="CA107" s="741"/>
      <c r="CB107" s="741"/>
      <c r="CC107" s="741"/>
      <c r="CD107" s="741"/>
      <c r="CE107" s="741"/>
      <c r="CF107" s="741"/>
      <c r="CG107" s="741"/>
      <c r="CH107" s="741"/>
      <c r="CI107" s="741"/>
      <c r="CJ107" s="741"/>
      <c r="CK107" s="741"/>
      <c r="CL107" s="741"/>
      <c r="CM107" s="741"/>
      <c r="CN107" s="741"/>
      <c r="CO107" s="741"/>
      <c r="CP107" s="741"/>
      <c r="CQ107" s="741"/>
      <c r="CR107" s="741"/>
      <c r="CS107" s="741"/>
      <c r="CT107" s="741"/>
      <c r="CU107" s="741"/>
      <c r="CV107" s="741"/>
      <c r="CW107" s="741"/>
      <c r="CX107" s="741"/>
      <c r="CY107" s="741"/>
      <c r="CZ107" s="741"/>
      <c r="DA107" s="741"/>
      <c r="DB107" s="741"/>
      <c r="DC107" s="741"/>
      <c r="DD107" s="741"/>
      <c r="DE107" s="741"/>
      <c r="DF107" s="741"/>
      <c r="DG107" s="741"/>
      <c r="DH107" s="741"/>
      <c r="DI107" s="741"/>
      <c r="DJ107" s="741"/>
      <c r="DK107" s="741"/>
      <c r="DL107" s="741"/>
      <c r="DM107" s="741"/>
      <c r="DN107" s="741"/>
      <c r="DO107" s="741"/>
      <c r="DP107" s="741"/>
      <c r="DQ107" s="741"/>
      <c r="DR107" s="741"/>
      <c r="DS107" s="741"/>
      <c r="DT107" s="741"/>
      <c r="DU107" s="741"/>
      <c r="DV107" s="741"/>
      <c r="DW107" s="741"/>
      <c r="DX107" s="741"/>
      <c r="DY107" s="741"/>
      <c r="DZ107" s="741"/>
      <c r="EA107" s="741"/>
      <c r="EB107" s="741"/>
      <c r="EC107" s="741"/>
      <c r="ED107" s="741"/>
      <c r="EE107" s="741"/>
      <c r="EF107" s="741"/>
    </row>
    <row r="108" spans="2:136" ht="15.6" x14ac:dyDescent="0.3">
      <c r="B108" s="736"/>
      <c r="C108" s="736"/>
      <c r="D108" s="736"/>
      <c r="E108" s="736"/>
      <c r="F108" s="736"/>
      <c r="G108" s="736"/>
      <c r="H108" s="736"/>
      <c r="I108" s="736"/>
      <c r="J108" s="736"/>
      <c r="K108" s="736"/>
      <c r="L108" s="2188" t="s">
        <v>40035</v>
      </c>
      <c r="M108" s="2189"/>
      <c r="N108" s="2189"/>
      <c r="O108" s="2189"/>
      <c r="P108" s="2189"/>
      <c r="Q108" s="2189"/>
      <c r="R108" s="2189"/>
      <c r="S108" s="2189"/>
      <c r="T108" s="2189"/>
      <c r="U108" s="2189"/>
      <c r="V108" s="2189"/>
      <c r="W108" s="2189"/>
      <c r="X108" s="2189"/>
      <c r="Y108" s="2189"/>
      <c r="Z108" s="2189"/>
      <c r="AA108" s="2189"/>
      <c r="AB108" s="2189"/>
      <c r="AC108" s="2189"/>
      <c r="AD108" s="2189"/>
      <c r="AE108" s="2189"/>
      <c r="AF108" s="2189"/>
      <c r="AG108" s="2189"/>
      <c r="AH108" s="2189"/>
      <c r="AI108" s="2189"/>
      <c r="AJ108" s="2189"/>
      <c r="AK108" s="2189"/>
      <c r="AL108" s="2189"/>
      <c r="AM108" s="2189"/>
      <c r="AN108" s="2189"/>
      <c r="AO108" s="2189"/>
      <c r="AP108" s="2189"/>
      <c r="AQ108" s="2189"/>
      <c r="AR108" s="2189"/>
      <c r="AS108" s="2189"/>
      <c r="AT108" s="2189"/>
      <c r="AU108" s="2189"/>
      <c r="AV108" s="2189"/>
      <c r="AW108" s="2189"/>
      <c r="AX108" s="2189"/>
      <c r="AY108" s="2189"/>
      <c r="AZ108" s="2189"/>
      <c r="BA108" s="2189"/>
      <c r="BB108" s="2189"/>
      <c r="BC108" s="2189"/>
      <c r="BD108" s="2189"/>
      <c r="BE108" s="2189"/>
      <c r="BF108" s="2189"/>
      <c r="BG108" s="2189"/>
      <c r="BH108" s="2189"/>
      <c r="BI108" s="2189"/>
      <c r="BJ108" s="2189"/>
      <c r="BK108" s="2189"/>
      <c r="BL108" s="2189"/>
      <c r="BM108" s="2189"/>
      <c r="BN108" s="2189"/>
      <c r="BO108" s="2189"/>
      <c r="BP108" s="2189"/>
      <c r="BQ108" s="2189"/>
      <c r="BR108" s="2189"/>
      <c r="BS108" s="2189"/>
      <c r="BT108" s="2189"/>
      <c r="BU108" s="2189"/>
      <c r="BV108" s="2189"/>
      <c r="BW108" s="2189"/>
      <c r="BX108" s="2189"/>
      <c r="BY108" s="2189"/>
      <c r="BZ108" s="2189"/>
      <c r="CA108" s="2189"/>
      <c r="CB108" s="2189"/>
      <c r="CC108" s="2189"/>
      <c r="CD108" s="2189"/>
      <c r="CE108" s="2189"/>
      <c r="CF108" s="2189"/>
      <c r="CG108" s="2189"/>
      <c r="CH108" s="2189"/>
      <c r="CI108" s="2189"/>
      <c r="CJ108" s="2189"/>
      <c r="CK108" s="2189"/>
      <c r="CL108" s="2189"/>
      <c r="CM108" s="2189"/>
      <c r="CN108" s="2189"/>
      <c r="CO108" s="2189"/>
      <c r="CP108" s="2189"/>
      <c r="CQ108" s="2189"/>
      <c r="CR108" s="2189"/>
      <c r="CS108" s="2189"/>
      <c r="CT108" s="2189"/>
      <c r="CU108" s="2189"/>
      <c r="CV108" s="2189"/>
      <c r="CW108" s="2189"/>
      <c r="CX108" s="2189"/>
      <c r="CY108" s="2189"/>
      <c r="CZ108" s="2189"/>
      <c r="DA108" s="2189"/>
      <c r="DB108" s="2189"/>
      <c r="DC108" s="2189"/>
      <c r="DD108" s="2189"/>
      <c r="DE108" s="2189"/>
      <c r="DF108" s="2189"/>
      <c r="DG108" s="2189"/>
      <c r="DH108" s="2189"/>
      <c r="DI108" s="2189"/>
      <c r="DJ108" s="2189"/>
      <c r="DK108" s="2189"/>
      <c r="DL108" s="2189"/>
      <c r="DM108" s="2189"/>
      <c r="DN108" s="2189"/>
      <c r="DO108" s="2189"/>
      <c r="DP108" s="2189"/>
      <c r="DQ108" s="2189"/>
      <c r="DR108" s="2189"/>
      <c r="DS108" s="2189"/>
      <c r="DT108" s="2189"/>
      <c r="DU108" s="2189"/>
      <c r="DV108" s="2189"/>
      <c r="DW108" s="2189"/>
      <c r="DX108" s="2189"/>
      <c r="DY108" s="2189"/>
      <c r="DZ108" s="2189"/>
      <c r="EA108" s="2189"/>
      <c r="EB108" s="2189"/>
      <c r="EC108" s="2189"/>
      <c r="ED108" s="2189"/>
      <c r="EE108" s="2189"/>
      <c r="EF108" s="2189"/>
    </row>
    <row r="109" spans="2:136" ht="15.6" x14ac:dyDescent="0.3">
      <c r="B109" s="736"/>
      <c r="C109" s="736"/>
      <c r="D109" s="736"/>
      <c r="E109" s="736"/>
      <c r="F109" s="736"/>
      <c r="G109" s="736"/>
      <c r="H109" s="736"/>
      <c r="I109" s="736"/>
      <c r="J109" s="736"/>
      <c r="K109" s="736"/>
      <c r="L109" s="742"/>
      <c r="M109" s="742"/>
      <c r="N109" s="742"/>
      <c r="O109" s="742"/>
      <c r="P109" s="742"/>
      <c r="Q109" s="2114" t="s">
        <v>40036</v>
      </c>
      <c r="R109" s="2114"/>
      <c r="S109" s="2114"/>
      <c r="T109" s="2114"/>
      <c r="U109" s="2114"/>
      <c r="V109" s="2114"/>
      <c r="W109" s="2114"/>
      <c r="X109" s="2114"/>
      <c r="Y109" s="2114"/>
      <c r="Z109" s="2114"/>
      <c r="AA109" s="2114"/>
      <c r="AB109" s="2114"/>
      <c r="AC109" s="2114"/>
      <c r="AD109" s="2114"/>
      <c r="AE109" s="2114"/>
      <c r="AF109" s="2114"/>
      <c r="AG109" s="2114"/>
      <c r="AH109" s="2114"/>
      <c r="AI109" s="2114"/>
      <c r="AJ109" s="2114"/>
      <c r="AK109" s="2114"/>
      <c r="AL109" s="2114"/>
      <c r="AM109" s="2114"/>
      <c r="AN109" s="2114"/>
      <c r="AO109" s="2114"/>
      <c r="AP109" s="2114"/>
      <c r="AQ109" s="2114"/>
      <c r="AR109" s="2114"/>
      <c r="AS109" s="2114"/>
      <c r="AT109" s="2114"/>
      <c r="AU109" s="2114"/>
      <c r="AV109" s="2114"/>
      <c r="AW109" s="2114"/>
      <c r="AX109" s="2114"/>
      <c r="AY109" s="2114"/>
      <c r="AZ109" s="2114"/>
      <c r="BA109" s="2114"/>
      <c r="BB109" s="2114"/>
      <c r="BC109" s="2114"/>
      <c r="BD109" s="2114"/>
      <c r="BE109" s="2114"/>
      <c r="BF109" s="2114"/>
      <c r="BG109" s="2114"/>
      <c r="BH109" s="2114"/>
      <c r="BI109" s="2114"/>
      <c r="BJ109" s="2114"/>
      <c r="BK109" s="2114"/>
      <c r="BL109" s="2114"/>
      <c r="BM109" s="2114"/>
      <c r="BN109" s="2114"/>
      <c r="BO109" s="2114"/>
      <c r="BP109" s="2114"/>
      <c r="BQ109" s="2114"/>
      <c r="BR109" s="2114"/>
      <c r="BS109" s="2114"/>
      <c r="BT109" s="2114"/>
      <c r="BU109" s="2114"/>
      <c r="BV109" s="2114"/>
      <c r="BW109" s="2114"/>
      <c r="BX109" s="2114"/>
      <c r="BY109" s="2114"/>
      <c r="BZ109" s="2114"/>
      <c r="CA109" s="2114"/>
      <c r="CB109" s="2114"/>
      <c r="CC109" s="2114"/>
      <c r="CD109" s="2114"/>
      <c r="CE109" s="2114"/>
      <c r="CF109" s="2114"/>
      <c r="CG109" s="2114"/>
      <c r="CH109" s="2114"/>
      <c r="CI109" s="2114"/>
      <c r="CJ109" s="2114"/>
      <c r="CK109" s="2114"/>
      <c r="CL109" s="2114"/>
      <c r="CM109" s="2114"/>
      <c r="CN109" s="2114"/>
      <c r="CO109" s="2114"/>
      <c r="CP109" s="2114"/>
      <c r="CQ109" s="2114"/>
      <c r="CR109" s="2114"/>
      <c r="CS109" s="2114"/>
      <c r="CT109" s="2114"/>
      <c r="CU109" s="2114"/>
      <c r="CV109" s="2114"/>
      <c r="CW109" s="2114"/>
      <c r="CX109" s="2114"/>
      <c r="CY109" s="2114"/>
      <c r="CZ109" s="2114"/>
      <c r="DA109" s="2114"/>
      <c r="DB109" s="2114"/>
      <c r="DC109" s="2114"/>
      <c r="DD109" s="2114"/>
      <c r="DE109" s="2114"/>
      <c r="DF109" s="2114"/>
      <c r="DG109" s="2114"/>
      <c r="DH109" s="2114"/>
      <c r="DI109" s="2114"/>
      <c r="DJ109" s="2114"/>
      <c r="DK109" s="2114"/>
      <c r="DL109" s="2114"/>
      <c r="DM109" s="2114"/>
      <c r="DN109" s="2114"/>
      <c r="DO109" s="2114"/>
      <c r="DP109" s="2114"/>
      <c r="DQ109" s="2114"/>
      <c r="DR109" s="2114"/>
      <c r="DS109" s="2114"/>
      <c r="DT109" s="2114"/>
      <c r="DU109" s="2114"/>
      <c r="DV109" s="2114"/>
      <c r="DW109" s="2114"/>
      <c r="DX109" s="2114"/>
      <c r="DY109" s="2114"/>
      <c r="DZ109" s="2114"/>
      <c r="EA109" s="2114"/>
      <c r="EB109" s="2114"/>
      <c r="EC109" s="2114"/>
      <c r="ED109" s="2114"/>
      <c r="EE109" s="2114"/>
      <c r="EF109" s="742"/>
    </row>
    <row r="110" spans="2:136" ht="15.6" x14ac:dyDescent="0.3">
      <c r="B110" s="736"/>
      <c r="C110" s="736"/>
      <c r="D110" s="736"/>
      <c r="E110" s="736"/>
      <c r="F110" s="736"/>
      <c r="G110" s="736"/>
      <c r="H110" s="736"/>
      <c r="I110" s="736"/>
      <c r="J110" s="736"/>
      <c r="K110" s="736"/>
      <c r="L110" s="742"/>
      <c r="M110" s="742"/>
      <c r="N110" s="742"/>
      <c r="O110" s="742"/>
      <c r="P110" s="742"/>
      <c r="Q110" s="2114" t="s">
        <v>40037</v>
      </c>
      <c r="R110" s="2114"/>
      <c r="S110" s="2114"/>
      <c r="T110" s="2114"/>
      <c r="U110" s="2114"/>
      <c r="V110" s="2114"/>
      <c r="W110" s="2114"/>
      <c r="X110" s="2114"/>
      <c r="Y110" s="2114"/>
      <c r="Z110" s="2114"/>
      <c r="AA110" s="2114"/>
      <c r="AB110" s="2114"/>
      <c r="AC110" s="2114"/>
      <c r="AD110" s="2114"/>
      <c r="AE110" s="2114"/>
      <c r="AF110" s="2114"/>
      <c r="AG110" s="2114"/>
      <c r="AH110" s="2114"/>
      <c r="AI110" s="2114"/>
      <c r="AJ110" s="2114"/>
      <c r="AK110" s="2114"/>
      <c r="AL110" s="2114"/>
      <c r="AM110" s="2114"/>
      <c r="AN110" s="2114"/>
      <c r="AO110" s="2114"/>
      <c r="AP110" s="2114"/>
      <c r="AQ110" s="2114"/>
      <c r="AR110" s="2114"/>
      <c r="AS110" s="2114"/>
      <c r="AT110" s="2114"/>
      <c r="AU110" s="2114"/>
      <c r="AV110" s="2114"/>
      <c r="AW110" s="2114"/>
      <c r="AX110" s="2114"/>
      <c r="AY110" s="2114"/>
      <c r="AZ110" s="2114"/>
      <c r="BA110" s="2114"/>
      <c r="BB110" s="2114"/>
      <c r="BC110" s="2114"/>
      <c r="BD110" s="2114"/>
      <c r="BE110" s="2114"/>
      <c r="BF110" s="2114"/>
      <c r="BG110" s="2114"/>
      <c r="BH110" s="2114"/>
      <c r="BI110" s="2114"/>
      <c r="BJ110" s="2114"/>
      <c r="BK110" s="2114"/>
      <c r="BL110" s="2114"/>
      <c r="BM110" s="2114"/>
      <c r="BN110" s="2114"/>
      <c r="BO110" s="2114"/>
      <c r="BP110" s="2114"/>
      <c r="BQ110" s="2114"/>
      <c r="BR110" s="2114"/>
      <c r="BS110" s="2114"/>
      <c r="BT110" s="2114"/>
      <c r="BU110" s="2114"/>
      <c r="BV110" s="2114"/>
      <c r="BW110" s="2114"/>
      <c r="BX110" s="2114"/>
      <c r="BY110" s="2114"/>
      <c r="BZ110" s="2114"/>
      <c r="CA110" s="2114"/>
      <c r="CB110" s="2114"/>
      <c r="CC110" s="2114"/>
      <c r="CD110" s="2114"/>
      <c r="CE110" s="2114"/>
      <c r="CF110" s="2114"/>
      <c r="CG110" s="2114"/>
      <c r="CH110" s="2114"/>
      <c r="CI110" s="2114"/>
      <c r="CJ110" s="2114"/>
      <c r="CK110" s="2114"/>
      <c r="CL110" s="2114"/>
      <c r="CM110" s="2114"/>
      <c r="CN110" s="2114"/>
      <c r="CO110" s="2114"/>
      <c r="CP110" s="2114"/>
      <c r="CQ110" s="2114"/>
      <c r="CR110" s="2114"/>
      <c r="CS110" s="2114"/>
      <c r="CT110" s="2114"/>
      <c r="CU110" s="2114"/>
      <c r="CV110" s="2114"/>
      <c r="CW110" s="2114"/>
      <c r="CX110" s="2114"/>
      <c r="CY110" s="2114"/>
      <c r="CZ110" s="2114"/>
      <c r="DA110" s="2114"/>
      <c r="DB110" s="2114"/>
      <c r="DC110" s="2114"/>
      <c r="DD110" s="2114"/>
      <c r="DE110" s="2114"/>
      <c r="DF110" s="2114"/>
      <c r="DG110" s="2114"/>
      <c r="DH110" s="2114"/>
      <c r="DI110" s="2114"/>
      <c r="DJ110" s="2114"/>
      <c r="DK110" s="2114"/>
      <c r="DL110" s="2114"/>
      <c r="DM110" s="2114"/>
      <c r="DN110" s="2114"/>
      <c r="DO110" s="2114"/>
      <c r="DP110" s="2114"/>
      <c r="DQ110" s="2114"/>
      <c r="DR110" s="2114"/>
      <c r="DS110" s="2114"/>
      <c r="DT110" s="2114"/>
      <c r="DU110" s="2114"/>
      <c r="DV110" s="2114"/>
      <c r="DW110" s="2114"/>
      <c r="DX110" s="2114"/>
      <c r="DY110" s="2114"/>
      <c r="DZ110" s="2114"/>
      <c r="EA110" s="2114"/>
      <c r="EB110" s="2114"/>
      <c r="EC110" s="2114"/>
      <c r="ED110" s="2114"/>
      <c r="EE110" s="2114"/>
      <c r="EF110" s="2114"/>
    </row>
    <row r="111" spans="2:136" ht="15.6" x14ac:dyDescent="0.3">
      <c r="B111" s="736"/>
      <c r="C111" s="736"/>
      <c r="D111" s="736"/>
      <c r="E111" s="736"/>
      <c r="F111" s="736"/>
      <c r="G111" s="736"/>
      <c r="H111" s="736"/>
      <c r="I111" s="736"/>
      <c r="J111" s="736"/>
      <c r="K111" s="736"/>
      <c r="L111" s="742"/>
      <c r="M111" s="742"/>
      <c r="N111" s="742"/>
      <c r="O111" s="742"/>
      <c r="P111" s="742"/>
      <c r="Q111" s="2114" t="s">
        <v>40038</v>
      </c>
      <c r="R111" s="2189"/>
      <c r="S111" s="2189"/>
      <c r="T111" s="2189"/>
      <c r="U111" s="2189"/>
      <c r="V111" s="2189"/>
      <c r="W111" s="2189"/>
      <c r="X111" s="2189"/>
      <c r="Y111" s="2189"/>
      <c r="Z111" s="2189"/>
      <c r="AA111" s="2189"/>
      <c r="AB111" s="2189"/>
      <c r="AC111" s="2189"/>
      <c r="AD111" s="2189"/>
      <c r="AE111" s="2189"/>
      <c r="AF111" s="2189"/>
      <c r="AG111" s="2189"/>
      <c r="AH111" s="2189"/>
      <c r="AI111" s="2189"/>
      <c r="AJ111" s="2189"/>
      <c r="AK111" s="2189"/>
      <c r="AL111" s="2189"/>
      <c r="AM111" s="2189"/>
      <c r="AN111" s="2189"/>
      <c r="AO111" s="2189"/>
      <c r="AP111" s="2189"/>
      <c r="AQ111" s="2189"/>
      <c r="AR111" s="2189"/>
      <c r="AS111" s="2189"/>
      <c r="AT111" s="2189"/>
      <c r="AU111" s="2189"/>
      <c r="AV111" s="2189"/>
      <c r="AW111" s="2189"/>
      <c r="AX111" s="2189"/>
      <c r="AY111" s="2189"/>
      <c r="AZ111" s="2189"/>
      <c r="BA111" s="2189"/>
      <c r="BB111" s="2189"/>
      <c r="BC111" s="2189"/>
      <c r="BD111" s="2189"/>
      <c r="BE111" s="2189"/>
      <c r="BF111" s="2189"/>
      <c r="BG111" s="2189"/>
      <c r="BH111" s="2189"/>
      <c r="BI111" s="2189"/>
      <c r="BJ111" s="2189"/>
      <c r="BK111" s="2189"/>
      <c r="BL111" s="2189"/>
      <c r="BM111" s="2189"/>
      <c r="BN111" s="2189"/>
      <c r="BO111" s="2189"/>
      <c r="BP111" s="2189"/>
      <c r="BQ111" s="2189"/>
      <c r="BR111" s="2189"/>
      <c r="BS111" s="2189"/>
      <c r="BT111" s="2189"/>
      <c r="BU111" s="2189"/>
      <c r="BV111" s="2189"/>
      <c r="BW111" s="2189"/>
      <c r="BX111" s="2189"/>
      <c r="BY111" s="2189"/>
      <c r="BZ111" s="2189"/>
      <c r="CA111" s="2189"/>
      <c r="CB111" s="2189"/>
      <c r="CC111" s="2189"/>
      <c r="CD111" s="2189"/>
      <c r="CE111" s="2189"/>
      <c r="CF111" s="2189"/>
      <c r="CG111" s="2189"/>
      <c r="CH111" s="2189"/>
      <c r="CI111" s="2189"/>
      <c r="CJ111" s="2189"/>
      <c r="CK111" s="2189"/>
      <c r="CL111" s="2189"/>
      <c r="CM111" s="2189"/>
      <c r="CN111" s="2189"/>
      <c r="CO111" s="2189"/>
      <c r="CP111" s="2189"/>
      <c r="CQ111" s="2189"/>
      <c r="CR111" s="2189"/>
      <c r="CS111" s="2189"/>
      <c r="CT111" s="2189"/>
      <c r="CU111" s="2189"/>
      <c r="CV111" s="2189"/>
      <c r="CW111" s="2189"/>
      <c r="CX111" s="2189"/>
      <c r="CY111" s="2189"/>
      <c r="CZ111" s="2189"/>
      <c r="DA111" s="2189"/>
      <c r="DB111" s="2189"/>
      <c r="DC111" s="2189"/>
      <c r="DD111" s="2189"/>
      <c r="DE111" s="2189"/>
      <c r="DF111" s="2189"/>
      <c r="DG111" s="2189"/>
      <c r="DH111" s="2189"/>
      <c r="DI111" s="2189"/>
      <c r="DJ111" s="2189"/>
      <c r="DK111" s="2189"/>
      <c r="DL111" s="2189"/>
      <c r="DM111" s="2189"/>
      <c r="DN111" s="2189"/>
      <c r="DO111" s="2189"/>
      <c r="DP111" s="2189"/>
      <c r="DQ111" s="2189"/>
      <c r="DR111" s="2189"/>
      <c r="DS111" s="2189"/>
      <c r="DT111" s="2189"/>
      <c r="DU111" s="2189"/>
      <c r="DV111" s="2189"/>
      <c r="DW111" s="2189"/>
      <c r="DX111" s="2189"/>
      <c r="DY111" s="2189"/>
      <c r="DZ111" s="2189"/>
      <c r="EA111" s="2189"/>
      <c r="EB111" s="2189"/>
      <c r="EC111" s="2189"/>
      <c r="ED111" s="2189"/>
      <c r="EE111" s="2189"/>
      <c r="EF111" s="2189"/>
    </row>
    <row r="112" spans="2:136" ht="15.6" x14ac:dyDescent="0.3">
      <c r="B112" s="736"/>
      <c r="C112" s="736"/>
      <c r="D112" s="736"/>
      <c r="E112" s="736"/>
      <c r="F112" s="736"/>
      <c r="G112" s="736"/>
      <c r="H112" s="736"/>
      <c r="I112" s="736"/>
      <c r="J112" s="736"/>
      <c r="K112" s="736"/>
      <c r="L112" s="742"/>
      <c r="M112" s="742"/>
      <c r="N112" s="742"/>
      <c r="O112" s="742"/>
      <c r="P112" s="742"/>
      <c r="Q112" s="2114" t="s">
        <v>40039</v>
      </c>
      <c r="R112" s="2114"/>
      <c r="S112" s="2114"/>
      <c r="T112" s="2114"/>
      <c r="U112" s="2114"/>
      <c r="V112" s="2114"/>
      <c r="W112" s="2114"/>
      <c r="X112" s="2114"/>
      <c r="Y112" s="2114"/>
      <c r="Z112" s="2114"/>
      <c r="AA112" s="2114"/>
      <c r="AB112" s="2114"/>
      <c r="AC112" s="2114"/>
      <c r="AD112" s="2114"/>
      <c r="AE112" s="2114"/>
      <c r="AF112" s="2114"/>
      <c r="AG112" s="2114"/>
      <c r="AH112" s="2114"/>
      <c r="AI112" s="2114"/>
      <c r="AJ112" s="2114"/>
      <c r="AK112" s="2114"/>
      <c r="AL112" s="2114"/>
      <c r="AM112" s="2114"/>
      <c r="AN112" s="2114"/>
      <c r="AO112" s="2114"/>
      <c r="AP112" s="2114"/>
      <c r="AQ112" s="2114"/>
      <c r="AR112" s="2114"/>
      <c r="AS112" s="2114"/>
      <c r="AT112" s="2114"/>
      <c r="AU112" s="2114"/>
      <c r="AV112" s="2114"/>
      <c r="AW112" s="2114"/>
      <c r="AX112" s="2114"/>
      <c r="AY112" s="2114"/>
      <c r="AZ112" s="2114"/>
      <c r="BA112" s="2114"/>
      <c r="BB112" s="2114"/>
      <c r="BC112" s="2114"/>
      <c r="BD112" s="2114"/>
      <c r="BE112" s="2114"/>
      <c r="BF112" s="2114"/>
      <c r="BG112" s="2114"/>
      <c r="BH112" s="2114"/>
      <c r="BI112" s="2114"/>
      <c r="BJ112" s="2114"/>
      <c r="BK112" s="2114"/>
      <c r="BL112" s="2114"/>
      <c r="BM112" s="2114"/>
      <c r="BN112" s="2114"/>
      <c r="BO112" s="2114"/>
      <c r="BP112" s="2114"/>
      <c r="BQ112" s="2114"/>
      <c r="BR112" s="2114"/>
      <c r="BS112" s="2114"/>
      <c r="BT112" s="2114"/>
      <c r="BU112" s="2114"/>
      <c r="BV112" s="2114"/>
      <c r="BW112" s="2114"/>
      <c r="BX112" s="2114"/>
      <c r="BY112" s="2114"/>
      <c r="BZ112" s="2114"/>
      <c r="CA112" s="2114"/>
      <c r="CB112" s="2114"/>
      <c r="CC112" s="2114"/>
      <c r="CD112" s="2114"/>
      <c r="CE112" s="2114"/>
      <c r="CF112" s="2114"/>
      <c r="CG112" s="2114"/>
      <c r="CH112" s="2114"/>
      <c r="CI112" s="2114"/>
      <c r="CJ112" s="2114"/>
      <c r="CK112" s="2114"/>
      <c r="CL112" s="2114"/>
      <c r="CM112" s="2114"/>
      <c r="CN112" s="2114"/>
      <c r="CO112" s="2114"/>
      <c r="CP112" s="2114"/>
      <c r="CQ112" s="2114"/>
      <c r="CR112" s="2114"/>
      <c r="CS112" s="2114"/>
      <c r="CT112" s="2114"/>
      <c r="CU112" s="2114"/>
      <c r="CV112" s="2114"/>
      <c r="CW112" s="2114"/>
      <c r="CX112" s="2114"/>
      <c r="CY112" s="2114"/>
      <c r="CZ112" s="2114"/>
      <c r="DA112" s="2114"/>
      <c r="DB112" s="2114"/>
      <c r="DC112" s="2114"/>
      <c r="DD112" s="2114"/>
      <c r="DE112" s="2114"/>
      <c r="DF112" s="2114"/>
      <c r="DG112" s="2114"/>
      <c r="DH112" s="2114"/>
      <c r="DI112" s="2114"/>
      <c r="DJ112" s="2114"/>
      <c r="DK112" s="2114"/>
      <c r="DL112" s="2114"/>
      <c r="DM112" s="2114"/>
      <c r="DN112" s="2114"/>
      <c r="DO112" s="2114"/>
      <c r="DP112" s="2114"/>
      <c r="DQ112" s="2114"/>
      <c r="DR112" s="2114"/>
      <c r="DS112" s="2114"/>
      <c r="DT112" s="2114"/>
      <c r="DU112" s="2114"/>
      <c r="DV112" s="2114"/>
      <c r="DW112" s="2114"/>
      <c r="DX112" s="2114"/>
      <c r="DY112" s="2114"/>
      <c r="DZ112" s="2114"/>
      <c r="EA112" s="2114"/>
      <c r="EB112" s="2114"/>
      <c r="EC112" s="2114"/>
      <c r="ED112" s="2114"/>
      <c r="EE112" s="2114"/>
      <c r="EF112" s="2114"/>
    </row>
    <row r="113" spans="2:136" ht="15.6" x14ac:dyDescent="0.3">
      <c r="B113" s="736"/>
      <c r="C113" s="736"/>
      <c r="D113" s="736"/>
      <c r="E113" s="736"/>
      <c r="F113" s="736"/>
      <c r="G113" s="736"/>
      <c r="H113" s="736"/>
      <c r="I113" s="736"/>
      <c r="J113" s="736"/>
      <c r="K113" s="736"/>
      <c r="L113" s="742"/>
      <c r="M113" s="742"/>
      <c r="N113" s="742"/>
      <c r="O113" s="742"/>
      <c r="P113" s="742"/>
      <c r="Q113" s="729"/>
      <c r="R113" s="729"/>
      <c r="S113" s="729"/>
      <c r="T113" s="729"/>
      <c r="U113" s="729"/>
      <c r="V113" s="729"/>
      <c r="W113" s="729"/>
      <c r="X113" s="729"/>
      <c r="Y113" s="729"/>
      <c r="Z113" s="729"/>
      <c r="AA113" s="729"/>
      <c r="AB113" s="729"/>
      <c r="AC113" s="729"/>
      <c r="AD113" s="729"/>
      <c r="AE113" s="729"/>
      <c r="AF113" s="729"/>
      <c r="AG113" s="729"/>
      <c r="AH113" s="729"/>
      <c r="AI113" s="729"/>
      <c r="AJ113" s="729"/>
      <c r="AK113" s="729"/>
      <c r="AL113" s="729"/>
      <c r="AM113" s="729"/>
      <c r="AN113" s="729"/>
      <c r="AO113" s="729"/>
      <c r="AP113" s="729"/>
      <c r="AQ113" s="729"/>
      <c r="AR113" s="729"/>
      <c r="AS113" s="729"/>
      <c r="AT113" s="729"/>
      <c r="AU113" s="729"/>
      <c r="AV113" s="729"/>
      <c r="AW113" s="729"/>
      <c r="AX113" s="729"/>
      <c r="AY113" s="729"/>
      <c r="AZ113" s="729"/>
      <c r="BA113" s="729"/>
      <c r="BB113" s="729"/>
      <c r="BC113" s="729"/>
      <c r="BD113" s="729"/>
      <c r="BE113" s="729"/>
      <c r="BF113" s="729"/>
      <c r="BG113" s="729"/>
      <c r="BH113" s="729"/>
      <c r="BI113" s="729"/>
      <c r="BJ113" s="729"/>
      <c r="BK113" s="729"/>
      <c r="BL113" s="729"/>
      <c r="BM113" s="729"/>
      <c r="BN113" s="729"/>
      <c r="BO113" s="729"/>
      <c r="BP113" s="729"/>
      <c r="BQ113" s="729"/>
      <c r="BR113" s="729"/>
      <c r="BS113" s="729"/>
      <c r="BT113" s="729"/>
      <c r="BU113" s="729"/>
      <c r="BV113" s="729"/>
      <c r="BW113" s="729"/>
      <c r="BX113" s="729"/>
      <c r="BY113" s="729"/>
      <c r="BZ113" s="729"/>
      <c r="CA113" s="729"/>
      <c r="CB113" s="729"/>
      <c r="CC113" s="729"/>
      <c r="CD113" s="729"/>
      <c r="CE113" s="729"/>
      <c r="CF113" s="729"/>
      <c r="CG113" s="729"/>
      <c r="CH113" s="729"/>
      <c r="CI113" s="729"/>
      <c r="CJ113" s="729"/>
      <c r="CK113" s="729"/>
      <c r="CL113" s="729"/>
      <c r="CM113" s="729"/>
      <c r="CN113" s="729"/>
      <c r="CO113" s="729"/>
      <c r="CP113" s="729"/>
      <c r="CQ113" s="729"/>
      <c r="CR113" s="729"/>
      <c r="CS113" s="729"/>
      <c r="CT113" s="729"/>
      <c r="CU113" s="729"/>
      <c r="CV113" s="729"/>
      <c r="CW113" s="729"/>
      <c r="CX113" s="729"/>
      <c r="CY113" s="729"/>
      <c r="CZ113" s="729"/>
      <c r="DA113" s="729"/>
      <c r="DB113" s="729"/>
      <c r="DC113" s="729"/>
      <c r="DD113" s="729"/>
      <c r="DE113" s="729"/>
      <c r="DF113" s="729"/>
      <c r="DG113" s="729"/>
      <c r="DH113" s="729"/>
      <c r="DI113" s="729"/>
      <c r="DJ113" s="729"/>
      <c r="DK113" s="729"/>
      <c r="DL113" s="729"/>
      <c r="DM113" s="729"/>
      <c r="DN113" s="729"/>
      <c r="DO113" s="729"/>
      <c r="DP113" s="729"/>
      <c r="DQ113" s="729"/>
      <c r="DR113" s="729"/>
      <c r="DS113" s="729"/>
      <c r="DT113" s="729"/>
      <c r="DU113" s="729"/>
      <c r="DV113" s="729"/>
      <c r="DW113" s="729"/>
      <c r="DX113" s="729"/>
      <c r="DY113" s="729"/>
      <c r="DZ113" s="729"/>
      <c r="EA113" s="729"/>
      <c r="EB113" s="729"/>
      <c r="EC113" s="729"/>
      <c r="ED113" s="729"/>
      <c r="EE113" s="729"/>
      <c r="EF113" s="742"/>
    </row>
    <row r="114" spans="2:136" ht="15.6" x14ac:dyDescent="0.3">
      <c r="B114" s="736"/>
      <c r="C114" s="736"/>
      <c r="D114" s="736"/>
      <c r="E114" s="736"/>
      <c r="F114" s="736"/>
      <c r="G114" s="736"/>
      <c r="H114" s="736"/>
      <c r="I114" s="736"/>
      <c r="J114" s="736"/>
      <c r="K114" s="736"/>
      <c r="L114" s="2188" t="s">
        <v>40040</v>
      </c>
      <c r="M114" s="2189"/>
      <c r="N114" s="2189"/>
      <c r="O114" s="2189"/>
      <c r="P114" s="2189"/>
      <c r="Q114" s="2189"/>
      <c r="R114" s="2189"/>
      <c r="S114" s="2189"/>
      <c r="T114" s="2189"/>
      <c r="U114" s="2189"/>
      <c r="V114" s="2189"/>
      <c r="W114" s="2189"/>
      <c r="X114" s="2189"/>
      <c r="Y114" s="2189"/>
      <c r="Z114" s="2189"/>
      <c r="AA114" s="2189"/>
      <c r="AB114" s="2189"/>
      <c r="AC114" s="2189"/>
      <c r="AD114" s="2189"/>
      <c r="AE114" s="2189"/>
      <c r="AF114" s="2189"/>
      <c r="AG114" s="2189"/>
      <c r="AH114" s="2189"/>
      <c r="AI114" s="2189"/>
      <c r="AJ114" s="2189"/>
      <c r="AK114" s="2189"/>
      <c r="AL114" s="2189"/>
      <c r="AM114" s="2189"/>
      <c r="AN114" s="2189"/>
      <c r="AO114" s="2189"/>
      <c r="AP114" s="2189"/>
      <c r="AQ114" s="2189"/>
      <c r="AR114" s="2189"/>
      <c r="AS114" s="2189"/>
      <c r="AT114" s="2189"/>
      <c r="AU114" s="2189"/>
      <c r="AV114" s="2189"/>
      <c r="AW114" s="2189"/>
      <c r="AX114" s="2189"/>
      <c r="AY114" s="2189"/>
      <c r="AZ114" s="2189"/>
      <c r="BA114" s="2189"/>
      <c r="BB114" s="2189"/>
      <c r="BC114" s="2189"/>
      <c r="BD114" s="2189"/>
      <c r="BE114" s="2189"/>
      <c r="BF114" s="2189"/>
      <c r="BG114" s="2189"/>
      <c r="BH114" s="2189"/>
      <c r="BI114" s="2189"/>
      <c r="BJ114" s="2189"/>
      <c r="BK114" s="2189"/>
      <c r="BL114" s="2189"/>
      <c r="BM114" s="2189"/>
      <c r="BN114" s="2189"/>
      <c r="BO114" s="2189"/>
      <c r="BP114" s="2189"/>
      <c r="BQ114" s="2189"/>
      <c r="BR114" s="2189"/>
      <c r="BS114" s="2189"/>
      <c r="BT114" s="2189"/>
      <c r="BU114" s="2189"/>
      <c r="BV114" s="2189"/>
      <c r="BW114" s="2189"/>
      <c r="BX114" s="2189"/>
      <c r="BY114" s="2189"/>
      <c r="BZ114" s="2189"/>
      <c r="CA114" s="2189"/>
      <c r="CB114" s="2189"/>
      <c r="CC114" s="2189"/>
      <c r="CD114" s="2189"/>
      <c r="CE114" s="2189"/>
      <c r="CF114" s="2189"/>
      <c r="CG114" s="2189"/>
      <c r="CH114" s="2189"/>
      <c r="CI114" s="2189"/>
      <c r="CJ114" s="2189"/>
      <c r="CK114" s="2189"/>
      <c r="CL114" s="2189"/>
      <c r="CM114" s="2189"/>
      <c r="CN114" s="2189"/>
      <c r="CO114" s="2189"/>
      <c r="CP114" s="2189"/>
      <c r="CQ114" s="2189"/>
      <c r="CR114" s="2189"/>
      <c r="CS114" s="2189"/>
      <c r="CT114" s="2189"/>
      <c r="CU114" s="2189"/>
      <c r="CV114" s="2189"/>
      <c r="CW114" s="2189"/>
      <c r="CX114" s="2189"/>
      <c r="CY114" s="2189"/>
      <c r="CZ114" s="2189"/>
      <c r="DA114" s="2189"/>
      <c r="DB114" s="2189"/>
      <c r="DC114" s="2189"/>
      <c r="DD114" s="2189"/>
      <c r="DE114" s="2189"/>
      <c r="DF114" s="2189"/>
      <c r="DG114" s="2189"/>
      <c r="DH114" s="2189"/>
      <c r="DI114" s="2189"/>
      <c r="DJ114" s="2189"/>
      <c r="DK114" s="2189"/>
      <c r="DL114" s="2189"/>
      <c r="DM114" s="2189"/>
      <c r="DN114" s="2189"/>
      <c r="DO114" s="2189"/>
      <c r="DP114" s="2189"/>
      <c r="DQ114" s="2189"/>
      <c r="DR114" s="2189"/>
      <c r="DS114" s="2189"/>
      <c r="DT114" s="2189"/>
      <c r="DU114" s="2189"/>
      <c r="DV114" s="2189"/>
      <c r="DW114" s="2189"/>
      <c r="DX114" s="2189"/>
      <c r="DY114" s="2189"/>
      <c r="DZ114" s="2189"/>
      <c r="EA114" s="2189"/>
      <c r="EB114" s="2189"/>
      <c r="EC114" s="2189"/>
      <c r="ED114" s="2189"/>
      <c r="EE114" s="2189"/>
      <c r="EF114" s="2189"/>
    </row>
    <row r="115" spans="2:136" ht="15.6" x14ac:dyDescent="0.3">
      <c r="B115" s="736"/>
      <c r="C115" s="736"/>
      <c r="D115" s="736"/>
      <c r="E115" s="736"/>
      <c r="F115" s="736"/>
      <c r="G115" s="736"/>
      <c r="H115" s="736"/>
      <c r="I115" s="736"/>
      <c r="J115" s="736"/>
      <c r="K115" s="736"/>
      <c r="L115" s="729"/>
      <c r="M115" s="729"/>
      <c r="N115" s="729"/>
      <c r="O115" s="729"/>
      <c r="P115" s="729"/>
      <c r="Q115" s="2114" t="s">
        <v>40041</v>
      </c>
      <c r="R115" s="2114"/>
      <c r="S115" s="2114"/>
      <c r="T115" s="2114"/>
      <c r="U115" s="2114"/>
      <c r="V115" s="2114"/>
      <c r="W115" s="2114"/>
      <c r="X115" s="2114"/>
      <c r="Y115" s="2114"/>
      <c r="Z115" s="2114"/>
      <c r="AA115" s="2114"/>
      <c r="AB115" s="2114"/>
      <c r="AC115" s="2114"/>
      <c r="AD115" s="2114"/>
      <c r="AE115" s="2114"/>
      <c r="AF115" s="2114"/>
      <c r="AG115" s="2114"/>
      <c r="AH115" s="2114"/>
      <c r="AI115" s="2114"/>
      <c r="AJ115" s="2114"/>
      <c r="AK115" s="2114"/>
      <c r="AL115" s="2114"/>
      <c r="AM115" s="2114"/>
      <c r="AN115" s="2114"/>
      <c r="AO115" s="2114"/>
      <c r="AP115" s="2114"/>
      <c r="AQ115" s="2114"/>
      <c r="AR115" s="2114"/>
      <c r="AS115" s="2114"/>
      <c r="AT115" s="2114"/>
      <c r="AU115" s="2114"/>
      <c r="AV115" s="2114"/>
      <c r="AW115" s="2114"/>
      <c r="AX115" s="2114"/>
      <c r="AY115" s="2114"/>
      <c r="AZ115" s="2114"/>
      <c r="BA115" s="2114"/>
      <c r="BB115" s="2114"/>
      <c r="BC115" s="2114"/>
      <c r="BD115" s="2114"/>
      <c r="BE115" s="2114"/>
      <c r="BF115" s="2114"/>
      <c r="BG115" s="2114"/>
      <c r="BH115" s="2114"/>
      <c r="BI115" s="2114"/>
      <c r="BJ115" s="2114"/>
      <c r="BK115" s="2114"/>
      <c r="BL115" s="2114"/>
      <c r="BM115" s="2114"/>
      <c r="BN115" s="2114"/>
      <c r="BO115" s="2114"/>
      <c r="BP115" s="2114"/>
      <c r="BQ115" s="2114"/>
      <c r="BR115" s="2114"/>
      <c r="BS115" s="2114"/>
      <c r="BT115" s="2114"/>
      <c r="BU115" s="2114"/>
      <c r="BV115" s="2114"/>
      <c r="BW115" s="2114"/>
      <c r="BX115" s="2114"/>
      <c r="BY115" s="2114"/>
      <c r="BZ115" s="2114"/>
      <c r="CA115" s="2114"/>
      <c r="CB115" s="2114"/>
      <c r="CC115" s="2114"/>
      <c r="CD115" s="2114"/>
      <c r="CE115" s="2114"/>
      <c r="CF115" s="2114"/>
      <c r="CG115" s="2114"/>
      <c r="CH115" s="2114"/>
      <c r="CI115" s="2114"/>
      <c r="CJ115" s="2114"/>
      <c r="CK115" s="2114"/>
      <c r="CL115" s="2114"/>
      <c r="CM115" s="2114"/>
      <c r="CN115" s="2114"/>
      <c r="CO115" s="2114"/>
      <c r="CP115" s="2114"/>
      <c r="CQ115" s="2114"/>
      <c r="CR115" s="2114"/>
      <c r="CS115" s="2114"/>
      <c r="CT115" s="2114"/>
      <c r="CU115" s="2114"/>
      <c r="CV115" s="2114"/>
      <c r="CW115" s="2114"/>
      <c r="CX115" s="2114"/>
      <c r="CY115" s="2114"/>
      <c r="CZ115" s="2114"/>
      <c r="DA115" s="2114"/>
      <c r="DB115" s="2114"/>
      <c r="DC115" s="2114"/>
      <c r="DD115" s="2114"/>
      <c r="DE115" s="2114"/>
      <c r="DF115" s="2114"/>
      <c r="DG115" s="2114"/>
      <c r="DH115" s="2114"/>
      <c r="DI115" s="2114"/>
      <c r="DJ115" s="2114"/>
      <c r="DK115" s="2114"/>
      <c r="DL115" s="2114"/>
      <c r="DM115" s="2114"/>
      <c r="DN115" s="2114"/>
      <c r="DO115" s="2114"/>
      <c r="DP115" s="2114"/>
      <c r="DQ115" s="2114"/>
      <c r="DR115" s="2114"/>
      <c r="DS115" s="2114"/>
      <c r="DT115" s="2114"/>
      <c r="DU115" s="2114"/>
      <c r="DV115" s="2114"/>
      <c r="DW115" s="2114"/>
      <c r="DX115" s="2114"/>
      <c r="DY115" s="2114"/>
      <c r="DZ115" s="2114"/>
      <c r="EA115" s="2114"/>
      <c r="EB115" s="2114"/>
      <c r="EC115" s="2114"/>
      <c r="ED115" s="2114"/>
      <c r="EE115" s="2114"/>
      <c r="EF115" s="2114"/>
    </row>
    <row r="116" spans="2:136" ht="15.6" x14ac:dyDescent="0.3">
      <c r="B116" s="736"/>
      <c r="C116" s="736"/>
      <c r="D116" s="736"/>
      <c r="E116" s="736"/>
      <c r="F116" s="736"/>
      <c r="G116" s="736"/>
      <c r="H116" s="736"/>
      <c r="I116" s="736"/>
      <c r="J116" s="736"/>
      <c r="K116" s="736"/>
      <c r="L116" s="729"/>
      <c r="M116" s="729"/>
      <c r="N116" s="729"/>
      <c r="O116" s="729"/>
      <c r="P116" s="729"/>
      <c r="Q116" s="2114" t="s">
        <v>40042</v>
      </c>
      <c r="R116" s="2114"/>
      <c r="S116" s="2114"/>
      <c r="T116" s="2114"/>
      <c r="U116" s="2114"/>
      <c r="V116" s="2114"/>
      <c r="W116" s="2114"/>
      <c r="X116" s="2114"/>
      <c r="Y116" s="2114"/>
      <c r="Z116" s="2114"/>
      <c r="AA116" s="2114"/>
      <c r="AB116" s="2114"/>
      <c r="AC116" s="2114"/>
      <c r="AD116" s="2114"/>
      <c r="AE116" s="2114"/>
      <c r="AF116" s="2114"/>
      <c r="AG116" s="2114"/>
      <c r="AH116" s="2114"/>
      <c r="AI116" s="2114"/>
      <c r="AJ116" s="2114"/>
      <c r="AK116" s="2114"/>
      <c r="AL116" s="2114"/>
      <c r="AM116" s="2114"/>
      <c r="AN116" s="2114"/>
      <c r="AO116" s="2114"/>
      <c r="AP116" s="2114"/>
      <c r="AQ116" s="2114"/>
      <c r="AR116" s="2114"/>
      <c r="AS116" s="2114"/>
      <c r="AT116" s="2114"/>
      <c r="AU116" s="2114"/>
      <c r="AV116" s="2114"/>
      <c r="AW116" s="2114"/>
      <c r="AX116" s="2114"/>
      <c r="AY116" s="2114"/>
      <c r="AZ116" s="2114"/>
      <c r="BA116" s="2114"/>
      <c r="BB116" s="2114"/>
      <c r="BC116" s="2114"/>
      <c r="BD116" s="2114"/>
      <c r="BE116" s="2114"/>
      <c r="BF116" s="2114"/>
      <c r="BG116" s="2114"/>
      <c r="BH116" s="2114"/>
      <c r="BI116" s="2114"/>
      <c r="BJ116" s="2114"/>
      <c r="BK116" s="2114"/>
      <c r="BL116" s="2114"/>
      <c r="BM116" s="2114"/>
      <c r="BN116" s="2114"/>
      <c r="BO116" s="2114"/>
      <c r="BP116" s="2114"/>
      <c r="BQ116" s="2114"/>
      <c r="BR116" s="2114"/>
      <c r="BS116" s="2114"/>
      <c r="BT116" s="2114"/>
      <c r="BU116" s="2114"/>
      <c r="BV116" s="2114"/>
      <c r="BW116" s="2114"/>
      <c r="BX116" s="2114"/>
      <c r="BY116" s="2114"/>
      <c r="BZ116" s="2114"/>
      <c r="CA116" s="2114"/>
      <c r="CB116" s="2114"/>
      <c r="CC116" s="2114"/>
      <c r="CD116" s="2114"/>
      <c r="CE116" s="2114"/>
      <c r="CF116" s="2114"/>
      <c r="CG116" s="2114"/>
      <c r="CH116" s="2114"/>
      <c r="CI116" s="2114"/>
      <c r="CJ116" s="2114"/>
      <c r="CK116" s="2114"/>
      <c r="CL116" s="2114"/>
      <c r="CM116" s="2114"/>
      <c r="CN116" s="2114"/>
      <c r="CO116" s="2114"/>
      <c r="CP116" s="2114"/>
      <c r="CQ116" s="2114"/>
      <c r="CR116" s="2114"/>
      <c r="CS116" s="2114"/>
      <c r="CT116" s="2114"/>
      <c r="CU116" s="2114"/>
      <c r="CV116" s="2114"/>
      <c r="CW116" s="2114"/>
      <c r="CX116" s="2114"/>
      <c r="CY116" s="2114"/>
      <c r="CZ116" s="2114"/>
      <c r="DA116" s="2114"/>
      <c r="DB116" s="2114"/>
      <c r="DC116" s="2114"/>
      <c r="DD116" s="2114"/>
      <c r="DE116" s="2114"/>
      <c r="DF116" s="2114"/>
      <c r="DG116" s="2114"/>
      <c r="DH116" s="2114"/>
      <c r="DI116" s="2114"/>
      <c r="DJ116" s="2114"/>
      <c r="DK116" s="2114"/>
      <c r="DL116" s="2114"/>
      <c r="DM116" s="2114"/>
      <c r="DN116" s="2114"/>
      <c r="DO116" s="2114"/>
      <c r="DP116" s="2114"/>
      <c r="DQ116" s="2114"/>
      <c r="DR116" s="2114"/>
      <c r="DS116" s="2114"/>
      <c r="DT116" s="2114"/>
      <c r="DU116" s="2114"/>
      <c r="DV116" s="2114"/>
      <c r="DW116" s="2114"/>
      <c r="DX116" s="2114"/>
      <c r="DY116" s="2114"/>
      <c r="DZ116" s="2114"/>
      <c r="EA116" s="2114"/>
      <c r="EB116" s="2114"/>
      <c r="EC116" s="2114"/>
      <c r="ED116" s="2114"/>
      <c r="EE116" s="2114"/>
      <c r="EF116" s="2114"/>
    </row>
    <row r="117" spans="2:136" ht="15.6" x14ac:dyDescent="0.3">
      <c r="B117" s="736"/>
      <c r="C117" s="736"/>
      <c r="D117" s="736"/>
      <c r="E117" s="736"/>
      <c r="F117" s="736"/>
      <c r="G117" s="736"/>
      <c r="H117" s="736"/>
      <c r="I117" s="736"/>
      <c r="J117" s="736"/>
      <c r="K117" s="736"/>
      <c r="L117" s="729"/>
      <c r="M117" s="729"/>
      <c r="N117" s="729"/>
      <c r="O117" s="729"/>
      <c r="P117" s="729"/>
      <c r="Q117" s="2114" t="s">
        <v>40043</v>
      </c>
      <c r="R117" s="2114"/>
      <c r="S117" s="2114"/>
      <c r="T117" s="2114"/>
      <c r="U117" s="2114"/>
      <c r="V117" s="2114"/>
      <c r="W117" s="2114"/>
      <c r="X117" s="2114"/>
      <c r="Y117" s="2114"/>
      <c r="Z117" s="2114"/>
      <c r="AA117" s="2114"/>
      <c r="AB117" s="2114"/>
      <c r="AC117" s="2114"/>
      <c r="AD117" s="2114"/>
      <c r="AE117" s="2114"/>
      <c r="AF117" s="2114"/>
      <c r="AG117" s="2114"/>
      <c r="AH117" s="2114"/>
      <c r="AI117" s="2114"/>
      <c r="AJ117" s="2114"/>
      <c r="AK117" s="2114"/>
      <c r="AL117" s="2114"/>
      <c r="AM117" s="2114"/>
      <c r="AN117" s="2114"/>
      <c r="AO117" s="2114"/>
      <c r="AP117" s="2114"/>
      <c r="AQ117" s="2114"/>
      <c r="AR117" s="2114"/>
      <c r="AS117" s="2114"/>
      <c r="AT117" s="2114"/>
      <c r="AU117" s="2114"/>
      <c r="AV117" s="2114"/>
      <c r="AW117" s="2114"/>
      <c r="AX117" s="2114"/>
      <c r="AY117" s="2114"/>
      <c r="AZ117" s="2114"/>
      <c r="BA117" s="2114"/>
      <c r="BB117" s="2114"/>
      <c r="BC117" s="2114"/>
      <c r="BD117" s="2114"/>
      <c r="BE117" s="2114"/>
      <c r="BF117" s="2114"/>
      <c r="BG117" s="2114"/>
      <c r="BH117" s="2114"/>
      <c r="BI117" s="2114"/>
      <c r="BJ117" s="2114"/>
      <c r="BK117" s="2114"/>
      <c r="BL117" s="2114"/>
      <c r="BM117" s="2114"/>
      <c r="BN117" s="2114"/>
      <c r="BO117" s="2114"/>
      <c r="BP117" s="2114"/>
      <c r="BQ117" s="2114"/>
      <c r="BR117" s="2114"/>
      <c r="BS117" s="2114"/>
      <c r="BT117" s="2114"/>
      <c r="BU117" s="2114"/>
      <c r="BV117" s="2114"/>
      <c r="BW117" s="2114"/>
      <c r="BX117" s="2114"/>
      <c r="BY117" s="2114"/>
      <c r="BZ117" s="2114"/>
      <c r="CA117" s="2114"/>
      <c r="CB117" s="2114"/>
      <c r="CC117" s="2114"/>
      <c r="CD117" s="2114"/>
      <c r="CE117" s="2114"/>
      <c r="CF117" s="2114"/>
      <c r="CG117" s="2114"/>
      <c r="CH117" s="2114"/>
      <c r="CI117" s="2114"/>
      <c r="CJ117" s="2114"/>
      <c r="CK117" s="2114"/>
      <c r="CL117" s="2114"/>
      <c r="CM117" s="2114"/>
      <c r="CN117" s="2114"/>
      <c r="CO117" s="2114"/>
      <c r="CP117" s="2114"/>
      <c r="CQ117" s="2114"/>
      <c r="CR117" s="2114"/>
      <c r="CS117" s="2114"/>
      <c r="CT117" s="2114"/>
      <c r="CU117" s="2114"/>
      <c r="CV117" s="2114"/>
      <c r="CW117" s="2114"/>
      <c r="CX117" s="2114"/>
      <c r="CY117" s="2114"/>
      <c r="CZ117" s="2114"/>
      <c r="DA117" s="2114"/>
      <c r="DB117" s="2114"/>
      <c r="DC117" s="2114"/>
      <c r="DD117" s="2114"/>
      <c r="DE117" s="2114"/>
      <c r="DF117" s="2114"/>
      <c r="DG117" s="2114"/>
      <c r="DH117" s="2114"/>
      <c r="DI117" s="2114"/>
      <c r="DJ117" s="2114"/>
      <c r="DK117" s="2114"/>
      <c r="DL117" s="2114"/>
      <c r="DM117" s="2114"/>
      <c r="DN117" s="2114"/>
      <c r="DO117" s="2114"/>
      <c r="DP117" s="2114"/>
      <c r="DQ117" s="2114"/>
      <c r="DR117" s="2114"/>
      <c r="DS117" s="2114"/>
      <c r="DT117" s="2114"/>
      <c r="DU117" s="2114"/>
      <c r="DV117" s="2114"/>
      <c r="DW117" s="2114"/>
      <c r="DX117" s="2114"/>
      <c r="DY117" s="2114"/>
      <c r="DZ117" s="2114"/>
      <c r="EA117" s="2114"/>
      <c r="EB117" s="2114"/>
      <c r="EC117" s="2114"/>
      <c r="ED117" s="2114"/>
      <c r="EE117" s="2114"/>
      <c r="EF117" s="2114"/>
    </row>
    <row r="118" spans="2:136" ht="15.6" x14ac:dyDescent="0.3">
      <c r="B118" s="736"/>
      <c r="C118" s="736"/>
      <c r="D118" s="736"/>
      <c r="E118" s="736"/>
      <c r="F118" s="736"/>
      <c r="G118" s="736"/>
      <c r="H118" s="736"/>
      <c r="I118" s="736"/>
      <c r="J118" s="736"/>
      <c r="K118" s="736"/>
      <c r="L118" s="729"/>
      <c r="M118" s="729"/>
      <c r="N118" s="729"/>
      <c r="O118" s="729"/>
      <c r="P118" s="729"/>
      <c r="Q118" s="2114" t="s">
        <v>40044</v>
      </c>
      <c r="R118" s="2114"/>
      <c r="S118" s="2114"/>
      <c r="T118" s="2114"/>
      <c r="U118" s="2114"/>
      <c r="V118" s="2114"/>
      <c r="W118" s="2114"/>
      <c r="X118" s="2114"/>
      <c r="Y118" s="2114"/>
      <c r="Z118" s="2114"/>
      <c r="AA118" s="2114"/>
      <c r="AB118" s="2114"/>
      <c r="AC118" s="2114"/>
      <c r="AD118" s="2114"/>
      <c r="AE118" s="2114"/>
      <c r="AF118" s="2114"/>
      <c r="AG118" s="2114"/>
      <c r="AH118" s="2114"/>
      <c r="AI118" s="2114"/>
      <c r="AJ118" s="2114"/>
      <c r="AK118" s="2114"/>
      <c r="AL118" s="2114"/>
      <c r="AM118" s="2114"/>
      <c r="AN118" s="2114"/>
      <c r="AO118" s="2114"/>
      <c r="AP118" s="2114"/>
      <c r="AQ118" s="2114"/>
      <c r="AR118" s="2114"/>
      <c r="AS118" s="2114"/>
      <c r="AT118" s="2114"/>
      <c r="AU118" s="2114"/>
      <c r="AV118" s="2114"/>
      <c r="AW118" s="2114"/>
      <c r="AX118" s="2114"/>
      <c r="AY118" s="2114"/>
      <c r="AZ118" s="2114"/>
      <c r="BA118" s="2114"/>
      <c r="BB118" s="2114"/>
      <c r="BC118" s="2114"/>
      <c r="BD118" s="2114"/>
      <c r="BE118" s="2114"/>
      <c r="BF118" s="2114"/>
      <c r="BG118" s="2114"/>
      <c r="BH118" s="2114"/>
      <c r="BI118" s="2114"/>
      <c r="BJ118" s="2114"/>
      <c r="BK118" s="2114"/>
      <c r="BL118" s="2114"/>
      <c r="BM118" s="2114"/>
      <c r="BN118" s="2114"/>
      <c r="BO118" s="2114"/>
      <c r="BP118" s="2114"/>
      <c r="BQ118" s="2114"/>
      <c r="BR118" s="2114"/>
      <c r="BS118" s="2114"/>
      <c r="BT118" s="2114"/>
      <c r="BU118" s="2114"/>
      <c r="BV118" s="2114"/>
      <c r="BW118" s="2114"/>
      <c r="BX118" s="2114"/>
      <c r="BY118" s="2114"/>
      <c r="BZ118" s="2114"/>
      <c r="CA118" s="2114"/>
      <c r="CB118" s="2114"/>
      <c r="CC118" s="2114"/>
      <c r="CD118" s="2114"/>
      <c r="CE118" s="2114"/>
      <c r="CF118" s="2114"/>
      <c r="CG118" s="2114"/>
      <c r="CH118" s="2114"/>
      <c r="CI118" s="2114"/>
      <c r="CJ118" s="2114"/>
      <c r="CK118" s="2114"/>
      <c r="CL118" s="2114"/>
      <c r="CM118" s="2114"/>
      <c r="CN118" s="2114"/>
      <c r="CO118" s="2114"/>
      <c r="CP118" s="2114"/>
      <c r="CQ118" s="2114"/>
      <c r="CR118" s="2114"/>
      <c r="CS118" s="2114"/>
      <c r="CT118" s="2114"/>
      <c r="CU118" s="2114"/>
      <c r="CV118" s="2114"/>
      <c r="CW118" s="2114"/>
      <c r="CX118" s="2114"/>
      <c r="CY118" s="2114"/>
      <c r="CZ118" s="2114"/>
      <c r="DA118" s="2114"/>
      <c r="DB118" s="2114"/>
      <c r="DC118" s="2114"/>
      <c r="DD118" s="2114"/>
      <c r="DE118" s="2114"/>
      <c r="DF118" s="2114"/>
      <c r="DG118" s="2114"/>
      <c r="DH118" s="2114"/>
      <c r="DI118" s="2114"/>
      <c r="DJ118" s="2114"/>
      <c r="DK118" s="2114"/>
      <c r="DL118" s="2114"/>
      <c r="DM118" s="2114"/>
      <c r="DN118" s="2114"/>
      <c r="DO118" s="2114"/>
      <c r="DP118" s="2114"/>
      <c r="DQ118" s="2114"/>
      <c r="DR118" s="2114"/>
      <c r="DS118" s="2114"/>
      <c r="DT118" s="2114"/>
      <c r="DU118" s="2114"/>
      <c r="DV118" s="2114"/>
      <c r="DW118" s="2114"/>
      <c r="DX118" s="2114"/>
      <c r="DY118" s="2114"/>
      <c r="DZ118" s="2114"/>
      <c r="EA118" s="2114"/>
      <c r="EB118" s="2114"/>
      <c r="EC118" s="2114"/>
      <c r="ED118" s="2114"/>
      <c r="EE118" s="2114"/>
      <c r="EF118" s="2114"/>
    </row>
    <row r="119" spans="2:136" ht="15.6" x14ac:dyDescent="0.3">
      <c r="B119" s="736"/>
      <c r="C119" s="736"/>
      <c r="D119" s="736"/>
      <c r="E119" s="736"/>
      <c r="F119" s="736"/>
      <c r="G119" s="736"/>
      <c r="H119" s="736"/>
      <c r="I119" s="736"/>
      <c r="J119" s="736"/>
      <c r="K119" s="736"/>
      <c r="L119" s="729"/>
      <c r="M119" s="729"/>
      <c r="N119" s="729"/>
      <c r="O119" s="729"/>
      <c r="P119" s="729"/>
      <c r="Q119" s="729"/>
      <c r="R119" s="729"/>
      <c r="S119" s="729"/>
      <c r="T119" s="729"/>
      <c r="U119" s="729"/>
      <c r="V119" s="729"/>
      <c r="W119" s="729"/>
      <c r="X119" s="729"/>
      <c r="Y119" s="729"/>
      <c r="Z119" s="729"/>
      <c r="AA119" s="729"/>
      <c r="AB119" s="729"/>
      <c r="AC119" s="729"/>
      <c r="AD119" s="729"/>
      <c r="AE119" s="729"/>
      <c r="AF119" s="729"/>
      <c r="AG119" s="729"/>
      <c r="AH119" s="729"/>
      <c r="AI119" s="729"/>
      <c r="AJ119" s="729"/>
      <c r="AK119" s="729"/>
      <c r="AL119" s="729"/>
      <c r="AM119" s="729"/>
      <c r="AN119" s="729"/>
      <c r="AO119" s="729"/>
      <c r="AP119" s="729"/>
      <c r="AQ119" s="729"/>
      <c r="AR119" s="729"/>
      <c r="AS119" s="729"/>
      <c r="AT119" s="729"/>
      <c r="AU119" s="729"/>
      <c r="AV119" s="729"/>
      <c r="AW119" s="729"/>
      <c r="AX119" s="729"/>
      <c r="AY119" s="729"/>
      <c r="AZ119" s="729"/>
      <c r="BA119" s="729"/>
      <c r="BB119" s="729"/>
      <c r="BC119" s="729"/>
      <c r="BD119" s="729"/>
      <c r="BE119" s="729"/>
      <c r="BF119" s="729"/>
      <c r="BG119" s="729"/>
      <c r="BH119" s="729"/>
      <c r="BI119" s="729"/>
      <c r="BJ119" s="729"/>
      <c r="BK119" s="729"/>
      <c r="BL119" s="729"/>
      <c r="BM119" s="729"/>
      <c r="BN119" s="729"/>
      <c r="BO119" s="729"/>
      <c r="BP119" s="729"/>
      <c r="BQ119" s="729"/>
      <c r="BR119" s="729"/>
      <c r="BS119" s="729"/>
      <c r="BT119" s="729"/>
      <c r="BU119" s="729"/>
      <c r="BV119" s="729"/>
      <c r="BW119" s="729"/>
      <c r="BX119" s="729"/>
      <c r="BY119" s="729"/>
      <c r="BZ119" s="729"/>
      <c r="CA119" s="729"/>
      <c r="CB119" s="729"/>
      <c r="CC119" s="729"/>
      <c r="CD119" s="729"/>
      <c r="CE119" s="729"/>
      <c r="CF119" s="729"/>
      <c r="CG119" s="729"/>
      <c r="CH119" s="729"/>
      <c r="CI119" s="729"/>
      <c r="CJ119" s="729"/>
      <c r="CK119" s="729"/>
      <c r="CL119" s="729"/>
      <c r="CM119" s="729"/>
      <c r="CN119" s="729"/>
      <c r="CO119" s="729"/>
      <c r="CP119" s="729"/>
      <c r="CQ119" s="729"/>
      <c r="CR119" s="729"/>
      <c r="CS119" s="729"/>
      <c r="CT119" s="729"/>
      <c r="CU119" s="729"/>
      <c r="CV119" s="729"/>
      <c r="CW119" s="729"/>
      <c r="CX119" s="729"/>
      <c r="CY119" s="729"/>
      <c r="CZ119" s="729"/>
      <c r="DA119" s="729"/>
      <c r="DB119" s="729"/>
      <c r="DC119" s="729"/>
      <c r="DD119" s="729"/>
      <c r="DE119" s="729"/>
      <c r="DF119" s="729"/>
      <c r="DG119" s="729"/>
      <c r="DH119" s="729"/>
      <c r="DI119" s="729"/>
      <c r="DJ119" s="729"/>
      <c r="DK119" s="729"/>
      <c r="DL119" s="729"/>
      <c r="DM119" s="729"/>
      <c r="DN119" s="729"/>
      <c r="DO119" s="729"/>
      <c r="DP119" s="729"/>
      <c r="DQ119" s="729"/>
      <c r="DR119" s="729"/>
      <c r="DS119" s="729"/>
      <c r="DT119" s="729"/>
      <c r="DU119" s="729"/>
      <c r="DV119" s="729"/>
      <c r="DW119" s="729"/>
      <c r="DX119" s="729"/>
      <c r="DY119" s="729"/>
      <c r="DZ119" s="729"/>
      <c r="EA119" s="729"/>
      <c r="EB119" s="729"/>
      <c r="EC119" s="729"/>
      <c r="ED119" s="729"/>
      <c r="EE119" s="729"/>
      <c r="EF119" s="729"/>
    </row>
    <row r="120" spans="2:136" ht="15.6" x14ac:dyDescent="0.3">
      <c r="B120" s="736"/>
      <c r="C120" s="736"/>
      <c r="D120" s="736"/>
      <c r="E120" s="736"/>
      <c r="F120" s="736"/>
      <c r="G120" s="736"/>
      <c r="H120" s="736"/>
      <c r="I120" s="736"/>
      <c r="J120" s="736"/>
      <c r="K120" s="736"/>
      <c r="L120" s="2188" t="s">
        <v>40045</v>
      </c>
      <c r="M120" s="2189"/>
      <c r="N120" s="2189"/>
      <c r="O120" s="2189"/>
      <c r="P120" s="2189"/>
      <c r="Q120" s="2189"/>
      <c r="R120" s="2189"/>
      <c r="S120" s="2189"/>
      <c r="T120" s="2189"/>
      <c r="U120" s="2189"/>
      <c r="V120" s="2189"/>
      <c r="W120" s="2189"/>
      <c r="X120" s="2189"/>
      <c r="Y120" s="2189"/>
      <c r="Z120" s="2189"/>
      <c r="AA120" s="2189"/>
      <c r="AB120" s="2189"/>
      <c r="AC120" s="2189"/>
      <c r="AD120" s="2189"/>
      <c r="AE120" s="2189"/>
      <c r="AF120" s="2189"/>
      <c r="AG120" s="2189"/>
      <c r="AH120" s="2189"/>
      <c r="AI120" s="2189"/>
      <c r="AJ120" s="2189"/>
      <c r="AK120" s="2189"/>
      <c r="AL120" s="2189"/>
      <c r="AM120" s="2189"/>
      <c r="AN120" s="2189"/>
      <c r="AO120" s="2189"/>
      <c r="AP120" s="2189"/>
      <c r="AQ120" s="2189"/>
      <c r="AR120" s="2189"/>
      <c r="AS120" s="2189"/>
      <c r="AT120" s="2189"/>
      <c r="AU120" s="2189"/>
      <c r="AV120" s="2189"/>
      <c r="AW120" s="2189"/>
      <c r="AX120" s="2189"/>
      <c r="AY120" s="2189"/>
      <c r="AZ120" s="2189"/>
      <c r="BA120" s="2189"/>
      <c r="BB120" s="2189"/>
      <c r="BC120" s="2189"/>
      <c r="BD120" s="2189"/>
      <c r="BE120" s="2189"/>
      <c r="BF120" s="2189"/>
      <c r="BG120" s="2189"/>
      <c r="BH120" s="2189"/>
      <c r="BI120" s="2189"/>
      <c r="BJ120" s="2189"/>
      <c r="BK120" s="2189"/>
      <c r="BL120" s="2189"/>
      <c r="BM120" s="2189"/>
      <c r="BN120" s="2189"/>
      <c r="BO120" s="2189"/>
      <c r="BP120" s="2189"/>
      <c r="BQ120" s="2189"/>
      <c r="BR120" s="2189"/>
      <c r="BS120" s="2189"/>
      <c r="BT120" s="2189"/>
      <c r="BU120" s="2189"/>
      <c r="BV120" s="2189"/>
      <c r="BW120" s="2189"/>
      <c r="BX120" s="2189"/>
      <c r="BY120" s="2189"/>
      <c r="BZ120" s="2189"/>
      <c r="CA120" s="2189"/>
      <c r="CB120" s="2189"/>
      <c r="CC120" s="2189"/>
      <c r="CD120" s="2189"/>
      <c r="CE120" s="2189"/>
      <c r="CF120" s="2189"/>
      <c r="CG120" s="2189"/>
      <c r="CH120" s="2189"/>
      <c r="CI120" s="2189"/>
      <c r="CJ120" s="2189"/>
      <c r="CK120" s="2189"/>
      <c r="CL120" s="2189"/>
      <c r="CM120" s="2189"/>
      <c r="CN120" s="2189"/>
      <c r="CO120" s="2189"/>
      <c r="CP120" s="2189"/>
      <c r="CQ120" s="2189"/>
      <c r="CR120" s="2189"/>
      <c r="CS120" s="2189"/>
      <c r="CT120" s="2189"/>
      <c r="CU120" s="2189"/>
      <c r="CV120" s="2189"/>
      <c r="CW120" s="2189"/>
      <c r="CX120" s="2189"/>
      <c r="CY120" s="2189"/>
      <c r="CZ120" s="2189"/>
      <c r="DA120" s="2189"/>
      <c r="DB120" s="2189"/>
      <c r="DC120" s="2189"/>
      <c r="DD120" s="2189"/>
      <c r="DE120" s="2189"/>
      <c r="DF120" s="2189"/>
      <c r="DG120" s="2189"/>
      <c r="DH120" s="2189"/>
      <c r="DI120" s="2189"/>
      <c r="DJ120" s="2189"/>
      <c r="DK120" s="2189"/>
      <c r="DL120" s="2189"/>
      <c r="DM120" s="2189"/>
      <c r="DN120" s="2189"/>
      <c r="DO120" s="2189"/>
      <c r="DP120" s="2189"/>
      <c r="DQ120" s="2189"/>
      <c r="DR120" s="2189"/>
      <c r="DS120" s="2189"/>
      <c r="DT120" s="2189"/>
      <c r="DU120" s="2189"/>
      <c r="DV120" s="2189"/>
      <c r="DW120" s="2189"/>
      <c r="DX120" s="2189"/>
      <c r="DY120" s="2189"/>
      <c r="DZ120" s="2189"/>
      <c r="EA120" s="2189"/>
      <c r="EB120" s="2189"/>
      <c r="EC120" s="2189"/>
      <c r="ED120" s="2189"/>
      <c r="EE120" s="2189"/>
      <c r="EF120" s="2189"/>
    </row>
    <row r="121" spans="2:136" ht="15.6" x14ac:dyDescent="0.3">
      <c r="B121" s="736"/>
      <c r="C121" s="736"/>
      <c r="D121" s="736"/>
      <c r="E121" s="736"/>
      <c r="F121" s="736"/>
      <c r="G121" s="736"/>
      <c r="H121" s="736"/>
      <c r="I121" s="736"/>
      <c r="J121" s="736"/>
      <c r="K121" s="736"/>
      <c r="L121" s="729"/>
      <c r="M121" s="729"/>
      <c r="N121" s="729"/>
      <c r="O121" s="729"/>
      <c r="P121" s="729"/>
      <c r="Q121" s="2114" t="s">
        <v>40046</v>
      </c>
      <c r="R121" s="2114"/>
      <c r="S121" s="2114"/>
      <c r="T121" s="2114"/>
      <c r="U121" s="2114"/>
      <c r="V121" s="2114"/>
      <c r="W121" s="2114"/>
      <c r="X121" s="2114"/>
      <c r="Y121" s="2114"/>
      <c r="Z121" s="2114"/>
      <c r="AA121" s="2114"/>
      <c r="AB121" s="2114"/>
      <c r="AC121" s="2114"/>
      <c r="AD121" s="2114"/>
      <c r="AE121" s="2114"/>
      <c r="AF121" s="2114"/>
      <c r="AG121" s="2114"/>
      <c r="AH121" s="2114"/>
      <c r="AI121" s="2114"/>
      <c r="AJ121" s="2114"/>
      <c r="AK121" s="2114"/>
      <c r="AL121" s="2114"/>
      <c r="AM121" s="2114"/>
      <c r="AN121" s="2114"/>
      <c r="AO121" s="2114"/>
      <c r="AP121" s="2114"/>
      <c r="AQ121" s="2114"/>
      <c r="AR121" s="2114"/>
      <c r="AS121" s="2114"/>
      <c r="AT121" s="2114"/>
      <c r="AU121" s="2114"/>
      <c r="AV121" s="2114"/>
      <c r="AW121" s="2114"/>
      <c r="AX121" s="2114"/>
      <c r="AY121" s="2114"/>
      <c r="AZ121" s="2114"/>
      <c r="BA121" s="2114"/>
      <c r="BB121" s="2114"/>
      <c r="BC121" s="2114"/>
      <c r="BD121" s="2114"/>
      <c r="BE121" s="2114"/>
      <c r="BF121" s="2114"/>
      <c r="BG121" s="2114"/>
      <c r="BH121" s="2114"/>
      <c r="BI121" s="2114"/>
      <c r="BJ121" s="2114"/>
      <c r="BK121" s="2114"/>
      <c r="BL121" s="2114"/>
      <c r="BM121" s="2114"/>
      <c r="BN121" s="2114"/>
      <c r="BO121" s="2114"/>
      <c r="BP121" s="2114"/>
      <c r="BQ121" s="2114"/>
      <c r="BR121" s="2114"/>
      <c r="BS121" s="2114"/>
      <c r="BT121" s="2114"/>
      <c r="BU121" s="2114"/>
      <c r="BV121" s="2114"/>
      <c r="BW121" s="2114"/>
      <c r="BX121" s="2114"/>
      <c r="BY121" s="2114"/>
      <c r="BZ121" s="2114"/>
      <c r="CA121" s="2114"/>
      <c r="CB121" s="2114"/>
      <c r="CC121" s="2114"/>
      <c r="CD121" s="2114"/>
      <c r="CE121" s="2114"/>
      <c r="CF121" s="2114"/>
      <c r="CG121" s="2114"/>
      <c r="CH121" s="2114"/>
      <c r="CI121" s="2114"/>
      <c r="CJ121" s="2114"/>
      <c r="CK121" s="2114"/>
      <c r="CL121" s="2114"/>
      <c r="CM121" s="2114"/>
      <c r="CN121" s="2114"/>
      <c r="CO121" s="2114"/>
      <c r="CP121" s="2114"/>
      <c r="CQ121" s="2114"/>
      <c r="CR121" s="2114"/>
      <c r="CS121" s="2114"/>
      <c r="CT121" s="2114"/>
      <c r="CU121" s="2114"/>
      <c r="CV121" s="2114"/>
      <c r="CW121" s="2114"/>
      <c r="CX121" s="2114"/>
      <c r="CY121" s="2114"/>
      <c r="CZ121" s="2114"/>
      <c r="DA121" s="2114"/>
      <c r="DB121" s="2114"/>
      <c r="DC121" s="2114"/>
      <c r="DD121" s="2114"/>
      <c r="DE121" s="2114"/>
      <c r="DF121" s="2114"/>
      <c r="DG121" s="2114"/>
      <c r="DH121" s="2114"/>
      <c r="DI121" s="2114"/>
      <c r="DJ121" s="2114"/>
      <c r="DK121" s="2114"/>
      <c r="DL121" s="2114"/>
      <c r="DM121" s="2114"/>
      <c r="DN121" s="2114"/>
      <c r="DO121" s="2114"/>
      <c r="DP121" s="2114"/>
      <c r="DQ121" s="2114"/>
      <c r="DR121" s="2114"/>
      <c r="DS121" s="2114"/>
      <c r="DT121" s="2114"/>
      <c r="DU121" s="2114"/>
      <c r="DV121" s="2114"/>
      <c r="DW121" s="2114"/>
      <c r="DX121" s="2114"/>
      <c r="DY121" s="2114"/>
      <c r="DZ121" s="2114"/>
      <c r="EA121" s="2114"/>
      <c r="EB121" s="2114"/>
      <c r="EC121" s="2114"/>
      <c r="ED121" s="2114"/>
      <c r="EE121" s="2114"/>
      <c r="EF121" s="729"/>
    </row>
    <row r="122" spans="2:136" ht="15.6" x14ac:dyDescent="0.3">
      <c r="B122" s="736"/>
      <c r="C122" s="736"/>
      <c r="D122" s="736"/>
      <c r="E122" s="736"/>
      <c r="F122" s="736"/>
      <c r="G122" s="736"/>
      <c r="H122" s="736"/>
      <c r="I122" s="736"/>
      <c r="J122" s="736"/>
      <c r="K122" s="736"/>
      <c r="L122" s="729"/>
      <c r="M122" s="729"/>
      <c r="N122" s="729"/>
      <c r="O122" s="729"/>
      <c r="P122" s="729"/>
      <c r="Q122" s="729"/>
      <c r="R122" s="729"/>
      <c r="S122" s="729"/>
      <c r="T122" s="729"/>
      <c r="U122" s="729"/>
      <c r="V122" s="729"/>
      <c r="W122" s="729"/>
      <c r="X122" s="729"/>
      <c r="Y122" s="729"/>
      <c r="Z122" s="729"/>
      <c r="AA122" s="729"/>
      <c r="AB122" s="729"/>
      <c r="AC122" s="729"/>
      <c r="AD122" s="729"/>
      <c r="AE122" s="729"/>
      <c r="AF122" s="729"/>
      <c r="AG122" s="729"/>
      <c r="AH122" s="729"/>
      <c r="AI122" s="729"/>
      <c r="AJ122" s="729"/>
      <c r="AK122" s="729"/>
      <c r="AL122" s="729"/>
      <c r="AM122" s="729"/>
      <c r="AN122" s="729"/>
      <c r="AO122" s="729"/>
      <c r="AP122" s="729"/>
      <c r="AQ122" s="729"/>
      <c r="AR122" s="729"/>
      <c r="AS122" s="729"/>
      <c r="AT122" s="729"/>
      <c r="AU122" s="729"/>
      <c r="AV122" s="729"/>
      <c r="AW122" s="729"/>
      <c r="AX122" s="729"/>
      <c r="AY122" s="729"/>
      <c r="AZ122" s="729"/>
      <c r="BA122" s="729"/>
      <c r="BB122" s="729"/>
      <c r="BC122" s="729"/>
      <c r="BD122" s="729"/>
      <c r="BE122" s="729"/>
      <c r="BF122" s="729"/>
      <c r="BG122" s="729"/>
      <c r="BH122" s="729"/>
      <c r="BI122" s="729"/>
      <c r="BJ122" s="729"/>
      <c r="BK122" s="729"/>
      <c r="BL122" s="729"/>
      <c r="BM122" s="729"/>
      <c r="BN122" s="729"/>
      <c r="BO122" s="729"/>
      <c r="BP122" s="729"/>
      <c r="BQ122" s="729"/>
      <c r="BR122" s="729"/>
      <c r="BS122" s="729"/>
      <c r="BT122" s="729"/>
      <c r="BU122" s="729"/>
      <c r="BV122" s="729"/>
      <c r="BW122" s="729"/>
      <c r="BX122" s="729"/>
      <c r="BY122" s="729"/>
      <c r="BZ122" s="729"/>
      <c r="CA122" s="729"/>
      <c r="CB122" s="729"/>
      <c r="CC122" s="729"/>
      <c r="CD122" s="729"/>
      <c r="CE122" s="729"/>
      <c r="CF122" s="729"/>
      <c r="CG122" s="729"/>
      <c r="CH122" s="729"/>
      <c r="CI122" s="729"/>
      <c r="CJ122" s="729"/>
      <c r="CK122" s="729"/>
      <c r="CL122" s="729"/>
      <c r="CM122" s="729"/>
      <c r="CN122" s="729"/>
      <c r="CO122" s="729"/>
      <c r="CP122" s="729"/>
      <c r="CQ122" s="729"/>
      <c r="CR122" s="729"/>
      <c r="CS122" s="729"/>
      <c r="CT122" s="729"/>
      <c r="CU122" s="729"/>
      <c r="CV122" s="729"/>
      <c r="CW122" s="729"/>
      <c r="CX122" s="729"/>
      <c r="CY122" s="729"/>
      <c r="CZ122" s="729"/>
      <c r="DA122" s="729"/>
      <c r="DB122" s="729"/>
      <c r="DC122" s="729"/>
      <c r="DD122" s="729"/>
      <c r="DE122" s="729"/>
      <c r="DF122" s="729"/>
      <c r="DG122" s="729"/>
      <c r="DH122" s="729"/>
      <c r="DI122" s="729"/>
      <c r="DJ122" s="729"/>
      <c r="DK122" s="729"/>
      <c r="DL122" s="729"/>
      <c r="DM122" s="729"/>
      <c r="DN122" s="729"/>
      <c r="DO122" s="729"/>
      <c r="DP122" s="729"/>
      <c r="DQ122" s="729"/>
      <c r="DR122" s="729"/>
      <c r="DS122" s="729"/>
      <c r="DT122" s="729"/>
      <c r="DU122" s="729"/>
      <c r="DV122" s="729"/>
      <c r="DW122" s="729"/>
      <c r="DX122" s="729"/>
      <c r="DY122" s="729"/>
      <c r="DZ122" s="729"/>
      <c r="EA122" s="729"/>
      <c r="EB122" s="729"/>
      <c r="EC122" s="729"/>
      <c r="ED122" s="729"/>
      <c r="EE122" s="729"/>
      <c r="EF122" s="729"/>
    </row>
    <row r="123" spans="2:136" ht="15.6" x14ac:dyDescent="0.3">
      <c r="B123" s="736"/>
      <c r="C123" s="736"/>
      <c r="D123" s="736"/>
      <c r="E123" s="736"/>
      <c r="F123" s="736"/>
      <c r="G123" s="2105" t="s">
        <v>39669</v>
      </c>
      <c r="H123" s="2187"/>
      <c r="I123" s="2187"/>
      <c r="J123" s="2187"/>
      <c r="K123" s="2187"/>
      <c r="L123" s="2187"/>
      <c r="M123" s="2187"/>
      <c r="N123" s="2187"/>
      <c r="O123" s="2187"/>
      <c r="P123" s="2187"/>
      <c r="Q123" s="2187"/>
      <c r="R123" s="2187"/>
      <c r="S123" s="2187"/>
      <c r="T123" s="2187"/>
      <c r="U123" s="2187"/>
      <c r="V123" s="2187"/>
      <c r="W123" s="2187"/>
      <c r="X123" s="2187"/>
      <c r="Y123" s="2187"/>
      <c r="Z123" s="2187"/>
      <c r="AA123" s="2187"/>
      <c r="AB123" s="2187"/>
      <c r="AC123" s="2187"/>
      <c r="AD123" s="2187"/>
      <c r="AE123" s="2187"/>
      <c r="AF123" s="2187"/>
      <c r="AG123" s="2187"/>
      <c r="AH123" s="2187"/>
      <c r="AI123" s="2187"/>
      <c r="AJ123" s="2187"/>
      <c r="AK123" s="2187"/>
      <c r="AL123" s="2187"/>
      <c r="AM123" s="2187"/>
      <c r="AN123" s="2187"/>
      <c r="AO123" s="2187"/>
      <c r="AP123" s="2187"/>
      <c r="AQ123" s="2187"/>
      <c r="AR123" s="2187"/>
      <c r="AS123" s="2187"/>
      <c r="AT123" s="2187"/>
      <c r="AU123" s="2187"/>
      <c r="AV123" s="2187"/>
      <c r="AW123" s="2187"/>
      <c r="AX123" s="2187"/>
      <c r="AY123" s="2187"/>
      <c r="AZ123" s="2187"/>
      <c r="BA123" s="2187"/>
      <c r="BB123" s="2187"/>
      <c r="BC123" s="2187"/>
      <c r="BD123" s="2187"/>
      <c r="BE123" s="2187"/>
      <c r="BF123" s="2187"/>
      <c r="BG123" s="2187"/>
      <c r="BH123" s="2187"/>
      <c r="BI123" s="2187"/>
      <c r="BJ123" s="2187"/>
      <c r="BK123" s="2187"/>
      <c r="BL123" s="2187"/>
      <c r="BM123" s="2187"/>
      <c r="BN123" s="2187"/>
      <c r="BO123" s="2187"/>
      <c r="BP123" s="2187"/>
      <c r="BQ123" s="2187"/>
      <c r="BR123" s="2187"/>
      <c r="BS123" s="2187"/>
      <c r="BT123" s="2187"/>
      <c r="BU123" s="2187"/>
      <c r="BV123" s="2187"/>
      <c r="BW123" s="2187"/>
      <c r="BX123" s="2187"/>
      <c r="BY123" s="2187"/>
      <c r="BZ123" s="2187"/>
      <c r="CA123" s="2187"/>
      <c r="CB123" s="2187"/>
      <c r="CC123" s="2187"/>
      <c r="CD123" s="2187"/>
      <c r="CE123" s="2187"/>
      <c r="CF123" s="2187"/>
      <c r="CG123" s="2187"/>
      <c r="CH123" s="2187"/>
      <c r="CI123" s="2187"/>
      <c r="CJ123" s="2187"/>
      <c r="CK123" s="2187"/>
      <c r="CL123" s="2187"/>
      <c r="CM123" s="2187"/>
      <c r="CN123" s="2187"/>
      <c r="CO123" s="2187"/>
      <c r="CP123" s="2187"/>
      <c r="CQ123" s="2187"/>
      <c r="CR123" s="2187"/>
      <c r="CS123" s="2187"/>
      <c r="CT123" s="2187"/>
      <c r="CU123" s="2187"/>
      <c r="CV123" s="2187"/>
      <c r="CW123" s="2187"/>
      <c r="CX123" s="2187"/>
      <c r="CY123" s="2187"/>
      <c r="CZ123" s="2187"/>
      <c r="DA123" s="2187"/>
      <c r="DB123" s="2187"/>
      <c r="DC123" s="2187"/>
      <c r="DD123" s="2187"/>
      <c r="DE123" s="2187"/>
      <c r="DF123" s="2187"/>
      <c r="DG123" s="2187"/>
      <c r="DH123" s="2187"/>
      <c r="DI123" s="2187"/>
      <c r="DJ123" s="2187"/>
      <c r="DK123" s="2187"/>
      <c r="DL123" s="2187"/>
      <c r="DM123" s="2187"/>
      <c r="DN123" s="2187"/>
      <c r="DO123" s="2187"/>
      <c r="DP123" s="2187"/>
      <c r="DQ123" s="2187"/>
      <c r="DR123" s="2187"/>
      <c r="DS123" s="2187"/>
      <c r="DT123" s="2187"/>
      <c r="DU123" s="2187"/>
      <c r="DV123" s="2187"/>
      <c r="DW123" s="2187"/>
      <c r="DX123" s="2187"/>
      <c r="DY123" s="2187"/>
      <c r="DZ123" s="2187"/>
      <c r="EA123" s="2187"/>
      <c r="EB123" s="2187"/>
      <c r="EC123" s="2187"/>
      <c r="ED123" s="2187"/>
      <c r="EE123" s="2187"/>
      <c r="EF123" s="2187"/>
    </row>
    <row r="124" spans="2:136" ht="15.6" x14ac:dyDescent="0.3">
      <c r="B124" s="736"/>
      <c r="C124" s="736"/>
      <c r="D124" s="736"/>
      <c r="E124" s="736"/>
      <c r="F124" s="736"/>
      <c r="G124" s="736"/>
      <c r="H124" s="736"/>
      <c r="I124" s="736"/>
      <c r="J124" s="736"/>
      <c r="K124" s="736"/>
      <c r="L124" s="2114" t="s">
        <v>39670</v>
      </c>
      <c r="M124" s="2114"/>
      <c r="N124" s="2114"/>
      <c r="O124" s="2114"/>
      <c r="P124" s="2114"/>
      <c r="Q124" s="2114"/>
      <c r="R124" s="2114"/>
      <c r="S124" s="2114"/>
      <c r="T124" s="2114"/>
      <c r="U124" s="2114"/>
      <c r="V124" s="2114"/>
      <c r="W124" s="2114"/>
      <c r="X124" s="2114"/>
      <c r="Y124" s="2114"/>
      <c r="Z124" s="2114"/>
      <c r="AA124" s="2114"/>
      <c r="AB124" s="2114"/>
      <c r="AC124" s="2114"/>
      <c r="AD124" s="2114"/>
      <c r="AE124" s="2114"/>
      <c r="AF124" s="2114"/>
      <c r="AG124" s="2114"/>
      <c r="AH124" s="2114"/>
      <c r="AI124" s="2114"/>
      <c r="AJ124" s="2114"/>
      <c r="AK124" s="2114"/>
      <c r="AL124" s="2114"/>
      <c r="AM124" s="2114"/>
      <c r="AN124" s="2114"/>
      <c r="AO124" s="2114"/>
      <c r="AP124" s="2114"/>
      <c r="AQ124" s="2114"/>
      <c r="AR124" s="2114"/>
      <c r="AS124" s="2114"/>
      <c r="AT124" s="2114"/>
      <c r="AU124" s="2114"/>
      <c r="AV124" s="2114"/>
      <c r="AW124" s="2114"/>
      <c r="AX124" s="2114"/>
      <c r="AY124" s="2114"/>
      <c r="AZ124" s="2114"/>
      <c r="BA124" s="2114"/>
      <c r="BB124" s="2114"/>
      <c r="BC124" s="2114"/>
      <c r="BD124" s="2114"/>
      <c r="BE124" s="2114"/>
      <c r="BF124" s="2114"/>
      <c r="BG124" s="2114"/>
      <c r="BH124" s="2114"/>
      <c r="BI124" s="2114"/>
      <c r="BJ124" s="2114"/>
      <c r="BK124" s="2114"/>
      <c r="BL124" s="2114"/>
      <c r="BM124" s="2114"/>
      <c r="BN124" s="2114"/>
      <c r="BO124" s="2114"/>
      <c r="BP124" s="2114"/>
      <c r="BQ124" s="2114"/>
      <c r="BR124" s="2114"/>
      <c r="BS124" s="2114"/>
      <c r="BT124" s="2114"/>
      <c r="BU124" s="2114"/>
      <c r="BV124" s="2114"/>
      <c r="BW124" s="2114"/>
      <c r="BX124" s="2114"/>
      <c r="BY124" s="2114"/>
      <c r="BZ124" s="2114"/>
      <c r="CA124" s="2114"/>
      <c r="CB124" s="2114"/>
      <c r="CC124" s="2114"/>
      <c r="CD124" s="2114"/>
      <c r="CE124" s="2114"/>
      <c r="CF124" s="2114"/>
      <c r="CG124" s="2114"/>
      <c r="CH124" s="2114"/>
      <c r="CI124" s="2114"/>
      <c r="CJ124" s="2114"/>
      <c r="CK124" s="2114"/>
      <c r="CL124" s="2114"/>
      <c r="CM124" s="2114"/>
      <c r="CN124" s="2114"/>
      <c r="CO124" s="2114"/>
      <c r="CP124" s="2114"/>
      <c r="CQ124" s="2114"/>
      <c r="CR124" s="2114"/>
      <c r="CS124" s="2114"/>
      <c r="CT124" s="2114"/>
      <c r="CU124" s="2114"/>
      <c r="CV124" s="2114"/>
      <c r="CW124" s="2114"/>
      <c r="CX124" s="2114"/>
      <c r="CY124" s="2114"/>
      <c r="CZ124" s="2114"/>
      <c r="DA124" s="2114"/>
      <c r="DB124" s="2114"/>
      <c r="DC124" s="2114"/>
      <c r="DD124" s="2114"/>
      <c r="DE124" s="2114"/>
      <c r="DF124" s="2114"/>
      <c r="DG124" s="2114"/>
      <c r="DH124" s="2114"/>
      <c r="DI124" s="2114"/>
      <c r="DJ124" s="2114"/>
      <c r="DK124" s="2114"/>
      <c r="DL124" s="2114"/>
      <c r="DM124" s="2114"/>
      <c r="DN124" s="2114"/>
      <c r="DO124" s="2114"/>
      <c r="DP124" s="2114"/>
      <c r="DQ124" s="2114"/>
      <c r="DR124" s="2114"/>
      <c r="DS124" s="2114"/>
      <c r="DT124" s="2114"/>
      <c r="DU124" s="2114"/>
      <c r="DV124" s="2114"/>
      <c r="DW124" s="2114"/>
      <c r="DX124" s="2114"/>
      <c r="DY124" s="2114"/>
      <c r="DZ124" s="2114"/>
      <c r="EA124" s="2114"/>
      <c r="EB124" s="2114"/>
      <c r="EC124" s="2114"/>
      <c r="ED124" s="2114"/>
      <c r="EE124" s="2114"/>
      <c r="EF124" s="2114"/>
    </row>
    <row r="125" spans="2:136" ht="15.6" x14ac:dyDescent="0.3">
      <c r="B125" s="736"/>
      <c r="C125" s="736"/>
      <c r="D125" s="736"/>
      <c r="E125" s="736"/>
      <c r="F125" s="736"/>
      <c r="G125" s="736"/>
      <c r="H125" s="736"/>
      <c r="I125" s="736"/>
      <c r="J125" s="736"/>
      <c r="K125" s="736"/>
      <c r="L125" s="729"/>
      <c r="M125" s="729"/>
      <c r="N125" s="729"/>
      <c r="O125" s="729"/>
      <c r="P125" s="729"/>
      <c r="Q125" s="729"/>
      <c r="R125" s="729"/>
      <c r="S125" s="729"/>
      <c r="T125" s="729"/>
      <c r="U125" s="729"/>
      <c r="V125" s="729"/>
      <c r="W125" s="729"/>
      <c r="X125" s="729"/>
      <c r="Y125" s="729"/>
      <c r="Z125" s="729"/>
      <c r="AA125" s="729"/>
      <c r="AB125" s="729"/>
      <c r="AC125" s="729"/>
      <c r="AD125" s="729"/>
      <c r="AE125" s="729"/>
      <c r="AF125" s="729"/>
      <c r="AG125" s="729"/>
      <c r="AH125" s="729"/>
      <c r="AI125" s="729"/>
      <c r="AJ125" s="729"/>
      <c r="AK125" s="729"/>
      <c r="AL125" s="729"/>
      <c r="AM125" s="729"/>
      <c r="AN125" s="729"/>
      <c r="AO125" s="729"/>
      <c r="AP125" s="729"/>
      <c r="AQ125" s="729"/>
      <c r="AR125" s="729"/>
      <c r="AS125" s="729"/>
      <c r="AT125" s="729"/>
      <c r="AU125" s="729"/>
      <c r="AV125" s="729"/>
      <c r="AW125" s="729"/>
      <c r="AX125" s="729"/>
      <c r="AY125" s="729"/>
      <c r="AZ125" s="729"/>
      <c r="BA125" s="729"/>
      <c r="BB125" s="729"/>
      <c r="BC125" s="729"/>
      <c r="BD125" s="729"/>
      <c r="BE125" s="729"/>
      <c r="BF125" s="729"/>
      <c r="BG125" s="729"/>
      <c r="BH125" s="729"/>
      <c r="BI125" s="729"/>
      <c r="BJ125" s="729"/>
      <c r="BK125" s="729"/>
      <c r="BL125" s="729"/>
      <c r="BM125" s="729"/>
      <c r="BN125" s="729"/>
      <c r="BO125" s="729"/>
      <c r="BP125" s="729"/>
      <c r="BQ125" s="729"/>
      <c r="BR125" s="729"/>
      <c r="BS125" s="729"/>
      <c r="BT125" s="729"/>
      <c r="BU125" s="729"/>
      <c r="BV125" s="729"/>
      <c r="BW125" s="729"/>
      <c r="BX125" s="729"/>
      <c r="BY125" s="729"/>
      <c r="BZ125" s="729"/>
      <c r="CA125" s="729"/>
      <c r="CB125" s="729"/>
      <c r="CC125" s="729"/>
      <c r="CD125" s="729"/>
      <c r="CE125" s="729"/>
      <c r="CF125" s="729"/>
      <c r="CG125" s="729"/>
      <c r="CH125" s="729"/>
      <c r="CI125" s="729"/>
      <c r="CJ125" s="729"/>
      <c r="CK125" s="729"/>
      <c r="CL125" s="729"/>
      <c r="CM125" s="729"/>
      <c r="CN125" s="729"/>
      <c r="CO125" s="729"/>
      <c r="CP125" s="729"/>
      <c r="CQ125" s="729"/>
      <c r="CR125" s="729"/>
      <c r="CS125" s="729"/>
      <c r="CT125" s="729"/>
      <c r="CU125" s="729"/>
      <c r="CV125" s="729"/>
      <c r="CW125" s="729"/>
      <c r="CX125" s="729"/>
      <c r="CY125" s="729"/>
      <c r="CZ125" s="729"/>
      <c r="DA125" s="729"/>
      <c r="DB125" s="729"/>
      <c r="DC125" s="729"/>
      <c r="DD125" s="729"/>
      <c r="DE125" s="729"/>
      <c r="DF125" s="729"/>
      <c r="DG125" s="729"/>
      <c r="DH125" s="729"/>
      <c r="DI125" s="729"/>
      <c r="DJ125" s="729"/>
      <c r="DK125" s="729"/>
      <c r="DL125" s="729"/>
      <c r="DM125" s="729"/>
      <c r="DN125" s="729"/>
      <c r="DO125" s="729"/>
      <c r="DP125" s="729"/>
      <c r="DQ125" s="729"/>
      <c r="DR125" s="729"/>
      <c r="DS125" s="729"/>
      <c r="DT125" s="729"/>
      <c r="DU125" s="729"/>
      <c r="DV125" s="729"/>
      <c r="DW125" s="729"/>
      <c r="DX125" s="729"/>
      <c r="DY125" s="729"/>
      <c r="DZ125" s="729"/>
      <c r="EA125" s="729"/>
      <c r="EB125" s="729"/>
      <c r="EC125" s="729"/>
      <c r="ED125" s="729"/>
      <c r="EE125" s="729"/>
      <c r="EF125" s="729"/>
    </row>
    <row r="126" spans="2:136" ht="15.6" x14ac:dyDescent="0.3">
      <c r="B126" s="736"/>
      <c r="C126" s="736"/>
      <c r="D126" s="736"/>
      <c r="E126" s="736"/>
      <c r="F126" s="736"/>
      <c r="G126" s="736"/>
      <c r="H126" s="736"/>
      <c r="I126" s="736"/>
      <c r="J126" s="736"/>
      <c r="K126" s="736"/>
      <c r="L126" s="2188" t="s">
        <v>40047</v>
      </c>
      <c r="M126" s="2189"/>
      <c r="N126" s="2189"/>
      <c r="O126" s="2189"/>
      <c r="P126" s="2189"/>
      <c r="Q126" s="2189"/>
      <c r="R126" s="2189"/>
      <c r="S126" s="2189"/>
      <c r="T126" s="2189"/>
      <c r="U126" s="2189"/>
      <c r="V126" s="2189"/>
      <c r="W126" s="2189"/>
      <c r="X126" s="2189"/>
      <c r="Y126" s="2189"/>
      <c r="Z126" s="2189"/>
      <c r="AA126" s="2189"/>
      <c r="AB126" s="2189"/>
      <c r="AC126" s="2189"/>
      <c r="AD126" s="2189"/>
      <c r="AE126" s="2189"/>
      <c r="AF126" s="2189"/>
      <c r="AG126" s="2189"/>
      <c r="AH126" s="2189"/>
      <c r="AI126" s="2189"/>
      <c r="AJ126" s="2189"/>
      <c r="AK126" s="2189"/>
      <c r="AL126" s="2189"/>
      <c r="AM126" s="2189"/>
      <c r="AN126" s="2189"/>
      <c r="AO126" s="2189"/>
      <c r="AP126" s="2189"/>
      <c r="AQ126" s="2189"/>
      <c r="AR126" s="2189"/>
      <c r="AS126" s="2189"/>
      <c r="AT126" s="2189"/>
      <c r="AU126" s="2189"/>
      <c r="AV126" s="2189"/>
      <c r="AW126" s="2189"/>
      <c r="AX126" s="2189"/>
      <c r="AY126" s="2189"/>
      <c r="AZ126" s="2189"/>
      <c r="BA126" s="2189"/>
      <c r="BB126" s="2189"/>
      <c r="BC126" s="2189"/>
      <c r="BD126" s="2189"/>
      <c r="BE126" s="2189"/>
      <c r="BF126" s="2189"/>
      <c r="BG126" s="2189"/>
      <c r="BH126" s="2189"/>
      <c r="BI126" s="2189"/>
      <c r="BJ126" s="2189"/>
      <c r="BK126" s="2189"/>
      <c r="BL126" s="2189"/>
      <c r="BM126" s="2189"/>
      <c r="BN126" s="2189"/>
      <c r="BO126" s="2189"/>
      <c r="BP126" s="2189"/>
      <c r="BQ126" s="2189"/>
      <c r="BR126" s="2189"/>
      <c r="BS126" s="2189"/>
      <c r="BT126" s="2189"/>
      <c r="BU126" s="2189"/>
      <c r="BV126" s="2189"/>
      <c r="BW126" s="2189"/>
      <c r="BX126" s="2189"/>
      <c r="BY126" s="2189"/>
      <c r="BZ126" s="2189"/>
      <c r="CA126" s="2189"/>
      <c r="CB126" s="2189"/>
      <c r="CC126" s="2189"/>
      <c r="CD126" s="2189"/>
      <c r="CE126" s="2189"/>
      <c r="CF126" s="2189"/>
      <c r="CG126" s="2189"/>
      <c r="CH126" s="2189"/>
      <c r="CI126" s="2189"/>
      <c r="CJ126" s="2189"/>
      <c r="CK126" s="2189"/>
      <c r="CL126" s="2189"/>
      <c r="CM126" s="2189"/>
      <c r="CN126" s="2189"/>
      <c r="CO126" s="2189"/>
      <c r="CP126" s="2189"/>
      <c r="CQ126" s="2189"/>
      <c r="CR126" s="2189"/>
      <c r="CS126" s="2189"/>
      <c r="CT126" s="2189"/>
      <c r="CU126" s="2189"/>
      <c r="CV126" s="2189"/>
      <c r="CW126" s="2189"/>
      <c r="CX126" s="2189"/>
      <c r="CY126" s="2189"/>
      <c r="CZ126" s="2189"/>
      <c r="DA126" s="2189"/>
      <c r="DB126" s="2189"/>
      <c r="DC126" s="2189"/>
      <c r="DD126" s="2189"/>
      <c r="DE126" s="2189"/>
      <c r="DF126" s="2189"/>
      <c r="DG126" s="2189"/>
      <c r="DH126" s="2189"/>
      <c r="DI126" s="2189"/>
      <c r="DJ126" s="2189"/>
      <c r="DK126" s="2189"/>
      <c r="DL126" s="2189"/>
      <c r="DM126" s="2189"/>
      <c r="DN126" s="2189"/>
      <c r="DO126" s="2189"/>
      <c r="DP126" s="2189"/>
      <c r="DQ126" s="2189"/>
      <c r="DR126" s="2189"/>
      <c r="DS126" s="2189"/>
      <c r="DT126" s="2189"/>
      <c r="DU126" s="2189"/>
      <c r="DV126" s="2189"/>
      <c r="DW126" s="2189"/>
      <c r="DX126" s="2189"/>
      <c r="DY126" s="2189"/>
      <c r="DZ126" s="2189"/>
      <c r="EA126" s="2189"/>
      <c r="EB126" s="2189"/>
      <c r="EC126" s="2189"/>
      <c r="ED126" s="2189"/>
      <c r="EE126" s="2189"/>
      <c r="EF126" s="2189"/>
    </row>
    <row r="127" spans="2:136" ht="15.6" x14ac:dyDescent="0.3">
      <c r="B127" s="736"/>
      <c r="C127" s="736"/>
      <c r="D127" s="736"/>
      <c r="E127" s="736"/>
      <c r="F127" s="736"/>
      <c r="G127" s="736"/>
      <c r="H127" s="736"/>
      <c r="I127" s="736"/>
      <c r="J127" s="736"/>
      <c r="K127" s="736"/>
      <c r="L127" s="739"/>
      <c r="M127" s="741"/>
      <c r="N127" s="741"/>
      <c r="O127" s="741"/>
      <c r="P127" s="741"/>
      <c r="Q127" s="741"/>
      <c r="R127" s="2190" t="s">
        <v>40048</v>
      </c>
      <c r="S127" s="2189"/>
      <c r="T127" s="2189"/>
      <c r="U127" s="2189"/>
      <c r="V127" s="2189"/>
      <c r="W127" s="2189"/>
      <c r="X127" s="2189"/>
      <c r="Y127" s="2189"/>
      <c r="Z127" s="2189"/>
      <c r="AA127" s="2189"/>
      <c r="AB127" s="2189"/>
      <c r="AC127" s="2189"/>
      <c r="AD127" s="2189"/>
      <c r="AE127" s="2189"/>
      <c r="AF127" s="2189"/>
      <c r="AG127" s="2189"/>
      <c r="AH127" s="2189"/>
      <c r="AI127" s="2189"/>
      <c r="AJ127" s="2189"/>
      <c r="AK127" s="2189"/>
      <c r="AL127" s="2189"/>
      <c r="AM127" s="2189"/>
      <c r="AN127" s="2189"/>
      <c r="AO127" s="2189"/>
      <c r="AP127" s="2189"/>
      <c r="AQ127" s="2189"/>
      <c r="AR127" s="2189"/>
      <c r="AS127" s="2189"/>
      <c r="AT127" s="2189"/>
      <c r="AU127" s="2189"/>
      <c r="AV127" s="2189"/>
      <c r="AW127" s="2189"/>
      <c r="AX127" s="2189"/>
      <c r="AY127" s="2189"/>
      <c r="AZ127" s="2189"/>
      <c r="BA127" s="2189"/>
      <c r="BB127" s="2189"/>
      <c r="BC127" s="2189"/>
      <c r="BD127" s="2189"/>
      <c r="BE127" s="2189"/>
      <c r="BF127" s="2189"/>
      <c r="BG127" s="2189"/>
      <c r="BH127" s="2189"/>
      <c r="BI127" s="2189"/>
      <c r="BJ127" s="2189"/>
      <c r="BK127" s="2189"/>
      <c r="BL127" s="2189"/>
      <c r="BM127" s="2189"/>
      <c r="BN127" s="2189"/>
      <c r="BO127" s="2189"/>
      <c r="BP127" s="2189"/>
      <c r="BQ127" s="2189"/>
      <c r="BR127" s="2189"/>
      <c r="BS127" s="2189"/>
      <c r="BT127" s="2189"/>
      <c r="BU127" s="2189"/>
      <c r="BV127" s="2189"/>
      <c r="BW127" s="2189"/>
      <c r="BX127" s="2189"/>
      <c r="BY127" s="2189"/>
      <c r="BZ127" s="2189"/>
      <c r="CA127" s="2189"/>
      <c r="CB127" s="2189"/>
      <c r="CC127" s="2189"/>
      <c r="CD127" s="2189"/>
      <c r="CE127" s="2189"/>
      <c r="CF127" s="2189"/>
      <c r="CG127" s="2189"/>
      <c r="CH127" s="2189"/>
      <c r="CI127" s="2189"/>
      <c r="CJ127" s="2189"/>
      <c r="CK127" s="2189"/>
      <c r="CL127" s="2189"/>
      <c r="CM127" s="2189"/>
      <c r="CN127" s="2189"/>
      <c r="CO127" s="2189"/>
      <c r="CP127" s="2189"/>
      <c r="CQ127" s="2189"/>
      <c r="CR127" s="2189"/>
      <c r="CS127" s="2189"/>
      <c r="CT127" s="2189"/>
      <c r="CU127" s="2189"/>
      <c r="CV127" s="2189"/>
      <c r="CW127" s="2189"/>
      <c r="CX127" s="2189"/>
      <c r="CY127" s="2189"/>
      <c r="CZ127" s="2189"/>
      <c r="DA127" s="2189"/>
      <c r="DB127" s="2189"/>
      <c r="DC127" s="2189"/>
      <c r="DD127" s="2189"/>
      <c r="DE127" s="2189"/>
      <c r="DF127" s="2189"/>
      <c r="DG127" s="2189"/>
      <c r="DH127" s="2189"/>
      <c r="DI127" s="2189"/>
      <c r="DJ127" s="2189"/>
      <c r="DK127" s="2189"/>
      <c r="DL127" s="2189"/>
      <c r="DM127" s="2189"/>
      <c r="DN127" s="2189"/>
      <c r="DO127" s="2189"/>
      <c r="DP127" s="2189"/>
      <c r="DQ127" s="2189"/>
      <c r="DR127" s="2189"/>
      <c r="DS127" s="2189"/>
      <c r="DT127" s="2189"/>
      <c r="DU127" s="2189"/>
      <c r="DV127" s="2189"/>
      <c r="DW127" s="2189"/>
      <c r="DX127" s="2189"/>
      <c r="DY127" s="2189"/>
      <c r="DZ127" s="2189"/>
      <c r="EA127" s="2189"/>
      <c r="EB127" s="2189"/>
      <c r="EC127" s="741"/>
      <c r="ED127" s="741"/>
      <c r="EE127" s="741"/>
      <c r="EF127" s="741"/>
    </row>
    <row r="128" spans="2:136" ht="15.6" x14ac:dyDescent="0.3">
      <c r="B128" s="736"/>
      <c r="C128" s="736"/>
      <c r="D128" s="736"/>
      <c r="E128" s="736"/>
      <c r="F128" s="736"/>
      <c r="G128" s="736"/>
      <c r="H128" s="736"/>
      <c r="I128" s="736"/>
      <c r="J128" s="736"/>
      <c r="K128" s="736"/>
      <c r="L128" s="741"/>
      <c r="M128" s="741"/>
      <c r="N128" s="741"/>
      <c r="O128" s="741"/>
      <c r="P128" s="741"/>
      <c r="Q128" s="741"/>
      <c r="R128" s="741"/>
      <c r="S128" s="741"/>
      <c r="T128" s="741"/>
      <c r="U128" s="741"/>
      <c r="V128" s="741"/>
      <c r="W128" s="741"/>
      <c r="X128" s="741"/>
      <c r="Y128" s="741"/>
      <c r="Z128" s="741"/>
      <c r="AA128" s="741"/>
      <c r="AB128" s="741"/>
      <c r="AC128" s="741"/>
      <c r="AD128" s="741"/>
      <c r="AE128" s="741"/>
      <c r="AF128" s="741"/>
      <c r="AG128" s="741"/>
      <c r="AH128" s="741"/>
      <c r="AI128" s="741"/>
      <c r="AJ128" s="741"/>
      <c r="AK128" s="741"/>
      <c r="AL128" s="741"/>
      <c r="AM128" s="741"/>
      <c r="AN128" s="741"/>
      <c r="AO128" s="741"/>
      <c r="AP128" s="741"/>
      <c r="AQ128" s="741"/>
      <c r="AR128" s="741"/>
      <c r="AS128" s="741"/>
      <c r="AT128" s="741"/>
      <c r="AU128" s="741"/>
      <c r="AV128" s="741"/>
      <c r="AW128" s="741"/>
      <c r="AX128" s="741"/>
      <c r="AY128" s="741"/>
      <c r="AZ128" s="741"/>
      <c r="BA128" s="741"/>
      <c r="BB128" s="741"/>
      <c r="BC128" s="741"/>
      <c r="BD128" s="741"/>
      <c r="BE128" s="741"/>
      <c r="BF128" s="741"/>
      <c r="BG128" s="741"/>
      <c r="BH128" s="741"/>
      <c r="BI128" s="741"/>
      <c r="BJ128" s="741"/>
      <c r="BK128" s="741"/>
      <c r="BL128" s="741"/>
      <c r="BM128" s="741"/>
      <c r="BN128" s="741"/>
      <c r="BO128" s="741"/>
      <c r="BP128" s="741"/>
      <c r="BQ128" s="741"/>
      <c r="BR128" s="741"/>
      <c r="BS128" s="741"/>
      <c r="BT128" s="741"/>
      <c r="BU128" s="741"/>
      <c r="BV128" s="741"/>
      <c r="BW128" s="741"/>
      <c r="BX128" s="741"/>
      <c r="BY128" s="741"/>
      <c r="BZ128" s="741"/>
      <c r="CA128" s="741"/>
      <c r="CB128" s="741"/>
      <c r="CC128" s="741"/>
      <c r="CD128" s="741"/>
      <c r="CE128" s="741"/>
      <c r="CF128" s="741"/>
      <c r="CG128" s="741"/>
      <c r="CH128" s="741"/>
      <c r="CI128" s="741"/>
      <c r="CJ128" s="741"/>
      <c r="CK128" s="741"/>
      <c r="CL128" s="741"/>
      <c r="CM128" s="741"/>
      <c r="CN128" s="741"/>
      <c r="CO128" s="741"/>
      <c r="CP128" s="741"/>
      <c r="CQ128" s="741"/>
      <c r="CR128" s="741"/>
      <c r="CS128" s="741"/>
      <c r="CT128" s="741"/>
      <c r="CU128" s="741"/>
      <c r="CV128" s="741"/>
      <c r="CW128" s="741"/>
      <c r="CX128" s="741"/>
      <c r="CY128" s="741"/>
      <c r="CZ128" s="741"/>
      <c r="DA128" s="741"/>
      <c r="DB128" s="741"/>
      <c r="DC128" s="741"/>
      <c r="DD128" s="741"/>
      <c r="DE128" s="741"/>
      <c r="DF128" s="741"/>
      <c r="DG128" s="741"/>
      <c r="DH128" s="741"/>
      <c r="DI128" s="741"/>
      <c r="DJ128" s="741"/>
      <c r="DK128" s="741"/>
      <c r="DL128" s="741"/>
      <c r="DM128" s="741"/>
      <c r="DN128" s="741"/>
      <c r="DO128" s="741"/>
      <c r="DP128" s="741"/>
      <c r="DQ128" s="741"/>
      <c r="DR128" s="741"/>
      <c r="DS128" s="741"/>
      <c r="DT128" s="741"/>
      <c r="DU128" s="741"/>
      <c r="DV128" s="741"/>
      <c r="DW128" s="741"/>
      <c r="DX128" s="741"/>
      <c r="DY128" s="741"/>
      <c r="DZ128" s="741"/>
      <c r="EA128" s="741"/>
      <c r="EB128" s="741"/>
      <c r="EC128" s="741"/>
      <c r="ED128" s="741"/>
      <c r="EE128" s="741"/>
      <c r="EF128" s="741"/>
    </row>
    <row r="129" spans="2:136" ht="15.6" x14ac:dyDescent="0.3">
      <c r="B129" s="736"/>
      <c r="C129" s="736"/>
      <c r="D129" s="736"/>
      <c r="E129" s="736"/>
      <c r="F129" s="736"/>
      <c r="G129" s="736"/>
      <c r="H129" s="736"/>
      <c r="I129" s="736"/>
      <c r="J129" s="736"/>
      <c r="K129" s="736"/>
      <c r="L129" s="2189" t="s">
        <v>39671</v>
      </c>
      <c r="M129" s="2189"/>
      <c r="N129" s="2189"/>
      <c r="O129" s="2189"/>
      <c r="P129" s="2189"/>
      <c r="Q129" s="2189"/>
      <c r="R129" s="2189"/>
      <c r="S129" s="2189"/>
      <c r="T129" s="2189"/>
      <c r="U129" s="2189"/>
      <c r="V129" s="2189"/>
      <c r="W129" s="2189"/>
      <c r="X129" s="2189"/>
      <c r="Y129" s="2189"/>
      <c r="Z129" s="2189"/>
      <c r="AA129" s="2189"/>
      <c r="AB129" s="2189"/>
      <c r="AC129" s="2189"/>
      <c r="AD129" s="2189"/>
      <c r="AE129" s="2189"/>
      <c r="AF129" s="2189"/>
      <c r="AG129" s="2189"/>
      <c r="AH129" s="2189"/>
      <c r="AI129" s="2189"/>
      <c r="AJ129" s="2189"/>
      <c r="AK129" s="2189"/>
      <c r="AL129" s="2189"/>
      <c r="AM129" s="2189"/>
      <c r="AN129" s="2189"/>
      <c r="AO129" s="2189"/>
      <c r="AP129" s="2189"/>
      <c r="AQ129" s="2189"/>
      <c r="AR129" s="2189"/>
      <c r="AS129" s="2189"/>
      <c r="AT129" s="2189"/>
      <c r="AU129" s="2189"/>
      <c r="AV129" s="2189"/>
      <c r="AW129" s="2189"/>
      <c r="AX129" s="2189"/>
      <c r="AY129" s="2189"/>
      <c r="AZ129" s="2189"/>
      <c r="BA129" s="2189"/>
      <c r="BB129" s="2189"/>
      <c r="BC129" s="2189"/>
      <c r="BD129" s="2189"/>
      <c r="BE129" s="2189"/>
      <c r="BF129" s="2189"/>
      <c r="BG129" s="2189"/>
      <c r="BH129" s="2189"/>
      <c r="BI129" s="2189"/>
      <c r="BJ129" s="2189"/>
      <c r="BK129" s="2189"/>
      <c r="BL129" s="2189"/>
      <c r="BM129" s="2189"/>
      <c r="BN129" s="2189"/>
      <c r="BO129" s="2189"/>
      <c r="BP129" s="2189"/>
      <c r="BQ129" s="2189"/>
      <c r="BR129" s="2189"/>
      <c r="BS129" s="2189"/>
      <c r="BT129" s="2189"/>
      <c r="BU129" s="2189"/>
      <c r="BV129" s="2189"/>
      <c r="BW129" s="2189"/>
      <c r="BX129" s="2189"/>
      <c r="BY129" s="2189"/>
      <c r="BZ129" s="2189"/>
      <c r="CA129" s="2189"/>
      <c r="CB129" s="2189"/>
      <c r="CC129" s="2189"/>
      <c r="CD129" s="2189"/>
      <c r="CE129" s="2189"/>
      <c r="CF129" s="2189"/>
      <c r="CG129" s="2189"/>
      <c r="CH129" s="2189"/>
      <c r="CI129" s="2189"/>
      <c r="CJ129" s="2189"/>
      <c r="CK129" s="2189"/>
      <c r="CL129" s="2189"/>
      <c r="CM129" s="2189"/>
      <c r="CN129" s="2189"/>
      <c r="CO129" s="2189"/>
      <c r="CP129" s="2189"/>
      <c r="CQ129" s="2189"/>
      <c r="CR129" s="2189"/>
      <c r="CS129" s="2189"/>
      <c r="CT129" s="2189"/>
      <c r="CU129" s="2189"/>
      <c r="CV129" s="2189"/>
      <c r="CW129" s="2189"/>
      <c r="CX129" s="2189"/>
      <c r="CY129" s="2189"/>
      <c r="CZ129" s="2189"/>
      <c r="DA129" s="2189"/>
      <c r="DB129" s="2189"/>
      <c r="DC129" s="2189"/>
      <c r="DD129" s="2189"/>
      <c r="DE129" s="2189"/>
      <c r="DF129" s="2189"/>
      <c r="DG129" s="2189"/>
      <c r="DH129" s="2189"/>
      <c r="DI129" s="2189"/>
      <c r="DJ129" s="2189"/>
      <c r="DK129" s="2189"/>
      <c r="DL129" s="2189"/>
      <c r="DM129" s="2189"/>
      <c r="DN129" s="2189"/>
      <c r="DO129" s="2189"/>
      <c r="DP129" s="2189"/>
      <c r="DQ129" s="2189"/>
      <c r="DR129" s="2189"/>
      <c r="DS129" s="2189"/>
      <c r="DT129" s="2189"/>
      <c r="DU129" s="2189"/>
      <c r="DV129" s="2189"/>
      <c r="DW129" s="2189"/>
      <c r="DX129" s="2189"/>
      <c r="DY129" s="2189"/>
      <c r="DZ129" s="2189"/>
      <c r="EA129" s="2189"/>
      <c r="EB129" s="2189"/>
      <c r="EC129" s="2189"/>
      <c r="ED129" s="2189"/>
      <c r="EE129" s="2189"/>
      <c r="EF129" s="729"/>
    </row>
    <row r="130" spans="2:136" ht="3.15" customHeight="1" x14ac:dyDescent="0.3">
      <c r="B130" s="736"/>
      <c r="C130" s="736"/>
      <c r="D130" s="736"/>
      <c r="E130" s="736"/>
      <c r="F130" s="736"/>
      <c r="G130" s="736"/>
      <c r="H130" s="736"/>
      <c r="I130" s="736"/>
      <c r="J130" s="736"/>
      <c r="K130" s="736"/>
      <c r="L130" s="741"/>
      <c r="M130" s="741"/>
      <c r="N130" s="741"/>
      <c r="O130" s="741"/>
      <c r="P130" s="741"/>
      <c r="Q130" s="741"/>
      <c r="R130" s="741"/>
      <c r="S130" s="741"/>
      <c r="T130" s="741"/>
      <c r="U130" s="741"/>
      <c r="V130" s="741"/>
      <c r="W130" s="741"/>
      <c r="X130" s="741"/>
      <c r="Y130" s="741"/>
      <c r="Z130" s="741"/>
      <c r="AA130" s="741"/>
      <c r="AB130" s="741"/>
      <c r="AC130" s="741"/>
      <c r="AD130" s="741"/>
      <c r="AE130" s="741"/>
      <c r="AF130" s="741"/>
      <c r="AG130" s="741"/>
      <c r="AH130" s="741"/>
      <c r="AI130" s="741"/>
      <c r="AJ130" s="741"/>
      <c r="AK130" s="741"/>
      <c r="AL130" s="741"/>
      <c r="AM130" s="741"/>
      <c r="AN130" s="741"/>
      <c r="AO130" s="741"/>
      <c r="AP130" s="741"/>
      <c r="AQ130" s="741"/>
      <c r="AR130" s="741"/>
      <c r="AS130" s="741"/>
      <c r="AT130" s="741"/>
      <c r="AU130" s="741"/>
      <c r="AV130" s="741"/>
      <c r="AW130" s="741"/>
      <c r="AX130" s="741"/>
      <c r="AY130" s="741"/>
      <c r="AZ130" s="741"/>
      <c r="BA130" s="741"/>
      <c r="BB130" s="741"/>
      <c r="BC130" s="741"/>
      <c r="BD130" s="741"/>
      <c r="BE130" s="741"/>
      <c r="BF130" s="741"/>
      <c r="BG130" s="741"/>
      <c r="BH130" s="741"/>
      <c r="BI130" s="741"/>
      <c r="BJ130" s="741"/>
      <c r="BK130" s="741"/>
      <c r="BL130" s="741"/>
      <c r="BM130" s="741"/>
      <c r="BN130" s="741"/>
      <c r="BO130" s="741"/>
      <c r="BP130" s="741"/>
      <c r="BQ130" s="741"/>
      <c r="BR130" s="741"/>
      <c r="BS130" s="741"/>
      <c r="BT130" s="741"/>
      <c r="BU130" s="741"/>
      <c r="BV130" s="741"/>
      <c r="BW130" s="741"/>
      <c r="BX130" s="741"/>
      <c r="BY130" s="741"/>
      <c r="BZ130" s="741"/>
      <c r="CA130" s="741"/>
      <c r="CB130" s="741"/>
      <c r="CC130" s="741"/>
      <c r="CD130" s="741"/>
      <c r="CE130" s="741"/>
      <c r="CF130" s="741"/>
      <c r="CG130" s="741"/>
      <c r="CH130" s="741"/>
      <c r="CI130" s="741"/>
      <c r="CJ130" s="741"/>
      <c r="CK130" s="741"/>
      <c r="CL130" s="741"/>
      <c r="CM130" s="741"/>
      <c r="CN130" s="741"/>
      <c r="CO130" s="741"/>
      <c r="CP130" s="741"/>
      <c r="CQ130" s="741"/>
      <c r="CR130" s="741"/>
      <c r="CS130" s="741"/>
      <c r="CT130" s="741"/>
      <c r="CU130" s="741"/>
      <c r="CV130" s="741"/>
      <c r="CW130" s="741"/>
      <c r="CX130" s="741"/>
      <c r="CY130" s="741"/>
      <c r="CZ130" s="741"/>
      <c r="DA130" s="741"/>
      <c r="DB130" s="741"/>
      <c r="DC130" s="741"/>
      <c r="DD130" s="741"/>
      <c r="DE130" s="741"/>
      <c r="DF130" s="741"/>
      <c r="DG130" s="741"/>
      <c r="DH130" s="741"/>
      <c r="DI130" s="741"/>
      <c r="DJ130" s="741"/>
      <c r="DK130" s="741"/>
      <c r="DL130" s="741"/>
      <c r="DM130" s="741"/>
      <c r="DN130" s="741"/>
      <c r="DO130" s="741"/>
      <c r="DP130" s="741"/>
      <c r="DQ130" s="741"/>
      <c r="DR130" s="741"/>
      <c r="DS130" s="741"/>
      <c r="DT130" s="741"/>
      <c r="DU130" s="741"/>
      <c r="DV130" s="741"/>
      <c r="DW130" s="741"/>
      <c r="DX130" s="741"/>
      <c r="DY130" s="741"/>
      <c r="DZ130" s="741"/>
      <c r="EA130" s="741"/>
      <c r="EB130" s="741"/>
      <c r="EC130" s="741"/>
      <c r="ED130" s="741"/>
      <c r="EE130" s="741"/>
      <c r="EF130" s="729"/>
    </row>
    <row r="131" spans="2:136" ht="15.6" x14ac:dyDescent="0.3">
      <c r="B131" s="736"/>
      <c r="C131" s="736"/>
      <c r="D131" s="736"/>
      <c r="E131" s="736"/>
      <c r="F131" s="736"/>
      <c r="G131" s="736"/>
      <c r="H131" s="736"/>
      <c r="I131" s="736"/>
      <c r="J131" s="736"/>
      <c r="K131" s="736"/>
      <c r="L131" s="741"/>
      <c r="M131" s="741"/>
      <c r="N131" s="741"/>
      <c r="O131" s="741"/>
      <c r="P131" s="741"/>
      <c r="Q131" s="2114" t="s">
        <v>39672</v>
      </c>
      <c r="R131" s="2189"/>
      <c r="S131" s="2189"/>
      <c r="T131" s="2189"/>
      <c r="U131" s="2189"/>
      <c r="V131" s="2189"/>
      <c r="W131" s="2189"/>
      <c r="X131" s="2189"/>
      <c r="Y131" s="2189"/>
      <c r="Z131" s="2189"/>
      <c r="AA131" s="2189"/>
      <c r="AB131" s="2189"/>
      <c r="AC131" s="2189"/>
      <c r="AD131" s="2189"/>
      <c r="AE131" s="2189"/>
      <c r="AF131" s="2189"/>
      <c r="AG131" s="2189"/>
      <c r="AH131" s="2189"/>
      <c r="AI131" s="2189"/>
      <c r="AJ131" s="2189"/>
      <c r="AK131" s="2189"/>
      <c r="AL131" s="2189"/>
      <c r="AM131" s="2189"/>
      <c r="AN131" s="2189"/>
      <c r="AO131" s="2189"/>
      <c r="AP131" s="2189"/>
      <c r="AQ131" s="2189"/>
      <c r="AR131" s="2189"/>
      <c r="AS131" s="2189"/>
      <c r="AT131" s="2189"/>
      <c r="AU131" s="2189"/>
      <c r="AV131" s="2189"/>
      <c r="AW131" s="2189"/>
      <c r="AX131" s="2189"/>
      <c r="AY131" s="2189"/>
      <c r="AZ131" s="2189"/>
      <c r="BA131" s="2189"/>
      <c r="BB131" s="2189"/>
      <c r="BC131" s="2189"/>
      <c r="BD131" s="2189"/>
      <c r="BE131" s="2189"/>
      <c r="BF131" s="2189"/>
      <c r="BG131" s="2189"/>
      <c r="BH131" s="2189"/>
      <c r="BI131" s="2189"/>
      <c r="BJ131" s="2189"/>
      <c r="BK131" s="2189"/>
      <c r="BL131" s="2189"/>
      <c r="BM131" s="2189"/>
      <c r="BN131" s="2189"/>
      <c r="BO131" s="2189"/>
      <c r="BP131" s="2189"/>
      <c r="BQ131" s="2189"/>
      <c r="BR131" s="2189"/>
      <c r="BS131" s="2189"/>
      <c r="BT131" s="2189"/>
      <c r="BU131" s="2189"/>
      <c r="BV131" s="2189"/>
      <c r="BW131" s="2189"/>
      <c r="BX131" s="2189"/>
      <c r="BY131" s="2189"/>
      <c r="BZ131" s="2189"/>
      <c r="CA131" s="2189"/>
      <c r="CB131" s="2189"/>
      <c r="CC131" s="2189"/>
      <c r="CD131" s="2189"/>
      <c r="CE131" s="2189"/>
      <c r="CF131" s="2189"/>
      <c r="CG131" s="2189"/>
      <c r="CH131" s="2189"/>
      <c r="CI131" s="2189"/>
      <c r="CJ131" s="2189"/>
      <c r="CK131" s="2189"/>
      <c r="CL131" s="2189"/>
      <c r="CM131" s="2189"/>
      <c r="CN131" s="2189"/>
      <c r="CO131" s="2189"/>
      <c r="CP131" s="2189"/>
      <c r="CQ131" s="2189"/>
      <c r="CR131" s="2189"/>
      <c r="CS131" s="2189"/>
      <c r="CT131" s="2189"/>
      <c r="CU131" s="2189"/>
      <c r="CV131" s="2189"/>
      <c r="CW131" s="2189"/>
      <c r="CX131" s="2189"/>
      <c r="CY131" s="2189"/>
      <c r="CZ131" s="2189"/>
      <c r="DA131" s="2189"/>
      <c r="DB131" s="2189"/>
      <c r="DC131" s="2189"/>
      <c r="DD131" s="2189"/>
      <c r="DE131" s="2189"/>
      <c r="DF131" s="2189"/>
      <c r="DG131" s="2189"/>
      <c r="DH131" s="2189"/>
      <c r="DI131" s="2189"/>
      <c r="DJ131" s="2189"/>
      <c r="DK131" s="2189"/>
      <c r="DL131" s="2189"/>
      <c r="DM131" s="2189"/>
      <c r="DN131" s="2189"/>
      <c r="DO131" s="2189"/>
      <c r="DP131" s="2189"/>
      <c r="DQ131" s="2189"/>
      <c r="DR131" s="2189"/>
      <c r="DS131" s="2189"/>
      <c r="DT131" s="2189"/>
      <c r="DU131" s="2189"/>
      <c r="DV131" s="2189"/>
      <c r="DW131" s="2189"/>
      <c r="DX131" s="2189"/>
      <c r="DY131" s="2189"/>
      <c r="DZ131" s="2189"/>
      <c r="EA131" s="2189"/>
      <c r="EB131" s="2189"/>
      <c r="EC131" s="2189"/>
      <c r="ED131" s="2189"/>
      <c r="EE131" s="2189"/>
      <c r="EF131" s="2189"/>
    </row>
    <row r="132" spans="2:136" ht="15.6" x14ac:dyDescent="0.3">
      <c r="B132" s="736"/>
      <c r="C132" s="736"/>
      <c r="D132" s="736"/>
      <c r="E132" s="736"/>
      <c r="F132" s="736"/>
      <c r="G132" s="736"/>
      <c r="H132" s="736"/>
      <c r="I132" s="736"/>
      <c r="J132" s="736"/>
      <c r="K132" s="736"/>
      <c r="L132" s="741"/>
      <c r="M132" s="741"/>
      <c r="N132" s="741"/>
      <c r="O132" s="741"/>
      <c r="P132" s="741"/>
      <c r="Q132" s="741"/>
      <c r="R132" s="741"/>
      <c r="S132" s="741"/>
      <c r="T132" s="741"/>
      <c r="U132" s="741"/>
      <c r="V132" s="2114" t="s">
        <v>39673</v>
      </c>
      <c r="W132" s="2189"/>
      <c r="X132" s="2189"/>
      <c r="Y132" s="2189"/>
      <c r="Z132" s="2189"/>
      <c r="AA132" s="2189"/>
      <c r="AB132" s="2189"/>
      <c r="AC132" s="2189"/>
      <c r="AD132" s="2189"/>
      <c r="AE132" s="2189"/>
      <c r="AF132" s="2189"/>
      <c r="AG132" s="2189"/>
      <c r="AH132" s="2189"/>
      <c r="AI132" s="2189"/>
      <c r="AJ132" s="2189"/>
      <c r="AK132" s="2189"/>
      <c r="AL132" s="2189"/>
      <c r="AM132" s="2189"/>
      <c r="AN132" s="2189"/>
      <c r="AO132" s="2189"/>
      <c r="AP132" s="2189"/>
      <c r="AQ132" s="2189"/>
      <c r="AR132" s="2189"/>
      <c r="AS132" s="2189"/>
      <c r="AT132" s="2189"/>
      <c r="AU132" s="2189"/>
      <c r="AV132" s="2189"/>
      <c r="AW132" s="2189"/>
      <c r="AX132" s="2189"/>
      <c r="AY132" s="2189"/>
      <c r="AZ132" s="2189"/>
      <c r="BA132" s="2189"/>
      <c r="BB132" s="2189"/>
      <c r="BC132" s="2189"/>
      <c r="BD132" s="2189"/>
      <c r="BE132" s="2189"/>
      <c r="BF132" s="2189"/>
      <c r="BG132" s="2189"/>
      <c r="BH132" s="2189"/>
      <c r="BI132" s="2189"/>
      <c r="BJ132" s="2189"/>
      <c r="BK132" s="2189"/>
      <c r="BL132" s="2189"/>
      <c r="BM132" s="2189"/>
      <c r="BN132" s="2189"/>
      <c r="BO132" s="2189"/>
      <c r="BP132" s="2189"/>
      <c r="BQ132" s="2189"/>
      <c r="BR132" s="2189"/>
      <c r="BS132" s="2189"/>
      <c r="BT132" s="2189"/>
      <c r="BU132" s="2189"/>
      <c r="BV132" s="2189"/>
      <c r="BW132" s="2189"/>
      <c r="BX132" s="2189"/>
      <c r="BY132" s="2189"/>
      <c r="BZ132" s="2189"/>
      <c r="CA132" s="2189"/>
      <c r="CB132" s="2189"/>
      <c r="CC132" s="2189"/>
      <c r="CD132" s="2189"/>
      <c r="CE132" s="2189"/>
      <c r="CF132" s="2189"/>
      <c r="CG132" s="2189"/>
      <c r="CH132" s="2189"/>
      <c r="CI132" s="2189"/>
      <c r="CJ132" s="2189"/>
      <c r="CK132" s="2189"/>
      <c r="CL132" s="2189"/>
      <c r="CM132" s="2189"/>
      <c r="CN132" s="2189"/>
      <c r="CO132" s="2189"/>
      <c r="CP132" s="2189"/>
      <c r="CQ132" s="2189"/>
      <c r="CR132" s="2189"/>
      <c r="CS132" s="2189"/>
      <c r="CT132" s="2189"/>
      <c r="CU132" s="2189"/>
      <c r="CV132" s="2189"/>
      <c r="CW132" s="2189"/>
      <c r="CX132" s="2189"/>
      <c r="CY132" s="2189"/>
      <c r="CZ132" s="2189"/>
      <c r="DA132" s="2189"/>
      <c r="DB132" s="2189"/>
      <c r="DC132" s="2189"/>
      <c r="DD132" s="2189"/>
      <c r="DE132" s="2189"/>
      <c r="DF132" s="2189"/>
      <c r="DG132" s="2189"/>
      <c r="DH132" s="2189"/>
      <c r="DI132" s="2189"/>
      <c r="DJ132" s="2189"/>
      <c r="DK132" s="2189"/>
      <c r="DL132" s="2189"/>
      <c r="DM132" s="2189"/>
      <c r="DN132" s="2189"/>
      <c r="DO132" s="2189"/>
      <c r="DP132" s="2189"/>
      <c r="DQ132" s="2189"/>
      <c r="DR132" s="2189"/>
      <c r="DS132" s="2189"/>
      <c r="DT132" s="2189"/>
      <c r="DU132" s="2189"/>
      <c r="DV132" s="2189"/>
      <c r="DW132" s="2189"/>
      <c r="DX132" s="2189"/>
      <c r="DY132" s="2189"/>
      <c r="DZ132" s="2189"/>
      <c r="EA132" s="2189"/>
      <c r="EB132" s="2189"/>
      <c r="EC132" s="2189"/>
      <c r="ED132" s="2189"/>
      <c r="EE132" s="2189"/>
      <c r="EF132" s="2189"/>
    </row>
    <row r="133" spans="2:136" ht="15.6" x14ac:dyDescent="0.3">
      <c r="B133" s="736"/>
      <c r="C133" s="736"/>
      <c r="D133" s="736"/>
      <c r="E133" s="736"/>
      <c r="F133" s="736"/>
      <c r="G133" s="736"/>
      <c r="H133" s="736"/>
      <c r="I133" s="736"/>
      <c r="J133" s="736"/>
      <c r="K133" s="736"/>
      <c r="L133" s="741"/>
      <c r="M133" s="741"/>
      <c r="N133" s="741"/>
      <c r="O133" s="741"/>
      <c r="P133" s="741"/>
      <c r="Q133" s="741"/>
      <c r="R133" s="741"/>
      <c r="S133" s="741"/>
      <c r="T133" s="741"/>
      <c r="U133" s="741"/>
      <c r="V133" s="741"/>
      <c r="W133" s="741"/>
      <c r="X133" s="741"/>
      <c r="Y133" s="741"/>
      <c r="Z133" s="741"/>
      <c r="AA133" s="741"/>
      <c r="AB133" s="741"/>
      <c r="AC133" s="741"/>
      <c r="AD133" s="741"/>
      <c r="AE133" s="741"/>
      <c r="AF133" s="741"/>
      <c r="AG133" s="741"/>
      <c r="AH133" s="741"/>
      <c r="AI133" s="741"/>
      <c r="AJ133" s="741"/>
      <c r="AK133" s="741"/>
      <c r="AL133" s="741"/>
      <c r="AM133" s="741"/>
      <c r="AN133" s="741"/>
      <c r="AO133" s="741"/>
      <c r="AP133" s="741"/>
      <c r="AQ133" s="741"/>
      <c r="AR133" s="741"/>
      <c r="AS133" s="741"/>
      <c r="AT133" s="741"/>
      <c r="AU133" s="741"/>
      <c r="AV133" s="741"/>
      <c r="AW133" s="741"/>
      <c r="AX133" s="741"/>
      <c r="AY133" s="741"/>
      <c r="AZ133" s="741"/>
      <c r="BA133" s="741"/>
      <c r="BB133" s="741"/>
      <c r="BC133" s="741"/>
      <c r="BD133" s="741"/>
      <c r="BE133" s="741"/>
      <c r="BF133" s="741"/>
      <c r="BG133" s="741"/>
      <c r="BH133" s="741"/>
      <c r="BI133" s="741"/>
      <c r="BJ133" s="741"/>
      <c r="BK133" s="741"/>
      <c r="BL133" s="741"/>
      <c r="BM133" s="741"/>
      <c r="BN133" s="741"/>
      <c r="BO133" s="741"/>
      <c r="BP133" s="741"/>
      <c r="BQ133" s="741"/>
      <c r="BR133" s="741"/>
      <c r="BS133" s="741"/>
      <c r="BT133" s="741"/>
      <c r="BU133" s="741"/>
      <c r="BV133" s="741"/>
      <c r="BW133" s="741"/>
      <c r="BX133" s="741"/>
      <c r="BY133" s="741"/>
      <c r="BZ133" s="741"/>
      <c r="CA133" s="741"/>
      <c r="CB133" s="741"/>
      <c r="CC133" s="741"/>
      <c r="CD133" s="741"/>
      <c r="CE133" s="741"/>
      <c r="CF133" s="741"/>
      <c r="CG133" s="741"/>
      <c r="CH133" s="741"/>
      <c r="CI133" s="741"/>
      <c r="CJ133" s="741"/>
      <c r="CK133" s="741"/>
      <c r="CL133" s="741"/>
      <c r="CM133" s="741"/>
      <c r="CN133" s="741"/>
      <c r="CO133" s="741"/>
      <c r="CP133" s="741"/>
      <c r="CQ133" s="741"/>
      <c r="CR133" s="741"/>
      <c r="CS133" s="741"/>
      <c r="CT133" s="741"/>
      <c r="CU133" s="741"/>
      <c r="CV133" s="741"/>
      <c r="CW133" s="741"/>
      <c r="CX133" s="741"/>
      <c r="CY133" s="741"/>
      <c r="CZ133" s="741"/>
      <c r="DA133" s="741"/>
      <c r="DB133" s="741"/>
      <c r="DC133" s="741"/>
      <c r="DD133" s="741"/>
      <c r="DE133" s="741"/>
      <c r="DF133" s="741"/>
      <c r="DG133" s="741"/>
      <c r="DH133" s="741"/>
      <c r="DI133" s="741"/>
      <c r="DJ133" s="741"/>
      <c r="DK133" s="741"/>
      <c r="DL133" s="741"/>
      <c r="DM133" s="741"/>
      <c r="DN133" s="741"/>
      <c r="DO133" s="741"/>
      <c r="DP133" s="741"/>
      <c r="DQ133" s="741"/>
      <c r="DR133" s="741"/>
      <c r="DS133" s="741"/>
      <c r="DT133" s="741"/>
      <c r="DU133" s="741"/>
      <c r="DV133" s="741"/>
      <c r="DW133" s="741"/>
      <c r="DX133" s="741"/>
      <c r="DY133" s="741"/>
      <c r="DZ133" s="741"/>
      <c r="EA133" s="741"/>
      <c r="EB133" s="741"/>
      <c r="EC133" s="741"/>
      <c r="ED133" s="741"/>
      <c r="EE133" s="741"/>
      <c r="EF133" s="729"/>
    </row>
    <row r="134" spans="2:136" ht="15.6" x14ac:dyDescent="0.3">
      <c r="B134" s="736"/>
      <c r="C134" s="736"/>
      <c r="D134" s="736"/>
      <c r="E134" s="736"/>
      <c r="F134" s="736"/>
      <c r="G134" s="736"/>
      <c r="H134" s="736"/>
      <c r="I134" s="736"/>
      <c r="J134" s="736"/>
      <c r="K134" s="736"/>
      <c r="L134" s="2188" t="s">
        <v>39674</v>
      </c>
      <c r="M134" s="2189"/>
      <c r="N134" s="2189"/>
      <c r="O134" s="2189"/>
      <c r="P134" s="2189"/>
      <c r="Q134" s="2189"/>
      <c r="R134" s="2189"/>
      <c r="S134" s="2189"/>
      <c r="T134" s="2189"/>
      <c r="U134" s="2189"/>
      <c r="V134" s="2189"/>
      <c r="W134" s="2189"/>
      <c r="X134" s="2189"/>
      <c r="Y134" s="2189"/>
      <c r="Z134" s="2189"/>
      <c r="AA134" s="2189"/>
      <c r="AB134" s="2189"/>
      <c r="AC134" s="2189"/>
      <c r="AD134" s="2189"/>
      <c r="AE134" s="2189"/>
      <c r="AF134" s="2189"/>
      <c r="AG134" s="2189"/>
      <c r="AH134" s="2189"/>
      <c r="AI134" s="2189"/>
      <c r="AJ134" s="2189"/>
      <c r="AK134" s="2189"/>
      <c r="AL134" s="2189"/>
      <c r="AM134" s="2189"/>
      <c r="AN134" s="2189"/>
      <c r="AO134" s="2189"/>
      <c r="AP134" s="2189"/>
      <c r="AQ134" s="2189"/>
      <c r="AR134" s="2189"/>
      <c r="AS134" s="2189"/>
      <c r="AT134" s="2189"/>
      <c r="AU134" s="2189"/>
      <c r="AV134" s="2189"/>
      <c r="AW134" s="2189"/>
      <c r="AX134" s="2189"/>
      <c r="AY134" s="2189"/>
      <c r="AZ134" s="2189"/>
      <c r="BA134" s="2189"/>
      <c r="BB134" s="2189"/>
      <c r="BC134" s="2189"/>
      <c r="BD134" s="2189"/>
      <c r="BE134" s="2189"/>
      <c r="BF134" s="2189"/>
      <c r="BG134" s="2189"/>
      <c r="BH134" s="2189"/>
      <c r="BI134" s="2189"/>
      <c r="BJ134" s="2189"/>
      <c r="BK134" s="2189"/>
      <c r="BL134" s="2189"/>
      <c r="BM134" s="2189"/>
      <c r="BN134" s="2189"/>
      <c r="BO134" s="2189"/>
      <c r="BP134" s="2189"/>
      <c r="BQ134" s="2189"/>
      <c r="BR134" s="2189"/>
      <c r="BS134" s="2189"/>
      <c r="BT134" s="2189"/>
      <c r="BU134" s="2189"/>
      <c r="BV134" s="2189"/>
      <c r="BW134" s="2189"/>
      <c r="BX134" s="2189"/>
      <c r="BY134" s="2189"/>
      <c r="BZ134" s="2189"/>
      <c r="CA134" s="2189"/>
      <c r="CB134" s="2189"/>
      <c r="CC134" s="2189"/>
      <c r="CD134" s="2189"/>
      <c r="CE134" s="2189"/>
      <c r="CF134" s="2189"/>
      <c r="CG134" s="2189"/>
      <c r="CH134" s="2189"/>
      <c r="CI134" s="2189"/>
      <c r="CJ134" s="2189"/>
      <c r="CK134" s="2189"/>
      <c r="CL134" s="2189"/>
      <c r="CM134" s="2189"/>
      <c r="CN134" s="2189"/>
      <c r="CO134" s="2189"/>
      <c r="CP134" s="2189"/>
      <c r="CQ134" s="2189"/>
      <c r="CR134" s="2189"/>
      <c r="CS134" s="2189"/>
      <c r="CT134" s="2189"/>
      <c r="CU134" s="2189"/>
      <c r="CV134" s="2189"/>
      <c r="CW134" s="2189"/>
      <c r="CX134" s="2189"/>
      <c r="CY134" s="2189"/>
      <c r="CZ134" s="2189"/>
      <c r="DA134" s="2189"/>
      <c r="DB134" s="2189"/>
      <c r="DC134" s="2189"/>
      <c r="DD134" s="2189"/>
      <c r="DE134" s="2189"/>
      <c r="DF134" s="2189"/>
      <c r="DG134" s="2189"/>
      <c r="DH134" s="2189"/>
      <c r="DI134" s="2189"/>
      <c r="DJ134" s="2189"/>
      <c r="DK134" s="2189"/>
      <c r="DL134" s="2189"/>
      <c r="DM134" s="2189"/>
      <c r="DN134" s="2189"/>
      <c r="DO134" s="2189"/>
      <c r="DP134" s="2189"/>
      <c r="DQ134" s="2189"/>
      <c r="DR134" s="2189"/>
      <c r="DS134" s="2189"/>
      <c r="DT134" s="2189"/>
      <c r="DU134" s="2189"/>
      <c r="DV134" s="2189"/>
      <c r="DW134" s="2189"/>
      <c r="DX134" s="2189"/>
      <c r="DY134" s="2189"/>
      <c r="DZ134" s="2189"/>
      <c r="EA134" s="2189"/>
      <c r="EB134" s="2189"/>
      <c r="EC134" s="2189"/>
      <c r="ED134" s="2189"/>
      <c r="EE134" s="2189"/>
      <c r="EF134" s="2189"/>
    </row>
    <row r="135" spans="2:136" ht="15.6" x14ac:dyDescent="0.3">
      <c r="B135" s="736"/>
      <c r="C135" s="736"/>
      <c r="D135" s="736"/>
      <c r="E135" s="736"/>
      <c r="F135" s="736"/>
      <c r="G135" s="736"/>
      <c r="H135" s="736"/>
      <c r="I135" s="736"/>
      <c r="J135" s="736"/>
      <c r="K135" s="736"/>
      <c r="L135" s="741"/>
      <c r="M135" s="741"/>
      <c r="N135" s="741"/>
      <c r="O135" s="741"/>
      <c r="P135" s="741"/>
      <c r="Q135" s="741"/>
      <c r="R135" s="741"/>
      <c r="S135" s="741"/>
      <c r="T135" s="741"/>
      <c r="U135" s="741"/>
      <c r="V135" s="741"/>
      <c r="W135" s="741"/>
      <c r="X135" s="741"/>
      <c r="Y135" s="741"/>
      <c r="Z135" s="741"/>
      <c r="AA135" s="741"/>
      <c r="AB135" s="741"/>
      <c r="AC135" s="741"/>
      <c r="AD135" s="741"/>
      <c r="AE135" s="741"/>
      <c r="AF135" s="741"/>
      <c r="AG135" s="741"/>
      <c r="AH135" s="741"/>
      <c r="AI135" s="741"/>
      <c r="AJ135" s="741"/>
      <c r="AK135" s="741"/>
      <c r="AL135" s="741"/>
      <c r="AM135" s="741"/>
      <c r="AN135" s="741"/>
      <c r="AO135" s="741"/>
      <c r="AP135" s="741"/>
      <c r="AQ135" s="741"/>
      <c r="AR135" s="741"/>
      <c r="AS135" s="741"/>
      <c r="AT135" s="741"/>
      <c r="AU135" s="741"/>
      <c r="AV135" s="741"/>
      <c r="AW135" s="741"/>
      <c r="AX135" s="741"/>
      <c r="AY135" s="741"/>
      <c r="AZ135" s="741"/>
      <c r="BA135" s="741"/>
      <c r="BB135" s="741"/>
      <c r="BC135" s="741"/>
      <c r="BD135" s="741"/>
      <c r="BE135" s="741"/>
      <c r="BF135" s="741"/>
      <c r="BG135" s="741"/>
      <c r="BH135" s="741"/>
      <c r="BI135" s="741"/>
      <c r="BJ135" s="741"/>
      <c r="BK135" s="741"/>
      <c r="BL135" s="741"/>
      <c r="BM135" s="741"/>
      <c r="BN135" s="741"/>
      <c r="BO135" s="741"/>
      <c r="BP135" s="741"/>
      <c r="BQ135" s="741"/>
      <c r="BR135" s="741"/>
      <c r="BS135" s="741"/>
      <c r="BT135" s="741"/>
      <c r="BU135" s="741"/>
      <c r="BV135" s="741"/>
      <c r="BW135" s="741"/>
      <c r="BX135" s="741"/>
      <c r="BY135" s="741"/>
      <c r="BZ135" s="741"/>
      <c r="CA135" s="741"/>
      <c r="CB135" s="741"/>
      <c r="CC135" s="741"/>
      <c r="CD135" s="741"/>
      <c r="CE135" s="741"/>
      <c r="CF135" s="741"/>
      <c r="CG135" s="741"/>
      <c r="CH135" s="741"/>
      <c r="CI135" s="741"/>
      <c r="CJ135" s="741"/>
      <c r="CK135" s="741"/>
      <c r="CL135" s="741"/>
      <c r="CM135" s="741"/>
      <c r="CN135" s="741"/>
      <c r="CO135" s="741"/>
      <c r="CP135" s="741"/>
      <c r="CQ135" s="741"/>
      <c r="CR135" s="741"/>
      <c r="CS135" s="741"/>
      <c r="CT135" s="741"/>
      <c r="CU135" s="741"/>
      <c r="CV135" s="741"/>
      <c r="CW135" s="741"/>
      <c r="CX135" s="741"/>
      <c r="CY135" s="741"/>
      <c r="CZ135" s="741"/>
      <c r="DA135" s="741"/>
      <c r="DB135" s="741"/>
      <c r="DC135" s="741"/>
      <c r="DD135" s="741"/>
      <c r="DE135" s="741"/>
      <c r="DF135" s="741"/>
      <c r="DG135" s="741"/>
      <c r="DH135" s="741"/>
      <c r="DI135" s="741"/>
      <c r="DJ135" s="741"/>
      <c r="DK135" s="741"/>
      <c r="DL135" s="741"/>
      <c r="DM135" s="741"/>
      <c r="DN135" s="741"/>
      <c r="DO135" s="741"/>
      <c r="DP135" s="741"/>
      <c r="DQ135" s="741"/>
      <c r="DR135" s="741"/>
      <c r="DS135" s="741"/>
      <c r="DT135" s="741"/>
      <c r="DU135" s="741"/>
      <c r="DV135" s="741"/>
      <c r="DW135" s="741"/>
      <c r="DX135" s="741"/>
      <c r="DY135" s="741"/>
      <c r="DZ135" s="741"/>
      <c r="EA135" s="741"/>
      <c r="EB135" s="741"/>
      <c r="EC135" s="741"/>
      <c r="ED135" s="741"/>
      <c r="EE135" s="741"/>
      <c r="EF135" s="741"/>
    </row>
    <row r="136" spans="2:136" ht="15.6" x14ac:dyDescent="0.3">
      <c r="B136" s="736"/>
      <c r="C136" s="736"/>
      <c r="D136" s="736"/>
      <c r="E136" s="736"/>
      <c r="F136" s="736"/>
      <c r="G136" s="736"/>
      <c r="H136" s="736"/>
      <c r="I136" s="736"/>
      <c r="J136" s="736"/>
      <c r="K136" s="736"/>
      <c r="L136" s="2188" t="s">
        <v>39675</v>
      </c>
      <c r="M136" s="2189"/>
      <c r="N136" s="2189"/>
      <c r="O136" s="2189"/>
      <c r="P136" s="2189"/>
      <c r="Q136" s="2189"/>
      <c r="R136" s="2189"/>
      <c r="S136" s="2189"/>
      <c r="T136" s="2189"/>
      <c r="U136" s="2189"/>
      <c r="V136" s="2189"/>
      <c r="W136" s="2189"/>
      <c r="X136" s="2189"/>
      <c r="Y136" s="2189"/>
      <c r="Z136" s="2189"/>
      <c r="AA136" s="2189"/>
      <c r="AB136" s="2189"/>
      <c r="AC136" s="2189"/>
      <c r="AD136" s="2189"/>
      <c r="AE136" s="2189"/>
      <c r="AF136" s="2189"/>
      <c r="AG136" s="2189"/>
      <c r="AH136" s="2189"/>
      <c r="AI136" s="2189"/>
      <c r="AJ136" s="2189"/>
      <c r="AK136" s="2189"/>
      <c r="AL136" s="2189"/>
      <c r="AM136" s="2189"/>
      <c r="AN136" s="2189"/>
      <c r="AO136" s="2189"/>
      <c r="AP136" s="2189"/>
      <c r="AQ136" s="2189"/>
      <c r="AR136" s="2189"/>
      <c r="AS136" s="2189"/>
      <c r="AT136" s="2189"/>
      <c r="AU136" s="2189"/>
      <c r="AV136" s="2189"/>
      <c r="AW136" s="2189"/>
      <c r="AX136" s="2189"/>
      <c r="AY136" s="2189"/>
      <c r="AZ136" s="2189"/>
      <c r="BA136" s="2189"/>
      <c r="BB136" s="2189"/>
      <c r="BC136" s="2189"/>
      <c r="BD136" s="2189"/>
      <c r="BE136" s="2189"/>
      <c r="BF136" s="2189"/>
      <c r="BG136" s="2189"/>
      <c r="BH136" s="2189"/>
      <c r="BI136" s="2189"/>
      <c r="BJ136" s="2189"/>
      <c r="BK136" s="2189"/>
      <c r="BL136" s="2189"/>
      <c r="BM136" s="2189"/>
      <c r="BN136" s="2189"/>
      <c r="BO136" s="2189"/>
      <c r="BP136" s="2189"/>
      <c r="BQ136" s="2189"/>
      <c r="BR136" s="2189"/>
      <c r="BS136" s="2189"/>
      <c r="BT136" s="2189"/>
      <c r="BU136" s="2189"/>
      <c r="BV136" s="2189"/>
      <c r="BW136" s="2189"/>
      <c r="BX136" s="2189"/>
      <c r="BY136" s="2189"/>
      <c r="BZ136" s="2189"/>
      <c r="CA136" s="2189"/>
      <c r="CB136" s="2189"/>
      <c r="CC136" s="2189"/>
      <c r="CD136" s="2189"/>
      <c r="CE136" s="2189"/>
      <c r="CF136" s="2189"/>
      <c r="CG136" s="2189"/>
      <c r="CH136" s="2189"/>
      <c r="CI136" s="2189"/>
      <c r="CJ136" s="2189"/>
      <c r="CK136" s="2189"/>
      <c r="CL136" s="2189"/>
      <c r="CM136" s="2189"/>
      <c r="CN136" s="2189"/>
      <c r="CO136" s="2189"/>
      <c r="CP136" s="2189"/>
      <c r="CQ136" s="2189"/>
      <c r="CR136" s="2189"/>
      <c r="CS136" s="2189"/>
      <c r="CT136" s="2189"/>
      <c r="CU136" s="2189"/>
      <c r="CV136" s="2189"/>
      <c r="CW136" s="2189"/>
      <c r="CX136" s="2189"/>
      <c r="CY136" s="2189"/>
      <c r="CZ136" s="2189"/>
      <c r="DA136" s="2189"/>
      <c r="DB136" s="2189"/>
      <c r="DC136" s="2189"/>
      <c r="DD136" s="2189"/>
      <c r="DE136" s="2189"/>
      <c r="DF136" s="2189"/>
      <c r="DG136" s="2189"/>
      <c r="DH136" s="2189"/>
      <c r="DI136" s="2189"/>
      <c r="DJ136" s="2189"/>
      <c r="DK136" s="2189"/>
      <c r="DL136" s="2189"/>
      <c r="DM136" s="2189"/>
      <c r="DN136" s="2189"/>
      <c r="DO136" s="2189"/>
      <c r="DP136" s="2189"/>
      <c r="DQ136" s="2189"/>
      <c r="DR136" s="2189"/>
      <c r="DS136" s="2189"/>
      <c r="DT136" s="2189"/>
      <c r="DU136" s="2189"/>
      <c r="DV136" s="2189"/>
      <c r="DW136" s="2189"/>
      <c r="DX136" s="2189"/>
      <c r="DY136" s="2189"/>
      <c r="DZ136" s="2189"/>
      <c r="EA136" s="2189"/>
      <c r="EB136" s="2189"/>
      <c r="EC136" s="2189"/>
      <c r="ED136" s="2189"/>
      <c r="EE136" s="2189"/>
      <c r="EF136" s="2189"/>
    </row>
    <row r="137" spans="2:136" ht="15.6" x14ac:dyDescent="0.3">
      <c r="B137" s="736"/>
      <c r="C137" s="736"/>
      <c r="D137" s="736"/>
      <c r="E137" s="736"/>
      <c r="F137" s="736"/>
      <c r="G137" s="736"/>
      <c r="H137" s="736"/>
      <c r="I137" s="736"/>
      <c r="J137" s="736"/>
      <c r="K137" s="736"/>
      <c r="L137" s="741"/>
      <c r="M137" s="741"/>
      <c r="N137" s="741"/>
      <c r="O137" s="741"/>
      <c r="P137" s="741"/>
      <c r="Q137" s="741"/>
      <c r="R137" s="741"/>
      <c r="S137" s="741"/>
      <c r="T137" s="741"/>
      <c r="U137" s="741"/>
      <c r="V137" s="741"/>
      <c r="W137" s="741"/>
      <c r="X137" s="741"/>
      <c r="Y137" s="741"/>
      <c r="Z137" s="741"/>
      <c r="AA137" s="741"/>
      <c r="AB137" s="741"/>
      <c r="AC137" s="741"/>
      <c r="AD137" s="741"/>
      <c r="AE137" s="741"/>
      <c r="AF137" s="741"/>
      <c r="AG137" s="741"/>
      <c r="AH137" s="741"/>
      <c r="AI137" s="741"/>
      <c r="AJ137" s="741"/>
      <c r="AK137" s="741"/>
      <c r="AL137" s="741"/>
      <c r="AM137" s="741"/>
      <c r="AN137" s="741"/>
      <c r="AO137" s="741"/>
      <c r="AP137" s="741"/>
      <c r="AQ137" s="741"/>
      <c r="AR137" s="741"/>
      <c r="AS137" s="741"/>
      <c r="AT137" s="741"/>
      <c r="AU137" s="741"/>
      <c r="AV137" s="741"/>
      <c r="AW137" s="741"/>
      <c r="AX137" s="741"/>
      <c r="AY137" s="741"/>
      <c r="AZ137" s="741"/>
      <c r="BA137" s="741"/>
      <c r="BB137" s="741"/>
      <c r="BC137" s="741"/>
      <c r="BD137" s="741"/>
      <c r="BE137" s="741"/>
      <c r="BF137" s="741"/>
      <c r="BG137" s="741"/>
      <c r="BH137" s="741"/>
      <c r="BI137" s="741"/>
      <c r="BJ137" s="741"/>
      <c r="BK137" s="741"/>
      <c r="BL137" s="741"/>
      <c r="BM137" s="741"/>
      <c r="BN137" s="741"/>
      <c r="BO137" s="741"/>
      <c r="BP137" s="741"/>
      <c r="BQ137" s="741"/>
      <c r="BR137" s="741"/>
      <c r="BS137" s="741"/>
      <c r="BT137" s="741"/>
      <c r="BU137" s="741"/>
      <c r="BV137" s="741"/>
      <c r="BW137" s="741"/>
      <c r="BX137" s="741"/>
      <c r="BY137" s="741"/>
      <c r="BZ137" s="741"/>
      <c r="CA137" s="741"/>
      <c r="CB137" s="741"/>
      <c r="CC137" s="741"/>
      <c r="CD137" s="741"/>
      <c r="CE137" s="741"/>
      <c r="CF137" s="741"/>
      <c r="CG137" s="741"/>
      <c r="CH137" s="741"/>
      <c r="CI137" s="741"/>
      <c r="CJ137" s="741"/>
      <c r="CK137" s="741"/>
      <c r="CL137" s="741"/>
      <c r="CM137" s="741"/>
      <c r="CN137" s="741"/>
      <c r="CO137" s="741"/>
      <c r="CP137" s="741"/>
      <c r="CQ137" s="741"/>
      <c r="CR137" s="741"/>
      <c r="CS137" s="741"/>
      <c r="CT137" s="741"/>
      <c r="CU137" s="741"/>
      <c r="CV137" s="741"/>
      <c r="CW137" s="741"/>
      <c r="CX137" s="741"/>
      <c r="CY137" s="741"/>
      <c r="CZ137" s="741"/>
      <c r="DA137" s="741"/>
      <c r="DB137" s="741"/>
      <c r="DC137" s="741"/>
      <c r="DD137" s="741"/>
      <c r="DE137" s="741"/>
      <c r="DF137" s="741"/>
      <c r="DG137" s="741"/>
      <c r="DH137" s="741"/>
      <c r="DI137" s="741"/>
      <c r="DJ137" s="741"/>
      <c r="DK137" s="741"/>
      <c r="DL137" s="741"/>
      <c r="DM137" s="741"/>
      <c r="DN137" s="741"/>
      <c r="DO137" s="741"/>
      <c r="DP137" s="741"/>
      <c r="DQ137" s="741"/>
      <c r="DR137" s="741"/>
      <c r="DS137" s="741"/>
      <c r="DT137" s="741"/>
      <c r="DU137" s="741"/>
      <c r="DV137" s="741"/>
      <c r="DW137" s="741"/>
      <c r="DX137" s="741"/>
      <c r="DY137" s="741"/>
      <c r="DZ137" s="741"/>
      <c r="EA137" s="741"/>
      <c r="EB137" s="741"/>
      <c r="EC137" s="741"/>
      <c r="ED137" s="741"/>
      <c r="EE137" s="741"/>
      <c r="EF137" s="741"/>
    </row>
    <row r="138" spans="2:136" ht="15.6" x14ac:dyDescent="0.3">
      <c r="B138" s="736"/>
      <c r="C138" s="736"/>
      <c r="D138" s="736"/>
      <c r="E138" s="736"/>
      <c r="F138" s="736"/>
      <c r="G138" s="736"/>
      <c r="H138" s="736"/>
      <c r="I138" s="736"/>
      <c r="J138" s="736"/>
      <c r="K138" s="736"/>
      <c r="L138" s="2188" t="s">
        <v>39676</v>
      </c>
      <c r="M138" s="2189"/>
      <c r="N138" s="2189"/>
      <c r="O138" s="2189"/>
      <c r="P138" s="2189"/>
      <c r="Q138" s="2189"/>
      <c r="R138" s="2189"/>
      <c r="S138" s="2189"/>
      <c r="T138" s="2189"/>
      <c r="U138" s="2189"/>
      <c r="V138" s="2189"/>
      <c r="W138" s="2189"/>
      <c r="X138" s="2189"/>
      <c r="Y138" s="2189"/>
      <c r="Z138" s="2189"/>
      <c r="AA138" s="2189"/>
      <c r="AB138" s="2189"/>
      <c r="AC138" s="2189"/>
      <c r="AD138" s="2189"/>
      <c r="AE138" s="2189"/>
      <c r="AF138" s="2189"/>
      <c r="AG138" s="2189"/>
      <c r="AH138" s="2189"/>
      <c r="AI138" s="2189"/>
      <c r="AJ138" s="2189"/>
      <c r="AK138" s="2189"/>
      <c r="AL138" s="2189"/>
      <c r="AM138" s="2189"/>
      <c r="AN138" s="2189"/>
      <c r="AO138" s="2189"/>
      <c r="AP138" s="2189"/>
      <c r="AQ138" s="2189"/>
      <c r="AR138" s="2189"/>
      <c r="AS138" s="2189"/>
      <c r="AT138" s="2189"/>
      <c r="AU138" s="2189"/>
      <c r="AV138" s="2189"/>
      <c r="AW138" s="2189"/>
      <c r="AX138" s="2189"/>
      <c r="AY138" s="2189"/>
      <c r="AZ138" s="2189"/>
      <c r="BA138" s="2189"/>
      <c r="BB138" s="2189"/>
      <c r="BC138" s="2189"/>
      <c r="BD138" s="2189"/>
      <c r="BE138" s="2189"/>
      <c r="BF138" s="2189"/>
      <c r="BG138" s="2189"/>
      <c r="BH138" s="2189"/>
      <c r="BI138" s="2189"/>
      <c r="BJ138" s="2189"/>
      <c r="BK138" s="2189"/>
      <c r="BL138" s="2189"/>
      <c r="BM138" s="2189"/>
      <c r="BN138" s="2189"/>
      <c r="BO138" s="2189"/>
      <c r="BP138" s="2189"/>
      <c r="BQ138" s="2189"/>
      <c r="BR138" s="2189"/>
      <c r="BS138" s="2189"/>
      <c r="BT138" s="2189"/>
      <c r="BU138" s="2189"/>
      <c r="BV138" s="2189"/>
      <c r="BW138" s="2189"/>
      <c r="BX138" s="2189"/>
      <c r="BY138" s="2189"/>
      <c r="BZ138" s="2189"/>
      <c r="CA138" s="2189"/>
      <c r="CB138" s="2189"/>
      <c r="CC138" s="2189"/>
      <c r="CD138" s="2189"/>
      <c r="CE138" s="2189"/>
      <c r="CF138" s="2189"/>
      <c r="CG138" s="2189"/>
      <c r="CH138" s="2189"/>
      <c r="CI138" s="2189"/>
      <c r="CJ138" s="2189"/>
      <c r="CK138" s="2189"/>
      <c r="CL138" s="2189"/>
      <c r="CM138" s="2189"/>
      <c r="CN138" s="2189"/>
      <c r="CO138" s="2189"/>
      <c r="CP138" s="2189"/>
      <c r="CQ138" s="2189"/>
      <c r="CR138" s="2189"/>
      <c r="CS138" s="2189"/>
      <c r="CT138" s="2189"/>
      <c r="CU138" s="2189"/>
      <c r="CV138" s="2189"/>
      <c r="CW138" s="2189"/>
      <c r="CX138" s="2189"/>
      <c r="CY138" s="2189"/>
      <c r="CZ138" s="2189"/>
      <c r="DA138" s="2189"/>
      <c r="DB138" s="2189"/>
      <c r="DC138" s="2189"/>
      <c r="DD138" s="2189"/>
      <c r="DE138" s="2189"/>
      <c r="DF138" s="2189"/>
      <c r="DG138" s="2189"/>
      <c r="DH138" s="2189"/>
      <c r="DI138" s="2189"/>
      <c r="DJ138" s="2189"/>
      <c r="DK138" s="2189"/>
      <c r="DL138" s="2189"/>
      <c r="DM138" s="2189"/>
      <c r="DN138" s="2189"/>
      <c r="DO138" s="2189"/>
      <c r="DP138" s="2189"/>
      <c r="DQ138" s="2189"/>
      <c r="DR138" s="2189"/>
      <c r="DS138" s="2189"/>
      <c r="DT138" s="2189"/>
      <c r="DU138" s="2189"/>
      <c r="DV138" s="2189"/>
      <c r="DW138" s="2189"/>
      <c r="DX138" s="2189"/>
      <c r="DY138" s="2189"/>
      <c r="DZ138" s="2189"/>
      <c r="EA138" s="2189"/>
      <c r="EB138" s="2189"/>
      <c r="EC138" s="2189"/>
      <c r="ED138" s="2189"/>
      <c r="EE138" s="2189"/>
      <c r="EF138" s="2189"/>
    </row>
    <row r="139" spans="2:136" ht="15.6" x14ac:dyDescent="0.3">
      <c r="B139" s="736"/>
      <c r="C139" s="736"/>
      <c r="D139" s="736"/>
      <c r="E139" s="736"/>
      <c r="F139" s="736"/>
      <c r="G139" s="736"/>
      <c r="H139" s="736"/>
      <c r="I139" s="736"/>
      <c r="J139" s="736"/>
      <c r="K139" s="736"/>
      <c r="L139" s="729"/>
      <c r="M139" s="729"/>
      <c r="N139" s="729"/>
      <c r="O139" s="729"/>
      <c r="P139" s="729"/>
      <c r="Q139" s="2114" t="s">
        <v>39677</v>
      </c>
      <c r="R139" s="2114"/>
      <c r="S139" s="2114"/>
      <c r="T139" s="2114"/>
      <c r="U139" s="2114"/>
      <c r="V139" s="2114"/>
      <c r="W139" s="2114"/>
      <c r="X139" s="2114"/>
      <c r="Y139" s="2114"/>
      <c r="Z139" s="2114"/>
      <c r="AA139" s="2114"/>
      <c r="AB139" s="2114"/>
      <c r="AC139" s="2114"/>
      <c r="AD139" s="2114"/>
      <c r="AE139" s="2114"/>
      <c r="AF139" s="2114"/>
      <c r="AG139" s="2114"/>
      <c r="AH139" s="2114"/>
      <c r="AI139" s="2114"/>
      <c r="AJ139" s="2114"/>
      <c r="AK139" s="2114"/>
      <c r="AL139" s="2114"/>
      <c r="AM139" s="2114"/>
      <c r="AN139" s="2114"/>
      <c r="AO139" s="2114"/>
      <c r="AP139" s="2114"/>
      <c r="AQ139" s="2114"/>
      <c r="AR139" s="2114"/>
      <c r="AS139" s="2114"/>
      <c r="AT139" s="2114"/>
      <c r="AU139" s="2114"/>
      <c r="AV139" s="2114"/>
      <c r="AW139" s="2114"/>
      <c r="AX139" s="2114"/>
      <c r="AY139" s="2114"/>
      <c r="AZ139" s="2114"/>
      <c r="BA139" s="2114"/>
      <c r="BB139" s="2114"/>
      <c r="BC139" s="2114"/>
      <c r="BD139" s="2114"/>
      <c r="BE139" s="2114"/>
      <c r="BF139" s="2114"/>
      <c r="BG139" s="2114"/>
      <c r="BH139" s="2114"/>
      <c r="BI139" s="2114"/>
      <c r="BJ139" s="2114"/>
      <c r="BK139" s="2114"/>
      <c r="BL139" s="2114"/>
      <c r="BM139" s="2114"/>
      <c r="BN139" s="2114"/>
      <c r="BO139" s="2114"/>
      <c r="BP139" s="2114"/>
      <c r="BQ139" s="2114"/>
      <c r="BR139" s="2114"/>
      <c r="BS139" s="2114"/>
      <c r="BT139" s="2114"/>
      <c r="BU139" s="2114"/>
      <c r="BV139" s="2114"/>
      <c r="BW139" s="2114"/>
      <c r="BX139" s="2114"/>
      <c r="BY139" s="2114"/>
      <c r="BZ139" s="2114"/>
      <c r="CA139" s="2114"/>
      <c r="CB139" s="2114"/>
      <c r="CC139" s="2114"/>
      <c r="CD139" s="2114"/>
      <c r="CE139" s="2114"/>
      <c r="CF139" s="2114"/>
      <c r="CG139" s="2114"/>
      <c r="CH139" s="2114"/>
      <c r="CI139" s="2114"/>
      <c r="CJ139" s="2114"/>
      <c r="CK139" s="2114"/>
      <c r="CL139" s="2114"/>
      <c r="CM139" s="2114"/>
      <c r="CN139" s="2114"/>
      <c r="CO139" s="2114"/>
      <c r="CP139" s="2114"/>
      <c r="CQ139" s="2114"/>
      <c r="CR139" s="2114"/>
      <c r="CS139" s="2114"/>
      <c r="CT139" s="2114"/>
      <c r="CU139" s="2114"/>
      <c r="CV139" s="2114"/>
      <c r="CW139" s="2114"/>
      <c r="CX139" s="2114"/>
      <c r="CY139" s="2114"/>
      <c r="CZ139" s="2114"/>
      <c r="DA139" s="2114"/>
      <c r="DB139" s="2114"/>
      <c r="DC139" s="2114"/>
      <c r="DD139" s="2114"/>
      <c r="DE139" s="2114"/>
      <c r="DF139" s="2114"/>
      <c r="DG139" s="2114"/>
      <c r="DH139" s="2114"/>
      <c r="DI139" s="2114"/>
      <c r="DJ139" s="2114"/>
      <c r="DK139" s="2114"/>
      <c r="DL139" s="2114"/>
      <c r="DM139" s="2114"/>
      <c r="DN139" s="2114"/>
      <c r="DO139" s="2114"/>
      <c r="DP139" s="2114"/>
      <c r="DQ139" s="2114"/>
      <c r="DR139" s="2114"/>
      <c r="DS139" s="2114"/>
      <c r="DT139" s="2114"/>
      <c r="DU139" s="2114"/>
      <c r="DV139" s="2114"/>
      <c r="DW139" s="2114"/>
      <c r="DX139" s="2114"/>
      <c r="DY139" s="2114"/>
      <c r="DZ139" s="2114"/>
      <c r="EA139" s="2114"/>
      <c r="EB139" s="2114"/>
      <c r="EC139" s="2114"/>
      <c r="ED139" s="2114"/>
      <c r="EE139" s="2114"/>
      <c r="EF139" s="2114"/>
    </row>
    <row r="140" spans="2:136" ht="15.6" x14ac:dyDescent="0.3">
      <c r="B140" s="736"/>
      <c r="C140" s="736"/>
      <c r="D140" s="736"/>
      <c r="E140" s="736"/>
      <c r="F140" s="736"/>
      <c r="G140" s="736"/>
      <c r="H140" s="736"/>
      <c r="I140" s="736"/>
      <c r="J140" s="736"/>
      <c r="K140" s="736"/>
      <c r="L140" s="729"/>
      <c r="M140" s="729"/>
      <c r="N140" s="729"/>
      <c r="O140" s="729"/>
      <c r="P140" s="729"/>
      <c r="Q140" s="729"/>
      <c r="R140" s="729"/>
      <c r="S140" s="729"/>
      <c r="T140" s="729"/>
      <c r="U140" s="729"/>
      <c r="V140" s="729"/>
      <c r="W140" s="729"/>
      <c r="X140" s="729"/>
      <c r="Y140" s="729"/>
      <c r="Z140" s="729"/>
      <c r="AA140" s="729"/>
      <c r="AB140" s="729"/>
      <c r="AC140" s="729"/>
      <c r="AD140" s="729"/>
      <c r="AE140" s="729"/>
      <c r="AF140" s="729"/>
      <c r="AG140" s="729"/>
      <c r="AH140" s="729"/>
      <c r="AI140" s="729"/>
      <c r="AJ140" s="729"/>
      <c r="AK140" s="729"/>
      <c r="AL140" s="729"/>
      <c r="AM140" s="729"/>
      <c r="AN140" s="729"/>
      <c r="AO140" s="729"/>
      <c r="AP140" s="729"/>
      <c r="AQ140" s="729"/>
      <c r="AR140" s="729"/>
      <c r="AS140" s="729"/>
      <c r="AT140" s="729"/>
      <c r="AU140" s="729"/>
      <c r="AV140" s="729"/>
      <c r="AW140" s="729"/>
      <c r="AX140" s="729"/>
      <c r="AY140" s="729"/>
      <c r="AZ140" s="729"/>
      <c r="BA140" s="729"/>
      <c r="BB140" s="729"/>
      <c r="BC140" s="729"/>
      <c r="BD140" s="729"/>
      <c r="BE140" s="729"/>
      <c r="BF140" s="729"/>
      <c r="BG140" s="729"/>
      <c r="BH140" s="729"/>
      <c r="BI140" s="729"/>
      <c r="BJ140" s="729"/>
      <c r="BK140" s="729"/>
      <c r="BL140" s="729"/>
      <c r="BM140" s="729"/>
      <c r="BN140" s="729"/>
      <c r="BO140" s="729"/>
      <c r="BP140" s="729"/>
      <c r="BQ140" s="729"/>
      <c r="BR140" s="729"/>
      <c r="BS140" s="729"/>
      <c r="BT140" s="729"/>
      <c r="BU140" s="729"/>
      <c r="BV140" s="729"/>
      <c r="BW140" s="729"/>
      <c r="BX140" s="729"/>
      <c r="BY140" s="729"/>
      <c r="BZ140" s="729"/>
      <c r="CA140" s="729"/>
      <c r="CB140" s="729"/>
      <c r="CC140" s="729"/>
      <c r="CD140" s="729"/>
      <c r="CE140" s="729"/>
      <c r="CF140" s="729"/>
      <c r="CG140" s="729"/>
      <c r="CH140" s="729"/>
      <c r="CI140" s="729"/>
      <c r="CJ140" s="729"/>
      <c r="CK140" s="729"/>
      <c r="CL140" s="729"/>
      <c r="CM140" s="729"/>
      <c r="CN140" s="729"/>
      <c r="CO140" s="729"/>
      <c r="CP140" s="729"/>
      <c r="CQ140" s="729"/>
      <c r="CR140" s="729"/>
      <c r="CS140" s="729"/>
      <c r="CT140" s="729"/>
      <c r="CU140" s="729"/>
      <c r="CV140" s="729"/>
      <c r="CW140" s="729"/>
      <c r="CX140" s="729"/>
      <c r="CY140" s="729"/>
      <c r="CZ140" s="729"/>
      <c r="DA140" s="729"/>
      <c r="DB140" s="729"/>
      <c r="DC140" s="729"/>
      <c r="DD140" s="729"/>
      <c r="DE140" s="729"/>
      <c r="DF140" s="729"/>
      <c r="DG140" s="729"/>
      <c r="DH140" s="729"/>
      <c r="DI140" s="729"/>
      <c r="DJ140" s="729"/>
      <c r="DK140" s="729"/>
      <c r="DL140" s="729"/>
      <c r="DM140" s="729"/>
      <c r="DN140" s="729"/>
      <c r="DO140" s="729"/>
      <c r="DP140" s="729"/>
      <c r="DQ140" s="729"/>
      <c r="DR140" s="729"/>
      <c r="DS140" s="729"/>
      <c r="DT140" s="729"/>
      <c r="DU140" s="729"/>
      <c r="DV140" s="729"/>
      <c r="DW140" s="729"/>
      <c r="DX140" s="729"/>
      <c r="DY140" s="729"/>
      <c r="DZ140" s="729"/>
      <c r="EA140" s="729"/>
      <c r="EB140" s="729"/>
      <c r="EC140" s="729"/>
      <c r="ED140" s="729"/>
      <c r="EE140" s="729"/>
      <c r="EF140" s="729"/>
    </row>
    <row r="141" spans="2:136" ht="15.6" x14ac:dyDescent="0.3">
      <c r="B141" s="736"/>
      <c r="C141" s="736"/>
      <c r="D141" s="736"/>
      <c r="E141" s="736"/>
      <c r="F141" s="736"/>
      <c r="G141" s="2187" t="s">
        <v>39678</v>
      </c>
      <c r="H141" s="2187"/>
      <c r="I141" s="2187"/>
      <c r="J141" s="2187"/>
      <c r="K141" s="2187"/>
      <c r="L141" s="2187"/>
      <c r="M141" s="2187"/>
      <c r="N141" s="2187"/>
      <c r="O141" s="2187"/>
      <c r="P141" s="2187"/>
      <c r="Q141" s="2187"/>
      <c r="R141" s="2187"/>
      <c r="S141" s="2187"/>
      <c r="T141" s="2187"/>
      <c r="U141" s="2187"/>
      <c r="V141" s="2187"/>
      <c r="W141" s="2187"/>
      <c r="X141" s="2187"/>
      <c r="Y141" s="2187"/>
      <c r="Z141" s="2187"/>
      <c r="AA141" s="2187"/>
      <c r="AB141" s="2187"/>
      <c r="AC141" s="2187"/>
      <c r="AD141" s="2187"/>
      <c r="AE141" s="2187"/>
      <c r="AF141" s="2187"/>
      <c r="AG141" s="2187"/>
      <c r="AH141" s="2187"/>
      <c r="AI141" s="2187"/>
      <c r="AJ141" s="2187"/>
      <c r="AK141" s="2187"/>
      <c r="AL141" s="2187"/>
      <c r="AM141" s="2187"/>
      <c r="AN141" s="2187"/>
      <c r="AO141" s="2187"/>
      <c r="AP141" s="2187"/>
      <c r="AQ141" s="2187"/>
      <c r="AR141" s="2187"/>
      <c r="AS141" s="2187"/>
      <c r="AT141" s="2187"/>
      <c r="AU141" s="2187"/>
      <c r="AV141" s="2187"/>
      <c r="AW141" s="2187"/>
      <c r="AX141" s="2187"/>
      <c r="AY141" s="2187"/>
      <c r="AZ141" s="2187"/>
      <c r="BA141" s="2187"/>
      <c r="BB141" s="2187"/>
      <c r="BC141" s="2187"/>
      <c r="BD141" s="2187"/>
      <c r="BE141" s="2187"/>
      <c r="BF141" s="2187"/>
      <c r="BG141" s="2187"/>
      <c r="BH141" s="2187"/>
      <c r="BI141" s="2187"/>
      <c r="BJ141" s="2187"/>
      <c r="BK141" s="2187"/>
      <c r="BL141" s="2187"/>
      <c r="BM141" s="2187"/>
      <c r="BN141" s="2187"/>
      <c r="BO141" s="2187"/>
      <c r="BP141" s="2187"/>
      <c r="BQ141" s="2187"/>
      <c r="BR141" s="2187"/>
      <c r="BS141" s="2187"/>
      <c r="BT141" s="2187"/>
      <c r="BU141" s="2187"/>
      <c r="BV141" s="2187"/>
      <c r="BW141" s="2187"/>
      <c r="BX141" s="2187"/>
      <c r="BY141" s="2187"/>
      <c r="BZ141" s="2187"/>
      <c r="CA141" s="2187"/>
      <c r="CB141" s="2187"/>
      <c r="CC141" s="2187"/>
      <c r="CD141" s="2187"/>
      <c r="CE141" s="2187"/>
      <c r="CF141" s="2187"/>
      <c r="CG141" s="2187"/>
      <c r="CH141" s="2187"/>
      <c r="CI141" s="2187"/>
      <c r="CJ141" s="2187"/>
      <c r="CK141" s="2187"/>
      <c r="CL141" s="2187"/>
      <c r="CM141" s="2187"/>
      <c r="CN141" s="2187"/>
      <c r="CO141" s="2187"/>
      <c r="CP141" s="2187"/>
      <c r="CQ141" s="2187"/>
      <c r="CR141" s="2187"/>
      <c r="CS141" s="2187"/>
      <c r="CT141" s="2187"/>
      <c r="CU141" s="2187"/>
      <c r="CV141" s="2187"/>
      <c r="CW141" s="2187"/>
      <c r="CX141" s="2187"/>
      <c r="CY141" s="2187"/>
      <c r="CZ141" s="2187"/>
      <c r="DA141" s="2187"/>
      <c r="DB141" s="2187"/>
      <c r="DC141" s="2187"/>
      <c r="DD141" s="2187"/>
      <c r="DE141" s="2187"/>
      <c r="DF141" s="2187"/>
      <c r="DG141" s="2187"/>
      <c r="DH141" s="2187"/>
      <c r="DI141" s="2187"/>
      <c r="DJ141" s="2187"/>
      <c r="DK141" s="2187"/>
      <c r="DL141" s="2187"/>
      <c r="DM141" s="2187"/>
      <c r="DN141" s="2187"/>
      <c r="DO141" s="2187"/>
      <c r="DP141" s="2187"/>
      <c r="DQ141" s="2187"/>
      <c r="DR141" s="2187"/>
      <c r="DS141" s="2187"/>
      <c r="DT141" s="2187"/>
      <c r="DU141" s="2187"/>
      <c r="DV141" s="2187"/>
      <c r="DW141" s="2187"/>
      <c r="DX141" s="2187"/>
      <c r="DY141" s="2187"/>
      <c r="DZ141" s="2187"/>
      <c r="EA141" s="2187"/>
      <c r="EB141" s="2187"/>
      <c r="EC141" s="2187"/>
      <c r="ED141" s="2187"/>
      <c r="EE141" s="2187"/>
      <c r="EF141" s="2187"/>
    </row>
    <row r="142" spans="2:136" ht="15.6" x14ac:dyDescent="0.3">
      <c r="B142" s="736"/>
      <c r="C142" s="736"/>
      <c r="D142" s="736"/>
      <c r="E142" s="736"/>
      <c r="F142" s="736"/>
      <c r="G142" s="736"/>
      <c r="H142" s="736"/>
      <c r="I142" s="736"/>
      <c r="J142" s="736"/>
      <c r="K142" s="736"/>
      <c r="L142" s="2114" t="s">
        <v>39679</v>
      </c>
      <c r="M142" s="2114"/>
      <c r="N142" s="2114"/>
      <c r="O142" s="2114"/>
      <c r="P142" s="2114"/>
      <c r="Q142" s="2114"/>
      <c r="R142" s="2114"/>
      <c r="S142" s="2114"/>
      <c r="T142" s="2114"/>
      <c r="U142" s="2114"/>
      <c r="V142" s="2114"/>
      <c r="W142" s="2114"/>
      <c r="X142" s="2114"/>
      <c r="Y142" s="2114"/>
      <c r="Z142" s="2114"/>
      <c r="AA142" s="2114"/>
      <c r="AB142" s="2114"/>
      <c r="AC142" s="2114"/>
      <c r="AD142" s="2114"/>
      <c r="AE142" s="2114"/>
      <c r="AF142" s="2114"/>
      <c r="AG142" s="2114"/>
      <c r="AH142" s="2114"/>
      <c r="AI142" s="2114"/>
      <c r="AJ142" s="2114"/>
      <c r="AK142" s="2114"/>
      <c r="AL142" s="2114"/>
      <c r="AM142" s="2114"/>
      <c r="AN142" s="2114"/>
      <c r="AO142" s="2114"/>
      <c r="AP142" s="2114"/>
      <c r="AQ142" s="2114"/>
      <c r="AR142" s="2114"/>
      <c r="AS142" s="2114"/>
      <c r="AT142" s="2114"/>
      <c r="AU142" s="2114"/>
      <c r="AV142" s="2114"/>
      <c r="AW142" s="2114"/>
      <c r="AX142" s="2114"/>
      <c r="AY142" s="2114"/>
      <c r="AZ142" s="2114"/>
      <c r="BA142" s="2114"/>
      <c r="BB142" s="2114"/>
      <c r="BC142" s="2114"/>
      <c r="BD142" s="2114"/>
      <c r="BE142" s="2114"/>
      <c r="BF142" s="2114"/>
      <c r="BG142" s="2114"/>
      <c r="BH142" s="2114"/>
      <c r="BI142" s="2114"/>
      <c r="BJ142" s="2114"/>
      <c r="BK142" s="2114"/>
      <c r="BL142" s="2114"/>
      <c r="BM142" s="2114"/>
      <c r="BN142" s="2114"/>
      <c r="BO142" s="2114"/>
      <c r="BP142" s="2114"/>
      <c r="BQ142" s="2114"/>
      <c r="BR142" s="2114"/>
      <c r="BS142" s="2114"/>
      <c r="BT142" s="2114"/>
      <c r="BU142" s="2114"/>
      <c r="BV142" s="2114"/>
      <c r="BW142" s="2114"/>
      <c r="BX142" s="2114"/>
      <c r="BY142" s="2114"/>
      <c r="BZ142" s="2114"/>
      <c r="CA142" s="2114"/>
      <c r="CB142" s="2114"/>
      <c r="CC142" s="2114"/>
      <c r="CD142" s="2114"/>
      <c r="CE142" s="2114"/>
      <c r="CF142" s="2114"/>
      <c r="CG142" s="2114"/>
      <c r="CH142" s="2114"/>
      <c r="CI142" s="2114"/>
      <c r="CJ142" s="2114"/>
      <c r="CK142" s="2114"/>
      <c r="CL142" s="2114"/>
      <c r="CM142" s="2114"/>
      <c r="CN142" s="2114"/>
      <c r="CO142" s="2114"/>
      <c r="CP142" s="2114"/>
      <c r="CQ142" s="2114"/>
      <c r="CR142" s="2114"/>
      <c r="CS142" s="2114"/>
      <c r="CT142" s="2114"/>
      <c r="CU142" s="2114"/>
      <c r="CV142" s="2114"/>
      <c r="CW142" s="2114"/>
      <c r="CX142" s="2114"/>
      <c r="CY142" s="2114"/>
      <c r="CZ142" s="2114"/>
      <c r="DA142" s="2114"/>
      <c r="DB142" s="2114"/>
      <c r="DC142" s="2114"/>
      <c r="DD142" s="2114"/>
      <c r="DE142" s="2114"/>
      <c r="DF142" s="2114"/>
      <c r="DG142" s="2114"/>
      <c r="DH142" s="2114"/>
      <c r="DI142" s="2114"/>
      <c r="DJ142" s="2114"/>
      <c r="DK142" s="2114"/>
      <c r="DL142" s="2114"/>
      <c r="DM142" s="2114"/>
      <c r="DN142" s="2114"/>
      <c r="DO142" s="2114"/>
      <c r="DP142" s="2114"/>
      <c r="DQ142" s="2114"/>
      <c r="DR142" s="2114"/>
      <c r="DS142" s="2114"/>
      <c r="DT142" s="2114"/>
      <c r="DU142" s="2114"/>
      <c r="DV142" s="2114"/>
      <c r="DW142" s="2114"/>
      <c r="DX142" s="2114"/>
      <c r="DY142" s="2114"/>
      <c r="DZ142" s="2114"/>
      <c r="EA142" s="2114"/>
      <c r="EB142" s="2114"/>
      <c r="EC142" s="2114"/>
      <c r="ED142" s="2114"/>
      <c r="EE142" s="2114"/>
      <c r="EF142" s="2114"/>
    </row>
    <row r="143" spans="2:136" ht="15.6" x14ac:dyDescent="0.3">
      <c r="B143" s="736"/>
      <c r="C143" s="736"/>
      <c r="D143" s="736"/>
      <c r="E143" s="736"/>
      <c r="F143" s="736"/>
      <c r="G143" s="736"/>
      <c r="H143" s="736"/>
      <c r="I143" s="736"/>
      <c r="J143" s="736"/>
      <c r="K143" s="736"/>
      <c r="L143" s="2114" t="s">
        <v>39680</v>
      </c>
      <c r="M143" s="2114"/>
      <c r="N143" s="2114"/>
      <c r="O143" s="2114"/>
      <c r="P143" s="2114"/>
      <c r="Q143" s="2114"/>
      <c r="R143" s="2114"/>
      <c r="S143" s="2114"/>
      <c r="T143" s="2114"/>
      <c r="U143" s="2114"/>
      <c r="V143" s="2114"/>
      <c r="W143" s="2114"/>
      <c r="X143" s="2114"/>
      <c r="Y143" s="2114"/>
      <c r="Z143" s="2114"/>
      <c r="AA143" s="2114"/>
      <c r="AB143" s="2114"/>
      <c r="AC143" s="2114"/>
      <c r="AD143" s="2114"/>
      <c r="AE143" s="2114"/>
      <c r="AF143" s="2114"/>
      <c r="AG143" s="2114"/>
      <c r="AH143" s="2114"/>
      <c r="AI143" s="2114"/>
      <c r="AJ143" s="2114"/>
      <c r="AK143" s="2114"/>
      <c r="AL143" s="2114"/>
      <c r="AM143" s="2114"/>
      <c r="AN143" s="2114"/>
      <c r="AO143" s="2114"/>
      <c r="AP143" s="2114"/>
      <c r="AQ143" s="2114"/>
      <c r="AR143" s="2114"/>
      <c r="AS143" s="2114"/>
      <c r="AT143" s="2114"/>
      <c r="AU143" s="2114"/>
      <c r="AV143" s="2114"/>
      <c r="AW143" s="2114"/>
      <c r="AX143" s="2114"/>
      <c r="AY143" s="2114"/>
      <c r="AZ143" s="2114"/>
      <c r="BA143" s="2114"/>
      <c r="BB143" s="2114"/>
      <c r="BC143" s="2114"/>
      <c r="BD143" s="2114"/>
      <c r="BE143" s="2114"/>
      <c r="BF143" s="2114"/>
      <c r="BG143" s="2114"/>
      <c r="BH143" s="2114"/>
      <c r="BI143" s="2114"/>
      <c r="BJ143" s="2114"/>
      <c r="BK143" s="2114"/>
      <c r="BL143" s="2114"/>
      <c r="BM143" s="2114"/>
      <c r="BN143" s="2114"/>
      <c r="BO143" s="2114"/>
      <c r="BP143" s="2114"/>
      <c r="BQ143" s="2114"/>
      <c r="BR143" s="2114"/>
      <c r="BS143" s="2114"/>
      <c r="BT143" s="2114"/>
      <c r="BU143" s="2114"/>
      <c r="BV143" s="2114"/>
      <c r="BW143" s="2114"/>
      <c r="BX143" s="2114"/>
      <c r="BY143" s="2114"/>
      <c r="BZ143" s="2114"/>
      <c r="CA143" s="2114"/>
      <c r="CB143" s="2114"/>
      <c r="CC143" s="2114"/>
      <c r="CD143" s="2114"/>
      <c r="CE143" s="2114"/>
      <c r="CF143" s="2114"/>
      <c r="CG143" s="2114"/>
      <c r="CH143" s="2114"/>
      <c r="CI143" s="2114"/>
      <c r="CJ143" s="2114"/>
      <c r="CK143" s="2114"/>
      <c r="CL143" s="2114"/>
      <c r="CM143" s="2114"/>
      <c r="CN143" s="2114"/>
      <c r="CO143" s="2114"/>
      <c r="CP143" s="2114"/>
      <c r="CQ143" s="2114"/>
      <c r="CR143" s="2114"/>
      <c r="CS143" s="2114"/>
      <c r="CT143" s="2114"/>
      <c r="CU143" s="2114"/>
      <c r="CV143" s="2114"/>
      <c r="CW143" s="2114"/>
      <c r="CX143" s="2114"/>
      <c r="CY143" s="2114"/>
      <c r="CZ143" s="2114"/>
      <c r="DA143" s="2114"/>
      <c r="DB143" s="2114"/>
      <c r="DC143" s="2114"/>
      <c r="DD143" s="2114"/>
      <c r="DE143" s="2114"/>
      <c r="DF143" s="2114"/>
      <c r="DG143" s="2114"/>
      <c r="DH143" s="2114"/>
      <c r="DI143" s="2114"/>
      <c r="DJ143" s="2114"/>
      <c r="DK143" s="2114"/>
      <c r="DL143" s="2114"/>
      <c r="DM143" s="2114"/>
      <c r="DN143" s="2114"/>
      <c r="DO143" s="2114"/>
      <c r="DP143" s="2114"/>
      <c r="DQ143" s="2114"/>
      <c r="DR143" s="2114"/>
      <c r="DS143" s="2114"/>
      <c r="DT143" s="2114"/>
      <c r="DU143" s="2114"/>
      <c r="DV143" s="2114"/>
      <c r="DW143" s="2114"/>
      <c r="DX143" s="2114"/>
      <c r="DY143" s="2114"/>
      <c r="DZ143" s="2114"/>
      <c r="EA143" s="2114"/>
      <c r="EB143" s="2114"/>
      <c r="EC143" s="2114"/>
      <c r="ED143" s="2114"/>
      <c r="EE143" s="2114"/>
      <c r="EF143" s="2114"/>
    </row>
    <row r="144" spans="2:136" ht="15.6" x14ac:dyDescent="0.3">
      <c r="B144" s="736"/>
      <c r="C144" s="736"/>
      <c r="D144" s="736"/>
      <c r="E144" s="736"/>
      <c r="F144" s="736"/>
      <c r="G144" s="736"/>
      <c r="H144" s="736"/>
      <c r="I144" s="736"/>
      <c r="J144" s="736"/>
      <c r="K144" s="736"/>
      <c r="L144" s="729"/>
      <c r="M144" s="729"/>
      <c r="N144" s="729"/>
      <c r="O144" s="729"/>
      <c r="P144" s="729"/>
      <c r="Q144" s="729"/>
      <c r="R144" s="729"/>
      <c r="S144" s="729"/>
      <c r="T144" s="729"/>
      <c r="U144" s="729"/>
      <c r="V144" s="729"/>
      <c r="W144" s="729"/>
      <c r="X144" s="729"/>
      <c r="Y144" s="729"/>
      <c r="Z144" s="729"/>
      <c r="AA144" s="729"/>
      <c r="AB144" s="729"/>
      <c r="AC144" s="729"/>
      <c r="AD144" s="729"/>
      <c r="AE144" s="729"/>
      <c r="AF144" s="729"/>
      <c r="AG144" s="729"/>
      <c r="AH144" s="729"/>
      <c r="AI144" s="729"/>
      <c r="AJ144" s="729"/>
      <c r="AK144" s="729"/>
      <c r="AL144" s="729"/>
      <c r="AM144" s="729"/>
      <c r="AN144" s="729"/>
      <c r="AO144" s="729"/>
      <c r="AP144" s="729"/>
      <c r="AQ144" s="729"/>
      <c r="AR144" s="729"/>
      <c r="AS144" s="729"/>
      <c r="AT144" s="729"/>
      <c r="AU144" s="729"/>
      <c r="AV144" s="729"/>
      <c r="AW144" s="729"/>
      <c r="AX144" s="729"/>
      <c r="AY144" s="729"/>
      <c r="AZ144" s="729"/>
      <c r="BA144" s="729"/>
      <c r="BB144" s="729"/>
      <c r="BC144" s="729"/>
      <c r="BD144" s="729"/>
      <c r="BE144" s="729"/>
      <c r="BF144" s="729"/>
      <c r="BG144" s="729"/>
      <c r="BH144" s="729"/>
      <c r="BI144" s="729"/>
      <c r="BJ144" s="729"/>
      <c r="BK144" s="729"/>
      <c r="BL144" s="729"/>
      <c r="BM144" s="729"/>
      <c r="BN144" s="729"/>
      <c r="BO144" s="729"/>
      <c r="BP144" s="729"/>
      <c r="BQ144" s="729"/>
      <c r="BR144" s="729"/>
      <c r="BS144" s="729"/>
      <c r="BT144" s="729"/>
      <c r="BU144" s="729"/>
      <c r="BV144" s="729"/>
      <c r="BW144" s="729"/>
      <c r="BX144" s="729"/>
      <c r="BY144" s="729"/>
      <c r="BZ144" s="729"/>
      <c r="CA144" s="729"/>
      <c r="CB144" s="729"/>
      <c r="CC144" s="729"/>
      <c r="CD144" s="729"/>
      <c r="CE144" s="729"/>
      <c r="CF144" s="729"/>
      <c r="CG144" s="729"/>
      <c r="CH144" s="729"/>
      <c r="CI144" s="729"/>
      <c r="CJ144" s="729"/>
      <c r="CK144" s="729"/>
      <c r="CL144" s="729"/>
      <c r="CM144" s="729"/>
      <c r="CN144" s="729"/>
      <c r="CO144" s="729"/>
      <c r="CP144" s="729"/>
      <c r="CQ144" s="729"/>
      <c r="CR144" s="729"/>
      <c r="CS144" s="729"/>
      <c r="CT144" s="729"/>
      <c r="CU144" s="729"/>
      <c r="CV144" s="729"/>
      <c r="CW144" s="729"/>
      <c r="CX144" s="729"/>
      <c r="CY144" s="729"/>
      <c r="CZ144" s="729"/>
      <c r="DA144" s="729"/>
      <c r="DB144" s="729"/>
      <c r="DC144" s="729"/>
      <c r="DD144" s="729"/>
      <c r="DE144" s="729"/>
      <c r="DF144" s="729"/>
      <c r="DG144" s="729"/>
      <c r="DH144" s="729"/>
      <c r="DI144" s="729"/>
      <c r="DJ144" s="729"/>
      <c r="DK144" s="729"/>
      <c r="DL144" s="729"/>
      <c r="DM144" s="729"/>
      <c r="DN144" s="729"/>
      <c r="DO144" s="729"/>
      <c r="DP144" s="729"/>
      <c r="DQ144" s="729"/>
      <c r="DR144" s="729"/>
      <c r="DS144" s="729"/>
      <c r="DT144" s="729"/>
      <c r="DU144" s="729"/>
      <c r="DV144" s="729"/>
      <c r="DW144" s="729"/>
      <c r="DX144" s="729"/>
      <c r="DY144" s="729"/>
      <c r="DZ144" s="729"/>
      <c r="EA144" s="729"/>
      <c r="EB144" s="729"/>
      <c r="EC144" s="729"/>
      <c r="ED144" s="729"/>
      <c r="EE144" s="729"/>
      <c r="EF144" s="729"/>
    </row>
    <row r="145" spans="2:136" ht="15.6" x14ac:dyDescent="0.3">
      <c r="B145" s="736"/>
      <c r="C145" s="736"/>
      <c r="D145" s="736"/>
      <c r="E145" s="736"/>
      <c r="F145" s="736"/>
      <c r="G145" s="736"/>
      <c r="H145" s="736"/>
      <c r="I145" s="736"/>
      <c r="J145" s="736"/>
      <c r="K145" s="736"/>
      <c r="L145" s="2191" t="s">
        <v>39977</v>
      </c>
      <c r="M145" s="2192"/>
      <c r="N145" s="2192"/>
      <c r="O145" s="2192"/>
      <c r="P145" s="2192"/>
      <c r="Q145" s="2192"/>
      <c r="R145" s="2192"/>
      <c r="S145" s="2192"/>
      <c r="T145" s="2192"/>
      <c r="U145" s="2192"/>
      <c r="V145" s="2192"/>
      <c r="W145" s="2192"/>
      <c r="X145" s="2192"/>
      <c r="Y145" s="2192"/>
      <c r="Z145" s="2192"/>
      <c r="AA145" s="2192"/>
      <c r="AB145" s="2192"/>
      <c r="AC145" s="2192"/>
      <c r="AD145" s="2192"/>
      <c r="AE145" s="2192"/>
      <c r="AF145" s="2192"/>
      <c r="AG145" s="2192"/>
      <c r="AH145" s="2192"/>
      <c r="AI145" s="2192"/>
      <c r="AJ145" s="2192"/>
      <c r="AK145" s="2192"/>
      <c r="AL145" s="2192"/>
      <c r="AM145" s="2192"/>
      <c r="AN145" s="2192"/>
      <c r="AO145" s="2192"/>
      <c r="AP145" s="2192"/>
      <c r="AQ145" s="2192"/>
      <c r="AR145" s="2192"/>
      <c r="AS145" s="2192"/>
      <c r="AT145" s="2192"/>
      <c r="AU145" s="2192"/>
      <c r="AV145" s="2192"/>
      <c r="AW145" s="2192"/>
      <c r="AX145" s="2192"/>
      <c r="AY145" s="2192"/>
      <c r="AZ145" s="2192"/>
      <c r="BA145" s="2192"/>
      <c r="BB145" s="2192"/>
      <c r="BC145" s="2192"/>
      <c r="BD145" s="2192"/>
      <c r="BE145" s="2192"/>
      <c r="BF145" s="2192"/>
      <c r="BG145" s="2192"/>
      <c r="BH145" s="2192"/>
      <c r="BI145" s="2192"/>
      <c r="BJ145" s="2192"/>
      <c r="BK145" s="2192"/>
      <c r="BL145" s="2192"/>
      <c r="BM145" s="2192"/>
      <c r="BN145" s="2192"/>
      <c r="BO145" s="2192"/>
      <c r="BP145" s="2192"/>
      <c r="BQ145" s="2192"/>
      <c r="BR145" s="2192"/>
      <c r="BS145" s="2192"/>
      <c r="BT145" s="2192"/>
      <c r="BU145" s="2192"/>
      <c r="BV145" s="2192"/>
      <c r="BW145" s="2192"/>
      <c r="BX145" s="2192"/>
      <c r="BY145" s="2192"/>
      <c r="BZ145" s="2192"/>
      <c r="CA145" s="2192"/>
      <c r="CB145" s="2192"/>
      <c r="CC145" s="2192"/>
      <c r="CD145" s="2192"/>
      <c r="CE145" s="2192"/>
      <c r="CF145" s="2192"/>
      <c r="CG145" s="2192"/>
      <c r="CH145" s="2192"/>
      <c r="CI145" s="2192"/>
      <c r="CJ145" s="2192"/>
      <c r="CK145" s="2192"/>
      <c r="CL145" s="2192"/>
      <c r="CM145" s="2192"/>
      <c r="CN145" s="2192"/>
      <c r="CO145" s="2192"/>
      <c r="CP145" s="2192"/>
      <c r="CQ145" s="2192"/>
      <c r="CR145" s="2192"/>
      <c r="CS145" s="2192"/>
      <c r="CT145" s="2192"/>
      <c r="CU145" s="2192"/>
      <c r="CV145" s="2192"/>
      <c r="CW145" s="2192"/>
      <c r="CX145" s="2192"/>
      <c r="CY145" s="2192"/>
      <c r="CZ145" s="2192"/>
      <c r="DA145" s="2192"/>
      <c r="DB145" s="2192"/>
      <c r="DC145" s="2192"/>
      <c r="DD145" s="2192"/>
      <c r="DE145" s="2192"/>
      <c r="DF145" s="2192"/>
      <c r="DG145" s="2192"/>
      <c r="DH145" s="2192"/>
      <c r="DI145" s="2192"/>
      <c r="DJ145" s="2192"/>
      <c r="DK145" s="2192"/>
      <c r="DL145" s="2192"/>
      <c r="DM145" s="2192"/>
      <c r="DN145" s="2192"/>
      <c r="DO145" s="2192"/>
      <c r="DP145" s="2192"/>
      <c r="DQ145" s="2192"/>
      <c r="DR145" s="2192"/>
      <c r="DS145" s="2192"/>
      <c r="DT145" s="2192"/>
      <c r="DU145" s="2192"/>
      <c r="DV145" s="2192"/>
      <c r="DW145" s="2192"/>
      <c r="DX145" s="2192"/>
      <c r="DY145" s="2192"/>
      <c r="DZ145" s="2192"/>
      <c r="EA145" s="2192"/>
      <c r="EB145" s="2192"/>
      <c r="EC145" s="2192"/>
      <c r="ED145" s="2192"/>
      <c r="EE145" s="2192"/>
      <c r="EF145" s="2192"/>
    </row>
    <row r="146" spans="2:136" ht="15.6" x14ac:dyDescent="0.3">
      <c r="B146" s="736"/>
      <c r="C146" s="736"/>
      <c r="D146" s="736"/>
      <c r="E146" s="736"/>
      <c r="F146" s="736"/>
      <c r="G146" s="736"/>
      <c r="H146" s="736"/>
      <c r="I146" s="736"/>
      <c r="J146" s="736"/>
      <c r="K146" s="736"/>
      <c r="L146" s="729"/>
      <c r="M146" s="729"/>
      <c r="N146" s="729"/>
      <c r="O146" s="729"/>
      <c r="P146" s="729"/>
      <c r="Q146" s="2114" t="s">
        <v>39681</v>
      </c>
      <c r="R146" s="2114"/>
      <c r="S146" s="2114"/>
      <c r="T146" s="2114"/>
      <c r="U146" s="2114"/>
      <c r="V146" s="2114"/>
      <c r="W146" s="2114"/>
      <c r="X146" s="2114"/>
      <c r="Y146" s="2114"/>
      <c r="Z146" s="2114"/>
      <c r="AA146" s="2114"/>
      <c r="AB146" s="2114"/>
      <c r="AC146" s="2114"/>
      <c r="AD146" s="2114"/>
      <c r="AE146" s="2114"/>
      <c r="AF146" s="2114"/>
      <c r="AG146" s="2114"/>
      <c r="AH146" s="2114"/>
      <c r="AI146" s="2114"/>
      <c r="AJ146" s="2114"/>
      <c r="AK146" s="2114"/>
      <c r="AL146" s="2114"/>
      <c r="AM146" s="2114"/>
      <c r="AN146" s="2114"/>
      <c r="AO146" s="2114"/>
      <c r="AP146" s="2114"/>
      <c r="AQ146" s="2114"/>
      <c r="AR146" s="2114"/>
      <c r="AS146" s="2114"/>
      <c r="AT146" s="2114"/>
      <c r="AU146" s="2114"/>
      <c r="AV146" s="2114"/>
      <c r="AW146" s="2114"/>
      <c r="AX146" s="2114"/>
      <c r="AY146" s="2114"/>
      <c r="AZ146" s="2114"/>
      <c r="BA146" s="2114"/>
      <c r="BB146" s="2114"/>
      <c r="BC146" s="2114"/>
      <c r="BD146" s="2114"/>
      <c r="BE146" s="2114"/>
      <c r="BF146" s="2114"/>
      <c r="BG146" s="2114"/>
      <c r="BH146" s="2114"/>
      <c r="BI146" s="2114"/>
      <c r="BJ146" s="2114"/>
      <c r="BK146" s="2114"/>
      <c r="BL146" s="2114"/>
      <c r="BM146" s="2114"/>
      <c r="BN146" s="2114"/>
      <c r="BO146" s="2114"/>
      <c r="BP146" s="2114"/>
      <c r="BQ146" s="2114"/>
      <c r="BR146" s="2114"/>
      <c r="BS146" s="2114"/>
      <c r="BT146" s="2114"/>
      <c r="BU146" s="2114"/>
      <c r="BV146" s="2114"/>
      <c r="BW146" s="2114"/>
      <c r="BX146" s="2114"/>
      <c r="BY146" s="2114"/>
      <c r="BZ146" s="2114"/>
      <c r="CA146" s="2114"/>
      <c r="CB146" s="2114"/>
      <c r="CC146" s="2114"/>
      <c r="CD146" s="2114"/>
      <c r="CE146" s="2114"/>
      <c r="CF146" s="2114"/>
      <c r="CG146" s="2114"/>
      <c r="CH146" s="2114"/>
      <c r="CI146" s="2114"/>
      <c r="CJ146" s="2114"/>
      <c r="CK146" s="2114"/>
      <c r="CL146" s="2114"/>
      <c r="CM146" s="2114"/>
      <c r="CN146" s="2114"/>
      <c r="CO146" s="2114"/>
      <c r="CP146" s="2114"/>
      <c r="CQ146" s="2114"/>
      <c r="CR146" s="2114"/>
      <c r="CS146" s="2114"/>
      <c r="CT146" s="2114"/>
      <c r="CU146" s="2114"/>
      <c r="CV146" s="2114"/>
      <c r="CW146" s="2114"/>
      <c r="CX146" s="2114"/>
      <c r="CY146" s="2114"/>
      <c r="CZ146" s="2114"/>
      <c r="DA146" s="2114"/>
      <c r="DB146" s="2114"/>
      <c r="DC146" s="2114"/>
      <c r="DD146" s="2114"/>
      <c r="DE146" s="2114"/>
      <c r="DF146" s="2114"/>
      <c r="DG146" s="2114"/>
      <c r="DH146" s="2114"/>
      <c r="DI146" s="2114"/>
      <c r="DJ146" s="2114"/>
      <c r="DK146" s="2114"/>
      <c r="DL146" s="2114"/>
      <c r="DM146" s="2114"/>
      <c r="DN146" s="2114"/>
      <c r="DO146" s="2114"/>
      <c r="DP146" s="2114"/>
      <c r="DQ146" s="2114"/>
      <c r="DR146" s="2114"/>
      <c r="DS146" s="2114"/>
      <c r="DT146" s="2114"/>
      <c r="DU146" s="2114"/>
      <c r="DV146" s="2114"/>
      <c r="DW146" s="2114"/>
      <c r="DX146" s="2114"/>
      <c r="DY146" s="2114"/>
      <c r="DZ146" s="2114"/>
      <c r="EA146" s="2114"/>
      <c r="EB146" s="2114"/>
      <c r="EC146" s="2114"/>
      <c r="ED146" s="2114"/>
      <c r="EE146" s="2114"/>
      <c r="EF146" s="2114"/>
    </row>
    <row r="147" spans="2:136" ht="15.6" x14ac:dyDescent="0.3">
      <c r="B147" s="736"/>
      <c r="C147" s="736"/>
      <c r="D147" s="736"/>
      <c r="E147" s="736"/>
      <c r="F147" s="736"/>
      <c r="G147" s="736"/>
      <c r="H147" s="736"/>
      <c r="I147" s="736"/>
      <c r="J147" s="736"/>
      <c r="K147" s="736"/>
      <c r="L147" s="729"/>
      <c r="M147" s="729"/>
      <c r="N147" s="729"/>
      <c r="O147" s="729"/>
      <c r="P147" s="729"/>
      <c r="Q147" s="729"/>
      <c r="R147" s="729"/>
      <c r="S147" s="729"/>
      <c r="T147" s="729"/>
      <c r="U147" s="729"/>
      <c r="V147" s="729"/>
      <c r="W147" s="729"/>
      <c r="X147" s="729"/>
      <c r="Y147" s="729"/>
      <c r="Z147" s="729"/>
      <c r="AA147" s="729"/>
      <c r="AB147" s="729"/>
      <c r="AC147" s="729"/>
      <c r="AD147" s="729"/>
      <c r="AE147" s="729"/>
      <c r="AF147" s="729"/>
      <c r="AG147" s="729"/>
      <c r="AH147" s="729"/>
      <c r="AI147" s="729"/>
      <c r="AJ147" s="729"/>
      <c r="AK147" s="729"/>
      <c r="AL147" s="729"/>
      <c r="AM147" s="729"/>
      <c r="AN147" s="729"/>
      <c r="AO147" s="729"/>
      <c r="AP147" s="729"/>
      <c r="AQ147" s="729"/>
      <c r="AR147" s="729"/>
      <c r="AS147" s="729"/>
      <c r="AT147" s="729"/>
      <c r="AU147" s="729"/>
      <c r="AV147" s="729"/>
      <c r="AW147" s="729"/>
      <c r="AX147" s="729"/>
      <c r="AY147" s="729"/>
      <c r="AZ147" s="729"/>
      <c r="BA147" s="729"/>
      <c r="BB147" s="729"/>
      <c r="BC147" s="729"/>
      <c r="BD147" s="729"/>
      <c r="BE147" s="729"/>
      <c r="BF147" s="729"/>
      <c r="BG147" s="729"/>
      <c r="BH147" s="729"/>
      <c r="BI147" s="729"/>
      <c r="BJ147" s="729"/>
      <c r="BK147" s="729"/>
      <c r="BL147" s="729"/>
      <c r="BM147" s="729"/>
      <c r="BN147" s="729"/>
      <c r="BO147" s="729"/>
      <c r="BP147" s="729"/>
      <c r="BQ147" s="729"/>
      <c r="BR147" s="729"/>
      <c r="BS147" s="729"/>
      <c r="BT147" s="729"/>
      <c r="BU147" s="729"/>
      <c r="BV147" s="729"/>
      <c r="BW147" s="729"/>
      <c r="BX147" s="729"/>
      <c r="BY147" s="729"/>
      <c r="BZ147" s="729"/>
      <c r="CA147" s="729"/>
      <c r="CB147" s="729"/>
      <c r="CC147" s="729"/>
      <c r="CD147" s="729"/>
      <c r="CE147" s="729"/>
      <c r="CF147" s="729"/>
      <c r="CG147" s="729"/>
      <c r="CH147" s="729"/>
      <c r="CI147" s="729"/>
      <c r="CJ147" s="729"/>
      <c r="CK147" s="729"/>
      <c r="CL147" s="729"/>
      <c r="CM147" s="729"/>
      <c r="CN147" s="729"/>
      <c r="CO147" s="729"/>
      <c r="CP147" s="729"/>
      <c r="CQ147" s="729"/>
      <c r="CR147" s="729"/>
      <c r="CS147" s="729"/>
      <c r="CT147" s="729"/>
      <c r="CU147" s="729"/>
      <c r="CV147" s="729"/>
      <c r="CW147" s="729"/>
      <c r="CX147" s="729"/>
      <c r="CY147" s="729"/>
      <c r="CZ147" s="729"/>
      <c r="DA147" s="729"/>
      <c r="DB147" s="729"/>
      <c r="DC147" s="729"/>
      <c r="DD147" s="729"/>
      <c r="DE147" s="729"/>
      <c r="DF147" s="729"/>
      <c r="DG147" s="729"/>
      <c r="DH147" s="729"/>
      <c r="DI147" s="729"/>
      <c r="DJ147" s="729"/>
      <c r="DK147" s="729"/>
      <c r="DL147" s="729"/>
      <c r="DM147" s="729"/>
      <c r="DN147" s="729"/>
      <c r="DO147" s="729"/>
      <c r="DP147" s="729"/>
      <c r="DQ147" s="729"/>
      <c r="DR147" s="729"/>
      <c r="DS147" s="729"/>
      <c r="DT147" s="729"/>
      <c r="DU147" s="729"/>
      <c r="DV147" s="729"/>
      <c r="DW147" s="729"/>
      <c r="DX147" s="729"/>
      <c r="DY147" s="729"/>
      <c r="DZ147" s="729"/>
      <c r="EA147" s="729"/>
      <c r="EB147" s="729"/>
      <c r="EC147" s="729"/>
      <c r="ED147" s="729"/>
      <c r="EE147" s="729"/>
      <c r="EF147" s="729"/>
    </row>
    <row r="148" spans="2:136" ht="15.6" x14ac:dyDescent="0.3">
      <c r="B148" s="736"/>
      <c r="C148" s="736"/>
      <c r="D148" s="736"/>
      <c r="E148" s="736"/>
      <c r="F148" s="736"/>
      <c r="G148" s="736"/>
      <c r="H148" s="736"/>
      <c r="I148" s="736"/>
      <c r="J148" s="736"/>
      <c r="K148" s="736"/>
      <c r="L148" s="2188" t="s">
        <v>39682</v>
      </c>
      <c r="M148" s="2189"/>
      <c r="N148" s="2189"/>
      <c r="O148" s="2189"/>
      <c r="P148" s="2189"/>
      <c r="Q148" s="2189"/>
      <c r="R148" s="2189"/>
      <c r="S148" s="2189"/>
      <c r="T148" s="2189"/>
      <c r="U148" s="2189"/>
      <c r="V148" s="2189"/>
      <c r="W148" s="2189"/>
      <c r="X148" s="2189"/>
      <c r="Y148" s="2189"/>
      <c r="Z148" s="2189"/>
      <c r="AA148" s="2189"/>
      <c r="AB148" s="2189"/>
      <c r="AC148" s="2189"/>
      <c r="AD148" s="2189"/>
      <c r="AE148" s="2189"/>
      <c r="AF148" s="2189"/>
      <c r="AG148" s="2189"/>
      <c r="AH148" s="2189"/>
      <c r="AI148" s="2189"/>
      <c r="AJ148" s="2189"/>
      <c r="AK148" s="2189"/>
      <c r="AL148" s="2189"/>
      <c r="AM148" s="2189"/>
      <c r="AN148" s="2189"/>
      <c r="AO148" s="2189"/>
      <c r="AP148" s="2189"/>
      <c r="AQ148" s="2189"/>
      <c r="AR148" s="2189"/>
      <c r="AS148" s="2189"/>
      <c r="AT148" s="2189"/>
      <c r="AU148" s="2189"/>
      <c r="AV148" s="2189"/>
      <c r="AW148" s="2189"/>
      <c r="AX148" s="2189"/>
      <c r="AY148" s="2189"/>
      <c r="AZ148" s="2189"/>
      <c r="BA148" s="2189"/>
      <c r="BB148" s="2189"/>
      <c r="BC148" s="2189"/>
      <c r="BD148" s="2189"/>
      <c r="BE148" s="2189"/>
      <c r="BF148" s="2189"/>
      <c r="BG148" s="2189"/>
      <c r="BH148" s="2189"/>
      <c r="BI148" s="2189"/>
      <c r="BJ148" s="2189"/>
      <c r="BK148" s="2189"/>
      <c r="BL148" s="2189"/>
      <c r="BM148" s="2189"/>
      <c r="BN148" s="2189"/>
      <c r="BO148" s="2189"/>
      <c r="BP148" s="2189"/>
      <c r="BQ148" s="2189"/>
      <c r="BR148" s="2189"/>
      <c r="BS148" s="2189"/>
      <c r="BT148" s="2189"/>
      <c r="BU148" s="2189"/>
      <c r="BV148" s="2189"/>
      <c r="BW148" s="2189"/>
      <c r="BX148" s="2189"/>
      <c r="BY148" s="2189"/>
      <c r="BZ148" s="2189"/>
      <c r="CA148" s="2189"/>
      <c r="CB148" s="2189"/>
      <c r="CC148" s="2189"/>
      <c r="CD148" s="2189"/>
      <c r="CE148" s="2189"/>
      <c r="CF148" s="2189"/>
      <c r="CG148" s="2189"/>
      <c r="CH148" s="2189"/>
      <c r="CI148" s="2189"/>
      <c r="CJ148" s="2189"/>
      <c r="CK148" s="2189"/>
      <c r="CL148" s="2189"/>
      <c r="CM148" s="2189"/>
      <c r="CN148" s="2189"/>
      <c r="CO148" s="2189"/>
      <c r="CP148" s="2189"/>
      <c r="CQ148" s="2189"/>
      <c r="CR148" s="2189"/>
      <c r="CS148" s="2189"/>
      <c r="CT148" s="2189"/>
      <c r="CU148" s="2189"/>
      <c r="CV148" s="2189"/>
      <c r="CW148" s="2189"/>
      <c r="CX148" s="2189"/>
      <c r="CY148" s="2189"/>
      <c r="CZ148" s="2189"/>
      <c r="DA148" s="2189"/>
      <c r="DB148" s="2189"/>
      <c r="DC148" s="2189"/>
      <c r="DD148" s="2189"/>
      <c r="DE148" s="2189"/>
      <c r="DF148" s="2189"/>
      <c r="DG148" s="2189"/>
      <c r="DH148" s="2189"/>
      <c r="DI148" s="2189"/>
      <c r="DJ148" s="2189"/>
      <c r="DK148" s="2189"/>
      <c r="DL148" s="2189"/>
      <c r="DM148" s="2189"/>
      <c r="DN148" s="2189"/>
      <c r="DO148" s="2189"/>
      <c r="DP148" s="2189"/>
      <c r="DQ148" s="2189"/>
      <c r="DR148" s="2189"/>
      <c r="DS148" s="2189"/>
      <c r="DT148" s="2189"/>
      <c r="DU148" s="2189"/>
      <c r="DV148" s="2189"/>
      <c r="DW148" s="2189"/>
      <c r="DX148" s="2189"/>
      <c r="DY148" s="2189"/>
      <c r="DZ148" s="2189"/>
      <c r="EA148" s="2189"/>
      <c r="EB148" s="2189"/>
      <c r="EC148" s="2189"/>
      <c r="ED148" s="2189"/>
      <c r="EE148" s="2189"/>
      <c r="EF148" s="2189"/>
    </row>
    <row r="149" spans="2:136" ht="15.6" x14ac:dyDescent="0.3">
      <c r="B149" s="736"/>
      <c r="C149" s="736"/>
      <c r="D149" s="736"/>
      <c r="E149" s="736"/>
      <c r="F149" s="736"/>
      <c r="G149" s="736"/>
      <c r="H149" s="736"/>
      <c r="I149" s="736"/>
      <c r="J149" s="736"/>
      <c r="K149" s="736"/>
      <c r="L149" s="729"/>
      <c r="M149" s="729"/>
      <c r="N149" s="729"/>
      <c r="O149" s="729"/>
      <c r="P149" s="729"/>
      <c r="Q149" s="2114" t="s">
        <v>39683</v>
      </c>
      <c r="R149" s="2114"/>
      <c r="S149" s="2114"/>
      <c r="T149" s="2114"/>
      <c r="U149" s="2114"/>
      <c r="V149" s="2114"/>
      <c r="W149" s="2114"/>
      <c r="X149" s="2114"/>
      <c r="Y149" s="2114"/>
      <c r="Z149" s="2114"/>
      <c r="AA149" s="2114"/>
      <c r="AB149" s="2114"/>
      <c r="AC149" s="2114"/>
      <c r="AD149" s="2114"/>
      <c r="AE149" s="2114"/>
      <c r="AF149" s="2114"/>
      <c r="AG149" s="2114"/>
      <c r="AH149" s="2114"/>
      <c r="AI149" s="2114"/>
      <c r="AJ149" s="2114"/>
      <c r="AK149" s="2114"/>
      <c r="AL149" s="2114"/>
      <c r="AM149" s="2114"/>
      <c r="AN149" s="2114"/>
      <c r="AO149" s="2114"/>
      <c r="AP149" s="2114"/>
      <c r="AQ149" s="2114"/>
      <c r="AR149" s="2114"/>
      <c r="AS149" s="2114"/>
      <c r="AT149" s="2114"/>
      <c r="AU149" s="2114"/>
      <c r="AV149" s="2114"/>
      <c r="AW149" s="2114"/>
      <c r="AX149" s="2114"/>
      <c r="AY149" s="2114"/>
      <c r="AZ149" s="2114"/>
      <c r="BA149" s="2114"/>
      <c r="BB149" s="2114"/>
      <c r="BC149" s="2114"/>
      <c r="BD149" s="2114"/>
      <c r="BE149" s="2114"/>
      <c r="BF149" s="2114"/>
      <c r="BG149" s="2114"/>
      <c r="BH149" s="2114"/>
      <c r="BI149" s="2114"/>
      <c r="BJ149" s="2114"/>
      <c r="BK149" s="2114"/>
      <c r="BL149" s="2114"/>
      <c r="BM149" s="2114"/>
      <c r="BN149" s="2114"/>
      <c r="BO149" s="2114"/>
      <c r="BP149" s="2114"/>
      <c r="BQ149" s="2114"/>
      <c r="BR149" s="2114"/>
      <c r="BS149" s="2114"/>
      <c r="BT149" s="2114"/>
      <c r="BU149" s="2114"/>
      <c r="BV149" s="2114"/>
      <c r="BW149" s="2114"/>
      <c r="BX149" s="2114"/>
      <c r="BY149" s="2114"/>
      <c r="BZ149" s="2114"/>
      <c r="CA149" s="2114"/>
      <c r="CB149" s="2114"/>
      <c r="CC149" s="2114"/>
      <c r="CD149" s="2114"/>
      <c r="CE149" s="2114"/>
      <c r="CF149" s="2114"/>
      <c r="CG149" s="2114"/>
      <c r="CH149" s="2114"/>
      <c r="CI149" s="2114"/>
      <c r="CJ149" s="2114"/>
      <c r="CK149" s="2114"/>
      <c r="CL149" s="2114"/>
      <c r="CM149" s="2114"/>
      <c r="CN149" s="2114"/>
      <c r="CO149" s="2114"/>
      <c r="CP149" s="2114"/>
      <c r="CQ149" s="2114"/>
      <c r="CR149" s="2114"/>
      <c r="CS149" s="2114"/>
      <c r="CT149" s="2114"/>
      <c r="CU149" s="2114"/>
      <c r="CV149" s="2114"/>
      <c r="CW149" s="2114"/>
      <c r="CX149" s="2114"/>
      <c r="CY149" s="2114"/>
      <c r="CZ149" s="2114"/>
      <c r="DA149" s="2114"/>
      <c r="DB149" s="2114"/>
      <c r="DC149" s="2114"/>
      <c r="DD149" s="2114"/>
      <c r="DE149" s="2114"/>
      <c r="DF149" s="2114"/>
      <c r="DG149" s="2114"/>
      <c r="DH149" s="2114"/>
      <c r="DI149" s="2114"/>
      <c r="DJ149" s="2114"/>
      <c r="DK149" s="2114"/>
      <c r="DL149" s="2114"/>
      <c r="DM149" s="2114"/>
      <c r="DN149" s="2114"/>
      <c r="DO149" s="2114"/>
      <c r="DP149" s="2114"/>
      <c r="DQ149" s="2114"/>
      <c r="DR149" s="2114"/>
      <c r="DS149" s="2114"/>
      <c r="DT149" s="2114"/>
      <c r="DU149" s="2114"/>
      <c r="DV149" s="2114"/>
      <c r="DW149" s="2114"/>
      <c r="DX149" s="2114"/>
      <c r="DY149" s="2114"/>
      <c r="DZ149" s="2114"/>
      <c r="EA149" s="2114"/>
      <c r="EB149" s="2114"/>
      <c r="EC149" s="2114"/>
      <c r="ED149" s="2114"/>
      <c r="EE149" s="2114"/>
      <c r="EF149" s="2114"/>
    </row>
    <row r="150" spans="2:136" ht="15.6" x14ac:dyDescent="0.3">
      <c r="B150" s="736"/>
      <c r="C150" s="736"/>
      <c r="D150" s="736"/>
      <c r="E150" s="736"/>
      <c r="F150" s="736"/>
      <c r="G150" s="736"/>
      <c r="H150" s="736"/>
      <c r="I150" s="736"/>
      <c r="J150" s="736"/>
      <c r="K150" s="736"/>
      <c r="L150" s="729"/>
      <c r="M150" s="729"/>
      <c r="N150" s="729"/>
      <c r="O150" s="729"/>
      <c r="P150" s="729"/>
      <c r="Q150" s="2114" t="s">
        <v>39684</v>
      </c>
      <c r="R150" s="2114"/>
      <c r="S150" s="2114"/>
      <c r="T150" s="2114"/>
      <c r="U150" s="2114"/>
      <c r="V150" s="2114"/>
      <c r="W150" s="2114"/>
      <c r="X150" s="2114"/>
      <c r="Y150" s="2114"/>
      <c r="Z150" s="2114"/>
      <c r="AA150" s="2114"/>
      <c r="AB150" s="2114"/>
      <c r="AC150" s="2114"/>
      <c r="AD150" s="2114"/>
      <c r="AE150" s="2114"/>
      <c r="AF150" s="2114"/>
      <c r="AG150" s="2114"/>
      <c r="AH150" s="2114"/>
      <c r="AI150" s="2114"/>
      <c r="AJ150" s="2114"/>
      <c r="AK150" s="2114"/>
      <c r="AL150" s="2114"/>
      <c r="AM150" s="2114"/>
      <c r="AN150" s="2114"/>
      <c r="AO150" s="2114"/>
      <c r="AP150" s="2114"/>
      <c r="AQ150" s="2114"/>
      <c r="AR150" s="2114"/>
      <c r="AS150" s="2114"/>
      <c r="AT150" s="2114"/>
      <c r="AU150" s="2114"/>
      <c r="AV150" s="2114"/>
      <c r="AW150" s="2114"/>
      <c r="AX150" s="2114"/>
      <c r="AY150" s="2114"/>
      <c r="AZ150" s="2114"/>
      <c r="BA150" s="2114"/>
      <c r="BB150" s="2114"/>
      <c r="BC150" s="2114"/>
      <c r="BD150" s="2114"/>
      <c r="BE150" s="2114"/>
      <c r="BF150" s="2114"/>
      <c r="BG150" s="2114"/>
      <c r="BH150" s="2114"/>
      <c r="BI150" s="2114"/>
      <c r="BJ150" s="2114"/>
      <c r="BK150" s="2114"/>
      <c r="BL150" s="2114"/>
      <c r="BM150" s="2114"/>
      <c r="BN150" s="2114"/>
      <c r="BO150" s="2114"/>
      <c r="BP150" s="2114"/>
      <c r="BQ150" s="2114"/>
      <c r="BR150" s="2114"/>
      <c r="BS150" s="2114"/>
      <c r="BT150" s="2114"/>
      <c r="BU150" s="2114"/>
      <c r="BV150" s="2114"/>
      <c r="BW150" s="2114"/>
      <c r="BX150" s="2114"/>
      <c r="BY150" s="2114"/>
      <c r="BZ150" s="2114"/>
      <c r="CA150" s="2114"/>
      <c r="CB150" s="2114"/>
      <c r="CC150" s="2114"/>
      <c r="CD150" s="2114"/>
      <c r="CE150" s="2114"/>
      <c r="CF150" s="2114"/>
      <c r="CG150" s="2114"/>
      <c r="CH150" s="2114"/>
      <c r="CI150" s="2114"/>
      <c r="CJ150" s="2114"/>
      <c r="CK150" s="2114"/>
      <c r="CL150" s="2114"/>
      <c r="CM150" s="2114"/>
      <c r="CN150" s="2114"/>
      <c r="CO150" s="2114"/>
      <c r="CP150" s="2114"/>
      <c r="CQ150" s="2114"/>
      <c r="CR150" s="2114"/>
      <c r="CS150" s="2114"/>
      <c r="CT150" s="2114"/>
      <c r="CU150" s="2114"/>
      <c r="CV150" s="2114"/>
      <c r="CW150" s="2114"/>
      <c r="CX150" s="2114"/>
      <c r="CY150" s="2114"/>
      <c r="CZ150" s="2114"/>
      <c r="DA150" s="2114"/>
      <c r="DB150" s="2114"/>
      <c r="DC150" s="2114"/>
      <c r="DD150" s="2114"/>
      <c r="DE150" s="2114"/>
      <c r="DF150" s="2114"/>
      <c r="DG150" s="2114"/>
      <c r="DH150" s="2114"/>
      <c r="DI150" s="2114"/>
      <c r="DJ150" s="2114"/>
      <c r="DK150" s="2114"/>
      <c r="DL150" s="2114"/>
      <c r="DM150" s="2114"/>
      <c r="DN150" s="2114"/>
      <c r="DO150" s="2114"/>
      <c r="DP150" s="2114"/>
      <c r="DQ150" s="2114"/>
      <c r="DR150" s="2114"/>
      <c r="DS150" s="2114"/>
      <c r="DT150" s="2114"/>
      <c r="DU150" s="2114"/>
      <c r="DV150" s="2114"/>
      <c r="DW150" s="2114"/>
      <c r="DX150" s="2114"/>
      <c r="DY150" s="2114"/>
      <c r="DZ150" s="2114"/>
      <c r="EA150" s="2114"/>
      <c r="EB150" s="2114"/>
      <c r="EC150" s="2114"/>
      <c r="ED150" s="2114"/>
      <c r="EE150" s="2114"/>
      <c r="EF150" s="2114"/>
    </row>
    <row r="151" spans="2:136" ht="15.6" x14ac:dyDescent="0.3">
      <c r="B151" s="736"/>
      <c r="C151" s="736"/>
      <c r="D151" s="736"/>
      <c r="E151" s="736"/>
      <c r="F151" s="736"/>
      <c r="G151" s="736"/>
      <c r="H151" s="736"/>
      <c r="I151" s="736"/>
      <c r="J151" s="736"/>
      <c r="K151" s="736"/>
      <c r="L151" s="729"/>
      <c r="M151" s="729"/>
      <c r="N151" s="729"/>
      <c r="O151" s="729"/>
      <c r="P151" s="729"/>
      <c r="Q151" s="2114" t="s">
        <v>39685</v>
      </c>
      <c r="R151" s="2114"/>
      <c r="S151" s="2114"/>
      <c r="T151" s="2114"/>
      <c r="U151" s="2114"/>
      <c r="V151" s="2114"/>
      <c r="W151" s="2114"/>
      <c r="X151" s="2114"/>
      <c r="Y151" s="2114"/>
      <c r="Z151" s="2114"/>
      <c r="AA151" s="2114"/>
      <c r="AB151" s="2114"/>
      <c r="AC151" s="2114"/>
      <c r="AD151" s="2114"/>
      <c r="AE151" s="2114"/>
      <c r="AF151" s="2114"/>
      <c r="AG151" s="2114"/>
      <c r="AH151" s="2114"/>
      <c r="AI151" s="2114"/>
      <c r="AJ151" s="2114"/>
      <c r="AK151" s="2114"/>
      <c r="AL151" s="2114"/>
      <c r="AM151" s="2114"/>
      <c r="AN151" s="2114"/>
      <c r="AO151" s="2114"/>
      <c r="AP151" s="2114"/>
      <c r="AQ151" s="2114"/>
      <c r="AR151" s="2114"/>
      <c r="AS151" s="2114"/>
      <c r="AT151" s="2114"/>
      <c r="AU151" s="2114"/>
      <c r="AV151" s="2114"/>
      <c r="AW151" s="2114"/>
      <c r="AX151" s="2114"/>
      <c r="AY151" s="2114"/>
      <c r="AZ151" s="2114"/>
      <c r="BA151" s="2114"/>
      <c r="BB151" s="2114"/>
      <c r="BC151" s="2114"/>
      <c r="BD151" s="2114"/>
      <c r="BE151" s="2114"/>
      <c r="BF151" s="2114"/>
      <c r="BG151" s="2114"/>
      <c r="BH151" s="2114"/>
      <c r="BI151" s="2114"/>
      <c r="BJ151" s="2114"/>
      <c r="BK151" s="2114"/>
      <c r="BL151" s="2114"/>
      <c r="BM151" s="2114"/>
      <c r="BN151" s="2114"/>
      <c r="BO151" s="2114"/>
      <c r="BP151" s="2114"/>
      <c r="BQ151" s="2114"/>
      <c r="BR151" s="2114"/>
      <c r="BS151" s="2114"/>
      <c r="BT151" s="2114"/>
      <c r="BU151" s="2114"/>
      <c r="BV151" s="2114"/>
      <c r="BW151" s="2114"/>
      <c r="BX151" s="2114"/>
      <c r="BY151" s="2114"/>
      <c r="BZ151" s="2114"/>
      <c r="CA151" s="2114"/>
      <c r="CB151" s="2114"/>
      <c r="CC151" s="2114"/>
      <c r="CD151" s="2114"/>
      <c r="CE151" s="2114"/>
      <c r="CF151" s="2114"/>
      <c r="CG151" s="2114"/>
      <c r="CH151" s="2114"/>
      <c r="CI151" s="2114"/>
      <c r="CJ151" s="2114"/>
      <c r="CK151" s="2114"/>
      <c r="CL151" s="2114"/>
      <c r="CM151" s="2114"/>
      <c r="CN151" s="2114"/>
      <c r="CO151" s="2114"/>
      <c r="CP151" s="2114"/>
      <c r="CQ151" s="2114"/>
      <c r="CR151" s="2114"/>
      <c r="CS151" s="2114"/>
      <c r="CT151" s="2114"/>
      <c r="CU151" s="2114"/>
      <c r="CV151" s="2114"/>
      <c r="CW151" s="2114"/>
      <c r="CX151" s="2114"/>
      <c r="CY151" s="2114"/>
      <c r="CZ151" s="2114"/>
      <c r="DA151" s="2114"/>
      <c r="DB151" s="2114"/>
      <c r="DC151" s="2114"/>
      <c r="DD151" s="2114"/>
      <c r="DE151" s="2114"/>
      <c r="DF151" s="2114"/>
      <c r="DG151" s="2114"/>
      <c r="DH151" s="2114"/>
      <c r="DI151" s="2114"/>
      <c r="DJ151" s="2114"/>
      <c r="DK151" s="2114"/>
      <c r="DL151" s="2114"/>
      <c r="DM151" s="2114"/>
      <c r="DN151" s="2114"/>
      <c r="DO151" s="2114"/>
      <c r="DP151" s="2114"/>
      <c r="DQ151" s="2114"/>
      <c r="DR151" s="2114"/>
      <c r="DS151" s="2114"/>
      <c r="DT151" s="2114"/>
      <c r="DU151" s="2114"/>
      <c r="DV151" s="2114"/>
      <c r="DW151" s="2114"/>
      <c r="DX151" s="2114"/>
      <c r="DY151" s="2114"/>
      <c r="DZ151" s="2114"/>
      <c r="EA151" s="2114"/>
      <c r="EB151" s="2114"/>
      <c r="EC151" s="2114"/>
      <c r="ED151" s="2114"/>
      <c r="EE151" s="2114"/>
      <c r="EF151" s="2114"/>
    </row>
    <row r="152" spans="2:136" ht="15.6" x14ac:dyDescent="0.3">
      <c r="B152" s="736"/>
      <c r="C152" s="736"/>
      <c r="D152" s="736"/>
      <c r="E152" s="736"/>
      <c r="F152" s="736"/>
      <c r="G152" s="736"/>
      <c r="H152" s="736"/>
      <c r="I152" s="736"/>
      <c r="J152" s="736"/>
      <c r="K152" s="736"/>
      <c r="L152" s="729"/>
      <c r="M152" s="729"/>
      <c r="N152" s="729"/>
      <c r="O152" s="729"/>
      <c r="P152" s="729"/>
      <c r="Q152" s="729"/>
      <c r="R152" s="729"/>
      <c r="S152" s="729"/>
      <c r="T152" s="729"/>
      <c r="U152" s="729"/>
      <c r="V152" s="729"/>
      <c r="W152" s="729"/>
      <c r="X152" s="729"/>
      <c r="Y152" s="729"/>
      <c r="Z152" s="729"/>
      <c r="AA152" s="729"/>
      <c r="AB152" s="729"/>
      <c r="AC152" s="729"/>
      <c r="AD152" s="729"/>
      <c r="AE152" s="729"/>
      <c r="AF152" s="729"/>
      <c r="AG152" s="729"/>
      <c r="AH152" s="729"/>
      <c r="AI152" s="729"/>
      <c r="AJ152" s="729"/>
      <c r="AK152" s="729"/>
      <c r="AL152" s="729"/>
      <c r="AM152" s="729"/>
      <c r="AN152" s="729"/>
      <c r="AO152" s="729"/>
      <c r="AP152" s="729"/>
      <c r="AQ152" s="729"/>
      <c r="AR152" s="729"/>
      <c r="AS152" s="729"/>
      <c r="AT152" s="729"/>
      <c r="AU152" s="729"/>
      <c r="AV152" s="729"/>
      <c r="AW152" s="729"/>
      <c r="AX152" s="729"/>
      <c r="AY152" s="729"/>
      <c r="AZ152" s="729"/>
      <c r="BA152" s="729"/>
      <c r="BB152" s="729"/>
      <c r="BC152" s="729"/>
      <c r="BD152" s="729"/>
      <c r="BE152" s="729"/>
      <c r="BF152" s="729"/>
      <c r="BG152" s="729"/>
      <c r="BH152" s="729"/>
      <c r="BI152" s="729"/>
      <c r="BJ152" s="729"/>
      <c r="BK152" s="729"/>
      <c r="BL152" s="729"/>
      <c r="BM152" s="729"/>
      <c r="BN152" s="729"/>
      <c r="BO152" s="729"/>
      <c r="BP152" s="729"/>
      <c r="BQ152" s="729"/>
      <c r="BR152" s="729"/>
      <c r="BS152" s="729"/>
      <c r="BT152" s="729"/>
      <c r="BU152" s="729"/>
      <c r="BV152" s="729"/>
      <c r="BW152" s="729"/>
      <c r="BX152" s="729"/>
      <c r="BY152" s="729"/>
      <c r="BZ152" s="729"/>
      <c r="CA152" s="729"/>
      <c r="CB152" s="729"/>
      <c r="CC152" s="729"/>
      <c r="CD152" s="729"/>
      <c r="CE152" s="729"/>
      <c r="CF152" s="729"/>
      <c r="CG152" s="729"/>
      <c r="CH152" s="729"/>
      <c r="CI152" s="729"/>
      <c r="CJ152" s="729"/>
      <c r="CK152" s="729"/>
      <c r="CL152" s="729"/>
      <c r="CM152" s="729"/>
      <c r="CN152" s="729"/>
      <c r="CO152" s="729"/>
      <c r="CP152" s="729"/>
      <c r="CQ152" s="729"/>
      <c r="CR152" s="729"/>
      <c r="CS152" s="729"/>
      <c r="CT152" s="729"/>
      <c r="CU152" s="729"/>
      <c r="CV152" s="729"/>
      <c r="CW152" s="729"/>
      <c r="CX152" s="729"/>
      <c r="CY152" s="729"/>
      <c r="CZ152" s="729"/>
      <c r="DA152" s="729"/>
      <c r="DB152" s="729"/>
      <c r="DC152" s="729"/>
      <c r="DD152" s="729"/>
      <c r="DE152" s="729"/>
      <c r="DF152" s="729"/>
      <c r="DG152" s="729"/>
      <c r="DH152" s="729"/>
      <c r="DI152" s="729"/>
      <c r="DJ152" s="729"/>
      <c r="DK152" s="729"/>
      <c r="DL152" s="729"/>
      <c r="DM152" s="729"/>
      <c r="DN152" s="729"/>
      <c r="DO152" s="729"/>
      <c r="DP152" s="729"/>
      <c r="DQ152" s="729"/>
      <c r="DR152" s="729"/>
      <c r="DS152" s="729"/>
      <c r="DT152" s="729"/>
      <c r="DU152" s="729"/>
      <c r="DV152" s="729"/>
      <c r="DW152" s="729"/>
      <c r="DX152" s="729"/>
      <c r="DY152" s="729"/>
      <c r="DZ152" s="729"/>
      <c r="EA152" s="729"/>
      <c r="EB152" s="729"/>
      <c r="EC152" s="729"/>
      <c r="ED152" s="729"/>
      <c r="EE152" s="729"/>
      <c r="EF152" s="729"/>
    </row>
    <row r="153" spans="2:136" ht="15.6" x14ac:dyDescent="0.3">
      <c r="B153" s="736"/>
      <c r="C153" s="736"/>
      <c r="D153" s="736"/>
      <c r="E153" s="736"/>
      <c r="F153" s="736"/>
      <c r="G153" s="2105" t="s">
        <v>39686</v>
      </c>
      <c r="H153" s="2187"/>
      <c r="I153" s="2187"/>
      <c r="J153" s="2187"/>
      <c r="K153" s="2187"/>
      <c r="L153" s="2187"/>
      <c r="M153" s="2187"/>
      <c r="N153" s="2187"/>
      <c r="O153" s="2187"/>
      <c r="P153" s="2187"/>
      <c r="Q153" s="2187"/>
      <c r="R153" s="2187"/>
      <c r="S153" s="2187"/>
      <c r="T153" s="2187"/>
      <c r="U153" s="2187"/>
      <c r="V153" s="2187"/>
      <c r="W153" s="2187"/>
      <c r="X153" s="2187"/>
      <c r="Y153" s="2187"/>
      <c r="Z153" s="2187"/>
      <c r="AA153" s="2187"/>
      <c r="AB153" s="2187"/>
      <c r="AC153" s="2187"/>
      <c r="AD153" s="2187"/>
      <c r="AE153" s="2187"/>
      <c r="AF153" s="2187"/>
      <c r="AG153" s="2187"/>
      <c r="AH153" s="2187"/>
      <c r="AI153" s="2187"/>
      <c r="AJ153" s="2187"/>
      <c r="AK153" s="2187"/>
      <c r="AL153" s="2187"/>
      <c r="AM153" s="2187"/>
      <c r="AN153" s="2187"/>
      <c r="AO153" s="2187"/>
      <c r="AP153" s="2187"/>
      <c r="AQ153" s="2187"/>
      <c r="AR153" s="2187"/>
      <c r="AS153" s="2187"/>
      <c r="AT153" s="2187"/>
      <c r="AU153" s="2187"/>
      <c r="AV153" s="2187"/>
      <c r="AW153" s="2187"/>
      <c r="AX153" s="2187"/>
      <c r="AY153" s="2187"/>
      <c r="AZ153" s="2187"/>
      <c r="BA153" s="2187"/>
      <c r="BB153" s="2187"/>
      <c r="BC153" s="2187"/>
      <c r="BD153" s="2187"/>
      <c r="BE153" s="2187"/>
      <c r="BF153" s="2187"/>
      <c r="BG153" s="2187"/>
      <c r="BH153" s="2187"/>
      <c r="BI153" s="2187"/>
      <c r="BJ153" s="2187"/>
      <c r="BK153" s="2187"/>
      <c r="BL153" s="2187"/>
      <c r="BM153" s="2187"/>
      <c r="BN153" s="2187"/>
      <c r="BO153" s="2187"/>
      <c r="BP153" s="2187"/>
      <c r="BQ153" s="2187"/>
      <c r="BR153" s="2187"/>
      <c r="BS153" s="2187"/>
      <c r="BT153" s="2187"/>
      <c r="BU153" s="2187"/>
      <c r="BV153" s="2187"/>
      <c r="BW153" s="2187"/>
      <c r="BX153" s="2187"/>
      <c r="BY153" s="2187"/>
      <c r="BZ153" s="2187"/>
      <c r="CA153" s="2187"/>
      <c r="CB153" s="2187"/>
      <c r="CC153" s="2187"/>
      <c r="CD153" s="2187"/>
      <c r="CE153" s="2187"/>
      <c r="CF153" s="2187"/>
      <c r="CG153" s="2187"/>
      <c r="CH153" s="2187"/>
      <c r="CI153" s="2187"/>
      <c r="CJ153" s="2187"/>
      <c r="CK153" s="2187"/>
      <c r="CL153" s="2187"/>
      <c r="CM153" s="2187"/>
      <c r="CN153" s="2187"/>
      <c r="CO153" s="2187"/>
      <c r="CP153" s="2187"/>
      <c r="CQ153" s="2187"/>
      <c r="CR153" s="2187"/>
      <c r="CS153" s="2187"/>
      <c r="CT153" s="2187"/>
      <c r="CU153" s="2187"/>
      <c r="CV153" s="2187"/>
      <c r="CW153" s="2187"/>
      <c r="CX153" s="2187"/>
      <c r="CY153" s="2187"/>
      <c r="CZ153" s="2187"/>
      <c r="DA153" s="2187"/>
      <c r="DB153" s="2187"/>
      <c r="DC153" s="2187"/>
      <c r="DD153" s="2187"/>
      <c r="DE153" s="2187"/>
      <c r="DF153" s="2187"/>
      <c r="DG153" s="2187"/>
      <c r="DH153" s="2187"/>
      <c r="DI153" s="2187"/>
      <c r="DJ153" s="2187"/>
      <c r="DK153" s="2187"/>
      <c r="DL153" s="2187"/>
      <c r="DM153" s="2187"/>
      <c r="DN153" s="2187"/>
      <c r="DO153" s="2187"/>
      <c r="DP153" s="2187"/>
      <c r="DQ153" s="2187"/>
      <c r="DR153" s="2187"/>
      <c r="DS153" s="2187"/>
      <c r="DT153" s="2187"/>
      <c r="DU153" s="2187"/>
      <c r="DV153" s="2187"/>
      <c r="DW153" s="2187"/>
      <c r="DX153" s="2187"/>
      <c r="DY153" s="2187"/>
      <c r="DZ153" s="2187"/>
      <c r="EA153" s="2187"/>
      <c r="EB153" s="2187"/>
      <c r="EC153" s="2187"/>
      <c r="ED153" s="2187"/>
      <c r="EE153" s="2187"/>
      <c r="EF153" s="2187"/>
    </row>
    <row r="154" spans="2:136" ht="15.6" x14ac:dyDescent="0.3">
      <c r="B154" s="736"/>
      <c r="C154" s="736"/>
      <c r="D154" s="736"/>
      <c r="E154" s="736"/>
      <c r="F154" s="736"/>
      <c r="G154" s="736"/>
      <c r="H154" s="736"/>
      <c r="I154" s="736"/>
      <c r="J154" s="736"/>
      <c r="K154" s="736"/>
      <c r="L154" s="2114" t="s">
        <v>39687</v>
      </c>
      <c r="M154" s="2114"/>
      <c r="N154" s="2114"/>
      <c r="O154" s="2114"/>
      <c r="P154" s="2114"/>
      <c r="Q154" s="2114"/>
      <c r="R154" s="2114"/>
      <c r="S154" s="2114"/>
      <c r="T154" s="2114"/>
      <c r="U154" s="2114"/>
      <c r="V154" s="2114"/>
      <c r="W154" s="2114"/>
      <c r="X154" s="2114"/>
      <c r="Y154" s="2114"/>
      <c r="Z154" s="2114"/>
      <c r="AA154" s="2114"/>
      <c r="AB154" s="2114"/>
      <c r="AC154" s="2114"/>
      <c r="AD154" s="2114"/>
      <c r="AE154" s="2114"/>
      <c r="AF154" s="2114"/>
      <c r="AG154" s="2114"/>
      <c r="AH154" s="2114"/>
      <c r="AI154" s="2114"/>
      <c r="AJ154" s="2114"/>
      <c r="AK154" s="2114"/>
      <c r="AL154" s="2114"/>
      <c r="AM154" s="2114"/>
      <c r="AN154" s="2114"/>
      <c r="AO154" s="2114"/>
      <c r="AP154" s="2114"/>
      <c r="AQ154" s="2114"/>
      <c r="AR154" s="2114"/>
      <c r="AS154" s="2114"/>
      <c r="AT154" s="2114"/>
      <c r="AU154" s="2114"/>
      <c r="AV154" s="2114"/>
      <c r="AW154" s="2114"/>
      <c r="AX154" s="2114"/>
      <c r="AY154" s="2114"/>
      <c r="AZ154" s="2114"/>
      <c r="BA154" s="2114"/>
      <c r="BB154" s="2114"/>
      <c r="BC154" s="2114"/>
      <c r="BD154" s="2114"/>
      <c r="BE154" s="2114"/>
      <c r="BF154" s="2114"/>
      <c r="BG154" s="2114"/>
      <c r="BH154" s="2114"/>
      <c r="BI154" s="2114"/>
      <c r="BJ154" s="2114"/>
      <c r="BK154" s="2114"/>
      <c r="BL154" s="2114"/>
      <c r="BM154" s="2114"/>
      <c r="BN154" s="2114"/>
      <c r="BO154" s="2114"/>
      <c r="BP154" s="2114"/>
      <c r="BQ154" s="2114"/>
      <c r="BR154" s="2114"/>
      <c r="BS154" s="2114"/>
      <c r="BT154" s="2114"/>
      <c r="BU154" s="2114"/>
      <c r="BV154" s="2114"/>
      <c r="BW154" s="2114"/>
      <c r="BX154" s="2114"/>
      <c r="BY154" s="2114"/>
      <c r="BZ154" s="2114"/>
      <c r="CA154" s="2114"/>
      <c r="CB154" s="2114"/>
      <c r="CC154" s="2114"/>
      <c r="CD154" s="2114"/>
      <c r="CE154" s="2114"/>
      <c r="CF154" s="2114"/>
      <c r="CG154" s="2114"/>
      <c r="CH154" s="2114"/>
      <c r="CI154" s="2114"/>
      <c r="CJ154" s="2114"/>
      <c r="CK154" s="2114"/>
      <c r="CL154" s="2114"/>
      <c r="CM154" s="2114"/>
      <c r="CN154" s="2114"/>
      <c r="CO154" s="2114"/>
      <c r="CP154" s="2114"/>
      <c r="CQ154" s="2114"/>
      <c r="CR154" s="2114"/>
      <c r="CS154" s="2114"/>
      <c r="CT154" s="2114"/>
      <c r="CU154" s="2114"/>
      <c r="CV154" s="2114"/>
      <c r="CW154" s="2114"/>
      <c r="CX154" s="2114"/>
      <c r="CY154" s="2114"/>
      <c r="CZ154" s="2114"/>
      <c r="DA154" s="2114"/>
      <c r="DB154" s="2114"/>
      <c r="DC154" s="2114"/>
      <c r="DD154" s="2114"/>
      <c r="DE154" s="2114"/>
      <c r="DF154" s="2114"/>
      <c r="DG154" s="2114"/>
      <c r="DH154" s="2114"/>
      <c r="DI154" s="2114"/>
      <c r="DJ154" s="2114"/>
      <c r="DK154" s="2114"/>
      <c r="DL154" s="2114"/>
      <c r="DM154" s="2114"/>
      <c r="DN154" s="2114"/>
      <c r="DO154" s="2114"/>
      <c r="DP154" s="2114"/>
      <c r="DQ154" s="2114"/>
      <c r="DR154" s="2114"/>
      <c r="DS154" s="2114"/>
      <c r="DT154" s="2114"/>
      <c r="DU154" s="2114"/>
      <c r="DV154" s="2114"/>
      <c r="DW154" s="2114"/>
      <c r="DX154" s="2114"/>
      <c r="DY154" s="2114"/>
      <c r="DZ154" s="2114"/>
      <c r="EA154" s="2114"/>
      <c r="EB154" s="2114"/>
      <c r="EC154" s="2114"/>
      <c r="ED154" s="2114"/>
      <c r="EE154" s="2114"/>
      <c r="EF154" s="2114"/>
    </row>
    <row r="155" spans="2:136" ht="15.6" x14ac:dyDescent="0.3">
      <c r="B155" s="736"/>
      <c r="C155" s="736"/>
      <c r="D155" s="736"/>
      <c r="E155" s="736"/>
      <c r="F155" s="736"/>
      <c r="G155" s="736"/>
      <c r="H155" s="736"/>
      <c r="I155" s="736"/>
      <c r="J155" s="736"/>
      <c r="K155" s="736"/>
      <c r="L155" s="729"/>
      <c r="M155" s="729"/>
      <c r="N155" s="729"/>
      <c r="O155" s="729"/>
      <c r="P155" s="729"/>
      <c r="Q155" s="729"/>
      <c r="R155" s="729"/>
      <c r="S155" s="729"/>
      <c r="T155" s="729"/>
      <c r="U155" s="729"/>
      <c r="V155" s="729"/>
      <c r="W155" s="729"/>
      <c r="X155" s="729"/>
      <c r="Y155" s="729"/>
      <c r="Z155" s="729"/>
      <c r="AA155" s="729"/>
      <c r="AB155" s="729"/>
      <c r="AC155" s="729"/>
      <c r="AD155" s="729"/>
      <c r="AE155" s="729"/>
      <c r="AF155" s="729"/>
      <c r="AG155" s="729"/>
      <c r="AH155" s="729"/>
      <c r="AI155" s="729"/>
      <c r="AJ155" s="729"/>
      <c r="AK155" s="729"/>
      <c r="AL155" s="729"/>
      <c r="AM155" s="729"/>
      <c r="AN155" s="729"/>
      <c r="AO155" s="729"/>
      <c r="AP155" s="729"/>
      <c r="AQ155" s="729"/>
      <c r="AR155" s="729"/>
      <c r="AS155" s="729"/>
      <c r="AT155" s="729"/>
      <c r="AU155" s="729"/>
      <c r="AV155" s="729"/>
      <c r="AW155" s="729"/>
      <c r="AX155" s="729"/>
      <c r="AY155" s="729"/>
      <c r="AZ155" s="729"/>
      <c r="BA155" s="729"/>
      <c r="BB155" s="729"/>
      <c r="BC155" s="729"/>
      <c r="BD155" s="729"/>
      <c r="BE155" s="729"/>
      <c r="BF155" s="729"/>
      <c r="BG155" s="729"/>
      <c r="BH155" s="729"/>
      <c r="BI155" s="729"/>
      <c r="BJ155" s="729"/>
      <c r="BK155" s="729"/>
      <c r="BL155" s="729"/>
      <c r="BM155" s="729"/>
      <c r="BN155" s="729"/>
      <c r="BO155" s="729"/>
      <c r="BP155" s="729"/>
      <c r="BQ155" s="729"/>
      <c r="BR155" s="729"/>
      <c r="BS155" s="729"/>
      <c r="BT155" s="729"/>
      <c r="BU155" s="729"/>
      <c r="BV155" s="729"/>
      <c r="BW155" s="729"/>
      <c r="BX155" s="729"/>
      <c r="BY155" s="729"/>
      <c r="BZ155" s="729"/>
      <c r="CA155" s="729"/>
      <c r="CB155" s="729"/>
      <c r="CC155" s="729"/>
      <c r="CD155" s="729"/>
      <c r="CE155" s="729"/>
      <c r="CF155" s="729"/>
      <c r="CG155" s="729"/>
      <c r="CH155" s="729"/>
      <c r="CI155" s="729"/>
      <c r="CJ155" s="729"/>
      <c r="CK155" s="729"/>
      <c r="CL155" s="729"/>
      <c r="CM155" s="729"/>
      <c r="CN155" s="729"/>
      <c r="CO155" s="729"/>
      <c r="CP155" s="729"/>
      <c r="CQ155" s="729"/>
      <c r="CR155" s="729"/>
      <c r="CS155" s="729"/>
      <c r="CT155" s="729"/>
      <c r="CU155" s="729"/>
      <c r="CV155" s="729"/>
      <c r="CW155" s="729"/>
      <c r="CX155" s="729"/>
      <c r="CY155" s="729"/>
      <c r="CZ155" s="729"/>
      <c r="DA155" s="729"/>
      <c r="DB155" s="729"/>
      <c r="DC155" s="729"/>
      <c r="DD155" s="729"/>
      <c r="DE155" s="729"/>
      <c r="DF155" s="729"/>
      <c r="DG155" s="729"/>
      <c r="DH155" s="729"/>
      <c r="DI155" s="729"/>
      <c r="DJ155" s="729"/>
      <c r="DK155" s="729"/>
      <c r="DL155" s="729"/>
      <c r="DM155" s="729"/>
      <c r="DN155" s="729"/>
      <c r="DO155" s="729"/>
      <c r="DP155" s="729"/>
      <c r="DQ155" s="729"/>
      <c r="DR155" s="729"/>
      <c r="DS155" s="729"/>
      <c r="DT155" s="729"/>
      <c r="DU155" s="729"/>
      <c r="DV155" s="729"/>
      <c r="DW155" s="729"/>
      <c r="DX155" s="729"/>
      <c r="DY155" s="729"/>
      <c r="DZ155" s="729"/>
      <c r="EA155" s="729"/>
      <c r="EB155" s="729"/>
      <c r="EC155" s="729"/>
      <c r="ED155" s="729"/>
      <c r="EE155" s="729"/>
      <c r="EF155" s="729"/>
    </row>
    <row r="156" spans="2:136" ht="15.6" x14ac:dyDescent="0.3">
      <c r="B156" s="736"/>
      <c r="C156" s="736"/>
      <c r="D156" s="736"/>
      <c r="E156" s="736"/>
      <c r="F156" s="736"/>
      <c r="G156" s="736"/>
      <c r="H156" s="736"/>
      <c r="I156" s="736"/>
      <c r="J156" s="736"/>
      <c r="K156" s="736"/>
      <c r="L156" s="2188" t="s">
        <v>39978</v>
      </c>
      <c r="M156" s="2189"/>
      <c r="N156" s="2189"/>
      <c r="O156" s="2189"/>
      <c r="P156" s="2189"/>
      <c r="Q156" s="2189"/>
      <c r="R156" s="2189"/>
      <c r="S156" s="2189"/>
      <c r="T156" s="2189"/>
      <c r="U156" s="2189"/>
      <c r="V156" s="2189"/>
      <c r="W156" s="2189"/>
      <c r="X156" s="2189"/>
      <c r="Y156" s="2189"/>
      <c r="Z156" s="2189"/>
      <c r="AA156" s="2189"/>
      <c r="AB156" s="2189"/>
      <c r="AC156" s="2189"/>
      <c r="AD156" s="2189"/>
      <c r="AE156" s="2189"/>
      <c r="AF156" s="2189"/>
      <c r="AG156" s="2189"/>
      <c r="AH156" s="2189"/>
      <c r="AI156" s="2189"/>
      <c r="AJ156" s="2189"/>
      <c r="AK156" s="2189"/>
      <c r="AL156" s="2189"/>
      <c r="AM156" s="2189"/>
      <c r="AN156" s="2189"/>
      <c r="AO156" s="2189"/>
      <c r="AP156" s="2189"/>
      <c r="AQ156" s="2189"/>
      <c r="AR156" s="2189"/>
      <c r="AS156" s="2189"/>
      <c r="AT156" s="2189"/>
      <c r="AU156" s="2189"/>
      <c r="AV156" s="2189"/>
      <c r="AW156" s="2189"/>
      <c r="AX156" s="2189"/>
      <c r="AY156" s="2189"/>
      <c r="AZ156" s="2189"/>
      <c r="BA156" s="2189"/>
      <c r="BB156" s="2189"/>
      <c r="BC156" s="2189"/>
      <c r="BD156" s="2189"/>
      <c r="BE156" s="2189"/>
      <c r="BF156" s="2189"/>
      <c r="BG156" s="2189"/>
      <c r="BH156" s="2189"/>
      <c r="BI156" s="2189"/>
      <c r="BJ156" s="2189"/>
      <c r="BK156" s="2189"/>
      <c r="BL156" s="2189"/>
      <c r="BM156" s="2189"/>
      <c r="BN156" s="2189"/>
      <c r="BO156" s="2189"/>
      <c r="BP156" s="2189"/>
      <c r="BQ156" s="2189"/>
      <c r="BR156" s="2189"/>
      <c r="BS156" s="2189"/>
      <c r="BT156" s="2189"/>
      <c r="BU156" s="2189"/>
      <c r="BV156" s="2189"/>
      <c r="BW156" s="2189"/>
      <c r="BX156" s="2189"/>
      <c r="BY156" s="2189"/>
      <c r="BZ156" s="2189"/>
      <c r="CA156" s="2189"/>
      <c r="CB156" s="2189"/>
      <c r="CC156" s="2189"/>
      <c r="CD156" s="2189"/>
      <c r="CE156" s="2189"/>
      <c r="CF156" s="2189"/>
      <c r="CG156" s="2189"/>
      <c r="CH156" s="2189"/>
      <c r="CI156" s="2189"/>
      <c r="CJ156" s="2189"/>
      <c r="CK156" s="2189"/>
      <c r="CL156" s="2189"/>
      <c r="CM156" s="2189"/>
      <c r="CN156" s="2189"/>
      <c r="CO156" s="2189"/>
      <c r="CP156" s="2189"/>
      <c r="CQ156" s="2189"/>
      <c r="CR156" s="2189"/>
      <c r="CS156" s="2189"/>
      <c r="CT156" s="2189"/>
      <c r="CU156" s="2189"/>
      <c r="CV156" s="2189"/>
      <c r="CW156" s="2189"/>
      <c r="CX156" s="2189"/>
      <c r="CY156" s="2189"/>
      <c r="CZ156" s="2189"/>
      <c r="DA156" s="2189"/>
      <c r="DB156" s="2189"/>
      <c r="DC156" s="2189"/>
      <c r="DD156" s="2189"/>
      <c r="DE156" s="2189"/>
      <c r="DF156" s="2189"/>
      <c r="DG156" s="2189"/>
      <c r="DH156" s="2189"/>
      <c r="DI156" s="2189"/>
      <c r="DJ156" s="2189"/>
      <c r="DK156" s="2189"/>
      <c r="DL156" s="2189"/>
      <c r="DM156" s="2189"/>
      <c r="DN156" s="2189"/>
      <c r="DO156" s="2189"/>
      <c r="DP156" s="2189"/>
      <c r="DQ156" s="2189"/>
      <c r="DR156" s="2189"/>
      <c r="DS156" s="2189"/>
      <c r="DT156" s="2189"/>
      <c r="DU156" s="2189"/>
      <c r="DV156" s="2189"/>
      <c r="DW156" s="2189"/>
      <c r="DX156" s="2189"/>
      <c r="DY156" s="2189"/>
      <c r="DZ156" s="2189"/>
      <c r="EA156" s="2189"/>
      <c r="EB156" s="2189"/>
      <c r="EC156" s="2189"/>
      <c r="ED156" s="2189"/>
      <c r="EE156" s="2189"/>
      <c r="EF156" s="2189"/>
    </row>
    <row r="157" spans="2:136" ht="15.6" x14ac:dyDescent="0.3">
      <c r="B157" s="736"/>
      <c r="C157" s="736"/>
      <c r="D157" s="736"/>
      <c r="E157" s="736"/>
      <c r="F157" s="736"/>
      <c r="G157" s="736"/>
      <c r="H157" s="736"/>
      <c r="I157" s="736"/>
      <c r="J157" s="736"/>
      <c r="K157" s="736"/>
      <c r="L157" s="741"/>
      <c r="M157" s="741"/>
      <c r="N157" s="741"/>
      <c r="O157" s="741"/>
      <c r="P157" s="741"/>
      <c r="Q157" s="741"/>
      <c r="R157" s="741"/>
      <c r="S157" s="741"/>
      <c r="T157" s="741"/>
      <c r="U157" s="741"/>
      <c r="V157" s="741"/>
      <c r="W157" s="741"/>
      <c r="X157" s="741"/>
      <c r="Y157" s="741"/>
      <c r="Z157" s="741"/>
      <c r="AA157" s="741"/>
      <c r="AB157" s="741"/>
      <c r="AC157" s="741"/>
      <c r="AD157" s="741"/>
      <c r="AE157" s="741"/>
      <c r="AF157" s="741"/>
      <c r="AG157" s="741"/>
      <c r="AH157" s="741"/>
      <c r="AI157" s="741"/>
      <c r="AJ157" s="741"/>
      <c r="AK157" s="741"/>
      <c r="AL157" s="741"/>
      <c r="AM157" s="741"/>
      <c r="AN157" s="741"/>
      <c r="AO157" s="741"/>
      <c r="AP157" s="741"/>
      <c r="AQ157" s="741"/>
      <c r="AR157" s="741"/>
      <c r="AS157" s="741"/>
      <c r="AT157" s="741"/>
      <c r="AU157" s="741"/>
      <c r="AV157" s="741"/>
      <c r="AW157" s="741"/>
      <c r="AX157" s="741"/>
      <c r="AY157" s="741"/>
      <c r="AZ157" s="741"/>
      <c r="BA157" s="741"/>
      <c r="BB157" s="741"/>
      <c r="BC157" s="741"/>
      <c r="BD157" s="741"/>
      <c r="BE157" s="741"/>
      <c r="BF157" s="741"/>
      <c r="BG157" s="741"/>
      <c r="BH157" s="741"/>
      <c r="BI157" s="741"/>
      <c r="BJ157" s="741"/>
      <c r="BK157" s="741"/>
      <c r="BL157" s="741"/>
      <c r="BM157" s="741"/>
      <c r="BN157" s="741"/>
      <c r="BO157" s="741"/>
      <c r="BP157" s="741"/>
      <c r="BQ157" s="741"/>
      <c r="BR157" s="741"/>
      <c r="BS157" s="741"/>
      <c r="BT157" s="741"/>
      <c r="BU157" s="741"/>
      <c r="BV157" s="741"/>
      <c r="BW157" s="741"/>
      <c r="BX157" s="741"/>
      <c r="BY157" s="741"/>
      <c r="BZ157" s="741"/>
      <c r="CA157" s="741"/>
      <c r="CB157" s="741"/>
      <c r="CC157" s="741"/>
      <c r="CD157" s="741"/>
      <c r="CE157" s="741"/>
      <c r="CF157" s="741"/>
      <c r="CG157" s="741"/>
      <c r="CH157" s="741"/>
      <c r="CI157" s="741"/>
      <c r="CJ157" s="741"/>
      <c r="CK157" s="741"/>
      <c r="CL157" s="741"/>
      <c r="CM157" s="741"/>
      <c r="CN157" s="741"/>
      <c r="CO157" s="741"/>
      <c r="CP157" s="741"/>
      <c r="CQ157" s="741"/>
      <c r="CR157" s="741"/>
      <c r="CS157" s="741"/>
      <c r="CT157" s="741"/>
      <c r="CU157" s="741"/>
      <c r="CV157" s="741"/>
      <c r="CW157" s="741"/>
      <c r="CX157" s="741"/>
      <c r="CY157" s="741"/>
      <c r="CZ157" s="741"/>
      <c r="DA157" s="741"/>
      <c r="DB157" s="741"/>
      <c r="DC157" s="741"/>
      <c r="DD157" s="741"/>
      <c r="DE157" s="741"/>
      <c r="DF157" s="741"/>
      <c r="DG157" s="741"/>
      <c r="DH157" s="741"/>
      <c r="DI157" s="741"/>
      <c r="DJ157" s="741"/>
      <c r="DK157" s="741"/>
      <c r="DL157" s="741"/>
      <c r="DM157" s="741"/>
      <c r="DN157" s="741"/>
      <c r="DO157" s="741"/>
      <c r="DP157" s="741"/>
      <c r="DQ157" s="741"/>
      <c r="DR157" s="741"/>
      <c r="DS157" s="741"/>
      <c r="DT157" s="741"/>
      <c r="DU157" s="741"/>
      <c r="DV157" s="741"/>
      <c r="DW157" s="741"/>
      <c r="DX157" s="741"/>
      <c r="DY157" s="741"/>
      <c r="DZ157" s="741"/>
      <c r="EA157" s="741"/>
      <c r="EB157" s="741"/>
      <c r="EC157" s="741"/>
      <c r="ED157" s="741"/>
      <c r="EE157" s="741"/>
      <c r="EF157" s="741"/>
    </row>
    <row r="158" spans="2:136" ht="15.6" x14ac:dyDescent="0.3">
      <c r="B158" s="736"/>
      <c r="C158" s="736"/>
      <c r="D158" s="736"/>
      <c r="E158" s="736"/>
      <c r="F158" s="736"/>
      <c r="G158" s="736"/>
      <c r="H158" s="736"/>
      <c r="I158" s="736"/>
      <c r="J158" s="736"/>
      <c r="K158" s="736"/>
      <c r="L158" s="2189" t="s">
        <v>39979</v>
      </c>
      <c r="M158" s="2189"/>
      <c r="N158" s="2189"/>
      <c r="O158" s="2189"/>
      <c r="P158" s="2189"/>
      <c r="Q158" s="2189"/>
      <c r="R158" s="2189"/>
      <c r="S158" s="2189"/>
      <c r="T158" s="2189"/>
      <c r="U158" s="2189"/>
      <c r="V158" s="2189"/>
      <c r="W158" s="2189"/>
      <c r="X158" s="2189"/>
      <c r="Y158" s="2189"/>
      <c r="Z158" s="2189"/>
      <c r="AA158" s="2189"/>
      <c r="AB158" s="2189"/>
      <c r="AC158" s="2189"/>
      <c r="AD158" s="2189"/>
      <c r="AE158" s="2189"/>
      <c r="AF158" s="2189"/>
      <c r="AG158" s="2189"/>
      <c r="AH158" s="2189"/>
      <c r="AI158" s="2189"/>
      <c r="AJ158" s="2189"/>
      <c r="AK158" s="2189"/>
      <c r="AL158" s="2189"/>
      <c r="AM158" s="2189"/>
      <c r="AN158" s="2189"/>
      <c r="AO158" s="2189"/>
      <c r="AP158" s="2189"/>
      <c r="AQ158" s="2189"/>
      <c r="AR158" s="2189"/>
      <c r="AS158" s="2189"/>
      <c r="AT158" s="2189"/>
      <c r="AU158" s="2189"/>
      <c r="AV158" s="2189"/>
      <c r="AW158" s="2189"/>
      <c r="AX158" s="2189"/>
      <c r="AY158" s="2189"/>
      <c r="AZ158" s="2189"/>
      <c r="BA158" s="2189"/>
      <c r="BB158" s="2189"/>
      <c r="BC158" s="2189"/>
      <c r="BD158" s="2189"/>
      <c r="BE158" s="2189"/>
      <c r="BF158" s="2189"/>
      <c r="BG158" s="2189"/>
      <c r="BH158" s="2189"/>
      <c r="BI158" s="2189"/>
      <c r="BJ158" s="2189"/>
      <c r="BK158" s="2189"/>
      <c r="BL158" s="2189"/>
      <c r="BM158" s="2189"/>
      <c r="BN158" s="2189"/>
      <c r="BO158" s="2189"/>
      <c r="BP158" s="2189"/>
      <c r="BQ158" s="2189"/>
      <c r="BR158" s="2189"/>
      <c r="BS158" s="2189"/>
      <c r="BT158" s="2189"/>
      <c r="BU158" s="2189"/>
      <c r="BV158" s="2189"/>
      <c r="BW158" s="2189"/>
      <c r="BX158" s="2189"/>
      <c r="BY158" s="2189"/>
      <c r="BZ158" s="2189"/>
      <c r="CA158" s="2189"/>
      <c r="CB158" s="2189"/>
      <c r="CC158" s="2189"/>
      <c r="CD158" s="2189"/>
      <c r="CE158" s="2189"/>
      <c r="CF158" s="2189"/>
      <c r="CG158" s="2189"/>
      <c r="CH158" s="2189"/>
      <c r="CI158" s="2189"/>
      <c r="CJ158" s="2189"/>
      <c r="CK158" s="2189"/>
      <c r="CL158" s="2189"/>
      <c r="CM158" s="2189"/>
      <c r="CN158" s="2189"/>
      <c r="CO158" s="2189"/>
      <c r="CP158" s="2189"/>
      <c r="CQ158" s="2189"/>
      <c r="CR158" s="2189"/>
      <c r="CS158" s="2189"/>
      <c r="CT158" s="2189"/>
      <c r="CU158" s="2189"/>
      <c r="CV158" s="2189"/>
      <c r="CW158" s="2189"/>
      <c r="CX158" s="2189"/>
      <c r="CY158" s="2189"/>
      <c r="CZ158" s="2189"/>
      <c r="DA158" s="2189"/>
      <c r="DB158" s="2189"/>
      <c r="DC158" s="2189"/>
      <c r="DD158" s="2189"/>
      <c r="DE158" s="2189"/>
      <c r="DF158" s="2189"/>
      <c r="DG158" s="2189"/>
      <c r="DH158" s="2189"/>
      <c r="DI158" s="2189"/>
      <c r="DJ158" s="2189"/>
      <c r="DK158" s="2189"/>
      <c r="DL158" s="2189"/>
      <c r="DM158" s="2189"/>
      <c r="DN158" s="2189"/>
      <c r="DO158" s="2189"/>
      <c r="DP158" s="2189"/>
      <c r="DQ158" s="2189"/>
      <c r="DR158" s="2189"/>
      <c r="DS158" s="2189"/>
      <c r="DT158" s="2189"/>
      <c r="DU158" s="2189"/>
      <c r="DV158" s="2189"/>
      <c r="DW158" s="2189"/>
      <c r="DX158" s="2189"/>
      <c r="DY158" s="2189"/>
      <c r="DZ158" s="2189"/>
      <c r="EA158" s="2189"/>
      <c r="EB158" s="2189"/>
      <c r="EC158" s="2189"/>
      <c r="ED158" s="2189"/>
      <c r="EE158" s="2189"/>
      <c r="EF158" s="2189"/>
    </row>
    <row r="159" spans="2:136" ht="15.6" x14ac:dyDescent="0.3">
      <c r="B159" s="736"/>
      <c r="C159" s="736"/>
      <c r="D159" s="736"/>
      <c r="E159" s="736"/>
      <c r="F159" s="736"/>
      <c r="G159" s="736"/>
      <c r="H159" s="736"/>
      <c r="I159" s="736"/>
      <c r="J159" s="736"/>
      <c r="K159" s="736"/>
      <c r="L159" s="939"/>
      <c r="M159" s="939"/>
      <c r="N159" s="939"/>
      <c r="O159" s="939"/>
      <c r="P159" s="939"/>
      <c r="Q159" s="2190" t="s">
        <v>39980</v>
      </c>
      <c r="R159" s="2190"/>
      <c r="S159" s="2190"/>
      <c r="T159" s="2190"/>
      <c r="U159" s="2190"/>
      <c r="V159" s="2190"/>
      <c r="W159" s="2190"/>
      <c r="X159" s="2190"/>
      <c r="Y159" s="2190"/>
      <c r="Z159" s="2190"/>
      <c r="AA159" s="2190"/>
      <c r="AB159" s="2190"/>
      <c r="AC159" s="2190"/>
      <c r="AD159" s="2190"/>
      <c r="AE159" s="2190"/>
      <c r="AF159" s="2190"/>
      <c r="AG159" s="2190"/>
      <c r="AH159" s="2190"/>
      <c r="AI159" s="2190"/>
      <c r="AJ159" s="2190"/>
      <c r="AK159" s="2190"/>
      <c r="AL159" s="2190"/>
      <c r="AM159" s="2190"/>
      <c r="AN159" s="2190"/>
      <c r="AO159" s="2190"/>
      <c r="AP159" s="2190"/>
      <c r="AQ159" s="2190"/>
      <c r="AR159" s="2190"/>
      <c r="AS159" s="2190"/>
      <c r="AT159" s="2190"/>
      <c r="AU159" s="2190"/>
      <c r="AV159" s="2190"/>
      <c r="AW159" s="2190"/>
      <c r="AX159" s="2190"/>
      <c r="AY159" s="2190"/>
      <c r="AZ159" s="2190"/>
      <c r="BA159" s="2190"/>
      <c r="BB159" s="2190"/>
      <c r="BC159" s="2190"/>
      <c r="BD159" s="2190"/>
      <c r="BE159" s="2190"/>
      <c r="BF159" s="2190"/>
      <c r="BG159" s="2190"/>
      <c r="BH159" s="2190"/>
      <c r="BI159" s="2190"/>
      <c r="BJ159" s="2190"/>
      <c r="BK159" s="2190"/>
      <c r="BL159" s="2190"/>
      <c r="BM159" s="2190"/>
      <c r="BN159" s="2190"/>
      <c r="BO159" s="2190"/>
      <c r="BP159" s="2190"/>
      <c r="BQ159" s="2190"/>
      <c r="BR159" s="2190"/>
      <c r="BS159" s="2190"/>
      <c r="BT159" s="2190"/>
      <c r="BU159" s="2190"/>
      <c r="BV159" s="2190"/>
      <c r="BW159" s="2190"/>
      <c r="BX159" s="2190"/>
      <c r="BY159" s="2190"/>
      <c r="BZ159" s="2190"/>
      <c r="CA159" s="2190"/>
      <c r="CB159" s="2190"/>
      <c r="CC159" s="2190"/>
      <c r="CD159" s="2190"/>
      <c r="CE159" s="2190"/>
      <c r="CF159" s="2190"/>
      <c r="CG159" s="2190"/>
      <c r="CH159" s="2190"/>
      <c r="CI159" s="2190"/>
      <c r="CJ159" s="2190"/>
      <c r="CK159" s="2190"/>
      <c r="CL159" s="2190"/>
      <c r="CM159" s="2190"/>
      <c r="CN159" s="2190"/>
      <c r="CO159" s="2190"/>
      <c r="CP159" s="2190"/>
      <c r="CQ159" s="2190"/>
      <c r="CR159" s="2190"/>
      <c r="CS159" s="2190"/>
      <c r="CT159" s="2190"/>
      <c r="CU159" s="2190"/>
      <c r="CV159" s="2190"/>
      <c r="CW159" s="2190"/>
      <c r="CX159" s="2190"/>
      <c r="CY159" s="2190"/>
      <c r="CZ159" s="2190"/>
      <c r="DA159" s="2190"/>
      <c r="DB159" s="2190"/>
      <c r="DC159" s="2190"/>
      <c r="DD159" s="2190"/>
      <c r="DE159" s="2190"/>
      <c r="DF159" s="2190"/>
      <c r="DG159" s="2190"/>
      <c r="DH159" s="2190"/>
      <c r="DI159" s="2190"/>
      <c r="DJ159" s="2190"/>
      <c r="DK159" s="2190"/>
      <c r="DL159" s="2190"/>
      <c r="DM159" s="2190"/>
      <c r="DN159" s="2190"/>
      <c r="DO159" s="2190"/>
      <c r="DP159" s="2190"/>
      <c r="DQ159" s="2190"/>
      <c r="DR159" s="2190"/>
      <c r="DS159" s="2190"/>
      <c r="DT159" s="2190"/>
      <c r="DU159" s="2190"/>
      <c r="DV159" s="2190"/>
      <c r="DW159" s="2190"/>
      <c r="DX159" s="2190"/>
      <c r="DY159" s="2190"/>
      <c r="DZ159" s="2190"/>
      <c r="EA159" s="2190"/>
      <c r="EB159" s="2190"/>
      <c r="EC159" s="2190"/>
      <c r="ED159" s="2190"/>
      <c r="EE159" s="939"/>
      <c r="EF159" s="939"/>
    </row>
    <row r="160" spans="2:136" ht="15.6" x14ac:dyDescent="0.3">
      <c r="B160" s="736"/>
      <c r="C160" s="736"/>
      <c r="D160" s="736"/>
      <c r="E160" s="736"/>
      <c r="F160" s="736"/>
      <c r="G160" s="736"/>
      <c r="H160" s="736"/>
      <c r="I160" s="736"/>
      <c r="J160" s="736"/>
      <c r="K160" s="736"/>
      <c r="L160" s="729"/>
      <c r="M160" s="729"/>
      <c r="N160" s="729"/>
      <c r="O160" s="729"/>
      <c r="P160" s="729"/>
      <c r="Q160" s="729"/>
      <c r="R160" s="729"/>
      <c r="S160" s="729"/>
      <c r="T160" s="729"/>
      <c r="U160" s="729"/>
      <c r="V160" s="729"/>
      <c r="W160" s="729"/>
      <c r="X160" s="729"/>
      <c r="Y160" s="729"/>
      <c r="Z160" s="729"/>
      <c r="AA160" s="729"/>
      <c r="AB160" s="729"/>
      <c r="AC160" s="729"/>
      <c r="AD160" s="729"/>
      <c r="AE160" s="729"/>
      <c r="AF160" s="729"/>
      <c r="AG160" s="729"/>
      <c r="AH160" s="729"/>
      <c r="AI160" s="729"/>
      <c r="AJ160" s="729"/>
      <c r="AK160" s="729"/>
      <c r="AL160" s="729"/>
      <c r="AM160" s="729"/>
      <c r="AN160" s="729"/>
      <c r="AO160" s="729"/>
      <c r="AP160" s="729"/>
      <c r="AQ160" s="729"/>
      <c r="AR160" s="729"/>
      <c r="AS160" s="729"/>
      <c r="AT160" s="729"/>
      <c r="AU160" s="729"/>
      <c r="AV160" s="729"/>
      <c r="AW160" s="729"/>
      <c r="AX160" s="729"/>
      <c r="AY160" s="729"/>
      <c r="AZ160" s="729"/>
      <c r="BA160" s="729"/>
      <c r="BB160" s="729"/>
      <c r="BC160" s="729"/>
      <c r="BD160" s="729"/>
      <c r="BE160" s="729"/>
      <c r="BF160" s="729"/>
      <c r="BG160" s="729"/>
      <c r="BH160" s="729"/>
      <c r="BI160" s="729"/>
      <c r="BJ160" s="729"/>
      <c r="BK160" s="729"/>
      <c r="BL160" s="729"/>
      <c r="BM160" s="729"/>
      <c r="BN160" s="729"/>
      <c r="BO160" s="729"/>
      <c r="BP160" s="729"/>
      <c r="BQ160" s="729"/>
      <c r="BR160" s="729"/>
      <c r="BS160" s="729"/>
      <c r="BT160" s="729"/>
      <c r="BU160" s="729"/>
      <c r="BV160" s="729"/>
      <c r="BW160" s="729"/>
      <c r="BX160" s="729"/>
      <c r="BY160" s="729"/>
      <c r="BZ160" s="729"/>
      <c r="CA160" s="729"/>
      <c r="CB160" s="729"/>
      <c r="CC160" s="729"/>
      <c r="CD160" s="729"/>
      <c r="CE160" s="729"/>
      <c r="CF160" s="729"/>
      <c r="CG160" s="729"/>
      <c r="CH160" s="729"/>
      <c r="CI160" s="729"/>
      <c r="CJ160" s="729"/>
      <c r="CK160" s="729"/>
      <c r="CL160" s="729"/>
      <c r="CM160" s="729"/>
      <c r="CN160" s="729"/>
      <c r="CO160" s="729"/>
      <c r="CP160" s="729"/>
      <c r="CQ160" s="729"/>
      <c r="CR160" s="729"/>
      <c r="CS160" s="729"/>
      <c r="CT160" s="729"/>
      <c r="CU160" s="729"/>
      <c r="CV160" s="729"/>
      <c r="CW160" s="729"/>
      <c r="CX160" s="729"/>
      <c r="CY160" s="729"/>
      <c r="CZ160" s="729"/>
      <c r="DA160" s="729"/>
      <c r="DB160" s="729"/>
      <c r="DC160" s="729"/>
      <c r="DD160" s="729"/>
      <c r="DE160" s="729"/>
      <c r="DF160" s="729"/>
      <c r="DG160" s="729"/>
      <c r="DH160" s="729"/>
      <c r="DI160" s="729"/>
      <c r="DJ160" s="729"/>
      <c r="DK160" s="729"/>
      <c r="DL160" s="729"/>
      <c r="DM160" s="729"/>
      <c r="DN160" s="729"/>
      <c r="DO160" s="729"/>
      <c r="DP160" s="729"/>
      <c r="DQ160" s="729"/>
      <c r="DR160" s="729"/>
      <c r="DS160" s="729"/>
      <c r="DT160" s="729"/>
      <c r="DU160" s="729"/>
      <c r="DV160" s="729"/>
      <c r="DW160" s="729"/>
      <c r="DX160" s="729"/>
      <c r="DY160" s="729"/>
      <c r="DZ160" s="729"/>
      <c r="EA160" s="729"/>
      <c r="EB160" s="729"/>
      <c r="EC160" s="729"/>
      <c r="ED160" s="729"/>
      <c r="EE160" s="729"/>
      <c r="EF160" s="729"/>
    </row>
    <row r="161" spans="2:136" ht="15.6" x14ac:dyDescent="0.3">
      <c r="B161" s="736"/>
      <c r="C161" s="736"/>
      <c r="D161" s="736"/>
      <c r="E161" s="736"/>
      <c r="F161" s="736"/>
      <c r="G161" s="2188" t="s">
        <v>40017</v>
      </c>
      <c r="H161" s="2189"/>
      <c r="I161" s="2189"/>
      <c r="J161" s="2189"/>
      <c r="K161" s="2189"/>
      <c r="L161" s="2189"/>
      <c r="M161" s="2189"/>
      <c r="N161" s="2189"/>
      <c r="O161" s="2189"/>
      <c r="P161" s="2189"/>
      <c r="Q161" s="2189"/>
      <c r="R161" s="2189"/>
      <c r="S161" s="2189"/>
      <c r="T161" s="2189"/>
      <c r="U161" s="2189"/>
      <c r="V161" s="2189"/>
      <c r="W161" s="2189"/>
      <c r="X161" s="2189"/>
      <c r="Y161" s="2189"/>
      <c r="Z161" s="2189"/>
      <c r="AA161" s="2189"/>
      <c r="AB161" s="2189"/>
      <c r="AC161" s="2189"/>
      <c r="AD161" s="2189"/>
      <c r="AE161" s="2189"/>
      <c r="AF161" s="2189"/>
      <c r="AG161" s="2189"/>
      <c r="AH161" s="2189"/>
      <c r="AI161" s="2189"/>
      <c r="AJ161" s="2189"/>
      <c r="AK161" s="2189"/>
      <c r="AL161" s="2189"/>
      <c r="AM161" s="2189"/>
      <c r="AN161" s="2189"/>
      <c r="AO161" s="2189"/>
      <c r="AP161" s="2189"/>
      <c r="AQ161" s="2189"/>
      <c r="AR161" s="2189"/>
      <c r="AS161" s="2189"/>
      <c r="AT161" s="2189"/>
      <c r="AU161" s="2189"/>
      <c r="AV161" s="2189"/>
      <c r="AW161" s="2189"/>
      <c r="AX161" s="2189"/>
      <c r="AY161" s="2189"/>
      <c r="AZ161" s="2189"/>
      <c r="BA161" s="2189"/>
      <c r="BB161" s="2189"/>
      <c r="BC161" s="2189"/>
      <c r="BD161" s="2189"/>
      <c r="BE161" s="2189"/>
      <c r="BF161" s="2189"/>
      <c r="BG161" s="2189"/>
      <c r="BH161" s="2189"/>
      <c r="BI161" s="2189"/>
      <c r="BJ161" s="2189"/>
      <c r="BK161" s="2189"/>
      <c r="BL161" s="2189"/>
      <c r="BM161" s="2189"/>
      <c r="BN161" s="2189"/>
      <c r="BO161" s="2189"/>
      <c r="BP161" s="2189"/>
      <c r="BQ161" s="2189"/>
      <c r="BR161" s="2189"/>
      <c r="BS161" s="2189"/>
      <c r="BT161" s="2189"/>
      <c r="BU161" s="2189"/>
      <c r="BV161" s="2189"/>
      <c r="BW161" s="2189"/>
      <c r="BX161" s="2189"/>
      <c r="BY161" s="2189"/>
      <c r="BZ161" s="2189"/>
      <c r="CA161" s="2189"/>
      <c r="CB161" s="2189"/>
      <c r="CC161" s="2189"/>
      <c r="CD161" s="2189"/>
      <c r="CE161" s="2189"/>
      <c r="CF161" s="2189"/>
      <c r="CG161" s="2189"/>
      <c r="CH161" s="2189"/>
      <c r="CI161" s="2189"/>
      <c r="CJ161" s="2189"/>
      <c r="CK161" s="2189"/>
      <c r="CL161" s="2189"/>
      <c r="CM161" s="2189"/>
      <c r="CN161" s="2189"/>
      <c r="CO161" s="2189"/>
      <c r="CP161" s="2189"/>
      <c r="CQ161" s="2189"/>
      <c r="CR161" s="2189"/>
      <c r="CS161" s="2189"/>
      <c r="CT161" s="2189"/>
      <c r="CU161" s="2189"/>
      <c r="CV161" s="2189"/>
      <c r="CW161" s="2189"/>
      <c r="CX161" s="2189"/>
      <c r="CY161" s="2189"/>
      <c r="CZ161" s="2189"/>
      <c r="DA161" s="2189"/>
      <c r="DB161" s="2189"/>
      <c r="DC161" s="2189"/>
      <c r="DD161" s="2189"/>
      <c r="DE161" s="2189"/>
      <c r="DF161" s="2189"/>
      <c r="DG161" s="2189"/>
      <c r="DH161" s="2189"/>
      <c r="DI161" s="2189"/>
      <c r="DJ161" s="2189"/>
      <c r="DK161" s="2189"/>
      <c r="DL161" s="2189"/>
      <c r="DM161" s="2189"/>
      <c r="DN161" s="2189"/>
      <c r="DO161" s="2189"/>
      <c r="DP161" s="2189"/>
      <c r="DQ161" s="2189"/>
      <c r="DR161" s="2189"/>
      <c r="DS161" s="2189"/>
      <c r="DT161" s="2189"/>
      <c r="DU161" s="2189"/>
      <c r="DV161" s="2189"/>
      <c r="DW161" s="2189"/>
      <c r="DX161" s="2189"/>
      <c r="DY161" s="2189"/>
      <c r="DZ161" s="2189"/>
      <c r="EA161" s="2189"/>
      <c r="EB161" s="2189"/>
      <c r="EC161" s="2189"/>
      <c r="ED161" s="2189"/>
      <c r="EE161" s="2189"/>
      <c r="EF161" s="2189"/>
    </row>
    <row r="162" spans="2:136" ht="15.6" x14ac:dyDescent="0.3">
      <c r="B162" s="736"/>
      <c r="C162" s="736"/>
      <c r="D162" s="736"/>
      <c r="E162" s="736"/>
      <c r="F162" s="736"/>
      <c r="G162" s="741"/>
      <c r="H162" s="741"/>
      <c r="I162" s="741"/>
      <c r="J162" s="741"/>
      <c r="K162" s="741"/>
      <c r="L162" s="2114" t="s">
        <v>40018</v>
      </c>
      <c r="M162" s="2114"/>
      <c r="N162" s="2114"/>
      <c r="O162" s="2114"/>
      <c r="P162" s="2114"/>
      <c r="Q162" s="2114"/>
      <c r="R162" s="2114"/>
      <c r="S162" s="2114"/>
      <c r="T162" s="2114"/>
      <c r="U162" s="2114"/>
      <c r="V162" s="2114"/>
      <c r="W162" s="2114"/>
      <c r="X162" s="2114"/>
      <c r="Y162" s="2114"/>
      <c r="Z162" s="2114"/>
      <c r="AA162" s="2114"/>
      <c r="AB162" s="2114"/>
      <c r="AC162" s="2114"/>
      <c r="AD162" s="2114"/>
      <c r="AE162" s="2114"/>
      <c r="AF162" s="2114"/>
      <c r="AG162" s="2114"/>
      <c r="AH162" s="2114"/>
      <c r="AI162" s="2114"/>
      <c r="AJ162" s="2114"/>
      <c r="AK162" s="2114"/>
      <c r="AL162" s="2114"/>
      <c r="AM162" s="2114"/>
      <c r="AN162" s="2114"/>
      <c r="AO162" s="2114"/>
      <c r="AP162" s="2114"/>
      <c r="AQ162" s="2114"/>
      <c r="AR162" s="2114"/>
      <c r="AS162" s="2114"/>
      <c r="AT162" s="2114"/>
      <c r="AU162" s="2114"/>
      <c r="AV162" s="2114"/>
      <c r="AW162" s="2114"/>
      <c r="AX162" s="2114"/>
      <c r="AY162" s="2114"/>
      <c r="AZ162" s="2114"/>
      <c r="BA162" s="2114"/>
      <c r="BB162" s="2114"/>
      <c r="BC162" s="2114"/>
      <c r="BD162" s="2114"/>
      <c r="BE162" s="2114"/>
      <c r="BF162" s="2114"/>
      <c r="BG162" s="2114"/>
      <c r="BH162" s="2114"/>
      <c r="BI162" s="2114"/>
      <c r="BJ162" s="2114"/>
      <c r="BK162" s="2114"/>
      <c r="BL162" s="2114"/>
      <c r="BM162" s="2114"/>
      <c r="BN162" s="2114"/>
      <c r="BO162" s="2114"/>
      <c r="BP162" s="2114"/>
      <c r="BQ162" s="2114"/>
      <c r="BR162" s="2114"/>
      <c r="BS162" s="2114"/>
      <c r="BT162" s="2114"/>
      <c r="BU162" s="2114"/>
      <c r="BV162" s="2114"/>
      <c r="BW162" s="2114"/>
      <c r="BX162" s="2114"/>
      <c r="BY162" s="2114"/>
      <c r="BZ162" s="2114"/>
      <c r="CA162" s="2114"/>
      <c r="CB162" s="2114"/>
      <c r="CC162" s="2114"/>
      <c r="CD162" s="2114"/>
      <c r="CE162" s="2114"/>
      <c r="CF162" s="2114"/>
      <c r="CG162" s="2114"/>
      <c r="CH162" s="2114"/>
      <c r="CI162" s="2114"/>
      <c r="CJ162" s="2114"/>
      <c r="CK162" s="2114"/>
      <c r="CL162" s="2114"/>
      <c r="CM162" s="2114"/>
      <c r="CN162" s="2114"/>
      <c r="CO162" s="2114"/>
      <c r="CP162" s="2114"/>
      <c r="CQ162" s="2114"/>
      <c r="CR162" s="2114"/>
      <c r="CS162" s="2114"/>
      <c r="CT162" s="2114"/>
      <c r="CU162" s="2114"/>
      <c r="CV162" s="2114"/>
      <c r="CW162" s="2114"/>
      <c r="CX162" s="2114"/>
      <c r="CY162" s="2114"/>
      <c r="CZ162" s="2114"/>
      <c r="DA162" s="2114"/>
      <c r="DB162" s="2114"/>
      <c r="DC162" s="2114"/>
      <c r="DD162" s="2114"/>
      <c r="DE162" s="2114"/>
      <c r="DF162" s="2114"/>
      <c r="DG162" s="2114"/>
      <c r="DH162" s="2114"/>
      <c r="DI162" s="2114"/>
      <c r="DJ162" s="2114"/>
      <c r="DK162" s="2114"/>
      <c r="DL162" s="2114"/>
      <c r="DM162" s="2114"/>
      <c r="DN162" s="2114"/>
      <c r="DO162" s="2114"/>
      <c r="DP162" s="2114"/>
      <c r="DQ162" s="2114"/>
      <c r="DR162" s="2114"/>
      <c r="DS162" s="2114"/>
      <c r="DT162" s="2114"/>
      <c r="DU162" s="2114"/>
      <c r="DV162" s="2114"/>
      <c r="DW162" s="2114"/>
      <c r="DX162" s="2114"/>
      <c r="DY162" s="2114"/>
      <c r="DZ162" s="2114"/>
      <c r="EA162" s="2114"/>
      <c r="EB162" s="2114"/>
      <c r="EC162" s="2114"/>
      <c r="ED162" s="2114"/>
      <c r="EE162" s="2114"/>
      <c r="EF162" s="2114"/>
    </row>
    <row r="163" spans="2:136" ht="15.6" x14ac:dyDescent="0.3">
      <c r="B163" s="736"/>
      <c r="C163" s="736"/>
      <c r="D163" s="736"/>
      <c r="E163" s="736"/>
      <c r="F163" s="736"/>
      <c r="G163" s="736"/>
      <c r="H163" s="736"/>
      <c r="I163" s="736"/>
      <c r="J163" s="736"/>
      <c r="K163" s="736"/>
      <c r="L163" s="729"/>
      <c r="M163" s="729"/>
      <c r="N163" s="729"/>
      <c r="O163" s="729"/>
      <c r="P163" s="729"/>
      <c r="Q163" s="729"/>
      <c r="R163" s="729"/>
      <c r="S163" s="729"/>
      <c r="T163" s="729"/>
      <c r="U163" s="729"/>
      <c r="V163" s="729"/>
      <c r="W163" s="729"/>
      <c r="X163" s="729"/>
      <c r="Y163" s="729"/>
      <c r="Z163" s="729"/>
      <c r="AA163" s="729"/>
      <c r="AB163" s="729"/>
      <c r="AC163" s="729"/>
      <c r="AD163" s="729"/>
      <c r="AE163" s="729"/>
      <c r="AF163" s="729"/>
      <c r="AG163" s="729"/>
      <c r="AH163" s="729"/>
      <c r="AI163" s="729"/>
      <c r="AJ163" s="729"/>
      <c r="AK163" s="729"/>
      <c r="AL163" s="729"/>
      <c r="AM163" s="729"/>
      <c r="AN163" s="729"/>
      <c r="AO163" s="729"/>
      <c r="AP163" s="729"/>
      <c r="AQ163" s="729"/>
      <c r="AR163" s="729"/>
      <c r="AS163" s="729"/>
      <c r="AT163" s="729"/>
      <c r="AU163" s="729"/>
      <c r="AV163" s="729"/>
      <c r="AW163" s="729"/>
      <c r="AX163" s="729"/>
      <c r="AY163" s="729"/>
      <c r="AZ163" s="729"/>
      <c r="BA163" s="729"/>
      <c r="BB163" s="729"/>
      <c r="BC163" s="729"/>
      <c r="BD163" s="729"/>
      <c r="BE163" s="729"/>
      <c r="BF163" s="729"/>
      <c r="BG163" s="729"/>
      <c r="BH163" s="729"/>
      <c r="BI163" s="729"/>
      <c r="BJ163" s="729"/>
      <c r="BK163" s="729"/>
      <c r="BL163" s="729"/>
      <c r="BM163" s="729"/>
      <c r="BN163" s="729"/>
      <c r="BO163" s="729"/>
      <c r="BP163" s="729"/>
      <c r="BQ163" s="729"/>
      <c r="BR163" s="729"/>
      <c r="BS163" s="729"/>
      <c r="BT163" s="729"/>
      <c r="BU163" s="729"/>
      <c r="BV163" s="729"/>
      <c r="BW163" s="729"/>
      <c r="BX163" s="729"/>
      <c r="BY163" s="729"/>
      <c r="BZ163" s="729"/>
      <c r="CA163" s="729"/>
      <c r="CB163" s="729"/>
      <c r="CC163" s="729"/>
      <c r="CD163" s="729"/>
      <c r="CE163" s="729"/>
      <c r="CF163" s="729"/>
      <c r="CG163" s="729"/>
      <c r="CH163" s="729"/>
      <c r="CI163" s="729"/>
      <c r="CJ163" s="729"/>
      <c r="CK163" s="729"/>
      <c r="CL163" s="729"/>
      <c r="CM163" s="729"/>
      <c r="CN163" s="729"/>
      <c r="CO163" s="729"/>
      <c r="CP163" s="729"/>
      <c r="CQ163" s="729"/>
      <c r="CR163" s="729"/>
      <c r="CS163" s="729"/>
      <c r="CT163" s="729"/>
      <c r="CU163" s="729"/>
      <c r="CV163" s="729"/>
      <c r="CW163" s="729"/>
      <c r="CX163" s="729"/>
      <c r="CY163" s="729"/>
      <c r="CZ163" s="729"/>
      <c r="DA163" s="729"/>
      <c r="DB163" s="729"/>
      <c r="DC163" s="729"/>
      <c r="DD163" s="729"/>
      <c r="DE163" s="729"/>
      <c r="DF163" s="729"/>
      <c r="DG163" s="729"/>
      <c r="DH163" s="729"/>
      <c r="DI163" s="729"/>
      <c r="DJ163" s="729"/>
      <c r="DK163" s="729"/>
      <c r="DL163" s="729"/>
      <c r="DM163" s="729"/>
      <c r="DN163" s="729"/>
      <c r="DO163" s="729"/>
      <c r="DP163" s="729"/>
      <c r="DQ163" s="729"/>
      <c r="DR163" s="729"/>
      <c r="DS163" s="729"/>
      <c r="DT163" s="729"/>
      <c r="DU163" s="729"/>
      <c r="DV163" s="729"/>
      <c r="DW163" s="729"/>
      <c r="DX163" s="729"/>
      <c r="DY163" s="729"/>
      <c r="DZ163" s="729"/>
      <c r="EA163" s="729"/>
      <c r="EB163" s="729"/>
      <c r="EC163" s="729"/>
      <c r="ED163" s="729"/>
      <c r="EE163" s="729"/>
      <c r="EF163" s="729"/>
    </row>
    <row r="164" spans="2:136" ht="15.6" x14ac:dyDescent="0.3">
      <c r="B164" s="736"/>
      <c r="C164" s="736"/>
      <c r="D164" s="736"/>
      <c r="E164" s="736"/>
      <c r="F164" s="736"/>
      <c r="G164" s="736"/>
      <c r="H164" s="736"/>
      <c r="I164" s="736"/>
      <c r="J164" s="736"/>
      <c r="K164" s="736"/>
      <c r="L164" s="2105" t="s">
        <v>39688</v>
      </c>
      <c r="M164" s="2187"/>
      <c r="N164" s="2187"/>
      <c r="O164" s="2187"/>
      <c r="P164" s="2187"/>
      <c r="Q164" s="2187"/>
      <c r="R164" s="2187"/>
      <c r="S164" s="2187"/>
      <c r="T164" s="2187"/>
      <c r="U164" s="2187"/>
      <c r="V164" s="2187"/>
      <c r="W164" s="2187"/>
      <c r="X164" s="2187"/>
      <c r="Y164" s="2187"/>
      <c r="Z164" s="2187"/>
      <c r="AA164" s="2187"/>
      <c r="AB164" s="2187"/>
      <c r="AC164" s="2187"/>
      <c r="AD164" s="2187"/>
      <c r="AE164" s="2187"/>
      <c r="AF164" s="2187"/>
      <c r="AG164" s="2187"/>
      <c r="AH164" s="2187"/>
      <c r="AI164" s="2187"/>
      <c r="AJ164" s="2187"/>
      <c r="AK164" s="2187"/>
      <c r="AL164" s="2187"/>
      <c r="AM164" s="2187"/>
      <c r="AN164" s="2187"/>
      <c r="AO164" s="2187"/>
      <c r="AP164" s="2187"/>
      <c r="AQ164" s="2187"/>
      <c r="AR164" s="2187"/>
      <c r="AS164" s="2187"/>
      <c r="AT164" s="2187"/>
      <c r="AU164" s="2187"/>
      <c r="AV164" s="2187"/>
      <c r="AW164" s="2187"/>
      <c r="AX164" s="2187"/>
      <c r="AY164" s="2187"/>
      <c r="AZ164" s="2187"/>
      <c r="BA164" s="2187"/>
      <c r="BB164" s="2187"/>
      <c r="BC164" s="2187"/>
      <c r="BD164" s="2187"/>
      <c r="BE164" s="2187"/>
      <c r="BF164" s="2187"/>
      <c r="BG164" s="2187"/>
      <c r="BH164" s="2187"/>
      <c r="BI164" s="2187"/>
      <c r="BJ164" s="2187"/>
      <c r="BK164" s="2187"/>
      <c r="BL164" s="2187"/>
      <c r="BM164" s="2187"/>
      <c r="BN164" s="2187"/>
      <c r="BO164" s="2187"/>
      <c r="BP164" s="2187"/>
      <c r="BQ164" s="2187"/>
      <c r="BR164" s="2187"/>
      <c r="BS164" s="2187"/>
      <c r="BT164" s="2187"/>
      <c r="BU164" s="2187"/>
      <c r="BV164" s="2187"/>
      <c r="BW164" s="2187"/>
      <c r="BX164" s="2187"/>
      <c r="BY164" s="2187"/>
      <c r="BZ164" s="2187"/>
      <c r="CA164" s="2187"/>
      <c r="CB164" s="2187"/>
      <c r="CC164" s="2187"/>
      <c r="CD164" s="2187"/>
      <c r="CE164" s="2187"/>
      <c r="CF164" s="2187"/>
      <c r="CG164" s="2187"/>
      <c r="CH164" s="2187"/>
      <c r="CI164" s="2187"/>
      <c r="CJ164" s="2187"/>
      <c r="CK164" s="2187"/>
      <c r="CL164" s="2187"/>
      <c r="CM164" s="2187"/>
      <c r="CN164" s="2187"/>
      <c r="CO164" s="2187"/>
      <c r="CP164" s="2187"/>
      <c r="CQ164" s="2187"/>
      <c r="CR164" s="2187"/>
      <c r="CS164" s="2187"/>
      <c r="CT164" s="2187"/>
      <c r="CU164" s="2187"/>
      <c r="CV164" s="2187"/>
      <c r="CW164" s="2187"/>
      <c r="CX164" s="2187"/>
      <c r="CY164" s="2187"/>
      <c r="CZ164" s="2187"/>
      <c r="DA164" s="2187"/>
      <c r="DB164" s="2187"/>
      <c r="DC164" s="2187"/>
      <c r="DD164" s="2187"/>
      <c r="DE164" s="2187"/>
      <c r="DF164" s="2187"/>
      <c r="DG164" s="2187"/>
      <c r="DH164" s="2187"/>
      <c r="DI164" s="2187"/>
      <c r="DJ164" s="2187"/>
      <c r="DK164" s="2187"/>
      <c r="DL164" s="2187"/>
      <c r="DM164" s="2187"/>
      <c r="DN164" s="2187"/>
      <c r="DO164" s="2187"/>
      <c r="DP164" s="2187"/>
      <c r="DQ164" s="2187"/>
      <c r="DR164" s="2187"/>
      <c r="DS164" s="2187"/>
      <c r="DT164" s="2187"/>
      <c r="DU164" s="2187"/>
      <c r="DV164" s="2187"/>
      <c r="DW164" s="2187"/>
      <c r="DX164" s="2187"/>
      <c r="DY164" s="2187"/>
      <c r="DZ164" s="2187"/>
      <c r="EA164" s="2187"/>
      <c r="EB164" s="2187"/>
      <c r="EC164" s="2187"/>
      <c r="ED164" s="2187"/>
      <c r="EE164" s="2187"/>
      <c r="EF164" s="2187"/>
    </row>
    <row r="165" spans="2:136" ht="15.6" x14ac:dyDescent="0.3">
      <c r="B165" s="736"/>
      <c r="C165" s="736"/>
      <c r="D165" s="736"/>
      <c r="E165" s="736"/>
      <c r="F165" s="736"/>
      <c r="G165" s="736"/>
      <c r="H165" s="736"/>
      <c r="I165" s="736"/>
      <c r="J165" s="736"/>
      <c r="K165" s="736"/>
      <c r="L165" s="736"/>
      <c r="M165" s="736"/>
      <c r="N165" s="736"/>
      <c r="O165" s="736"/>
      <c r="P165" s="736"/>
      <c r="Q165" s="2111" t="s">
        <v>39689</v>
      </c>
      <c r="R165" s="2111"/>
      <c r="S165" s="2111"/>
      <c r="T165" s="2111"/>
      <c r="U165" s="2111"/>
      <c r="V165" s="2111"/>
      <c r="W165" s="2111"/>
      <c r="X165" s="2111"/>
      <c r="Y165" s="2111"/>
      <c r="Z165" s="2111"/>
      <c r="AA165" s="2111"/>
      <c r="AB165" s="2111"/>
      <c r="AC165" s="2111"/>
      <c r="AD165" s="2111"/>
      <c r="AE165" s="2111"/>
      <c r="AF165" s="2111"/>
      <c r="AG165" s="2111"/>
      <c r="AH165" s="2111"/>
      <c r="AI165" s="2111"/>
      <c r="AJ165" s="2111"/>
      <c r="AK165" s="2111"/>
      <c r="AL165" s="2111"/>
      <c r="AM165" s="2111"/>
      <c r="AN165" s="2111"/>
      <c r="AO165" s="2111"/>
      <c r="AP165" s="2111"/>
      <c r="AQ165" s="2111"/>
      <c r="AR165" s="2111"/>
      <c r="AS165" s="2111"/>
      <c r="AT165" s="2111"/>
      <c r="AU165" s="2111"/>
      <c r="AV165" s="2111"/>
      <c r="AW165" s="2111"/>
      <c r="AX165" s="2111"/>
      <c r="AY165" s="2111"/>
      <c r="AZ165" s="2111"/>
      <c r="BA165" s="2111"/>
      <c r="BB165" s="2111"/>
      <c r="BC165" s="2111"/>
      <c r="BD165" s="2111"/>
      <c r="BE165" s="2111"/>
      <c r="BF165" s="2111"/>
      <c r="BG165" s="2111"/>
      <c r="BH165" s="2111"/>
      <c r="BI165" s="2111"/>
      <c r="BJ165" s="2111"/>
      <c r="BK165" s="2111"/>
      <c r="BL165" s="2111"/>
      <c r="BM165" s="2111"/>
      <c r="BN165" s="2111"/>
      <c r="BO165" s="2111"/>
      <c r="BP165" s="2111"/>
      <c r="BQ165" s="2111"/>
      <c r="BR165" s="2111"/>
      <c r="BS165" s="2111"/>
      <c r="BT165" s="2111"/>
      <c r="BU165" s="2111"/>
      <c r="BV165" s="2111"/>
      <c r="BW165" s="2111"/>
      <c r="BX165" s="2111"/>
      <c r="BY165" s="2111"/>
      <c r="BZ165" s="2111"/>
      <c r="CA165" s="2111"/>
      <c r="CB165" s="2111"/>
      <c r="CC165" s="2111"/>
      <c r="CD165" s="2111"/>
      <c r="CE165" s="2111"/>
      <c r="CF165" s="2111"/>
      <c r="CG165" s="2111"/>
      <c r="CH165" s="2111"/>
      <c r="CI165" s="2111"/>
      <c r="CJ165" s="2111"/>
      <c r="CK165" s="2111"/>
      <c r="CL165" s="2111"/>
      <c r="CM165" s="2111"/>
      <c r="CN165" s="2111"/>
      <c r="CO165" s="2111"/>
      <c r="CP165" s="2111"/>
      <c r="CQ165" s="2111"/>
      <c r="CR165" s="2111"/>
      <c r="CS165" s="2111"/>
      <c r="CT165" s="2111"/>
      <c r="CU165" s="2111"/>
      <c r="CV165" s="2111"/>
      <c r="CW165" s="2111"/>
      <c r="CX165" s="2111"/>
      <c r="CY165" s="2111"/>
      <c r="CZ165" s="2111"/>
      <c r="DA165" s="2111"/>
      <c r="DB165" s="2111"/>
      <c r="DC165" s="2111"/>
      <c r="DD165" s="2111"/>
      <c r="DE165" s="2111"/>
      <c r="DF165" s="2111"/>
      <c r="DG165" s="2111"/>
      <c r="DH165" s="2111"/>
      <c r="DI165" s="2111"/>
      <c r="DJ165" s="2111"/>
      <c r="DK165" s="2111"/>
      <c r="DL165" s="2111"/>
      <c r="DM165" s="2111"/>
      <c r="DN165" s="2111"/>
      <c r="DO165" s="2111"/>
      <c r="DP165" s="2111"/>
      <c r="DQ165" s="2111"/>
      <c r="DR165" s="2111"/>
      <c r="DS165" s="2111"/>
      <c r="DT165" s="2111"/>
      <c r="DU165" s="2111"/>
      <c r="DV165" s="2111"/>
      <c r="DW165" s="2111"/>
      <c r="DX165" s="2111"/>
      <c r="DY165" s="2111"/>
      <c r="DZ165" s="2111"/>
      <c r="EA165" s="2111"/>
      <c r="EB165" s="2111"/>
      <c r="EC165" s="2111"/>
      <c r="ED165" s="2111"/>
      <c r="EE165" s="2111"/>
      <c r="EF165" s="2111"/>
    </row>
    <row r="166" spans="2:136" ht="3.15" customHeight="1" x14ac:dyDescent="0.3">
      <c r="B166" s="736"/>
      <c r="C166" s="736"/>
      <c r="D166" s="736"/>
      <c r="E166" s="736"/>
      <c r="F166" s="736"/>
      <c r="G166" s="736"/>
      <c r="H166" s="736"/>
      <c r="I166" s="736"/>
      <c r="J166" s="736"/>
      <c r="K166" s="736"/>
      <c r="L166" s="736"/>
      <c r="M166" s="736"/>
      <c r="N166" s="736"/>
      <c r="O166" s="736"/>
      <c r="P166" s="736"/>
      <c r="Q166" s="736"/>
      <c r="R166" s="736"/>
      <c r="S166" s="736"/>
      <c r="T166" s="736"/>
      <c r="U166" s="736"/>
      <c r="V166" s="736"/>
      <c r="W166" s="736"/>
      <c r="X166" s="736"/>
      <c r="Y166" s="736"/>
      <c r="Z166" s="736"/>
      <c r="AA166" s="736"/>
      <c r="AB166" s="736"/>
      <c r="AC166" s="736"/>
      <c r="AD166" s="736"/>
      <c r="AE166" s="736"/>
      <c r="AF166" s="736"/>
      <c r="AG166" s="736"/>
      <c r="AH166" s="736"/>
      <c r="AI166" s="736"/>
      <c r="AJ166" s="736"/>
      <c r="AK166" s="736"/>
      <c r="AL166" s="736"/>
      <c r="AM166" s="736"/>
      <c r="AN166" s="736"/>
      <c r="AO166" s="736"/>
      <c r="AP166" s="736"/>
      <c r="AQ166" s="736"/>
      <c r="AR166" s="736"/>
      <c r="AS166" s="736"/>
      <c r="AT166" s="736"/>
      <c r="AU166" s="736"/>
      <c r="AV166" s="736"/>
      <c r="AW166" s="736"/>
      <c r="AX166" s="736"/>
      <c r="AY166" s="736"/>
      <c r="AZ166" s="736"/>
      <c r="BA166" s="736"/>
      <c r="BB166" s="736"/>
      <c r="BC166" s="736"/>
      <c r="BD166" s="736"/>
      <c r="BE166" s="736"/>
      <c r="BF166" s="736"/>
      <c r="BG166" s="736"/>
      <c r="BH166" s="736"/>
      <c r="BI166" s="736"/>
      <c r="BJ166" s="736"/>
      <c r="BK166" s="736"/>
      <c r="BL166" s="736"/>
      <c r="BM166" s="736"/>
      <c r="BN166" s="736"/>
      <c r="BO166" s="736"/>
      <c r="BP166" s="736"/>
      <c r="BQ166" s="736"/>
      <c r="BR166" s="736"/>
      <c r="BS166" s="736"/>
      <c r="BT166" s="736"/>
      <c r="BU166" s="736"/>
      <c r="BV166" s="736"/>
      <c r="BW166" s="736"/>
      <c r="BX166" s="736"/>
      <c r="BY166" s="736"/>
      <c r="BZ166" s="736"/>
      <c r="CA166" s="736"/>
      <c r="CB166" s="736"/>
      <c r="CC166" s="736"/>
      <c r="CD166" s="736"/>
      <c r="CE166" s="736"/>
      <c r="CF166" s="736"/>
      <c r="CG166" s="736"/>
      <c r="CH166" s="736"/>
      <c r="CI166" s="736"/>
      <c r="CJ166" s="736"/>
      <c r="CK166" s="736"/>
      <c r="CL166" s="736"/>
      <c r="CM166" s="736"/>
      <c r="CN166" s="736"/>
      <c r="CO166" s="736"/>
      <c r="CP166" s="736"/>
      <c r="CQ166" s="736"/>
      <c r="CR166" s="736"/>
      <c r="CS166" s="736"/>
      <c r="CT166" s="736"/>
      <c r="CU166" s="736"/>
      <c r="CV166" s="736"/>
      <c r="CW166" s="736"/>
      <c r="CX166" s="736"/>
      <c r="CY166" s="736"/>
      <c r="CZ166" s="736"/>
      <c r="DA166" s="736"/>
      <c r="DB166" s="736"/>
      <c r="DC166" s="736"/>
      <c r="DD166" s="736"/>
      <c r="DE166" s="736"/>
      <c r="DF166" s="736"/>
      <c r="DG166" s="736"/>
      <c r="DH166" s="736"/>
      <c r="DI166" s="736"/>
      <c r="DJ166" s="736"/>
      <c r="DK166" s="736"/>
      <c r="DL166" s="736"/>
      <c r="DM166" s="736"/>
      <c r="DN166" s="736"/>
      <c r="DO166" s="736"/>
      <c r="DP166" s="736"/>
      <c r="DQ166" s="736"/>
      <c r="DR166" s="736"/>
      <c r="DS166" s="736"/>
      <c r="DT166" s="736"/>
      <c r="DU166" s="736"/>
      <c r="DV166" s="736"/>
      <c r="DW166" s="736"/>
      <c r="DX166" s="736"/>
      <c r="DY166" s="736"/>
      <c r="DZ166" s="736"/>
      <c r="EA166" s="736"/>
      <c r="EB166" s="736"/>
      <c r="EC166" s="736"/>
      <c r="ED166" s="736"/>
      <c r="EE166" s="736"/>
      <c r="EF166" s="736"/>
    </row>
    <row r="167" spans="2:136" ht="15.6" x14ac:dyDescent="0.3">
      <c r="B167" s="736"/>
      <c r="C167" s="736"/>
      <c r="D167" s="736"/>
      <c r="E167" s="736"/>
      <c r="F167" s="736"/>
      <c r="G167" s="736"/>
      <c r="H167" s="736"/>
      <c r="I167" s="736"/>
      <c r="J167" s="736"/>
      <c r="K167" s="736"/>
      <c r="L167" s="736"/>
      <c r="M167" s="736"/>
      <c r="N167" s="736"/>
      <c r="O167" s="736"/>
      <c r="P167" s="736"/>
      <c r="Q167" s="2111" t="s">
        <v>39690</v>
      </c>
      <c r="R167" s="2111"/>
      <c r="S167" s="2111"/>
      <c r="T167" s="2111"/>
      <c r="U167" s="2111"/>
      <c r="V167" s="2111"/>
      <c r="W167" s="2111"/>
      <c r="X167" s="2111"/>
      <c r="Y167" s="2111"/>
      <c r="Z167" s="2111"/>
      <c r="AA167" s="2111"/>
      <c r="AB167" s="2111"/>
      <c r="AC167" s="2111"/>
      <c r="AD167" s="2111"/>
      <c r="AE167" s="2111"/>
      <c r="AF167" s="2111"/>
      <c r="AG167" s="2111"/>
      <c r="AH167" s="2111"/>
      <c r="AI167" s="2111"/>
      <c r="AJ167" s="2111"/>
      <c r="AK167" s="2111"/>
      <c r="AL167" s="2111"/>
      <c r="AM167" s="2111"/>
      <c r="AN167" s="2111"/>
      <c r="AO167" s="2111"/>
      <c r="AP167" s="2111"/>
      <c r="AQ167" s="2111"/>
      <c r="AR167" s="2111"/>
      <c r="AS167" s="2111"/>
      <c r="AT167" s="2111"/>
      <c r="AU167" s="2111"/>
      <c r="AV167" s="2111"/>
      <c r="AW167" s="2111"/>
      <c r="AX167" s="2111"/>
      <c r="AY167" s="2111"/>
      <c r="AZ167" s="2111"/>
      <c r="BA167" s="2111"/>
      <c r="BB167" s="2111"/>
      <c r="BC167" s="2111"/>
      <c r="BD167" s="2111"/>
      <c r="BE167" s="2111"/>
      <c r="BF167" s="2111"/>
      <c r="BG167" s="2111"/>
      <c r="BH167" s="2111"/>
      <c r="BI167" s="2111"/>
      <c r="BJ167" s="2111"/>
      <c r="BK167" s="2111"/>
      <c r="BL167" s="2111"/>
      <c r="BM167" s="2111"/>
      <c r="BN167" s="2111"/>
      <c r="BO167" s="2111"/>
      <c r="BP167" s="2111"/>
      <c r="BQ167" s="2111"/>
      <c r="BR167" s="2111"/>
      <c r="BS167" s="2111"/>
      <c r="BT167" s="2111"/>
      <c r="BU167" s="2111"/>
      <c r="BV167" s="2111"/>
      <c r="BW167" s="2111"/>
      <c r="BX167" s="2111"/>
      <c r="BY167" s="2111"/>
      <c r="BZ167" s="2111"/>
      <c r="CA167" s="2111"/>
      <c r="CB167" s="2111"/>
      <c r="CC167" s="2111"/>
      <c r="CD167" s="2111"/>
      <c r="CE167" s="2111"/>
      <c r="CF167" s="2111"/>
      <c r="CG167" s="2111"/>
      <c r="CH167" s="2111"/>
      <c r="CI167" s="2111"/>
      <c r="CJ167" s="2111"/>
      <c r="CK167" s="2111"/>
      <c r="CL167" s="2111"/>
      <c r="CM167" s="2111"/>
      <c r="CN167" s="2111"/>
      <c r="CO167" s="2111"/>
      <c r="CP167" s="2111"/>
      <c r="CQ167" s="2111"/>
      <c r="CR167" s="2111"/>
      <c r="CS167" s="2111"/>
      <c r="CT167" s="2111"/>
      <c r="CU167" s="2111"/>
      <c r="CV167" s="2111"/>
      <c r="CW167" s="2111"/>
      <c r="CX167" s="2111"/>
      <c r="CY167" s="2111"/>
      <c r="CZ167" s="2111"/>
      <c r="DA167" s="2111"/>
      <c r="DB167" s="2111"/>
      <c r="DC167" s="2111"/>
      <c r="DD167" s="2111"/>
      <c r="DE167" s="2111"/>
      <c r="DF167" s="2111"/>
      <c r="DG167" s="2111"/>
      <c r="DH167" s="2111"/>
      <c r="DI167" s="2111"/>
      <c r="DJ167" s="2111"/>
      <c r="DK167" s="2111"/>
      <c r="DL167" s="2111"/>
      <c r="DM167" s="2111"/>
      <c r="DN167" s="2111"/>
      <c r="DO167" s="2111"/>
      <c r="DP167" s="2111"/>
      <c r="DQ167" s="2111"/>
      <c r="DR167" s="2111"/>
      <c r="DS167" s="2111"/>
      <c r="DT167" s="2111"/>
      <c r="DU167" s="2111"/>
      <c r="DV167" s="2111"/>
      <c r="DW167" s="2111"/>
      <c r="DX167" s="2111"/>
      <c r="DY167" s="2111"/>
      <c r="DZ167" s="2111"/>
      <c r="EA167" s="2111"/>
      <c r="EB167" s="2111"/>
      <c r="EC167" s="2111"/>
      <c r="ED167" s="2111"/>
      <c r="EE167" s="2111"/>
      <c r="EF167" s="2111"/>
    </row>
    <row r="168" spans="2:136" ht="15.6" x14ac:dyDescent="0.3">
      <c r="B168" s="736"/>
      <c r="C168" s="736"/>
      <c r="D168" s="736"/>
      <c r="E168" s="736"/>
      <c r="F168" s="736"/>
      <c r="G168" s="736"/>
      <c r="H168" s="736"/>
      <c r="I168" s="736"/>
      <c r="J168" s="736"/>
      <c r="K168" s="736"/>
      <c r="L168" s="736"/>
      <c r="M168" s="736"/>
      <c r="N168" s="736"/>
      <c r="O168" s="736"/>
      <c r="P168" s="736"/>
      <c r="Q168" s="744"/>
      <c r="R168" s="744"/>
      <c r="S168" s="744"/>
      <c r="T168" s="744"/>
      <c r="U168" s="744"/>
      <c r="V168" s="2114" t="s">
        <v>39691</v>
      </c>
      <c r="W168" s="2114"/>
      <c r="X168" s="2114"/>
      <c r="Y168" s="2114"/>
      <c r="Z168" s="2114"/>
      <c r="AA168" s="2114"/>
      <c r="AB168" s="2114"/>
      <c r="AC168" s="2114"/>
      <c r="AD168" s="2114"/>
      <c r="AE168" s="2114"/>
      <c r="AF168" s="2114"/>
      <c r="AG168" s="2114"/>
      <c r="AH168" s="2114"/>
      <c r="AI168" s="2114"/>
      <c r="AJ168" s="2114"/>
      <c r="AK168" s="2114"/>
      <c r="AL168" s="2114"/>
      <c r="AM168" s="2114"/>
      <c r="AN168" s="2114"/>
      <c r="AO168" s="2114"/>
      <c r="AP168" s="2114"/>
      <c r="AQ168" s="2114"/>
      <c r="AR168" s="2114"/>
      <c r="AS168" s="2114"/>
      <c r="AT168" s="2114"/>
      <c r="AU168" s="2114"/>
      <c r="AV168" s="2114"/>
      <c r="AW168" s="2114"/>
      <c r="AX168" s="2114"/>
      <c r="AY168" s="2114"/>
      <c r="AZ168" s="2114"/>
      <c r="BA168" s="2114"/>
      <c r="BB168" s="2114"/>
      <c r="BC168" s="2114"/>
      <c r="BD168" s="2114"/>
      <c r="BE168" s="2114"/>
      <c r="BF168" s="2114"/>
      <c r="BG168" s="2114"/>
      <c r="BH168" s="2114"/>
      <c r="BI168" s="2114"/>
      <c r="BJ168" s="2114"/>
      <c r="BK168" s="2114"/>
      <c r="BL168" s="2114"/>
      <c r="BM168" s="2114"/>
      <c r="BN168" s="2114"/>
      <c r="BO168" s="2114"/>
      <c r="BP168" s="2114"/>
      <c r="BQ168" s="2114"/>
      <c r="BR168" s="2114"/>
      <c r="BS168" s="2114"/>
      <c r="BT168" s="2114"/>
      <c r="BU168" s="2114"/>
      <c r="BV168" s="2114"/>
      <c r="BW168" s="2114"/>
      <c r="BX168" s="2114"/>
      <c r="BY168" s="2114"/>
      <c r="BZ168" s="2114"/>
      <c r="CA168" s="2114"/>
      <c r="CB168" s="2114"/>
      <c r="CC168" s="2114"/>
      <c r="CD168" s="2114"/>
      <c r="CE168" s="2114"/>
      <c r="CF168" s="2114"/>
      <c r="CG168" s="2114"/>
      <c r="CH168" s="2114"/>
      <c r="CI168" s="2114"/>
      <c r="CJ168" s="2114"/>
      <c r="CK168" s="2114"/>
      <c r="CL168" s="2114"/>
      <c r="CM168" s="2114"/>
      <c r="CN168" s="2114"/>
      <c r="CO168" s="2114"/>
      <c r="CP168" s="2114"/>
      <c r="CQ168" s="2114"/>
      <c r="CR168" s="2114"/>
      <c r="CS168" s="2114"/>
      <c r="CT168" s="2114"/>
      <c r="CU168" s="2114"/>
      <c r="CV168" s="2114"/>
      <c r="CW168" s="2114"/>
      <c r="CX168" s="2114"/>
      <c r="CY168" s="2114"/>
      <c r="CZ168" s="2114"/>
      <c r="DA168" s="2114"/>
      <c r="DB168" s="2114"/>
      <c r="DC168" s="2114"/>
      <c r="DD168" s="2114"/>
      <c r="DE168" s="2114"/>
      <c r="DF168" s="2114"/>
      <c r="DG168" s="2114"/>
      <c r="DH168" s="2114"/>
      <c r="DI168" s="2114"/>
      <c r="DJ168" s="2114"/>
      <c r="DK168" s="2114"/>
      <c r="DL168" s="2114"/>
      <c r="DM168" s="2114"/>
      <c r="DN168" s="2114"/>
      <c r="DO168" s="2114"/>
      <c r="DP168" s="2114"/>
      <c r="DQ168" s="2114"/>
      <c r="DR168" s="2114"/>
      <c r="DS168" s="2114"/>
      <c r="DT168" s="2114"/>
      <c r="DU168" s="2114"/>
      <c r="DV168" s="2114"/>
      <c r="DW168" s="2114"/>
      <c r="DX168" s="2114"/>
      <c r="DY168" s="2114"/>
      <c r="DZ168" s="2114"/>
      <c r="EA168" s="2114"/>
      <c r="EB168" s="2114"/>
      <c r="EC168" s="2114"/>
      <c r="ED168" s="2114"/>
      <c r="EE168" s="2114"/>
      <c r="EF168" s="2114"/>
    </row>
    <row r="169" spans="2:136" ht="15.6" x14ac:dyDescent="0.3">
      <c r="B169" s="736"/>
      <c r="C169" s="736"/>
      <c r="D169" s="736"/>
      <c r="E169" s="736"/>
      <c r="F169" s="736"/>
      <c r="G169" s="736"/>
      <c r="H169" s="736"/>
      <c r="I169" s="736"/>
      <c r="J169" s="736"/>
      <c r="K169" s="736"/>
      <c r="L169" s="736"/>
      <c r="M169" s="736"/>
      <c r="N169" s="736"/>
      <c r="O169" s="736"/>
      <c r="P169" s="736"/>
      <c r="Q169" s="729"/>
      <c r="R169" s="729"/>
      <c r="S169" s="729"/>
      <c r="T169" s="729"/>
      <c r="U169" s="729"/>
      <c r="V169" s="729"/>
      <c r="W169" s="729"/>
      <c r="X169" s="729"/>
      <c r="Y169" s="729"/>
      <c r="Z169" s="729"/>
      <c r="AA169" s="729"/>
      <c r="AB169" s="729"/>
      <c r="AC169" s="729"/>
      <c r="AD169" s="729"/>
      <c r="AE169" s="729"/>
      <c r="AF169" s="729"/>
      <c r="AG169" s="729"/>
      <c r="AH169" s="729"/>
      <c r="AI169" s="729"/>
      <c r="AJ169" s="729"/>
      <c r="AK169" s="729"/>
      <c r="AL169" s="729"/>
      <c r="AM169" s="729"/>
      <c r="AN169" s="729"/>
      <c r="AO169" s="729"/>
      <c r="AP169" s="729"/>
      <c r="AQ169" s="729"/>
      <c r="AR169" s="729"/>
      <c r="AS169" s="729"/>
      <c r="AT169" s="729"/>
      <c r="AU169" s="729"/>
      <c r="AV169" s="729"/>
      <c r="AW169" s="729"/>
      <c r="AX169" s="729"/>
      <c r="AY169" s="729"/>
      <c r="AZ169" s="729"/>
      <c r="BA169" s="729"/>
      <c r="BB169" s="729"/>
      <c r="BC169" s="729"/>
      <c r="BD169" s="729"/>
      <c r="BE169" s="729"/>
      <c r="BF169" s="729"/>
      <c r="BG169" s="729"/>
      <c r="BH169" s="729"/>
      <c r="BI169" s="729"/>
      <c r="BJ169" s="729"/>
      <c r="BK169" s="729"/>
      <c r="BL169" s="729"/>
      <c r="BM169" s="729"/>
      <c r="BN169" s="729"/>
      <c r="BO169" s="729"/>
      <c r="BP169" s="729"/>
      <c r="BQ169" s="729"/>
      <c r="BR169" s="729"/>
      <c r="BS169" s="729"/>
      <c r="BT169" s="729"/>
      <c r="BU169" s="729"/>
      <c r="BV169" s="729"/>
      <c r="BW169" s="729"/>
      <c r="BX169" s="729"/>
      <c r="BY169" s="729"/>
      <c r="BZ169" s="729"/>
      <c r="CA169" s="729"/>
      <c r="CB169" s="729"/>
      <c r="CC169" s="729"/>
      <c r="CD169" s="729"/>
      <c r="CE169" s="729"/>
      <c r="CF169" s="729"/>
      <c r="CG169" s="729"/>
      <c r="CH169" s="729"/>
      <c r="CI169" s="729"/>
      <c r="CJ169" s="729"/>
      <c r="CK169" s="729"/>
      <c r="CL169" s="729"/>
      <c r="CM169" s="729"/>
      <c r="CN169" s="729"/>
      <c r="CO169" s="729"/>
      <c r="CP169" s="729"/>
      <c r="CQ169" s="729"/>
      <c r="CR169" s="729"/>
      <c r="CS169" s="729"/>
      <c r="CT169" s="729"/>
      <c r="CU169" s="729"/>
      <c r="CV169" s="729"/>
      <c r="CW169" s="729"/>
      <c r="CX169" s="729"/>
      <c r="CY169" s="729"/>
      <c r="CZ169" s="729"/>
      <c r="DA169" s="729"/>
      <c r="DB169" s="729"/>
      <c r="DC169" s="729"/>
      <c r="DD169" s="729"/>
      <c r="DE169" s="729"/>
      <c r="DF169" s="729"/>
      <c r="DG169" s="729"/>
      <c r="DH169" s="729"/>
      <c r="DI169" s="729"/>
      <c r="DJ169" s="729"/>
      <c r="DK169" s="729"/>
      <c r="DL169" s="729"/>
      <c r="DM169" s="729"/>
      <c r="DN169" s="729"/>
      <c r="DO169" s="729"/>
      <c r="DP169" s="729"/>
      <c r="DQ169" s="729"/>
      <c r="DR169" s="729"/>
      <c r="DS169" s="729"/>
      <c r="DT169" s="729"/>
      <c r="DU169" s="729"/>
      <c r="DV169" s="729"/>
      <c r="DW169" s="729"/>
      <c r="DX169" s="729"/>
      <c r="DY169" s="729"/>
      <c r="DZ169" s="729"/>
      <c r="EA169" s="729"/>
      <c r="EB169" s="729"/>
      <c r="EC169" s="729"/>
      <c r="ED169" s="729"/>
      <c r="EE169" s="729"/>
      <c r="EF169" s="729"/>
    </row>
    <row r="170" spans="2:136" ht="15.6" x14ac:dyDescent="0.3">
      <c r="B170" s="736"/>
      <c r="C170" s="736"/>
      <c r="D170" s="736"/>
      <c r="E170" s="736"/>
      <c r="F170" s="736"/>
      <c r="G170" s="736"/>
      <c r="H170" s="736"/>
      <c r="I170" s="736"/>
      <c r="J170" s="736"/>
      <c r="K170" s="736"/>
      <c r="L170" s="2105" t="s">
        <v>39981</v>
      </c>
      <c r="M170" s="2187"/>
      <c r="N170" s="2187"/>
      <c r="O170" s="2187"/>
      <c r="P170" s="2187"/>
      <c r="Q170" s="2187"/>
      <c r="R170" s="2187"/>
      <c r="S170" s="2187"/>
      <c r="T170" s="2187"/>
      <c r="U170" s="2187"/>
      <c r="V170" s="2187"/>
      <c r="W170" s="2187"/>
      <c r="X170" s="2187"/>
      <c r="Y170" s="2187"/>
      <c r="Z170" s="2187"/>
      <c r="AA170" s="2187"/>
      <c r="AB170" s="2187"/>
      <c r="AC170" s="2187"/>
      <c r="AD170" s="2187"/>
      <c r="AE170" s="2187"/>
      <c r="AF170" s="2187"/>
      <c r="AG170" s="2187"/>
      <c r="AH170" s="2187"/>
      <c r="AI170" s="2187"/>
      <c r="AJ170" s="2187"/>
      <c r="AK170" s="2187"/>
      <c r="AL170" s="2187"/>
      <c r="AM170" s="2187"/>
      <c r="AN170" s="2187"/>
      <c r="AO170" s="2187"/>
      <c r="AP170" s="2187"/>
      <c r="AQ170" s="2187"/>
      <c r="AR170" s="2187"/>
      <c r="AS170" s="2187"/>
      <c r="AT170" s="2187"/>
      <c r="AU170" s="2187"/>
      <c r="AV170" s="2187"/>
      <c r="AW170" s="2187"/>
      <c r="AX170" s="2187"/>
      <c r="AY170" s="2187"/>
      <c r="AZ170" s="2187"/>
      <c r="BA170" s="2187"/>
      <c r="BB170" s="2187"/>
      <c r="BC170" s="2187"/>
      <c r="BD170" s="2187"/>
      <c r="BE170" s="2187"/>
      <c r="BF170" s="2187"/>
      <c r="BG170" s="2187"/>
      <c r="BH170" s="2187"/>
      <c r="BI170" s="2187"/>
      <c r="BJ170" s="2187"/>
      <c r="BK170" s="2187"/>
      <c r="BL170" s="2187"/>
      <c r="BM170" s="2187"/>
      <c r="BN170" s="2187"/>
      <c r="BO170" s="2187"/>
      <c r="BP170" s="2187"/>
      <c r="BQ170" s="2187"/>
      <c r="BR170" s="2187"/>
      <c r="BS170" s="2187"/>
      <c r="BT170" s="2187"/>
      <c r="BU170" s="2187"/>
      <c r="BV170" s="2187"/>
      <c r="BW170" s="2187"/>
      <c r="BX170" s="2187"/>
      <c r="BY170" s="2187"/>
      <c r="BZ170" s="2187"/>
      <c r="CA170" s="2187"/>
      <c r="CB170" s="2187"/>
      <c r="CC170" s="2187"/>
      <c r="CD170" s="2187"/>
      <c r="CE170" s="2187"/>
      <c r="CF170" s="2187"/>
      <c r="CG170" s="2187"/>
      <c r="CH170" s="2187"/>
      <c r="CI170" s="2187"/>
      <c r="CJ170" s="2187"/>
      <c r="CK170" s="2187"/>
      <c r="CL170" s="2187"/>
      <c r="CM170" s="2187"/>
      <c r="CN170" s="2187"/>
      <c r="CO170" s="2187"/>
      <c r="CP170" s="2187"/>
      <c r="CQ170" s="2187"/>
      <c r="CR170" s="2187"/>
      <c r="CS170" s="2187"/>
      <c r="CT170" s="2187"/>
      <c r="CU170" s="2187"/>
      <c r="CV170" s="2187"/>
      <c r="CW170" s="2187"/>
      <c r="CX170" s="2187"/>
      <c r="CY170" s="2187"/>
      <c r="CZ170" s="2187"/>
      <c r="DA170" s="2187"/>
      <c r="DB170" s="2187"/>
      <c r="DC170" s="2187"/>
      <c r="DD170" s="2187"/>
      <c r="DE170" s="2187"/>
      <c r="DF170" s="2187"/>
      <c r="DG170" s="2187"/>
      <c r="DH170" s="2187"/>
      <c r="DI170" s="2187"/>
      <c r="DJ170" s="2187"/>
      <c r="DK170" s="2187"/>
      <c r="DL170" s="2187"/>
      <c r="DM170" s="2187"/>
      <c r="DN170" s="2187"/>
      <c r="DO170" s="2187"/>
      <c r="DP170" s="2187"/>
      <c r="DQ170" s="2187"/>
      <c r="DR170" s="2187"/>
      <c r="DS170" s="2187"/>
      <c r="DT170" s="2187"/>
      <c r="DU170" s="2187"/>
      <c r="DV170" s="2187"/>
      <c r="DW170" s="2187"/>
      <c r="DX170" s="2187"/>
      <c r="DY170" s="2187"/>
      <c r="DZ170" s="2187"/>
      <c r="EA170" s="2187"/>
      <c r="EB170" s="2187"/>
      <c r="EC170" s="2187"/>
      <c r="ED170" s="2187"/>
      <c r="EE170" s="2187"/>
      <c r="EF170" s="2187"/>
    </row>
    <row r="171" spans="2:136" ht="15.6" x14ac:dyDescent="0.3">
      <c r="B171" s="736"/>
      <c r="C171" s="736"/>
      <c r="D171" s="736"/>
      <c r="E171" s="736"/>
      <c r="F171" s="736"/>
      <c r="G171" s="736"/>
      <c r="H171" s="736"/>
      <c r="I171" s="736"/>
      <c r="J171" s="736"/>
      <c r="K171" s="736"/>
      <c r="L171" s="737"/>
      <c r="M171" s="940"/>
      <c r="N171" s="940"/>
      <c r="O171" s="940"/>
      <c r="P171" s="940"/>
      <c r="Q171" s="2194" t="s">
        <v>39982</v>
      </c>
      <c r="R171" s="2194"/>
      <c r="S171" s="2194"/>
      <c r="T171" s="2194"/>
      <c r="U171" s="2194"/>
      <c r="V171" s="2194"/>
      <c r="W171" s="2194"/>
      <c r="X171" s="2194"/>
      <c r="Y171" s="2194"/>
      <c r="Z171" s="2194"/>
      <c r="AA171" s="2194"/>
      <c r="AB171" s="2194"/>
      <c r="AC171" s="2194"/>
      <c r="AD171" s="2194"/>
      <c r="AE171" s="2194"/>
      <c r="AF171" s="2194"/>
      <c r="AG171" s="2194"/>
      <c r="AH171" s="2194"/>
      <c r="AI171" s="2194"/>
      <c r="AJ171" s="2194"/>
      <c r="AK171" s="2194"/>
      <c r="AL171" s="2194"/>
      <c r="AM171" s="2194"/>
      <c r="AN171" s="2194"/>
      <c r="AO171" s="2194"/>
      <c r="AP171" s="2194"/>
      <c r="AQ171" s="2194"/>
      <c r="AR171" s="2194"/>
      <c r="AS171" s="2194"/>
      <c r="AT171" s="2194"/>
      <c r="AU171" s="2194"/>
      <c r="AV171" s="2194"/>
      <c r="AW171" s="2194"/>
      <c r="AX171" s="2194"/>
      <c r="AY171" s="2194"/>
      <c r="AZ171" s="2194"/>
      <c r="BA171" s="2194"/>
      <c r="BB171" s="2194"/>
      <c r="BC171" s="2194"/>
      <c r="BD171" s="2194"/>
      <c r="BE171" s="2194"/>
      <c r="BF171" s="2194"/>
      <c r="BG171" s="2194"/>
      <c r="BH171" s="2194"/>
      <c r="BI171" s="2194"/>
      <c r="BJ171" s="2194"/>
      <c r="BK171" s="2194"/>
      <c r="BL171" s="2194"/>
      <c r="BM171" s="2194"/>
      <c r="BN171" s="2194"/>
      <c r="BO171" s="2194"/>
      <c r="BP171" s="2194"/>
      <c r="BQ171" s="2194"/>
      <c r="BR171" s="2194"/>
      <c r="BS171" s="2194"/>
      <c r="BT171" s="2194"/>
      <c r="BU171" s="2194"/>
      <c r="BV171" s="2194"/>
      <c r="BW171" s="2194"/>
      <c r="BX171" s="2194"/>
      <c r="BY171" s="2194"/>
      <c r="BZ171" s="2194"/>
      <c r="CA171" s="2194"/>
      <c r="CB171" s="2194"/>
      <c r="CC171" s="2194"/>
      <c r="CD171" s="2194"/>
      <c r="CE171" s="2194"/>
      <c r="CF171" s="2194"/>
      <c r="CG171" s="2194"/>
      <c r="CH171" s="2194"/>
      <c r="CI171" s="2194"/>
      <c r="CJ171" s="2194"/>
      <c r="CK171" s="2194"/>
      <c r="CL171" s="2194"/>
      <c r="CM171" s="2194"/>
      <c r="CN171" s="2194"/>
      <c r="CO171" s="2194"/>
      <c r="CP171" s="2194"/>
      <c r="CQ171" s="2194"/>
      <c r="CR171" s="2194"/>
      <c r="CS171" s="2194"/>
      <c r="CT171" s="2194"/>
      <c r="CU171" s="2194"/>
      <c r="CV171" s="2194"/>
      <c r="CW171" s="2194"/>
      <c r="CX171" s="2194"/>
      <c r="CY171" s="2194"/>
      <c r="CZ171" s="2194"/>
      <c r="DA171" s="2194"/>
      <c r="DB171" s="2194"/>
      <c r="DC171" s="2194"/>
      <c r="DD171" s="2194"/>
      <c r="DE171" s="2194"/>
      <c r="DF171" s="2194"/>
      <c r="DG171" s="2194"/>
      <c r="DH171" s="2194"/>
      <c r="DI171" s="2194"/>
      <c r="DJ171" s="2194"/>
      <c r="DK171" s="2194"/>
      <c r="DL171" s="2194"/>
      <c r="DM171" s="2194"/>
      <c r="DN171" s="2194"/>
      <c r="DO171" s="2194"/>
      <c r="DP171" s="2194"/>
      <c r="DQ171" s="2194"/>
      <c r="DR171" s="2194"/>
      <c r="DS171" s="2194"/>
      <c r="DT171" s="2194"/>
      <c r="DU171" s="2194"/>
      <c r="DV171" s="2194"/>
      <c r="DW171" s="2194"/>
      <c r="DX171" s="2194"/>
      <c r="DY171" s="2194"/>
      <c r="DZ171" s="2194"/>
      <c r="EA171" s="2194"/>
      <c r="EB171" s="2194"/>
      <c r="EC171" s="2194"/>
      <c r="ED171" s="940"/>
      <c r="EE171" s="940"/>
      <c r="EF171" s="940"/>
    </row>
    <row r="172" spans="2:136" ht="3.15" customHeight="1" x14ac:dyDescent="0.3">
      <c r="B172" s="736"/>
      <c r="C172" s="736"/>
      <c r="D172" s="736"/>
      <c r="E172" s="736"/>
      <c r="F172" s="736"/>
      <c r="G172" s="736"/>
      <c r="H172" s="736"/>
      <c r="I172" s="736"/>
      <c r="J172" s="736"/>
      <c r="K172" s="736"/>
      <c r="L172" s="737"/>
      <c r="M172" s="745"/>
      <c r="N172" s="745"/>
      <c r="O172" s="745"/>
      <c r="P172" s="745"/>
      <c r="Q172" s="745"/>
      <c r="R172" s="745"/>
      <c r="S172" s="745"/>
      <c r="T172" s="745"/>
      <c r="U172" s="745"/>
      <c r="V172" s="745"/>
      <c r="W172" s="745"/>
      <c r="X172" s="745"/>
      <c r="Y172" s="745"/>
      <c r="Z172" s="745"/>
      <c r="AA172" s="745"/>
      <c r="AB172" s="745"/>
      <c r="AC172" s="745"/>
      <c r="AD172" s="745"/>
      <c r="AE172" s="745"/>
      <c r="AF172" s="745"/>
      <c r="AG172" s="745"/>
      <c r="AH172" s="745"/>
      <c r="AI172" s="745"/>
      <c r="AJ172" s="745"/>
      <c r="AK172" s="745"/>
      <c r="AL172" s="745"/>
      <c r="AM172" s="745"/>
      <c r="AN172" s="745"/>
      <c r="AO172" s="745"/>
      <c r="AP172" s="745"/>
      <c r="AQ172" s="745"/>
      <c r="AR172" s="745"/>
      <c r="AS172" s="745"/>
      <c r="AT172" s="745"/>
      <c r="AU172" s="745"/>
      <c r="AV172" s="745"/>
      <c r="AW172" s="745"/>
      <c r="AX172" s="745"/>
      <c r="AY172" s="745"/>
      <c r="AZ172" s="745"/>
      <c r="BA172" s="745"/>
      <c r="BB172" s="745"/>
      <c r="BC172" s="745"/>
      <c r="BD172" s="745"/>
      <c r="BE172" s="745"/>
      <c r="BF172" s="745"/>
      <c r="BG172" s="745"/>
      <c r="BH172" s="745"/>
      <c r="BI172" s="745"/>
      <c r="BJ172" s="745"/>
      <c r="BK172" s="745"/>
      <c r="BL172" s="745"/>
      <c r="BM172" s="745"/>
      <c r="BN172" s="745"/>
      <c r="BO172" s="745"/>
      <c r="BP172" s="745"/>
      <c r="BQ172" s="745"/>
      <c r="BR172" s="745"/>
      <c r="BS172" s="745"/>
      <c r="BT172" s="745"/>
      <c r="BU172" s="745"/>
      <c r="BV172" s="745"/>
      <c r="BW172" s="745"/>
      <c r="BX172" s="745"/>
      <c r="BY172" s="745"/>
      <c r="BZ172" s="745"/>
      <c r="CA172" s="745"/>
      <c r="CB172" s="745"/>
      <c r="CC172" s="745"/>
      <c r="CD172" s="745"/>
      <c r="CE172" s="745"/>
      <c r="CF172" s="745"/>
      <c r="CG172" s="745"/>
      <c r="CH172" s="745"/>
      <c r="CI172" s="745"/>
      <c r="CJ172" s="745"/>
      <c r="CK172" s="745"/>
      <c r="CL172" s="745"/>
      <c r="CM172" s="745"/>
      <c r="CN172" s="745"/>
      <c r="CO172" s="745"/>
      <c r="CP172" s="745"/>
      <c r="CQ172" s="745"/>
      <c r="CR172" s="745"/>
      <c r="CS172" s="745"/>
      <c r="CT172" s="745"/>
      <c r="CU172" s="745"/>
      <c r="CV172" s="745"/>
      <c r="CW172" s="745"/>
      <c r="CX172" s="745"/>
      <c r="CY172" s="745"/>
      <c r="CZ172" s="745"/>
      <c r="DA172" s="745"/>
      <c r="DB172" s="745"/>
      <c r="DC172" s="745"/>
      <c r="DD172" s="745"/>
      <c r="DE172" s="745"/>
      <c r="DF172" s="745"/>
      <c r="DG172" s="745"/>
      <c r="DH172" s="745"/>
      <c r="DI172" s="745"/>
      <c r="DJ172" s="745"/>
      <c r="DK172" s="745"/>
      <c r="DL172" s="745"/>
      <c r="DM172" s="745"/>
      <c r="DN172" s="745"/>
      <c r="DO172" s="745"/>
      <c r="DP172" s="745"/>
      <c r="DQ172" s="745"/>
      <c r="DR172" s="745"/>
      <c r="DS172" s="745"/>
      <c r="DT172" s="745"/>
      <c r="DU172" s="745"/>
      <c r="DV172" s="745"/>
      <c r="DW172" s="745"/>
      <c r="DX172" s="745"/>
      <c r="DY172" s="745"/>
      <c r="DZ172" s="745"/>
      <c r="EA172" s="745"/>
      <c r="EB172" s="745"/>
      <c r="EC172" s="745"/>
      <c r="ED172" s="745"/>
      <c r="EE172" s="745"/>
      <c r="EF172" s="745"/>
    </row>
    <row r="173" spans="2:136" ht="15.6" x14ac:dyDescent="0.3">
      <c r="B173" s="736"/>
      <c r="C173" s="736"/>
      <c r="D173" s="736"/>
      <c r="E173" s="736"/>
      <c r="F173" s="736"/>
      <c r="G173" s="741"/>
      <c r="H173" s="741"/>
      <c r="I173" s="741"/>
      <c r="J173" s="741"/>
      <c r="K173" s="741"/>
      <c r="L173" s="740"/>
      <c r="M173" s="742"/>
      <c r="N173" s="742"/>
      <c r="O173" s="742"/>
      <c r="P173" s="742"/>
      <c r="Q173" s="2193" t="s">
        <v>39983</v>
      </c>
      <c r="R173" s="2193"/>
      <c r="S173" s="2193"/>
      <c r="T173" s="2193"/>
      <c r="U173" s="2193"/>
      <c r="V173" s="2193"/>
      <c r="W173" s="2193"/>
      <c r="X173" s="2193"/>
      <c r="Y173" s="2193"/>
      <c r="Z173" s="2193"/>
      <c r="AA173" s="2193"/>
      <c r="AB173" s="2193"/>
      <c r="AC173" s="2193"/>
      <c r="AD173" s="2193"/>
      <c r="AE173" s="2193"/>
      <c r="AF173" s="2193"/>
      <c r="AG173" s="2193"/>
      <c r="AH173" s="2193"/>
      <c r="AI173" s="2193"/>
      <c r="AJ173" s="2193"/>
      <c r="AK173" s="2193"/>
      <c r="AL173" s="2193"/>
      <c r="AM173" s="2193"/>
      <c r="AN173" s="2193"/>
      <c r="AO173" s="2193"/>
      <c r="AP173" s="2193"/>
      <c r="AQ173" s="2193"/>
      <c r="AR173" s="2193"/>
      <c r="AS173" s="2193"/>
      <c r="AT173" s="2193"/>
      <c r="AU173" s="2193"/>
      <c r="AV173" s="2193"/>
      <c r="AW173" s="2193"/>
      <c r="AX173" s="2193"/>
      <c r="AY173" s="2193"/>
      <c r="AZ173" s="2193"/>
      <c r="BA173" s="2193"/>
      <c r="BB173" s="2193"/>
      <c r="BC173" s="2193"/>
      <c r="BD173" s="2193"/>
      <c r="BE173" s="2193"/>
      <c r="BF173" s="2193"/>
      <c r="BG173" s="2193"/>
      <c r="BH173" s="2193"/>
      <c r="BI173" s="2193"/>
      <c r="BJ173" s="2193"/>
      <c r="BK173" s="2193"/>
      <c r="BL173" s="2193"/>
      <c r="BM173" s="2193"/>
      <c r="BN173" s="2193"/>
      <c r="BO173" s="2193"/>
      <c r="BP173" s="2193"/>
      <c r="BQ173" s="2193"/>
      <c r="BR173" s="2193"/>
      <c r="BS173" s="2193"/>
      <c r="BT173" s="2193"/>
      <c r="BU173" s="2193"/>
      <c r="BV173" s="2193"/>
      <c r="BW173" s="2193"/>
      <c r="BX173" s="2193"/>
      <c r="BY173" s="2193"/>
      <c r="BZ173" s="2193"/>
      <c r="CA173" s="2193"/>
      <c r="CB173" s="2193"/>
      <c r="CC173" s="2193"/>
      <c r="CD173" s="2193"/>
      <c r="CE173" s="2193"/>
      <c r="CF173" s="2193"/>
      <c r="CG173" s="2193"/>
      <c r="CH173" s="2193"/>
      <c r="CI173" s="2193"/>
      <c r="CJ173" s="2193"/>
      <c r="CK173" s="2193"/>
      <c r="CL173" s="2193"/>
      <c r="CM173" s="2193"/>
      <c r="CN173" s="2193"/>
      <c r="CO173" s="2193"/>
      <c r="CP173" s="2193"/>
      <c r="CQ173" s="2193"/>
      <c r="CR173" s="2193"/>
      <c r="CS173" s="2193"/>
      <c r="CT173" s="2193"/>
      <c r="CU173" s="2193"/>
      <c r="CV173" s="2193"/>
      <c r="CW173" s="2193"/>
      <c r="CX173" s="2193"/>
      <c r="CY173" s="2193"/>
      <c r="CZ173" s="2193"/>
      <c r="DA173" s="2193"/>
      <c r="DB173" s="2193"/>
      <c r="DC173" s="2193"/>
      <c r="DD173" s="2193"/>
      <c r="DE173" s="2193"/>
      <c r="DF173" s="2193"/>
      <c r="DG173" s="2193"/>
      <c r="DH173" s="2193"/>
      <c r="DI173" s="2193"/>
      <c r="DJ173" s="2193"/>
      <c r="DK173" s="2193"/>
      <c r="DL173" s="2193"/>
      <c r="DM173" s="2193"/>
      <c r="DN173" s="2193"/>
      <c r="DO173" s="2193"/>
      <c r="DP173" s="2193"/>
      <c r="DQ173" s="2193"/>
      <c r="DR173" s="2193"/>
      <c r="DS173" s="2193"/>
      <c r="DT173" s="2193"/>
      <c r="DU173" s="2193"/>
      <c r="DV173" s="2193"/>
      <c r="DW173" s="2193"/>
      <c r="DX173" s="2193"/>
      <c r="DY173" s="2193"/>
      <c r="DZ173" s="2193"/>
      <c r="EA173" s="2193"/>
      <c r="EB173" s="2193"/>
      <c r="EC173" s="2193"/>
      <c r="ED173" s="2193"/>
      <c r="EE173" s="2193"/>
      <c r="EF173" s="2193"/>
    </row>
    <row r="174" spans="2:136" ht="15.6" x14ac:dyDescent="0.3">
      <c r="B174" s="736"/>
      <c r="C174" s="736"/>
      <c r="D174" s="736"/>
      <c r="E174" s="736"/>
      <c r="F174" s="736"/>
      <c r="G174" s="736"/>
      <c r="H174" s="736"/>
      <c r="I174" s="736"/>
      <c r="J174" s="736"/>
      <c r="K174" s="736"/>
      <c r="L174" s="736"/>
      <c r="M174" s="736"/>
      <c r="N174" s="736"/>
      <c r="O174" s="736"/>
      <c r="P174" s="736"/>
      <c r="Q174" s="740"/>
      <c r="R174" s="742"/>
      <c r="S174" s="742"/>
      <c r="T174" s="742"/>
      <c r="U174" s="742"/>
      <c r="V174" s="2190" t="s">
        <v>39984</v>
      </c>
      <c r="W174" s="2190"/>
      <c r="X174" s="2190"/>
      <c r="Y174" s="2190"/>
      <c r="Z174" s="2190"/>
      <c r="AA174" s="2190"/>
      <c r="AB174" s="2190"/>
      <c r="AC174" s="2190"/>
      <c r="AD174" s="2190"/>
      <c r="AE174" s="2190"/>
      <c r="AF174" s="2190"/>
      <c r="AG174" s="2190"/>
      <c r="AH174" s="2190"/>
      <c r="AI174" s="2190"/>
      <c r="AJ174" s="2190"/>
      <c r="AK174" s="2190"/>
      <c r="AL174" s="2190"/>
      <c r="AM174" s="2190"/>
      <c r="AN174" s="2190"/>
      <c r="AO174" s="2190"/>
      <c r="AP174" s="2190"/>
      <c r="AQ174" s="2190"/>
      <c r="AR174" s="2190"/>
      <c r="AS174" s="2190"/>
      <c r="AT174" s="2190"/>
      <c r="AU174" s="2190"/>
      <c r="AV174" s="2190"/>
      <c r="AW174" s="2190"/>
      <c r="AX174" s="2190"/>
      <c r="AY174" s="2190"/>
      <c r="AZ174" s="2190"/>
      <c r="BA174" s="2190"/>
      <c r="BB174" s="2190"/>
      <c r="BC174" s="2190"/>
      <c r="BD174" s="2190"/>
      <c r="BE174" s="2190"/>
      <c r="BF174" s="2190"/>
      <c r="BG174" s="2190"/>
      <c r="BH174" s="2190"/>
      <c r="BI174" s="2190"/>
      <c r="BJ174" s="2190"/>
      <c r="BK174" s="2190"/>
      <c r="BL174" s="2190"/>
      <c r="BM174" s="2190"/>
      <c r="BN174" s="2190"/>
      <c r="BO174" s="2190"/>
      <c r="BP174" s="2190"/>
      <c r="BQ174" s="2190"/>
      <c r="BR174" s="2190"/>
      <c r="BS174" s="2190"/>
      <c r="BT174" s="2190"/>
      <c r="BU174" s="2190"/>
      <c r="BV174" s="2190"/>
      <c r="BW174" s="2190"/>
      <c r="BX174" s="2190"/>
      <c r="BY174" s="2190"/>
      <c r="BZ174" s="2190"/>
      <c r="CA174" s="2190"/>
      <c r="CB174" s="2190"/>
      <c r="CC174" s="2190"/>
      <c r="CD174" s="2190"/>
      <c r="CE174" s="2190"/>
      <c r="CF174" s="2190"/>
      <c r="CG174" s="2190"/>
      <c r="CH174" s="2190"/>
      <c r="CI174" s="2190"/>
      <c r="CJ174" s="2190"/>
      <c r="CK174" s="2190"/>
      <c r="CL174" s="2190"/>
      <c r="CM174" s="2190"/>
      <c r="CN174" s="2190"/>
      <c r="CO174" s="2190"/>
      <c r="CP174" s="2190"/>
      <c r="CQ174" s="2190"/>
      <c r="CR174" s="2190"/>
      <c r="CS174" s="2190"/>
      <c r="CT174" s="2190"/>
      <c r="CU174" s="2190"/>
      <c r="CV174" s="2190"/>
      <c r="CW174" s="2190"/>
      <c r="CX174" s="2190"/>
      <c r="CY174" s="2190"/>
      <c r="CZ174" s="2190"/>
      <c r="DA174" s="2190"/>
      <c r="DB174" s="2190"/>
      <c r="DC174" s="2190"/>
      <c r="DD174" s="2190"/>
      <c r="DE174" s="2190"/>
      <c r="DF174" s="2190"/>
      <c r="DG174" s="2190"/>
      <c r="DH174" s="2190"/>
      <c r="DI174" s="2190"/>
      <c r="DJ174" s="2190"/>
      <c r="DK174" s="2190"/>
      <c r="DL174" s="2190"/>
      <c r="DM174" s="2190"/>
      <c r="DN174" s="2190"/>
      <c r="DO174" s="2190"/>
      <c r="DP174" s="2190"/>
      <c r="DQ174" s="2190"/>
      <c r="DR174" s="2190"/>
      <c r="DS174" s="2190"/>
      <c r="DT174" s="2190"/>
      <c r="DU174" s="2190"/>
      <c r="DV174" s="2190"/>
      <c r="DW174" s="2190"/>
      <c r="DX174" s="2190"/>
      <c r="DY174" s="2190"/>
      <c r="DZ174" s="2190"/>
      <c r="EA174" s="2190"/>
      <c r="EB174" s="2190"/>
      <c r="EC174" s="2190"/>
      <c r="ED174" s="2190"/>
      <c r="EE174" s="2190"/>
      <c r="EF174" s="742"/>
    </row>
    <row r="175" spans="2:136" ht="15.6" x14ac:dyDescent="0.3">
      <c r="B175" s="736"/>
      <c r="C175" s="736"/>
      <c r="D175" s="736"/>
      <c r="E175" s="736"/>
      <c r="F175" s="736"/>
      <c r="G175" s="736"/>
      <c r="H175" s="736"/>
      <c r="I175" s="736"/>
      <c r="J175" s="736"/>
      <c r="K175" s="736"/>
      <c r="L175" s="736"/>
      <c r="M175" s="736"/>
      <c r="N175" s="736"/>
      <c r="O175" s="736"/>
      <c r="P175" s="736"/>
      <c r="Q175" s="623"/>
      <c r="R175" s="623"/>
      <c r="S175" s="623"/>
      <c r="T175" s="623"/>
      <c r="U175" s="623"/>
      <c r="V175" s="2193" t="s">
        <v>39985</v>
      </c>
      <c r="W175" s="2193"/>
      <c r="X175" s="2193"/>
      <c r="Y175" s="2193"/>
      <c r="Z175" s="2193"/>
      <c r="AA175" s="2193"/>
      <c r="AB175" s="2193"/>
      <c r="AC175" s="2193"/>
      <c r="AD175" s="2193"/>
      <c r="AE175" s="2193"/>
      <c r="AF175" s="2193"/>
      <c r="AG175" s="2193"/>
      <c r="AH175" s="2193"/>
      <c r="AI175" s="2193"/>
      <c r="AJ175" s="2193"/>
      <c r="AK175" s="2193"/>
      <c r="AL175" s="2193"/>
      <c r="AM175" s="2193"/>
      <c r="AN175" s="2193"/>
      <c r="AO175" s="2193"/>
      <c r="AP175" s="2193"/>
      <c r="AQ175" s="2193"/>
      <c r="AR175" s="2193"/>
      <c r="AS175" s="2193"/>
      <c r="AT175" s="2193"/>
      <c r="AU175" s="2193"/>
      <c r="AV175" s="2193"/>
      <c r="AW175" s="2193"/>
      <c r="AX175" s="2193"/>
      <c r="AY175" s="2193"/>
      <c r="AZ175" s="2193"/>
      <c r="BA175" s="2193"/>
      <c r="BB175" s="2193"/>
      <c r="BC175" s="2193"/>
      <c r="BD175" s="2193"/>
      <c r="BE175" s="2193"/>
      <c r="BF175" s="2193"/>
      <c r="BG175" s="2193"/>
      <c r="BH175" s="2193"/>
      <c r="BI175" s="2193"/>
      <c r="BJ175" s="2193"/>
      <c r="BK175" s="2193"/>
      <c r="BL175" s="2193"/>
      <c r="BM175" s="2193"/>
      <c r="BN175" s="2193"/>
      <c r="BO175" s="2193"/>
      <c r="BP175" s="2193"/>
      <c r="BQ175" s="2193"/>
      <c r="BR175" s="2193"/>
      <c r="BS175" s="2193"/>
      <c r="BT175" s="2193"/>
      <c r="BU175" s="2193"/>
      <c r="BV175" s="2193"/>
      <c r="BW175" s="2193"/>
      <c r="BX175" s="2193"/>
      <c r="BY175" s="2193"/>
      <c r="BZ175" s="2193"/>
      <c r="CA175" s="2193"/>
      <c r="CB175" s="2193"/>
      <c r="CC175" s="2193"/>
      <c r="CD175" s="2193"/>
      <c r="CE175" s="2193"/>
      <c r="CF175" s="2193"/>
      <c r="CG175" s="2193"/>
      <c r="CH175" s="2193"/>
      <c r="CI175" s="2193"/>
      <c r="CJ175" s="2193"/>
      <c r="CK175" s="2193"/>
      <c r="CL175" s="2193"/>
      <c r="CM175" s="2193"/>
      <c r="CN175" s="2193"/>
      <c r="CO175" s="2193"/>
      <c r="CP175" s="2193"/>
      <c r="CQ175" s="2193"/>
      <c r="CR175" s="2193"/>
      <c r="CS175" s="2193"/>
      <c r="CT175" s="2193"/>
      <c r="CU175" s="2193"/>
      <c r="CV175" s="2193"/>
      <c r="CW175" s="2193"/>
      <c r="CX175" s="2193"/>
      <c r="CY175" s="2193"/>
      <c r="CZ175" s="2193"/>
      <c r="DA175" s="2193"/>
      <c r="DB175" s="2193"/>
      <c r="DC175" s="2193"/>
      <c r="DD175" s="2193"/>
      <c r="DE175" s="2193"/>
      <c r="DF175" s="2193"/>
      <c r="DG175" s="2193"/>
      <c r="DH175" s="2193"/>
      <c r="DI175" s="2193"/>
      <c r="DJ175" s="2193"/>
      <c r="DK175" s="2193"/>
      <c r="DL175" s="2193"/>
      <c r="DM175" s="2193"/>
      <c r="DN175" s="2193"/>
      <c r="DO175" s="2193"/>
      <c r="DP175" s="2193"/>
      <c r="DQ175" s="2193"/>
      <c r="DR175" s="2193"/>
      <c r="DS175" s="2193"/>
      <c r="DT175" s="2193"/>
      <c r="DU175" s="2193"/>
      <c r="DV175" s="2193"/>
      <c r="DW175" s="2193"/>
      <c r="DX175" s="2193"/>
      <c r="DY175" s="2193"/>
      <c r="DZ175" s="2193"/>
      <c r="EA175" s="2193"/>
      <c r="EB175" s="2193"/>
      <c r="EC175" s="2193"/>
      <c r="ED175" s="2193"/>
      <c r="EE175" s="2193"/>
      <c r="EF175" s="2193"/>
    </row>
    <row r="176" spans="2:136" ht="15.6" x14ac:dyDescent="0.3">
      <c r="B176" s="736"/>
      <c r="C176" s="736"/>
      <c r="D176" s="736"/>
      <c r="E176" s="736"/>
      <c r="F176" s="736"/>
      <c r="G176" s="736"/>
      <c r="H176" s="736"/>
      <c r="I176" s="736"/>
      <c r="J176" s="736"/>
      <c r="K176" s="736"/>
      <c r="L176" s="736"/>
      <c r="M176" s="736"/>
      <c r="N176" s="736"/>
      <c r="O176" s="736"/>
      <c r="P176" s="736"/>
      <c r="Q176" s="2114"/>
      <c r="R176" s="2114"/>
      <c r="S176" s="2114"/>
      <c r="T176" s="2114"/>
      <c r="U176" s="2114"/>
      <c r="V176" s="2114"/>
      <c r="W176" s="2114"/>
      <c r="X176" s="2114"/>
      <c r="Y176" s="2114"/>
      <c r="Z176" s="2114"/>
      <c r="AA176" s="2114"/>
      <c r="AB176" s="2114"/>
      <c r="AC176" s="2114"/>
      <c r="AD176" s="2114"/>
      <c r="AE176" s="2114"/>
      <c r="AF176" s="2114"/>
      <c r="AG176" s="2114"/>
      <c r="AH176" s="2114"/>
      <c r="AI176" s="2114"/>
      <c r="AJ176" s="2114"/>
      <c r="AK176" s="2114"/>
      <c r="AL176" s="2114"/>
      <c r="AM176" s="2114"/>
      <c r="AN176" s="2114"/>
      <c r="AO176" s="2114"/>
      <c r="AP176" s="2114"/>
      <c r="AQ176" s="2114"/>
      <c r="AR176" s="2114"/>
      <c r="AS176" s="2114"/>
      <c r="AT176" s="2114"/>
      <c r="AU176" s="2114"/>
      <c r="AV176" s="2114"/>
      <c r="AW176" s="2114"/>
      <c r="AX176" s="2114"/>
      <c r="AY176" s="2114"/>
      <c r="AZ176" s="2114"/>
      <c r="BA176" s="2114"/>
      <c r="BB176" s="2114"/>
      <c r="BC176" s="2114"/>
      <c r="BD176" s="2114"/>
      <c r="BE176" s="2114"/>
      <c r="BF176" s="2114"/>
      <c r="BG176" s="2114"/>
      <c r="BH176" s="2114"/>
      <c r="BI176" s="2114"/>
      <c r="BJ176" s="2114"/>
      <c r="BK176" s="2114"/>
      <c r="BL176" s="2114"/>
      <c r="BM176" s="2114"/>
      <c r="BN176" s="2114"/>
      <c r="BO176" s="2114"/>
      <c r="BP176" s="2114"/>
      <c r="BQ176" s="2114"/>
      <c r="BR176" s="2114"/>
      <c r="BS176" s="2114"/>
      <c r="BT176" s="2114"/>
      <c r="BU176" s="2114"/>
      <c r="BV176" s="2114"/>
      <c r="BW176" s="2114"/>
      <c r="BX176" s="2114"/>
      <c r="BY176" s="2114"/>
      <c r="BZ176" s="2114"/>
      <c r="CA176" s="2114"/>
      <c r="CB176" s="2114"/>
      <c r="CC176" s="2114"/>
      <c r="CD176" s="2114"/>
      <c r="CE176" s="2114"/>
      <c r="CF176" s="2114"/>
      <c r="CG176" s="2114"/>
      <c r="CH176" s="2114"/>
      <c r="CI176" s="2114"/>
      <c r="CJ176" s="2114"/>
      <c r="CK176" s="2114"/>
      <c r="CL176" s="2114"/>
      <c r="CM176" s="2114"/>
      <c r="CN176" s="2114"/>
      <c r="CO176" s="2114"/>
      <c r="CP176" s="2114"/>
      <c r="CQ176" s="2114"/>
      <c r="CR176" s="2114"/>
      <c r="CS176" s="2114"/>
      <c r="CT176" s="2114"/>
      <c r="CU176" s="2114"/>
      <c r="CV176" s="2114"/>
      <c r="CW176" s="2114"/>
      <c r="CX176" s="2114"/>
      <c r="CY176" s="2114"/>
      <c r="CZ176" s="2114"/>
      <c r="DA176" s="2114"/>
      <c r="DB176" s="2114"/>
      <c r="DC176" s="2114"/>
      <c r="DD176" s="2114"/>
      <c r="DE176" s="2114"/>
      <c r="DF176" s="2114"/>
      <c r="DG176" s="2114"/>
      <c r="DH176" s="2114"/>
      <c r="DI176" s="2114"/>
      <c r="DJ176" s="2114"/>
      <c r="DK176" s="2114"/>
      <c r="DL176" s="2114"/>
      <c r="DM176" s="2114"/>
      <c r="DN176" s="2114"/>
      <c r="DO176" s="2114"/>
      <c r="DP176" s="2114"/>
      <c r="DQ176" s="2114"/>
      <c r="DR176" s="2114"/>
      <c r="DS176" s="2114"/>
      <c r="DT176" s="2114"/>
      <c r="DU176" s="2114"/>
      <c r="DV176" s="2114"/>
      <c r="DW176" s="2114"/>
      <c r="DX176" s="2114"/>
      <c r="DY176" s="2114"/>
      <c r="DZ176" s="2114"/>
      <c r="EA176" s="2114"/>
      <c r="EB176" s="2114"/>
      <c r="EC176" s="2114"/>
      <c r="ED176" s="2114"/>
      <c r="EE176" s="2114"/>
      <c r="EF176" s="2114"/>
    </row>
    <row r="177" spans="2:136" ht="15.6" x14ac:dyDescent="0.3">
      <c r="B177" s="736"/>
      <c r="C177" s="736"/>
      <c r="D177" s="736"/>
      <c r="E177" s="736"/>
      <c r="F177" s="736"/>
      <c r="G177" s="736"/>
      <c r="H177" s="736"/>
      <c r="I177" s="736"/>
      <c r="J177" s="736"/>
      <c r="K177" s="736"/>
      <c r="L177" s="736"/>
      <c r="M177" s="736"/>
      <c r="N177" s="736"/>
      <c r="O177" s="736"/>
      <c r="P177" s="736"/>
      <c r="Q177" s="729"/>
      <c r="R177" s="729"/>
      <c r="S177" s="729"/>
      <c r="T177" s="729"/>
      <c r="U177" s="729"/>
      <c r="V177" s="2114"/>
      <c r="W177" s="2114"/>
      <c r="X177" s="2114"/>
      <c r="Y177" s="2114"/>
      <c r="Z177" s="2114"/>
      <c r="AA177" s="2114"/>
      <c r="AB177" s="2114"/>
      <c r="AC177" s="2114"/>
      <c r="AD177" s="2114"/>
      <c r="AE177" s="2114"/>
      <c r="AF177" s="2114"/>
      <c r="AG177" s="2114"/>
      <c r="AH177" s="2114"/>
      <c r="AI177" s="2114"/>
      <c r="AJ177" s="2114"/>
      <c r="AK177" s="2114"/>
      <c r="AL177" s="2114"/>
      <c r="AM177" s="2114"/>
      <c r="AN177" s="2114"/>
      <c r="AO177" s="2114"/>
      <c r="AP177" s="2114"/>
      <c r="AQ177" s="2114"/>
      <c r="AR177" s="2114"/>
      <c r="AS177" s="2114"/>
      <c r="AT177" s="2114"/>
      <c r="AU177" s="2114"/>
      <c r="AV177" s="2114"/>
      <c r="AW177" s="2114"/>
      <c r="AX177" s="2114"/>
      <c r="AY177" s="2114"/>
      <c r="AZ177" s="2114"/>
      <c r="BA177" s="2114"/>
      <c r="BB177" s="2114"/>
      <c r="BC177" s="2114"/>
      <c r="BD177" s="2114"/>
      <c r="BE177" s="2114"/>
      <c r="BF177" s="2114"/>
      <c r="BG177" s="2114"/>
      <c r="BH177" s="2114"/>
      <c r="BI177" s="2114"/>
      <c r="BJ177" s="2114"/>
      <c r="BK177" s="2114"/>
      <c r="BL177" s="2114"/>
      <c r="BM177" s="2114"/>
      <c r="BN177" s="2114"/>
      <c r="BO177" s="2114"/>
      <c r="BP177" s="2114"/>
      <c r="BQ177" s="2114"/>
      <c r="BR177" s="2114"/>
      <c r="BS177" s="2114"/>
      <c r="BT177" s="2114"/>
      <c r="BU177" s="2114"/>
      <c r="BV177" s="2114"/>
      <c r="BW177" s="2114"/>
      <c r="BX177" s="2114"/>
      <c r="BY177" s="2114"/>
      <c r="BZ177" s="2114"/>
      <c r="CA177" s="2114"/>
      <c r="CB177" s="2114"/>
      <c r="CC177" s="2114"/>
      <c r="CD177" s="2114"/>
      <c r="CE177" s="2114"/>
      <c r="CF177" s="2114"/>
      <c r="CG177" s="2114"/>
      <c r="CH177" s="2114"/>
      <c r="CI177" s="2114"/>
      <c r="CJ177" s="2114"/>
      <c r="CK177" s="2114"/>
      <c r="CL177" s="2114"/>
      <c r="CM177" s="2114"/>
      <c r="CN177" s="2114"/>
      <c r="CO177" s="2114"/>
      <c r="CP177" s="2114"/>
      <c r="CQ177" s="2114"/>
      <c r="CR177" s="2114"/>
      <c r="CS177" s="2114"/>
      <c r="CT177" s="2114"/>
      <c r="CU177" s="2114"/>
      <c r="CV177" s="2114"/>
      <c r="CW177" s="2114"/>
      <c r="CX177" s="2114"/>
      <c r="CY177" s="2114"/>
      <c r="CZ177" s="2114"/>
      <c r="DA177" s="2114"/>
      <c r="DB177" s="2114"/>
      <c r="DC177" s="2114"/>
      <c r="DD177" s="2114"/>
      <c r="DE177" s="2114"/>
      <c r="DF177" s="2114"/>
      <c r="DG177" s="2114"/>
      <c r="DH177" s="2114"/>
      <c r="DI177" s="2114"/>
      <c r="DJ177" s="2114"/>
      <c r="DK177" s="2114"/>
      <c r="DL177" s="2114"/>
      <c r="DM177" s="2114"/>
      <c r="DN177" s="2114"/>
      <c r="DO177" s="2114"/>
      <c r="DP177" s="2114"/>
      <c r="DQ177" s="2114"/>
      <c r="DR177" s="2114"/>
      <c r="DS177" s="2114"/>
      <c r="DT177" s="2114"/>
      <c r="DU177" s="2114"/>
      <c r="DV177" s="2114"/>
      <c r="DW177" s="2114"/>
      <c r="DX177" s="2114"/>
      <c r="DY177" s="2114"/>
      <c r="DZ177" s="2114"/>
      <c r="EA177" s="2114"/>
      <c r="EB177" s="2114"/>
      <c r="EC177" s="2114"/>
      <c r="ED177" s="2114"/>
      <c r="EE177" s="2114"/>
      <c r="EF177" s="2114"/>
    </row>
    <row r="178" spans="2:136" ht="15.6" x14ac:dyDescent="0.3">
      <c r="B178" s="736"/>
      <c r="C178" s="736"/>
      <c r="D178" s="736"/>
      <c r="E178" s="736"/>
      <c r="F178" s="736"/>
      <c r="G178" s="736"/>
      <c r="H178" s="736"/>
      <c r="I178" s="736"/>
      <c r="J178" s="736"/>
      <c r="K178" s="736"/>
      <c r="L178" s="736"/>
      <c r="M178" s="736"/>
      <c r="N178" s="736"/>
      <c r="O178" s="736"/>
      <c r="P178" s="736"/>
      <c r="Q178" s="729"/>
      <c r="R178" s="729"/>
      <c r="S178" s="729"/>
      <c r="T178" s="729"/>
      <c r="U178" s="729"/>
      <c r="V178" s="2114"/>
      <c r="W178" s="2114"/>
      <c r="X178" s="2114"/>
      <c r="Y178" s="2114"/>
      <c r="Z178" s="2114"/>
      <c r="AA178" s="2114"/>
      <c r="AB178" s="2114"/>
      <c r="AC178" s="2114"/>
      <c r="AD178" s="2114"/>
      <c r="AE178" s="2114"/>
      <c r="AF178" s="2114"/>
      <c r="AG178" s="2114"/>
      <c r="AH178" s="2114"/>
      <c r="AI178" s="2114"/>
      <c r="AJ178" s="2114"/>
      <c r="AK178" s="2114"/>
      <c r="AL178" s="2114"/>
      <c r="AM178" s="2114"/>
      <c r="AN178" s="2114"/>
      <c r="AO178" s="2114"/>
      <c r="AP178" s="2114"/>
      <c r="AQ178" s="729"/>
      <c r="AR178" s="729"/>
      <c r="AS178" s="729"/>
      <c r="AT178" s="729"/>
      <c r="AU178" s="729"/>
      <c r="AV178" s="729"/>
      <c r="AW178" s="729"/>
      <c r="AX178" s="729"/>
      <c r="AY178" s="729"/>
      <c r="AZ178" s="729"/>
      <c r="BA178" s="729"/>
      <c r="BB178" s="729"/>
      <c r="BC178" s="729"/>
      <c r="BD178" s="729"/>
      <c r="BE178" s="729"/>
      <c r="BF178" s="729"/>
      <c r="BG178" s="729"/>
      <c r="BH178" s="729"/>
      <c r="BI178" s="729"/>
      <c r="BJ178" s="729"/>
      <c r="BK178" s="729"/>
      <c r="BL178" s="729"/>
      <c r="BM178" s="729"/>
      <c r="BN178" s="729"/>
      <c r="BO178" s="729"/>
      <c r="BP178" s="729"/>
      <c r="BQ178" s="729"/>
      <c r="BR178" s="729"/>
      <c r="BS178" s="729"/>
      <c r="BT178" s="729"/>
      <c r="BU178" s="729"/>
      <c r="BV178" s="729"/>
      <c r="BW178" s="729"/>
      <c r="BX178" s="729"/>
      <c r="BY178" s="729"/>
      <c r="BZ178" s="729"/>
      <c r="CA178" s="729"/>
      <c r="CB178" s="729"/>
      <c r="CC178" s="729"/>
      <c r="CD178" s="729"/>
      <c r="CE178" s="729"/>
      <c r="CF178" s="729"/>
      <c r="CG178" s="729"/>
      <c r="CH178" s="729"/>
      <c r="CI178" s="729"/>
      <c r="CJ178" s="729"/>
      <c r="CK178" s="729"/>
      <c r="CL178" s="729"/>
      <c r="CM178" s="729"/>
      <c r="CN178" s="729"/>
      <c r="CO178" s="729"/>
      <c r="CP178" s="729"/>
      <c r="CQ178" s="729"/>
      <c r="CR178" s="729"/>
      <c r="CS178" s="729"/>
      <c r="CT178" s="729"/>
      <c r="CU178" s="729"/>
      <c r="CV178" s="729"/>
      <c r="CW178" s="729"/>
      <c r="CX178" s="729"/>
      <c r="CY178" s="729"/>
      <c r="CZ178" s="729"/>
      <c r="DA178" s="729"/>
      <c r="DB178" s="729"/>
      <c r="DC178" s="729"/>
      <c r="DD178" s="729"/>
      <c r="DE178" s="729"/>
      <c r="DF178" s="729"/>
      <c r="DG178" s="729"/>
      <c r="DH178" s="729"/>
      <c r="DI178" s="729"/>
      <c r="DJ178" s="729"/>
      <c r="DK178" s="729"/>
      <c r="DL178" s="729"/>
      <c r="DM178" s="729"/>
      <c r="DN178" s="729"/>
      <c r="DO178" s="729"/>
      <c r="DP178" s="729"/>
      <c r="DQ178" s="729"/>
      <c r="DR178" s="729"/>
      <c r="DS178" s="729"/>
      <c r="DT178" s="729"/>
      <c r="DU178" s="729"/>
      <c r="DV178" s="729"/>
      <c r="DW178" s="729"/>
      <c r="DX178" s="729"/>
      <c r="DY178" s="729"/>
      <c r="DZ178" s="729"/>
      <c r="EA178" s="729"/>
      <c r="EB178" s="729"/>
      <c r="EC178" s="729"/>
      <c r="ED178" s="729"/>
      <c r="EE178" s="729"/>
      <c r="EF178" s="729"/>
    </row>
  </sheetData>
  <sheetProtection algorithmName="SHA-512" hashValue="PB1LBlX1R3ROYkwQ/2F8w4J7lpo8KEMtj5KzjRz97vAl/gGvSHXpIdsUYgN87b6nfD+ND0nzzxAlltxaZvG3zQ==" saltValue="VsE2HFjCfg7pSiG11Ok/Ow==" spinCount="100000" sheet="1" objects="1" scenarios="1" selectLockedCells="1" selectUnlockedCells="1"/>
  <mergeCells count="131">
    <mergeCell ref="B1:EF1"/>
    <mergeCell ref="B2:EF2"/>
    <mergeCell ref="G4:EF4"/>
    <mergeCell ref="L5:EF5"/>
    <mergeCell ref="L7:EF7"/>
    <mergeCell ref="O8:EF8"/>
    <mergeCell ref="Q18:EF18"/>
    <mergeCell ref="L20:EF20"/>
    <mergeCell ref="Q21:EF21"/>
    <mergeCell ref="Q22:AM22"/>
    <mergeCell ref="L24:EF24"/>
    <mergeCell ref="G10:EF10"/>
    <mergeCell ref="L11:EE11"/>
    <mergeCell ref="G13:EF13"/>
    <mergeCell ref="L14:EF14"/>
    <mergeCell ref="L15:EE15"/>
    <mergeCell ref="L17:EE17"/>
    <mergeCell ref="L35:EF35"/>
    <mergeCell ref="L36:EF36"/>
    <mergeCell ref="L37:BI37"/>
    <mergeCell ref="L38:EF38"/>
    <mergeCell ref="L39:EF39"/>
    <mergeCell ref="Q40:EE40"/>
    <mergeCell ref="L26:EF26"/>
    <mergeCell ref="L28:EF28"/>
    <mergeCell ref="Q29:EF29"/>
    <mergeCell ref="L31:EF31"/>
    <mergeCell ref="G33:EF33"/>
    <mergeCell ref="L34:EF34"/>
    <mergeCell ref="L51:EF51"/>
    <mergeCell ref="L53:EF53"/>
    <mergeCell ref="Q54:EF54"/>
    <mergeCell ref="L56:EF56"/>
    <mergeCell ref="Q58:EF58"/>
    <mergeCell ref="L61:EF61"/>
    <mergeCell ref="Q41:EF41"/>
    <mergeCell ref="L43:EF43"/>
    <mergeCell ref="Q44:EF44"/>
    <mergeCell ref="L46:EF46"/>
    <mergeCell ref="G49:EF49"/>
    <mergeCell ref="L50:EF50"/>
    <mergeCell ref="Q47:EB47"/>
    <mergeCell ref="Q57:EE57"/>
    <mergeCell ref="Q59:EE59"/>
    <mergeCell ref="Q69:EF69"/>
    <mergeCell ref="L71:EF71"/>
    <mergeCell ref="Q72:EF72"/>
    <mergeCell ref="Q73:EF73"/>
    <mergeCell ref="L76:EF76"/>
    <mergeCell ref="Q62:EF62"/>
    <mergeCell ref="Q63:EF63"/>
    <mergeCell ref="Q64:EF64"/>
    <mergeCell ref="L66:EF66"/>
    <mergeCell ref="Q67:EF67"/>
    <mergeCell ref="Q68:EF68"/>
    <mergeCell ref="Q74:EE74"/>
    <mergeCell ref="Q84:EF84"/>
    <mergeCell ref="L87:EF87"/>
    <mergeCell ref="Q88:EE88"/>
    <mergeCell ref="Q89:EF89"/>
    <mergeCell ref="L92:EF92"/>
    <mergeCell ref="Q93:EF93"/>
    <mergeCell ref="Q77:EF77"/>
    <mergeCell ref="Q78:EF78"/>
    <mergeCell ref="L80:EF80"/>
    <mergeCell ref="Q81:EF81"/>
    <mergeCell ref="Q82:EF82"/>
    <mergeCell ref="Q83:EF83"/>
    <mergeCell ref="Q85:EF85"/>
    <mergeCell ref="Q90:EF90"/>
    <mergeCell ref="Q102:EF102"/>
    <mergeCell ref="Q103:EF103"/>
    <mergeCell ref="L105:EF105"/>
    <mergeCell ref="Q106:EF106"/>
    <mergeCell ref="L108:EF108"/>
    <mergeCell ref="Q109:EE109"/>
    <mergeCell ref="Q94:EF94"/>
    <mergeCell ref="Q95:EF95"/>
    <mergeCell ref="Q96:EF96"/>
    <mergeCell ref="L98:EF98"/>
    <mergeCell ref="L101:EF101"/>
    <mergeCell ref="Q99:EF99"/>
    <mergeCell ref="Q116:EF116"/>
    <mergeCell ref="Q117:EF117"/>
    <mergeCell ref="Q118:EF118"/>
    <mergeCell ref="L120:EF120"/>
    <mergeCell ref="Q121:EE121"/>
    <mergeCell ref="G123:EF123"/>
    <mergeCell ref="Q110:EF110"/>
    <mergeCell ref="Q111:EF111"/>
    <mergeCell ref="Q112:EF112"/>
    <mergeCell ref="L114:EF114"/>
    <mergeCell ref="Q115:EF115"/>
    <mergeCell ref="L136:EF136"/>
    <mergeCell ref="L138:EF138"/>
    <mergeCell ref="Q139:EF139"/>
    <mergeCell ref="G141:EF141"/>
    <mergeCell ref="L142:EF142"/>
    <mergeCell ref="L124:EF124"/>
    <mergeCell ref="L126:EF126"/>
    <mergeCell ref="R127:EB127"/>
    <mergeCell ref="L129:EE129"/>
    <mergeCell ref="Q131:EF131"/>
    <mergeCell ref="V132:EF132"/>
    <mergeCell ref="L134:EF134"/>
    <mergeCell ref="V175:EF175"/>
    <mergeCell ref="Q176:EF176"/>
    <mergeCell ref="V177:EF177"/>
    <mergeCell ref="V178:AP178"/>
    <mergeCell ref="L162:EF162"/>
    <mergeCell ref="L164:EF164"/>
    <mergeCell ref="Q165:EF165"/>
    <mergeCell ref="Q167:EF167"/>
    <mergeCell ref="V168:EF168"/>
    <mergeCell ref="L170:EF170"/>
    <mergeCell ref="Q171:EC171"/>
    <mergeCell ref="V174:EE174"/>
    <mergeCell ref="Q173:EF173"/>
    <mergeCell ref="Q151:EF151"/>
    <mergeCell ref="G153:EF153"/>
    <mergeCell ref="L154:EF154"/>
    <mergeCell ref="L156:EF156"/>
    <mergeCell ref="L158:EF158"/>
    <mergeCell ref="G161:EF161"/>
    <mergeCell ref="Q159:ED159"/>
    <mergeCell ref="L143:EF143"/>
    <mergeCell ref="L145:EF145"/>
    <mergeCell ref="Q146:EF146"/>
    <mergeCell ref="L148:EF148"/>
    <mergeCell ref="Q149:EF149"/>
    <mergeCell ref="Q150:EF150"/>
  </mergeCells>
  <pageMargins left="0.25" right="0.25" top="0.75" bottom="0.75" header="0.3" footer="0.3"/>
  <pageSetup scale="91"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ateCrimeCodes"/>
  <dimension ref="A1:V261"/>
  <sheetViews>
    <sheetView zoomScaleNormal="100" workbookViewId="0">
      <selection activeCell="E43" sqref="E43"/>
    </sheetView>
  </sheetViews>
  <sheetFormatPr defaultRowHeight="13.2" x14ac:dyDescent="0.25"/>
  <cols>
    <col min="1" max="1" width="42.44140625" bestFit="1" customWidth="1"/>
    <col min="2" max="2" width="3.44140625" customWidth="1"/>
    <col min="3" max="3" width="43.109375" bestFit="1" customWidth="1"/>
    <col min="4" max="4" width="3.44140625" bestFit="1" customWidth="1"/>
    <col min="5" max="5" width="56.88671875" style="487" bestFit="1" customWidth="1"/>
    <col min="6" max="6" width="3" bestFit="1" customWidth="1"/>
    <col min="7" max="7" width="38" bestFit="1" customWidth="1"/>
    <col min="8" max="8" width="2.44140625" customWidth="1"/>
    <col min="9" max="9" width="30.44140625" bestFit="1" customWidth="1"/>
    <col min="10" max="10" width="2.44140625" bestFit="1" customWidth="1"/>
    <col min="11" max="11" width="22.5546875" bestFit="1" customWidth="1"/>
    <col min="12" max="12" width="2.44140625" customWidth="1"/>
    <col min="13" max="13" width="17.88671875" bestFit="1" customWidth="1"/>
  </cols>
  <sheetData>
    <row r="1" spans="1:22" s="495" customFormat="1" x14ac:dyDescent="0.25">
      <c r="A1" s="495" t="s">
        <v>39564</v>
      </c>
      <c r="C1" s="495" t="s">
        <v>1412</v>
      </c>
      <c r="E1" s="730" t="s">
        <v>39565</v>
      </c>
      <c r="G1" s="495" t="s">
        <v>5</v>
      </c>
      <c r="I1" s="495" t="s">
        <v>6</v>
      </c>
      <c r="K1" s="495" t="s">
        <v>1056</v>
      </c>
      <c r="M1" s="495" t="s">
        <v>39566</v>
      </c>
    </row>
    <row r="2" spans="1:22" x14ac:dyDescent="0.25">
      <c r="A2" s="731"/>
      <c r="B2" s="401"/>
      <c r="C2" s="731"/>
      <c r="D2" s="401"/>
      <c r="E2" s="487" t="s">
        <v>39567</v>
      </c>
      <c r="F2" s="401"/>
      <c r="G2" s="731"/>
      <c r="H2" s="401"/>
      <c r="I2" s="731"/>
      <c r="J2" s="401"/>
      <c r="K2" s="401" t="s">
        <v>39568</v>
      </c>
      <c r="L2" s="401">
        <v>1</v>
      </c>
      <c r="M2" s="732"/>
      <c r="N2" s="401"/>
      <c r="O2" s="401"/>
      <c r="P2" s="401"/>
      <c r="Q2" s="401"/>
      <c r="R2" s="401"/>
      <c r="S2" s="401"/>
      <c r="T2" s="401"/>
      <c r="U2" s="401"/>
      <c r="V2" s="401"/>
    </row>
    <row r="3" spans="1:22" x14ac:dyDescent="0.25">
      <c r="A3" s="731"/>
      <c r="B3" s="401"/>
      <c r="C3" s="731"/>
      <c r="D3" s="401"/>
      <c r="E3" s="733" t="s">
        <v>39569</v>
      </c>
      <c r="F3" s="734" t="s">
        <v>739</v>
      </c>
      <c r="G3" s="401"/>
      <c r="H3" s="401"/>
      <c r="I3" s="401"/>
      <c r="J3" s="401"/>
      <c r="K3" s="401" t="s">
        <v>39570</v>
      </c>
      <c r="L3" s="401">
        <v>2</v>
      </c>
      <c r="M3" s="732"/>
      <c r="N3" s="401"/>
      <c r="O3" s="401"/>
      <c r="P3" s="401"/>
      <c r="Q3" s="401"/>
      <c r="R3" s="401"/>
      <c r="S3" s="401"/>
      <c r="T3" s="401"/>
      <c r="U3" s="401"/>
      <c r="V3" s="401"/>
    </row>
    <row r="4" spans="1:22" x14ac:dyDescent="0.25">
      <c r="A4" s="731"/>
      <c r="B4" s="401"/>
      <c r="C4" s="731"/>
      <c r="D4" s="401"/>
      <c r="E4" s="734" t="s">
        <v>39571</v>
      </c>
      <c r="F4" s="734" t="s">
        <v>943</v>
      </c>
      <c r="G4" s="401" t="s">
        <v>39572</v>
      </c>
      <c r="H4" s="401">
        <v>1</v>
      </c>
      <c r="I4" s="401" t="s">
        <v>39573</v>
      </c>
      <c r="J4" s="401" t="s">
        <v>1066</v>
      </c>
      <c r="K4" s="401" t="s">
        <v>39574</v>
      </c>
      <c r="L4" s="401">
        <v>3</v>
      </c>
      <c r="M4" s="732"/>
      <c r="N4" s="401"/>
      <c r="O4" s="401"/>
      <c r="P4" s="401"/>
      <c r="Q4" s="401"/>
      <c r="R4" s="401"/>
      <c r="S4" s="401"/>
      <c r="T4" s="401"/>
      <c r="U4" s="401"/>
      <c r="V4" s="401"/>
    </row>
    <row r="5" spans="1:22" x14ac:dyDescent="0.25">
      <c r="A5" s="731"/>
      <c r="B5" s="401"/>
      <c r="C5" s="731"/>
      <c r="D5" s="401"/>
      <c r="E5" s="734" t="s">
        <v>39575</v>
      </c>
      <c r="F5" s="734" t="s">
        <v>745</v>
      </c>
      <c r="G5" s="401" t="s">
        <v>39576</v>
      </c>
      <c r="H5" s="401">
        <v>2</v>
      </c>
      <c r="I5" s="401" t="s">
        <v>39577</v>
      </c>
      <c r="J5" s="401" t="s">
        <v>1068</v>
      </c>
      <c r="K5" s="401" t="s">
        <v>39578</v>
      </c>
      <c r="L5" s="401">
        <v>4</v>
      </c>
      <c r="M5" s="732"/>
      <c r="N5" s="401"/>
      <c r="O5" s="401"/>
      <c r="P5" s="401"/>
      <c r="Q5" s="401"/>
      <c r="R5" s="401"/>
      <c r="S5" s="401"/>
      <c r="T5" s="401"/>
      <c r="U5" s="401"/>
      <c r="V5" s="401"/>
    </row>
    <row r="6" spans="1:22" x14ac:dyDescent="0.25">
      <c r="A6" s="731"/>
      <c r="B6" s="401"/>
      <c r="C6" s="731"/>
      <c r="D6" s="401"/>
      <c r="E6" s="734" t="s">
        <v>39579</v>
      </c>
      <c r="F6" s="734" t="s">
        <v>744</v>
      </c>
      <c r="G6" s="401" t="s">
        <v>39580</v>
      </c>
      <c r="H6" s="401">
        <v>3</v>
      </c>
      <c r="I6" s="401" t="s">
        <v>39581</v>
      </c>
      <c r="J6" s="401" t="s">
        <v>1067</v>
      </c>
      <c r="K6" s="401" t="s">
        <v>39582</v>
      </c>
      <c r="L6" s="401">
        <v>5</v>
      </c>
      <c r="M6" s="732"/>
      <c r="N6" s="401"/>
      <c r="O6" s="401"/>
      <c r="P6" s="401"/>
      <c r="Q6" s="401"/>
      <c r="R6" s="401"/>
      <c r="S6" s="401"/>
      <c r="T6" s="401"/>
      <c r="U6" s="401"/>
      <c r="V6" s="401"/>
    </row>
    <row r="7" spans="1:22" x14ac:dyDescent="0.25">
      <c r="A7" s="731"/>
      <c r="B7" s="401"/>
      <c r="C7" s="731"/>
      <c r="D7" s="401"/>
      <c r="E7" s="734" t="s">
        <v>39583</v>
      </c>
      <c r="F7" s="734" t="s">
        <v>942</v>
      </c>
      <c r="G7" s="401" t="s">
        <v>39584</v>
      </c>
      <c r="H7" s="401">
        <v>4</v>
      </c>
      <c r="I7" s="401" t="s">
        <v>39585</v>
      </c>
      <c r="J7" s="401" t="s">
        <v>1070</v>
      </c>
      <c r="K7" s="401" t="s">
        <v>39586</v>
      </c>
      <c r="L7" s="401">
        <v>7</v>
      </c>
      <c r="M7" s="401"/>
      <c r="N7" s="401"/>
      <c r="O7" s="401"/>
      <c r="P7" s="401"/>
      <c r="Q7" s="401"/>
      <c r="R7" s="401"/>
      <c r="S7" s="401"/>
      <c r="T7" s="401"/>
      <c r="U7" s="401"/>
      <c r="V7" s="401"/>
    </row>
    <row r="8" spans="1:22" x14ac:dyDescent="0.25">
      <c r="A8" s="401" t="s">
        <v>39587</v>
      </c>
      <c r="B8" s="734" t="s">
        <v>392</v>
      </c>
      <c r="C8" s="401" t="s">
        <v>1251</v>
      </c>
      <c r="D8" s="734" t="s">
        <v>392</v>
      </c>
      <c r="E8" s="734" t="s">
        <v>39588</v>
      </c>
      <c r="F8" s="734" t="s">
        <v>737</v>
      </c>
      <c r="G8" s="401" t="s">
        <v>39589</v>
      </c>
      <c r="H8" s="401">
        <v>5</v>
      </c>
      <c r="I8" s="401"/>
      <c r="J8" s="401"/>
      <c r="K8" s="401" t="s">
        <v>39590</v>
      </c>
      <c r="L8" s="401">
        <v>8</v>
      </c>
      <c r="M8" s="401"/>
      <c r="N8" s="401"/>
      <c r="O8" s="401"/>
      <c r="P8" s="401"/>
      <c r="Q8" s="401"/>
      <c r="R8" s="401"/>
      <c r="S8" s="401"/>
      <c r="T8" s="401"/>
      <c r="U8" s="401"/>
      <c r="V8" s="401"/>
    </row>
    <row r="9" spans="1:22" x14ac:dyDescent="0.25">
      <c r="A9" s="401" t="s">
        <v>39591</v>
      </c>
      <c r="B9" s="734" t="s">
        <v>394</v>
      </c>
      <c r="C9" s="401" t="s">
        <v>1256</v>
      </c>
      <c r="D9" s="734" t="s">
        <v>394</v>
      </c>
      <c r="E9" s="734" t="s">
        <v>39592</v>
      </c>
      <c r="F9" s="734" t="s">
        <v>955</v>
      </c>
      <c r="G9" s="401" t="s">
        <v>39593</v>
      </c>
      <c r="H9" s="401">
        <v>6</v>
      </c>
      <c r="I9" s="401"/>
      <c r="J9" s="401"/>
      <c r="K9" s="401"/>
      <c r="L9" s="401"/>
      <c r="M9" s="401"/>
      <c r="N9" s="401"/>
      <c r="O9" s="401"/>
      <c r="P9" s="401"/>
      <c r="Q9" s="401"/>
      <c r="R9" s="401"/>
      <c r="S9" s="401"/>
      <c r="T9" s="401"/>
      <c r="U9" s="401"/>
      <c r="V9" s="401"/>
    </row>
    <row r="10" spans="1:22" x14ac:dyDescent="0.25">
      <c r="A10" s="401" t="s">
        <v>39594</v>
      </c>
      <c r="B10" s="734" t="s">
        <v>396</v>
      </c>
      <c r="C10" s="401" t="s">
        <v>1257</v>
      </c>
      <c r="D10" s="734" t="s">
        <v>396</v>
      </c>
      <c r="E10" s="734" t="s">
        <v>40672</v>
      </c>
      <c r="F10" s="734" t="s">
        <v>941</v>
      </c>
      <c r="G10" s="401" t="s">
        <v>39595</v>
      </c>
      <c r="H10" s="401">
        <v>7</v>
      </c>
      <c r="I10" s="401"/>
      <c r="J10" s="401"/>
      <c r="K10" s="735" t="b">
        <v>0</v>
      </c>
      <c r="L10" s="401"/>
      <c r="M10" s="731"/>
      <c r="N10" s="401"/>
      <c r="O10" s="401"/>
      <c r="P10" s="401"/>
      <c r="Q10" s="401"/>
      <c r="R10" s="401"/>
      <c r="S10" s="401"/>
      <c r="T10" s="401"/>
      <c r="U10" s="401"/>
      <c r="V10" s="401"/>
    </row>
    <row r="11" spans="1:22" x14ac:dyDescent="0.25">
      <c r="A11" s="401" t="s">
        <v>39596</v>
      </c>
      <c r="B11" s="734" t="s">
        <v>398</v>
      </c>
      <c r="C11" s="401" t="s">
        <v>1259</v>
      </c>
      <c r="D11" s="734" t="s">
        <v>398</v>
      </c>
      <c r="E11" s="734" t="s">
        <v>39597</v>
      </c>
      <c r="F11" s="734" t="s">
        <v>141</v>
      </c>
      <c r="G11" s="401"/>
      <c r="H11" s="401"/>
      <c r="I11" s="401"/>
      <c r="J11" s="401"/>
      <c r="K11" s="401"/>
      <c r="L11" s="401"/>
      <c r="M11" s="401"/>
      <c r="N11" s="401"/>
      <c r="O11" s="401"/>
      <c r="P11" s="401"/>
      <c r="Q11" s="401"/>
      <c r="R11" s="401"/>
      <c r="S11" s="401"/>
      <c r="T11" s="401"/>
      <c r="U11" s="401"/>
      <c r="V11" s="401"/>
    </row>
    <row r="12" spans="1:22" x14ac:dyDescent="0.25">
      <c r="A12" s="401" t="s">
        <v>39598</v>
      </c>
      <c r="B12" s="734" t="s">
        <v>400</v>
      </c>
      <c r="C12" s="401" t="s">
        <v>1260</v>
      </c>
      <c r="D12" s="734" t="s">
        <v>400</v>
      </c>
      <c r="E12" s="734" t="s">
        <v>39599</v>
      </c>
      <c r="F12" s="734"/>
      <c r="G12" s="401"/>
      <c r="H12" s="401"/>
      <c r="I12" s="401"/>
      <c r="J12" s="401"/>
      <c r="K12" s="401"/>
      <c r="L12" s="401"/>
      <c r="M12" s="401"/>
      <c r="N12" s="401"/>
      <c r="O12" s="401"/>
      <c r="P12" s="401"/>
      <c r="Q12" s="401"/>
      <c r="R12" s="401"/>
      <c r="S12" s="401"/>
      <c r="T12" s="401"/>
      <c r="U12" s="401"/>
      <c r="V12" s="401"/>
    </row>
    <row r="13" spans="1:22" x14ac:dyDescent="0.25">
      <c r="A13" s="401" t="s">
        <v>39600</v>
      </c>
      <c r="B13" s="734" t="s">
        <v>402</v>
      </c>
      <c r="C13" s="401" t="s">
        <v>1262</v>
      </c>
      <c r="D13" s="734" t="s">
        <v>402</v>
      </c>
      <c r="E13" s="734" t="s">
        <v>39601</v>
      </c>
      <c r="F13" s="734" t="s">
        <v>899</v>
      </c>
      <c r="G13" s="401"/>
      <c r="H13" s="401"/>
      <c r="I13" s="401"/>
      <c r="J13" s="401"/>
      <c r="K13" s="401"/>
      <c r="L13" s="401"/>
      <c r="M13" s="401"/>
      <c r="N13" s="401"/>
      <c r="O13" s="401"/>
      <c r="P13" s="401"/>
      <c r="Q13" s="401"/>
      <c r="R13" s="401"/>
      <c r="S13" s="401"/>
      <c r="T13" s="401"/>
      <c r="U13" s="401"/>
      <c r="V13" s="401"/>
    </row>
    <row r="14" spans="1:22" x14ac:dyDescent="0.25">
      <c r="A14" s="401" t="s">
        <v>39602</v>
      </c>
      <c r="B14" s="734" t="s">
        <v>404</v>
      </c>
      <c r="C14" s="401" t="s">
        <v>1263</v>
      </c>
      <c r="D14" s="734" t="s">
        <v>404</v>
      </c>
      <c r="E14" s="734" t="s">
        <v>39603</v>
      </c>
      <c r="F14" s="734" t="s">
        <v>951</v>
      </c>
      <c r="G14" s="401"/>
      <c r="H14" s="401"/>
      <c r="I14" s="401"/>
      <c r="J14" s="401"/>
      <c r="K14" s="401"/>
      <c r="L14" s="401"/>
      <c r="M14" s="401"/>
      <c r="N14" s="401"/>
      <c r="O14" s="401"/>
      <c r="P14" s="401"/>
      <c r="Q14" s="401"/>
      <c r="R14" s="401"/>
      <c r="S14" s="401"/>
      <c r="T14" s="401"/>
      <c r="U14" s="401"/>
      <c r="V14" s="401"/>
    </row>
    <row r="15" spans="1:22" x14ac:dyDescent="0.25">
      <c r="A15" s="401" t="s">
        <v>39604</v>
      </c>
      <c r="B15" s="734" t="s">
        <v>406</v>
      </c>
      <c r="C15" s="401" t="s">
        <v>1265</v>
      </c>
      <c r="D15" s="734" t="s">
        <v>406</v>
      </c>
      <c r="E15" s="734" t="s">
        <v>39605</v>
      </c>
      <c r="F15" s="734" t="s">
        <v>901</v>
      </c>
      <c r="G15" s="401"/>
      <c r="H15" s="401"/>
      <c r="I15" s="401"/>
      <c r="J15" s="401"/>
      <c r="K15" s="401"/>
      <c r="L15" s="401"/>
      <c r="M15" s="401"/>
      <c r="N15" s="401"/>
      <c r="O15" s="401"/>
      <c r="P15" s="401"/>
      <c r="Q15" s="401"/>
      <c r="R15" s="401"/>
      <c r="S15" s="401"/>
      <c r="T15" s="401"/>
      <c r="U15" s="401"/>
      <c r="V15" s="401"/>
    </row>
    <row r="16" spans="1:22" x14ac:dyDescent="0.25">
      <c r="A16" s="401" t="s">
        <v>39606</v>
      </c>
      <c r="B16" s="734" t="s">
        <v>408</v>
      </c>
      <c r="C16" s="401" t="s">
        <v>1267</v>
      </c>
      <c r="D16" s="734" t="s">
        <v>408</v>
      </c>
      <c r="E16" s="734" t="s">
        <v>39607</v>
      </c>
      <c r="F16" s="734" t="s">
        <v>898</v>
      </c>
      <c r="G16" s="401"/>
      <c r="H16" s="401"/>
      <c r="I16" s="401"/>
      <c r="J16" s="401"/>
      <c r="K16" s="401"/>
      <c r="L16" s="401"/>
      <c r="M16" s="401"/>
      <c r="N16" s="401"/>
      <c r="O16" s="401"/>
      <c r="P16" s="401"/>
      <c r="Q16" s="401"/>
      <c r="R16" s="401"/>
      <c r="S16" s="401"/>
      <c r="T16" s="401"/>
      <c r="U16" s="401"/>
      <c r="V16" s="401"/>
    </row>
    <row r="17" spans="1:22" x14ac:dyDescent="0.25">
      <c r="A17" s="401" t="s">
        <v>39608</v>
      </c>
      <c r="B17" s="734" t="s">
        <v>410</v>
      </c>
      <c r="C17" s="401" t="s">
        <v>1269</v>
      </c>
      <c r="D17" s="734" t="s">
        <v>410</v>
      </c>
      <c r="E17" s="734" t="s">
        <v>39609</v>
      </c>
      <c r="F17" s="734" t="s">
        <v>949</v>
      </c>
      <c r="G17" s="401"/>
      <c r="H17" s="401"/>
      <c r="I17" s="401"/>
      <c r="J17" s="401"/>
      <c r="K17" s="401"/>
      <c r="L17" s="401"/>
      <c r="M17" s="401"/>
      <c r="N17" s="401"/>
      <c r="O17" s="401"/>
      <c r="P17" s="401"/>
      <c r="Q17" s="401"/>
      <c r="R17" s="401"/>
      <c r="S17" s="401"/>
      <c r="T17" s="401"/>
      <c r="U17" s="401"/>
      <c r="V17" s="401"/>
    </row>
    <row r="18" spans="1:22" x14ac:dyDescent="0.25">
      <c r="A18" s="401" t="s">
        <v>39610</v>
      </c>
      <c r="B18" s="734" t="s">
        <v>141</v>
      </c>
      <c r="C18" s="401" t="s">
        <v>1271</v>
      </c>
      <c r="D18" s="734" t="s">
        <v>141</v>
      </c>
      <c r="E18" s="734" t="s">
        <v>39611</v>
      </c>
      <c r="F18" s="734" t="s">
        <v>944</v>
      </c>
      <c r="G18" s="401"/>
      <c r="H18" s="401"/>
      <c r="I18" s="401"/>
      <c r="J18" s="401"/>
      <c r="K18" s="401"/>
      <c r="L18" s="401"/>
      <c r="M18" s="401"/>
      <c r="N18" s="401"/>
      <c r="O18" s="401"/>
      <c r="P18" s="401"/>
      <c r="Q18" s="401"/>
      <c r="R18" s="401"/>
      <c r="S18" s="401"/>
      <c r="T18" s="401"/>
      <c r="U18" s="401"/>
      <c r="V18" s="401"/>
    </row>
    <row r="19" spans="1:22" x14ac:dyDescent="0.25">
      <c r="A19" s="401" t="s">
        <v>39612</v>
      </c>
      <c r="B19" s="734" t="s">
        <v>744</v>
      </c>
      <c r="C19" s="401" t="s">
        <v>1272</v>
      </c>
      <c r="D19" s="734" t="s">
        <v>744</v>
      </c>
      <c r="E19" s="734" t="s">
        <v>39613</v>
      </c>
      <c r="F19" s="734" t="s">
        <v>952</v>
      </c>
      <c r="G19" s="401"/>
      <c r="H19" s="401"/>
      <c r="I19" s="401"/>
      <c r="J19" s="401"/>
      <c r="K19" s="401"/>
      <c r="L19" s="401"/>
      <c r="M19" s="401"/>
      <c r="N19" s="401"/>
      <c r="O19" s="401"/>
      <c r="P19" s="401"/>
      <c r="Q19" s="401"/>
      <c r="R19" s="401"/>
      <c r="S19" s="401"/>
      <c r="T19" s="401"/>
      <c r="U19" s="401"/>
      <c r="V19" s="401"/>
    </row>
    <row r="20" spans="1:22" x14ac:dyDescent="0.25">
      <c r="A20" s="401" t="s">
        <v>39614</v>
      </c>
      <c r="B20" s="734" t="s">
        <v>739</v>
      </c>
      <c r="C20" s="401" t="s">
        <v>1273</v>
      </c>
      <c r="D20" s="734" t="s">
        <v>739</v>
      </c>
      <c r="E20" s="734" t="s">
        <v>39615</v>
      </c>
      <c r="F20" s="734" t="s">
        <v>945</v>
      </c>
      <c r="G20" s="401"/>
      <c r="H20" s="401"/>
      <c r="I20" s="401"/>
      <c r="J20" s="401"/>
      <c r="K20" s="401"/>
      <c r="L20" s="401"/>
      <c r="M20" s="401"/>
      <c r="N20" s="401"/>
      <c r="O20" s="401"/>
      <c r="P20" s="401"/>
      <c r="Q20" s="401"/>
      <c r="R20" s="401"/>
      <c r="S20" s="401"/>
      <c r="T20" s="401"/>
      <c r="U20" s="401"/>
      <c r="V20" s="401"/>
    </row>
    <row r="21" spans="1:22" x14ac:dyDescent="0.25">
      <c r="A21" s="401"/>
      <c r="B21" s="401"/>
      <c r="C21" s="401" t="s">
        <v>1274</v>
      </c>
      <c r="D21" s="734" t="s">
        <v>745</v>
      </c>
      <c r="E21" s="734" t="s">
        <v>39616</v>
      </c>
      <c r="F21" s="734" t="s">
        <v>947</v>
      </c>
      <c r="G21" s="401"/>
      <c r="H21" s="401"/>
      <c r="I21" s="401"/>
      <c r="J21" s="401"/>
      <c r="K21" s="401"/>
      <c r="L21" s="401"/>
      <c r="M21" s="401"/>
      <c r="N21" s="401"/>
      <c r="O21" s="401"/>
      <c r="P21" s="401"/>
      <c r="Q21" s="401"/>
      <c r="R21" s="401"/>
      <c r="S21" s="401"/>
      <c r="T21" s="401"/>
      <c r="U21" s="401"/>
      <c r="V21" s="401"/>
    </row>
    <row r="22" spans="1:22" x14ac:dyDescent="0.25">
      <c r="A22" s="401" t="s">
        <v>39587</v>
      </c>
      <c r="B22" s="734" t="s">
        <v>1086</v>
      </c>
      <c r="C22" s="401" t="s">
        <v>1276</v>
      </c>
      <c r="D22" s="734" t="s">
        <v>737</v>
      </c>
      <c r="E22" s="734" t="s">
        <v>39617</v>
      </c>
      <c r="F22" s="734" t="s">
        <v>900</v>
      </c>
      <c r="G22" s="401"/>
      <c r="H22" s="401"/>
      <c r="I22" s="401"/>
      <c r="J22" s="401"/>
      <c r="K22" s="401"/>
      <c r="L22" s="401"/>
      <c r="M22" s="401"/>
      <c r="N22" s="401"/>
      <c r="O22" s="401"/>
      <c r="P22" s="401"/>
      <c r="Q22" s="401"/>
      <c r="R22" s="401"/>
      <c r="S22" s="401"/>
      <c r="T22" s="401"/>
      <c r="U22" s="401"/>
      <c r="V22" s="401"/>
    </row>
    <row r="23" spans="1:22" x14ac:dyDescent="0.25">
      <c r="A23" s="401" t="s">
        <v>39591</v>
      </c>
      <c r="B23" s="734" t="s">
        <v>1086</v>
      </c>
      <c r="C23" s="401" t="s">
        <v>1277</v>
      </c>
      <c r="D23" s="734" t="s">
        <v>955</v>
      </c>
      <c r="E23" s="734" t="s">
        <v>39618</v>
      </c>
      <c r="F23" s="734" t="s">
        <v>948</v>
      </c>
      <c r="G23" s="401"/>
      <c r="H23" s="401"/>
      <c r="I23" s="401"/>
      <c r="J23" s="401"/>
      <c r="K23" s="401"/>
      <c r="L23" s="401"/>
      <c r="M23" s="401"/>
      <c r="N23" s="401"/>
      <c r="O23" s="401"/>
      <c r="P23" s="401"/>
      <c r="Q23" s="401"/>
      <c r="R23" s="401"/>
      <c r="S23" s="401"/>
      <c r="T23" s="401"/>
      <c r="U23" s="401"/>
      <c r="V23" s="401"/>
    </row>
    <row r="24" spans="1:22" x14ac:dyDescent="0.25">
      <c r="A24" s="401" t="s">
        <v>39594</v>
      </c>
      <c r="B24" s="401" t="s">
        <v>1087</v>
      </c>
      <c r="C24" s="401" t="s">
        <v>1278</v>
      </c>
      <c r="D24" s="734" t="s">
        <v>954</v>
      </c>
      <c r="E24" s="734" t="s">
        <v>39619</v>
      </c>
      <c r="F24" s="734" t="s">
        <v>950</v>
      </c>
      <c r="G24" s="401"/>
      <c r="H24" s="401"/>
      <c r="I24" s="401"/>
      <c r="J24" s="401"/>
      <c r="K24" s="401"/>
      <c r="L24" s="401"/>
      <c r="M24" s="401"/>
      <c r="N24" s="401"/>
      <c r="O24" s="401"/>
      <c r="P24" s="401"/>
      <c r="Q24" s="401"/>
      <c r="R24" s="401"/>
      <c r="S24" s="401"/>
      <c r="T24" s="401"/>
      <c r="U24" s="401"/>
      <c r="V24" s="401"/>
    </row>
    <row r="25" spans="1:22" x14ac:dyDescent="0.25">
      <c r="A25" s="401" t="s">
        <v>39596</v>
      </c>
      <c r="B25" s="401" t="s">
        <v>1086</v>
      </c>
      <c r="C25" s="401" t="s">
        <v>1281</v>
      </c>
      <c r="D25" s="734" t="s">
        <v>953</v>
      </c>
      <c r="E25" s="734" t="s">
        <v>39620</v>
      </c>
      <c r="F25" s="734" t="s">
        <v>753</v>
      </c>
      <c r="G25" s="401"/>
      <c r="H25" s="401"/>
      <c r="I25" s="401"/>
      <c r="J25" s="401"/>
      <c r="K25" s="401"/>
      <c r="L25" s="401"/>
      <c r="M25" s="401"/>
      <c r="N25" s="401"/>
      <c r="O25" s="401"/>
      <c r="P25" s="401"/>
      <c r="Q25" s="401"/>
      <c r="R25" s="401"/>
      <c r="S25" s="401"/>
      <c r="T25" s="401"/>
      <c r="U25" s="401"/>
      <c r="V25" s="401"/>
    </row>
    <row r="26" spans="1:22" x14ac:dyDescent="0.25">
      <c r="A26" s="401" t="s">
        <v>39598</v>
      </c>
      <c r="B26" s="401" t="s">
        <v>1087</v>
      </c>
      <c r="C26" s="401" t="s">
        <v>1282</v>
      </c>
      <c r="D26" s="734" t="s">
        <v>593</v>
      </c>
      <c r="E26" s="734" t="s">
        <v>39621</v>
      </c>
      <c r="F26" s="734" t="s">
        <v>946</v>
      </c>
      <c r="G26" s="401"/>
      <c r="H26" s="401"/>
      <c r="I26" s="401"/>
      <c r="J26" s="401"/>
      <c r="K26" s="401"/>
      <c r="L26" s="401"/>
      <c r="M26" s="401"/>
      <c r="N26" s="401"/>
      <c r="O26" s="401"/>
      <c r="P26" s="401"/>
      <c r="Q26" s="401"/>
      <c r="R26" s="401"/>
      <c r="S26" s="401"/>
      <c r="T26" s="401"/>
      <c r="U26" s="401"/>
      <c r="V26" s="401"/>
    </row>
    <row r="27" spans="1:22" x14ac:dyDescent="0.25">
      <c r="A27" s="401" t="s">
        <v>39600</v>
      </c>
      <c r="B27" s="401" t="s">
        <v>1087</v>
      </c>
      <c r="C27" s="401" t="s">
        <v>1283</v>
      </c>
      <c r="D27" s="734" t="s">
        <v>138</v>
      </c>
      <c r="E27" s="734" t="s">
        <v>39622</v>
      </c>
      <c r="G27" s="401"/>
      <c r="H27" s="401"/>
      <c r="I27" s="401"/>
      <c r="J27" s="401"/>
      <c r="K27" s="401"/>
      <c r="L27" s="401"/>
      <c r="M27" s="401"/>
      <c r="N27" s="401"/>
      <c r="O27" s="401"/>
      <c r="P27" s="401"/>
      <c r="Q27" s="401"/>
      <c r="R27" s="401"/>
      <c r="S27" s="401"/>
      <c r="T27" s="401"/>
      <c r="U27" s="401"/>
      <c r="V27" s="401"/>
    </row>
    <row r="28" spans="1:22" x14ac:dyDescent="0.25">
      <c r="A28" s="401" t="s">
        <v>39602</v>
      </c>
      <c r="B28" s="401" t="s">
        <v>1087</v>
      </c>
      <c r="C28" s="401" t="s">
        <v>1285</v>
      </c>
      <c r="D28" s="734" t="s">
        <v>952</v>
      </c>
      <c r="E28" s="734" t="s">
        <v>39623</v>
      </c>
      <c r="F28" s="734" t="s">
        <v>930</v>
      </c>
      <c r="G28" s="401"/>
      <c r="H28" s="401"/>
      <c r="I28" s="401"/>
      <c r="J28" s="401"/>
      <c r="K28" s="401"/>
      <c r="L28" s="401"/>
      <c r="M28" s="401"/>
      <c r="N28" s="401"/>
      <c r="O28" s="401"/>
      <c r="P28" s="401"/>
      <c r="Q28" s="401"/>
      <c r="R28" s="401"/>
      <c r="S28" s="401"/>
      <c r="T28" s="401"/>
      <c r="U28" s="401"/>
      <c r="V28" s="401"/>
    </row>
    <row r="29" spans="1:22" x14ac:dyDescent="0.25">
      <c r="A29" s="401" t="s">
        <v>39604</v>
      </c>
      <c r="B29" s="401" t="s">
        <v>1087</v>
      </c>
      <c r="C29" s="401" t="s">
        <v>1289</v>
      </c>
      <c r="D29" s="734" t="s">
        <v>950</v>
      </c>
      <c r="E29" s="734" t="s">
        <v>39624</v>
      </c>
      <c r="F29" s="734" t="s">
        <v>934</v>
      </c>
      <c r="G29" s="401"/>
      <c r="H29" s="401"/>
      <c r="I29" s="401"/>
      <c r="J29" s="401"/>
      <c r="K29" s="401"/>
      <c r="L29" s="401"/>
      <c r="M29" s="401"/>
      <c r="N29" s="401"/>
      <c r="O29" s="401"/>
      <c r="P29" s="401"/>
      <c r="Q29" s="401"/>
      <c r="R29" s="401"/>
      <c r="S29" s="401"/>
      <c r="T29" s="401"/>
      <c r="U29" s="401"/>
      <c r="V29" s="401"/>
    </row>
    <row r="30" spans="1:22" x14ac:dyDescent="0.25">
      <c r="A30" s="401" t="s">
        <v>39606</v>
      </c>
      <c r="B30" s="401" t="s">
        <v>1086</v>
      </c>
      <c r="C30" s="401" t="s">
        <v>1292</v>
      </c>
      <c r="D30" s="734" t="s">
        <v>949</v>
      </c>
      <c r="E30" s="734" t="s">
        <v>39625</v>
      </c>
      <c r="F30" s="734" t="s">
        <v>931</v>
      </c>
      <c r="G30" s="401"/>
      <c r="H30" s="401"/>
      <c r="I30" s="401"/>
      <c r="J30" s="401"/>
      <c r="K30" s="401"/>
      <c r="L30" s="401"/>
      <c r="M30" s="401"/>
      <c r="N30" s="401"/>
      <c r="O30" s="401"/>
      <c r="P30" s="401"/>
      <c r="Q30" s="401"/>
      <c r="R30" s="401"/>
      <c r="S30" s="401"/>
      <c r="T30" s="401"/>
      <c r="U30" s="401"/>
      <c r="V30" s="401"/>
    </row>
    <row r="31" spans="1:22" x14ac:dyDescent="0.25">
      <c r="A31" s="401" t="s">
        <v>39608</v>
      </c>
      <c r="B31" s="401" t="s">
        <v>1086</v>
      </c>
      <c r="C31" s="401" t="s">
        <v>1294</v>
      </c>
      <c r="D31" s="734" t="s">
        <v>948</v>
      </c>
      <c r="E31" s="734" t="s">
        <v>39626</v>
      </c>
      <c r="F31" s="734" t="s">
        <v>933</v>
      </c>
      <c r="G31" s="401"/>
      <c r="H31" s="401"/>
      <c r="I31" s="401"/>
      <c r="J31" s="401"/>
      <c r="K31" s="401"/>
      <c r="L31" s="401"/>
      <c r="M31" s="401"/>
      <c r="N31" s="401"/>
      <c r="O31" s="401"/>
      <c r="P31" s="401"/>
      <c r="Q31" s="401"/>
      <c r="R31" s="401"/>
      <c r="S31" s="401"/>
      <c r="T31" s="401"/>
      <c r="U31" s="401"/>
      <c r="V31" s="401"/>
    </row>
    <row r="32" spans="1:22" x14ac:dyDescent="0.25">
      <c r="A32" s="401" t="s">
        <v>39610</v>
      </c>
      <c r="B32" s="401" t="s">
        <v>1087</v>
      </c>
      <c r="C32" s="401" t="s">
        <v>1250</v>
      </c>
      <c r="D32" s="734" t="s">
        <v>937</v>
      </c>
      <c r="E32" s="734" t="s">
        <v>39627</v>
      </c>
      <c r="F32" s="734" t="s">
        <v>932</v>
      </c>
      <c r="G32" s="401"/>
      <c r="H32" s="401"/>
      <c r="I32" s="401"/>
      <c r="J32" s="401"/>
      <c r="K32" s="401"/>
      <c r="L32" s="401"/>
      <c r="M32" s="401"/>
      <c r="N32" s="401"/>
      <c r="O32" s="401"/>
      <c r="P32" s="401"/>
      <c r="Q32" s="401"/>
      <c r="R32" s="401"/>
      <c r="S32" s="401"/>
      <c r="T32" s="401"/>
      <c r="U32" s="401"/>
      <c r="V32" s="401"/>
    </row>
    <row r="33" spans="1:22" x14ac:dyDescent="0.25">
      <c r="A33" s="401" t="s">
        <v>39612</v>
      </c>
      <c r="B33" s="401" t="s">
        <v>1086</v>
      </c>
      <c r="C33" s="401" t="s">
        <v>1252</v>
      </c>
      <c r="D33" s="734" t="s">
        <v>936</v>
      </c>
      <c r="E33" s="487" t="s">
        <v>39628</v>
      </c>
      <c r="G33" s="401"/>
      <c r="H33" s="401"/>
      <c r="I33" s="401"/>
      <c r="J33" s="401"/>
      <c r="K33" s="401"/>
      <c r="L33" s="401"/>
      <c r="M33" s="401"/>
      <c r="N33" s="401"/>
      <c r="O33" s="401"/>
      <c r="P33" s="401"/>
      <c r="Q33" s="401"/>
      <c r="R33" s="401"/>
      <c r="S33" s="401"/>
      <c r="T33" s="401"/>
      <c r="U33" s="401"/>
      <c r="V33" s="401"/>
    </row>
    <row r="34" spans="1:22" x14ac:dyDescent="0.25">
      <c r="A34" s="401" t="s">
        <v>39614</v>
      </c>
      <c r="B34" s="401" t="s">
        <v>1086</v>
      </c>
      <c r="C34" s="401" t="s">
        <v>1253</v>
      </c>
      <c r="D34" s="734" t="s">
        <v>935</v>
      </c>
      <c r="E34" s="734" t="s">
        <v>39629</v>
      </c>
      <c r="F34" s="734" t="s">
        <v>924</v>
      </c>
      <c r="G34" s="401"/>
      <c r="H34" s="401"/>
      <c r="I34" s="401"/>
      <c r="J34" s="401"/>
      <c r="K34" s="401"/>
      <c r="L34" s="401"/>
      <c r="M34" s="401"/>
      <c r="N34" s="401"/>
      <c r="O34" s="401"/>
      <c r="P34" s="401"/>
      <c r="Q34" s="401"/>
      <c r="R34" s="401"/>
      <c r="S34" s="401"/>
      <c r="T34" s="401"/>
      <c r="U34" s="401"/>
      <c r="V34" s="401"/>
    </row>
    <row r="35" spans="1:22" x14ac:dyDescent="0.25">
      <c r="A35" s="401"/>
      <c r="B35" s="401"/>
      <c r="C35" s="401" t="s">
        <v>1254</v>
      </c>
      <c r="D35" s="734" t="s">
        <v>146</v>
      </c>
      <c r="E35" s="734" t="s">
        <v>39630</v>
      </c>
      <c r="F35" s="734" t="s">
        <v>925</v>
      </c>
      <c r="G35" s="401"/>
      <c r="H35" s="401"/>
      <c r="I35" s="401"/>
      <c r="J35" s="401"/>
      <c r="K35" s="401"/>
      <c r="L35" s="401"/>
      <c r="M35" s="401"/>
      <c r="N35" s="401"/>
      <c r="O35" s="401"/>
      <c r="P35" s="401"/>
      <c r="Q35" s="401"/>
      <c r="R35" s="401"/>
      <c r="S35" s="401"/>
      <c r="T35" s="401"/>
      <c r="U35" s="401"/>
      <c r="V35" s="401"/>
    </row>
    <row r="36" spans="1:22" x14ac:dyDescent="0.25">
      <c r="A36" s="401"/>
      <c r="B36" s="401"/>
      <c r="C36" s="401" t="s">
        <v>1255</v>
      </c>
      <c r="D36" s="734" t="s">
        <v>934</v>
      </c>
      <c r="E36" s="487" t="s">
        <v>39631</v>
      </c>
      <c r="G36" s="401"/>
      <c r="H36" s="401"/>
      <c r="I36" s="401"/>
      <c r="J36" s="401"/>
      <c r="K36" s="401"/>
      <c r="L36" s="401"/>
      <c r="M36" s="401"/>
      <c r="N36" s="401"/>
      <c r="O36" s="401"/>
      <c r="P36" s="401"/>
      <c r="Q36" s="401"/>
      <c r="R36" s="401"/>
      <c r="S36" s="401"/>
      <c r="T36" s="401"/>
      <c r="U36" s="401"/>
      <c r="V36" s="401"/>
    </row>
    <row r="37" spans="1:22" x14ac:dyDescent="0.25">
      <c r="A37" s="401"/>
      <c r="B37" s="401"/>
      <c r="C37" s="401" t="s">
        <v>1258</v>
      </c>
      <c r="D37" s="734" t="s">
        <v>933</v>
      </c>
      <c r="E37" s="734" t="s">
        <v>39632</v>
      </c>
      <c r="F37" s="734" t="s">
        <v>916</v>
      </c>
      <c r="G37" s="401"/>
      <c r="H37" s="401"/>
      <c r="I37" s="401"/>
      <c r="J37" s="401"/>
      <c r="K37" s="401"/>
      <c r="L37" s="401"/>
      <c r="M37" s="401"/>
      <c r="N37" s="401"/>
      <c r="O37" s="401"/>
      <c r="P37" s="401"/>
      <c r="Q37" s="401"/>
      <c r="R37" s="401"/>
      <c r="S37" s="401"/>
      <c r="T37" s="401"/>
      <c r="U37" s="401"/>
      <c r="V37" s="401"/>
    </row>
    <row r="38" spans="1:22" x14ac:dyDescent="0.25">
      <c r="A38" s="401"/>
      <c r="B38" s="401"/>
      <c r="C38" s="401" t="s">
        <v>1264</v>
      </c>
      <c r="D38" s="734" t="s">
        <v>931</v>
      </c>
      <c r="E38" s="734" t="s">
        <v>39633</v>
      </c>
      <c r="F38" s="734" t="s">
        <v>917</v>
      </c>
      <c r="G38" s="401"/>
      <c r="H38" s="401"/>
      <c r="I38" s="401"/>
      <c r="J38" s="401"/>
      <c r="K38" s="401"/>
      <c r="L38" s="401"/>
      <c r="M38" s="401"/>
      <c r="N38" s="401"/>
      <c r="O38" s="401"/>
      <c r="P38" s="401"/>
      <c r="Q38" s="401"/>
      <c r="R38" s="401"/>
      <c r="S38" s="401"/>
      <c r="T38" s="401"/>
      <c r="U38" s="401"/>
      <c r="V38" s="401"/>
    </row>
    <row r="39" spans="1:22" x14ac:dyDescent="0.25">
      <c r="A39" s="401"/>
      <c r="B39" s="401"/>
      <c r="C39" s="401" t="s">
        <v>1266</v>
      </c>
      <c r="D39" s="734" t="s">
        <v>930</v>
      </c>
      <c r="E39" s="487" t="s">
        <v>39634</v>
      </c>
      <c r="G39" s="401"/>
      <c r="H39" s="401"/>
      <c r="I39" s="401"/>
      <c r="J39" s="401"/>
      <c r="K39" s="401"/>
      <c r="L39" s="401"/>
      <c r="M39" s="401"/>
      <c r="N39" s="401"/>
      <c r="O39" s="401"/>
      <c r="P39" s="401"/>
      <c r="Q39" s="401"/>
      <c r="R39" s="401"/>
      <c r="S39" s="401"/>
      <c r="T39" s="401"/>
      <c r="U39" s="401"/>
      <c r="V39" s="401"/>
    </row>
    <row r="40" spans="1:22" x14ac:dyDescent="0.25">
      <c r="A40" s="401"/>
      <c r="B40" s="401"/>
      <c r="C40" s="401" t="s">
        <v>1268</v>
      </c>
      <c r="D40" s="734" t="s">
        <v>929</v>
      </c>
      <c r="E40" s="734" t="s">
        <v>39635</v>
      </c>
      <c r="F40" s="734" t="s">
        <v>908</v>
      </c>
      <c r="G40" s="401"/>
      <c r="H40" s="401"/>
      <c r="I40" s="401"/>
      <c r="J40" s="401"/>
      <c r="K40" s="401"/>
      <c r="L40" s="401"/>
      <c r="M40" s="401"/>
      <c r="N40" s="401"/>
      <c r="O40" s="401"/>
      <c r="P40" s="401"/>
      <c r="Q40" s="401"/>
      <c r="R40" s="401"/>
      <c r="S40" s="401"/>
      <c r="T40" s="401"/>
      <c r="U40" s="401"/>
      <c r="V40" s="401"/>
    </row>
    <row r="41" spans="1:22" x14ac:dyDescent="0.25">
      <c r="A41" s="401"/>
      <c r="B41" s="401"/>
      <c r="C41" s="401" t="s">
        <v>1270</v>
      </c>
      <c r="D41" s="734" t="s">
        <v>928</v>
      </c>
      <c r="E41" s="734" t="s">
        <v>39636</v>
      </c>
      <c r="F41" s="734" t="s">
        <v>909</v>
      </c>
      <c r="G41" s="401"/>
      <c r="H41" s="401"/>
      <c r="I41" s="401"/>
      <c r="J41" s="401"/>
      <c r="K41" s="401"/>
      <c r="L41" s="401"/>
      <c r="M41" s="401"/>
      <c r="N41" s="401"/>
      <c r="O41" s="401"/>
      <c r="P41" s="401"/>
      <c r="Q41" s="401"/>
      <c r="R41" s="401"/>
      <c r="S41" s="401"/>
      <c r="T41" s="401"/>
      <c r="U41" s="401"/>
      <c r="V41" s="401"/>
    </row>
    <row r="42" spans="1:22" x14ac:dyDescent="0.25">
      <c r="A42" s="401"/>
      <c r="B42" s="401"/>
      <c r="C42" s="401" t="s">
        <v>1275</v>
      </c>
      <c r="D42" s="734" t="s">
        <v>927</v>
      </c>
      <c r="G42" s="401"/>
      <c r="H42" s="401"/>
      <c r="I42" s="401"/>
      <c r="J42" s="401"/>
      <c r="K42" s="401"/>
      <c r="L42" s="401"/>
      <c r="M42" s="401"/>
      <c r="N42" s="401"/>
      <c r="O42" s="401"/>
      <c r="P42" s="401"/>
      <c r="Q42" s="401"/>
      <c r="R42" s="401"/>
      <c r="S42" s="401"/>
      <c r="T42" s="401"/>
      <c r="U42" s="401"/>
      <c r="V42" s="401"/>
    </row>
    <row r="43" spans="1:22" x14ac:dyDescent="0.25">
      <c r="A43" s="401"/>
      <c r="B43" s="401"/>
      <c r="C43" s="401" t="s">
        <v>1279</v>
      </c>
      <c r="D43" s="734" t="s">
        <v>926</v>
      </c>
      <c r="G43" s="401"/>
      <c r="H43" s="401"/>
      <c r="I43" s="401"/>
      <c r="J43" s="401"/>
      <c r="K43" s="401"/>
      <c r="L43" s="401"/>
      <c r="M43" s="401"/>
      <c r="N43" s="401"/>
      <c r="O43" s="401"/>
      <c r="P43" s="401"/>
      <c r="Q43" s="401"/>
      <c r="R43" s="401"/>
      <c r="S43" s="401"/>
      <c r="T43" s="401"/>
      <c r="U43" s="401"/>
      <c r="V43" s="401"/>
    </row>
    <row r="44" spans="1:22" x14ac:dyDescent="0.25">
      <c r="A44" s="401"/>
      <c r="B44" s="401"/>
      <c r="C44" s="401" t="s">
        <v>1280</v>
      </c>
      <c r="D44" s="734" t="s">
        <v>746</v>
      </c>
      <c r="G44" s="401"/>
      <c r="H44" s="401"/>
      <c r="I44" s="401"/>
      <c r="J44" s="401"/>
      <c r="K44" s="401"/>
      <c r="L44" s="401"/>
      <c r="M44" s="401"/>
      <c r="N44" s="401"/>
      <c r="O44" s="401"/>
      <c r="P44" s="401"/>
      <c r="Q44" s="401"/>
      <c r="R44" s="401"/>
      <c r="S44" s="401"/>
      <c r="T44" s="401"/>
      <c r="U44" s="401"/>
      <c r="V44" s="401"/>
    </row>
    <row r="45" spans="1:22" x14ac:dyDescent="0.25">
      <c r="A45" s="401"/>
      <c r="B45" s="401"/>
      <c r="C45" s="401" t="s">
        <v>1284</v>
      </c>
      <c r="D45" s="734" t="s">
        <v>925</v>
      </c>
      <c r="G45" s="401"/>
      <c r="H45" s="401"/>
      <c r="I45" s="401"/>
      <c r="J45" s="401"/>
      <c r="K45" s="401"/>
      <c r="L45" s="401"/>
      <c r="M45" s="401"/>
      <c r="N45" s="401"/>
      <c r="O45" s="401"/>
      <c r="P45" s="401"/>
      <c r="Q45" s="401"/>
      <c r="R45" s="401"/>
      <c r="S45" s="401"/>
      <c r="T45" s="401"/>
      <c r="U45" s="401"/>
      <c r="V45" s="401"/>
    </row>
    <row r="46" spans="1:22" x14ac:dyDescent="0.25">
      <c r="A46" s="401"/>
      <c r="B46" s="401"/>
      <c r="C46" s="401" t="s">
        <v>1287</v>
      </c>
      <c r="D46" s="734" t="s">
        <v>924</v>
      </c>
      <c r="G46" s="401"/>
      <c r="H46" s="401"/>
      <c r="I46" s="401"/>
      <c r="J46" s="401"/>
      <c r="K46" s="401"/>
      <c r="L46" s="401"/>
      <c r="M46" s="401"/>
      <c r="N46" s="401"/>
      <c r="O46" s="401"/>
      <c r="P46" s="401"/>
      <c r="Q46" s="401"/>
      <c r="R46" s="401"/>
      <c r="S46" s="401"/>
      <c r="T46" s="401"/>
      <c r="U46" s="401"/>
      <c r="V46" s="401"/>
    </row>
    <row r="47" spans="1:22" x14ac:dyDescent="0.25">
      <c r="A47" s="401"/>
      <c r="B47" s="401"/>
      <c r="C47" s="401" t="s">
        <v>1288</v>
      </c>
      <c r="D47" s="734" t="s">
        <v>923</v>
      </c>
      <c r="G47" s="401"/>
      <c r="H47" s="401"/>
      <c r="I47" s="401"/>
      <c r="J47" s="401"/>
      <c r="K47" s="401"/>
      <c r="L47" s="401"/>
      <c r="M47" s="401"/>
      <c r="N47" s="401"/>
      <c r="O47" s="401"/>
      <c r="P47" s="401"/>
      <c r="Q47" s="401"/>
      <c r="R47" s="401"/>
      <c r="S47" s="401"/>
      <c r="T47" s="401"/>
      <c r="U47" s="401"/>
      <c r="V47" s="401"/>
    </row>
    <row r="48" spans="1:22" x14ac:dyDescent="0.25">
      <c r="A48" s="401"/>
      <c r="B48" s="401"/>
      <c r="C48" s="401" t="s">
        <v>1290</v>
      </c>
      <c r="D48" s="734" t="s">
        <v>922</v>
      </c>
      <c r="G48" s="401"/>
      <c r="H48" s="401"/>
      <c r="I48" s="401"/>
      <c r="J48" s="401"/>
      <c r="K48" s="401"/>
      <c r="L48" s="401"/>
      <c r="M48" s="401"/>
      <c r="N48" s="401"/>
      <c r="O48" s="401"/>
      <c r="P48" s="401"/>
      <c r="Q48" s="401"/>
      <c r="R48" s="401"/>
      <c r="S48" s="401"/>
      <c r="T48" s="401"/>
      <c r="U48" s="401"/>
      <c r="V48" s="401"/>
    </row>
    <row r="49" spans="1:22" x14ac:dyDescent="0.25">
      <c r="A49" s="401"/>
      <c r="B49" s="401"/>
      <c r="C49" s="401" t="s">
        <v>1291</v>
      </c>
      <c r="D49" s="734" t="s">
        <v>747</v>
      </c>
      <c r="G49" s="401"/>
      <c r="H49" s="401"/>
      <c r="I49" s="401"/>
      <c r="J49" s="401"/>
      <c r="K49" s="401"/>
      <c r="L49" s="401"/>
      <c r="M49" s="401"/>
      <c r="N49" s="401"/>
      <c r="O49" s="401"/>
      <c r="P49" s="401"/>
      <c r="Q49" s="401"/>
      <c r="R49" s="401"/>
      <c r="S49" s="401"/>
      <c r="T49" s="401"/>
      <c r="U49" s="401"/>
      <c r="V49" s="401"/>
    </row>
    <row r="50" spans="1:22" x14ac:dyDescent="0.25">
      <c r="A50" s="401"/>
      <c r="B50" s="401"/>
      <c r="C50" s="401" t="s">
        <v>1293</v>
      </c>
      <c r="D50" s="734" t="s">
        <v>921</v>
      </c>
      <c r="G50" s="401"/>
      <c r="H50" s="401"/>
      <c r="I50" s="401"/>
      <c r="J50" s="401"/>
      <c r="K50" s="401"/>
      <c r="L50" s="401"/>
      <c r="M50" s="401"/>
      <c r="N50" s="401"/>
      <c r="O50" s="401"/>
      <c r="P50" s="401"/>
      <c r="Q50" s="401"/>
      <c r="R50" s="401"/>
      <c r="S50" s="401"/>
      <c r="T50" s="401"/>
      <c r="U50" s="401"/>
      <c r="V50" s="401"/>
    </row>
    <row r="51" spans="1:22" x14ac:dyDescent="0.25">
      <c r="A51" s="401"/>
      <c r="B51" s="401"/>
      <c r="C51" s="401" t="s">
        <v>1261</v>
      </c>
      <c r="D51" s="734" t="s">
        <v>920</v>
      </c>
      <c r="G51" s="401"/>
      <c r="H51" s="401"/>
      <c r="I51" s="401"/>
      <c r="J51" s="401"/>
      <c r="K51" s="401"/>
      <c r="L51" s="401"/>
      <c r="M51" s="401"/>
      <c r="N51" s="401"/>
      <c r="O51" s="401"/>
      <c r="P51" s="401"/>
      <c r="Q51" s="401"/>
      <c r="R51" s="401"/>
      <c r="S51" s="401"/>
      <c r="T51" s="401"/>
      <c r="U51" s="401"/>
      <c r="V51" s="401"/>
    </row>
    <row r="52" spans="1:22" x14ac:dyDescent="0.25">
      <c r="A52" s="401"/>
      <c r="B52" s="401"/>
      <c r="C52" s="401"/>
      <c r="D52" s="401"/>
      <c r="G52" s="401"/>
      <c r="H52" s="401"/>
      <c r="I52" s="401"/>
      <c r="J52" s="401"/>
      <c r="K52" s="401"/>
      <c r="L52" s="401"/>
      <c r="M52" s="401"/>
      <c r="N52" s="401"/>
      <c r="O52" s="401"/>
      <c r="P52" s="401"/>
      <c r="Q52" s="401"/>
      <c r="R52" s="401"/>
      <c r="S52" s="401"/>
      <c r="T52" s="401"/>
      <c r="U52" s="401"/>
      <c r="V52" s="401"/>
    </row>
    <row r="53" spans="1:22" x14ac:dyDescent="0.25">
      <c r="A53" s="401"/>
      <c r="B53" s="401"/>
      <c r="C53" s="401"/>
      <c r="D53" s="401"/>
      <c r="G53" s="401"/>
      <c r="H53" s="401"/>
      <c r="I53" s="401"/>
      <c r="J53" s="401"/>
      <c r="K53" s="401"/>
      <c r="L53" s="401"/>
      <c r="M53" s="401"/>
      <c r="N53" s="401"/>
      <c r="O53" s="401"/>
      <c r="P53" s="401"/>
      <c r="Q53" s="401"/>
      <c r="R53" s="401"/>
      <c r="S53" s="401"/>
      <c r="T53" s="401"/>
      <c r="U53" s="401"/>
      <c r="V53" s="401"/>
    </row>
    <row r="54" spans="1:22" x14ac:dyDescent="0.25">
      <c r="A54" s="401"/>
      <c r="B54" s="401"/>
      <c r="C54" s="401"/>
      <c r="D54" s="401"/>
      <c r="G54" s="401"/>
      <c r="H54" s="401"/>
      <c r="I54" s="401"/>
      <c r="J54" s="401"/>
      <c r="K54" s="401"/>
      <c r="L54" s="401"/>
      <c r="M54" s="401"/>
      <c r="N54" s="401"/>
      <c r="O54" s="401"/>
      <c r="P54" s="401"/>
      <c r="Q54" s="401"/>
      <c r="R54" s="401"/>
      <c r="S54" s="401"/>
      <c r="T54" s="401"/>
      <c r="U54" s="401"/>
      <c r="V54" s="401"/>
    </row>
    <row r="55" spans="1:22" x14ac:dyDescent="0.25">
      <c r="A55" s="401"/>
      <c r="B55" s="401"/>
      <c r="C55" s="401"/>
      <c r="D55" s="401"/>
      <c r="G55" s="401"/>
      <c r="H55" s="401"/>
      <c r="I55" s="401"/>
      <c r="J55" s="401"/>
      <c r="K55" s="401"/>
      <c r="L55" s="401"/>
      <c r="M55" s="401"/>
      <c r="N55" s="401"/>
      <c r="O55" s="401"/>
      <c r="P55" s="401"/>
      <c r="Q55" s="401"/>
      <c r="R55" s="401"/>
      <c r="S55" s="401"/>
      <c r="T55" s="401"/>
      <c r="U55" s="401"/>
      <c r="V55" s="401"/>
    </row>
    <row r="56" spans="1:22" x14ac:dyDescent="0.25">
      <c r="A56" s="401"/>
      <c r="B56" s="401"/>
      <c r="C56" s="401"/>
      <c r="D56" s="401"/>
      <c r="G56" s="401"/>
      <c r="H56" s="401"/>
      <c r="I56" s="401"/>
      <c r="J56" s="401"/>
      <c r="K56" s="401"/>
      <c r="L56" s="401"/>
      <c r="M56" s="401"/>
      <c r="N56" s="401"/>
      <c r="O56" s="401"/>
      <c r="P56" s="401"/>
      <c r="Q56" s="401"/>
      <c r="R56" s="401"/>
      <c r="S56" s="401"/>
      <c r="T56" s="401"/>
      <c r="U56" s="401"/>
      <c r="V56" s="401"/>
    </row>
    <row r="57" spans="1:22" x14ac:dyDescent="0.25">
      <c r="A57" s="401"/>
      <c r="B57" s="401"/>
      <c r="C57" s="401"/>
      <c r="D57" s="401"/>
      <c r="G57" s="401"/>
      <c r="H57" s="401"/>
      <c r="I57" s="401"/>
      <c r="J57" s="401"/>
      <c r="K57" s="401"/>
      <c r="L57" s="401"/>
      <c r="M57" s="401"/>
      <c r="N57" s="401"/>
      <c r="O57" s="401"/>
      <c r="P57" s="401"/>
      <c r="Q57" s="401"/>
      <c r="R57" s="401"/>
      <c r="S57" s="401"/>
      <c r="T57" s="401"/>
      <c r="U57" s="401"/>
      <c r="V57" s="401"/>
    </row>
    <row r="58" spans="1:22" x14ac:dyDescent="0.25">
      <c r="A58" s="401"/>
      <c r="B58" s="401"/>
      <c r="C58" s="401"/>
      <c r="D58" s="401"/>
      <c r="G58" s="401"/>
      <c r="H58" s="401"/>
      <c r="I58" s="401"/>
      <c r="J58" s="401"/>
      <c r="K58" s="401"/>
      <c r="L58" s="401"/>
      <c r="M58" s="401"/>
      <c r="N58" s="401"/>
      <c r="O58" s="401"/>
      <c r="P58" s="401"/>
      <c r="Q58" s="401"/>
      <c r="R58" s="401"/>
      <c r="S58" s="401"/>
      <c r="T58" s="401"/>
      <c r="U58" s="401"/>
      <c r="V58" s="401"/>
    </row>
    <row r="59" spans="1:22" x14ac:dyDescent="0.25">
      <c r="A59" s="401"/>
      <c r="B59" s="401"/>
      <c r="C59" s="401"/>
      <c r="D59" s="401"/>
      <c r="G59" s="401"/>
      <c r="H59" s="401"/>
      <c r="I59" s="401"/>
      <c r="J59" s="401"/>
      <c r="K59" s="401"/>
      <c r="L59" s="401"/>
      <c r="M59" s="401"/>
      <c r="N59" s="401"/>
      <c r="O59" s="401"/>
      <c r="P59" s="401"/>
      <c r="Q59" s="401"/>
      <c r="R59" s="401"/>
      <c r="S59" s="401"/>
      <c r="T59" s="401"/>
      <c r="U59" s="401"/>
      <c r="V59" s="401"/>
    </row>
    <row r="60" spans="1:22" x14ac:dyDescent="0.25">
      <c r="A60" s="401"/>
      <c r="B60" s="401"/>
      <c r="C60" s="401"/>
      <c r="D60" s="401"/>
      <c r="G60" s="401"/>
      <c r="H60" s="401"/>
      <c r="I60" s="401"/>
      <c r="J60" s="401"/>
      <c r="K60" s="401"/>
      <c r="L60" s="401"/>
      <c r="M60" s="401"/>
      <c r="N60" s="401"/>
      <c r="O60" s="401"/>
      <c r="P60" s="401"/>
      <c r="Q60" s="401"/>
      <c r="R60" s="401"/>
      <c r="S60" s="401"/>
      <c r="T60" s="401"/>
      <c r="U60" s="401"/>
      <c r="V60" s="401"/>
    </row>
    <row r="61" spans="1:22" x14ac:dyDescent="0.25">
      <c r="A61" s="401"/>
      <c r="B61" s="401"/>
      <c r="C61" s="401"/>
      <c r="D61" s="401"/>
      <c r="G61" s="401"/>
      <c r="H61" s="401"/>
      <c r="I61" s="401"/>
      <c r="J61" s="401"/>
      <c r="K61" s="401"/>
      <c r="L61" s="401"/>
      <c r="M61" s="401"/>
      <c r="N61" s="401"/>
      <c r="O61" s="401"/>
      <c r="P61" s="401"/>
      <c r="Q61" s="401"/>
      <c r="R61" s="401"/>
      <c r="S61" s="401"/>
      <c r="T61" s="401"/>
      <c r="U61" s="401"/>
      <c r="V61" s="401"/>
    </row>
    <row r="62" spans="1:22" x14ac:dyDescent="0.25">
      <c r="A62" s="401"/>
      <c r="B62" s="401"/>
      <c r="C62" s="401"/>
      <c r="D62" s="401"/>
      <c r="G62" s="401"/>
      <c r="H62" s="401"/>
      <c r="I62" s="401"/>
      <c r="J62" s="401"/>
      <c r="K62" s="401"/>
      <c r="L62" s="401"/>
      <c r="M62" s="401"/>
      <c r="N62" s="401"/>
      <c r="O62" s="401"/>
      <c r="P62" s="401"/>
      <c r="Q62" s="401"/>
      <c r="R62" s="401"/>
      <c r="S62" s="401"/>
      <c r="T62" s="401"/>
      <c r="U62" s="401"/>
      <c r="V62" s="401"/>
    </row>
    <row r="63" spans="1:22" x14ac:dyDescent="0.25">
      <c r="A63" s="401"/>
      <c r="B63" s="401"/>
      <c r="C63" s="401"/>
      <c r="D63" s="401"/>
      <c r="G63" s="401"/>
      <c r="H63" s="401"/>
      <c r="I63" s="401"/>
      <c r="J63" s="401"/>
      <c r="K63" s="401"/>
      <c r="L63" s="401"/>
      <c r="M63" s="401"/>
      <c r="N63" s="401"/>
      <c r="O63" s="401"/>
      <c r="P63" s="401"/>
      <c r="Q63" s="401"/>
      <c r="R63" s="401"/>
      <c r="S63" s="401"/>
      <c r="T63" s="401"/>
      <c r="U63" s="401"/>
      <c r="V63" s="401"/>
    </row>
    <row r="64" spans="1:22" x14ac:dyDescent="0.25">
      <c r="A64" s="401"/>
      <c r="B64" s="401"/>
      <c r="C64" s="401"/>
      <c r="D64" s="401"/>
      <c r="G64" s="401"/>
      <c r="H64" s="401"/>
      <c r="I64" s="401"/>
      <c r="J64" s="401"/>
      <c r="K64" s="401"/>
      <c r="L64" s="401"/>
      <c r="M64" s="401"/>
      <c r="N64" s="401"/>
      <c r="O64" s="401"/>
      <c r="P64" s="401"/>
      <c r="Q64" s="401"/>
      <c r="R64" s="401"/>
      <c r="S64" s="401"/>
      <c r="T64" s="401"/>
      <c r="U64" s="401"/>
      <c r="V64" s="401"/>
    </row>
    <row r="65" spans="1:22" x14ac:dyDescent="0.25">
      <c r="A65" s="401"/>
      <c r="B65" s="401"/>
      <c r="C65" s="401"/>
      <c r="D65" s="401"/>
      <c r="G65" s="401"/>
      <c r="H65" s="401"/>
      <c r="I65" s="401"/>
      <c r="J65" s="401"/>
      <c r="K65" s="401"/>
      <c r="L65" s="401"/>
      <c r="M65" s="401"/>
      <c r="N65" s="401"/>
      <c r="O65" s="401"/>
      <c r="P65" s="401"/>
      <c r="Q65" s="401"/>
      <c r="R65" s="401"/>
      <c r="S65" s="401"/>
      <c r="T65" s="401"/>
      <c r="U65" s="401"/>
      <c r="V65" s="401"/>
    </row>
    <row r="66" spans="1:22" x14ac:dyDescent="0.25">
      <c r="A66" s="401"/>
      <c r="B66" s="401"/>
      <c r="C66" s="401"/>
      <c r="D66" s="401"/>
      <c r="G66" s="401"/>
      <c r="H66" s="401"/>
      <c r="I66" s="401"/>
      <c r="J66" s="401"/>
      <c r="K66" s="401"/>
      <c r="L66" s="401"/>
      <c r="M66" s="401"/>
      <c r="N66" s="401"/>
      <c r="O66" s="401"/>
      <c r="P66" s="401"/>
      <c r="Q66" s="401"/>
      <c r="R66" s="401"/>
      <c r="S66" s="401"/>
      <c r="T66" s="401"/>
      <c r="U66" s="401"/>
      <c r="V66" s="401"/>
    </row>
    <row r="67" spans="1:22" x14ac:dyDescent="0.25">
      <c r="A67" s="401"/>
      <c r="B67" s="401"/>
      <c r="C67" s="401"/>
      <c r="D67" s="401"/>
      <c r="G67" s="401"/>
      <c r="H67" s="401"/>
      <c r="I67" s="401"/>
      <c r="J67" s="401"/>
      <c r="K67" s="401"/>
      <c r="L67" s="401"/>
      <c r="M67" s="401"/>
      <c r="N67" s="401"/>
      <c r="O67" s="401"/>
      <c r="P67" s="401"/>
      <c r="Q67" s="401"/>
      <c r="R67" s="401"/>
      <c r="S67" s="401"/>
      <c r="T67" s="401"/>
      <c r="U67" s="401"/>
      <c r="V67" s="401"/>
    </row>
    <row r="68" spans="1:22" x14ac:dyDescent="0.25">
      <c r="A68" s="401"/>
      <c r="B68" s="401"/>
      <c r="C68" s="401"/>
      <c r="D68" s="401"/>
      <c r="E68" s="734"/>
      <c r="F68" s="734"/>
      <c r="G68" s="401"/>
      <c r="H68" s="401"/>
      <c r="I68" s="401"/>
      <c r="J68" s="401"/>
      <c r="K68" s="401"/>
      <c r="L68" s="401"/>
      <c r="M68" s="401"/>
      <c r="N68" s="401"/>
      <c r="O68" s="401"/>
      <c r="P68" s="401"/>
      <c r="Q68" s="401"/>
      <c r="R68" s="401"/>
      <c r="S68" s="401"/>
      <c r="T68" s="401"/>
      <c r="U68" s="401"/>
      <c r="V68" s="401"/>
    </row>
    <row r="69" spans="1:22" x14ac:dyDescent="0.25">
      <c r="A69" s="401"/>
      <c r="B69" s="401"/>
      <c r="C69" s="401"/>
      <c r="D69" s="401"/>
      <c r="E69" s="734"/>
      <c r="F69" s="401"/>
      <c r="G69" s="401"/>
      <c r="H69" s="401"/>
      <c r="I69" s="401"/>
      <c r="J69" s="401"/>
      <c r="K69" s="401"/>
      <c r="L69" s="401"/>
      <c r="M69" s="401"/>
      <c r="N69" s="401"/>
      <c r="O69" s="401"/>
      <c r="P69" s="401"/>
      <c r="Q69" s="401"/>
      <c r="R69" s="401"/>
      <c r="S69" s="401"/>
      <c r="T69" s="401"/>
      <c r="U69" s="401"/>
      <c r="V69" s="401"/>
    </row>
    <row r="70" spans="1:22" x14ac:dyDescent="0.25">
      <c r="A70" s="401"/>
      <c r="B70" s="401"/>
      <c r="C70" s="401"/>
      <c r="D70" s="401"/>
      <c r="E70" s="734"/>
      <c r="F70" s="401"/>
      <c r="G70" s="401"/>
      <c r="H70" s="401"/>
      <c r="I70" s="401"/>
      <c r="J70" s="401"/>
      <c r="K70" s="401"/>
      <c r="L70" s="401"/>
      <c r="M70" s="401"/>
      <c r="N70" s="401"/>
      <c r="O70" s="401"/>
      <c r="P70" s="401"/>
      <c r="Q70" s="401"/>
      <c r="R70" s="401"/>
      <c r="S70" s="401"/>
      <c r="T70" s="401"/>
      <c r="U70" s="401"/>
      <c r="V70" s="401"/>
    </row>
    <row r="71" spans="1:22" x14ac:dyDescent="0.25">
      <c r="A71" s="401"/>
      <c r="B71" s="401"/>
      <c r="C71" s="401"/>
      <c r="D71" s="401"/>
      <c r="E71" s="734"/>
      <c r="F71" s="401"/>
      <c r="G71" s="401"/>
      <c r="H71" s="401"/>
      <c r="I71" s="401"/>
      <c r="J71" s="401"/>
      <c r="K71" s="401"/>
      <c r="L71" s="401"/>
      <c r="M71" s="401"/>
      <c r="N71" s="401"/>
      <c r="O71" s="401"/>
      <c r="P71" s="401"/>
      <c r="Q71" s="401"/>
      <c r="R71" s="401"/>
      <c r="S71" s="401"/>
      <c r="T71" s="401"/>
      <c r="U71" s="401"/>
      <c r="V71" s="401"/>
    </row>
    <row r="72" spans="1:22" x14ac:dyDescent="0.25">
      <c r="A72" s="401"/>
      <c r="B72" s="401"/>
      <c r="C72" s="401"/>
      <c r="D72" s="401"/>
      <c r="E72" s="734"/>
      <c r="F72" s="401"/>
      <c r="G72" s="401"/>
      <c r="H72" s="401"/>
      <c r="I72" s="401"/>
      <c r="J72" s="401"/>
      <c r="K72" s="401"/>
      <c r="L72" s="401"/>
      <c r="M72" s="401"/>
      <c r="N72" s="401"/>
      <c r="O72" s="401"/>
      <c r="P72" s="401"/>
      <c r="Q72" s="401"/>
      <c r="R72" s="401"/>
      <c r="S72" s="401"/>
      <c r="T72" s="401"/>
      <c r="U72" s="401"/>
      <c r="V72" s="401"/>
    </row>
    <row r="73" spans="1:22" x14ac:dyDescent="0.25">
      <c r="A73" s="401"/>
      <c r="B73" s="401"/>
      <c r="C73" s="401"/>
      <c r="D73" s="401"/>
      <c r="E73" s="734"/>
      <c r="F73" s="401"/>
      <c r="G73" s="401"/>
      <c r="H73" s="401"/>
      <c r="I73" s="401"/>
      <c r="J73" s="401"/>
      <c r="K73" s="401"/>
      <c r="L73" s="401"/>
      <c r="M73" s="401"/>
      <c r="N73" s="401"/>
      <c r="O73" s="401"/>
      <c r="P73" s="401"/>
      <c r="Q73" s="401"/>
      <c r="R73" s="401"/>
      <c r="S73" s="401"/>
      <c r="T73" s="401"/>
      <c r="U73" s="401"/>
      <c r="V73" s="401"/>
    </row>
    <row r="74" spans="1:22" x14ac:dyDescent="0.25">
      <c r="A74" s="401"/>
      <c r="B74" s="401"/>
      <c r="C74" s="401"/>
      <c r="D74" s="401"/>
      <c r="E74" s="734"/>
      <c r="F74" s="401"/>
      <c r="G74" s="401"/>
      <c r="H74" s="401"/>
      <c r="I74" s="401"/>
      <c r="J74" s="401"/>
      <c r="K74" s="401"/>
      <c r="L74" s="401"/>
      <c r="M74" s="401"/>
      <c r="N74" s="401"/>
      <c r="O74" s="401"/>
      <c r="P74" s="401"/>
      <c r="Q74" s="401"/>
      <c r="R74" s="401"/>
      <c r="S74" s="401"/>
      <c r="T74" s="401"/>
      <c r="U74" s="401"/>
      <c r="V74" s="401"/>
    </row>
    <row r="75" spans="1:22" x14ac:dyDescent="0.25">
      <c r="A75" s="401"/>
      <c r="B75" s="401"/>
      <c r="C75" s="401"/>
      <c r="D75" s="401"/>
      <c r="E75" s="734"/>
      <c r="F75" s="401"/>
      <c r="G75" s="401"/>
      <c r="H75" s="401"/>
      <c r="I75" s="401"/>
      <c r="J75" s="401"/>
      <c r="K75" s="401"/>
      <c r="L75" s="401"/>
      <c r="M75" s="401"/>
      <c r="N75" s="401"/>
      <c r="O75" s="401"/>
      <c r="P75" s="401"/>
      <c r="Q75" s="401"/>
      <c r="R75" s="401"/>
      <c r="S75" s="401"/>
      <c r="T75" s="401"/>
      <c r="U75" s="401"/>
      <c r="V75" s="401"/>
    </row>
    <row r="76" spans="1:22" x14ac:dyDescent="0.25">
      <c r="A76" s="401"/>
      <c r="B76" s="401"/>
      <c r="C76" s="401"/>
      <c r="D76" s="401"/>
      <c r="E76" s="734"/>
      <c r="F76" s="401"/>
      <c r="G76" s="401"/>
      <c r="H76" s="401"/>
      <c r="I76" s="401"/>
      <c r="J76" s="401"/>
      <c r="K76" s="401"/>
      <c r="L76" s="401"/>
      <c r="M76" s="401"/>
      <c r="N76" s="401"/>
      <c r="O76" s="401"/>
      <c r="P76" s="401"/>
      <c r="Q76" s="401"/>
      <c r="R76" s="401"/>
      <c r="S76" s="401"/>
      <c r="T76" s="401"/>
      <c r="U76" s="401"/>
      <c r="V76" s="401"/>
    </row>
    <row r="77" spans="1:22" x14ac:dyDescent="0.25">
      <c r="A77" s="401"/>
      <c r="B77" s="401"/>
      <c r="C77" s="401"/>
      <c r="D77" s="401"/>
      <c r="E77" s="734"/>
      <c r="F77" s="401"/>
      <c r="G77" s="401"/>
      <c r="H77" s="401"/>
      <c r="I77" s="401"/>
      <c r="J77" s="401"/>
      <c r="K77" s="401"/>
      <c r="L77" s="401"/>
      <c r="M77" s="401"/>
      <c r="N77" s="401"/>
      <c r="O77" s="401"/>
      <c r="P77" s="401"/>
      <c r="Q77" s="401"/>
      <c r="R77" s="401"/>
      <c r="S77" s="401"/>
      <c r="T77" s="401"/>
      <c r="U77" s="401"/>
      <c r="V77" s="401"/>
    </row>
    <row r="78" spans="1:22" x14ac:dyDescent="0.25">
      <c r="A78" s="401"/>
      <c r="B78" s="401"/>
      <c r="C78" s="401"/>
      <c r="D78" s="401"/>
      <c r="E78" s="734"/>
      <c r="F78" s="401"/>
      <c r="G78" s="401"/>
      <c r="H78" s="401"/>
      <c r="I78" s="401"/>
      <c r="J78" s="401"/>
      <c r="K78" s="401"/>
      <c r="L78" s="401"/>
      <c r="M78" s="401"/>
      <c r="N78" s="401"/>
      <c r="O78" s="401"/>
      <c r="P78" s="401"/>
      <c r="Q78" s="401"/>
      <c r="R78" s="401"/>
      <c r="S78" s="401"/>
      <c r="T78" s="401"/>
      <c r="U78" s="401"/>
      <c r="V78" s="401"/>
    </row>
    <row r="79" spans="1:22" x14ac:dyDescent="0.25">
      <c r="A79" s="401"/>
      <c r="B79" s="401"/>
      <c r="C79" s="401"/>
      <c r="D79" s="401"/>
      <c r="E79" s="734"/>
      <c r="F79" s="401"/>
      <c r="G79" s="401"/>
      <c r="H79" s="401"/>
      <c r="I79" s="401"/>
      <c r="J79" s="401"/>
      <c r="K79" s="401"/>
      <c r="L79" s="401"/>
      <c r="M79" s="401"/>
      <c r="N79" s="401"/>
      <c r="O79" s="401"/>
      <c r="P79" s="401"/>
      <c r="Q79" s="401"/>
      <c r="R79" s="401"/>
      <c r="S79" s="401"/>
      <c r="T79" s="401"/>
      <c r="U79" s="401"/>
      <c r="V79" s="401"/>
    </row>
    <row r="80" spans="1:22" x14ac:dyDescent="0.25">
      <c r="A80" s="401"/>
      <c r="B80" s="401"/>
      <c r="C80" s="401"/>
      <c r="D80" s="401"/>
      <c r="E80" s="734"/>
      <c r="F80" s="401"/>
      <c r="G80" s="401"/>
      <c r="H80" s="401"/>
      <c r="I80" s="401"/>
      <c r="J80" s="401"/>
      <c r="K80" s="401"/>
      <c r="L80" s="401"/>
      <c r="M80" s="401"/>
      <c r="N80" s="401"/>
      <c r="O80" s="401"/>
      <c r="P80" s="401"/>
      <c r="Q80" s="401"/>
      <c r="R80" s="401"/>
      <c r="S80" s="401"/>
      <c r="T80" s="401"/>
      <c r="U80" s="401"/>
      <c r="V80" s="401"/>
    </row>
    <row r="81" spans="1:22" x14ac:dyDescent="0.25">
      <c r="A81" s="401"/>
      <c r="B81" s="401"/>
      <c r="C81" s="401"/>
      <c r="D81" s="401"/>
      <c r="E81" s="734"/>
      <c r="F81" s="401"/>
      <c r="G81" s="401"/>
      <c r="H81" s="401"/>
      <c r="I81" s="401"/>
      <c r="J81" s="401"/>
      <c r="K81" s="401"/>
      <c r="L81" s="401"/>
      <c r="M81" s="401"/>
      <c r="N81" s="401"/>
      <c r="O81" s="401"/>
      <c r="P81" s="401"/>
      <c r="Q81" s="401"/>
      <c r="R81" s="401"/>
      <c r="S81" s="401"/>
      <c r="T81" s="401"/>
      <c r="U81" s="401"/>
      <c r="V81" s="401"/>
    </row>
    <row r="82" spans="1:22" x14ac:dyDescent="0.25">
      <c r="A82" s="401"/>
      <c r="B82" s="401"/>
      <c r="C82" s="401"/>
      <c r="D82" s="401"/>
      <c r="E82" s="734"/>
      <c r="F82" s="401"/>
      <c r="G82" s="401"/>
      <c r="H82" s="401"/>
      <c r="I82" s="401"/>
      <c r="J82" s="401"/>
      <c r="K82" s="401"/>
      <c r="L82" s="401"/>
      <c r="M82" s="401"/>
      <c r="N82" s="401"/>
      <c r="O82" s="401"/>
      <c r="P82" s="401"/>
      <c r="Q82" s="401"/>
      <c r="R82" s="401"/>
      <c r="S82" s="401"/>
      <c r="T82" s="401"/>
      <c r="U82" s="401"/>
      <c r="V82" s="401"/>
    </row>
    <row r="83" spans="1:22" x14ac:dyDescent="0.25">
      <c r="A83" s="401"/>
      <c r="B83" s="401"/>
      <c r="C83" s="401"/>
      <c r="D83" s="401"/>
      <c r="E83" s="734"/>
      <c r="F83" s="401"/>
      <c r="G83" s="401"/>
      <c r="H83" s="401"/>
      <c r="I83" s="401"/>
      <c r="J83" s="401"/>
      <c r="K83" s="401"/>
      <c r="L83" s="401"/>
      <c r="M83" s="401"/>
      <c r="N83" s="401"/>
      <c r="O83" s="401"/>
      <c r="P83" s="401"/>
      <c r="Q83" s="401"/>
      <c r="R83" s="401"/>
      <c r="S83" s="401"/>
      <c r="T83" s="401"/>
      <c r="U83" s="401"/>
      <c r="V83" s="401"/>
    </row>
    <row r="84" spans="1:22" x14ac:dyDescent="0.25">
      <c r="A84" s="401"/>
      <c r="B84" s="401"/>
      <c r="C84" s="401"/>
      <c r="D84" s="401"/>
      <c r="E84" s="734"/>
      <c r="F84" s="401"/>
      <c r="G84" s="401"/>
      <c r="H84" s="401"/>
      <c r="I84" s="401"/>
      <c r="J84" s="401"/>
      <c r="K84" s="401"/>
      <c r="L84" s="401"/>
      <c r="M84" s="401"/>
      <c r="N84" s="401"/>
      <c r="O84" s="401"/>
      <c r="P84" s="401"/>
      <c r="Q84" s="401"/>
      <c r="R84" s="401"/>
      <c r="S84" s="401"/>
      <c r="T84" s="401"/>
      <c r="U84" s="401"/>
      <c r="V84" s="401"/>
    </row>
    <row r="85" spans="1:22" x14ac:dyDescent="0.25">
      <c r="A85" s="401"/>
      <c r="B85" s="401"/>
      <c r="C85" s="401"/>
      <c r="D85" s="401"/>
      <c r="E85" s="734"/>
      <c r="F85" s="401"/>
      <c r="G85" s="401"/>
      <c r="H85" s="401"/>
      <c r="I85" s="401"/>
      <c r="J85" s="401"/>
      <c r="K85" s="401"/>
      <c r="L85" s="401"/>
      <c r="M85" s="401"/>
      <c r="N85" s="401"/>
      <c r="O85" s="401"/>
      <c r="P85" s="401"/>
      <c r="Q85" s="401"/>
      <c r="R85" s="401"/>
      <c r="S85" s="401"/>
      <c r="T85" s="401"/>
      <c r="U85" s="401"/>
      <c r="V85" s="401"/>
    </row>
    <row r="86" spans="1:22" x14ac:dyDescent="0.25">
      <c r="A86" s="401"/>
      <c r="B86" s="401"/>
      <c r="C86" s="401"/>
      <c r="D86" s="401"/>
      <c r="E86" s="734"/>
      <c r="F86" s="401"/>
      <c r="G86" s="401"/>
      <c r="H86" s="401"/>
      <c r="I86" s="401"/>
      <c r="J86" s="401"/>
      <c r="K86" s="401"/>
      <c r="L86" s="401"/>
      <c r="M86" s="401"/>
      <c r="N86" s="401"/>
      <c r="O86" s="401"/>
      <c r="P86" s="401"/>
      <c r="Q86" s="401"/>
      <c r="R86" s="401"/>
      <c r="S86" s="401"/>
      <c r="T86" s="401"/>
      <c r="U86" s="401"/>
      <c r="V86" s="401"/>
    </row>
    <row r="87" spans="1:22" x14ac:dyDescent="0.25">
      <c r="A87" s="401"/>
      <c r="B87" s="401"/>
      <c r="C87" s="401"/>
      <c r="D87" s="401"/>
      <c r="E87" s="734"/>
      <c r="F87" s="401"/>
      <c r="G87" s="401"/>
      <c r="H87" s="401"/>
      <c r="I87" s="401"/>
      <c r="J87" s="401"/>
      <c r="K87" s="401"/>
      <c r="L87" s="401"/>
      <c r="M87" s="401"/>
      <c r="N87" s="401"/>
      <c r="O87" s="401"/>
      <c r="P87" s="401"/>
      <c r="Q87" s="401"/>
      <c r="R87" s="401"/>
      <c r="S87" s="401"/>
      <c r="T87" s="401"/>
      <c r="U87" s="401"/>
      <c r="V87" s="401"/>
    </row>
    <row r="88" spans="1:22" x14ac:dyDescent="0.25">
      <c r="A88" s="401"/>
      <c r="B88" s="401"/>
      <c r="C88" s="401"/>
      <c r="D88" s="401"/>
      <c r="E88" s="734"/>
      <c r="F88" s="401"/>
      <c r="G88" s="401"/>
      <c r="H88" s="401"/>
      <c r="I88" s="401"/>
      <c r="J88" s="401"/>
      <c r="K88" s="401"/>
      <c r="L88" s="401"/>
      <c r="M88" s="401"/>
      <c r="N88" s="401"/>
      <c r="O88" s="401"/>
      <c r="P88" s="401"/>
      <c r="Q88" s="401"/>
      <c r="R88" s="401"/>
      <c r="S88" s="401"/>
      <c r="T88" s="401"/>
      <c r="U88" s="401"/>
      <c r="V88" s="401"/>
    </row>
    <row r="89" spans="1:22" x14ac:dyDescent="0.25">
      <c r="A89" s="401"/>
      <c r="B89" s="401"/>
      <c r="C89" s="401"/>
      <c r="D89" s="401"/>
      <c r="E89" s="734"/>
      <c r="F89" s="401"/>
      <c r="G89" s="401"/>
      <c r="H89" s="401"/>
      <c r="I89" s="401"/>
      <c r="J89" s="401"/>
      <c r="K89" s="401"/>
      <c r="L89" s="401"/>
      <c r="M89" s="401"/>
      <c r="N89" s="401"/>
      <c r="O89" s="401"/>
      <c r="P89" s="401"/>
      <c r="Q89" s="401"/>
      <c r="R89" s="401"/>
      <c r="S89" s="401"/>
      <c r="T89" s="401"/>
      <c r="U89" s="401"/>
      <c r="V89" s="401"/>
    </row>
    <row r="90" spans="1:22" x14ac:dyDescent="0.25">
      <c r="A90" s="401"/>
      <c r="B90" s="401"/>
      <c r="C90" s="401"/>
      <c r="D90" s="401"/>
      <c r="E90" s="734"/>
      <c r="F90" s="401"/>
      <c r="G90" s="401"/>
      <c r="H90" s="401"/>
      <c r="I90" s="401"/>
      <c r="J90" s="401"/>
      <c r="K90" s="401"/>
      <c r="L90" s="401"/>
      <c r="M90" s="401"/>
      <c r="N90" s="401"/>
      <c r="O90" s="401"/>
      <c r="P90" s="401"/>
      <c r="Q90" s="401"/>
      <c r="R90" s="401"/>
      <c r="S90" s="401"/>
      <c r="T90" s="401"/>
      <c r="U90" s="401"/>
      <c r="V90" s="401"/>
    </row>
    <row r="91" spans="1:22" x14ac:dyDescent="0.25">
      <c r="A91" s="401"/>
      <c r="B91" s="401"/>
      <c r="C91" s="401"/>
      <c r="D91" s="401"/>
      <c r="E91" s="734"/>
      <c r="F91" s="401"/>
      <c r="G91" s="401"/>
      <c r="H91" s="401"/>
      <c r="I91" s="401"/>
      <c r="J91" s="401"/>
      <c r="K91" s="401"/>
      <c r="L91" s="401"/>
      <c r="M91" s="401"/>
      <c r="N91" s="401"/>
      <c r="O91" s="401"/>
      <c r="P91" s="401"/>
      <c r="Q91" s="401"/>
      <c r="R91" s="401"/>
      <c r="S91" s="401"/>
      <c r="T91" s="401"/>
      <c r="U91" s="401"/>
      <c r="V91" s="401"/>
    </row>
    <row r="92" spans="1:22" x14ac:dyDescent="0.25">
      <c r="A92" s="401"/>
      <c r="B92" s="401"/>
      <c r="C92" s="401"/>
      <c r="D92" s="401"/>
      <c r="E92" s="734"/>
      <c r="F92" s="401"/>
      <c r="G92" s="401"/>
      <c r="H92" s="401"/>
      <c r="I92" s="401"/>
      <c r="J92" s="401"/>
      <c r="K92" s="401"/>
      <c r="L92" s="401"/>
      <c r="M92" s="401"/>
      <c r="N92" s="401"/>
      <c r="O92" s="401"/>
      <c r="P92" s="401"/>
      <c r="Q92" s="401"/>
      <c r="R92" s="401"/>
      <c r="S92" s="401"/>
      <c r="T92" s="401"/>
      <c r="U92" s="401"/>
      <c r="V92" s="401"/>
    </row>
    <row r="93" spans="1:22" x14ac:dyDescent="0.25">
      <c r="A93" s="401"/>
      <c r="B93" s="401"/>
      <c r="C93" s="401"/>
      <c r="D93" s="401"/>
      <c r="E93" s="734"/>
      <c r="F93" s="401"/>
      <c r="G93" s="401"/>
      <c r="H93" s="401"/>
      <c r="I93" s="401"/>
      <c r="J93" s="401"/>
      <c r="K93" s="401"/>
      <c r="L93" s="401"/>
      <c r="M93" s="401"/>
      <c r="N93" s="401"/>
      <c r="O93" s="401"/>
      <c r="P93" s="401"/>
      <c r="Q93" s="401"/>
      <c r="R93" s="401"/>
      <c r="S93" s="401"/>
      <c r="T93" s="401"/>
      <c r="U93" s="401"/>
      <c r="V93" s="401"/>
    </row>
    <row r="94" spans="1:22" x14ac:dyDescent="0.25">
      <c r="A94" s="401"/>
      <c r="B94" s="401"/>
      <c r="C94" s="401"/>
      <c r="D94" s="401"/>
      <c r="E94" s="734"/>
      <c r="F94" s="401"/>
      <c r="G94" s="401"/>
      <c r="H94" s="401"/>
      <c r="I94" s="401"/>
      <c r="J94" s="401"/>
      <c r="K94" s="401"/>
      <c r="L94" s="401"/>
      <c r="M94" s="401"/>
      <c r="N94" s="401"/>
      <c r="O94" s="401"/>
      <c r="P94" s="401"/>
      <c r="Q94" s="401"/>
      <c r="R94" s="401"/>
      <c r="S94" s="401"/>
      <c r="T94" s="401"/>
      <c r="U94" s="401"/>
      <c r="V94" s="401"/>
    </row>
    <row r="95" spans="1:22" x14ac:dyDescent="0.25">
      <c r="A95" s="401"/>
      <c r="B95" s="401"/>
      <c r="C95" s="401"/>
      <c r="D95" s="401"/>
      <c r="E95" s="734"/>
      <c r="F95" s="401"/>
      <c r="G95" s="401"/>
      <c r="H95" s="401"/>
      <c r="I95" s="401"/>
      <c r="J95" s="401"/>
      <c r="K95" s="401"/>
      <c r="L95" s="401"/>
      <c r="M95" s="401"/>
      <c r="N95" s="401"/>
      <c r="O95" s="401"/>
      <c r="P95" s="401"/>
      <c r="Q95" s="401"/>
      <c r="R95" s="401"/>
      <c r="S95" s="401"/>
      <c r="T95" s="401"/>
      <c r="U95" s="401"/>
      <c r="V95" s="401"/>
    </row>
    <row r="96" spans="1:22" x14ac:dyDescent="0.25">
      <c r="A96" s="401"/>
      <c r="B96" s="401"/>
      <c r="C96" s="401"/>
      <c r="D96" s="401"/>
      <c r="E96" s="734"/>
      <c r="F96" s="401"/>
      <c r="G96" s="401"/>
      <c r="H96" s="401"/>
      <c r="I96" s="401"/>
      <c r="J96" s="401"/>
      <c r="K96" s="401"/>
      <c r="L96" s="401"/>
      <c r="M96" s="401"/>
      <c r="N96" s="401"/>
      <c r="O96" s="401"/>
      <c r="P96" s="401"/>
      <c r="Q96" s="401"/>
      <c r="R96" s="401"/>
      <c r="S96" s="401"/>
      <c r="T96" s="401"/>
      <c r="U96" s="401"/>
      <c r="V96" s="401"/>
    </row>
    <row r="97" spans="1:22" x14ac:dyDescent="0.25">
      <c r="A97" s="401"/>
      <c r="B97" s="401"/>
      <c r="C97" s="401"/>
      <c r="D97" s="401"/>
      <c r="E97" s="734"/>
      <c r="F97" s="401"/>
      <c r="G97" s="401"/>
      <c r="H97" s="401"/>
      <c r="I97" s="401"/>
      <c r="J97" s="401"/>
      <c r="K97" s="401"/>
      <c r="L97" s="401"/>
      <c r="M97" s="401"/>
      <c r="N97" s="401"/>
      <c r="O97" s="401"/>
      <c r="P97" s="401"/>
      <c r="Q97" s="401"/>
      <c r="R97" s="401"/>
      <c r="S97" s="401"/>
      <c r="T97" s="401"/>
      <c r="U97" s="401"/>
      <c r="V97" s="401"/>
    </row>
    <row r="98" spans="1:22" x14ac:dyDescent="0.25">
      <c r="A98" s="401"/>
      <c r="B98" s="401"/>
      <c r="C98" s="401"/>
      <c r="D98" s="401"/>
      <c r="E98" s="734"/>
      <c r="F98" s="401"/>
      <c r="G98" s="401"/>
      <c r="H98" s="401"/>
      <c r="I98" s="401"/>
      <c r="J98" s="401"/>
      <c r="K98" s="401"/>
      <c r="L98" s="401"/>
      <c r="M98" s="401"/>
      <c r="N98" s="401"/>
      <c r="O98" s="401"/>
      <c r="P98" s="401"/>
      <c r="Q98" s="401"/>
      <c r="R98" s="401"/>
      <c r="S98" s="401"/>
      <c r="T98" s="401"/>
      <c r="U98" s="401"/>
      <c r="V98" s="401"/>
    </row>
    <row r="99" spans="1:22" x14ac:dyDescent="0.25">
      <c r="A99" s="401"/>
      <c r="B99" s="401"/>
      <c r="C99" s="401"/>
      <c r="D99" s="401"/>
      <c r="E99" s="734"/>
      <c r="F99" s="401"/>
      <c r="G99" s="401"/>
      <c r="H99" s="401"/>
      <c r="I99" s="401"/>
      <c r="J99" s="401"/>
      <c r="K99" s="401"/>
      <c r="L99" s="401"/>
      <c r="M99" s="401"/>
      <c r="N99" s="401"/>
      <c r="O99" s="401"/>
      <c r="P99" s="401"/>
      <c r="Q99" s="401"/>
      <c r="R99" s="401"/>
      <c r="S99" s="401"/>
      <c r="T99" s="401"/>
      <c r="U99" s="401"/>
      <c r="V99" s="401"/>
    </row>
    <row r="100" spans="1:22" x14ac:dyDescent="0.25">
      <c r="A100" s="401"/>
      <c r="B100" s="401"/>
      <c r="C100" s="401"/>
      <c r="D100" s="401"/>
      <c r="E100" s="734"/>
      <c r="F100" s="401"/>
      <c r="G100" s="401"/>
      <c r="H100" s="401"/>
      <c r="I100" s="401"/>
      <c r="J100" s="401"/>
      <c r="K100" s="401"/>
      <c r="L100" s="401"/>
      <c r="M100" s="401"/>
      <c r="N100" s="401"/>
      <c r="O100" s="401"/>
      <c r="P100" s="401"/>
      <c r="Q100" s="401"/>
      <c r="R100" s="401"/>
      <c r="S100" s="401"/>
      <c r="T100" s="401"/>
      <c r="U100" s="401"/>
      <c r="V100" s="401"/>
    </row>
    <row r="101" spans="1:22" x14ac:dyDescent="0.25">
      <c r="A101" s="401"/>
      <c r="B101" s="401"/>
      <c r="C101" s="401"/>
      <c r="D101" s="401"/>
      <c r="E101" s="734"/>
      <c r="F101" s="401"/>
      <c r="G101" s="401"/>
      <c r="H101" s="401"/>
      <c r="I101" s="401"/>
      <c r="J101" s="401"/>
      <c r="K101" s="401"/>
      <c r="L101" s="401"/>
      <c r="M101" s="401"/>
      <c r="N101" s="401"/>
      <c r="O101" s="401"/>
      <c r="P101" s="401"/>
      <c r="Q101" s="401"/>
      <c r="R101" s="401"/>
      <c r="S101" s="401"/>
      <c r="T101" s="401"/>
      <c r="U101" s="401"/>
      <c r="V101" s="401"/>
    </row>
    <row r="102" spans="1:22" x14ac:dyDescent="0.25">
      <c r="A102" s="401"/>
      <c r="B102" s="401"/>
      <c r="C102" s="401"/>
      <c r="D102" s="401"/>
      <c r="E102" s="734"/>
      <c r="F102" s="401"/>
      <c r="G102" s="401"/>
      <c r="H102" s="401"/>
      <c r="I102" s="401"/>
      <c r="J102" s="401"/>
      <c r="K102" s="401"/>
      <c r="L102" s="401"/>
      <c r="M102" s="401"/>
      <c r="N102" s="401"/>
      <c r="O102" s="401"/>
      <c r="P102" s="401"/>
      <c r="Q102" s="401"/>
      <c r="R102" s="401"/>
      <c r="S102" s="401"/>
      <c r="T102" s="401"/>
      <c r="U102" s="401"/>
      <c r="V102" s="401"/>
    </row>
    <row r="103" spans="1:22" x14ac:dyDescent="0.25">
      <c r="A103" s="401"/>
      <c r="B103" s="401"/>
      <c r="C103" s="401"/>
      <c r="D103" s="401"/>
      <c r="E103" s="734"/>
      <c r="F103" s="401"/>
      <c r="G103" s="401"/>
      <c r="H103" s="401"/>
      <c r="I103" s="401"/>
      <c r="J103" s="401"/>
      <c r="K103" s="401"/>
      <c r="L103" s="401"/>
      <c r="M103" s="401"/>
      <c r="N103" s="401"/>
      <c r="O103" s="401"/>
      <c r="P103" s="401"/>
      <c r="Q103" s="401"/>
      <c r="R103" s="401"/>
      <c r="S103" s="401"/>
      <c r="T103" s="401"/>
      <c r="U103" s="401"/>
      <c r="V103" s="401"/>
    </row>
    <row r="104" spans="1:22" x14ac:dyDescent="0.25">
      <c r="A104" s="401"/>
      <c r="B104" s="401"/>
      <c r="C104" s="401"/>
      <c r="D104" s="401"/>
      <c r="E104" s="734"/>
      <c r="F104" s="401"/>
      <c r="G104" s="401"/>
      <c r="H104" s="401"/>
      <c r="I104" s="401"/>
      <c r="J104" s="401"/>
      <c r="K104" s="401"/>
      <c r="L104" s="401"/>
      <c r="M104" s="401"/>
      <c r="N104" s="401"/>
      <c r="O104" s="401"/>
      <c r="P104" s="401"/>
      <c r="Q104" s="401"/>
      <c r="R104" s="401"/>
      <c r="S104" s="401"/>
      <c r="T104" s="401"/>
      <c r="U104" s="401"/>
      <c r="V104" s="401"/>
    </row>
    <row r="105" spans="1:22" x14ac:dyDescent="0.25">
      <c r="A105" s="401"/>
      <c r="B105" s="401"/>
      <c r="C105" s="401"/>
      <c r="D105" s="401"/>
      <c r="E105" s="734"/>
      <c r="F105" s="401"/>
      <c r="G105" s="401"/>
      <c r="H105" s="401"/>
      <c r="I105" s="401"/>
      <c r="J105" s="401"/>
      <c r="K105" s="401"/>
      <c r="L105" s="401"/>
      <c r="M105" s="401"/>
      <c r="N105" s="401"/>
      <c r="O105" s="401"/>
      <c r="P105" s="401"/>
      <c r="Q105" s="401"/>
      <c r="R105" s="401"/>
      <c r="S105" s="401"/>
      <c r="T105" s="401"/>
      <c r="U105" s="401"/>
      <c r="V105" s="401"/>
    </row>
    <row r="106" spans="1:22" x14ac:dyDescent="0.25">
      <c r="A106" s="401"/>
      <c r="B106" s="401"/>
      <c r="C106" s="401"/>
      <c r="D106" s="401"/>
      <c r="E106" s="734"/>
      <c r="F106" s="401"/>
      <c r="G106" s="401"/>
      <c r="H106" s="401"/>
      <c r="I106" s="401"/>
      <c r="J106" s="401"/>
      <c r="K106" s="401"/>
      <c r="L106" s="401"/>
      <c r="M106" s="401"/>
      <c r="N106" s="401"/>
      <c r="O106" s="401"/>
      <c r="P106" s="401"/>
      <c r="Q106" s="401"/>
      <c r="R106" s="401"/>
      <c r="S106" s="401"/>
      <c r="T106" s="401"/>
      <c r="U106" s="401"/>
      <c r="V106" s="401"/>
    </row>
    <row r="107" spans="1:22" x14ac:dyDescent="0.25">
      <c r="A107" s="401"/>
      <c r="B107" s="401"/>
      <c r="C107" s="401"/>
      <c r="D107" s="401"/>
      <c r="E107" s="734"/>
      <c r="F107" s="401"/>
      <c r="G107" s="401"/>
      <c r="H107" s="401"/>
      <c r="I107" s="401"/>
      <c r="J107" s="401"/>
      <c r="K107" s="401"/>
      <c r="L107" s="401"/>
      <c r="M107" s="401"/>
      <c r="N107" s="401"/>
      <c r="O107" s="401"/>
      <c r="P107" s="401"/>
      <c r="Q107" s="401"/>
      <c r="R107" s="401"/>
      <c r="S107" s="401"/>
      <c r="T107" s="401"/>
      <c r="U107" s="401"/>
      <c r="V107" s="401"/>
    </row>
    <row r="108" spans="1:22" x14ac:dyDescent="0.25">
      <c r="A108" s="401"/>
      <c r="B108" s="401"/>
      <c r="C108" s="401"/>
      <c r="D108" s="401"/>
      <c r="E108" s="734"/>
      <c r="F108" s="401"/>
      <c r="G108" s="401"/>
      <c r="H108" s="401"/>
      <c r="I108" s="401"/>
      <c r="J108" s="401"/>
      <c r="K108" s="401"/>
      <c r="L108" s="401"/>
      <c r="M108" s="401"/>
      <c r="N108" s="401"/>
      <c r="O108" s="401"/>
      <c r="P108" s="401"/>
      <c r="Q108" s="401"/>
      <c r="R108" s="401"/>
      <c r="S108" s="401"/>
      <c r="T108" s="401"/>
      <c r="U108" s="401"/>
      <c r="V108" s="401"/>
    </row>
    <row r="109" spans="1:22" x14ac:dyDescent="0.25">
      <c r="A109" s="401"/>
      <c r="B109" s="401"/>
      <c r="C109" s="401"/>
      <c r="D109" s="401"/>
      <c r="E109" s="734"/>
      <c r="F109" s="401"/>
      <c r="G109" s="401"/>
      <c r="H109" s="401"/>
      <c r="I109" s="401"/>
      <c r="J109" s="401"/>
      <c r="K109" s="401"/>
      <c r="L109" s="401"/>
      <c r="M109" s="401"/>
      <c r="N109" s="401"/>
      <c r="O109" s="401"/>
      <c r="P109" s="401"/>
      <c r="Q109" s="401"/>
      <c r="R109" s="401"/>
      <c r="S109" s="401"/>
      <c r="T109" s="401"/>
      <c r="U109" s="401"/>
      <c r="V109" s="401"/>
    </row>
    <row r="110" spans="1:22" x14ac:dyDescent="0.25">
      <c r="A110" s="401"/>
      <c r="B110" s="401"/>
      <c r="C110" s="401"/>
      <c r="D110" s="401"/>
      <c r="E110" s="734"/>
      <c r="F110" s="401"/>
      <c r="G110" s="401"/>
      <c r="H110" s="401"/>
      <c r="I110" s="401"/>
      <c r="J110" s="401"/>
      <c r="K110" s="401"/>
      <c r="L110" s="401"/>
      <c r="M110" s="401"/>
      <c r="N110" s="401"/>
      <c r="O110" s="401"/>
      <c r="P110" s="401"/>
      <c r="Q110" s="401"/>
      <c r="R110" s="401"/>
      <c r="S110" s="401"/>
      <c r="T110" s="401"/>
      <c r="U110" s="401"/>
      <c r="V110" s="401"/>
    </row>
    <row r="111" spans="1:22" x14ac:dyDescent="0.25">
      <c r="A111" s="401"/>
      <c r="B111" s="401"/>
      <c r="C111" s="401"/>
      <c r="D111" s="401"/>
      <c r="E111" s="734"/>
      <c r="F111" s="401"/>
      <c r="G111" s="401"/>
      <c r="H111" s="401"/>
      <c r="I111" s="401"/>
      <c r="J111" s="401"/>
      <c r="K111" s="401"/>
      <c r="L111" s="401"/>
      <c r="M111" s="401"/>
      <c r="N111" s="401"/>
      <c r="O111" s="401"/>
      <c r="P111" s="401"/>
      <c r="Q111" s="401"/>
      <c r="R111" s="401"/>
      <c r="S111" s="401"/>
      <c r="T111" s="401"/>
      <c r="U111" s="401"/>
      <c r="V111" s="401"/>
    </row>
    <row r="112" spans="1:22" x14ac:dyDescent="0.25">
      <c r="A112" s="401"/>
      <c r="B112" s="401"/>
      <c r="C112" s="401"/>
      <c r="D112" s="401"/>
      <c r="E112" s="734"/>
      <c r="F112" s="401"/>
      <c r="G112" s="401"/>
      <c r="H112" s="401"/>
      <c r="I112" s="401"/>
      <c r="J112" s="401"/>
      <c r="K112" s="401"/>
      <c r="L112" s="401"/>
      <c r="M112" s="401"/>
      <c r="N112" s="401"/>
      <c r="O112" s="401"/>
      <c r="P112" s="401"/>
      <c r="Q112" s="401"/>
      <c r="R112" s="401"/>
      <c r="S112" s="401"/>
      <c r="T112" s="401"/>
      <c r="U112" s="401"/>
      <c r="V112" s="401"/>
    </row>
    <row r="113" spans="1:22" x14ac:dyDescent="0.25">
      <c r="A113" s="401"/>
      <c r="B113" s="401"/>
      <c r="C113" s="401"/>
      <c r="D113" s="401"/>
      <c r="E113" s="734"/>
      <c r="F113" s="401"/>
      <c r="G113" s="401"/>
      <c r="H113" s="401"/>
      <c r="I113" s="401"/>
      <c r="J113" s="401"/>
      <c r="K113" s="401"/>
      <c r="L113" s="401"/>
      <c r="M113" s="401"/>
      <c r="N113" s="401"/>
      <c r="O113" s="401"/>
      <c r="P113" s="401"/>
      <c r="Q113" s="401"/>
      <c r="R113" s="401"/>
      <c r="S113" s="401"/>
      <c r="T113" s="401"/>
      <c r="U113" s="401"/>
      <c r="V113" s="401"/>
    </row>
    <row r="114" spans="1:22" x14ac:dyDescent="0.25">
      <c r="A114" s="401"/>
      <c r="B114" s="401"/>
      <c r="C114" s="401"/>
      <c r="D114" s="401"/>
      <c r="E114" s="734"/>
      <c r="F114" s="401"/>
      <c r="G114" s="401"/>
      <c r="H114" s="401"/>
      <c r="I114" s="401"/>
      <c r="J114" s="401"/>
      <c r="K114" s="401"/>
      <c r="L114" s="401"/>
      <c r="M114" s="401"/>
      <c r="N114" s="401"/>
      <c r="O114" s="401"/>
      <c r="P114" s="401"/>
      <c r="Q114" s="401"/>
      <c r="R114" s="401"/>
      <c r="S114" s="401"/>
      <c r="T114" s="401"/>
      <c r="U114" s="401"/>
      <c r="V114" s="401"/>
    </row>
    <row r="115" spans="1:22" x14ac:dyDescent="0.25">
      <c r="A115" s="401"/>
      <c r="B115" s="401"/>
      <c r="C115" s="401"/>
      <c r="D115" s="401"/>
      <c r="E115" s="734"/>
      <c r="F115" s="401"/>
      <c r="G115" s="401"/>
      <c r="H115" s="401"/>
      <c r="I115" s="401"/>
      <c r="J115" s="401"/>
      <c r="K115" s="401"/>
      <c r="L115" s="401"/>
      <c r="M115" s="401"/>
      <c r="N115" s="401"/>
      <c r="O115" s="401"/>
      <c r="P115" s="401"/>
      <c r="Q115" s="401"/>
      <c r="R115" s="401"/>
      <c r="S115" s="401"/>
      <c r="T115" s="401"/>
      <c r="U115" s="401"/>
      <c r="V115" s="401"/>
    </row>
    <row r="116" spans="1:22" x14ac:dyDescent="0.25">
      <c r="A116" s="401"/>
      <c r="B116" s="401"/>
      <c r="C116" s="401"/>
      <c r="D116" s="401"/>
      <c r="E116" s="734"/>
      <c r="F116" s="401"/>
      <c r="G116" s="401"/>
      <c r="H116" s="401"/>
      <c r="I116" s="401"/>
      <c r="J116" s="401"/>
      <c r="K116" s="401"/>
      <c r="L116" s="401"/>
      <c r="M116" s="401"/>
      <c r="N116" s="401"/>
      <c r="O116" s="401"/>
      <c r="P116" s="401"/>
      <c r="Q116" s="401"/>
      <c r="R116" s="401"/>
      <c r="S116" s="401"/>
      <c r="T116" s="401"/>
      <c r="U116" s="401"/>
      <c r="V116" s="401"/>
    </row>
    <row r="117" spans="1:22" x14ac:dyDescent="0.25">
      <c r="A117" s="401"/>
      <c r="B117" s="401"/>
      <c r="C117" s="401"/>
      <c r="D117" s="401"/>
      <c r="E117" s="734"/>
      <c r="F117" s="401"/>
      <c r="G117" s="401"/>
      <c r="H117" s="401"/>
      <c r="I117" s="401"/>
      <c r="J117" s="401"/>
      <c r="K117" s="401"/>
      <c r="L117" s="401"/>
      <c r="M117" s="401"/>
      <c r="N117" s="401"/>
      <c r="O117" s="401"/>
      <c r="P117" s="401"/>
      <c r="Q117" s="401"/>
      <c r="R117" s="401"/>
      <c r="S117" s="401"/>
      <c r="T117" s="401"/>
      <c r="U117" s="401"/>
      <c r="V117" s="401"/>
    </row>
    <row r="118" spans="1:22" x14ac:dyDescent="0.25">
      <c r="A118" s="401"/>
      <c r="B118" s="401"/>
      <c r="C118" s="401"/>
      <c r="D118" s="401"/>
      <c r="E118" s="734"/>
      <c r="F118" s="401"/>
      <c r="G118" s="401"/>
      <c r="H118" s="401"/>
      <c r="I118" s="401"/>
      <c r="J118" s="401"/>
      <c r="K118" s="401"/>
      <c r="L118" s="401"/>
      <c r="M118" s="401"/>
      <c r="N118" s="401"/>
      <c r="O118" s="401"/>
      <c r="P118" s="401"/>
      <c r="Q118" s="401"/>
      <c r="R118" s="401"/>
      <c r="S118" s="401"/>
      <c r="T118" s="401"/>
      <c r="U118" s="401"/>
      <c r="V118" s="401"/>
    </row>
    <row r="119" spans="1:22" x14ac:dyDescent="0.25">
      <c r="A119" s="401"/>
      <c r="B119" s="401"/>
      <c r="C119" s="401"/>
      <c r="D119" s="401"/>
      <c r="E119" s="734"/>
      <c r="F119" s="401"/>
      <c r="G119" s="401"/>
      <c r="H119" s="401"/>
      <c r="I119" s="401"/>
      <c r="J119" s="401"/>
      <c r="K119" s="401"/>
      <c r="L119" s="401"/>
      <c r="M119" s="401"/>
      <c r="N119" s="401"/>
      <c r="O119" s="401"/>
      <c r="P119" s="401"/>
      <c r="Q119" s="401"/>
      <c r="R119" s="401"/>
      <c r="S119" s="401"/>
      <c r="T119" s="401"/>
      <c r="U119" s="401"/>
      <c r="V119" s="401"/>
    </row>
    <row r="120" spans="1:22" x14ac:dyDescent="0.25">
      <c r="A120" s="401"/>
      <c r="B120" s="401"/>
      <c r="C120" s="401"/>
      <c r="D120" s="401"/>
      <c r="E120" s="734"/>
      <c r="F120" s="401"/>
      <c r="G120" s="401"/>
      <c r="H120" s="401"/>
      <c r="I120" s="401"/>
      <c r="J120" s="401"/>
      <c r="K120" s="401"/>
      <c r="L120" s="401"/>
      <c r="M120" s="401"/>
      <c r="N120" s="401"/>
      <c r="O120" s="401"/>
      <c r="P120" s="401"/>
      <c r="Q120" s="401"/>
      <c r="R120" s="401"/>
      <c r="S120" s="401"/>
      <c r="T120" s="401"/>
      <c r="U120" s="401"/>
      <c r="V120" s="401"/>
    </row>
    <row r="121" spans="1:22" x14ac:dyDescent="0.25">
      <c r="A121" s="401"/>
      <c r="B121" s="401"/>
      <c r="C121" s="401"/>
      <c r="D121" s="401"/>
      <c r="E121" s="734"/>
      <c r="F121" s="401"/>
      <c r="G121" s="401"/>
      <c r="H121" s="401"/>
      <c r="I121" s="401"/>
      <c r="J121" s="401"/>
      <c r="K121" s="401"/>
      <c r="L121" s="401"/>
      <c r="M121" s="401"/>
      <c r="N121" s="401"/>
      <c r="O121" s="401"/>
      <c r="P121" s="401"/>
      <c r="Q121" s="401"/>
      <c r="R121" s="401"/>
      <c r="S121" s="401"/>
      <c r="T121" s="401"/>
      <c r="U121" s="401"/>
      <c r="V121" s="401"/>
    </row>
    <row r="122" spans="1:22" x14ac:dyDescent="0.25">
      <c r="A122" s="401"/>
      <c r="B122" s="401"/>
      <c r="C122" s="401"/>
      <c r="D122" s="401"/>
      <c r="E122" s="734"/>
      <c r="F122" s="401"/>
      <c r="G122" s="401"/>
      <c r="H122" s="401"/>
      <c r="I122" s="401"/>
      <c r="J122" s="401"/>
      <c r="K122" s="401"/>
      <c r="L122" s="401"/>
      <c r="M122" s="401"/>
      <c r="N122" s="401"/>
      <c r="O122" s="401"/>
      <c r="P122" s="401"/>
      <c r="Q122" s="401"/>
      <c r="R122" s="401"/>
      <c r="S122" s="401"/>
      <c r="T122" s="401"/>
      <c r="U122" s="401"/>
      <c r="V122" s="401"/>
    </row>
    <row r="123" spans="1:22" x14ac:dyDescent="0.25">
      <c r="A123" s="401"/>
      <c r="B123" s="401"/>
      <c r="C123" s="401"/>
      <c r="D123" s="401"/>
      <c r="E123" s="734"/>
      <c r="F123" s="401"/>
      <c r="G123" s="401"/>
      <c r="H123" s="401"/>
      <c r="I123" s="401"/>
      <c r="J123" s="401"/>
      <c r="K123" s="401"/>
      <c r="L123" s="401"/>
      <c r="M123" s="401"/>
      <c r="N123" s="401"/>
      <c r="O123" s="401"/>
      <c r="P123" s="401"/>
      <c r="Q123" s="401"/>
      <c r="R123" s="401"/>
      <c r="S123" s="401"/>
      <c r="T123" s="401"/>
      <c r="U123" s="401"/>
      <c r="V123" s="401"/>
    </row>
    <row r="124" spans="1:22" x14ac:dyDescent="0.25">
      <c r="A124" s="401"/>
      <c r="B124" s="401"/>
      <c r="C124" s="401"/>
      <c r="D124" s="401"/>
      <c r="E124" s="734"/>
      <c r="F124" s="401"/>
      <c r="G124" s="401"/>
      <c r="H124" s="401"/>
      <c r="I124" s="401"/>
      <c r="J124" s="401"/>
      <c r="K124" s="401"/>
      <c r="L124" s="401"/>
      <c r="M124" s="401"/>
      <c r="N124" s="401"/>
      <c r="O124" s="401"/>
      <c r="P124" s="401"/>
      <c r="Q124" s="401"/>
      <c r="R124" s="401"/>
      <c r="S124" s="401"/>
      <c r="T124" s="401"/>
      <c r="U124" s="401"/>
      <c r="V124" s="401"/>
    </row>
    <row r="125" spans="1:22" x14ac:dyDescent="0.25">
      <c r="A125" s="401"/>
      <c r="B125" s="401"/>
      <c r="C125" s="401"/>
      <c r="D125" s="401"/>
      <c r="E125" s="734"/>
      <c r="F125" s="401"/>
      <c r="G125" s="401"/>
      <c r="H125" s="401"/>
      <c r="I125" s="401"/>
      <c r="J125" s="401"/>
      <c r="K125" s="401"/>
      <c r="L125" s="401"/>
      <c r="M125" s="401"/>
      <c r="N125" s="401"/>
      <c r="O125" s="401"/>
      <c r="P125" s="401"/>
      <c r="Q125" s="401"/>
      <c r="R125" s="401"/>
      <c r="S125" s="401"/>
      <c r="T125" s="401"/>
      <c r="U125" s="401"/>
      <c r="V125" s="401"/>
    </row>
    <row r="126" spans="1:22" x14ac:dyDescent="0.25">
      <c r="A126" s="401"/>
      <c r="B126" s="401"/>
      <c r="C126" s="401"/>
      <c r="D126" s="401"/>
      <c r="E126" s="734"/>
      <c r="F126" s="401"/>
      <c r="G126" s="401"/>
      <c r="H126" s="401"/>
      <c r="I126" s="401"/>
      <c r="J126" s="401"/>
      <c r="K126" s="401"/>
      <c r="L126" s="401"/>
      <c r="M126" s="401"/>
      <c r="N126" s="401"/>
      <c r="O126" s="401"/>
      <c r="P126" s="401"/>
      <c r="Q126" s="401"/>
      <c r="R126" s="401"/>
      <c r="S126" s="401"/>
      <c r="T126" s="401"/>
      <c r="U126" s="401"/>
      <c r="V126" s="401"/>
    </row>
    <row r="127" spans="1:22" x14ac:dyDescent="0.25">
      <c r="A127" s="401"/>
      <c r="B127" s="401"/>
      <c r="C127" s="401"/>
      <c r="D127" s="401"/>
      <c r="E127" s="734"/>
      <c r="F127" s="401"/>
      <c r="G127" s="401"/>
      <c r="H127" s="401"/>
      <c r="I127" s="401"/>
      <c r="J127" s="401"/>
      <c r="K127" s="401"/>
      <c r="L127" s="401"/>
      <c r="M127" s="401"/>
      <c r="N127" s="401"/>
      <c r="O127" s="401"/>
      <c r="P127" s="401"/>
      <c r="Q127" s="401"/>
      <c r="R127" s="401"/>
      <c r="S127" s="401"/>
      <c r="T127" s="401"/>
      <c r="U127" s="401"/>
      <c r="V127" s="401"/>
    </row>
    <row r="128" spans="1:22" x14ac:dyDescent="0.25">
      <c r="A128" s="401"/>
      <c r="B128" s="401"/>
      <c r="C128" s="401"/>
      <c r="D128" s="401"/>
      <c r="E128" s="734"/>
      <c r="F128" s="401"/>
      <c r="G128" s="401"/>
      <c r="H128" s="401"/>
      <c r="I128" s="401"/>
      <c r="J128" s="401"/>
      <c r="K128" s="401"/>
      <c r="L128" s="401"/>
      <c r="M128" s="401"/>
      <c r="N128" s="401"/>
      <c r="O128" s="401"/>
      <c r="P128" s="401"/>
      <c r="Q128" s="401"/>
      <c r="R128" s="401"/>
      <c r="S128" s="401"/>
      <c r="T128" s="401"/>
      <c r="U128" s="401"/>
      <c r="V128" s="401"/>
    </row>
    <row r="129" spans="1:22" x14ac:dyDescent="0.25">
      <c r="A129" s="401"/>
      <c r="B129" s="401"/>
      <c r="C129" s="401"/>
      <c r="D129" s="401"/>
      <c r="E129" s="734"/>
      <c r="F129" s="401"/>
      <c r="G129" s="401"/>
      <c r="H129" s="401"/>
      <c r="I129" s="401"/>
      <c r="J129" s="401"/>
      <c r="K129" s="401"/>
      <c r="L129" s="401"/>
      <c r="M129" s="401"/>
      <c r="N129" s="401"/>
      <c r="O129" s="401"/>
      <c r="P129" s="401"/>
      <c r="Q129" s="401"/>
      <c r="R129" s="401"/>
      <c r="S129" s="401"/>
      <c r="T129" s="401"/>
      <c r="U129" s="401"/>
      <c r="V129" s="401"/>
    </row>
    <row r="130" spans="1:22" x14ac:dyDescent="0.25">
      <c r="A130" s="401"/>
      <c r="B130" s="401"/>
      <c r="C130" s="401"/>
      <c r="D130" s="401"/>
      <c r="E130" s="734"/>
      <c r="F130" s="401"/>
      <c r="G130" s="401"/>
      <c r="H130" s="401"/>
      <c r="I130" s="401"/>
      <c r="J130" s="401"/>
      <c r="K130" s="401"/>
      <c r="L130" s="401"/>
      <c r="M130" s="401"/>
      <c r="N130" s="401"/>
      <c r="O130" s="401"/>
      <c r="P130" s="401"/>
      <c r="Q130" s="401"/>
      <c r="R130" s="401"/>
      <c r="S130" s="401"/>
      <c r="T130" s="401"/>
      <c r="U130" s="401"/>
      <c r="V130" s="401"/>
    </row>
    <row r="131" spans="1:22" x14ac:dyDescent="0.25">
      <c r="A131" s="401"/>
      <c r="B131" s="401"/>
      <c r="C131" s="401"/>
      <c r="D131" s="401"/>
      <c r="E131" s="734"/>
      <c r="F131" s="401"/>
      <c r="G131" s="401"/>
      <c r="H131" s="401"/>
      <c r="I131" s="401"/>
      <c r="J131" s="401"/>
      <c r="K131" s="401"/>
      <c r="L131" s="401"/>
      <c r="M131" s="401"/>
      <c r="N131" s="401"/>
      <c r="O131" s="401"/>
      <c r="P131" s="401"/>
      <c r="Q131" s="401"/>
      <c r="R131" s="401"/>
      <c r="S131" s="401"/>
      <c r="T131" s="401"/>
      <c r="U131" s="401"/>
      <c r="V131" s="401"/>
    </row>
    <row r="132" spans="1:22" x14ac:dyDescent="0.25">
      <c r="A132" s="401"/>
      <c r="B132" s="401"/>
      <c r="C132" s="401"/>
      <c r="D132" s="401"/>
      <c r="E132" s="734"/>
      <c r="F132" s="401"/>
      <c r="G132" s="401"/>
      <c r="H132" s="401"/>
      <c r="I132" s="401"/>
      <c r="J132" s="401"/>
      <c r="K132" s="401"/>
      <c r="L132" s="401"/>
      <c r="M132" s="401"/>
      <c r="N132" s="401"/>
      <c r="O132" s="401"/>
      <c r="P132" s="401"/>
      <c r="Q132" s="401"/>
      <c r="R132" s="401"/>
      <c r="S132" s="401"/>
      <c r="T132" s="401"/>
      <c r="U132" s="401"/>
      <c r="V132" s="401"/>
    </row>
    <row r="133" spans="1:22" x14ac:dyDescent="0.25">
      <c r="A133" s="401"/>
      <c r="B133" s="401"/>
      <c r="C133" s="401"/>
      <c r="D133" s="401"/>
      <c r="E133" s="734"/>
      <c r="F133" s="401"/>
      <c r="G133" s="401"/>
      <c r="H133" s="401"/>
      <c r="I133" s="401"/>
      <c r="J133" s="401"/>
      <c r="K133" s="401"/>
      <c r="L133" s="401"/>
      <c r="M133" s="401"/>
      <c r="N133" s="401"/>
      <c r="O133" s="401"/>
      <c r="P133" s="401"/>
      <c r="Q133" s="401"/>
      <c r="R133" s="401"/>
      <c r="S133" s="401"/>
      <c r="T133" s="401"/>
      <c r="U133" s="401"/>
      <c r="V133" s="401"/>
    </row>
    <row r="134" spans="1:22" x14ac:dyDescent="0.25">
      <c r="A134" s="401"/>
      <c r="B134" s="401"/>
      <c r="C134" s="401"/>
      <c r="D134" s="401"/>
      <c r="E134" s="734"/>
      <c r="F134" s="401"/>
      <c r="G134" s="401"/>
      <c r="H134" s="401"/>
      <c r="I134" s="401"/>
      <c r="J134" s="401"/>
      <c r="K134" s="401"/>
      <c r="L134" s="401"/>
      <c r="M134" s="401"/>
      <c r="N134" s="401"/>
      <c r="O134" s="401"/>
      <c r="P134" s="401"/>
      <c r="Q134" s="401"/>
      <c r="R134" s="401"/>
      <c r="S134" s="401"/>
      <c r="T134" s="401"/>
      <c r="U134" s="401"/>
      <c r="V134" s="401"/>
    </row>
    <row r="135" spans="1:22" x14ac:dyDescent="0.25">
      <c r="A135" s="401"/>
      <c r="B135" s="401"/>
      <c r="C135" s="401"/>
      <c r="D135" s="401"/>
      <c r="E135" s="734"/>
      <c r="F135" s="401"/>
      <c r="G135" s="401"/>
      <c r="H135" s="401"/>
      <c r="I135" s="401"/>
      <c r="J135" s="401"/>
      <c r="K135" s="401"/>
      <c r="L135" s="401"/>
      <c r="M135" s="401"/>
      <c r="N135" s="401"/>
      <c r="O135" s="401"/>
      <c r="P135" s="401"/>
      <c r="Q135" s="401"/>
      <c r="R135" s="401"/>
      <c r="S135" s="401"/>
      <c r="T135" s="401"/>
      <c r="U135" s="401"/>
      <c r="V135" s="401"/>
    </row>
    <row r="136" spans="1:22" x14ac:dyDescent="0.25">
      <c r="A136" s="401"/>
      <c r="B136" s="401"/>
      <c r="C136" s="401"/>
      <c r="D136" s="401"/>
      <c r="E136" s="734"/>
      <c r="F136" s="401"/>
      <c r="G136" s="401"/>
      <c r="H136" s="401"/>
      <c r="I136" s="401"/>
      <c r="J136" s="401"/>
      <c r="K136" s="401"/>
      <c r="L136" s="401"/>
      <c r="M136" s="401"/>
      <c r="N136" s="401"/>
      <c r="O136" s="401"/>
      <c r="P136" s="401"/>
      <c r="Q136" s="401"/>
      <c r="R136" s="401"/>
      <c r="S136" s="401"/>
      <c r="T136" s="401"/>
      <c r="U136" s="401"/>
      <c r="V136" s="401"/>
    </row>
    <row r="137" spans="1:22" x14ac:dyDescent="0.25">
      <c r="A137" s="401"/>
      <c r="B137" s="401"/>
      <c r="C137" s="401"/>
      <c r="D137" s="401"/>
      <c r="E137" s="734"/>
      <c r="F137" s="401"/>
      <c r="G137" s="401"/>
      <c r="H137" s="401"/>
      <c r="I137" s="401"/>
      <c r="J137" s="401"/>
      <c r="K137" s="401"/>
      <c r="L137" s="401"/>
      <c r="M137" s="401"/>
      <c r="N137" s="401"/>
      <c r="O137" s="401"/>
      <c r="P137" s="401"/>
      <c r="Q137" s="401"/>
      <c r="R137" s="401"/>
      <c r="S137" s="401"/>
      <c r="T137" s="401"/>
      <c r="U137" s="401"/>
      <c r="V137" s="401"/>
    </row>
    <row r="138" spans="1:22" x14ac:dyDescent="0.25">
      <c r="A138" s="401"/>
      <c r="B138" s="401"/>
      <c r="C138" s="401"/>
      <c r="D138" s="401"/>
      <c r="E138" s="734"/>
      <c r="F138" s="401"/>
      <c r="G138" s="401"/>
      <c r="H138" s="401"/>
      <c r="I138" s="401"/>
      <c r="J138" s="401"/>
      <c r="K138" s="401"/>
      <c r="L138" s="401"/>
      <c r="M138" s="401"/>
      <c r="N138" s="401"/>
      <c r="O138" s="401"/>
      <c r="P138" s="401"/>
      <c r="Q138" s="401"/>
      <c r="R138" s="401"/>
      <c r="S138" s="401"/>
      <c r="T138" s="401"/>
      <c r="U138" s="401"/>
      <c r="V138" s="401"/>
    </row>
    <row r="139" spans="1:22" x14ac:dyDescent="0.25">
      <c r="A139" s="401"/>
      <c r="B139" s="401"/>
      <c r="C139" s="401"/>
      <c r="D139" s="401"/>
      <c r="E139" s="734"/>
      <c r="F139" s="401"/>
      <c r="G139" s="401"/>
      <c r="H139" s="401"/>
      <c r="I139" s="401"/>
      <c r="J139" s="401"/>
      <c r="K139" s="401"/>
      <c r="L139" s="401"/>
      <c r="M139" s="401"/>
      <c r="N139" s="401"/>
      <c r="O139" s="401"/>
      <c r="P139" s="401"/>
      <c r="Q139" s="401"/>
      <c r="R139" s="401"/>
      <c r="S139" s="401"/>
      <c r="T139" s="401"/>
      <c r="U139" s="401"/>
      <c r="V139" s="401"/>
    </row>
    <row r="140" spans="1:22" x14ac:dyDescent="0.25">
      <c r="A140" s="401"/>
      <c r="B140" s="401"/>
      <c r="C140" s="401"/>
      <c r="D140" s="401"/>
      <c r="E140" s="734"/>
      <c r="F140" s="401"/>
      <c r="G140" s="401"/>
      <c r="H140" s="401"/>
      <c r="I140" s="401"/>
      <c r="J140" s="401"/>
      <c r="K140" s="401"/>
      <c r="L140" s="401"/>
      <c r="M140" s="401"/>
      <c r="N140" s="401"/>
      <c r="O140" s="401"/>
      <c r="P140" s="401"/>
      <c r="Q140" s="401"/>
      <c r="R140" s="401"/>
      <c r="S140" s="401"/>
      <c r="T140" s="401"/>
      <c r="U140" s="401"/>
      <c r="V140" s="401"/>
    </row>
    <row r="141" spans="1:22" x14ac:dyDescent="0.25">
      <c r="A141" s="401"/>
      <c r="B141" s="401"/>
      <c r="C141" s="401"/>
      <c r="D141" s="401"/>
      <c r="E141" s="734"/>
      <c r="F141" s="401"/>
      <c r="G141" s="401"/>
      <c r="H141" s="401"/>
      <c r="I141" s="401"/>
      <c r="J141" s="401"/>
      <c r="K141" s="401"/>
      <c r="L141" s="401"/>
      <c r="M141" s="401"/>
      <c r="N141" s="401"/>
      <c r="O141" s="401"/>
      <c r="P141" s="401"/>
      <c r="Q141" s="401"/>
      <c r="R141" s="401"/>
      <c r="S141" s="401"/>
      <c r="T141" s="401"/>
      <c r="U141" s="401"/>
      <c r="V141" s="401"/>
    </row>
    <row r="142" spans="1:22" x14ac:dyDescent="0.25">
      <c r="A142" s="401"/>
      <c r="B142" s="401"/>
      <c r="C142" s="401"/>
      <c r="D142" s="401"/>
      <c r="E142" s="734"/>
      <c r="F142" s="401"/>
      <c r="G142" s="401"/>
      <c r="H142" s="401"/>
      <c r="I142" s="401"/>
      <c r="J142" s="401"/>
      <c r="K142" s="401"/>
      <c r="L142" s="401"/>
      <c r="M142" s="401"/>
      <c r="N142" s="401"/>
      <c r="O142" s="401"/>
      <c r="P142" s="401"/>
      <c r="Q142" s="401"/>
      <c r="R142" s="401"/>
      <c r="S142" s="401"/>
      <c r="T142" s="401"/>
      <c r="U142" s="401"/>
      <c r="V142" s="401"/>
    </row>
    <row r="143" spans="1:22" x14ac:dyDescent="0.25">
      <c r="A143" s="401"/>
      <c r="B143" s="401"/>
      <c r="C143" s="401"/>
      <c r="D143" s="401"/>
      <c r="E143" s="734"/>
      <c r="F143" s="401"/>
      <c r="G143" s="401"/>
      <c r="H143" s="401"/>
      <c r="I143" s="401"/>
      <c r="J143" s="401"/>
      <c r="K143" s="401"/>
      <c r="L143" s="401"/>
      <c r="M143" s="401"/>
      <c r="N143" s="401"/>
      <c r="O143" s="401"/>
      <c r="P143" s="401"/>
      <c r="Q143" s="401"/>
      <c r="R143" s="401"/>
      <c r="S143" s="401"/>
      <c r="T143" s="401"/>
      <c r="U143" s="401"/>
      <c r="V143" s="401"/>
    </row>
    <row r="144" spans="1:22" x14ac:dyDescent="0.25">
      <c r="A144" s="401"/>
      <c r="B144" s="401"/>
      <c r="C144" s="401"/>
      <c r="D144" s="401"/>
      <c r="E144" s="734"/>
      <c r="F144" s="401"/>
      <c r="G144" s="401"/>
      <c r="H144" s="401"/>
      <c r="I144" s="401"/>
      <c r="J144" s="401"/>
      <c r="K144" s="401"/>
      <c r="L144" s="401"/>
      <c r="M144" s="401"/>
      <c r="N144" s="401"/>
      <c r="O144" s="401"/>
      <c r="P144" s="401"/>
      <c r="Q144" s="401"/>
      <c r="R144" s="401"/>
      <c r="S144" s="401"/>
      <c r="T144" s="401"/>
      <c r="U144" s="401"/>
      <c r="V144" s="401"/>
    </row>
    <row r="145" spans="1:22" x14ac:dyDescent="0.25">
      <c r="A145" s="401"/>
      <c r="B145" s="401"/>
      <c r="C145" s="401"/>
      <c r="D145" s="401"/>
      <c r="E145" s="734"/>
      <c r="F145" s="401"/>
      <c r="G145" s="401"/>
      <c r="H145" s="401"/>
      <c r="I145" s="401"/>
      <c r="J145" s="401"/>
      <c r="K145" s="401"/>
      <c r="L145" s="401"/>
      <c r="M145" s="401"/>
      <c r="N145" s="401"/>
      <c r="O145" s="401"/>
      <c r="P145" s="401"/>
      <c r="Q145" s="401"/>
      <c r="R145" s="401"/>
      <c r="S145" s="401"/>
      <c r="T145" s="401"/>
      <c r="U145" s="401"/>
      <c r="V145" s="401"/>
    </row>
    <row r="146" spans="1:22" x14ac:dyDescent="0.25">
      <c r="A146" s="401"/>
      <c r="B146" s="401"/>
      <c r="C146" s="401"/>
      <c r="D146" s="401"/>
      <c r="E146" s="734"/>
      <c r="F146" s="401"/>
      <c r="G146" s="401"/>
      <c r="H146" s="401"/>
      <c r="I146" s="401"/>
      <c r="J146" s="401"/>
      <c r="K146" s="401"/>
      <c r="L146" s="401"/>
      <c r="M146" s="401"/>
      <c r="N146" s="401"/>
      <c r="O146" s="401"/>
      <c r="P146" s="401"/>
      <c r="Q146" s="401"/>
      <c r="R146" s="401"/>
      <c r="S146" s="401"/>
      <c r="T146" s="401"/>
      <c r="U146" s="401"/>
      <c r="V146" s="401"/>
    </row>
    <row r="147" spans="1:22" x14ac:dyDescent="0.25">
      <c r="A147" s="401"/>
      <c r="B147" s="401"/>
      <c r="C147" s="401"/>
      <c r="D147" s="401"/>
      <c r="E147" s="734"/>
      <c r="F147" s="401"/>
      <c r="G147" s="401"/>
      <c r="H147" s="401"/>
      <c r="I147" s="401"/>
      <c r="J147" s="401"/>
      <c r="K147" s="401"/>
      <c r="L147" s="401"/>
      <c r="M147" s="401"/>
      <c r="N147" s="401"/>
      <c r="O147" s="401"/>
      <c r="P147" s="401"/>
      <c r="Q147" s="401"/>
      <c r="R147" s="401"/>
      <c r="S147" s="401"/>
      <c r="T147" s="401"/>
      <c r="U147" s="401"/>
      <c r="V147" s="401"/>
    </row>
    <row r="148" spans="1:22" x14ac:dyDescent="0.25">
      <c r="A148" s="401"/>
      <c r="B148" s="401"/>
      <c r="C148" s="401"/>
      <c r="D148" s="401"/>
      <c r="E148" s="734"/>
      <c r="F148" s="401"/>
      <c r="G148" s="401"/>
      <c r="H148" s="401"/>
      <c r="I148" s="401"/>
      <c r="J148" s="401"/>
      <c r="K148" s="401"/>
      <c r="L148" s="401"/>
      <c r="M148" s="401"/>
      <c r="N148" s="401"/>
      <c r="O148" s="401"/>
      <c r="P148" s="401"/>
      <c r="Q148" s="401"/>
      <c r="R148" s="401"/>
      <c r="S148" s="401"/>
      <c r="T148" s="401"/>
      <c r="U148" s="401"/>
      <c r="V148" s="401"/>
    </row>
    <row r="149" spans="1:22" x14ac:dyDescent="0.25">
      <c r="A149" s="401"/>
      <c r="B149" s="401"/>
      <c r="C149" s="401"/>
      <c r="D149" s="401"/>
      <c r="E149" s="734"/>
      <c r="F149" s="401"/>
      <c r="G149" s="401"/>
      <c r="H149" s="401"/>
      <c r="I149" s="401"/>
      <c r="J149" s="401"/>
      <c r="K149" s="401"/>
      <c r="L149" s="401"/>
      <c r="M149" s="401"/>
      <c r="N149" s="401"/>
      <c r="O149" s="401"/>
      <c r="P149" s="401"/>
      <c r="Q149" s="401"/>
      <c r="R149" s="401"/>
      <c r="S149" s="401"/>
      <c r="T149" s="401"/>
      <c r="U149" s="401"/>
      <c r="V149" s="401"/>
    </row>
    <row r="150" spans="1:22" x14ac:dyDescent="0.25">
      <c r="A150" s="401"/>
      <c r="B150" s="401"/>
      <c r="C150" s="401"/>
      <c r="D150" s="401"/>
      <c r="E150" s="734"/>
      <c r="F150" s="401"/>
      <c r="G150" s="401"/>
      <c r="H150" s="401"/>
      <c r="I150" s="401"/>
      <c r="J150" s="401"/>
      <c r="K150" s="401"/>
      <c r="L150" s="401"/>
      <c r="M150" s="401"/>
      <c r="N150" s="401"/>
      <c r="O150" s="401"/>
      <c r="P150" s="401"/>
      <c r="Q150" s="401"/>
      <c r="R150" s="401"/>
      <c r="S150" s="401"/>
      <c r="T150" s="401"/>
      <c r="U150" s="401"/>
      <c r="V150" s="401"/>
    </row>
    <row r="151" spans="1:22" x14ac:dyDescent="0.25">
      <c r="A151" s="401"/>
      <c r="B151" s="401"/>
      <c r="C151" s="401"/>
      <c r="D151" s="401"/>
      <c r="E151" s="734"/>
      <c r="F151" s="401"/>
      <c r="G151" s="401"/>
      <c r="H151" s="401"/>
      <c r="I151" s="401"/>
      <c r="J151" s="401"/>
      <c r="K151" s="401"/>
      <c r="L151" s="401"/>
      <c r="M151" s="401"/>
      <c r="N151" s="401"/>
      <c r="O151" s="401"/>
      <c r="P151" s="401"/>
      <c r="Q151" s="401"/>
      <c r="R151" s="401"/>
      <c r="S151" s="401"/>
      <c r="T151" s="401"/>
      <c r="U151" s="401"/>
      <c r="V151" s="401"/>
    </row>
    <row r="152" spans="1:22" x14ac:dyDescent="0.25">
      <c r="A152" s="401"/>
      <c r="B152" s="401"/>
      <c r="C152" s="401"/>
      <c r="D152" s="401"/>
      <c r="E152" s="734"/>
      <c r="F152" s="401"/>
      <c r="G152" s="401"/>
      <c r="H152" s="401"/>
      <c r="I152" s="401"/>
      <c r="J152" s="401"/>
      <c r="K152" s="401"/>
      <c r="L152" s="401"/>
      <c r="M152" s="401"/>
      <c r="N152" s="401"/>
      <c r="O152" s="401"/>
      <c r="P152" s="401"/>
      <c r="Q152" s="401"/>
      <c r="R152" s="401"/>
      <c r="S152" s="401"/>
      <c r="T152" s="401"/>
      <c r="U152" s="401"/>
      <c r="V152" s="401"/>
    </row>
    <row r="153" spans="1:22" x14ac:dyDescent="0.25">
      <c r="A153" s="401"/>
      <c r="B153" s="401"/>
      <c r="C153" s="401"/>
      <c r="D153" s="401"/>
      <c r="E153" s="734"/>
      <c r="F153" s="401"/>
      <c r="G153" s="401"/>
      <c r="H153" s="401"/>
      <c r="I153" s="401"/>
      <c r="J153" s="401"/>
      <c r="K153" s="401"/>
      <c r="L153" s="401"/>
      <c r="M153" s="401"/>
      <c r="N153" s="401"/>
      <c r="O153" s="401"/>
      <c r="P153" s="401"/>
      <c r="Q153" s="401"/>
      <c r="R153" s="401"/>
      <c r="S153" s="401"/>
      <c r="T153" s="401"/>
      <c r="U153" s="401"/>
      <c r="V153" s="401"/>
    </row>
    <row r="154" spans="1:22" x14ac:dyDescent="0.25">
      <c r="A154" s="401"/>
      <c r="B154" s="401"/>
      <c r="C154" s="401"/>
      <c r="D154" s="401"/>
      <c r="E154" s="734"/>
      <c r="F154" s="401"/>
      <c r="G154" s="401"/>
      <c r="H154" s="401"/>
      <c r="I154" s="401"/>
      <c r="J154" s="401"/>
      <c r="K154" s="401"/>
      <c r="L154" s="401"/>
      <c r="M154" s="401"/>
      <c r="N154" s="401"/>
      <c r="O154" s="401"/>
      <c r="P154" s="401"/>
      <c r="Q154" s="401"/>
      <c r="R154" s="401"/>
      <c r="S154" s="401"/>
      <c r="T154" s="401"/>
      <c r="U154" s="401"/>
      <c r="V154" s="401"/>
    </row>
    <row r="155" spans="1:22" x14ac:dyDescent="0.25">
      <c r="A155" s="401"/>
      <c r="B155" s="401"/>
      <c r="C155" s="401"/>
      <c r="D155" s="401"/>
      <c r="E155" s="734"/>
      <c r="F155" s="401"/>
      <c r="G155" s="401"/>
      <c r="H155" s="401"/>
      <c r="I155" s="401"/>
      <c r="J155" s="401"/>
      <c r="K155" s="401"/>
      <c r="L155" s="401"/>
      <c r="M155" s="401"/>
      <c r="N155" s="401"/>
      <c r="O155" s="401"/>
      <c r="P155" s="401"/>
      <c r="Q155" s="401"/>
      <c r="R155" s="401"/>
      <c r="S155" s="401"/>
      <c r="T155" s="401"/>
      <c r="U155" s="401"/>
      <c r="V155" s="401"/>
    </row>
    <row r="156" spans="1:22" x14ac:dyDescent="0.25">
      <c r="A156" s="401"/>
      <c r="B156" s="401"/>
      <c r="C156" s="401"/>
      <c r="D156" s="401"/>
      <c r="E156" s="734"/>
      <c r="F156" s="401"/>
      <c r="G156" s="401"/>
      <c r="H156" s="401"/>
      <c r="I156" s="401"/>
      <c r="J156" s="401"/>
      <c r="K156" s="401"/>
      <c r="L156" s="401"/>
      <c r="M156" s="401"/>
      <c r="N156" s="401"/>
      <c r="O156" s="401"/>
      <c r="P156" s="401"/>
      <c r="Q156" s="401"/>
      <c r="R156" s="401"/>
      <c r="S156" s="401"/>
      <c r="T156" s="401"/>
      <c r="U156" s="401"/>
      <c r="V156" s="401"/>
    </row>
    <row r="157" spans="1:22" x14ac:dyDescent="0.25">
      <c r="A157" s="401"/>
      <c r="B157" s="401"/>
      <c r="C157" s="401"/>
      <c r="D157" s="401"/>
      <c r="E157" s="734"/>
      <c r="F157" s="401"/>
      <c r="G157" s="401"/>
      <c r="H157" s="401"/>
      <c r="I157" s="401"/>
      <c r="J157" s="401"/>
      <c r="K157" s="401"/>
      <c r="L157" s="401"/>
      <c r="M157" s="401"/>
      <c r="N157" s="401"/>
      <c r="O157" s="401"/>
      <c r="P157" s="401"/>
      <c r="Q157" s="401"/>
      <c r="R157" s="401"/>
      <c r="S157" s="401"/>
      <c r="T157" s="401"/>
      <c r="U157" s="401"/>
      <c r="V157" s="401"/>
    </row>
    <row r="158" spans="1:22" x14ac:dyDescent="0.25">
      <c r="A158" s="401"/>
      <c r="B158" s="401"/>
      <c r="C158" s="401"/>
      <c r="D158" s="401"/>
      <c r="E158" s="734"/>
      <c r="F158" s="401"/>
      <c r="G158" s="401"/>
      <c r="H158" s="401"/>
      <c r="I158" s="401"/>
      <c r="J158" s="401"/>
      <c r="K158" s="401"/>
      <c r="L158" s="401"/>
      <c r="M158" s="401"/>
      <c r="N158" s="401"/>
      <c r="O158" s="401"/>
      <c r="P158" s="401"/>
      <c r="Q158" s="401"/>
      <c r="R158" s="401"/>
      <c r="S158" s="401"/>
      <c r="T158" s="401"/>
      <c r="U158" s="401"/>
      <c r="V158" s="401"/>
    </row>
    <row r="159" spans="1:22" x14ac:dyDescent="0.25">
      <c r="A159" s="401"/>
      <c r="B159" s="401"/>
      <c r="C159" s="401"/>
      <c r="D159" s="401"/>
      <c r="E159" s="734"/>
      <c r="F159" s="401"/>
      <c r="G159" s="401"/>
      <c r="H159" s="401"/>
      <c r="I159" s="401"/>
      <c r="J159" s="401"/>
      <c r="K159" s="401"/>
      <c r="L159" s="401"/>
      <c r="M159" s="401"/>
      <c r="N159" s="401"/>
      <c r="O159" s="401"/>
      <c r="P159" s="401"/>
      <c r="Q159" s="401"/>
      <c r="R159" s="401"/>
      <c r="S159" s="401"/>
      <c r="T159" s="401"/>
      <c r="U159" s="401"/>
      <c r="V159" s="401"/>
    </row>
    <row r="160" spans="1:22" x14ac:dyDescent="0.25">
      <c r="A160" s="401"/>
      <c r="B160" s="401"/>
      <c r="C160" s="401"/>
      <c r="D160" s="401"/>
      <c r="E160" s="734"/>
      <c r="F160" s="401"/>
      <c r="G160" s="401"/>
      <c r="H160" s="401"/>
      <c r="I160" s="401"/>
      <c r="J160" s="401"/>
      <c r="K160" s="401"/>
      <c r="L160" s="401"/>
      <c r="M160" s="401"/>
      <c r="N160" s="401"/>
      <c r="O160" s="401"/>
      <c r="P160" s="401"/>
      <c r="Q160" s="401"/>
      <c r="R160" s="401"/>
      <c r="S160" s="401"/>
      <c r="T160" s="401"/>
      <c r="U160" s="401"/>
      <c r="V160" s="401"/>
    </row>
    <row r="161" spans="1:22" x14ac:dyDescent="0.25">
      <c r="A161" s="401"/>
      <c r="B161" s="401"/>
      <c r="C161" s="401"/>
      <c r="D161" s="401"/>
      <c r="E161" s="734"/>
      <c r="F161" s="401"/>
      <c r="G161" s="401"/>
      <c r="H161" s="401"/>
      <c r="I161" s="401"/>
      <c r="J161" s="401"/>
      <c r="K161" s="401"/>
      <c r="L161" s="401"/>
      <c r="M161" s="401"/>
      <c r="N161" s="401"/>
      <c r="O161" s="401"/>
      <c r="P161" s="401"/>
      <c r="Q161" s="401"/>
      <c r="R161" s="401"/>
      <c r="S161" s="401"/>
      <c r="T161" s="401"/>
      <c r="U161" s="401"/>
      <c r="V161" s="401"/>
    </row>
    <row r="162" spans="1:22" x14ac:dyDescent="0.25">
      <c r="A162" s="401"/>
      <c r="B162" s="401"/>
      <c r="C162" s="401"/>
      <c r="D162" s="401"/>
      <c r="E162" s="734"/>
      <c r="F162" s="401"/>
      <c r="G162" s="401"/>
      <c r="H162" s="401"/>
      <c r="I162" s="401"/>
      <c r="J162" s="401"/>
      <c r="K162" s="401"/>
      <c r="L162" s="401"/>
      <c r="M162" s="401"/>
      <c r="N162" s="401"/>
      <c r="O162" s="401"/>
      <c r="P162" s="401"/>
      <c r="Q162" s="401"/>
      <c r="R162" s="401"/>
      <c r="S162" s="401"/>
      <c r="T162" s="401"/>
      <c r="U162" s="401"/>
      <c r="V162" s="401"/>
    </row>
    <row r="163" spans="1:22" x14ac:dyDescent="0.25">
      <c r="A163" s="401"/>
      <c r="B163" s="401"/>
      <c r="C163" s="401"/>
      <c r="D163" s="401"/>
      <c r="E163" s="734"/>
      <c r="F163" s="401"/>
      <c r="G163" s="401"/>
      <c r="H163" s="401"/>
      <c r="I163" s="401"/>
      <c r="J163" s="401"/>
      <c r="K163" s="401"/>
      <c r="L163" s="401"/>
      <c r="M163" s="401"/>
      <c r="N163" s="401"/>
      <c r="O163" s="401"/>
      <c r="P163" s="401"/>
      <c r="Q163" s="401"/>
      <c r="R163" s="401"/>
      <c r="S163" s="401"/>
      <c r="T163" s="401"/>
      <c r="U163" s="401"/>
      <c r="V163" s="401"/>
    </row>
    <row r="164" spans="1:22" x14ac:dyDescent="0.25">
      <c r="A164" s="401"/>
      <c r="B164" s="401"/>
      <c r="C164" s="401"/>
      <c r="D164" s="401"/>
      <c r="E164" s="734"/>
      <c r="F164" s="401"/>
      <c r="G164" s="401"/>
      <c r="H164" s="401"/>
      <c r="I164" s="401"/>
      <c r="J164" s="401"/>
      <c r="K164" s="401"/>
      <c r="L164" s="401"/>
      <c r="M164" s="401"/>
      <c r="N164" s="401"/>
      <c r="O164" s="401"/>
      <c r="P164" s="401"/>
      <c r="Q164" s="401"/>
      <c r="R164" s="401"/>
      <c r="S164" s="401"/>
      <c r="T164" s="401"/>
      <c r="U164" s="401"/>
      <c r="V164" s="401"/>
    </row>
    <row r="165" spans="1:22" x14ac:dyDescent="0.25">
      <c r="A165" s="401"/>
      <c r="B165" s="401"/>
      <c r="C165" s="401"/>
      <c r="D165" s="401"/>
      <c r="E165" s="734"/>
      <c r="F165" s="401"/>
      <c r="G165" s="401"/>
      <c r="H165" s="401"/>
      <c r="I165" s="401"/>
      <c r="J165" s="401"/>
      <c r="K165" s="401"/>
      <c r="L165" s="401"/>
      <c r="M165" s="401"/>
      <c r="N165" s="401"/>
      <c r="O165" s="401"/>
      <c r="P165" s="401"/>
      <c r="Q165" s="401"/>
      <c r="R165" s="401"/>
      <c r="S165" s="401"/>
      <c r="T165" s="401"/>
      <c r="U165" s="401"/>
      <c r="V165" s="401"/>
    </row>
    <row r="166" spans="1:22" x14ac:dyDescent="0.25">
      <c r="A166" s="401"/>
      <c r="B166" s="401"/>
      <c r="C166" s="401"/>
      <c r="D166" s="401"/>
      <c r="E166" s="734"/>
      <c r="F166" s="401"/>
      <c r="G166" s="401"/>
      <c r="H166" s="401"/>
      <c r="I166" s="401"/>
      <c r="J166" s="401"/>
      <c r="K166" s="401"/>
      <c r="L166" s="401"/>
      <c r="M166" s="401"/>
      <c r="N166" s="401"/>
      <c r="O166" s="401"/>
      <c r="P166" s="401"/>
      <c r="Q166" s="401"/>
      <c r="R166" s="401"/>
      <c r="S166" s="401"/>
      <c r="T166" s="401"/>
      <c r="U166" s="401"/>
      <c r="V166" s="401"/>
    </row>
    <row r="167" spans="1:22" x14ac:dyDescent="0.25">
      <c r="A167" s="401"/>
      <c r="B167" s="401"/>
      <c r="C167" s="401"/>
      <c r="D167" s="401"/>
      <c r="E167" s="734"/>
      <c r="F167" s="401"/>
      <c r="G167" s="401"/>
      <c r="H167" s="401"/>
      <c r="I167" s="401"/>
      <c r="J167" s="401"/>
      <c r="K167" s="401"/>
      <c r="L167" s="401"/>
      <c r="M167" s="401"/>
      <c r="N167" s="401"/>
      <c r="O167" s="401"/>
      <c r="P167" s="401"/>
      <c r="Q167" s="401"/>
      <c r="R167" s="401"/>
      <c r="S167" s="401"/>
      <c r="T167" s="401"/>
      <c r="U167" s="401"/>
      <c r="V167" s="401"/>
    </row>
    <row r="168" spans="1:22" x14ac:dyDescent="0.25">
      <c r="A168" s="401"/>
      <c r="B168" s="401"/>
      <c r="C168" s="401"/>
      <c r="D168" s="401"/>
      <c r="E168" s="734"/>
      <c r="F168" s="401"/>
      <c r="G168" s="401"/>
      <c r="H168" s="401"/>
      <c r="I168" s="401"/>
      <c r="J168" s="401"/>
      <c r="K168" s="401"/>
      <c r="L168" s="401"/>
      <c r="M168" s="401"/>
      <c r="N168" s="401"/>
      <c r="O168" s="401"/>
      <c r="P168" s="401"/>
      <c r="Q168" s="401"/>
      <c r="R168" s="401"/>
      <c r="S168" s="401"/>
      <c r="T168" s="401"/>
      <c r="U168" s="401"/>
      <c r="V168" s="401"/>
    </row>
    <row r="169" spans="1:22" x14ac:dyDescent="0.25">
      <c r="A169" s="401"/>
      <c r="B169" s="401"/>
      <c r="C169" s="401"/>
      <c r="D169" s="401"/>
      <c r="E169" s="734"/>
      <c r="F169" s="401"/>
      <c r="G169" s="401"/>
      <c r="H169" s="401"/>
      <c r="I169" s="401"/>
      <c r="J169" s="401"/>
      <c r="K169" s="401"/>
      <c r="L169" s="401"/>
      <c r="M169" s="401"/>
      <c r="N169" s="401"/>
      <c r="O169" s="401"/>
      <c r="P169" s="401"/>
      <c r="Q169" s="401"/>
      <c r="R169" s="401"/>
      <c r="S169" s="401"/>
      <c r="T169" s="401"/>
      <c r="U169" s="401"/>
      <c r="V169" s="401"/>
    </row>
    <row r="170" spans="1:22" x14ac:dyDescent="0.25">
      <c r="A170" s="401"/>
      <c r="B170" s="401"/>
      <c r="C170" s="401"/>
      <c r="D170" s="401"/>
      <c r="E170" s="734"/>
      <c r="F170" s="401"/>
      <c r="G170" s="401"/>
      <c r="H170" s="401"/>
      <c r="I170" s="401"/>
      <c r="J170" s="401"/>
      <c r="K170" s="401"/>
      <c r="L170" s="401"/>
      <c r="M170" s="401"/>
      <c r="N170" s="401"/>
      <c r="O170" s="401"/>
      <c r="P170" s="401"/>
      <c r="Q170" s="401"/>
      <c r="R170" s="401"/>
      <c r="S170" s="401"/>
      <c r="T170" s="401"/>
      <c r="U170" s="401"/>
      <c r="V170" s="401"/>
    </row>
    <row r="171" spans="1:22" x14ac:dyDescent="0.25">
      <c r="A171" s="401"/>
      <c r="B171" s="401"/>
      <c r="C171" s="401"/>
      <c r="D171" s="401"/>
      <c r="E171" s="734"/>
      <c r="F171" s="401"/>
      <c r="G171" s="401"/>
      <c r="H171" s="401"/>
      <c r="I171" s="401"/>
      <c r="J171" s="401"/>
      <c r="K171" s="401"/>
      <c r="L171" s="401"/>
      <c r="M171" s="401"/>
      <c r="N171" s="401"/>
      <c r="O171" s="401"/>
      <c r="P171" s="401"/>
      <c r="Q171" s="401"/>
      <c r="R171" s="401"/>
      <c r="S171" s="401"/>
      <c r="T171" s="401"/>
      <c r="U171" s="401"/>
      <c r="V171" s="401"/>
    </row>
    <row r="172" spans="1:22" x14ac:dyDescent="0.25">
      <c r="A172" s="401"/>
      <c r="B172" s="401"/>
      <c r="C172" s="401"/>
      <c r="D172" s="401"/>
      <c r="E172" s="734"/>
      <c r="F172" s="401"/>
      <c r="G172" s="401"/>
      <c r="H172" s="401"/>
      <c r="I172" s="401"/>
      <c r="J172" s="401"/>
      <c r="K172" s="401"/>
      <c r="L172" s="401"/>
      <c r="M172" s="401"/>
      <c r="N172" s="401"/>
      <c r="O172" s="401"/>
      <c r="P172" s="401"/>
      <c r="Q172" s="401"/>
      <c r="R172" s="401"/>
      <c r="S172" s="401"/>
      <c r="T172" s="401"/>
      <c r="U172" s="401"/>
      <c r="V172" s="401"/>
    </row>
    <row r="173" spans="1:22" x14ac:dyDescent="0.25">
      <c r="A173" s="401"/>
      <c r="B173" s="401"/>
      <c r="C173" s="401"/>
      <c r="D173" s="401"/>
      <c r="E173" s="734"/>
      <c r="F173" s="401"/>
      <c r="G173" s="401"/>
      <c r="H173" s="401"/>
      <c r="I173" s="401"/>
      <c r="J173" s="401"/>
      <c r="K173" s="401"/>
      <c r="L173" s="401"/>
      <c r="M173" s="401"/>
      <c r="N173" s="401"/>
      <c r="O173" s="401"/>
      <c r="P173" s="401"/>
      <c r="Q173" s="401"/>
      <c r="R173" s="401"/>
      <c r="S173" s="401"/>
      <c r="T173" s="401"/>
      <c r="U173" s="401"/>
      <c r="V173" s="401"/>
    </row>
    <row r="174" spans="1:22" x14ac:dyDescent="0.25">
      <c r="A174" s="401"/>
      <c r="B174" s="401"/>
      <c r="C174" s="401"/>
      <c r="D174" s="401"/>
      <c r="E174" s="734"/>
      <c r="F174" s="401"/>
      <c r="G174" s="401"/>
      <c r="H174" s="401"/>
      <c r="I174" s="401"/>
      <c r="J174" s="401"/>
      <c r="K174" s="401"/>
      <c r="L174" s="401"/>
      <c r="M174" s="401"/>
      <c r="N174" s="401"/>
      <c r="O174" s="401"/>
      <c r="P174" s="401"/>
      <c r="Q174" s="401"/>
      <c r="R174" s="401"/>
      <c r="S174" s="401"/>
      <c r="T174" s="401"/>
      <c r="U174" s="401"/>
      <c r="V174" s="401"/>
    </row>
    <row r="175" spans="1:22" x14ac:dyDescent="0.25">
      <c r="A175" s="401"/>
      <c r="B175" s="401"/>
      <c r="C175" s="401"/>
      <c r="D175" s="401"/>
      <c r="E175" s="734"/>
      <c r="F175" s="401"/>
      <c r="G175" s="401"/>
      <c r="H175" s="401"/>
      <c r="I175" s="401"/>
      <c r="J175" s="401"/>
      <c r="K175" s="401"/>
      <c r="L175" s="401"/>
      <c r="M175" s="401"/>
      <c r="N175" s="401"/>
      <c r="O175" s="401"/>
      <c r="P175" s="401"/>
      <c r="Q175" s="401"/>
      <c r="R175" s="401"/>
      <c r="S175" s="401"/>
      <c r="T175" s="401"/>
      <c r="U175" s="401"/>
      <c r="V175" s="401"/>
    </row>
    <row r="176" spans="1:22" x14ac:dyDescent="0.25">
      <c r="A176" s="401"/>
      <c r="B176" s="401"/>
      <c r="C176" s="401"/>
      <c r="D176" s="401"/>
      <c r="E176" s="734"/>
      <c r="F176" s="401"/>
      <c r="G176" s="401"/>
      <c r="H176" s="401"/>
      <c r="I176" s="401"/>
      <c r="J176" s="401"/>
      <c r="K176" s="401"/>
      <c r="L176" s="401"/>
      <c r="M176" s="401"/>
      <c r="N176" s="401"/>
      <c r="O176" s="401"/>
      <c r="P176" s="401"/>
      <c r="Q176" s="401"/>
      <c r="R176" s="401"/>
      <c r="S176" s="401"/>
      <c r="T176" s="401"/>
      <c r="U176" s="401"/>
      <c r="V176" s="401"/>
    </row>
    <row r="177" spans="1:22" x14ac:dyDescent="0.25">
      <c r="A177" s="401"/>
      <c r="B177" s="401"/>
      <c r="C177" s="401"/>
      <c r="D177" s="401"/>
      <c r="E177" s="734"/>
      <c r="F177" s="401"/>
      <c r="G177" s="401"/>
      <c r="H177" s="401"/>
      <c r="I177" s="401"/>
      <c r="J177" s="401"/>
      <c r="K177" s="401"/>
      <c r="L177" s="401"/>
      <c r="M177" s="401"/>
      <c r="N177" s="401"/>
      <c r="O177" s="401"/>
      <c r="P177" s="401"/>
      <c r="Q177" s="401"/>
      <c r="R177" s="401"/>
      <c r="S177" s="401"/>
      <c r="T177" s="401"/>
      <c r="U177" s="401"/>
      <c r="V177" s="401"/>
    </row>
    <row r="178" spans="1:22" x14ac:dyDescent="0.25">
      <c r="A178" s="401"/>
      <c r="B178" s="401"/>
      <c r="C178" s="401"/>
      <c r="D178" s="401"/>
      <c r="E178" s="734"/>
      <c r="F178" s="401"/>
      <c r="G178" s="401"/>
      <c r="H178" s="401"/>
      <c r="I178" s="401"/>
      <c r="J178" s="401"/>
      <c r="K178" s="401"/>
      <c r="L178" s="401"/>
      <c r="M178" s="401"/>
      <c r="N178" s="401"/>
      <c r="O178" s="401"/>
      <c r="P178" s="401"/>
      <c r="Q178" s="401"/>
      <c r="R178" s="401"/>
      <c r="S178" s="401"/>
      <c r="T178" s="401"/>
      <c r="U178" s="401"/>
      <c r="V178" s="401"/>
    </row>
    <row r="179" spans="1:22" x14ac:dyDescent="0.25">
      <c r="A179" s="401"/>
      <c r="B179" s="401"/>
      <c r="C179" s="401"/>
      <c r="D179" s="401"/>
      <c r="E179" s="734"/>
      <c r="F179" s="401"/>
      <c r="G179" s="401"/>
      <c r="H179" s="401"/>
      <c r="I179" s="401"/>
      <c r="J179" s="401"/>
      <c r="K179" s="401"/>
      <c r="L179" s="401"/>
      <c r="M179" s="401"/>
      <c r="N179" s="401"/>
      <c r="O179" s="401"/>
      <c r="P179" s="401"/>
      <c r="Q179" s="401"/>
      <c r="R179" s="401"/>
      <c r="S179" s="401"/>
      <c r="T179" s="401"/>
      <c r="U179" s="401"/>
      <c r="V179" s="401"/>
    </row>
    <row r="180" spans="1:22" x14ac:dyDescent="0.25">
      <c r="A180" s="401"/>
      <c r="B180" s="401"/>
      <c r="C180" s="401"/>
      <c r="D180" s="401"/>
      <c r="E180" s="734"/>
      <c r="F180" s="401"/>
      <c r="G180" s="401"/>
      <c r="H180" s="401"/>
      <c r="I180" s="401"/>
      <c r="J180" s="401"/>
      <c r="K180" s="401"/>
      <c r="L180" s="401"/>
      <c r="M180" s="401"/>
      <c r="N180" s="401"/>
      <c r="O180" s="401"/>
      <c r="P180" s="401"/>
      <c r="Q180" s="401"/>
      <c r="R180" s="401"/>
      <c r="S180" s="401"/>
      <c r="T180" s="401"/>
      <c r="U180" s="401"/>
      <c r="V180" s="401"/>
    </row>
    <row r="181" spans="1:22" x14ac:dyDescent="0.25">
      <c r="A181" s="401"/>
      <c r="B181" s="401"/>
      <c r="C181" s="401"/>
      <c r="D181" s="401"/>
      <c r="E181" s="734"/>
      <c r="F181" s="401"/>
      <c r="G181" s="401"/>
      <c r="H181" s="401"/>
      <c r="I181" s="401"/>
      <c r="J181" s="401"/>
      <c r="K181" s="401"/>
      <c r="L181" s="401"/>
      <c r="M181" s="401"/>
      <c r="N181" s="401"/>
      <c r="O181" s="401"/>
      <c r="P181" s="401"/>
      <c r="Q181" s="401"/>
      <c r="R181" s="401"/>
      <c r="S181" s="401"/>
      <c r="T181" s="401"/>
      <c r="U181" s="401"/>
      <c r="V181" s="401"/>
    </row>
    <row r="182" spans="1:22" x14ac:dyDescent="0.25">
      <c r="A182" s="401"/>
      <c r="B182" s="401"/>
      <c r="C182" s="401"/>
      <c r="D182" s="401"/>
      <c r="E182" s="734"/>
      <c r="F182" s="401"/>
      <c r="G182" s="401"/>
      <c r="H182" s="401"/>
      <c r="I182" s="401"/>
      <c r="J182" s="401"/>
      <c r="K182" s="401"/>
      <c r="L182" s="401"/>
      <c r="M182" s="401"/>
      <c r="N182" s="401"/>
      <c r="O182" s="401"/>
      <c r="P182" s="401"/>
      <c r="Q182" s="401"/>
      <c r="R182" s="401"/>
      <c r="S182" s="401"/>
      <c r="T182" s="401"/>
      <c r="U182" s="401"/>
      <c r="V182" s="401"/>
    </row>
    <row r="183" spans="1:22" x14ac:dyDescent="0.25">
      <c r="A183" s="401"/>
      <c r="B183" s="401"/>
      <c r="C183" s="401"/>
      <c r="D183" s="401"/>
      <c r="E183" s="734"/>
      <c r="F183" s="401"/>
      <c r="G183" s="401"/>
      <c r="H183" s="401"/>
      <c r="I183" s="401"/>
      <c r="J183" s="401"/>
      <c r="K183" s="401"/>
      <c r="L183" s="401"/>
      <c r="M183" s="401"/>
      <c r="N183" s="401"/>
      <c r="O183" s="401"/>
      <c r="P183" s="401"/>
      <c r="Q183" s="401"/>
      <c r="R183" s="401"/>
      <c r="S183" s="401"/>
      <c r="T183" s="401"/>
      <c r="U183" s="401"/>
      <c r="V183" s="401"/>
    </row>
    <row r="184" spans="1:22" x14ac:dyDescent="0.25">
      <c r="A184" s="401"/>
      <c r="B184" s="401"/>
      <c r="C184" s="401"/>
      <c r="D184" s="401"/>
      <c r="E184" s="734"/>
      <c r="F184" s="401"/>
      <c r="G184" s="401"/>
      <c r="H184" s="401"/>
      <c r="I184" s="401"/>
      <c r="J184" s="401"/>
      <c r="K184" s="401"/>
      <c r="L184" s="401"/>
      <c r="M184" s="401"/>
      <c r="N184" s="401"/>
      <c r="O184" s="401"/>
      <c r="P184" s="401"/>
      <c r="Q184" s="401"/>
      <c r="R184" s="401"/>
      <c r="S184" s="401"/>
      <c r="T184" s="401"/>
      <c r="U184" s="401"/>
      <c r="V184" s="401"/>
    </row>
    <row r="185" spans="1:22" x14ac:dyDescent="0.25">
      <c r="A185" s="401"/>
      <c r="B185" s="401"/>
      <c r="C185" s="401"/>
      <c r="D185" s="401"/>
      <c r="E185" s="734"/>
      <c r="F185" s="401"/>
      <c r="G185" s="401"/>
      <c r="H185" s="401"/>
      <c r="I185" s="401"/>
      <c r="J185" s="401"/>
      <c r="K185" s="401"/>
      <c r="L185" s="401"/>
      <c r="M185" s="401"/>
      <c r="N185" s="401"/>
      <c r="O185" s="401"/>
      <c r="P185" s="401"/>
      <c r="Q185" s="401"/>
      <c r="R185" s="401"/>
      <c r="S185" s="401"/>
      <c r="T185" s="401"/>
      <c r="U185" s="401"/>
      <c r="V185" s="401"/>
    </row>
    <row r="186" spans="1:22" x14ac:dyDescent="0.25">
      <c r="A186" s="401"/>
      <c r="B186" s="401"/>
      <c r="C186" s="401"/>
      <c r="D186" s="401"/>
      <c r="E186" s="734"/>
      <c r="F186" s="401"/>
      <c r="G186" s="401"/>
      <c r="H186" s="401"/>
      <c r="I186" s="401"/>
      <c r="J186" s="401"/>
      <c r="K186" s="401"/>
      <c r="L186" s="401"/>
      <c r="M186" s="401"/>
      <c r="N186" s="401"/>
      <c r="O186" s="401"/>
      <c r="P186" s="401"/>
      <c r="Q186" s="401"/>
      <c r="R186" s="401"/>
      <c r="S186" s="401"/>
      <c r="T186" s="401"/>
      <c r="U186" s="401"/>
      <c r="V186" s="401"/>
    </row>
    <row r="187" spans="1:22" x14ac:dyDescent="0.25">
      <c r="A187" s="401"/>
      <c r="B187" s="401"/>
      <c r="C187" s="401"/>
      <c r="D187" s="401"/>
      <c r="E187" s="734"/>
      <c r="F187" s="401"/>
      <c r="G187" s="401"/>
      <c r="H187" s="401"/>
      <c r="I187" s="401"/>
      <c r="J187" s="401"/>
      <c r="K187" s="401"/>
      <c r="L187" s="401"/>
      <c r="M187" s="401"/>
      <c r="N187" s="401"/>
      <c r="O187" s="401"/>
      <c r="P187" s="401"/>
      <c r="Q187" s="401"/>
      <c r="R187" s="401"/>
      <c r="S187" s="401"/>
      <c r="T187" s="401"/>
      <c r="U187" s="401"/>
      <c r="V187" s="401"/>
    </row>
    <row r="188" spans="1:22" x14ac:dyDescent="0.25">
      <c r="A188" s="401"/>
      <c r="B188" s="401"/>
      <c r="C188" s="401"/>
      <c r="D188" s="401"/>
      <c r="E188" s="734"/>
      <c r="F188" s="401"/>
      <c r="G188" s="401"/>
      <c r="H188" s="401"/>
      <c r="I188" s="401"/>
      <c r="J188" s="401"/>
      <c r="K188" s="401"/>
      <c r="L188" s="401"/>
      <c r="M188" s="401"/>
      <c r="N188" s="401"/>
      <c r="O188" s="401"/>
      <c r="P188" s="401"/>
      <c r="Q188" s="401"/>
      <c r="R188" s="401"/>
      <c r="S188" s="401"/>
      <c r="T188" s="401"/>
      <c r="U188" s="401"/>
      <c r="V188" s="401"/>
    </row>
    <row r="189" spans="1:22" x14ac:dyDescent="0.25">
      <c r="A189" s="401"/>
      <c r="B189" s="401"/>
      <c r="C189" s="401"/>
      <c r="D189" s="401"/>
      <c r="E189" s="734"/>
      <c r="F189" s="401"/>
      <c r="G189" s="401"/>
      <c r="H189" s="401"/>
      <c r="I189" s="401"/>
      <c r="J189" s="401"/>
      <c r="K189" s="401"/>
      <c r="L189" s="401"/>
      <c r="M189" s="401"/>
      <c r="N189" s="401"/>
      <c r="O189" s="401"/>
      <c r="P189" s="401"/>
      <c r="Q189" s="401"/>
      <c r="R189" s="401"/>
      <c r="S189" s="401"/>
      <c r="T189" s="401"/>
      <c r="U189" s="401"/>
      <c r="V189" s="401"/>
    </row>
    <row r="190" spans="1:22" x14ac:dyDescent="0.25">
      <c r="A190" s="401"/>
      <c r="B190" s="401"/>
      <c r="C190" s="401"/>
      <c r="D190" s="401"/>
      <c r="E190" s="734"/>
      <c r="F190" s="401"/>
      <c r="G190" s="401"/>
      <c r="H190" s="401"/>
      <c r="I190" s="401"/>
      <c r="J190" s="401"/>
      <c r="K190" s="401"/>
      <c r="L190" s="401"/>
      <c r="M190" s="401"/>
      <c r="N190" s="401"/>
      <c r="O190" s="401"/>
      <c r="P190" s="401"/>
      <c r="Q190" s="401"/>
      <c r="R190" s="401"/>
      <c r="S190" s="401"/>
      <c r="T190" s="401"/>
      <c r="U190" s="401"/>
      <c r="V190" s="401"/>
    </row>
    <row r="191" spans="1:22" x14ac:dyDescent="0.25">
      <c r="A191" s="401"/>
      <c r="B191" s="401"/>
      <c r="C191" s="401"/>
      <c r="D191" s="401"/>
      <c r="E191" s="734"/>
      <c r="F191" s="401"/>
      <c r="G191" s="401"/>
      <c r="H191" s="401"/>
      <c r="I191" s="401"/>
      <c r="J191" s="401"/>
      <c r="K191" s="401"/>
      <c r="L191" s="401"/>
      <c r="M191" s="401"/>
      <c r="N191" s="401"/>
      <c r="O191" s="401"/>
      <c r="P191" s="401"/>
      <c r="Q191" s="401"/>
      <c r="R191" s="401"/>
      <c r="S191" s="401"/>
      <c r="T191" s="401"/>
      <c r="U191" s="401"/>
      <c r="V191" s="401"/>
    </row>
    <row r="192" spans="1:22" x14ac:dyDescent="0.25">
      <c r="A192" s="401"/>
      <c r="B192" s="401"/>
      <c r="C192" s="401"/>
      <c r="D192" s="401"/>
      <c r="E192" s="734"/>
      <c r="F192" s="401"/>
      <c r="G192" s="401"/>
      <c r="H192" s="401"/>
      <c r="I192" s="401"/>
      <c r="J192" s="401"/>
      <c r="K192" s="401"/>
      <c r="L192" s="401"/>
      <c r="M192" s="401"/>
      <c r="N192" s="401"/>
      <c r="O192" s="401"/>
      <c r="P192" s="401"/>
      <c r="Q192" s="401"/>
      <c r="R192" s="401"/>
      <c r="S192" s="401"/>
      <c r="T192" s="401"/>
      <c r="U192" s="401"/>
      <c r="V192" s="401"/>
    </row>
    <row r="193" spans="1:22" x14ac:dyDescent="0.25">
      <c r="A193" s="401"/>
      <c r="B193" s="401"/>
      <c r="C193" s="401"/>
      <c r="D193" s="401"/>
      <c r="E193" s="734"/>
      <c r="F193" s="401"/>
      <c r="G193" s="401"/>
      <c r="H193" s="401"/>
      <c r="I193" s="401"/>
      <c r="J193" s="401"/>
      <c r="K193" s="401"/>
      <c r="L193" s="401"/>
      <c r="M193" s="401"/>
      <c r="N193" s="401"/>
      <c r="O193" s="401"/>
      <c r="P193" s="401"/>
      <c r="Q193" s="401"/>
      <c r="R193" s="401"/>
      <c r="S193" s="401"/>
      <c r="T193" s="401"/>
      <c r="U193" s="401"/>
      <c r="V193" s="401"/>
    </row>
    <row r="194" spans="1:22" x14ac:dyDescent="0.25">
      <c r="A194" s="401"/>
      <c r="B194" s="401"/>
      <c r="C194" s="401"/>
      <c r="D194" s="401"/>
      <c r="E194" s="734"/>
      <c r="F194" s="401"/>
      <c r="G194" s="401"/>
      <c r="H194" s="401"/>
      <c r="I194" s="401"/>
      <c r="J194" s="401"/>
      <c r="K194" s="401"/>
      <c r="L194" s="401"/>
      <c r="M194" s="401"/>
      <c r="N194" s="401"/>
      <c r="O194" s="401"/>
      <c r="P194" s="401"/>
      <c r="Q194" s="401"/>
      <c r="R194" s="401"/>
      <c r="S194" s="401"/>
      <c r="T194" s="401"/>
      <c r="U194" s="401"/>
      <c r="V194" s="401"/>
    </row>
    <row r="195" spans="1:22" x14ac:dyDescent="0.25">
      <c r="A195" s="401"/>
      <c r="B195" s="401"/>
      <c r="C195" s="401"/>
      <c r="D195" s="401"/>
      <c r="E195" s="734"/>
      <c r="F195" s="401"/>
      <c r="G195" s="401"/>
      <c r="H195" s="401"/>
      <c r="I195" s="401"/>
      <c r="J195" s="401"/>
      <c r="K195" s="401"/>
      <c r="L195" s="401"/>
      <c r="M195" s="401"/>
      <c r="N195" s="401"/>
      <c r="O195" s="401"/>
      <c r="P195" s="401"/>
      <c r="Q195" s="401"/>
      <c r="R195" s="401"/>
      <c r="S195" s="401"/>
      <c r="T195" s="401"/>
      <c r="U195" s="401"/>
      <c r="V195" s="401"/>
    </row>
    <row r="196" spans="1:22" x14ac:dyDescent="0.25">
      <c r="A196" s="401"/>
      <c r="B196" s="401"/>
      <c r="C196" s="401"/>
      <c r="D196" s="401"/>
      <c r="E196" s="734"/>
      <c r="F196" s="401"/>
      <c r="G196" s="401"/>
      <c r="H196" s="401"/>
      <c r="I196" s="401"/>
      <c r="J196" s="401"/>
      <c r="K196" s="401"/>
      <c r="L196" s="401"/>
      <c r="M196" s="401"/>
      <c r="N196" s="401"/>
      <c r="O196" s="401"/>
      <c r="P196" s="401"/>
      <c r="Q196" s="401"/>
      <c r="R196" s="401"/>
      <c r="S196" s="401"/>
      <c r="T196" s="401"/>
      <c r="U196" s="401"/>
      <c r="V196" s="401"/>
    </row>
    <row r="197" spans="1:22" x14ac:dyDescent="0.25">
      <c r="A197" s="401"/>
      <c r="B197" s="401"/>
      <c r="C197" s="401"/>
      <c r="D197" s="401"/>
      <c r="E197" s="734"/>
      <c r="F197" s="401"/>
      <c r="G197" s="401"/>
      <c r="H197" s="401"/>
      <c r="I197" s="401"/>
      <c r="J197" s="401"/>
      <c r="K197" s="401"/>
      <c r="L197" s="401"/>
      <c r="M197" s="401"/>
      <c r="N197" s="401"/>
      <c r="O197" s="401"/>
      <c r="P197" s="401"/>
      <c r="Q197" s="401"/>
      <c r="R197" s="401"/>
      <c r="S197" s="401"/>
      <c r="T197" s="401"/>
      <c r="U197" s="401"/>
      <c r="V197" s="401"/>
    </row>
    <row r="198" spans="1:22" x14ac:dyDescent="0.25">
      <c r="A198" s="401"/>
      <c r="B198" s="401"/>
      <c r="C198" s="401"/>
      <c r="D198" s="401"/>
      <c r="E198" s="734"/>
      <c r="F198" s="401"/>
      <c r="G198" s="401"/>
      <c r="H198" s="401"/>
      <c r="I198" s="401"/>
      <c r="J198" s="401"/>
      <c r="K198" s="401"/>
      <c r="L198" s="401"/>
      <c r="M198" s="401"/>
      <c r="N198" s="401"/>
      <c r="O198" s="401"/>
      <c r="P198" s="401"/>
      <c r="Q198" s="401"/>
      <c r="R198" s="401"/>
      <c r="S198" s="401"/>
      <c r="T198" s="401"/>
      <c r="U198" s="401"/>
      <c r="V198" s="401"/>
    </row>
    <row r="199" spans="1:22" x14ac:dyDescent="0.25">
      <c r="A199" s="401"/>
      <c r="B199" s="401"/>
      <c r="C199" s="401"/>
      <c r="D199" s="401"/>
      <c r="E199" s="734"/>
      <c r="F199" s="401"/>
      <c r="G199" s="401"/>
      <c r="H199" s="401"/>
      <c r="I199" s="401"/>
      <c r="J199" s="401"/>
      <c r="K199" s="401"/>
      <c r="L199" s="401"/>
      <c r="M199" s="401"/>
      <c r="N199" s="401"/>
      <c r="O199" s="401"/>
      <c r="P199" s="401"/>
      <c r="Q199" s="401"/>
      <c r="R199" s="401"/>
      <c r="S199" s="401"/>
      <c r="T199" s="401"/>
      <c r="U199" s="401"/>
      <c r="V199" s="401"/>
    </row>
    <row r="200" spans="1:22" x14ac:dyDescent="0.25">
      <c r="A200" s="401"/>
      <c r="B200" s="401"/>
      <c r="C200" s="401"/>
      <c r="D200" s="401"/>
      <c r="E200" s="734"/>
      <c r="F200" s="401"/>
      <c r="G200" s="401"/>
      <c r="H200" s="401"/>
      <c r="I200" s="401"/>
      <c r="J200" s="401"/>
      <c r="K200" s="401"/>
      <c r="L200" s="401"/>
      <c r="M200" s="401"/>
      <c r="N200" s="401"/>
      <c r="O200" s="401"/>
      <c r="P200" s="401"/>
      <c r="Q200" s="401"/>
      <c r="R200" s="401"/>
      <c r="S200" s="401"/>
      <c r="T200" s="401"/>
      <c r="U200" s="401"/>
      <c r="V200" s="401"/>
    </row>
    <row r="201" spans="1:22" x14ac:dyDescent="0.25">
      <c r="A201" s="401"/>
      <c r="B201" s="401"/>
      <c r="C201" s="401"/>
      <c r="D201" s="401"/>
      <c r="E201" s="734"/>
      <c r="F201" s="401"/>
      <c r="G201" s="401"/>
      <c r="H201" s="401"/>
      <c r="I201" s="401"/>
      <c r="J201" s="401"/>
      <c r="K201" s="401"/>
      <c r="L201" s="401"/>
      <c r="M201" s="401"/>
      <c r="N201" s="401"/>
      <c r="O201" s="401"/>
      <c r="P201" s="401"/>
      <c r="Q201" s="401"/>
      <c r="R201" s="401"/>
      <c r="S201" s="401"/>
      <c r="T201" s="401"/>
      <c r="U201" s="401"/>
      <c r="V201" s="401"/>
    </row>
    <row r="202" spans="1:22" x14ac:dyDescent="0.25">
      <c r="A202" s="401"/>
      <c r="B202" s="401"/>
      <c r="C202" s="401"/>
      <c r="D202" s="401"/>
      <c r="E202" s="734"/>
      <c r="F202" s="401"/>
      <c r="G202" s="401"/>
      <c r="H202" s="401"/>
      <c r="I202" s="401"/>
      <c r="J202" s="401"/>
      <c r="K202" s="401"/>
      <c r="L202" s="401"/>
      <c r="M202" s="401"/>
      <c r="N202" s="401"/>
      <c r="O202" s="401"/>
      <c r="P202" s="401"/>
      <c r="Q202" s="401"/>
      <c r="R202" s="401"/>
      <c r="S202" s="401"/>
      <c r="T202" s="401"/>
      <c r="U202" s="401"/>
      <c r="V202" s="401"/>
    </row>
    <row r="203" spans="1:22" x14ac:dyDescent="0.25">
      <c r="A203" s="401"/>
      <c r="B203" s="401"/>
      <c r="C203" s="401"/>
      <c r="D203" s="401"/>
      <c r="E203" s="734"/>
      <c r="F203" s="401"/>
      <c r="G203" s="401"/>
      <c r="H203" s="401"/>
      <c r="I203" s="401"/>
      <c r="J203" s="401"/>
      <c r="K203" s="401"/>
      <c r="L203" s="401"/>
      <c r="M203" s="401"/>
      <c r="N203" s="401"/>
      <c r="O203" s="401"/>
      <c r="P203" s="401"/>
      <c r="Q203" s="401"/>
      <c r="R203" s="401"/>
      <c r="S203" s="401"/>
      <c r="T203" s="401"/>
      <c r="U203" s="401"/>
      <c r="V203" s="401"/>
    </row>
    <row r="204" spans="1:22" x14ac:dyDescent="0.25">
      <c r="A204" s="401"/>
      <c r="B204" s="401"/>
      <c r="C204" s="401"/>
      <c r="D204" s="401"/>
      <c r="E204" s="734"/>
      <c r="F204" s="401"/>
      <c r="G204" s="401"/>
      <c r="H204" s="401"/>
      <c r="I204" s="401"/>
      <c r="J204" s="401"/>
      <c r="K204" s="401"/>
      <c r="L204" s="401"/>
      <c r="M204" s="401"/>
      <c r="N204" s="401"/>
      <c r="O204" s="401"/>
      <c r="P204" s="401"/>
      <c r="Q204" s="401"/>
      <c r="R204" s="401"/>
      <c r="S204" s="401"/>
      <c r="T204" s="401"/>
      <c r="U204" s="401"/>
      <c r="V204" s="401"/>
    </row>
    <row r="205" spans="1:22" x14ac:dyDescent="0.25">
      <c r="A205" s="401"/>
      <c r="B205" s="401"/>
      <c r="C205" s="401"/>
      <c r="D205" s="401"/>
      <c r="E205" s="734"/>
      <c r="F205" s="401"/>
      <c r="G205" s="401"/>
      <c r="H205" s="401"/>
      <c r="I205" s="401"/>
      <c r="J205" s="401"/>
      <c r="K205" s="401"/>
      <c r="L205" s="401"/>
      <c r="M205" s="401"/>
      <c r="N205" s="401"/>
      <c r="O205" s="401"/>
      <c r="P205" s="401"/>
      <c r="Q205" s="401"/>
      <c r="R205" s="401"/>
      <c r="S205" s="401"/>
      <c r="T205" s="401"/>
      <c r="U205" s="401"/>
      <c r="V205" s="401"/>
    </row>
    <row r="206" spans="1:22" x14ac:dyDescent="0.25">
      <c r="A206" s="401"/>
      <c r="B206" s="401"/>
      <c r="C206" s="401"/>
      <c r="D206" s="401"/>
      <c r="E206" s="734"/>
      <c r="F206" s="401"/>
      <c r="G206" s="401"/>
      <c r="H206" s="401"/>
      <c r="I206" s="401"/>
      <c r="J206" s="401"/>
      <c r="K206" s="401"/>
      <c r="L206" s="401"/>
      <c r="M206" s="401"/>
      <c r="N206" s="401"/>
      <c r="O206" s="401"/>
      <c r="P206" s="401"/>
      <c r="Q206" s="401"/>
      <c r="R206" s="401"/>
      <c r="S206" s="401"/>
      <c r="T206" s="401"/>
      <c r="U206" s="401"/>
      <c r="V206" s="401"/>
    </row>
    <row r="207" spans="1:22" x14ac:dyDescent="0.25">
      <c r="A207" s="401"/>
      <c r="B207" s="401"/>
      <c r="C207" s="401"/>
      <c r="D207" s="401"/>
      <c r="E207" s="734"/>
      <c r="F207" s="401"/>
      <c r="G207" s="401"/>
      <c r="H207" s="401"/>
      <c r="I207" s="401"/>
      <c r="J207" s="401"/>
      <c r="K207" s="401"/>
      <c r="L207" s="401"/>
      <c r="M207" s="401"/>
      <c r="N207" s="401"/>
      <c r="O207" s="401"/>
      <c r="P207" s="401"/>
      <c r="Q207" s="401"/>
      <c r="R207" s="401"/>
      <c r="S207" s="401"/>
      <c r="T207" s="401"/>
      <c r="U207" s="401"/>
      <c r="V207" s="401"/>
    </row>
    <row r="208" spans="1:22" x14ac:dyDescent="0.25">
      <c r="A208" s="401"/>
      <c r="B208" s="401"/>
      <c r="C208" s="401"/>
      <c r="D208" s="401"/>
      <c r="E208" s="734"/>
      <c r="F208" s="401"/>
      <c r="G208" s="401"/>
      <c r="H208" s="401"/>
      <c r="I208" s="401"/>
      <c r="J208" s="401"/>
      <c r="K208" s="401"/>
      <c r="L208" s="401"/>
      <c r="M208" s="401"/>
      <c r="N208" s="401"/>
      <c r="O208" s="401"/>
      <c r="P208" s="401"/>
      <c r="Q208" s="401"/>
      <c r="R208" s="401"/>
      <c r="S208" s="401"/>
      <c r="T208" s="401"/>
      <c r="U208" s="401"/>
      <c r="V208" s="401"/>
    </row>
    <row r="209" spans="1:22" x14ac:dyDescent="0.25">
      <c r="A209" s="401"/>
      <c r="B209" s="401"/>
      <c r="C209" s="401"/>
      <c r="D209" s="401"/>
      <c r="E209" s="734"/>
      <c r="F209" s="401"/>
      <c r="G209" s="401"/>
      <c r="H209" s="401"/>
      <c r="I209" s="401"/>
      <c r="J209" s="401"/>
      <c r="K209" s="401"/>
      <c r="L209" s="401"/>
      <c r="M209" s="401"/>
      <c r="N209" s="401"/>
      <c r="O209" s="401"/>
      <c r="P209" s="401"/>
      <c r="Q209" s="401"/>
      <c r="R209" s="401"/>
      <c r="S209" s="401"/>
      <c r="T209" s="401"/>
      <c r="U209" s="401"/>
      <c r="V209" s="401"/>
    </row>
    <row r="210" spans="1:22" x14ac:dyDescent="0.25">
      <c r="A210" s="401"/>
      <c r="B210" s="401"/>
      <c r="C210" s="401"/>
      <c r="D210" s="401"/>
      <c r="E210" s="734"/>
      <c r="F210" s="401"/>
      <c r="G210" s="401"/>
      <c r="H210" s="401"/>
      <c r="I210" s="401"/>
      <c r="J210" s="401"/>
      <c r="K210" s="401"/>
      <c r="L210" s="401"/>
      <c r="M210" s="401"/>
      <c r="N210" s="401"/>
      <c r="O210" s="401"/>
      <c r="P210" s="401"/>
      <c r="Q210" s="401"/>
      <c r="R210" s="401"/>
      <c r="S210" s="401"/>
      <c r="T210" s="401"/>
      <c r="U210" s="401"/>
      <c r="V210" s="401"/>
    </row>
    <row r="211" spans="1:22" x14ac:dyDescent="0.25">
      <c r="A211" s="401"/>
      <c r="B211" s="401"/>
      <c r="C211" s="401"/>
      <c r="D211" s="401"/>
      <c r="E211" s="734"/>
      <c r="F211" s="401"/>
      <c r="G211" s="401"/>
      <c r="H211" s="401"/>
      <c r="I211" s="401"/>
      <c r="J211" s="401"/>
      <c r="K211" s="401"/>
      <c r="L211" s="401"/>
      <c r="M211" s="401"/>
      <c r="N211" s="401"/>
      <c r="O211" s="401"/>
      <c r="P211" s="401"/>
      <c r="Q211" s="401"/>
      <c r="R211" s="401"/>
      <c r="S211" s="401"/>
      <c r="T211" s="401"/>
      <c r="U211" s="401"/>
      <c r="V211" s="401"/>
    </row>
    <row r="212" spans="1:22" x14ac:dyDescent="0.25">
      <c r="A212" s="401"/>
      <c r="B212" s="401"/>
      <c r="C212" s="401"/>
      <c r="D212" s="401"/>
      <c r="E212" s="734"/>
      <c r="F212" s="401"/>
      <c r="G212" s="401"/>
      <c r="H212" s="401"/>
      <c r="I212" s="401"/>
      <c r="J212" s="401"/>
      <c r="K212" s="401"/>
      <c r="L212" s="401"/>
      <c r="M212" s="401"/>
      <c r="N212" s="401"/>
      <c r="O212" s="401"/>
      <c r="P212" s="401"/>
      <c r="Q212" s="401"/>
      <c r="R212" s="401"/>
      <c r="S212" s="401"/>
      <c r="T212" s="401"/>
      <c r="U212" s="401"/>
      <c r="V212" s="401"/>
    </row>
    <row r="213" spans="1:22" x14ac:dyDescent="0.25">
      <c r="A213" s="401"/>
      <c r="B213" s="401"/>
      <c r="C213" s="401"/>
      <c r="D213" s="401"/>
      <c r="E213" s="734"/>
      <c r="F213" s="401"/>
      <c r="G213" s="401"/>
      <c r="H213" s="401"/>
      <c r="I213" s="401"/>
      <c r="J213" s="401"/>
      <c r="K213" s="401"/>
      <c r="L213" s="401"/>
      <c r="M213" s="401"/>
      <c r="N213" s="401"/>
      <c r="O213" s="401"/>
      <c r="P213" s="401"/>
      <c r="Q213" s="401"/>
      <c r="R213" s="401"/>
      <c r="S213" s="401"/>
      <c r="T213" s="401"/>
      <c r="U213" s="401"/>
      <c r="V213" s="401"/>
    </row>
    <row r="214" spans="1:22" x14ac:dyDescent="0.25">
      <c r="A214" s="401"/>
      <c r="B214" s="401"/>
      <c r="C214" s="401"/>
      <c r="D214" s="401"/>
      <c r="E214" s="734"/>
      <c r="F214" s="401"/>
      <c r="G214" s="401"/>
      <c r="H214" s="401"/>
      <c r="I214" s="401"/>
      <c r="J214" s="401"/>
      <c r="K214" s="401"/>
      <c r="L214" s="401"/>
      <c r="M214" s="401"/>
      <c r="N214" s="401"/>
      <c r="O214" s="401"/>
      <c r="P214" s="401"/>
      <c r="Q214" s="401"/>
      <c r="R214" s="401"/>
      <c r="S214" s="401"/>
      <c r="T214" s="401"/>
      <c r="U214" s="401"/>
      <c r="V214" s="401"/>
    </row>
    <row r="215" spans="1:22" x14ac:dyDescent="0.25">
      <c r="A215" s="401"/>
      <c r="B215" s="401"/>
      <c r="C215" s="401"/>
      <c r="D215" s="401"/>
      <c r="E215" s="734"/>
      <c r="F215" s="401"/>
      <c r="G215" s="401"/>
      <c r="H215" s="401"/>
      <c r="I215" s="401"/>
      <c r="J215" s="401"/>
      <c r="K215" s="401"/>
      <c r="L215" s="401"/>
      <c r="M215" s="401"/>
      <c r="N215" s="401"/>
      <c r="O215" s="401"/>
      <c r="P215" s="401"/>
      <c r="Q215" s="401"/>
      <c r="R215" s="401"/>
      <c r="S215" s="401"/>
      <c r="T215" s="401"/>
      <c r="U215" s="401"/>
      <c r="V215" s="401"/>
    </row>
    <row r="216" spans="1:22" x14ac:dyDescent="0.25">
      <c r="A216" s="401"/>
      <c r="B216" s="401"/>
      <c r="C216" s="401"/>
      <c r="D216" s="401"/>
      <c r="E216" s="734"/>
      <c r="F216" s="401"/>
      <c r="G216" s="401"/>
      <c r="H216" s="401"/>
      <c r="I216" s="401"/>
      <c r="J216" s="401"/>
      <c r="K216" s="401"/>
      <c r="L216" s="401"/>
      <c r="M216" s="401"/>
      <c r="N216" s="401"/>
      <c r="O216" s="401"/>
      <c r="P216" s="401"/>
      <c r="Q216" s="401"/>
      <c r="R216" s="401"/>
      <c r="S216" s="401"/>
      <c r="T216" s="401"/>
      <c r="U216" s="401"/>
      <c r="V216" s="401"/>
    </row>
    <row r="217" spans="1:22" x14ac:dyDescent="0.25">
      <c r="A217" s="401"/>
      <c r="B217" s="401"/>
      <c r="C217" s="401"/>
      <c r="D217" s="401"/>
      <c r="E217" s="734"/>
      <c r="F217" s="401"/>
      <c r="G217" s="401"/>
      <c r="H217" s="401"/>
      <c r="I217" s="401"/>
      <c r="J217" s="401"/>
      <c r="K217" s="401"/>
      <c r="L217" s="401"/>
      <c r="M217" s="401"/>
      <c r="N217" s="401"/>
      <c r="O217" s="401"/>
      <c r="P217" s="401"/>
      <c r="Q217" s="401"/>
      <c r="R217" s="401"/>
      <c r="S217" s="401"/>
      <c r="T217" s="401"/>
      <c r="U217" s="401"/>
      <c r="V217" s="401"/>
    </row>
    <row r="218" spans="1:22" x14ac:dyDescent="0.25">
      <c r="A218" s="401"/>
      <c r="B218" s="401"/>
      <c r="C218" s="401"/>
      <c r="D218" s="401"/>
      <c r="E218" s="734"/>
      <c r="F218" s="401"/>
      <c r="G218" s="401"/>
      <c r="H218" s="401"/>
      <c r="I218" s="401"/>
      <c r="J218" s="401"/>
      <c r="K218" s="401"/>
      <c r="L218" s="401"/>
      <c r="M218" s="401"/>
      <c r="N218" s="401"/>
      <c r="O218" s="401"/>
      <c r="P218" s="401"/>
      <c r="Q218" s="401"/>
      <c r="R218" s="401"/>
      <c r="S218" s="401"/>
      <c r="T218" s="401"/>
      <c r="U218" s="401"/>
      <c r="V218" s="401"/>
    </row>
    <row r="219" spans="1:22" x14ac:dyDescent="0.25">
      <c r="A219" s="401"/>
      <c r="B219" s="401"/>
      <c r="C219" s="401"/>
      <c r="D219" s="401"/>
      <c r="E219" s="734"/>
      <c r="F219" s="401"/>
      <c r="G219" s="401"/>
      <c r="H219" s="401"/>
      <c r="I219" s="401"/>
      <c r="J219" s="401"/>
      <c r="K219" s="401"/>
      <c r="L219" s="401"/>
      <c r="M219" s="401"/>
      <c r="N219" s="401"/>
      <c r="O219" s="401"/>
      <c r="P219" s="401"/>
      <c r="Q219" s="401"/>
      <c r="R219" s="401"/>
      <c r="S219" s="401"/>
      <c r="T219" s="401"/>
      <c r="U219" s="401"/>
      <c r="V219" s="401"/>
    </row>
    <row r="220" spans="1:22" x14ac:dyDescent="0.25">
      <c r="A220" s="401"/>
      <c r="B220" s="401"/>
      <c r="C220" s="401"/>
      <c r="D220" s="401"/>
      <c r="E220" s="734"/>
      <c r="F220" s="401"/>
      <c r="G220" s="401"/>
      <c r="H220" s="401"/>
      <c r="I220" s="401"/>
      <c r="J220" s="401"/>
      <c r="K220" s="401"/>
      <c r="L220" s="401"/>
      <c r="M220" s="401"/>
      <c r="N220" s="401"/>
      <c r="O220" s="401"/>
      <c r="P220" s="401"/>
      <c r="Q220" s="401"/>
      <c r="R220" s="401"/>
      <c r="S220" s="401"/>
      <c r="T220" s="401"/>
      <c r="U220" s="401"/>
      <c r="V220" s="401"/>
    </row>
    <row r="221" spans="1:22" x14ac:dyDescent="0.25">
      <c r="A221" s="401"/>
      <c r="B221" s="401"/>
      <c r="C221" s="401"/>
      <c r="D221" s="401"/>
      <c r="E221" s="734"/>
      <c r="F221" s="401"/>
      <c r="G221" s="401"/>
      <c r="H221" s="401"/>
      <c r="I221" s="401"/>
      <c r="J221" s="401"/>
      <c r="K221" s="401"/>
      <c r="L221" s="401"/>
      <c r="M221" s="401"/>
      <c r="N221" s="401"/>
      <c r="O221" s="401"/>
      <c r="P221" s="401"/>
      <c r="Q221" s="401"/>
      <c r="R221" s="401"/>
      <c r="S221" s="401"/>
      <c r="T221" s="401"/>
      <c r="U221" s="401"/>
      <c r="V221" s="401"/>
    </row>
    <row r="222" spans="1:22" x14ac:dyDescent="0.25">
      <c r="A222" s="401"/>
      <c r="B222" s="401"/>
      <c r="C222" s="401"/>
      <c r="D222" s="401"/>
      <c r="E222" s="734"/>
      <c r="F222" s="401"/>
      <c r="G222" s="401"/>
      <c r="H222" s="401"/>
      <c r="I222" s="401"/>
      <c r="J222" s="401"/>
      <c r="K222" s="401"/>
      <c r="L222" s="401"/>
      <c r="M222" s="401"/>
      <c r="N222" s="401"/>
      <c r="O222" s="401"/>
      <c r="P222" s="401"/>
      <c r="Q222" s="401"/>
      <c r="R222" s="401"/>
      <c r="S222" s="401"/>
      <c r="T222" s="401"/>
      <c r="U222" s="401"/>
      <c r="V222" s="401"/>
    </row>
    <row r="223" spans="1:22" x14ac:dyDescent="0.25">
      <c r="A223" s="401"/>
      <c r="B223" s="401"/>
      <c r="C223" s="401"/>
      <c r="D223" s="401"/>
      <c r="E223" s="734"/>
      <c r="F223" s="401"/>
      <c r="G223" s="401"/>
      <c r="H223" s="401"/>
      <c r="I223" s="401"/>
      <c r="J223" s="401"/>
      <c r="K223" s="401"/>
      <c r="L223" s="401"/>
      <c r="M223" s="401"/>
      <c r="N223" s="401"/>
      <c r="O223" s="401"/>
      <c r="P223" s="401"/>
      <c r="Q223" s="401"/>
      <c r="R223" s="401"/>
      <c r="S223" s="401"/>
      <c r="T223" s="401"/>
      <c r="U223" s="401"/>
      <c r="V223" s="401"/>
    </row>
    <row r="224" spans="1:22" x14ac:dyDescent="0.25">
      <c r="A224" s="401"/>
      <c r="B224" s="401"/>
      <c r="C224" s="401"/>
      <c r="D224" s="401"/>
      <c r="E224" s="734"/>
      <c r="F224" s="401"/>
      <c r="G224" s="401"/>
      <c r="H224" s="401"/>
      <c r="I224" s="401"/>
      <c r="J224" s="401"/>
      <c r="K224" s="401"/>
      <c r="L224" s="401"/>
      <c r="M224" s="401"/>
      <c r="N224" s="401"/>
      <c r="O224" s="401"/>
      <c r="P224" s="401"/>
      <c r="Q224" s="401"/>
      <c r="R224" s="401"/>
      <c r="S224" s="401"/>
      <c r="T224" s="401"/>
      <c r="U224" s="401"/>
      <c r="V224" s="401"/>
    </row>
    <row r="225" spans="1:22" x14ac:dyDescent="0.25">
      <c r="A225" s="401"/>
      <c r="B225" s="401"/>
      <c r="C225" s="401"/>
      <c r="D225" s="401"/>
      <c r="E225" s="734"/>
      <c r="F225" s="401"/>
      <c r="G225" s="401"/>
      <c r="H225" s="401"/>
      <c r="I225" s="401"/>
      <c r="J225" s="401"/>
      <c r="K225" s="401"/>
      <c r="L225" s="401"/>
      <c r="M225" s="401"/>
      <c r="N225" s="401"/>
      <c r="O225" s="401"/>
      <c r="P225" s="401"/>
      <c r="Q225" s="401"/>
      <c r="R225" s="401"/>
      <c r="S225" s="401"/>
      <c r="T225" s="401"/>
      <c r="U225" s="401"/>
      <c r="V225" s="401"/>
    </row>
    <row r="226" spans="1:22" x14ac:dyDescent="0.25">
      <c r="A226" s="401"/>
      <c r="B226" s="401"/>
      <c r="C226" s="401"/>
      <c r="D226" s="401"/>
      <c r="E226" s="734"/>
      <c r="F226" s="401"/>
      <c r="G226" s="401"/>
      <c r="H226" s="401"/>
      <c r="I226" s="401"/>
      <c r="J226" s="401"/>
      <c r="K226" s="401"/>
      <c r="L226" s="401"/>
      <c r="M226" s="401"/>
      <c r="N226" s="401"/>
      <c r="O226" s="401"/>
      <c r="P226" s="401"/>
      <c r="Q226" s="401"/>
      <c r="R226" s="401"/>
      <c r="S226" s="401"/>
      <c r="T226" s="401"/>
      <c r="U226" s="401"/>
      <c r="V226" s="401"/>
    </row>
    <row r="227" spans="1:22" x14ac:dyDescent="0.25">
      <c r="A227" s="401"/>
      <c r="B227" s="401"/>
      <c r="C227" s="401"/>
      <c r="D227" s="401"/>
      <c r="E227" s="734"/>
      <c r="F227" s="401"/>
      <c r="G227" s="401"/>
      <c r="H227" s="401"/>
      <c r="I227" s="401"/>
      <c r="J227" s="401"/>
      <c r="K227" s="401"/>
      <c r="L227" s="401"/>
      <c r="M227" s="401"/>
      <c r="N227" s="401"/>
      <c r="O227" s="401"/>
      <c r="P227" s="401"/>
      <c r="Q227" s="401"/>
      <c r="R227" s="401"/>
      <c r="S227" s="401"/>
      <c r="T227" s="401"/>
      <c r="U227" s="401"/>
      <c r="V227" s="401"/>
    </row>
    <row r="228" spans="1:22" x14ac:dyDescent="0.25">
      <c r="A228" s="401"/>
      <c r="B228" s="401"/>
      <c r="C228" s="401"/>
      <c r="D228" s="401"/>
      <c r="E228" s="734"/>
      <c r="F228" s="401"/>
      <c r="G228" s="401"/>
      <c r="H228" s="401"/>
      <c r="I228" s="401"/>
      <c r="J228" s="401"/>
      <c r="K228" s="401"/>
      <c r="L228" s="401"/>
      <c r="M228" s="401"/>
      <c r="N228" s="401"/>
      <c r="O228" s="401"/>
      <c r="P228" s="401"/>
      <c r="Q228" s="401"/>
      <c r="R228" s="401"/>
      <c r="S228" s="401"/>
      <c r="T228" s="401"/>
      <c r="U228" s="401"/>
      <c r="V228" s="401"/>
    </row>
    <row r="229" spans="1:22" x14ac:dyDescent="0.25">
      <c r="A229" s="401"/>
      <c r="B229" s="401"/>
      <c r="C229" s="401"/>
      <c r="D229" s="401"/>
      <c r="E229" s="734"/>
      <c r="F229" s="401"/>
      <c r="G229" s="401"/>
      <c r="H229" s="401"/>
      <c r="I229" s="401"/>
      <c r="J229" s="401"/>
      <c r="K229" s="401"/>
      <c r="L229" s="401"/>
      <c r="M229" s="401"/>
      <c r="N229" s="401"/>
      <c r="O229" s="401"/>
      <c r="P229" s="401"/>
      <c r="Q229" s="401"/>
      <c r="R229" s="401"/>
      <c r="S229" s="401"/>
      <c r="T229" s="401"/>
      <c r="U229" s="401"/>
      <c r="V229" s="401"/>
    </row>
    <row r="230" spans="1:22" x14ac:dyDescent="0.25">
      <c r="A230" s="401"/>
      <c r="B230" s="401"/>
      <c r="C230" s="401"/>
      <c r="D230" s="401"/>
      <c r="E230" s="734"/>
      <c r="F230" s="401"/>
      <c r="G230" s="401"/>
      <c r="H230" s="401"/>
      <c r="I230" s="401"/>
      <c r="J230" s="401"/>
      <c r="K230" s="401"/>
      <c r="L230" s="401"/>
      <c r="M230" s="401"/>
      <c r="N230" s="401"/>
      <c r="O230" s="401"/>
      <c r="P230" s="401"/>
      <c r="Q230" s="401"/>
      <c r="R230" s="401"/>
      <c r="S230" s="401"/>
      <c r="T230" s="401"/>
      <c r="U230" s="401"/>
      <c r="V230" s="401"/>
    </row>
    <row r="231" spans="1:22" x14ac:dyDescent="0.25">
      <c r="A231" s="401"/>
      <c r="B231" s="401"/>
      <c r="C231" s="401"/>
      <c r="D231" s="401"/>
      <c r="E231" s="734"/>
      <c r="F231" s="401"/>
      <c r="G231" s="401"/>
      <c r="H231" s="401"/>
      <c r="I231" s="401"/>
      <c r="J231" s="401"/>
      <c r="K231" s="401"/>
      <c r="L231" s="401"/>
      <c r="M231" s="401"/>
      <c r="N231" s="401"/>
      <c r="O231" s="401"/>
      <c r="P231" s="401"/>
      <c r="Q231" s="401"/>
      <c r="R231" s="401"/>
      <c r="S231" s="401"/>
      <c r="T231" s="401"/>
      <c r="U231" s="401"/>
      <c r="V231" s="401"/>
    </row>
    <row r="232" spans="1:22" x14ac:dyDescent="0.25">
      <c r="A232" s="401"/>
      <c r="B232" s="401"/>
      <c r="C232" s="401"/>
      <c r="D232" s="401"/>
      <c r="E232" s="734"/>
      <c r="F232" s="401"/>
      <c r="G232" s="401"/>
      <c r="H232" s="401"/>
      <c r="I232" s="401"/>
      <c r="J232" s="401"/>
      <c r="K232" s="401"/>
      <c r="L232" s="401"/>
      <c r="M232" s="401"/>
      <c r="N232" s="401"/>
      <c r="O232" s="401"/>
      <c r="P232" s="401"/>
      <c r="Q232" s="401"/>
      <c r="R232" s="401"/>
      <c r="S232" s="401"/>
      <c r="T232" s="401"/>
      <c r="U232" s="401"/>
      <c r="V232" s="401"/>
    </row>
    <row r="233" spans="1:22" x14ac:dyDescent="0.25">
      <c r="A233" s="401"/>
      <c r="B233" s="401"/>
      <c r="C233" s="401"/>
      <c r="D233" s="401"/>
      <c r="E233" s="734"/>
      <c r="F233" s="401"/>
      <c r="G233" s="401"/>
      <c r="H233" s="401"/>
      <c r="I233" s="401"/>
      <c r="J233" s="401"/>
      <c r="K233" s="401"/>
      <c r="L233" s="401"/>
      <c r="M233" s="401"/>
      <c r="N233" s="401"/>
      <c r="O233" s="401"/>
      <c r="P233" s="401"/>
      <c r="Q233" s="401"/>
      <c r="R233" s="401"/>
      <c r="S233" s="401"/>
      <c r="T233" s="401"/>
      <c r="U233" s="401"/>
      <c r="V233" s="401"/>
    </row>
    <row r="234" spans="1:22" x14ac:dyDescent="0.25">
      <c r="A234" s="401"/>
      <c r="B234" s="401"/>
      <c r="C234" s="401"/>
      <c r="D234" s="401"/>
      <c r="E234" s="734"/>
      <c r="F234" s="401"/>
      <c r="G234" s="401"/>
      <c r="H234" s="401"/>
      <c r="I234" s="401"/>
      <c r="J234" s="401"/>
      <c r="K234" s="401"/>
      <c r="L234" s="401"/>
      <c r="M234" s="401"/>
      <c r="N234" s="401"/>
      <c r="O234" s="401"/>
      <c r="P234" s="401"/>
      <c r="Q234" s="401"/>
      <c r="R234" s="401"/>
      <c r="S234" s="401"/>
      <c r="T234" s="401"/>
      <c r="U234" s="401"/>
      <c r="V234" s="401"/>
    </row>
    <row r="235" spans="1:22" x14ac:dyDescent="0.25">
      <c r="A235" s="401"/>
      <c r="B235" s="401"/>
      <c r="C235" s="401"/>
      <c r="D235" s="401"/>
      <c r="E235" s="734"/>
      <c r="F235" s="401"/>
      <c r="G235" s="401"/>
      <c r="H235" s="401"/>
      <c r="I235" s="401"/>
      <c r="J235" s="401"/>
      <c r="K235" s="401"/>
      <c r="L235" s="401"/>
      <c r="M235" s="401"/>
      <c r="N235" s="401"/>
      <c r="O235" s="401"/>
      <c r="P235" s="401"/>
      <c r="Q235" s="401"/>
      <c r="R235" s="401"/>
      <c r="S235" s="401"/>
      <c r="T235" s="401"/>
      <c r="U235" s="401"/>
      <c r="V235" s="401"/>
    </row>
    <row r="236" spans="1:22" x14ac:dyDescent="0.25">
      <c r="A236" s="401"/>
      <c r="B236" s="401"/>
      <c r="C236" s="401"/>
      <c r="D236" s="401"/>
      <c r="E236" s="734"/>
      <c r="F236" s="401"/>
      <c r="G236" s="401"/>
      <c r="H236" s="401"/>
      <c r="I236" s="401"/>
      <c r="J236" s="401"/>
      <c r="K236" s="401"/>
      <c r="L236" s="401"/>
      <c r="M236" s="401"/>
      <c r="N236" s="401"/>
      <c r="O236" s="401"/>
      <c r="P236" s="401"/>
      <c r="Q236" s="401"/>
      <c r="R236" s="401"/>
      <c r="S236" s="401"/>
      <c r="T236" s="401"/>
      <c r="U236" s="401"/>
      <c r="V236" s="401"/>
    </row>
    <row r="237" spans="1:22" x14ac:dyDescent="0.25">
      <c r="A237" s="401"/>
      <c r="B237" s="401"/>
      <c r="C237" s="401"/>
      <c r="D237" s="401"/>
      <c r="E237" s="734"/>
      <c r="F237" s="401"/>
      <c r="G237" s="401"/>
      <c r="H237" s="401"/>
      <c r="I237" s="401"/>
      <c r="J237" s="401"/>
      <c r="K237" s="401"/>
      <c r="L237" s="401"/>
      <c r="M237" s="401"/>
      <c r="N237" s="401"/>
      <c r="O237" s="401"/>
      <c r="P237" s="401"/>
      <c r="Q237" s="401"/>
      <c r="R237" s="401"/>
      <c r="S237" s="401"/>
      <c r="T237" s="401"/>
      <c r="U237" s="401"/>
      <c r="V237" s="401"/>
    </row>
    <row r="238" spans="1:22" x14ac:dyDescent="0.25">
      <c r="A238" s="401"/>
      <c r="B238" s="401"/>
      <c r="C238" s="401"/>
      <c r="D238" s="401"/>
      <c r="E238" s="734"/>
      <c r="F238" s="401"/>
      <c r="G238" s="401"/>
      <c r="H238" s="401"/>
      <c r="I238" s="401"/>
      <c r="J238" s="401"/>
      <c r="K238" s="401"/>
      <c r="L238" s="401"/>
      <c r="M238" s="401"/>
      <c r="N238" s="401"/>
      <c r="O238" s="401"/>
      <c r="P238" s="401"/>
      <c r="Q238" s="401"/>
      <c r="R238" s="401"/>
      <c r="S238" s="401"/>
      <c r="T238" s="401"/>
      <c r="U238" s="401"/>
      <c r="V238" s="401"/>
    </row>
    <row r="239" spans="1:22" x14ac:dyDescent="0.25">
      <c r="A239" s="401"/>
      <c r="B239" s="401"/>
      <c r="C239" s="401"/>
      <c r="D239" s="401"/>
      <c r="E239" s="734"/>
      <c r="F239" s="401"/>
      <c r="G239" s="401"/>
      <c r="H239" s="401"/>
      <c r="I239" s="401"/>
      <c r="J239" s="401"/>
      <c r="K239" s="401"/>
      <c r="L239" s="401"/>
      <c r="M239" s="401"/>
      <c r="N239" s="401"/>
      <c r="O239" s="401"/>
      <c r="P239" s="401"/>
      <c r="Q239" s="401"/>
      <c r="R239" s="401"/>
      <c r="S239" s="401"/>
      <c r="T239" s="401"/>
      <c r="U239" s="401"/>
      <c r="V239" s="401"/>
    </row>
    <row r="240" spans="1:22" x14ac:dyDescent="0.25">
      <c r="A240" s="401"/>
      <c r="B240" s="401"/>
      <c r="C240" s="401"/>
      <c r="D240" s="401"/>
      <c r="E240" s="734"/>
      <c r="F240" s="401"/>
      <c r="G240" s="401"/>
      <c r="H240" s="401"/>
      <c r="I240" s="401"/>
      <c r="J240" s="401"/>
      <c r="K240" s="401"/>
      <c r="L240" s="401"/>
      <c r="M240" s="401"/>
      <c r="N240" s="401"/>
      <c r="O240" s="401"/>
      <c r="P240" s="401"/>
      <c r="Q240" s="401"/>
      <c r="R240" s="401"/>
      <c r="S240" s="401"/>
      <c r="T240" s="401"/>
      <c r="U240" s="401"/>
      <c r="V240" s="401"/>
    </row>
    <row r="241" spans="1:22" x14ac:dyDescent="0.25">
      <c r="A241" s="401"/>
      <c r="B241" s="401"/>
      <c r="C241" s="401"/>
      <c r="D241" s="401"/>
      <c r="E241" s="734"/>
      <c r="F241" s="401"/>
      <c r="G241" s="401"/>
      <c r="H241" s="401"/>
      <c r="I241" s="401"/>
      <c r="J241" s="401"/>
      <c r="K241" s="401"/>
      <c r="L241" s="401"/>
      <c r="M241" s="401"/>
      <c r="N241" s="401"/>
      <c r="O241" s="401"/>
      <c r="P241" s="401"/>
      <c r="Q241" s="401"/>
      <c r="R241" s="401"/>
      <c r="S241" s="401"/>
      <c r="T241" s="401"/>
      <c r="U241" s="401"/>
      <c r="V241" s="401"/>
    </row>
    <row r="242" spans="1:22" x14ac:dyDescent="0.25">
      <c r="A242" s="401"/>
      <c r="B242" s="401"/>
      <c r="C242" s="401"/>
      <c r="D242" s="401"/>
      <c r="E242" s="734"/>
      <c r="F242" s="401"/>
      <c r="G242" s="401"/>
      <c r="H242" s="401"/>
      <c r="I242" s="401"/>
      <c r="J242" s="401"/>
      <c r="K242" s="401"/>
      <c r="L242" s="401"/>
      <c r="M242" s="401"/>
      <c r="N242" s="401"/>
      <c r="O242" s="401"/>
      <c r="P242" s="401"/>
      <c r="Q242" s="401"/>
      <c r="R242" s="401"/>
      <c r="S242" s="401"/>
      <c r="T242" s="401"/>
      <c r="U242" s="401"/>
      <c r="V242" s="401"/>
    </row>
    <row r="243" spans="1:22" x14ac:dyDescent="0.25">
      <c r="A243" s="401"/>
      <c r="B243" s="401"/>
      <c r="C243" s="401"/>
      <c r="D243" s="401"/>
      <c r="E243" s="734"/>
      <c r="F243" s="401"/>
      <c r="G243" s="401"/>
      <c r="H243" s="401"/>
      <c r="I243" s="401"/>
      <c r="J243" s="401"/>
      <c r="K243" s="401"/>
      <c r="L243" s="401"/>
      <c r="M243" s="401"/>
      <c r="N243" s="401"/>
      <c r="O243" s="401"/>
      <c r="P243" s="401"/>
      <c r="Q243" s="401"/>
      <c r="R243" s="401"/>
      <c r="S243" s="401"/>
      <c r="T243" s="401"/>
      <c r="U243" s="401"/>
      <c r="V243" s="401"/>
    </row>
    <row r="244" spans="1:22" x14ac:dyDescent="0.25">
      <c r="A244" s="401"/>
      <c r="B244" s="401"/>
      <c r="C244" s="401"/>
      <c r="D244" s="401"/>
      <c r="E244" s="734"/>
      <c r="F244" s="401"/>
      <c r="G244" s="401"/>
      <c r="H244" s="401"/>
      <c r="I244" s="401"/>
      <c r="J244" s="401"/>
      <c r="K244" s="401"/>
      <c r="L244" s="401"/>
      <c r="M244" s="401"/>
      <c r="N244" s="401"/>
      <c r="O244" s="401"/>
      <c r="P244" s="401"/>
      <c r="Q244" s="401"/>
      <c r="R244" s="401"/>
      <c r="S244" s="401"/>
      <c r="T244" s="401"/>
      <c r="U244" s="401"/>
      <c r="V244" s="401"/>
    </row>
    <row r="245" spans="1:22" x14ac:dyDescent="0.25">
      <c r="A245" s="401"/>
      <c r="B245" s="401"/>
      <c r="C245" s="401"/>
      <c r="D245" s="401"/>
      <c r="E245" s="734"/>
      <c r="F245" s="401"/>
      <c r="G245" s="401"/>
      <c r="H245" s="401"/>
      <c r="I245" s="401"/>
      <c r="J245" s="401"/>
      <c r="K245" s="401"/>
      <c r="L245" s="401"/>
      <c r="M245" s="401"/>
      <c r="N245" s="401"/>
      <c r="O245" s="401"/>
      <c r="P245" s="401"/>
      <c r="Q245" s="401"/>
      <c r="R245" s="401"/>
      <c r="S245" s="401"/>
      <c r="T245" s="401"/>
      <c r="U245" s="401"/>
      <c r="V245" s="401"/>
    </row>
    <row r="246" spans="1:22" x14ac:dyDescent="0.25">
      <c r="A246" s="401"/>
      <c r="B246" s="401"/>
      <c r="C246" s="401"/>
      <c r="D246" s="401"/>
      <c r="E246" s="734"/>
      <c r="F246" s="401"/>
      <c r="G246" s="401"/>
      <c r="H246" s="401"/>
      <c r="I246" s="401"/>
      <c r="J246" s="401"/>
      <c r="K246" s="401"/>
      <c r="L246" s="401"/>
      <c r="M246" s="401"/>
      <c r="N246" s="401"/>
      <c r="O246" s="401"/>
      <c r="P246" s="401"/>
      <c r="Q246" s="401"/>
      <c r="R246" s="401"/>
      <c r="S246" s="401"/>
      <c r="T246" s="401"/>
      <c r="U246" s="401"/>
      <c r="V246" s="401"/>
    </row>
    <row r="247" spans="1:22" x14ac:dyDescent="0.25">
      <c r="A247" s="401"/>
      <c r="B247" s="401"/>
      <c r="C247" s="401"/>
      <c r="D247" s="401"/>
      <c r="E247" s="734"/>
      <c r="F247" s="401"/>
      <c r="G247" s="401"/>
      <c r="H247" s="401"/>
      <c r="I247" s="401"/>
      <c r="J247" s="401"/>
      <c r="K247" s="401"/>
      <c r="L247" s="401"/>
      <c r="M247" s="401"/>
      <c r="N247" s="401"/>
      <c r="O247" s="401"/>
      <c r="P247" s="401"/>
      <c r="Q247" s="401"/>
      <c r="R247" s="401"/>
      <c r="S247" s="401"/>
      <c r="T247" s="401"/>
      <c r="U247" s="401"/>
      <c r="V247" s="401"/>
    </row>
    <row r="248" spans="1:22" x14ac:dyDescent="0.25">
      <c r="A248" s="401"/>
      <c r="B248" s="401"/>
      <c r="C248" s="401"/>
      <c r="D248" s="401"/>
      <c r="E248" s="734"/>
      <c r="F248" s="401"/>
      <c r="G248" s="401"/>
      <c r="H248" s="401"/>
      <c r="I248" s="401"/>
      <c r="J248" s="401"/>
      <c r="K248" s="401"/>
      <c r="L248" s="401"/>
      <c r="M248" s="401"/>
      <c r="N248" s="401"/>
      <c r="O248" s="401"/>
      <c r="P248" s="401"/>
      <c r="Q248" s="401"/>
      <c r="R248" s="401"/>
      <c r="S248" s="401"/>
      <c r="T248" s="401"/>
      <c r="U248" s="401"/>
      <c r="V248" s="401"/>
    </row>
    <row r="249" spans="1:22" x14ac:dyDescent="0.25">
      <c r="A249" s="401"/>
      <c r="B249" s="401"/>
      <c r="C249" s="401"/>
      <c r="D249" s="401"/>
      <c r="E249" s="734"/>
      <c r="F249" s="401"/>
      <c r="G249" s="401"/>
      <c r="H249" s="401"/>
      <c r="I249" s="401"/>
      <c r="J249" s="401"/>
      <c r="K249" s="401"/>
      <c r="L249" s="401"/>
      <c r="M249" s="401"/>
      <c r="N249" s="401"/>
      <c r="O249" s="401"/>
      <c r="P249" s="401"/>
      <c r="Q249" s="401"/>
      <c r="R249" s="401"/>
      <c r="S249" s="401"/>
      <c r="T249" s="401"/>
      <c r="U249" s="401"/>
      <c r="V249" s="401"/>
    </row>
    <row r="250" spans="1:22" x14ac:dyDescent="0.25">
      <c r="A250" s="401"/>
      <c r="B250" s="401"/>
      <c r="C250" s="401"/>
      <c r="D250" s="401"/>
      <c r="E250" s="734"/>
      <c r="F250" s="401"/>
      <c r="G250" s="401"/>
      <c r="H250" s="401"/>
      <c r="I250" s="401"/>
      <c r="J250" s="401"/>
      <c r="K250" s="401"/>
      <c r="L250" s="401"/>
      <c r="M250" s="401"/>
      <c r="N250" s="401"/>
      <c r="O250" s="401"/>
      <c r="P250" s="401"/>
      <c r="Q250" s="401"/>
      <c r="R250" s="401"/>
      <c r="S250" s="401"/>
      <c r="T250" s="401"/>
      <c r="U250" s="401"/>
      <c r="V250" s="401"/>
    </row>
    <row r="251" spans="1:22" x14ac:dyDescent="0.25">
      <c r="A251" s="401"/>
      <c r="B251" s="401"/>
      <c r="C251" s="401"/>
      <c r="D251" s="401"/>
      <c r="E251" s="734"/>
      <c r="F251" s="401"/>
      <c r="G251" s="401"/>
      <c r="H251" s="401"/>
      <c r="I251" s="401"/>
      <c r="J251" s="401"/>
      <c r="K251" s="401"/>
      <c r="L251" s="401"/>
      <c r="M251" s="401"/>
      <c r="N251" s="401"/>
      <c r="O251" s="401"/>
      <c r="P251" s="401"/>
      <c r="Q251" s="401"/>
      <c r="R251" s="401"/>
      <c r="S251" s="401"/>
      <c r="T251" s="401"/>
      <c r="U251" s="401"/>
      <c r="V251" s="401"/>
    </row>
    <row r="252" spans="1:22" x14ac:dyDescent="0.25">
      <c r="A252" s="401"/>
      <c r="B252" s="401"/>
      <c r="C252" s="401"/>
      <c r="D252" s="401"/>
      <c r="E252" s="734"/>
      <c r="F252" s="401"/>
      <c r="G252" s="401"/>
      <c r="H252" s="401"/>
      <c r="I252" s="401"/>
      <c r="J252" s="401"/>
      <c r="K252" s="401"/>
      <c r="L252" s="401"/>
      <c r="M252" s="401"/>
      <c r="N252" s="401"/>
      <c r="O252" s="401"/>
      <c r="P252" s="401"/>
      <c r="Q252" s="401"/>
      <c r="R252" s="401"/>
      <c r="S252" s="401"/>
      <c r="T252" s="401"/>
      <c r="U252" s="401"/>
      <c r="V252" s="401"/>
    </row>
    <row r="253" spans="1:22" x14ac:dyDescent="0.25">
      <c r="A253" s="401"/>
      <c r="B253" s="401"/>
      <c r="C253" s="401"/>
      <c r="D253" s="401"/>
      <c r="E253" s="734"/>
      <c r="F253" s="401"/>
      <c r="G253" s="401"/>
      <c r="H253" s="401"/>
      <c r="I253" s="401"/>
      <c r="J253" s="401"/>
      <c r="K253" s="401"/>
      <c r="L253" s="401"/>
      <c r="M253" s="401"/>
      <c r="N253" s="401"/>
      <c r="O253" s="401"/>
      <c r="P253" s="401"/>
      <c r="Q253" s="401"/>
      <c r="R253" s="401"/>
      <c r="S253" s="401"/>
      <c r="T253" s="401"/>
      <c r="U253" s="401"/>
      <c r="V253" s="401"/>
    </row>
    <row r="254" spans="1:22" x14ac:dyDescent="0.25">
      <c r="A254" s="401"/>
      <c r="B254" s="401"/>
      <c r="C254" s="401"/>
      <c r="D254" s="401"/>
      <c r="E254" s="734"/>
      <c r="F254" s="401"/>
      <c r="G254" s="401"/>
      <c r="H254" s="401"/>
      <c r="I254" s="401"/>
      <c r="J254" s="401"/>
      <c r="K254" s="401"/>
      <c r="L254" s="401"/>
      <c r="M254" s="401"/>
      <c r="N254" s="401"/>
      <c r="O254" s="401"/>
      <c r="P254" s="401"/>
      <c r="Q254" s="401"/>
      <c r="R254" s="401"/>
      <c r="S254" s="401"/>
      <c r="T254" s="401"/>
      <c r="U254" s="401"/>
      <c r="V254" s="401"/>
    </row>
    <row r="255" spans="1:22" x14ac:dyDescent="0.25">
      <c r="E255" s="734"/>
      <c r="F255" s="401"/>
      <c r="K255" s="401"/>
    </row>
    <row r="256" spans="1:22" x14ac:dyDescent="0.25">
      <c r="E256" s="734"/>
      <c r="F256" s="401"/>
    </row>
    <row r="257" spans="5:6" x14ac:dyDescent="0.25">
      <c r="E257" s="734"/>
      <c r="F257" s="401"/>
    </row>
    <row r="258" spans="5:6" x14ac:dyDescent="0.25">
      <c r="E258" s="734"/>
      <c r="F258" s="401"/>
    </row>
    <row r="259" spans="5:6" x14ac:dyDescent="0.25">
      <c r="E259" s="734"/>
      <c r="F259" s="401"/>
    </row>
    <row r="260" spans="5:6" x14ac:dyDescent="0.25">
      <c r="E260" s="734"/>
      <c r="F260" s="401"/>
    </row>
    <row r="261" spans="5:6" x14ac:dyDescent="0.25">
      <c r="E261" s="734"/>
      <c r="F261" s="401"/>
    </row>
  </sheetData>
  <sheetProtection algorithmName="SHA-512" hashValue="XIZDC8dC566ZTwNRDz0WGO49/mDTqjECQllP+LTZi1vIOf04AbIO+L9TWREM4ghXFve8ClLzDcsv1G74lv1o7w==" saltValue="6sYYw68II6IKRbcD91xdHg==" spinCount="100000" sheet="1" objects="1" scenarios="1"/>
  <pageMargins left="0.75" right="0.75" top="1" bottom="1" header="0.5" footer="0.5"/>
  <pageSetup orientation="portrait" r:id="rId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CargoTheft"/>
  <dimension ref="A1:CS118"/>
  <sheetViews>
    <sheetView showGridLines="0" zoomScaleNormal="100" workbookViewId="0">
      <selection activeCell="A7" sqref="A7"/>
    </sheetView>
  </sheetViews>
  <sheetFormatPr defaultRowHeight="18" customHeight="1" x14ac:dyDescent="0.25"/>
  <cols>
    <col min="1" max="1" width="20.33203125" style="920" customWidth="1"/>
    <col min="2" max="2" width="15.109375" style="921" customWidth="1"/>
    <col min="3" max="3" width="26.88671875" style="897" customWidth="1"/>
    <col min="4" max="4" width="17.109375" style="896" customWidth="1"/>
    <col min="5" max="5" width="15.33203125" style="896" customWidth="1"/>
    <col min="6" max="7" width="13" customWidth="1"/>
    <col min="8" max="8" width="6.44140625" style="929" hidden="1" customWidth="1"/>
    <col min="9" max="9" width="10.88671875" style="913" hidden="1" customWidth="1"/>
    <col min="10" max="10" width="7.44140625" style="913" hidden="1" customWidth="1"/>
    <col min="11" max="11" width="19.33203125" style="913" hidden="1" customWidth="1"/>
    <col min="12" max="16" width="7.33203125" style="913" hidden="1" customWidth="1"/>
    <col min="17" max="17" width="8" style="913" hidden="1" customWidth="1"/>
    <col min="18" max="20" width="9" style="913" hidden="1" customWidth="1"/>
    <col min="21" max="29" width="6.5546875" style="913" hidden="1" customWidth="1"/>
    <col min="30" max="30" width="14" style="913" hidden="1" customWidth="1"/>
    <col min="31" max="31" width="14" style="916" hidden="1" customWidth="1"/>
    <col min="32" max="32" width="14.33203125" style="913" hidden="1" customWidth="1"/>
    <col min="33" max="33" width="15.6640625" style="913" hidden="1" customWidth="1"/>
    <col min="34" max="34" width="17.44140625" style="916" hidden="1" customWidth="1"/>
    <col min="35" max="35" width="14" style="913" hidden="1" customWidth="1"/>
    <col min="36" max="36" width="14" style="916" hidden="1" customWidth="1"/>
    <col min="37" max="37" width="14.33203125" style="913" hidden="1" customWidth="1"/>
    <col min="38" max="38" width="15.6640625" style="913" hidden="1" customWidth="1"/>
    <col min="39" max="39" width="17.44140625" style="916" hidden="1" customWidth="1"/>
    <col min="40" max="40" width="14" style="913" hidden="1" customWidth="1"/>
    <col min="41" max="41" width="14" style="916" hidden="1" customWidth="1"/>
    <col min="42" max="42" width="14.33203125" style="913" hidden="1" customWidth="1"/>
    <col min="43" max="43" width="15.6640625" style="913" hidden="1" customWidth="1"/>
    <col min="44" max="44" width="17.44140625" style="916" hidden="1" customWidth="1"/>
    <col min="45" max="45" width="14" style="913" hidden="1" customWidth="1"/>
    <col min="46" max="46" width="14" style="916" hidden="1" customWidth="1"/>
    <col min="47" max="47" width="14.33203125" style="913" hidden="1" customWidth="1"/>
    <col min="48" max="48" width="15.6640625" style="913" hidden="1" customWidth="1"/>
    <col min="49" max="49" width="17.44140625" style="916" hidden="1" customWidth="1"/>
    <col min="50" max="50" width="14" style="913" hidden="1" customWidth="1"/>
    <col min="51" max="51" width="14" style="916" hidden="1" customWidth="1"/>
    <col min="52" max="52" width="14.33203125" style="913" hidden="1" customWidth="1"/>
    <col min="53" max="53" width="15.6640625" style="913" hidden="1" customWidth="1"/>
    <col min="54" max="54" width="17.44140625" style="916" hidden="1" customWidth="1"/>
    <col min="55" max="55" width="10.88671875" style="913" hidden="1" customWidth="1"/>
    <col min="56" max="58" width="7.88671875" style="913" hidden="1" customWidth="1"/>
    <col min="59" max="59" width="9.88671875" style="913" hidden="1" customWidth="1"/>
    <col min="60" max="62" width="7.88671875" style="913" hidden="1" customWidth="1"/>
    <col min="63" max="63" width="9.88671875" style="913" hidden="1" customWidth="1"/>
    <col min="64" max="66" width="7.88671875" style="913" hidden="1" customWidth="1"/>
    <col min="67" max="67" width="9.88671875" style="913" hidden="1" customWidth="1"/>
    <col min="68" max="70" width="7.88671875" style="913" hidden="1" customWidth="1"/>
    <col min="71" max="71" width="9.88671875" style="913" hidden="1" customWidth="1"/>
    <col min="72" max="74" width="7.88671875" style="913" hidden="1" customWidth="1"/>
    <col min="75" max="75" width="9.88671875" style="913" hidden="1" customWidth="1"/>
    <col min="76" max="78" width="8" style="913" hidden="1" customWidth="1"/>
    <col min="79" max="79" width="9.88671875" style="913" hidden="1" customWidth="1"/>
    <col min="80" max="82" width="8" style="913" hidden="1" customWidth="1"/>
    <col min="83" max="83" width="9.88671875" style="913" hidden="1" customWidth="1"/>
    <col min="84" max="86" width="8" style="913" hidden="1" customWidth="1"/>
    <col min="87" max="87" width="9.88671875" style="913" hidden="1" customWidth="1"/>
    <col min="88" max="90" width="8" style="913" hidden="1" customWidth="1"/>
    <col min="91" max="91" width="9.88671875" style="913" hidden="1" customWidth="1"/>
    <col min="92" max="94" width="8" style="913" hidden="1" customWidth="1"/>
    <col min="95" max="95" width="9.88671875" style="913" hidden="1" customWidth="1"/>
    <col min="96" max="97" width="9.109375" hidden="1" customWidth="1"/>
  </cols>
  <sheetData>
    <row r="1" spans="1:97" ht="18" customHeight="1" x14ac:dyDescent="0.35">
      <c r="A1" s="2097" t="s">
        <v>39875</v>
      </c>
      <c r="B1" s="2097"/>
      <c r="C1" s="2097"/>
      <c r="D1" s="2097"/>
      <c r="E1" s="2097"/>
      <c r="H1" s="933"/>
      <c r="I1" s="916">
        <f>COUNTA(A:A)+2</f>
        <v>6</v>
      </c>
    </row>
    <row r="2" spans="1:97" ht="4.5" customHeight="1" x14ac:dyDescent="0.25">
      <c r="A2" s="917"/>
      <c r="B2" s="903"/>
      <c r="C2" s="905"/>
      <c r="D2" s="905"/>
      <c r="E2" s="905"/>
      <c r="H2" s="933"/>
    </row>
    <row r="3" spans="1:97" ht="61.5" customHeight="1" x14ac:dyDescent="0.25">
      <c r="A3" s="2096" t="s">
        <v>39876</v>
      </c>
      <c r="B3" s="2096"/>
      <c r="C3" s="2096"/>
      <c r="D3" s="2096"/>
      <c r="E3" s="2096"/>
      <c r="H3" s="933"/>
    </row>
    <row r="4" spans="1:97" ht="31.5" customHeight="1" x14ac:dyDescent="0.25">
      <c r="A4" s="917"/>
      <c r="B4" s="903"/>
      <c r="C4" s="905"/>
      <c r="D4" s="905"/>
      <c r="E4" s="905"/>
      <c r="H4" s="933"/>
    </row>
    <row r="5" spans="1:97" ht="18" customHeight="1" x14ac:dyDescent="0.25">
      <c r="A5" s="2098" t="s">
        <v>39772</v>
      </c>
      <c r="B5" s="2098"/>
      <c r="C5" s="2098"/>
      <c r="D5" s="906"/>
      <c r="E5" s="906"/>
      <c r="H5" s="934"/>
      <c r="I5" s="912"/>
      <c r="J5" s="912"/>
      <c r="K5" s="912"/>
      <c r="L5" s="912"/>
      <c r="M5" s="912"/>
      <c r="N5" s="912"/>
      <c r="O5" s="912"/>
      <c r="P5" s="912"/>
      <c r="Q5" s="912"/>
      <c r="R5" s="912"/>
      <c r="S5" s="912"/>
      <c r="T5" s="912"/>
      <c r="U5" s="914"/>
    </row>
    <row r="6" spans="1:97" s="907" customFormat="1" ht="39.6" x14ac:dyDescent="0.25">
      <c r="A6" s="895" t="s">
        <v>1080</v>
      </c>
      <c r="B6" s="895" t="s">
        <v>39769</v>
      </c>
      <c r="C6" s="895" t="s">
        <v>39771</v>
      </c>
      <c r="D6" s="899"/>
      <c r="E6" s="899"/>
      <c r="H6" s="935" t="s">
        <v>39773</v>
      </c>
      <c r="I6" s="915" t="s">
        <v>39890</v>
      </c>
      <c r="J6" s="915" t="s">
        <v>39901</v>
      </c>
      <c r="K6" s="915" t="s">
        <v>39902</v>
      </c>
      <c r="L6" s="915" t="s">
        <v>39903</v>
      </c>
      <c r="M6" s="915" t="s">
        <v>39904</v>
      </c>
      <c r="N6" s="915" t="s">
        <v>39905</v>
      </c>
      <c r="O6" s="915" t="s">
        <v>39906</v>
      </c>
      <c r="P6" s="915" t="s">
        <v>39907</v>
      </c>
      <c r="Q6" s="915" t="s">
        <v>1112</v>
      </c>
      <c r="R6" s="915" t="s">
        <v>39908</v>
      </c>
      <c r="S6" s="915" t="s">
        <v>39909</v>
      </c>
      <c r="T6" s="915" t="s">
        <v>39910</v>
      </c>
      <c r="U6" s="915" t="s">
        <v>39781</v>
      </c>
      <c r="V6" s="915" t="s">
        <v>39786</v>
      </c>
      <c r="W6" s="915" t="s">
        <v>39791</v>
      </c>
      <c r="X6" s="915" t="s">
        <v>39796</v>
      </c>
      <c r="Y6" s="915" t="s">
        <v>39801</v>
      </c>
      <c r="Z6" s="915" t="s">
        <v>39806</v>
      </c>
      <c r="AA6" s="915" t="s">
        <v>39811</v>
      </c>
      <c r="AB6" s="915" t="s">
        <v>39815</v>
      </c>
      <c r="AC6" s="915" t="s">
        <v>39820</v>
      </c>
      <c r="AD6" s="915" t="s">
        <v>39911</v>
      </c>
      <c r="AE6" s="941" t="s">
        <v>39912</v>
      </c>
      <c r="AF6" s="915" t="s">
        <v>39913</v>
      </c>
      <c r="AG6" s="915" t="s">
        <v>39914</v>
      </c>
      <c r="AH6" s="941" t="s">
        <v>39915</v>
      </c>
      <c r="AI6" s="915" t="s">
        <v>39916</v>
      </c>
      <c r="AJ6" s="941" t="s">
        <v>39917</v>
      </c>
      <c r="AK6" s="915" t="s">
        <v>39918</v>
      </c>
      <c r="AL6" s="915" t="s">
        <v>39919</v>
      </c>
      <c r="AM6" s="941" t="s">
        <v>39920</v>
      </c>
      <c r="AN6" s="915" t="s">
        <v>39921</v>
      </c>
      <c r="AO6" s="941" t="s">
        <v>39922</v>
      </c>
      <c r="AP6" s="915" t="s">
        <v>39923</v>
      </c>
      <c r="AQ6" s="915" t="s">
        <v>39924</v>
      </c>
      <c r="AR6" s="941" t="s">
        <v>39925</v>
      </c>
      <c r="AS6" s="915" t="s">
        <v>39926</v>
      </c>
      <c r="AT6" s="941" t="s">
        <v>39927</v>
      </c>
      <c r="AU6" s="915" t="s">
        <v>39928</v>
      </c>
      <c r="AV6" s="915" t="s">
        <v>39929</v>
      </c>
      <c r="AW6" s="941" t="s">
        <v>39930</v>
      </c>
      <c r="AX6" s="915" t="s">
        <v>39931</v>
      </c>
      <c r="AY6" s="941" t="s">
        <v>39932</v>
      </c>
      <c r="AZ6" s="915" t="s">
        <v>39933</v>
      </c>
      <c r="BA6" s="915" t="s">
        <v>39934</v>
      </c>
      <c r="BB6" s="941" t="s">
        <v>39935</v>
      </c>
      <c r="BC6" s="915" t="s">
        <v>39936</v>
      </c>
      <c r="BD6" s="915" t="s">
        <v>39937</v>
      </c>
      <c r="BE6" s="915" t="s">
        <v>39938</v>
      </c>
      <c r="BF6" s="915" t="s">
        <v>39939</v>
      </c>
      <c r="BG6" s="915" t="s">
        <v>39940</v>
      </c>
      <c r="BH6" s="915" t="s">
        <v>39941</v>
      </c>
      <c r="BI6" s="915" t="s">
        <v>39942</v>
      </c>
      <c r="BJ6" s="915" t="s">
        <v>39943</v>
      </c>
      <c r="BK6" s="915" t="s">
        <v>39944</v>
      </c>
      <c r="BL6" s="915" t="s">
        <v>39945</v>
      </c>
      <c r="BM6" s="915" t="s">
        <v>39946</v>
      </c>
      <c r="BN6" s="915" t="s">
        <v>39947</v>
      </c>
      <c r="BO6" s="915" t="s">
        <v>39948</v>
      </c>
      <c r="BP6" s="915" t="s">
        <v>39949</v>
      </c>
      <c r="BQ6" s="915" t="s">
        <v>39950</v>
      </c>
      <c r="BR6" s="915" t="s">
        <v>39951</v>
      </c>
      <c r="BS6" s="915" t="s">
        <v>39952</v>
      </c>
      <c r="BT6" s="915" t="s">
        <v>39953</v>
      </c>
      <c r="BU6" s="915" t="s">
        <v>39954</v>
      </c>
      <c r="BV6" s="915" t="s">
        <v>39955</v>
      </c>
      <c r="BW6" s="915" t="s">
        <v>39956</v>
      </c>
      <c r="BX6" s="915" t="s">
        <v>39957</v>
      </c>
      <c r="BY6" s="915" t="s">
        <v>39958</v>
      </c>
      <c r="BZ6" s="915" t="s">
        <v>39959</v>
      </c>
      <c r="CA6" s="915" t="s">
        <v>39960</v>
      </c>
      <c r="CB6" s="915" t="s">
        <v>39961</v>
      </c>
      <c r="CC6" s="915" t="s">
        <v>39962</v>
      </c>
      <c r="CD6" s="915" t="s">
        <v>39963</v>
      </c>
      <c r="CE6" s="915" t="s">
        <v>39964</v>
      </c>
      <c r="CF6" s="915" t="s">
        <v>39965</v>
      </c>
      <c r="CG6" s="915" t="s">
        <v>39966</v>
      </c>
      <c r="CH6" s="915" t="s">
        <v>39967</v>
      </c>
      <c r="CI6" s="915" t="s">
        <v>39968</v>
      </c>
      <c r="CJ6" s="915" t="s">
        <v>39969</v>
      </c>
      <c r="CK6" s="915" t="s">
        <v>39970</v>
      </c>
      <c r="CL6" s="915" t="s">
        <v>39971</v>
      </c>
      <c r="CM6" s="915" t="s">
        <v>39972</v>
      </c>
      <c r="CN6" s="915" t="s">
        <v>39973</v>
      </c>
      <c r="CO6" s="915" t="s">
        <v>39974</v>
      </c>
      <c r="CP6" s="915" t="s">
        <v>39975</v>
      </c>
      <c r="CQ6" s="915" t="s">
        <v>39976</v>
      </c>
      <c r="CR6" s="922" t="s">
        <v>39873</v>
      </c>
      <c r="CS6" s="922" t="s">
        <v>39874</v>
      </c>
    </row>
    <row r="7" spans="1:97" ht="18" customHeight="1" x14ac:dyDescent="0.25">
      <c r="A7" s="908"/>
      <c r="B7" s="909"/>
      <c r="C7" s="909"/>
      <c r="D7" s="898"/>
      <c r="E7" s="900"/>
      <c r="F7" s="486"/>
      <c r="G7" s="486"/>
      <c r="H7" s="931"/>
    </row>
    <row r="8" spans="1:97" ht="18" customHeight="1" x14ac:dyDescent="0.25">
      <c r="A8" s="908"/>
      <c r="B8" s="909"/>
      <c r="C8" s="909"/>
      <c r="D8" s="898"/>
      <c r="E8" s="900"/>
      <c r="F8" s="486"/>
      <c r="G8" s="486"/>
    </row>
    <row r="9" spans="1:97" ht="18" customHeight="1" x14ac:dyDescent="0.25">
      <c r="A9" s="908"/>
      <c r="B9" s="909"/>
      <c r="C9" s="909"/>
      <c r="D9" s="898"/>
      <c r="E9" s="900"/>
      <c r="F9" s="486"/>
      <c r="G9" s="486"/>
    </row>
    <row r="10" spans="1:97" ht="18" customHeight="1" x14ac:dyDescent="0.25">
      <c r="A10" s="908"/>
      <c r="B10" s="909"/>
      <c r="C10" s="909"/>
      <c r="D10" s="898"/>
      <c r="E10" s="900"/>
      <c r="F10" s="486"/>
      <c r="G10" s="486"/>
    </row>
    <row r="11" spans="1:97" ht="18" customHeight="1" x14ac:dyDescent="0.25">
      <c r="A11" s="908"/>
      <c r="B11" s="909"/>
      <c r="C11" s="909"/>
      <c r="D11" s="898"/>
      <c r="E11" s="900"/>
      <c r="F11" s="488"/>
      <c r="G11" s="488"/>
    </row>
    <row r="12" spans="1:97" ht="18" customHeight="1" x14ac:dyDescent="0.25">
      <c r="A12" s="908"/>
      <c r="B12" s="909"/>
      <c r="C12" s="909"/>
      <c r="D12" s="898"/>
      <c r="E12" s="900"/>
      <c r="F12" s="488"/>
      <c r="G12" s="488"/>
      <c r="H12" s="932"/>
    </row>
    <row r="13" spans="1:97" ht="18" customHeight="1" x14ac:dyDescent="0.25">
      <c r="A13" s="908"/>
      <c r="B13" s="909"/>
      <c r="C13" s="909"/>
      <c r="D13" s="902"/>
      <c r="E13" s="901"/>
      <c r="F13" s="490"/>
      <c r="G13" s="490"/>
      <c r="H13" s="932"/>
    </row>
    <row r="14" spans="1:97" ht="18" customHeight="1" x14ac:dyDescent="0.25">
      <c r="A14" s="908"/>
      <c r="B14" s="909"/>
      <c r="C14" s="909"/>
      <c r="D14" s="898"/>
      <c r="E14" s="900"/>
      <c r="F14" s="488"/>
      <c r="G14" s="488"/>
      <c r="H14" s="930"/>
    </row>
    <row r="15" spans="1:97" ht="18" customHeight="1" x14ac:dyDescent="0.25">
      <c r="A15" s="908"/>
      <c r="B15" s="909"/>
      <c r="C15" s="909"/>
      <c r="D15" s="898"/>
      <c r="E15" s="900"/>
      <c r="F15" s="486"/>
      <c r="G15" s="486"/>
      <c r="H15" s="932"/>
    </row>
    <row r="16" spans="1:97" ht="18" customHeight="1" x14ac:dyDescent="0.25">
      <c r="A16" s="908"/>
      <c r="B16" s="909"/>
      <c r="C16" s="909"/>
      <c r="D16" s="898"/>
      <c r="E16" s="900"/>
      <c r="F16" s="486"/>
      <c r="G16" s="486"/>
    </row>
    <row r="17" spans="1:7" ht="18" customHeight="1" x14ac:dyDescent="0.25">
      <c r="A17" s="908"/>
      <c r="B17" s="909"/>
      <c r="C17" s="909"/>
      <c r="D17" s="898"/>
      <c r="E17" s="903"/>
      <c r="F17" s="487"/>
      <c r="G17" s="487"/>
    </row>
    <row r="18" spans="1:7" ht="18" customHeight="1" x14ac:dyDescent="0.25">
      <c r="A18" s="908"/>
      <c r="B18" s="909"/>
      <c r="C18" s="909"/>
      <c r="D18" s="898"/>
      <c r="E18" s="903"/>
      <c r="F18" s="487"/>
      <c r="G18" s="487"/>
    </row>
    <row r="19" spans="1:7" ht="18" customHeight="1" x14ac:dyDescent="0.25">
      <c r="A19" s="908"/>
      <c r="B19" s="909"/>
      <c r="C19" s="909"/>
      <c r="D19" s="898"/>
      <c r="E19" s="903"/>
      <c r="F19" s="487"/>
      <c r="G19" s="487"/>
    </row>
    <row r="20" spans="1:7" ht="18" customHeight="1" x14ac:dyDescent="0.25">
      <c r="A20" s="908"/>
      <c r="B20" s="909"/>
      <c r="C20" s="910"/>
      <c r="D20" s="904"/>
      <c r="E20" s="905"/>
    </row>
    <row r="21" spans="1:7" ht="18" customHeight="1" x14ac:dyDescent="0.25">
      <c r="A21" s="908"/>
      <c r="B21" s="909"/>
      <c r="C21" s="910"/>
      <c r="D21" s="904"/>
      <c r="E21" s="905"/>
    </row>
    <row r="22" spans="1:7" ht="18" customHeight="1" x14ac:dyDescent="0.25">
      <c r="A22" s="908"/>
      <c r="B22" s="909"/>
      <c r="C22" s="910"/>
      <c r="D22" s="904"/>
      <c r="E22" s="905"/>
    </row>
    <row r="23" spans="1:7" ht="18" customHeight="1" x14ac:dyDescent="0.25">
      <c r="A23" s="908"/>
      <c r="B23" s="909"/>
      <c r="C23" s="910"/>
      <c r="D23" s="904"/>
      <c r="E23" s="905"/>
    </row>
    <row r="24" spans="1:7" ht="18" customHeight="1" x14ac:dyDescent="0.25">
      <c r="A24" s="908"/>
      <c r="B24" s="909"/>
      <c r="C24" s="910"/>
      <c r="D24" s="904"/>
      <c r="E24" s="905"/>
    </row>
    <row r="25" spans="1:7" ht="18" customHeight="1" x14ac:dyDescent="0.25">
      <c r="A25" s="908"/>
      <c r="B25" s="909"/>
      <c r="C25" s="910"/>
      <c r="D25" s="904"/>
      <c r="E25" s="905"/>
    </row>
    <row r="26" spans="1:7" ht="18" customHeight="1" x14ac:dyDescent="0.25">
      <c r="A26" s="908"/>
      <c r="B26" s="909"/>
      <c r="C26" s="910"/>
      <c r="D26" s="904"/>
      <c r="E26" s="905"/>
    </row>
    <row r="27" spans="1:7" ht="18" customHeight="1" x14ac:dyDescent="0.25">
      <c r="A27" s="908"/>
      <c r="B27" s="909"/>
      <c r="C27" s="910"/>
      <c r="D27" s="904"/>
      <c r="E27" s="905"/>
    </row>
    <row r="28" spans="1:7" ht="18" customHeight="1" x14ac:dyDescent="0.25">
      <c r="A28" s="908"/>
      <c r="B28" s="909"/>
      <c r="C28" s="910"/>
      <c r="D28" s="904"/>
      <c r="E28" s="905"/>
    </row>
    <row r="29" spans="1:7" ht="18" customHeight="1" x14ac:dyDescent="0.25">
      <c r="A29" s="908"/>
      <c r="B29" s="909"/>
      <c r="C29" s="910"/>
      <c r="D29" s="904"/>
      <c r="E29" s="905"/>
    </row>
    <row r="30" spans="1:7" ht="18" customHeight="1" x14ac:dyDescent="0.25">
      <c r="A30" s="908"/>
      <c r="B30" s="909"/>
      <c r="C30" s="910"/>
      <c r="D30" s="904"/>
      <c r="E30" s="905"/>
    </row>
    <row r="31" spans="1:7" ht="18" customHeight="1" x14ac:dyDescent="0.25">
      <c r="A31" s="908"/>
      <c r="B31" s="909"/>
      <c r="C31" s="910"/>
      <c r="D31" s="904"/>
      <c r="E31" s="905"/>
    </row>
    <row r="32" spans="1:7" ht="18" customHeight="1" x14ac:dyDescent="0.25">
      <c r="A32" s="908"/>
      <c r="B32" s="909"/>
      <c r="C32" s="910"/>
      <c r="D32" s="904"/>
      <c r="E32" s="905"/>
    </row>
    <row r="33" spans="1:5" ht="18" customHeight="1" x14ac:dyDescent="0.25">
      <c r="A33" s="908"/>
      <c r="B33" s="909"/>
      <c r="C33" s="910"/>
      <c r="D33" s="904"/>
      <c r="E33" s="905"/>
    </row>
    <row r="34" spans="1:5" ht="18" customHeight="1" x14ac:dyDescent="0.25">
      <c r="A34" s="908"/>
      <c r="B34" s="909"/>
      <c r="C34" s="910"/>
      <c r="D34" s="904"/>
      <c r="E34" s="905"/>
    </row>
    <row r="35" spans="1:5" ht="18" customHeight="1" x14ac:dyDescent="0.25">
      <c r="A35" s="908"/>
      <c r="B35" s="909"/>
      <c r="C35" s="910"/>
      <c r="D35" s="904"/>
      <c r="E35" s="905"/>
    </row>
    <row r="36" spans="1:5" ht="18" customHeight="1" x14ac:dyDescent="0.25">
      <c r="A36" s="908"/>
      <c r="B36" s="909"/>
      <c r="C36" s="910"/>
      <c r="D36" s="904"/>
      <c r="E36" s="905"/>
    </row>
    <row r="37" spans="1:5" ht="18" customHeight="1" x14ac:dyDescent="0.25">
      <c r="A37" s="908"/>
      <c r="B37" s="909"/>
      <c r="C37" s="910"/>
      <c r="D37" s="904"/>
      <c r="E37" s="905"/>
    </row>
    <row r="38" spans="1:5" ht="18" customHeight="1" x14ac:dyDescent="0.25">
      <c r="A38" s="908"/>
      <c r="B38" s="909"/>
      <c r="C38" s="910"/>
      <c r="D38" s="904"/>
      <c r="E38" s="905"/>
    </row>
    <row r="39" spans="1:5" ht="18" customHeight="1" x14ac:dyDescent="0.25">
      <c r="A39" s="908"/>
      <c r="B39" s="909"/>
      <c r="C39" s="910"/>
      <c r="D39" s="904"/>
      <c r="E39" s="905"/>
    </row>
    <row r="40" spans="1:5" ht="18" customHeight="1" x14ac:dyDescent="0.25">
      <c r="A40" s="908"/>
      <c r="B40" s="909"/>
      <c r="C40" s="910"/>
      <c r="D40" s="904"/>
      <c r="E40" s="905"/>
    </row>
    <row r="41" spans="1:5" ht="18" customHeight="1" x14ac:dyDescent="0.25">
      <c r="A41" s="908"/>
      <c r="B41" s="909"/>
      <c r="C41" s="910"/>
      <c r="D41" s="904"/>
      <c r="E41" s="905"/>
    </row>
    <row r="42" spans="1:5" ht="18" customHeight="1" x14ac:dyDescent="0.25">
      <c r="A42" s="908"/>
      <c r="B42" s="909"/>
      <c r="C42" s="910"/>
      <c r="D42" s="904"/>
      <c r="E42" s="905"/>
    </row>
    <row r="43" spans="1:5" ht="18" customHeight="1" x14ac:dyDescent="0.25">
      <c r="A43" s="908"/>
      <c r="B43" s="909"/>
      <c r="C43" s="910"/>
      <c r="D43" s="904"/>
      <c r="E43" s="905"/>
    </row>
    <row r="44" spans="1:5" ht="18" customHeight="1" x14ac:dyDescent="0.25">
      <c r="A44" s="908"/>
      <c r="B44" s="909"/>
      <c r="C44" s="910"/>
      <c r="D44" s="904"/>
      <c r="E44" s="905"/>
    </row>
    <row r="45" spans="1:5" ht="18" customHeight="1" x14ac:dyDescent="0.25">
      <c r="A45" s="908"/>
      <c r="B45" s="909"/>
      <c r="C45" s="910"/>
      <c r="D45" s="904"/>
      <c r="E45" s="905"/>
    </row>
    <row r="46" spans="1:5" ht="18" customHeight="1" x14ac:dyDescent="0.25">
      <c r="A46" s="908"/>
      <c r="B46" s="909"/>
      <c r="C46" s="910"/>
      <c r="D46" s="904"/>
      <c r="E46" s="905"/>
    </row>
    <row r="47" spans="1:5" ht="18" customHeight="1" x14ac:dyDescent="0.25">
      <c r="A47" s="908"/>
      <c r="B47" s="909"/>
      <c r="C47" s="910"/>
      <c r="D47" s="904"/>
      <c r="E47" s="905"/>
    </row>
    <row r="48" spans="1:5" ht="18" customHeight="1" x14ac:dyDescent="0.25">
      <c r="A48" s="908"/>
      <c r="B48" s="909"/>
      <c r="C48" s="910"/>
      <c r="D48" s="904"/>
      <c r="E48" s="905"/>
    </row>
    <row r="49" spans="1:5" ht="18" customHeight="1" x14ac:dyDescent="0.25">
      <c r="A49" s="908"/>
      <c r="B49" s="909"/>
      <c r="C49" s="910"/>
      <c r="D49" s="904"/>
      <c r="E49" s="905"/>
    </row>
    <row r="50" spans="1:5" ht="18" customHeight="1" x14ac:dyDescent="0.25">
      <c r="A50" s="908"/>
      <c r="B50" s="909"/>
      <c r="C50" s="910"/>
      <c r="D50" s="904"/>
      <c r="E50" s="905"/>
    </row>
    <row r="51" spans="1:5" ht="18" customHeight="1" x14ac:dyDescent="0.25">
      <c r="A51" s="908"/>
      <c r="B51" s="909"/>
      <c r="C51" s="910"/>
      <c r="D51" s="904"/>
      <c r="E51" s="905"/>
    </row>
    <row r="52" spans="1:5" ht="18" customHeight="1" x14ac:dyDescent="0.25">
      <c r="A52" s="908"/>
      <c r="B52" s="909"/>
      <c r="C52" s="910"/>
      <c r="D52" s="904"/>
      <c r="E52" s="905"/>
    </row>
    <row r="53" spans="1:5" ht="18" customHeight="1" x14ac:dyDescent="0.25">
      <c r="A53" s="908"/>
      <c r="B53" s="909"/>
      <c r="C53" s="910"/>
      <c r="D53" s="904"/>
      <c r="E53" s="905"/>
    </row>
    <row r="54" spans="1:5" ht="18" customHeight="1" x14ac:dyDescent="0.25">
      <c r="A54" s="908"/>
      <c r="B54" s="909"/>
      <c r="C54" s="910"/>
      <c r="D54" s="904"/>
      <c r="E54" s="905"/>
    </row>
    <row r="55" spans="1:5" ht="18" customHeight="1" x14ac:dyDescent="0.25">
      <c r="A55" s="908"/>
      <c r="B55" s="909"/>
      <c r="C55" s="910"/>
      <c r="D55" s="904"/>
      <c r="E55" s="905"/>
    </row>
    <row r="56" spans="1:5" ht="18" customHeight="1" x14ac:dyDescent="0.25">
      <c r="A56" s="908"/>
      <c r="B56" s="909"/>
      <c r="C56" s="910"/>
      <c r="D56" s="904"/>
      <c r="E56" s="905"/>
    </row>
    <row r="57" spans="1:5" ht="18" customHeight="1" x14ac:dyDescent="0.25">
      <c r="A57" s="908"/>
      <c r="B57" s="909"/>
      <c r="C57" s="910"/>
      <c r="D57" s="904"/>
      <c r="E57" s="905"/>
    </row>
    <row r="58" spans="1:5" ht="18" customHeight="1" x14ac:dyDescent="0.25">
      <c r="A58" s="908"/>
      <c r="B58" s="909"/>
      <c r="C58" s="910"/>
      <c r="D58" s="904"/>
      <c r="E58" s="905"/>
    </row>
    <row r="59" spans="1:5" ht="18" customHeight="1" x14ac:dyDescent="0.25">
      <c r="A59" s="908"/>
      <c r="B59" s="909"/>
      <c r="C59" s="910"/>
      <c r="D59" s="904"/>
      <c r="E59" s="905"/>
    </row>
    <row r="60" spans="1:5" ht="18" customHeight="1" x14ac:dyDescent="0.25">
      <c r="A60" s="908"/>
      <c r="B60" s="909"/>
      <c r="C60" s="910"/>
      <c r="D60" s="904"/>
      <c r="E60" s="905"/>
    </row>
    <row r="61" spans="1:5" ht="18" customHeight="1" x14ac:dyDescent="0.25">
      <c r="A61" s="908"/>
      <c r="B61" s="909"/>
      <c r="C61" s="910"/>
      <c r="D61" s="904"/>
      <c r="E61" s="905"/>
    </row>
    <row r="62" spans="1:5" ht="18" customHeight="1" x14ac:dyDescent="0.25">
      <c r="A62" s="908"/>
      <c r="B62" s="909"/>
      <c r="C62" s="910"/>
      <c r="D62" s="904"/>
      <c r="E62" s="905"/>
    </row>
    <row r="63" spans="1:5" ht="18" customHeight="1" x14ac:dyDescent="0.25">
      <c r="A63" s="908"/>
      <c r="B63" s="909"/>
      <c r="C63" s="910"/>
      <c r="D63" s="904"/>
      <c r="E63" s="905"/>
    </row>
    <row r="64" spans="1:5" ht="18" customHeight="1" x14ac:dyDescent="0.25">
      <c r="A64" s="908"/>
      <c r="B64" s="909"/>
      <c r="C64" s="910"/>
      <c r="D64" s="904"/>
      <c r="E64" s="905"/>
    </row>
    <row r="65" spans="1:5" ht="18" customHeight="1" x14ac:dyDescent="0.25">
      <c r="A65" s="908"/>
      <c r="B65" s="909"/>
      <c r="C65" s="910"/>
      <c r="D65" s="904"/>
      <c r="E65" s="905"/>
    </row>
    <row r="66" spans="1:5" ht="18" customHeight="1" x14ac:dyDescent="0.25">
      <c r="A66" s="908"/>
      <c r="B66" s="909"/>
      <c r="C66" s="910"/>
      <c r="D66" s="904"/>
      <c r="E66" s="905"/>
    </row>
    <row r="67" spans="1:5" ht="18" customHeight="1" x14ac:dyDescent="0.25">
      <c r="A67" s="908"/>
      <c r="B67" s="909"/>
      <c r="C67" s="910"/>
      <c r="D67" s="904"/>
      <c r="E67" s="905"/>
    </row>
    <row r="68" spans="1:5" ht="18" customHeight="1" x14ac:dyDescent="0.25">
      <c r="A68" s="918"/>
      <c r="B68" s="919"/>
      <c r="C68" s="911"/>
      <c r="D68" s="905"/>
      <c r="E68" s="905"/>
    </row>
    <row r="69" spans="1:5" ht="18" customHeight="1" x14ac:dyDescent="0.25">
      <c r="A69" s="918"/>
      <c r="B69" s="919"/>
      <c r="C69" s="911"/>
      <c r="D69" s="905"/>
      <c r="E69" s="905"/>
    </row>
    <row r="70" spans="1:5" ht="18" customHeight="1" x14ac:dyDescent="0.25">
      <c r="A70" s="918"/>
      <c r="B70" s="919"/>
      <c r="C70" s="911"/>
      <c r="D70" s="905"/>
      <c r="E70" s="905"/>
    </row>
    <row r="71" spans="1:5" ht="18" customHeight="1" x14ac:dyDescent="0.25">
      <c r="A71" s="918"/>
      <c r="B71" s="919"/>
      <c r="C71" s="911"/>
      <c r="D71" s="905"/>
      <c r="E71" s="905"/>
    </row>
    <row r="72" spans="1:5" ht="18" customHeight="1" x14ac:dyDescent="0.25">
      <c r="A72" s="918"/>
      <c r="B72" s="919"/>
      <c r="C72" s="911"/>
      <c r="D72" s="905"/>
      <c r="E72" s="905"/>
    </row>
    <row r="73" spans="1:5" ht="18" customHeight="1" x14ac:dyDescent="0.25">
      <c r="A73" s="918"/>
      <c r="B73" s="919"/>
      <c r="C73" s="911"/>
      <c r="D73" s="905"/>
      <c r="E73" s="905"/>
    </row>
    <row r="74" spans="1:5" ht="18" customHeight="1" x14ac:dyDescent="0.25">
      <c r="A74" s="918"/>
      <c r="B74" s="919"/>
      <c r="C74" s="911"/>
      <c r="D74" s="905"/>
      <c r="E74" s="905"/>
    </row>
    <row r="75" spans="1:5" ht="18" customHeight="1" x14ac:dyDescent="0.25">
      <c r="A75" s="918"/>
      <c r="B75" s="919"/>
      <c r="C75" s="911"/>
      <c r="D75" s="905"/>
      <c r="E75" s="905"/>
    </row>
    <row r="76" spans="1:5" ht="18" customHeight="1" x14ac:dyDescent="0.25">
      <c r="A76" s="918"/>
      <c r="B76" s="919"/>
      <c r="C76" s="911"/>
      <c r="D76" s="905"/>
      <c r="E76" s="905"/>
    </row>
    <row r="77" spans="1:5" ht="18" customHeight="1" x14ac:dyDescent="0.25">
      <c r="A77" s="918"/>
      <c r="B77" s="919"/>
      <c r="C77" s="911"/>
      <c r="D77" s="905"/>
      <c r="E77" s="905"/>
    </row>
    <row r="78" spans="1:5" ht="18" customHeight="1" x14ac:dyDescent="0.25">
      <c r="A78" s="918"/>
      <c r="B78" s="919"/>
      <c r="C78" s="911"/>
      <c r="D78" s="905"/>
      <c r="E78" s="905"/>
    </row>
    <row r="79" spans="1:5" ht="18" customHeight="1" x14ac:dyDescent="0.25">
      <c r="A79" s="918"/>
      <c r="B79" s="919"/>
      <c r="C79" s="911"/>
      <c r="D79" s="905"/>
      <c r="E79" s="905"/>
    </row>
    <row r="80" spans="1:5" ht="18" customHeight="1" x14ac:dyDescent="0.25">
      <c r="A80" s="918"/>
      <c r="B80" s="919"/>
      <c r="C80" s="911"/>
      <c r="D80" s="905"/>
      <c r="E80" s="905"/>
    </row>
    <row r="81" spans="1:5" ht="18" customHeight="1" x14ac:dyDescent="0.25">
      <c r="A81" s="918"/>
      <c r="B81" s="919"/>
      <c r="C81" s="911"/>
      <c r="D81" s="905"/>
      <c r="E81" s="905"/>
    </row>
    <row r="82" spans="1:5" ht="18" customHeight="1" x14ac:dyDescent="0.25">
      <c r="A82" s="918"/>
      <c r="B82" s="919"/>
      <c r="C82" s="911"/>
      <c r="D82" s="905"/>
      <c r="E82" s="905"/>
    </row>
    <row r="83" spans="1:5" ht="18" customHeight="1" x14ac:dyDescent="0.25">
      <c r="A83" s="918"/>
      <c r="B83" s="919"/>
      <c r="C83" s="911"/>
      <c r="D83" s="905"/>
      <c r="E83" s="905"/>
    </row>
    <row r="84" spans="1:5" ht="18" customHeight="1" x14ac:dyDescent="0.25">
      <c r="A84" s="918"/>
      <c r="B84" s="919"/>
      <c r="C84" s="911"/>
      <c r="D84" s="905"/>
      <c r="E84" s="905"/>
    </row>
    <row r="85" spans="1:5" ht="18" customHeight="1" x14ac:dyDescent="0.25">
      <c r="A85" s="918"/>
      <c r="B85" s="919"/>
      <c r="C85" s="911"/>
      <c r="D85" s="905"/>
      <c r="E85" s="905"/>
    </row>
    <row r="86" spans="1:5" ht="18" customHeight="1" x14ac:dyDescent="0.25">
      <c r="A86" s="918"/>
      <c r="B86" s="919"/>
      <c r="C86" s="911"/>
      <c r="D86" s="905"/>
      <c r="E86" s="905"/>
    </row>
    <row r="87" spans="1:5" ht="18" customHeight="1" x14ac:dyDescent="0.25">
      <c r="A87" s="918"/>
      <c r="B87" s="919"/>
      <c r="C87" s="911"/>
      <c r="D87" s="905"/>
      <c r="E87" s="905"/>
    </row>
    <row r="88" spans="1:5" ht="18" customHeight="1" x14ac:dyDescent="0.25">
      <c r="A88" s="918"/>
      <c r="B88" s="919"/>
      <c r="C88" s="911"/>
      <c r="D88" s="905"/>
      <c r="E88" s="905"/>
    </row>
    <row r="89" spans="1:5" ht="18" customHeight="1" x14ac:dyDescent="0.25">
      <c r="A89" s="918"/>
      <c r="B89" s="919"/>
      <c r="C89" s="911"/>
      <c r="D89" s="905"/>
      <c r="E89" s="905"/>
    </row>
    <row r="90" spans="1:5" ht="18" customHeight="1" x14ac:dyDescent="0.25">
      <c r="A90" s="918"/>
      <c r="B90" s="919"/>
      <c r="C90" s="911"/>
      <c r="D90" s="905"/>
      <c r="E90" s="905"/>
    </row>
    <row r="91" spans="1:5" ht="18" customHeight="1" x14ac:dyDescent="0.25">
      <c r="A91" s="918"/>
      <c r="B91" s="919"/>
      <c r="C91" s="911"/>
      <c r="D91" s="905"/>
      <c r="E91" s="905"/>
    </row>
    <row r="92" spans="1:5" ht="18" customHeight="1" x14ac:dyDescent="0.25">
      <c r="A92" s="918"/>
      <c r="B92" s="919"/>
      <c r="C92" s="911"/>
      <c r="D92" s="905"/>
      <c r="E92" s="905"/>
    </row>
    <row r="93" spans="1:5" ht="18" customHeight="1" x14ac:dyDescent="0.25">
      <c r="A93" s="918"/>
      <c r="B93" s="919"/>
      <c r="C93" s="911"/>
      <c r="D93" s="905"/>
      <c r="E93" s="905"/>
    </row>
    <row r="94" spans="1:5" ht="18" customHeight="1" x14ac:dyDescent="0.25">
      <c r="A94" s="918"/>
      <c r="B94" s="919"/>
      <c r="C94" s="911"/>
      <c r="D94" s="905"/>
      <c r="E94" s="905"/>
    </row>
    <row r="95" spans="1:5" ht="18" customHeight="1" x14ac:dyDescent="0.25">
      <c r="A95" s="918"/>
      <c r="B95" s="919"/>
      <c r="C95" s="911"/>
      <c r="D95" s="905"/>
      <c r="E95" s="905"/>
    </row>
    <row r="96" spans="1:5" ht="18" customHeight="1" x14ac:dyDescent="0.25">
      <c r="A96" s="918"/>
      <c r="B96" s="919"/>
      <c r="C96" s="911"/>
      <c r="D96" s="905"/>
      <c r="E96" s="905"/>
    </row>
    <row r="97" spans="1:5" ht="18" customHeight="1" x14ac:dyDescent="0.25">
      <c r="A97" s="918"/>
      <c r="B97" s="919"/>
      <c r="C97" s="911"/>
      <c r="D97" s="905"/>
      <c r="E97" s="905"/>
    </row>
    <row r="98" spans="1:5" ht="18" customHeight="1" x14ac:dyDescent="0.25">
      <c r="A98" s="918"/>
      <c r="B98" s="919"/>
      <c r="C98" s="911"/>
      <c r="D98" s="905"/>
      <c r="E98" s="905"/>
    </row>
    <row r="99" spans="1:5" ht="18" customHeight="1" x14ac:dyDescent="0.25">
      <c r="A99" s="918"/>
      <c r="B99" s="919"/>
      <c r="C99" s="911"/>
      <c r="D99" s="905"/>
      <c r="E99" s="905"/>
    </row>
    <row r="100" spans="1:5" ht="18" customHeight="1" x14ac:dyDescent="0.25">
      <c r="A100" s="918"/>
      <c r="B100" s="919"/>
      <c r="C100" s="911"/>
      <c r="D100" s="905"/>
      <c r="E100" s="905"/>
    </row>
    <row r="101" spans="1:5" ht="18" customHeight="1" x14ac:dyDescent="0.25">
      <c r="A101" s="918"/>
      <c r="B101" s="919"/>
      <c r="C101" s="911"/>
      <c r="D101" s="905"/>
      <c r="E101" s="905"/>
    </row>
    <row r="102" spans="1:5" ht="18" customHeight="1" x14ac:dyDescent="0.25">
      <c r="A102" s="918"/>
      <c r="B102" s="919"/>
      <c r="C102" s="911"/>
      <c r="D102" s="905"/>
      <c r="E102" s="905"/>
    </row>
    <row r="103" spans="1:5" ht="18" customHeight="1" x14ac:dyDescent="0.25">
      <c r="A103" s="918"/>
      <c r="B103" s="919"/>
      <c r="C103" s="911"/>
      <c r="D103" s="905"/>
      <c r="E103" s="905"/>
    </row>
    <row r="104" spans="1:5" ht="18" customHeight="1" x14ac:dyDescent="0.25">
      <c r="A104" s="918"/>
      <c r="B104" s="919"/>
      <c r="C104" s="911"/>
      <c r="D104" s="905"/>
      <c r="E104" s="905"/>
    </row>
    <row r="105" spans="1:5" ht="18" customHeight="1" x14ac:dyDescent="0.25">
      <c r="A105" s="918"/>
      <c r="B105" s="919"/>
      <c r="C105" s="911"/>
      <c r="D105" s="905"/>
      <c r="E105" s="905"/>
    </row>
    <row r="106" spans="1:5" ht="18" customHeight="1" x14ac:dyDescent="0.25">
      <c r="A106" s="918"/>
      <c r="B106" s="919"/>
      <c r="C106" s="911"/>
      <c r="D106" s="905"/>
      <c r="E106" s="905"/>
    </row>
    <row r="107" spans="1:5" ht="18" customHeight="1" x14ac:dyDescent="0.25">
      <c r="A107" s="918"/>
      <c r="B107" s="919"/>
      <c r="C107" s="911"/>
      <c r="D107" s="905"/>
      <c r="E107" s="905"/>
    </row>
    <row r="108" spans="1:5" ht="18" customHeight="1" x14ac:dyDescent="0.25">
      <c r="A108" s="918"/>
      <c r="B108" s="919"/>
      <c r="C108" s="911"/>
      <c r="D108" s="905"/>
      <c r="E108" s="905"/>
    </row>
    <row r="109" spans="1:5" ht="18" customHeight="1" x14ac:dyDescent="0.25">
      <c r="A109" s="918"/>
      <c r="B109" s="919"/>
      <c r="C109" s="911"/>
      <c r="D109" s="905"/>
      <c r="E109" s="905"/>
    </row>
    <row r="110" spans="1:5" ht="18" customHeight="1" x14ac:dyDescent="0.25">
      <c r="A110" s="918"/>
      <c r="B110" s="919"/>
      <c r="C110" s="911"/>
      <c r="D110" s="905"/>
      <c r="E110" s="905"/>
    </row>
    <row r="111" spans="1:5" ht="18" customHeight="1" x14ac:dyDescent="0.25">
      <c r="A111" s="918"/>
      <c r="B111" s="919"/>
      <c r="C111" s="911"/>
      <c r="D111" s="905"/>
      <c r="E111" s="905"/>
    </row>
    <row r="112" spans="1:5" ht="18" customHeight="1" x14ac:dyDescent="0.25">
      <c r="A112" s="918"/>
      <c r="B112" s="919"/>
      <c r="C112" s="911"/>
      <c r="D112" s="905"/>
      <c r="E112" s="905"/>
    </row>
    <row r="113" spans="1:5" ht="18" customHeight="1" x14ac:dyDescent="0.25">
      <c r="A113" s="918"/>
      <c r="B113" s="919"/>
      <c r="C113" s="911"/>
      <c r="D113" s="905"/>
      <c r="E113" s="905"/>
    </row>
    <row r="114" spans="1:5" ht="18" customHeight="1" x14ac:dyDescent="0.25">
      <c r="A114" s="918"/>
      <c r="B114" s="919"/>
      <c r="C114" s="911"/>
      <c r="D114" s="905"/>
      <c r="E114" s="905"/>
    </row>
    <row r="115" spans="1:5" ht="18" customHeight="1" x14ac:dyDescent="0.25">
      <c r="A115" s="918"/>
      <c r="B115" s="919"/>
      <c r="C115" s="911"/>
      <c r="D115" s="905"/>
      <c r="E115" s="905"/>
    </row>
    <row r="116" spans="1:5" ht="18" customHeight="1" x14ac:dyDescent="0.25">
      <c r="A116" s="918"/>
      <c r="B116" s="919"/>
      <c r="C116" s="911"/>
      <c r="D116" s="905"/>
      <c r="E116" s="905"/>
    </row>
    <row r="117" spans="1:5" ht="18" customHeight="1" x14ac:dyDescent="0.25">
      <c r="A117" s="918"/>
      <c r="B117" s="919"/>
      <c r="C117" s="911"/>
      <c r="D117" s="905"/>
      <c r="E117" s="905"/>
    </row>
    <row r="118" spans="1:5" ht="18" customHeight="1" x14ac:dyDescent="0.25">
      <c r="A118" s="918"/>
      <c r="B118" s="919"/>
      <c r="C118" s="911"/>
      <c r="D118" s="905"/>
      <c r="E118" s="905"/>
    </row>
  </sheetData>
  <sheetProtection algorithmName="SHA-512" hashValue="oyUw6C/FS7DtwQ9UWVOQ9+l9hx7kWAGOSCtfga+c+xgSL5LXl6p9+kLaac69sQHNIEqyINaXXn8jRGuYTEu4+g==" saltValue="KTH6yvM+9Pd61W1vOSYHpw==" spinCount="100000" sheet="1" objects="1" scenarios="1" selectLockedCells="1"/>
  <mergeCells count="3">
    <mergeCell ref="A1:E1"/>
    <mergeCell ref="A3:E3"/>
    <mergeCell ref="A5:C5"/>
  </mergeCells>
  <dataValidations count="1">
    <dataValidation showInputMessage="1" showErrorMessage="1" sqref="C7:C118"/>
  </dataValidations>
  <pageMargins left="0.25" right="0.25" top="0.75" bottom="0.75" header="0.3" footer="0.3"/>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41" r:id="rId4" name="AddNewIncidentButton">
              <controlPr defaultSize="0" print="0" autoFill="0" autoPict="0" macro="[0]!CargoTheft.AddNewIncidentButton_Click">
                <anchor>
                  <from>
                    <xdr:col>1</xdr:col>
                    <xdr:colOff>144780</xdr:colOff>
                    <xdr:row>3</xdr:row>
                    <xdr:rowOff>0</xdr:rowOff>
                  </from>
                  <to>
                    <xdr:col>2</xdr:col>
                    <xdr:colOff>335280</xdr:colOff>
                    <xdr:row>3</xdr:row>
                    <xdr:rowOff>327660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CargoTheftIncidentReport"/>
  <dimension ref="A1:U181"/>
  <sheetViews>
    <sheetView showGridLines="0" zoomScaleNormal="100" workbookViewId="0">
      <pane ySplit="1" topLeftCell="A2" activePane="bottomLeft" state="frozen"/>
      <selection pane="bottomLeft" activeCell="E7" sqref="E7:H7"/>
    </sheetView>
  </sheetViews>
  <sheetFormatPr defaultColWidth="9.109375" defaultRowHeight="13.2" x14ac:dyDescent="0.25"/>
  <cols>
    <col min="1" max="1" width="10.109375" style="560" customWidth="1"/>
    <col min="2" max="4" width="4.33203125" style="560" customWidth="1"/>
    <col min="5" max="5" width="8" style="560" customWidth="1"/>
    <col min="6" max="6" width="8.33203125" style="560" customWidth="1"/>
    <col min="7" max="7" width="5" style="560" customWidth="1"/>
    <col min="8" max="8" width="5.6640625" style="560" customWidth="1"/>
    <col min="9" max="9" width="6.44140625" style="560" customWidth="1"/>
    <col min="10" max="10" width="7.88671875" style="560" customWidth="1"/>
    <col min="11" max="11" width="6.88671875" style="560" customWidth="1"/>
    <col min="12" max="12" width="6" style="560" customWidth="1"/>
    <col min="13" max="13" width="9.5546875" style="560" customWidth="1"/>
    <col min="14" max="14" width="8.88671875" style="560" customWidth="1"/>
    <col min="15" max="15" width="12" style="560" customWidth="1"/>
    <col min="16" max="16" width="8.5546875" style="560" customWidth="1"/>
    <col min="17" max="17" width="4.88671875" style="560" customWidth="1"/>
    <col min="18" max="18" width="4.33203125" style="560" customWidth="1"/>
    <col min="19" max="16384" width="9.109375" style="560"/>
  </cols>
  <sheetData>
    <row r="1" spans="1:21" ht="36.75" customHeight="1" x14ac:dyDescent="0.25">
      <c r="A1" s="2282" t="s">
        <v>39770</v>
      </c>
      <c r="B1" s="2282"/>
      <c r="C1" s="2282"/>
      <c r="D1" s="2282"/>
      <c r="E1" s="2282"/>
      <c r="F1" s="2282"/>
      <c r="G1" s="2282"/>
      <c r="H1" s="2282"/>
      <c r="I1" s="2282"/>
      <c r="J1" s="2282"/>
      <c r="K1" s="2282"/>
      <c r="L1" s="2282"/>
      <c r="M1" s="2282"/>
      <c r="N1" s="2282"/>
      <c r="O1" s="2282"/>
      <c r="P1" s="2282"/>
    </row>
    <row r="2" spans="1:21" ht="42" customHeight="1" x14ac:dyDescent="0.3">
      <c r="M2" s="561"/>
      <c r="N2" s="2198" t="s">
        <v>40062</v>
      </c>
      <c r="O2" s="2198"/>
      <c r="P2" s="562"/>
      <c r="Q2" s="562"/>
      <c r="R2" s="563"/>
      <c r="S2" s="564"/>
      <c r="U2" s="496"/>
    </row>
    <row r="3" spans="1:21" ht="25.5" customHeight="1" x14ac:dyDescent="0.3">
      <c r="A3" s="2199" t="s">
        <v>1113</v>
      </c>
      <c r="B3" s="2199"/>
      <c r="C3" s="2199"/>
      <c r="D3" s="2199"/>
      <c r="E3" s="2199"/>
      <c r="F3" s="2199"/>
      <c r="G3" s="2199"/>
      <c r="H3" s="2199"/>
      <c r="I3" s="2199"/>
      <c r="J3" s="2199"/>
      <c r="K3" s="2199"/>
      <c r="L3" s="2199"/>
      <c r="M3" s="2199"/>
      <c r="N3" s="2199"/>
      <c r="O3" s="2199"/>
      <c r="P3" s="565"/>
      <c r="Q3" s="565"/>
      <c r="R3" s="565"/>
      <c r="U3" s="496"/>
    </row>
    <row r="4" spans="1:21" ht="100.5" customHeight="1" x14ac:dyDescent="0.3">
      <c r="A4" s="2200" t="s">
        <v>1103</v>
      </c>
      <c r="B4" s="2200"/>
      <c r="C4" s="2200"/>
      <c r="D4" s="2200"/>
      <c r="E4" s="2200"/>
      <c r="F4" s="2200"/>
      <c r="G4" s="2200"/>
      <c r="H4" s="2200"/>
      <c r="I4" s="2200"/>
      <c r="J4" s="2200"/>
      <c r="K4" s="2200"/>
      <c r="L4" s="2200"/>
      <c r="M4" s="2200"/>
      <c r="N4" s="2200"/>
      <c r="O4" s="2200"/>
      <c r="P4" s="566"/>
      <c r="Q4" s="566"/>
      <c r="R4" s="566"/>
      <c r="U4" s="496"/>
    </row>
    <row r="5" spans="1:21" ht="15" customHeight="1" x14ac:dyDescent="0.3">
      <c r="A5" s="2201" t="s">
        <v>1074</v>
      </c>
      <c r="B5" s="2201"/>
      <c r="C5" s="2201"/>
      <c r="D5" s="2201"/>
      <c r="E5" s="2201"/>
      <c r="F5" s="2201"/>
      <c r="G5" s="2201"/>
      <c r="H5" s="2201"/>
      <c r="I5" s="2201"/>
      <c r="J5" s="2201"/>
      <c r="K5" s="2201"/>
      <c r="L5" s="2201"/>
      <c r="M5" s="2201"/>
      <c r="N5" s="2201"/>
      <c r="O5" s="2201"/>
      <c r="P5" s="567"/>
      <c r="Q5" s="568"/>
      <c r="R5" s="567"/>
      <c r="S5" s="567"/>
      <c r="U5" s="496"/>
    </row>
    <row r="6" spans="1:21" ht="16.5" customHeight="1" x14ac:dyDescent="0.3">
      <c r="A6" s="569" t="s">
        <v>1104</v>
      </c>
      <c r="B6" s="569"/>
      <c r="C6" s="569"/>
      <c r="D6" s="569"/>
      <c r="E6" s="2202" t="str">
        <f>IF('Agency Information'!B2&lt;&gt;"",LEFT('Agency Information'!B2&amp;"00",9),"")</f>
        <v/>
      </c>
      <c r="F6" s="2203"/>
      <c r="G6" s="2203"/>
      <c r="H6" s="2204"/>
      <c r="I6" s="2205" t="s">
        <v>1185</v>
      </c>
      <c r="J6" s="2206"/>
      <c r="K6" s="2206"/>
      <c r="L6" s="569"/>
      <c r="M6" s="2207" t="s">
        <v>1018</v>
      </c>
      <c r="N6" s="2208"/>
      <c r="O6" s="569"/>
      <c r="P6" s="569"/>
      <c r="Q6" s="569"/>
      <c r="U6" s="496"/>
    </row>
    <row r="7" spans="1:21" ht="16.5" customHeight="1" x14ac:dyDescent="0.3">
      <c r="A7" s="2208" t="s">
        <v>1105</v>
      </c>
      <c r="B7" s="2208"/>
      <c r="C7" s="2208"/>
      <c r="D7" s="2210"/>
      <c r="E7" s="2214"/>
      <c r="F7" s="2214"/>
      <c r="G7" s="2214"/>
      <c r="H7" s="2214"/>
      <c r="I7" s="569"/>
      <c r="J7" s="569"/>
      <c r="K7" s="569"/>
      <c r="L7" s="569"/>
      <c r="M7" s="2207" t="s">
        <v>1019</v>
      </c>
      <c r="N7" s="2208"/>
      <c r="O7" s="569"/>
      <c r="P7" s="569"/>
      <c r="Q7" s="569"/>
      <c r="U7" s="496"/>
    </row>
    <row r="8" spans="1:21" ht="16.5" customHeight="1" x14ac:dyDescent="0.3">
      <c r="A8" s="2208" t="s">
        <v>1106</v>
      </c>
      <c r="B8" s="2208"/>
      <c r="C8" s="2208"/>
      <c r="D8" s="569"/>
      <c r="E8" s="2215"/>
      <c r="F8" s="2215"/>
      <c r="G8" s="2215"/>
      <c r="H8" s="2215"/>
      <c r="I8" s="569"/>
      <c r="J8" s="569"/>
      <c r="K8" s="569"/>
      <c r="L8" s="569"/>
      <c r="M8" s="2207" t="s">
        <v>1107</v>
      </c>
      <c r="N8" s="2208"/>
      <c r="O8" s="569"/>
      <c r="P8" s="569"/>
      <c r="Q8" s="569"/>
      <c r="U8" s="497"/>
    </row>
    <row r="9" spans="1:21" ht="16.5" customHeight="1" x14ac:dyDescent="0.3">
      <c r="A9" s="569"/>
      <c r="B9" s="569"/>
      <c r="C9" s="569"/>
      <c r="D9" s="928" t="s">
        <v>1167</v>
      </c>
      <c r="E9" s="2209" t="s">
        <v>1184</v>
      </c>
      <c r="F9" s="2209"/>
      <c r="G9" s="2209"/>
      <c r="H9" s="569"/>
      <c r="I9" s="569"/>
      <c r="J9" s="569"/>
      <c r="K9" s="569"/>
      <c r="L9" s="569"/>
      <c r="M9" s="569" t="s">
        <v>1108</v>
      </c>
      <c r="N9" s="2216"/>
      <c r="O9" s="2217"/>
      <c r="P9" s="569"/>
      <c r="Q9" s="569"/>
      <c r="U9" s="497"/>
    </row>
    <row r="10" spans="1:21" ht="16.5" customHeight="1" x14ac:dyDescent="0.3">
      <c r="A10" s="2208" t="s">
        <v>1109</v>
      </c>
      <c r="B10" s="2208"/>
      <c r="C10" s="2208"/>
      <c r="D10" s="2208"/>
      <c r="E10" s="2208"/>
      <c r="F10" s="569"/>
      <c r="G10" s="569"/>
      <c r="H10" s="569"/>
      <c r="I10" s="569"/>
      <c r="J10" s="569"/>
      <c r="K10" s="569"/>
      <c r="L10" s="569"/>
      <c r="M10" s="928" t="s">
        <v>1187</v>
      </c>
      <c r="N10" s="2209" t="s">
        <v>1188</v>
      </c>
      <c r="O10" s="2209"/>
      <c r="P10" s="928"/>
      <c r="Q10" s="928"/>
      <c r="U10" s="496"/>
    </row>
    <row r="11" spans="1:21" ht="16.5" customHeight="1" x14ac:dyDescent="0.3">
      <c r="A11" s="2208" t="s">
        <v>1110</v>
      </c>
      <c r="B11" s="2208"/>
      <c r="C11" s="2208"/>
      <c r="D11" s="2210"/>
      <c r="E11" s="2211"/>
      <c r="F11" s="2212"/>
      <c r="G11" s="2212"/>
      <c r="H11" s="2213"/>
      <c r="I11" s="2205" t="s">
        <v>1186</v>
      </c>
      <c r="J11" s="2206"/>
      <c r="K11" s="2206"/>
      <c r="L11" s="2206"/>
      <c r="M11" s="569"/>
      <c r="N11" s="569"/>
      <c r="O11" s="569"/>
      <c r="P11" s="569"/>
      <c r="Q11" s="569"/>
      <c r="U11" s="496"/>
    </row>
    <row r="12" spans="1:21" ht="19.5" customHeight="1" x14ac:dyDescent="0.3">
      <c r="A12" s="569"/>
      <c r="B12" s="569"/>
      <c r="C12" s="569"/>
      <c r="D12" s="928" t="s">
        <v>1167</v>
      </c>
      <c r="E12" s="2209" t="s">
        <v>1189</v>
      </c>
      <c r="F12" s="2209"/>
      <c r="G12" s="2209"/>
      <c r="H12" s="2209"/>
      <c r="I12" s="569"/>
      <c r="J12" s="569"/>
      <c r="K12" s="569"/>
      <c r="L12" s="569"/>
      <c r="M12" s="569"/>
      <c r="N12" s="569"/>
      <c r="O12" s="569"/>
      <c r="P12" s="569"/>
      <c r="Q12" s="569"/>
      <c r="U12" s="496"/>
    </row>
    <row r="13" spans="1:21" ht="15" customHeight="1" x14ac:dyDescent="0.3">
      <c r="A13" s="2201" t="s">
        <v>1111</v>
      </c>
      <c r="B13" s="2201"/>
      <c r="C13" s="2201"/>
      <c r="D13" s="2201"/>
      <c r="E13" s="2201"/>
      <c r="F13" s="2201"/>
      <c r="G13" s="2201"/>
      <c r="H13" s="2201"/>
      <c r="I13" s="927"/>
      <c r="J13" s="927"/>
      <c r="K13" s="927"/>
      <c r="L13" s="927"/>
      <c r="M13" s="927"/>
      <c r="N13" s="927"/>
      <c r="O13" s="927"/>
      <c r="P13" s="567"/>
      <c r="Q13" s="567"/>
      <c r="U13" s="496"/>
    </row>
    <row r="14" spans="1:21" ht="13.65" customHeight="1" x14ac:dyDescent="0.3">
      <c r="A14" s="569"/>
      <c r="B14" s="569"/>
      <c r="C14" s="569"/>
      <c r="D14" s="569"/>
      <c r="E14" s="569"/>
      <c r="F14" s="569"/>
      <c r="G14" s="569"/>
      <c r="H14" s="569"/>
      <c r="I14" s="569"/>
      <c r="J14" s="569"/>
      <c r="K14" s="569"/>
      <c r="L14" s="569"/>
      <c r="M14" s="569"/>
      <c r="N14" s="569"/>
      <c r="O14" s="569"/>
      <c r="P14" s="569"/>
      <c r="Q14" s="569"/>
      <c r="U14" s="496"/>
    </row>
    <row r="15" spans="1:21" ht="13.65" customHeight="1" x14ac:dyDescent="0.3">
      <c r="A15" s="569"/>
      <c r="B15" s="569"/>
      <c r="C15" s="569"/>
      <c r="D15" s="569"/>
      <c r="E15" s="569"/>
      <c r="F15" s="569"/>
      <c r="G15" s="569"/>
      <c r="H15" s="569"/>
      <c r="I15" s="569"/>
      <c r="J15" s="569"/>
      <c r="K15" s="569"/>
      <c r="L15" s="569"/>
      <c r="M15" s="569"/>
      <c r="N15" s="569"/>
      <c r="O15" s="569"/>
      <c r="P15" s="569"/>
      <c r="Q15" s="569"/>
      <c r="U15" s="496"/>
    </row>
    <row r="16" spans="1:21" ht="13.65" customHeight="1" x14ac:dyDescent="0.3">
      <c r="A16" s="569"/>
      <c r="B16" s="569"/>
      <c r="C16" s="569"/>
      <c r="D16" s="569"/>
      <c r="E16" s="569"/>
      <c r="F16" s="569"/>
      <c r="G16" s="569"/>
      <c r="H16" s="569"/>
      <c r="I16" s="569"/>
      <c r="J16" s="569"/>
      <c r="K16" s="569"/>
      <c r="L16" s="569"/>
      <c r="M16" s="569"/>
      <c r="N16" s="569"/>
      <c r="O16" s="569"/>
      <c r="P16" s="569"/>
      <c r="Q16" s="569"/>
      <c r="U16" s="496"/>
    </row>
    <row r="17" spans="1:21" ht="13.65" customHeight="1" x14ac:dyDescent="0.3">
      <c r="A17" s="569"/>
      <c r="B17" s="569"/>
      <c r="C17" s="569"/>
      <c r="D17" s="569"/>
      <c r="E17" s="569"/>
      <c r="F17" s="569"/>
      <c r="G17" s="569"/>
      <c r="H17" s="569"/>
      <c r="I17" s="569"/>
      <c r="J17" s="569"/>
      <c r="K17" s="569"/>
      <c r="L17" s="569"/>
      <c r="M17" s="569"/>
      <c r="N17" s="569"/>
      <c r="O17" s="569"/>
      <c r="P17" s="569"/>
      <c r="Q17" s="569"/>
      <c r="U17" s="496"/>
    </row>
    <row r="18" spans="1:21" ht="13.65" customHeight="1" x14ac:dyDescent="0.3">
      <c r="A18" s="569"/>
      <c r="B18" s="569"/>
      <c r="C18" s="569"/>
      <c r="D18" s="569"/>
      <c r="E18" s="569"/>
      <c r="F18" s="569"/>
      <c r="G18" s="569"/>
      <c r="H18" s="569"/>
      <c r="I18" s="569"/>
      <c r="J18" s="569"/>
      <c r="K18" s="569"/>
      <c r="L18" s="569"/>
      <c r="M18" s="569"/>
      <c r="N18" s="569"/>
      <c r="O18" s="569"/>
      <c r="P18" s="569"/>
      <c r="Q18" s="569"/>
      <c r="U18" s="496"/>
    </row>
    <row r="19" spans="1:21" ht="15" customHeight="1" x14ac:dyDescent="0.3">
      <c r="A19" s="569"/>
      <c r="B19" s="569"/>
      <c r="C19" s="569"/>
      <c r="D19" s="569"/>
      <c r="E19" s="569"/>
      <c r="F19" s="569"/>
      <c r="G19" s="569"/>
      <c r="H19" s="569"/>
      <c r="I19" s="569"/>
      <c r="J19" s="569"/>
      <c r="K19" s="569"/>
      <c r="L19" s="569"/>
      <c r="M19" s="569"/>
      <c r="N19" s="569"/>
      <c r="O19" s="569"/>
      <c r="P19" s="569"/>
      <c r="Q19" s="569"/>
      <c r="U19" s="496"/>
    </row>
    <row r="20" spans="1:21" ht="15.75" customHeight="1" x14ac:dyDescent="0.3">
      <c r="A20" s="2201" t="s">
        <v>1112</v>
      </c>
      <c r="B20" s="2201"/>
      <c r="C20" s="2201"/>
      <c r="D20" s="2201"/>
      <c r="E20" s="2201"/>
      <c r="F20" s="2201"/>
      <c r="G20" s="2201"/>
      <c r="H20" s="2201"/>
      <c r="I20" s="927"/>
      <c r="J20" s="927"/>
      <c r="K20" s="927"/>
      <c r="L20" s="927"/>
      <c r="M20" s="2218"/>
      <c r="N20" s="2218"/>
      <c r="O20" s="2218"/>
      <c r="P20" s="567"/>
      <c r="Q20" s="567"/>
      <c r="U20" s="496"/>
    </row>
    <row r="21" spans="1:21" ht="8.25" customHeight="1" x14ac:dyDescent="0.3">
      <c r="A21" s="569"/>
      <c r="B21" s="569"/>
      <c r="C21" s="569"/>
      <c r="D21" s="569"/>
      <c r="E21" s="569"/>
      <c r="F21" s="569"/>
      <c r="G21" s="569"/>
      <c r="H21" s="569"/>
      <c r="I21" s="569"/>
      <c r="J21" s="569"/>
      <c r="K21" s="569"/>
      <c r="L21" s="569"/>
      <c r="M21" s="569"/>
      <c r="N21" s="569"/>
      <c r="O21" s="569"/>
      <c r="P21" s="569"/>
      <c r="Q21" s="569"/>
      <c r="U21" s="496"/>
    </row>
    <row r="22" spans="1:21" ht="16.5" customHeight="1" x14ac:dyDescent="0.3">
      <c r="A22" s="2219" t="s">
        <v>1114</v>
      </c>
      <c r="B22" s="2220"/>
      <c r="C22" s="2220"/>
      <c r="D22" s="2220"/>
      <c r="E22" s="2220"/>
      <c r="F22" s="2220"/>
      <c r="G22" s="2220"/>
      <c r="H22" s="2221" t="s">
        <v>1116</v>
      </c>
      <c r="I22" s="2201"/>
      <c r="J22" s="2201"/>
      <c r="K22" s="2201"/>
      <c r="L22" s="2201"/>
      <c r="M22" s="2201"/>
      <c r="N22" s="2201"/>
      <c r="O22" s="2201"/>
      <c r="P22" s="567"/>
      <c r="Q22" s="567"/>
      <c r="U22" s="496"/>
    </row>
    <row r="23" spans="1:21" ht="12.75" customHeight="1" x14ac:dyDescent="0.3">
      <c r="A23" s="2222" t="s">
        <v>1115</v>
      </c>
      <c r="B23" s="2222"/>
      <c r="C23" s="2222"/>
      <c r="D23" s="2222"/>
      <c r="E23" s="2222"/>
      <c r="F23" s="2222"/>
      <c r="G23" s="2222"/>
      <c r="H23" s="2223" t="s">
        <v>1117</v>
      </c>
      <c r="I23" s="2223"/>
      <c r="J23" s="2223"/>
      <c r="K23" s="2223"/>
      <c r="L23" s="2223"/>
      <c r="M23" s="2223"/>
      <c r="N23" s="2223"/>
      <c r="O23" s="2223"/>
      <c r="P23" s="570"/>
      <c r="Q23" s="570"/>
      <c r="U23" s="496"/>
    </row>
    <row r="24" spans="1:21" ht="6.75" customHeight="1" x14ac:dyDescent="0.3">
      <c r="A24" s="569"/>
      <c r="B24" s="569"/>
      <c r="C24" s="569"/>
      <c r="D24" s="569"/>
      <c r="E24" s="569"/>
      <c r="F24" s="569"/>
      <c r="G24" s="569"/>
      <c r="H24" s="569"/>
      <c r="I24" s="569"/>
      <c r="J24" s="569"/>
      <c r="K24" s="569"/>
      <c r="L24" s="569"/>
      <c r="M24" s="569"/>
      <c r="N24" s="569"/>
      <c r="O24" s="569"/>
      <c r="P24" s="569"/>
      <c r="Q24" s="569"/>
      <c r="U24" s="496"/>
    </row>
    <row r="25" spans="1:21" ht="16.5" customHeight="1" x14ac:dyDescent="0.3">
      <c r="A25" s="571" t="s">
        <v>1192</v>
      </c>
      <c r="B25" s="2224" t="s">
        <v>1190</v>
      </c>
      <c r="C25" s="2224"/>
      <c r="D25" s="2224"/>
      <c r="E25" s="2224"/>
      <c r="F25" s="2224"/>
      <c r="G25" s="572"/>
      <c r="H25" s="566" t="s">
        <v>1241</v>
      </c>
      <c r="I25" s="2200" t="s">
        <v>1232</v>
      </c>
      <c r="J25" s="2200"/>
      <c r="K25" s="2200"/>
      <c r="L25" s="2200"/>
      <c r="M25" s="2200"/>
      <c r="N25" s="2200"/>
      <c r="O25" s="566"/>
      <c r="P25" s="566"/>
      <c r="Q25" s="566"/>
      <c r="U25" s="498"/>
    </row>
    <row r="26" spans="1:21" ht="16.5" customHeight="1" x14ac:dyDescent="0.3">
      <c r="A26" s="573" t="s">
        <v>1193</v>
      </c>
      <c r="B26" s="2225" t="s">
        <v>1191</v>
      </c>
      <c r="C26" s="2225"/>
      <c r="D26" s="2225"/>
      <c r="E26" s="2225"/>
      <c r="F26" s="2225"/>
      <c r="G26" s="574"/>
      <c r="H26" s="566" t="s">
        <v>1242</v>
      </c>
      <c r="I26" s="2200" t="s">
        <v>1233</v>
      </c>
      <c r="J26" s="2200"/>
      <c r="K26" s="2200"/>
      <c r="L26" s="2200"/>
      <c r="M26" s="2200"/>
      <c r="N26" s="2200"/>
      <c r="O26" s="566"/>
      <c r="P26" s="566"/>
      <c r="Q26" s="566"/>
      <c r="U26" s="498"/>
    </row>
    <row r="27" spans="1:21" ht="16.5" customHeight="1" x14ac:dyDescent="0.3">
      <c r="A27" s="575" t="s">
        <v>1194</v>
      </c>
      <c r="B27" s="2226" t="s">
        <v>1195</v>
      </c>
      <c r="C27" s="2226"/>
      <c r="D27" s="2226"/>
      <c r="E27" s="2226"/>
      <c r="F27" s="2226"/>
      <c r="G27" s="572"/>
      <c r="H27" s="566" t="s">
        <v>1243</v>
      </c>
      <c r="I27" s="2200" t="s">
        <v>1234</v>
      </c>
      <c r="J27" s="2200"/>
      <c r="K27" s="2200"/>
      <c r="L27" s="2200"/>
      <c r="M27" s="2200"/>
      <c r="N27" s="2200"/>
      <c r="O27" s="566"/>
      <c r="P27" s="566"/>
      <c r="Q27" s="566"/>
      <c r="U27" s="498"/>
    </row>
    <row r="28" spans="1:21" ht="16.5" customHeight="1" x14ac:dyDescent="0.3">
      <c r="A28" s="573" t="s">
        <v>1213</v>
      </c>
      <c r="B28" s="2225" t="s">
        <v>1196</v>
      </c>
      <c r="C28" s="2225"/>
      <c r="D28" s="2225"/>
      <c r="E28" s="2225"/>
      <c r="F28" s="2225"/>
      <c r="G28" s="574"/>
      <c r="H28" s="566" t="s">
        <v>1244</v>
      </c>
      <c r="I28" s="2200" t="s">
        <v>1235</v>
      </c>
      <c r="J28" s="2200"/>
      <c r="K28" s="2200"/>
      <c r="L28" s="2200"/>
      <c r="M28" s="2200"/>
      <c r="N28" s="2200"/>
      <c r="O28" s="566"/>
      <c r="P28" s="566"/>
      <c r="Q28" s="566"/>
      <c r="U28" s="496"/>
    </row>
    <row r="29" spans="1:21" ht="16.5" customHeight="1" x14ac:dyDescent="0.3">
      <c r="A29" s="575" t="s">
        <v>1214</v>
      </c>
      <c r="B29" s="2226" t="s">
        <v>1197</v>
      </c>
      <c r="C29" s="2226"/>
      <c r="D29" s="2226"/>
      <c r="E29" s="2226"/>
      <c r="F29" s="2226"/>
      <c r="G29" s="572"/>
      <c r="H29" s="566" t="s">
        <v>1245</v>
      </c>
      <c r="I29" s="2200" t="s">
        <v>1236</v>
      </c>
      <c r="J29" s="2200"/>
      <c r="K29" s="2200"/>
      <c r="L29" s="2200"/>
      <c r="M29" s="2200"/>
      <c r="N29" s="2200"/>
      <c r="O29" s="566"/>
      <c r="P29" s="566"/>
      <c r="Q29" s="566"/>
      <c r="U29" s="496"/>
    </row>
    <row r="30" spans="1:21" ht="16.5" customHeight="1" x14ac:dyDescent="0.3">
      <c r="A30" s="573" t="s">
        <v>1215</v>
      </c>
      <c r="B30" s="2225" t="s">
        <v>1198</v>
      </c>
      <c r="C30" s="2225"/>
      <c r="D30" s="2225"/>
      <c r="E30" s="2225"/>
      <c r="F30" s="2225"/>
      <c r="G30" s="574"/>
      <c r="H30" s="566" t="s">
        <v>1246</v>
      </c>
      <c r="I30" s="2200" t="s">
        <v>1237</v>
      </c>
      <c r="J30" s="2200"/>
      <c r="K30" s="2200"/>
      <c r="L30" s="2200"/>
      <c r="M30" s="2200"/>
      <c r="N30" s="2200"/>
      <c r="O30" s="566"/>
      <c r="P30" s="566"/>
      <c r="Q30" s="566"/>
      <c r="U30" s="496"/>
    </row>
    <row r="31" spans="1:21" ht="16.5" customHeight="1" x14ac:dyDescent="0.3">
      <c r="A31" s="575" t="s">
        <v>1216</v>
      </c>
      <c r="B31" s="2226" t="s">
        <v>1199</v>
      </c>
      <c r="C31" s="2226"/>
      <c r="D31" s="2226"/>
      <c r="E31" s="2226"/>
      <c r="F31" s="2226"/>
      <c r="G31" s="572"/>
      <c r="H31" s="566" t="s">
        <v>1247</v>
      </c>
      <c r="I31" s="2200" t="s">
        <v>1238</v>
      </c>
      <c r="J31" s="2200"/>
      <c r="K31" s="2200"/>
      <c r="L31" s="2200"/>
      <c r="M31" s="2200"/>
      <c r="N31" s="2200"/>
      <c r="O31" s="566"/>
      <c r="P31" s="566"/>
      <c r="Q31" s="566"/>
      <c r="U31" s="496"/>
    </row>
    <row r="32" spans="1:21" ht="16.5" customHeight="1" x14ac:dyDescent="0.3">
      <c r="A32" s="573" t="s">
        <v>1217</v>
      </c>
      <c r="B32" s="2225" t="s">
        <v>1200</v>
      </c>
      <c r="C32" s="2225"/>
      <c r="D32" s="2225"/>
      <c r="E32" s="2225"/>
      <c r="F32" s="2225"/>
      <c r="G32" s="574"/>
      <c r="H32" s="566" t="s">
        <v>1248</v>
      </c>
      <c r="I32" s="2200" t="s">
        <v>1239</v>
      </c>
      <c r="J32" s="2200"/>
      <c r="K32" s="2200"/>
      <c r="L32" s="2200"/>
      <c r="M32" s="2200"/>
      <c r="N32" s="2200"/>
      <c r="O32" s="566"/>
      <c r="P32" s="566"/>
      <c r="Q32" s="566"/>
      <c r="U32" s="496"/>
    </row>
    <row r="33" spans="1:21" ht="16.5" customHeight="1" x14ac:dyDescent="0.3">
      <c r="A33" s="575" t="s">
        <v>1218</v>
      </c>
      <c r="B33" s="2226" t="s">
        <v>1201</v>
      </c>
      <c r="C33" s="2226"/>
      <c r="D33" s="2226"/>
      <c r="E33" s="2226"/>
      <c r="F33" s="2226"/>
      <c r="G33" s="572"/>
      <c r="H33" s="566" t="s">
        <v>1249</v>
      </c>
      <c r="I33" s="2200" t="s">
        <v>1240</v>
      </c>
      <c r="J33" s="2200"/>
      <c r="K33" s="2200"/>
      <c r="L33" s="2200"/>
      <c r="M33" s="2200"/>
      <c r="N33" s="2200"/>
      <c r="O33" s="566"/>
      <c r="P33" s="566"/>
      <c r="Q33" s="566"/>
      <c r="U33" s="496"/>
    </row>
    <row r="34" spans="1:21" ht="16.5" customHeight="1" x14ac:dyDescent="0.3">
      <c r="A34" s="575" t="s">
        <v>1219</v>
      </c>
      <c r="B34" s="2226" t="s">
        <v>1202</v>
      </c>
      <c r="C34" s="2226"/>
      <c r="D34" s="2226"/>
      <c r="E34" s="2226"/>
      <c r="F34" s="2226"/>
      <c r="G34" s="572"/>
      <c r="H34" s="572"/>
      <c r="I34" s="576"/>
      <c r="J34" s="576"/>
      <c r="K34" s="576"/>
      <c r="L34" s="576"/>
      <c r="M34" s="576"/>
      <c r="N34" s="576"/>
      <c r="O34" s="576"/>
      <c r="P34" s="576"/>
      <c r="Q34" s="576"/>
      <c r="U34" s="496"/>
    </row>
    <row r="35" spans="1:21" ht="16.5" customHeight="1" x14ac:dyDescent="0.3">
      <c r="A35" s="575" t="s">
        <v>1220</v>
      </c>
      <c r="B35" s="2226" t="s">
        <v>1203</v>
      </c>
      <c r="C35" s="2226"/>
      <c r="D35" s="2226"/>
      <c r="E35" s="2226"/>
      <c r="F35" s="2226"/>
      <c r="H35" s="576"/>
      <c r="I35" s="576"/>
      <c r="J35" s="576"/>
      <c r="K35" s="576"/>
      <c r="L35" s="576"/>
      <c r="M35" s="576"/>
      <c r="N35" s="576"/>
      <c r="O35" s="576"/>
      <c r="P35" s="576"/>
      <c r="Q35" s="576"/>
      <c r="U35" s="496"/>
    </row>
    <row r="36" spans="1:21" ht="16.5" customHeight="1" x14ac:dyDescent="0.3">
      <c r="A36" s="575" t="s">
        <v>1221</v>
      </c>
      <c r="B36" s="2226" t="s">
        <v>1204</v>
      </c>
      <c r="C36" s="2226"/>
      <c r="D36" s="2226"/>
      <c r="E36" s="2226"/>
      <c r="F36" s="2226"/>
      <c r="G36" s="572"/>
      <c r="H36" s="576"/>
      <c r="I36" s="576"/>
      <c r="J36" s="576"/>
      <c r="K36" s="576"/>
      <c r="L36" s="576"/>
      <c r="M36" s="576"/>
      <c r="N36" s="576"/>
      <c r="O36" s="576"/>
      <c r="P36" s="576"/>
      <c r="Q36" s="576"/>
      <c r="U36" s="496"/>
    </row>
    <row r="37" spans="1:21" ht="16.5" customHeight="1" x14ac:dyDescent="0.3">
      <c r="A37" s="575" t="s">
        <v>1222</v>
      </c>
      <c r="B37" s="2226" t="s">
        <v>1205</v>
      </c>
      <c r="C37" s="2226"/>
      <c r="D37" s="2226"/>
      <c r="E37" s="2226"/>
      <c r="F37" s="2226"/>
      <c r="G37" s="572"/>
      <c r="H37" s="576"/>
      <c r="I37" s="576"/>
      <c r="J37" s="576"/>
      <c r="K37" s="576"/>
      <c r="L37" s="576"/>
      <c r="M37" s="576"/>
      <c r="N37" s="576"/>
      <c r="O37" s="576"/>
      <c r="P37" s="576"/>
      <c r="Q37" s="576"/>
      <c r="U37" s="496"/>
    </row>
    <row r="38" spans="1:21" ht="16.5" customHeight="1" x14ac:dyDescent="0.3">
      <c r="A38" s="575" t="s">
        <v>1223</v>
      </c>
      <c r="B38" s="2226" t="s">
        <v>1206</v>
      </c>
      <c r="C38" s="2226"/>
      <c r="D38" s="2226"/>
      <c r="E38" s="2226"/>
      <c r="F38" s="2226"/>
      <c r="G38" s="572"/>
      <c r="H38" s="576"/>
      <c r="I38" s="576"/>
      <c r="J38" s="576"/>
      <c r="K38" s="576"/>
      <c r="L38" s="576"/>
      <c r="M38" s="576"/>
      <c r="N38" s="576"/>
      <c r="O38" s="576"/>
      <c r="P38" s="576"/>
      <c r="Q38" s="576"/>
      <c r="U38" s="496"/>
    </row>
    <row r="39" spans="1:21" ht="16.5" customHeight="1" x14ac:dyDescent="0.3">
      <c r="A39" s="575" t="s">
        <v>1224</v>
      </c>
      <c r="B39" s="2226" t="s">
        <v>1207</v>
      </c>
      <c r="C39" s="2226"/>
      <c r="D39" s="2226"/>
      <c r="E39" s="2226"/>
      <c r="F39" s="2226"/>
      <c r="G39" s="572"/>
      <c r="H39" s="576"/>
      <c r="I39" s="576"/>
      <c r="J39" s="576"/>
      <c r="K39" s="576"/>
      <c r="L39" s="576"/>
      <c r="M39" s="576"/>
      <c r="N39" s="576"/>
      <c r="O39" s="576"/>
      <c r="P39" s="576"/>
      <c r="Q39" s="576"/>
      <c r="U39" s="496"/>
    </row>
    <row r="40" spans="1:21" ht="16.5" customHeight="1" x14ac:dyDescent="0.3">
      <c r="A40" s="575" t="s">
        <v>1225</v>
      </c>
      <c r="B40" s="2226" t="s">
        <v>1208</v>
      </c>
      <c r="C40" s="2226"/>
      <c r="D40" s="2226"/>
      <c r="E40" s="2226"/>
      <c r="F40" s="2226"/>
      <c r="G40" s="572"/>
      <c r="H40" s="576"/>
      <c r="I40" s="576"/>
      <c r="J40" s="576"/>
      <c r="K40" s="576"/>
      <c r="L40" s="576"/>
      <c r="M40" s="576"/>
      <c r="N40" s="576"/>
      <c r="O40" s="576"/>
      <c r="P40" s="576"/>
      <c r="Q40" s="576"/>
      <c r="U40" s="496"/>
    </row>
    <row r="41" spans="1:21" ht="16.5" customHeight="1" x14ac:dyDescent="0.3">
      <c r="A41" s="575" t="s">
        <v>1226</v>
      </c>
      <c r="B41" s="2226" t="s">
        <v>1209</v>
      </c>
      <c r="C41" s="2226"/>
      <c r="D41" s="2226"/>
      <c r="E41" s="2226"/>
      <c r="F41" s="2226"/>
      <c r="G41" s="572"/>
      <c r="H41" s="576"/>
      <c r="I41" s="576"/>
      <c r="J41" s="576"/>
      <c r="K41" s="576"/>
      <c r="L41" s="576"/>
      <c r="M41" s="576"/>
      <c r="N41" s="576"/>
      <c r="O41" s="576"/>
      <c r="P41" s="576"/>
      <c r="Q41" s="576"/>
      <c r="U41" s="496"/>
    </row>
    <row r="42" spans="1:21" ht="16.5" customHeight="1" x14ac:dyDescent="0.3">
      <c r="A42" s="575" t="s">
        <v>1227</v>
      </c>
      <c r="B42" s="2226" t="s">
        <v>1210</v>
      </c>
      <c r="C42" s="2226"/>
      <c r="D42" s="2226"/>
      <c r="E42" s="2226"/>
      <c r="F42" s="2226"/>
      <c r="G42" s="2226"/>
      <c r="H42" s="576"/>
      <c r="I42" s="576"/>
      <c r="J42" s="576"/>
      <c r="K42" s="576"/>
      <c r="L42" s="576"/>
      <c r="M42" s="576"/>
      <c r="N42" s="576"/>
      <c r="O42" s="576"/>
      <c r="P42" s="576"/>
      <c r="Q42" s="576"/>
      <c r="U42" s="496"/>
    </row>
    <row r="43" spans="1:21" ht="16.5" customHeight="1" x14ac:dyDescent="0.3">
      <c r="A43" s="575" t="s">
        <v>1228</v>
      </c>
      <c r="B43" s="2226" t="s">
        <v>1211</v>
      </c>
      <c r="C43" s="2226"/>
      <c r="D43" s="2226"/>
      <c r="E43" s="2226"/>
      <c r="F43" s="2226"/>
      <c r="G43" s="572"/>
      <c r="H43" s="576"/>
      <c r="I43" s="576"/>
      <c r="J43" s="576"/>
      <c r="K43" s="576"/>
      <c r="L43" s="576"/>
      <c r="M43" s="576"/>
      <c r="N43" s="576"/>
      <c r="O43" s="576"/>
      <c r="P43" s="576"/>
      <c r="Q43" s="576"/>
      <c r="U43" s="496"/>
    </row>
    <row r="44" spans="1:21" ht="16.5" customHeight="1" x14ac:dyDescent="0.3">
      <c r="A44" s="575" t="s">
        <v>1229</v>
      </c>
      <c r="B44" s="2226" t="s">
        <v>299</v>
      </c>
      <c r="C44" s="2226"/>
      <c r="D44" s="2226"/>
      <c r="E44" s="2226"/>
      <c r="F44" s="2226"/>
      <c r="G44" s="572"/>
      <c r="H44" s="576"/>
      <c r="I44" s="576"/>
      <c r="J44" s="576"/>
      <c r="K44" s="576"/>
      <c r="L44" s="576"/>
      <c r="M44" s="576"/>
      <c r="N44" s="576"/>
      <c r="O44" s="576"/>
      <c r="P44" s="576"/>
      <c r="Q44" s="576"/>
      <c r="U44" s="496"/>
    </row>
    <row r="45" spans="1:21" ht="16.5" customHeight="1" x14ac:dyDescent="0.3">
      <c r="A45" s="575" t="s">
        <v>1230</v>
      </c>
      <c r="B45" s="2226" t="s">
        <v>1057</v>
      </c>
      <c r="C45" s="2226"/>
      <c r="D45" s="2226"/>
      <c r="E45" s="2226"/>
      <c r="F45" s="2226"/>
      <c r="G45" s="572"/>
      <c r="H45" s="576"/>
      <c r="I45" s="576"/>
      <c r="J45" s="576"/>
      <c r="K45" s="576"/>
      <c r="L45" s="576"/>
      <c r="M45" s="576"/>
      <c r="N45" s="576"/>
      <c r="O45" s="576"/>
      <c r="P45" s="576"/>
      <c r="Q45" s="576"/>
      <c r="U45" s="496"/>
    </row>
    <row r="46" spans="1:21" ht="16.5" customHeight="1" x14ac:dyDescent="0.3">
      <c r="A46" s="575" t="s">
        <v>1231</v>
      </c>
      <c r="B46" s="2226" t="s">
        <v>1212</v>
      </c>
      <c r="C46" s="2226"/>
      <c r="D46" s="2226"/>
      <c r="E46" s="2226"/>
      <c r="F46" s="2226"/>
      <c r="G46" s="572"/>
      <c r="H46" s="576"/>
      <c r="I46" s="576"/>
      <c r="J46" s="576"/>
      <c r="K46" s="576"/>
      <c r="L46" s="576"/>
      <c r="M46" s="576"/>
      <c r="N46" s="576"/>
      <c r="O46" s="576"/>
      <c r="P46" s="576"/>
      <c r="Q46" s="576"/>
      <c r="U46" s="496"/>
    </row>
    <row r="47" spans="1:21" ht="15" customHeight="1" x14ac:dyDescent="0.3">
      <c r="A47" s="577"/>
      <c r="B47" s="577"/>
      <c r="C47" s="577"/>
      <c r="D47" s="577"/>
      <c r="E47" s="577"/>
      <c r="F47" s="577"/>
      <c r="G47" s="577"/>
      <c r="H47" s="577"/>
      <c r="I47" s="577"/>
      <c r="J47" s="577"/>
      <c r="K47" s="577"/>
      <c r="L47" s="577"/>
      <c r="M47" s="577"/>
      <c r="N47" s="577"/>
      <c r="O47" s="577"/>
      <c r="P47" s="577"/>
      <c r="Q47" s="577"/>
      <c r="U47" s="496"/>
    </row>
    <row r="48" spans="1:21" ht="59.25" customHeight="1" x14ac:dyDescent="0.3">
      <c r="A48" s="577"/>
      <c r="B48" s="577"/>
      <c r="C48" s="577"/>
      <c r="D48" s="577"/>
      <c r="E48" s="577"/>
      <c r="F48" s="577"/>
      <c r="G48" s="577"/>
      <c r="H48" s="577"/>
      <c r="I48" s="577"/>
      <c r="J48" s="577"/>
      <c r="K48" s="577"/>
      <c r="L48" s="577"/>
      <c r="M48" s="577"/>
      <c r="N48" s="2227" t="s">
        <v>40063</v>
      </c>
      <c r="O48" s="2227"/>
      <c r="P48" s="577"/>
      <c r="Q48" s="577"/>
      <c r="U48" s="496"/>
    </row>
    <row r="49" spans="1:21" ht="15.75" customHeight="1" x14ac:dyDescent="0.3">
      <c r="A49" s="2228" t="s">
        <v>1118</v>
      </c>
      <c r="B49" s="2229"/>
      <c r="C49" s="2229"/>
      <c r="D49" s="2229"/>
      <c r="E49" s="2229"/>
      <c r="F49" s="2229"/>
      <c r="G49" s="2229"/>
      <c r="H49" s="2229"/>
      <c r="I49" s="2229"/>
      <c r="J49" s="2229"/>
      <c r="K49" s="2229"/>
      <c r="L49" s="2229"/>
      <c r="M49" s="2229"/>
      <c r="N49" s="2229"/>
      <c r="O49" s="2230"/>
      <c r="P49" s="568"/>
      <c r="Q49" s="568"/>
      <c r="R49" s="568"/>
      <c r="S49" s="568"/>
      <c r="U49" s="496"/>
    </row>
    <row r="50" spans="1:21" ht="25.5" customHeight="1" x14ac:dyDescent="0.3">
      <c r="A50" s="2231" t="s">
        <v>1119</v>
      </c>
      <c r="B50" s="2232"/>
      <c r="C50" s="2232"/>
      <c r="D50" s="2232"/>
      <c r="E50" s="2232"/>
      <c r="F50" s="2233"/>
      <c r="G50" s="2234" t="s">
        <v>1120</v>
      </c>
      <c r="H50" s="2235"/>
      <c r="I50" s="2236"/>
      <c r="J50" s="2234" t="s">
        <v>1121</v>
      </c>
      <c r="K50" s="2236"/>
      <c r="L50" s="2234" t="s">
        <v>39877</v>
      </c>
      <c r="M50" s="2236"/>
      <c r="N50" s="2234" t="s">
        <v>1122</v>
      </c>
      <c r="O50" s="2236"/>
      <c r="P50" s="568"/>
      <c r="Q50" s="568"/>
      <c r="R50" s="578"/>
      <c r="S50" s="578"/>
      <c r="U50" s="496"/>
    </row>
    <row r="51" spans="1:21" ht="18" customHeight="1" x14ac:dyDescent="0.3">
      <c r="A51" s="2237"/>
      <c r="B51" s="2238"/>
      <c r="C51" s="2238"/>
      <c r="D51" s="2238"/>
      <c r="E51" s="2238"/>
      <c r="F51" s="2239"/>
      <c r="G51" s="2240"/>
      <c r="H51" s="2240"/>
      <c r="I51" s="2240"/>
      <c r="J51" s="2241"/>
      <c r="K51" s="2242"/>
      <c r="L51" s="2243"/>
      <c r="M51" s="2243"/>
      <c r="N51" s="2244"/>
      <c r="O51" s="2244"/>
      <c r="P51" s="568"/>
      <c r="Q51" s="568"/>
      <c r="R51" s="579"/>
      <c r="S51" s="579"/>
      <c r="U51" s="496"/>
    </row>
    <row r="52" spans="1:21" ht="18" customHeight="1" x14ac:dyDescent="0.3">
      <c r="A52" s="2245"/>
      <c r="B52" s="2246"/>
      <c r="C52" s="2246"/>
      <c r="D52" s="2246"/>
      <c r="E52" s="2246"/>
      <c r="F52" s="2247"/>
      <c r="G52" s="2240"/>
      <c r="H52" s="2240"/>
      <c r="I52" s="2240"/>
      <c r="J52" s="2241"/>
      <c r="K52" s="2242"/>
      <c r="L52" s="2243"/>
      <c r="M52" s="2243"/>
      <c r="N52" s="2244"/>
      <c r="O52" s="2244"/>
      <c r="P52" s="568"/>
      <c r="Q52" s="568"/>
      <c r="R52" s="579"/>
      <c r="S52" s="579"/>
      <c r="U52" s="499"/>
    </row>
    <row r="53" spans="1:21" ht="18" customHeight="1" x14ac:dyDescent="0.3">
      <c r="A53" s="2245"/>
      <c r="B53" s="2246"/>
      <c r="C53" s="2246"/>
      <c r="D53" s="2246"/>
      <c r="E53" s="2246"/>
      <c r="F53" s="2247"/>
      <c r="G53" s="2240"/>
      <c r="H53" s="2240"/>
      <c r="I53" s="2240"/>
      <c r="J53" s="2241"/>
      <c r="K53" s="2242"/>
      <c r="L53" s="2243"/>
      <c r="M53" s="2243"/>
      <c r="N53" s="2244"/>
      <c r="O53" s="2244"/>
      <c r="P53" s="568"/>
      <c r="Q53" s="568"/>
      <c r="R53" s="579"/>
      <c r="S53" s="579"/>
      <c r="U53" s="499"/>
    </row>
    <row r="54" spans="1:21" ht="18" customHeight="1" x14ac:dyDescent="0.3">
      <c r="A54" s="2245"/>
      <c r="B54" s="2246"/>
      <c r="C54" s="2246"/>
      <c r="D54" s="2246"/>
      <c r="E54" s="2246"/>
      <c r="F54" s="2247"/>
      <c r="G54" s="2240"/>
      <c r="H54" s="2240"/>
      <c r="I54" s="2240"/>
      <c r="J54" s="2241"/>
      <c r="K54" s="2242"/>
      <c r="L54" s="2243"/>
      <c r="M54" s="2243"/>
      <c r="N54" s="2244"/>
      <c r="O54" s="2244"/>
      <c r="P54" s="568"/>
      <c r="Q54" s="568"/>
      <c r="R54" s="579"/>
      <c r="S54" s="579"/>
      <c r="U54" s="500"/>
    </row>
    <row r="55" spans="1:21" ht="18" customHeight="1" x14ac:dyDescent="0.3">
      <c r="A55" s="2248"/>
      <c r="B55" s="2249"/>
      <c r="C55" s="2249"/>
      <c r="D55" s="2249"/>
      <c r="E55" s="2249"/>
      <c r="F55" s="2250"/>
      <c r="G55" s="2240"/>
      <c r="H55" s="2240"/>
      <c r="I55" s="2240"/>
      <c r="J55" s="2241"/>
      <c r="K55" s="2242"/>
      <c r="L55" s="2243"/>
      <c r="M55" s="2243"/>
      <c r="N55" s="2244"/>
      <c r="O55" s="2244"/>
      <c r="P55" s="568"/>
      <c r="Q55" s="568"/>
      <c r="R55" s="579"/>
      <c r="S55" s="579"/>
      <c r="U55" s="500"/>
    </row>
    <row r="56" spans="1:21" ht="15.75" customHeight="1" x14ac:dyDescent="0.3">
      <c r="A56" s="2228" t="s">
        <v>1123</v>
      </c>
      <c r="B56" s="2229"/>
      <c r="C56" s="2229"/>
      <c r="D56" s="2229"/>
      <c r="E56" s="2229"/>
      <c r="F56" s="2229"/>
      <c r="G56" s="2229"/>
      <c r="H56" s="2229"/>
      <c r="I56" s="2229"/>
      <c r="J56" s="2251" t="s">
        <v>40049</v>
      </c>
      <c r="K56" s="2251"/>
      <c r="L56" s="2251"/>
      <c r="M56" s="2251"/>
      <c r="N56" s="2251"/>
      <c r="O56" s="2252"/>
      <c r="P56" s="568"/>
      <c r="Q56" s="568"/>
      <c r="R56" s="578"/>
      <c r="S56" s="578"/>
      <c r="U56" s="500"/>
    </row>
    <row r="57" spans="1:21" ht="15.75" customHeight="1" x14ac:dyDescent="0.3">
      <c r="A57" s="2253"/>
      <c r="B57" s="2254"/>
      <c r="C57" s="2254"/>
      <c r="D57" s="2255"/>
      <c r="E57" s="2256" t="s">
        <v>5</v>
      </c>
      <c r="F57" s="2257"/>
      <c r="G57" s="2257"/>
      <c r="H57" s="2257"/>
      <c r="I57" s="2257"/>
      <c r="J57" s="2257"/>
      <c r="K57" s="2257"/>
      <c r="L57" s="2257"/>
      <c r="M57" s="2258"/>
      <c r="N57" s="2256" t="s">
        <v>6</v>
      </c>
      <c r="O57" s="2258"/>
      <c r="P57" s="568"/>
      <c r="Q57" s="568"/>
      <c r="R57" s="578"/>
      <c r="S57" s="578"/>
      <c r="U57" s="500"/>
    </row>
    <row r="58" spans="1:21" ht="14.25" customHeight="1" x14ac:dyDescent="0.3">
      <c r="A58" s="2259" t="s">
        <v>1163</v>
      </c>
      <c r="B58" s="2261" t="s">
        <v>4</v>
      </c>
      <c r="C58" s="2262"/>
      <c r="D58" s="2263"/>
      <c r="E58" s="2259" t="s">
        <v>509</v>
      </c>
      <c r="F58" s="2264" t="s">
        <v>1061</v>
      </c>
      <c r="G58" s="2265"/>
      <c r="H58" s="2264" t="s">
        <v>1062</v>
      </c>
      <c r="I58" s="2265"/>
      <c r="J58" s="2259" t="s">
        <v>1063</v>
      </c>
      <c r="K58" s="2264" t="s">
        <v>1065</v>
      </c>
      <c r="L58" s="2265"/>
      <c r="M58" s="2259" t="s">
        <v>1057</v>
      </c>
      <c r="N58" s="2259" t="s">
        <v>1164</v>
      </c>
      <c r="O58" s="2259" t="s">
        <v>1165</v>
      </c>
      <c r="P58" s="568"/>
      <c r="Q58" s="568"/>
      <c r="R58" s="580"/>
      <c r="S58" s="580"/>
      <c r="U58" s="501"/>
    </row>
    <row r="59" spans="1:21" ht="29.25" customHeight="1" x14ac:dyDescent="0.3">
      <c r="A59" s="2260"/>
      <c r="B59" s="936" t="s">
        <v>1068</v>
      </c>
      <c r="C59" s="936" t="s">
        <v>1084</v>
      </c>
      <c r="D59" s="936" t="s">
        <v>1070</v>
      </c>
      <c r="E59" s="2260"/>
      <c r="F59" s="2266"/>
      <c r="G59" s="2267"/>
      <c r="H59" s="2266"/>
      <c r="I59" s="2267"/>
      <c r="J59" s="2260"/>
      <c r="K59" s="2266"/>
      <c r="L59" s="2267"/>
      <c r="M59" s="2260"/>
      <c r="N59" s="2260"/>
      <c r="O59" s="2268"/>
      <c r="P59" s="568"/>
      <c r="Q59" s="568"/>
      <c r="R59" s="580"/>
      <c r="S59" s="580"/>
      <c r="U59" s="501"/>
    </row>
    <row r="60" spans="1:21" ht="18" customHeight="1" x14ac:dyDescent="0.3">
      <c r="A60" s="942"/>
      <c r="B60" s="582"/>
      <c r="C60" s="582"/>
      <c r="D60" s="582"/>
      <c r="E60" s="582"/>
      <c r="F60" s="2269"/>
      <c r="G60" s="2270"/>
      <c r="H60" s="2269"/>
      <c r="I60" s="2270"/>
      <c r="J60" s="582"/>
      <c r="K60" s="2269"/>
      <c r="L60" s="2270"/>
      <c r="M60" s="582"/>
      <c r="N60" s="582"/>
      <c r="O60" s="582"/>
      <c r="P60" s="568"/>
      <c r="Q60" s="568"/>
      <c r="R60" s="583"/>
      <c r="S60" s="583"/>
      <c r="U60" s="501"/>
    </row>
    <row r="61" spans="1:21" ht="18" customHeight="1" x14ac:dyDescent="0.3">
      <c r="A61" s="942"/>
      <c r="B61" s="582"/>
      <c r="C61" s="582"/>
      <c r="D61" s="582"/>
      <c r="E61" s="582"/>
      <c r="F61" s="2269"/>
      <c r="G61" s="2270"/>
      <c r="H61" s="2269"/>
      <c r="I61" s="2270"/>
      <c r="J61" s="582"/>
      <c r="K61" s="2269"/>
      <c r="L61" s="2270"/>
      <c r="M61" s="582"/>
      <c r="N61" s="582"/>
      <c r="O61" s="582"/>
      <c r="P61" s="568"/>
      <c r="Q61" s="568"/>
      <c r="R61" s="583"/>
      <c r="S61" s="583"/>
      <c r="U61" s="501"/>
    </row>
    <row r="62" spans="1:21" ht="18" customHeight="1" x14ac:dyDescent="0.3">
      <c r="A62" s="942"/>
      <c r="B62" s="582"/>
      <c r="C62" s="582"/>
      <c r="D62" s="582"/>
      <c r="E62" s="582"/>
      <c r="F62" s="2269"/>
      <c r="G62" s="2270"/>
      <c r="H62" s="2269"/>
      <c r="I62" s="2270"/>
      <c r="J62" s="582"/>
      <c r="K62" s="2269"/>
      <c r="L62" s="2270"/>
      <c r="M62" s="582"/>
      <c r="N62" s="582"/>
      <c r="O62" s="582"/>
      <c r="P62" s="568"/>
      <c r="Q62" s="568"/>
      <c r="R62" s="583"/>
      <c r="S62" s="583"/>
      <c r="U62" s="501"/>
    </row>
    <row r="63" spans="1:21" ht="18" customHeight="1" x14ac:dyDescent="0.3">
      <c r="A63" s="942"/>
      <c r="B63" s="582"/>
      <c r="C63" s="582"/>
      <c r="D63" s="582"/>
      <c r="E63" s="582"/>
      <c r="F63" s="2269"/>
      <c r="G63" s="2270"/>
      <c r="H63" s="2269"/>
      <c r="I63" s="2270"/>
      <c r="J63" s="582"/>
      <c r="K63" s="2269"/>
      <c r="L63" s="2270"/>
      <c r="M63" s="582"/>
      <c r="N63" s="582"/>
      <c r="O63" s="582"/>
      <c r="P63" s="568"/>
      <c r="Q63" s="568"/>
      <c r="R63" s="583"/>
      <c r="S63" s="583"/>
      <c r="U63" s="501"/>
    </row>
    <row r="64" spans="1:21" ht="18" customHeight="1" x14ac:dyDescent="0.3">
      <c r="A64" s="942"/>
      <c r="B64" s="584"/>
      <c r="C64" s="584"/>
      <c r="D64" s="584"/>
      <c r="E64" s="584"/>
      <c r="F64" s="2269"/>
      <c r="G64" s="2270"/>
      <c r="H64" s="2269"/>
      <c r="I64" s="2270"/>
      <c r="J64" s="584"/>
      <c r="K64" s="2269"/>
      <c r="L64" s="2270"/>
      <c r="M64" s="584"/>
      <c r="N64" s="584"/>
      <c r="O64" s="584"/>
      <c r="P64" s="568"/>
      <c r="Q64" s="568"/>
      <c r="R64" s="583"/>
      <c r="S64" s="583"/>
      <c r="U64" s="501"/>
    </row>
    <row r="65" spans="1:19" ht="15" customHeight="1" x14ac:dyDescent="0.25">
      <c r="A65" s="2228" t="s">
        <v>1166</v>
      </c>
      <c r="B65" s="2229"/>
      <c r="C65" s="2229"/>
      <c r="D65" s="2229"/>
      <c r="E65" s="2229"/>
      <c r="F65" s="2229"/>
      <c r="G65" s="2229"/>
      <c r="H65" s="2229"/>
      <c r="I65" s="2229"/>
      <c r="J65" s="2229"/>
      <c r="K65" s="2229"/>
      <c r="L65" s="2229"/>
      <c r="M65" s="2229"/>
      <c r="N65" s="2229"/>
      <c r="O65" s="2230"/>
      <c r="P65" s="568"/>
      <c r="Q65" s="568"/>
      <c r="R65" s="578"/>
      <c r="S65" s="578"/>
    </row>
    <row r="66" spans="1:19" ht="15" customHeight="1" x14ac:dyDescent="0.25">
      <c r="A66" s="2253"/>
      <c r="B66" s="2254"/>
      <c r="C66" s="2254"/>
      <c r="D66" s="2255"/>
      <c r="E66" s="2256" t="s">
        <v>5</v>
      </c>
      <c r="F66" s="2257"/>
      <c r="G66" s="2257"/>
      <c r="H66" s="2257"/>
      <c r="I66" s="2257"/>
      <c r="J66" s="2257"/>
      <c r="K66" s="2257"/>
      <c r="L66" s="2257"/>
      <c r="M66" s="2258"/>
      <c r="N66" s="2256" t="s">
        <v>6</v>
      </c>
      <c r="O66" s="2258"/>
      <c r="P66" s="568"/>
      <c r="Q66" s="568"/>
      <c r="R66" s="578"/>
      <c r="S66" s="578"/>
    </row>
    <row r="67" spans="1:19" ht="14.25" customHeight="1" x14ac:dyDescent="0.25">
      <c r="A67" s="2259" t="s">
        <v>1163</v>
      </c>
      <c r="B67" s="2261" t="s">
        <v>4</v>
      </c>
      <c r="C67" s="2262"/>
      <c r="D67" s="2263"/>
      <c r="E67" s="2259" t="s">
        <v>509</v>
      </c>
      <c r="F67" s="2264" t="s">
        <v>1061</v>
      </c>
      <c r="G67" s="2265"/>
      <c r="H67" s="2264" t="s">
        <v>1062</v>
      </c>
      <c r="I67" s="2265"/>
      <c r="J67" s="2259" t="s">
        <v>1063</v>
      </c>
      <c r="K67" s="2264" t="s">
        <v>1065</v>
      </c>
      <c r="L67" s="2265"/>
      <c r="M67" s="2259" t="s">
        <v>1057</v>
      </c>
      <c r="N67" s="2259" t="s">
        <v>1164</v>
      </c>
      <c r="O67" s="2259" t="s">
        <v>1165</v>
      </c>
      <c r="P67" s="568"/>
      <c r="Q67" s="568"/>
      <c r="R67" s="580"/>
      <c r="S67" s="580"/>
    </row>
    <row r="68" spans="1:19" ht="29.25" customHeight="1" x14ac:dyDescent="0.25">
      <c r="A68" s="2260"/>
      <c r="B68" s="581" t="s">
        <v>1068</v>
      </c>
      <c r="C68" s="581" t="s">
        <v>1084</v>
      </c>
      <c r="D68" s="581" t="s">
        <v>1070</v>
      </c>
      <c r="E68" s="2260"/>
      <c r="F68" s="2266"/>
      <c r="G68" s="2267"/>
      <c r="H68" s="2266"/>
      <c r="I68" s="2267"/>
      <c r="J68" s="2260"/>
      <c r="K68" s="2266"/>
      <c r="L68" s="2267"/>
      <c r="M68" s="2260"/>
      <c r="N68" s="2260"/>
      <c r="O68" s="2260"/>
      <c r="P68" s="568"/>
      <c r="Q68" s="568"/>
      <c r="R68" s="580"/>
      <c r="S68" s="580"/>
    </row>
    <row r="69" spans="1:19" ht="18" customHeight="1" x14ac:dyDescent="0.25">
      <c r="A69" s="942"/>
      <c r="B69" s="582"/>
      <c r="C69" s="582"/>
      <c r="D69" s="582"/>
      <c r="E69" s="582"/>
      <c r="F69" s="2269"/>
      <c r="G69" s="2270"/>
      <c r="H69" s="2269"/>
      <c r="I69" s="2270"/>
      <c r="J69" s="582"/>
      <c r="K69" s="2269"/>
      <c r="L69" s="2270"/>
      <c r="M69" s="582"/>
      <c r="N69" s="582"/>
      <c r="O69" s="582"/>
      <c r="P69" s="568"/>
      <c r="Q69" s="568"/>
      <c r="R69" s="583"/>
      <c r="S69" s="583"/>
    </row>
    <row r="70" spans="1:19" ht="18" customHeight="1" x14ac:dyDescent="0.25">
      <c r="A70" s="942"/>
      <c r="B70" s="582"/>
      <c r="C70" s="582"/>
      <c r="D70" s="582"/>
      <c r="E70" s="582"/>
      <c r="F70" s="2269"/>
      <c r="G70" s="2270"/>
      <c r="H70" s="2269"/>
      <c r="I70" s="2270"/>
      <c r="J70" s="582"/>
      <c r="K70" s="2269"/>
      <c r="L70" s="2270"/>
      <c r="M70" s="582"/>
      <c r="N70" s="582"/>
      <c r="O70" s="582"/>
      <c r="P70" s="568"/>
      <c r="Q70" s="568"/>
      <c r="R70" s="583"/>
      <c r="S70" s="583"/>
    </row>
    <row r="71" spans="1:19" ht="18" customHeight="1" x14ac:dyDescent="0.25">
      <c r="A71" s="942"/>
      <c r="B71" s="582"/>
      <c r="C71" s="582"/>
      <c r="D71" s="582"/>
      <c r="E71" s="582"/>
      <c r="F71" s="2269"/>
      <c r="G71" s="2270"/>
      <c r="H71" s="2269"/>
      <c r="I71" s="2270"/>
      <c r="J71" s="582"/>
      <c r="K71" s="2269"/>
      <c r="L71" s="2270"/>
      <c r="M71" s="582"/>
      <c r="N71" s="582"/>
      <c r="O71" s="582"/>
      <c r="P71" s="568"/>
      <c r="Q71" s="568"/>
      <c r="R71" s="583"/>
      <c r="S71" s="583"/>
    </row>
    <row r="72" spans="1:19" ht="18" customHeight="1" x14ac:dyDescent="0.25">
      <c r="A72" s="942"/>
      <c r="B72" s="582"/>
      <c r="C72" s="582"/>
      <c r="D72" s="582"/>
      <c r="E72" s="582"/>
      <c r="F72" s="2269"/>
      <c r="G72" s="2270"/>
      <c r="H72" s="2269"/>
      <c r="I72" s="2270"/>
      <c r="J72" s="582"/>
      <c r="K72" s="2269"/>
      <c r="L72" s="2270"/>
      <c r="M72" s="582"/>
      <c r="N72" s="582"/>
      <c r="O72" s="582"/>
      <c r="P72" s="568"/>
      <c r="Q72" s="568"/>
      <c r="R72" s="583"/>
      <c r="S72" s="583"/>
    </row>
    <row r="73" spans="1:19" ht="18" customHeight="1" x14ac:dyDescent="0.25">
      <c r="A73" s="942"/>
      <c r="B73" s="582"/>
      <c r="C73" s="582"/>
      <c r="D73" s="582"/>
      <c r="E73" s="582"/>
      <c r="F73" s="2269"/>
      <c r="G73" s="2270"/>
      <c r="H73" s="2269"/>
      <c r="I73" s="2270"/>
      <c r="J73" s="582"/>
      <c r="K73" s="2269"/>
      <c r="L73" s="2270"/>
      <c r="M73" s="582"/>
      <c r="N73" s="582"/>
      <c r="O73" s="582"/>
      <c r="P73" s="568"/>
      <c r="Q73" s="568"/>
      <c r="R73" s="583"/>
      <c r="S73" s="583"/>
    </row>
    <row r="74" spans="1:19" ht="30.15" customHeight="1" x14ac:dyDescent="0.3">
      <c r="A74" s="577"/>
      <c r="B74" s="577"/>
      <c r="C74" s="577"/>
      <c r="D74" s="577"/>
      <c r="E74" s="577"/>
      <c r="F74" s="577"/>
      <c r="G74" s="577"/>
      <c r="H74" s="577"/>
      <c r="I74" s="577"/>
      <c r="J74" s="577"/>
      <c r="K74" s="577"/>
      <c r="L74" s="577"/>
      <c r="M74" s="577"/>
      <c r="N74" s="577"/>
      <c r="O74" s="577"/>
      <c r="P74" s="568"/>
      <c r="Q74" s="568"/>
      <c r="R74" s="577"/>
      <c r="S74" s="577"/>
    </row>
    <row r="75" spans="1:19" ht="54" customHeight="1" x14ac:dyDescent="0.25">
      <c r="A75" s="2271" t="s">
        <v>1124</v>
      </c>
      <c r="B75" s="2272"/>
      <c r="C75" s="2272"/>
      <c r="D75" s="2272"/>
      <c r="E75" s="2272"/>
      <c r="F75" s="2272"/>
      <c r="G75" s="2272"/>
      <c r="H75" s="2272"/>
      <c r="I75" s="2272"/>
      <c r="J75" s="2272"/>
      <c r="K75" s="2272"/>
      <c r="L75" s="2272"/>
      <c r="M75" s="2272"/>
      <c r="N75" s="2272"/>
      <c r="O75" s="2273"/>
      <c r="P75" s="568"/>
      <c r="Q75" s="568"/>
      <c r="R75" s="585"/>
    </row>
    <row r="76" spans="1:19" ht="67.650000000000006" customHeight="1" x14ac:dyDescent="0.25">
      <c r="P76" s="568"/>
      <c r="Q76" s="568"/>
    </row>
    <row r="77" spans="1:19" ht="15" customHeight="1" x14ac:dyDescent="0.25">
      <c r="P77" s="568"/>
      <c r="Q77" s="568"/>
    </row>
    <row r="78" spans="1:19" ht="45.75" customHeight="1" x14ac:dyDescent="0.25">
      <c r="N78" s="2274" t="s">
        <v>40063</v>
      </c>
      <c r="O78" s="2274"/>
      <c r="P78" s="568"/>
      <c r="Q78" s="568"/>
    </row>
    <row r="79" spans="1:19" ht="16.2" x14ac:dyDescent="0.3">
      <c r="A79" s="2275" t="s">
        <v>1125</v>
      </c>
      <c r="B79" s="2275"/>
      <c r="C79" s="2275"/>
      <c r="D79" s="2275"/>
      <c r="E79" s="2275"/>
      <c r="F79" s="2275"/>
      <c r="G79" s="2275"/>
      <c r="H79" s="2275"/>
      <c r="I79" s="2275"/>
      <c r="J79" s="2275"/>
      <c r="K79" s="2275"/>
      <c r="L79" s="2275"/>
      <c r="M79" s="2275"/>
      <c r="N79" s="2275"/>
      <c r="O79" s="586"/>
      <c r="P79" s="568"/>
      <c r="Q79" s="568"/>
    </row>
    <row r="80" spans="1:19" ht="10.5" customHeight="1" x14ac:dyDescent="0.3">
      <c r="A80" s="925"/>
      <c r="B80" s="925"/>
      <c r="C80" s="925"/>
      <c r="D80" s="925"/>
      <c r="E80" s="925"/>
      <c r="F80" s="925"/>
      <c r="G80" s="925"/>
      <c r="H80" s="925"/>
      <c r="I80" s="925"/>
      <c r="J80" s="925"/>
      <c r="K80" s="925"/>
      <c r="L80" s="925"/>
      <c r="M80" s="925"/>
      <c r="N80" s="925"/>
      <c r="O80" s="925"/>
      <c r="P80" s="568"/>
      <c r="Q80" s="568"/>
    </row>
    <row r="81" spans="1:17" ht="44.4" customHeight="1" x14ac:dyDescent="0.3">
      <c r="A81" s="2276" t="s">
        <v>1168</v>
      </c>
      <c r="B81" s="2276"/>
      <c r="C81" s="2276"/>
      <c r="D81" s="2276"/>
      <c r="E81" s="2276"/>
      <c r="F81" s="2276"/>
      <c r="G81" s="2276"/>
      <c r="H81" s="2276"/>
      <c r="I81" s="2276"/>
      <c r="J81" s="2276"/>
      <c r="K81" s="2276"/>
      <c r="L81" s="2276"/>
      <c r="M81" s="2276"/>
      <c r="N81" s="2276"/>
      <c r="O81" s="577"/>
      <c r="P81" s="568"/>
      <c r="Q81" s="568"/>
    </row>
    <row r="82" spans="1:17" ht="16.2" x14ac:dyDescent="0.3">
      <c r="A82" s="587"/>
      <c r="B82" s="587"/>
      <c r="C82" s="587"/>
      <c r="D82" s="587"/>
      <c r="P82" s="568"/>
      <c r="Q82" s="568"/>
    </row>
    <row r="83" spans="1:17" ht="16.2" x14ac:dyDescent="0.3">
      <c r="A83" s="2277" t="s">
        <v>1113</v>
      </c>
      <c r="B83" s="2277"/>
      <c r="C83" s="2277"/>
      <c r="D83" s="2277"/>
      <c r="E83" s="2277"/>
      <c r="F83" s="2277"/>
      <c r="G83" s="2277"/>
      <c r="H83" s="2277"/>
      <c r="I83" s="2277"/>
      <c r="J83" s="2277"/>
      <c r="K83" s="2277"/>
      <c r="L83" s="2277"/>
      <c r="M83" s="2277"/>
      <c r="N83" s="2277"/>
      <c r="O83" s="588"/>
      <c r="P83" s="568"/>
      <c r="Q83" s="568"/>
    </row>
    <row r="84" spans="1:17" ht="10.5" customHeight="1" x14ac:dyDescent="0.3">
      <c r="A84" s="926"/>
      <c r="B84" s="926"/>
      <c r="C84" s="926"/>
      <c r="D84" s="926"/>
      <c r="E84" s="926"/>
      <c r="F84" s="926"/>
      <c r="G84" s="926"/>
      <c r="H84" s="926"/>
      <c r="I84" s="926"/>
      <c r="J84" s="926"/>
      <c r="K84" s="926"/>
      <c r="L84" s="926"/>
      <c r="M84" s="926"/>
      <c r="N84" s="926"/>
      <c r="O84" s="926"/>
      <c r="P84" s="568"/>
      <c r="Q84" s="568"/>
    </row>
    <row r="85" spans="1:17" ht="16.5" customHeight="1" x14ac:dyDescent="0.3">
      <c r="A85" s="2278" t="s">
        <v>1172</v>
      </c>
      <c r="B85" s="2278"/>
      <c r="C85" s="2278"/>
      <c r="D85" s="2278"/>
      <c r="E85" s="2278"/>
      <c r="F85" s="2278"/>
      <c r="G85" s="2278"/>
      <c r="H85" s="2278"/>
      <c r="I85" s="2278"/>
      <c r="J85" s="2278"/>
      <c r="K85" s="2278"/>
      <c r="L85" s="2278"/>
      <c r="M85" s="2278"/>
      <c r="N85" s="2278"/>
      <c r="O85" s="589"/>
      <c r="P85" s="568"/>
      <c r="Q85" s="568"/>
    </row>
    <row r="86" spans="1:17" ht="45.75" customHeight="1" x14ac:dyDescent="0.3">
      <c r="A86" s="2276" t="s">
        <v>1126</v>
      </c>
      <c r="B86" s="2276"/>
      <c r="C86" s="2276"/>
      <c r="D86" s="2276"/>
      <c r="E86" s="2276"/>
      <c r="F86" s="2276"/>
      <c r="G86" s="2276"/>
      <c r="H86" s="2276"/>
      <c r="I86" s="2276"/>
      <c r="J86" s="2276"/>
      <c r="K86" s="2276"/>
      <c r="L86" s="2276"/>
      <c r="M86" s="2276"/>
      <c r="N86" s="2276"/>
      <c r="O86" s="577"/>
      <c r="P86" s="568"/>
      <c r="Q86" s="568"/>
    </row>
    <row r="87" spans="1:17" ht="10.5" customHeight="1" x14ac:dyDescent="0.3">
      <c r="A87" s="924"/>
      <c r="B87" s="924"/>
      <c r="C87" s="924"/>
      <c r="D87" s="924"/>
      <c r="E87" s="924"/>
      <c r="F87" s="924"/>
      <c r="G87" s="924"/>
      <c r="H87" s="924"/>
      <c r="I87" s="924"/>
      <c r="J87" s="924"/>
      <c r="K87" s="924"/>
      <c r="L87" s="924"/>
      <c r="M87" s="924"/>
      <c r="N87" s="924"/>
      <c r="O87" s="924"/>
      <c r="P87" s="568"/>
      <c r="Q87" s="568"/>
    </row>
    <row r="88" spans="1:17" ht="16.2" x14ac:dyDescent="0.3">
      <c r="A88" s="590" t="s">
        <v>1074</v>
      </c>
      <c r="B88" s="590"/>
      <c r="C88" s="590"/>
      <c r="D88" s="590"/>
      <c r="P88" s="568"/>
      <c r="Q88" s="568"/>
    </row>
    <row r="89" spans="1:17" ht="10.5" customHeight="1" x14ac:dyDescent="0.3">
      <c r="A89" s="590"/>
      <c r="B89" s="590"/>
      <c r="C89" s="590"/>
      <c r="D89" s="590"/>
      <c r="P89" s="568"/>
      <c r="Q89" s="568"/>
    </row>
    <row r="90" spans="1:17" ht="29.25" customHeight="1" x14ac:dyDescent="0.3">
      <c r="A90" s="591"/>
      <c r="B90" s="2279" t="s">
        <v>1169</v>
      </c>
      <c r="C90" s="2279"/>
      <c r="D90" s="2279"/>
      <c r="E90" s="2279"/>
      <c r="F90" s="2279"/>
      <c r="G90" s="2279"/>
      <c r="H90" s="2279"/>
      <c r="I90" s="2279"/>
      <c r="J90" s="2279"/>
      <c r="K90" s="2279"/>
      <c r="L90" s="2279"/>
      <c r="M90" s="2279"/>
      <c r="N90" s="2279"/>
      <c r="O90" s="586"/>
      <c r="P90" s="568"/>
      <c r="Q90" s="568"/>
    </row>
    <row r="91" spans="1:17" ht="10.5" customHeight="1" x14ac:dyDescent="0.3">
      <c r="A91" s="591"/>
      <c r="B91" s="591"/>
      <c r="C91" s="591"/>
      <c r="D91" s="591"/>
      <c r="P91" s="568"/>
      <c r="Q91" s="568"/>
    </row>
    <row r="92" spans="1:17" ht="16.2" x14ac:dyDescent="0.3">
      <c r="B92" s="2280" t="s">
        <v>1127</v>
      </c>
      <c r="C92" s="2280"/>
      <c r="D92" s="2280"/>
      <c r="E92" s="2280"/>
      <c r="F92" s="2280"/>
      <c r="G92" s="2280"/>
      <c r="H92" s="2280"/>
      <c r="I92" s="2280"/>
      <c r="J92" s="2280"/>
      <c r="K92" s="2280"/>
      <c r="L92" s="2280"/>
      <c r="M92" s="2280"/>
      <c r="N92" s="2280"/>
      <c r="O92" s="2280"/>
      <c r="P92" s="568"/>
      <c r="Q92" s="568"/>
    </row>
    <row r="93" spans="1:17" ht="10.5" customHeight="1" x14ac:dyDescent="0.3">
      <c r="B93" s="923"/>
      <c r="C93" s="923"/>
      <c r="D93" s="923"/>
      <c r="E93" s="923"/>
      <c r="F93" s="923"/>
      <c r="G93" s="923"/>
      <c r="H93" s="923"/>
      <c r="I93" s="923"/>
      <c r="J93" s="923"/>
      <c r="K93" s="923"/>
      <c r="L93" s="923"/>
      <c r="M93" s="923"/>
      <c r="N93" s="923"/>
      <c r="O93" s="923"/>
      <c r="P93" s="568"/>
      <c r="Q93" s="568"/>
    </row>
    <row r="94" spans="1:17" ht="16.2" x14ac:dyDescent="0.3">
      <c r="D94" s="2280" t="s">
        <v>1128</v>
      </c>
      <c r="E94" s="2280"/>
      <c r="F94" s="2280"/>
      <c r="G94" s="2280"/>
      <c r="H94" s="2280"/>
      <c r="I94" s="2280"/>
      <c r="J94" s="2280"/>
      <c r="K94" s="2280"/>
      <c r="L94" s="2280"/>
      <c r="M94" s="2280"/>
      <c r="N94" s="2280"/>
      <c r="O94" s="2280"/>
      <c r="P94" s="568"/>
      <c r="Q94" s="568"/>
    </row>
    <row r="95" spans="1:17" ht="44.4" customHeight="1" x14ac:dyDescent="0.3">
      <c r="A95" s="592"/>
      <c r="B95" s="592"/>
      <c r="C95" s="592"/>
      <c r="D95" s="2279" t="s">
        <v>1129</v>
      </c>
      <c r="E95" s="2279"/>
      <c r="F95" s="2279"/>
      <c r="G95" s="2279"/>
      <c r="H95" s="2279"/>
      <c r="I95" s="2279"/>
      <c r="J95" s="2279"/>
      <c r="K95" s="2279"/>
      <c r="L95" s="2279"/>
      <c r="M95" s="2279"/>
      <c r="N95" s="2279"/>
      <c r="O95" s="593"/>
      <c r="P95" s="568"/>
      <c r="Q95" s="568"/>
    </row>
    <row r="96" spans="1:17" ht="28.5" customHeight="1" x14ac:dyDescent="0.3">
      <c r="A96" s="592"/>
      <c r="B96" s="592"/>
      <c r="C96" s="592"/>
      <c r="D96" s="2279" t="s">
        <v>1130</v>
      </c>
      <c r="E96" s="2279"/>
      <c r="F96" s="2279"/>
      <c r="G96" s="2279"/>
      <c r="H96" s="2279"/>
      <c r="I96" s="2279"/>
      <c r="J96" s="2279"/>
      <c r="K96" s="2279"/>
      <c r="L96" s="2279"/>
      <c r="M96" s="2279"/>
      <c r="N96" s="2279"/>
      <c r="O96" s="593"/>
      <c r="P96" s="568"/>
      <c r="Q96" s="568"/>
    </row>
    <row r="97" spans="1:17" ht="29.25" customHeight="1" x14ac:dyDescent="0.3">
      <c r="A97" s="592"/>
      <c r="B97" s="592"/>
      <c r="C97" s="592"/>
      <c r="D97" s="2279" t="s">
        <v>1131</v>
      </c>
      <c r="E97" s="2279"/>
      <c r="F97" s="2279"/>
      <c r="G97" s="2279"/>
      <c r="H97" s="2279"/>
      <c r="I97" s="2279"/>
      <c r="J97" s="2279"/>
      <c r="K97" s="2279"/>
      <c r="L97" s="2279"/>
      <c r="M97" s="2279"/>
      <c r="N97" s="2279"/>
      <c r="O97" s="593"/>
      <c r="P97" s="568"/>
      <c r="Q97" s="568"/>
    </row>
    <row r="98" spans="1:17" ht="10.5" customHeight="1" x14ac:dyDescent="0.3">
      <c r="A98" s="592"/>
      <c r="B98" s="592"/>
      <c r="C98" s="592"/>
      <c r="D98" s="592"/>
      <c r="P98" s="568"/>
      <c r="Q98" s="568"/>
    </row>
    <row r="99" spans="1:17" ht="60" customHeight="1" x14ac:dyDescent="0.3">
      <c r="A99" s="591"/>
      <c r="B99" s="2279" t="s">
        <v>1170</v>
      </c>
      <c r="C99" s="2279"/>
      <c r="D99" s="2279"/>
      <c r="E99" s="2279"/>
      <c r="F99" s="2279"/>
      <c r="G99" s="2279"/>
      <c r="H99" s="2279"/>
      <c r="I99" s="2279"/>
      <c r="J99" s="2279"/>
      <c r="K99" s="2279"/>
      <c r="L99" s="2279"/>
      <c r="M99" s="2279"/>
      <c r="N99" s="2279"/>
      <c r="O99" s="593"/>
      <c r="P99" s="568"/>
      <c r="Q99" s="568"/>
    </row>
    <row r="100" spans="1:17" ht="10.5" customHeight="1" x14ac:dyDescent="0.3">
      <c r="A100" s="594"/>
      <c r="B100" s="594"/>
      <c r="C100" s="594"/>
      <c r="D100" s="594"/>
      <c r="P100" s="568"/>
      <c r="Q100" s="568"/>
    </row>
    <row r="101" spans="1:17" ht="45" customHeight="1" x14ac:dyDescent="0.3">
      <c r="A101" s="591"/>
      <c r="B101" s="2279" t="s">
        <v>1132</v>
      </c>
      <c r="C101" s="2279"/>
      <c r="D101" s="2279"/>
      <c r="E101" s="2279"/>
      <c r="F101" s="2279"/>
      <c r="G101" s="2279"/>
      <c r="H101" s="2279"/>
      <c r="I101" s="2279"/>
      <c r="J101" s="2279"/>
      <c r="K101" s="2279"/>
      <c r="L101" s="2279"/>
      <c r="M101" s="2279"/>
      <c r="N101" s="2279"/>
      <c r="O101" s="593"/>
      <c r="P101" s="568"/>
      <c r="Q101" s="568"/>
    </row>
    <row r="102" spans="1:17" ht="119.25" customHeight="1" x14ac:dyDescent="0.3">
      <c r="A102" s="591"/>
      <c r="B102" s="2279" t="s">
        <v>1171</v>
      </c>
      <c r="C102" s="2279"/>
      <c r="D102" s="2279"/>
      <c r="E102" s="2279"/>
      <c r="F102" s="2279"/>
      <c r="G102" s="2279"/>
      <c r="H102" s="2279"/>
      <c r="I102" s="2279"/>
      <c r="J102" s="2279"/>
      <c r="K102" s="2279"/>
      <c r="L102" s="2279"/>
      <c r="M102" s="2279"/>
      <c r="N102" s="2279"/>
      <c r="O102" s="593"/>
      <c r="P102" s="568"/>
      <c r="Q102" s="568"/>
    </row>
    <row r="103" spans="1:17" ht="12.75" customHeight="1" x14ac:dyDescent="0.3">
      <c r="A103" s="594"/>
      <c r="B103" s="594"/>
      <c r="C103" s="594"/>
      <c r="D103" s="594"/>
      <c r="P103" s="568"/>
      <c r="Q103" s="568"/>
    </row>
    <row r="104" spans="1:17" ht="15" customHeight="1" x14ac:dyDescent="0.3">
      <c r="A104" s="594"/>
      <c r="B104" s="594"/>
      <c r="C104" s="594"/>
      <c r="D104" s="594"/>
      <c r="P104" s="568"/>
      <c r="Q104" s="568"/>
    </row>
    <row r="105" spans="1:17" ht="41.25" customHeight="1" x14ac:dyDescent="0.3">
      <c r="A105" s="594"/>
      <c r="B105" s="594"/>
      <c r="C105" s="594"/>
      <c r="D105" s="594"/>
      <c r="N105" s="2274" t="s">
        <v>40063</v>
      </c>
      <c r="O105" s="2274"/>
      <c r="P105" s="568"/>
      <c r="Q105" s="568"/>
    </row>
    <row r="106" spans="1:17" ht="45" customHeight="1" x14ac:dyDescent="0.3">
      <c r="A106" s="591"/>
      <c r="B106" s="2279" t="s">
        <v>1173</v>
      </c>
      <c r="C106" s="2279"/>
      <c r="D106" s="2279"/>
      <c r="E106" s="2279"/>
      <c r="F106" s="2279"/>
      <c r="G106" s="2279"/>
      <c r="H106" s="2279"/>
      <c r="I106" s="2279"/>
      <c r="J106" s="2279"/>
      <c r="K106" s="2279"/>
      <c r="L106" s="2279"/>
      <c r="M106" s="2279"/>
      <c r="N106" s="2279"/>
      <c r="P106" s="568"/>
      <c r="Q106" s="568"/>
    </row>
    <row r="107" spans="1:17" ht="15" customHeight="1" x14ac:dyDescent="0.3">
      <c r="A107" s="595"/>
      <c r="B107" s="595"/>
      <c r="C107" s="595"/>
      <c r="D107" s="2276" t="s">
        <v>1174</v>
      </c>
      <c r="E107" s="2276"/>
      <c r="F107" s="2276"/>
      <c r="G107" s="2276"/>
      <c r="H107" s="2276"/>
      <c r="I107" s="2276"/>
      <c r="J107" s="2276"/>
      <c r="K107" s="2276"/>
      <c r="L107" s="2276"/>
      <c r="M107" s="2276"/>
      <c r="N107" s="2276"/>
      <c r="O107" s="589"/>
      <c r="P107" s="568"/>
      <c r="Q107" s="568"/>
    </row>
    <row r="108" spans="1:17" ht="28.5" customHeight="1" x14ac:dyDescent="0.3">
      <c r="A108" s="595"/>
      <c r="B108" s="595"/>
      <c r="C108" s="595"/>
      <c r="D108" s="2276" t="s">
        <v>1175</v>
      </c>
      <c r="E108" s="2276"/>
      <c r="F108" s="2276"/>
      <c r="G108" s="2276"/>
      <c r="H108" s="2276"/>
      <c r="I108" s="2276"/>
      <c r="J108" s="2276"/>
      <c r="K108" s="2276"/>
      <c r="L108" s="2276"/>
      <c r="M108" s="2276"/>
      <c r="N108" s="2276"/>
      <c r="P108" s="568"/>
      <c r="Q108" s="568"/>
    </row>
    <row r="109" spans="1:17" ht="27.75" customHeight="1" x14ac:dyDescent="0.3">
      <c r="A109" s="595"/>
      <c r="B109" s="595"/>
      <c r="C109" s="595"/>
      <c r="D109" s="2276" t="s">
        <v>1176</v>
      </c>
      <c r="E109" s="2276"/>
      <c r="F109" s="2276"/>
      <c r="G109" s="2276"/>
      <c r="H109" s="2276"/>
      <c r="I109" s="2276"/>
      <c r="J109" s="2276"/>
      <c r="K109" s="2276"/>
      <c r="L109" s="2276"/>
      <c r="M109" s="2276"/>
      <c r="N109" s="2276"/>
      <c r="P109" s="568"/>
      <c r="Q109" s="568"/>
    </row>
    <row r="110" spans="1:17" ht="42.75" customHeight="1" x14ac:dyDescent="0.3">
      <c r="A110" s="595"/>
      <c r="B110" s="595"/>
      <c r="C110" s="595"/>
      <c r="D110" s="2276" t="s">
        <v>1177</v>
      </c>
      <c r="E110" s="2276"/>
      <c r="F110" s="2276"/>
      <c r="G110" s="2276"/>
      <c r="H110" s="2276"/>
      <c r="I110" s="2276"/>
      <c r="J110" s="2276"/>
      <c r="K110" s="2276"/>
      <c r="L110" s="2276"/>
      <c r="M110" s="2276"/>
      <c r="N110" s="2276"/>
      <c r="P110" s="568"/>
      <c r="Q110" s="568"/>
    </row>
    <row r="111" spans="1:17" ht="10.5" customHeight="1" x14ac:dyDescent="0.3">
      <c r="A111" s="595"/>
      <c r="B111" s="595"/>
      <c r="C111" s="595"/>
      <c r="D111" s="595"/>
      <c r="P111" s="568"/>
      <c r="Q111" s="568"/>
    </row>
    <row r="112" spans="1:17" ht="45" customHeight="1" x14ac:dyDescent="0.3">
      <c r="A112" s="594"/>
      <c r="B112" s="2276" t="s">
        <v>1133</v>
      </c>
      <c r="C112" s="2276"/>
      <c r="D112" s="2276"/>
      <c r="E112" s="2276"/>
      <c r="F112" s="2276"/>
      <c r="G112" s="2276"/>
      <c r="H112" s="2276"/>
      <c r="I112" s="2276"/>
      <c r="J112" s="2276"/>
      <c r="K112" s="2276"/>
      <c r="L112" s="2276"/>
      <c r="M112" s="2276"/>
      <c r="N112" s="2276"/>
      <c r="P112" s="568"/>
      <c r="Q112" s="568"/>
    </row>
    <row r="113" spans="1:17" ht="10.5" customHeight="1" x14ac:dyDescent="0.3">
      <c r="A113" s="594"/>
      <c r="B113" s="594"/>
      <c r="C113" s="594"/>
      <c r="D113" s="594"/>
      <c r="P113" s="568"/>
      <c r="Q113" s="568"/>
    </row>
    <row r="114" spans="1:17" ht="58.65" customHeight="1" x14ac:dyDescent="0.3">
      <c r="A114" s="591"/>
      <c r="B114" s="2279" t="s">
        <v>1134</v>
      </c>
      <c r="C114" s="2279"/>
      <c r="D114" s="2279"/>
      <c r="E114" s="2279"/>
      <c r="F114" s="2279"/>
      <c r="G114" s="2279"/>
      <c r="H114" s="2279"/>
      <c r="I114" s="2279"/>
      <c r="J114" s="2279"/>
      <c r="K114" s="2279"/>
      <c r="L114" s="2279"/>
      <c r="M114" s="2279"/>
      <c r="N114" s="2279"/>
      <c r="P114" s="568"/>
      <c r="Q114" s="568"/>
    </row>
    <row r="115" spans="1:17" ht="16.2" x14ac:dyDescent="0.3">
      <c r="D115" s="2278" t="s">
        <v>1135</v>
      </c>
      <c r="E115" s="2278"/>
      <c r="F115" s="2278"/>
      <c r="G115" s="2278"/>
      <c r="H115" s="2278"/>
      <c r="I115" s="2278"/>
      <c r="J115" s="2278"/>
      <c r="K115" s="2278"/>
      <c r="L115" s="2278"/>
      <c r="M115" s="2278"/>
      <c r="N115" s="2278"/>
      <c r="P115" s="568"/>
      <c r="Q115" s="568"/>
    </row>
    <row r="116" spans="1:17" ht="16.2" x14ac:dyDescent="0.3">
      <c r="D116" s="2278" t="s">
        <v>1136</v>
      </c>
      <c r="E116" s="2278"/>
      <c r="F116" s="2278"/>
      <c r="G116" s="2278"/>
      <c r="H116" s="2278"/>
      <c r="I116" s="2278"/>
      <c r="J116" s="2278"/>
      <c r="K116" s="2278"/>
      <c r="L116" s="2278"/>
      <c r="M116" s="2278"/>
      <c r="N116" s="2278"/>
      <c r="P116" s="568"/>
      <c r="Q116" s="568"/>
    </row>
    <row r="117" spans="1:17" ht="16.2" x14ac:dyDescent="0.3">
      <c r="D117" s="2278" t="s">
        <v>613</v>
      </c>
      <c r="E117" s="2278"/>
      <c r="F117" s="2278"/>
      <c r="G117" s="2278"/>
      <c r="H117" s="2278"/>
      <c r="I117" s="2278"/>
      <c r="J117" s="2278"/>
      <c r="K117" s="2278"/>
      <c r="L117" s="2278"/>
      <c r="M117" s="2278"/>
      <c r="N117" s="2278"/>
      <c r="P117" s="568"/>
      <c r="Q117" s="568"/>
    </row>
    <row r="118" spans="1:17" ht="16.2" x14ac:dyDescent="0.3">
      <c r="D118" s="2278" t="s">
        <v>1137</v>
      </c>
      <c r="E118" s="2278"/>
      <c r="F118" s="2278"/>
      <c r="G118" s="2278"/>
      <c r="H118" s="2278"/>
      <c r="I118" s="2278"/>
      <c r="J118" s="2278"/>
      <c r="K118" s="2278"/>
      <c r="L118" s="2278"/>
      <c r="M118" s="2278"/>
      <c r="N118" s="2278"/>
      <c r="P118" s="568"/>
      <c r="Q118" s="568"/>
    </row>
    <row r="119" spans="1:17" ht="16.2" x14ac:dyDescent="0.3">
      <c r="D119" s="2278" t="s">
        <v>1138</v>
      </c>
      <c r="E119" s="2278"/>
      <c r="F119" s="2278"/>
      <c r="G119" s="2278"/>
      <c r="H119" s="2278"/>
      <c r="I119" s="2278"/>
      <c r="J119" s="2278"/>
      <c r="K119" s="2278"/>
      <c r="L119" s="2278"/>
      <c r="M119" s="2278"/>
      <c r="N119" s="2278"/>
      <c r="P119" s="568"/>
      <c r="Q119" s="568"/>
    </row>
    <row r="120" spans="1:17" ht="16.2" x14ac:dyDescent="0.3">
      <c r="D120" s="2278" t="s">
        <v>1139</v>
      </c>
      <c r="E120" s="2278"/>
      <c r="F120" s="2278"/>
      <c r="G120" s="2278"/>
      <c r="H120" s="2278"/>
      <c r="I120" s="2278"/>
      <c r="J120" s="2278"/>
      <c r="K120" s="2278"/>
      <c r="L120" s="2278"/>
      <c r="M120" s="2278"/>
      <c r="N120" s="2278"/>
      <c r="P120" s="568"/>
      <c r="Q120" s="568"/>
    </row>
    <row r="121" spans="1:17" ht="16.2" x14ac:dyDescent="0.3">
      <c r="D121" s="2278" t="s">
        <v>1140</v>
      </c>
      <c r="E121" s="2278"/>
      <c r="F121" s="2278"/>
      <c r="G121" s="2278"/>
      <c r="H121" s="2278"/>
      <c r="I121" s="2278"/>
      <c r="J121" s="2278"/>
      <c r="K121" s="2278"/>
      <c r="L121" s="2278"/>
      <c r="M121" s="2278"/>
      <c r="N121" s="2278"/>
      <c r="P121" s="568"/>
      <c r="Q121" s="568"/>
    </row>
    <row r="122" spans="1:17" ht="16.2" x14ac:dyDescent="0.3">
      <c r="D122" s="2278" t="s">
        <v>1141</v>
      </c>
      <c r="E122" s="2278"/>
      <c r="F122" s="2278"/>
      <c r="G122" s="2278"/>
      <c r="H122" s="2278"/>
      <c r="I122" s="2278"/>
      <c r="J122" s="2278"/>
      <c r="K122" s="2278"/>
      <c r="L122" s="2278"/>
      <c r="M122" s="2278"/>
      <c r="N122" s="2278"/>
      <c r="P122" s="568"/>
      <c r="Q122" s="568"/>
    </row>
    <row r="123" spans="1:17" ht="16.2" x14ac:dyDescent="0.3">
      <c r="D123" s="2278" t="s">
        <v>1142</v>
      </c>
      <c r="E123" s="2278"/>
      <c r="F123" s="2278"/>
      <c r="G123" s="2278"/>
      <c r="H123" s="2278"/>
      <c r="I123" s="2278"/>
      <c r="J123" s="2278"/>
      <c r="K123" s="2278"/>
      <c r="L123" s="2278"/>
      <c r="M123" s="2278"/>
      <c r="N123" s="2278"/>
      <c r="P123" s="568"/>
      <c r="Q123" s="568"/>
    </row>
    <row r="124" spans="1:17" ht="16.2" x14ac:dyDescent="0.3">
      <c r="D124" s="2278" t="s">
        <v>1143</v>
      </c>
      <c r="E124" s="2278"/>
      <c r="F124" s="2278"/>
      <c r="G124" s="2278"/>
      <c r="H124" s="2278"/>
      <c r="I124" s="2278"/>
      <c r="J124" s="2278"/>
      <c r="K124" s="2278"/>
      <c r="L124" s="2278"/>
      <c r="M124" s="2278"/>
      <c r="N124" s="2278"/>
      <c r="P124" s="568"/>
      <c r="Q124" s="568"/>
    </row>
    <row r="125" spans="1:17" ht="16.2" x14ac:dyDescent="0.3">
      <c r="D125" s="2278" t="s">
        <v>1144</v>
      </c>
      <c r="E125" s="2278"/>
      <c r="F125" s="2278"/>
      <c r="G125" s="2278"/>
      <c r="H125" s="2278"/>
      <c r="I125" s="2278"/>
      <c r="J125" s="2278"/>
      <c r="K125" s="2278"/>
      <c r="L125" s="2278"/>
      <c r="M125" s="2278"/>
      <c r="N125" s="2278"/>
      <c r="P125" s="568"/>
      <c r="Q125" s="568"/>
    </row>
    <row r="126" spans="1:17" ht="16.2" x14ac:dyDescent="0.3">
      <c r="D126" s="2278" t="s">
        <v>608</v>
      </c>
      <c r="E126" s="2278"/>
      <c r="F126" s="2278"/>
      <c r="G126" s="2278"/>
      <c r="H126" s="2278"/>
      <c r="I126" s="2278"/>
      <c r="J126" s="2278"/>
      <c r="K126" s="2278"/>
      <c r="L126" s="2278"/>
      <c r="M126" s="2278"/>
      <c r="N126" s="2278"/>
      <c r="P126" s="568"/>
      <c r="Q126" s="568"/>
    </row>
    <row r="127" spans="1:17" ht="16.2" x14ac:dyDescent="0.3">
      <c r="D127" s="2278" t="s">
        <v>605</v>
      </c>
      <c r="E127" s="2278"/>
      <c r="F127" s="2278"/>
      <c r="G127" s="2278"/>
      <c r="H127" s="2278"/>
      <c r="I127" s="2278"/>
      <c r="J127" s="2278"/>
      <c r="K127" s="2278"/>
      <c r="L127" s="2278"/>
      <c r="M127" s="2278"/>
      <c r="N127" s="2278"/>
      <c r="P127" s="568"/>
      <c r="Q127" s="568"/>
    </row>
    <row r="128" spans="1:17" ht="29.25" customHeight="1" x14ac:dyDescent="0.3">
      <c r="A128" s="594"/>
      <c r="B128" s="2276" t="s">
        <v>1145</v>
      </c>
      <c r="C128" s="2276"/>
      <c r="D128" s="2276"/>
      <c r="E128" s="2276"/>
      <c r="F128" s="2276"/>
      <c r="G128" s="2276"/>
      <c r="H128" s="2276"/>
      <c r="I128" s="2276"/>
      <c r="J128" s="2276"/>
      <c r="K128" s="2276"/>
      <c r="L128" s="2276"/>
      <c r="M128" s="2276"/>
      <c r="N128" s="2276"/>
      <c r="P128" s="568"/>
      <c r="Q128" s="568"/>
    </row>
    <row r="129" spans="1:17" ht="10.5" customHeight="1" x14ac:dyDescent="0.3">
      <c r="A129" s="594"/>
      <c r="B129" s="594"/>
      <c r="C129" s="594"/>
      <c r="D129" s="594"/>
      <c r="P129" s="568"/>
      <c r="Q129" s="568"/>
    </row>
    <row r="130" spans="1:17" ht="29.25" customHeight="1" x14ac:dyDescent="0.3">
      <c r="A130" s="591"/>
      <c r="B130" s="2279" t="s">
        <v>1146</v>
      </c>
      <c r="C130" s="2279"/>
      <c r="D130" s="2279"/>
      <c r="E130" s="2279"/>
      <c r="F130" s="2279"/>
      <c r="G130" s="2279"/>
      <c r="H130" s="2279"/>
      <c r="I130" s="2279"/>
      <c r="J130" s="2279"/>
      <c r="K130" s="2279"/>
      <c r="L130" s="2279"/>
      <c r="M130" s="2279"/>
      <c r="N130" s="2279"/>
      <c r="P130" s="568"/>
      <c r="Q130" s="568"/>
    </row>
    <row r="131" spans="1:17" ht="10.5" customHeight="1" x14ac:dyDescent="0.3">
      <c r="A131" s="594"/>
      <c r="B131" s="594"/>
      <c r="C131" s="594"/>
      <c r="D131" s="594"/>
      <c r="P131" s="568"/>
      <c r="Q131" s="568"/>
    </row>
    <row r="132" spans="1:17" ht="60" customHeight="1" x14ac:dyDescent="0.3">
      <c r="A132" s="591"/>
      <c r="B132" s="2279" t="s">
        <v>1178</v>
      </c>
      <c r="C132" s="2279"/>
      <c r="D132" s="2279"/>
      <c r="E132" s="2279"/>
      <c r="F132" s="2279"/>
      <c r="G132" s="2279"/>
      <c r="H132" s="2279"/>
      <c r="I132" s="2279"/>
      <c r="J132" s="2279"/>
      <c r="K132" s="2279"/>
      <c r="L132" s="2279"/>
      <c r="M132" s="2279"/>
      <c r="N132" s="2279"/>
      <c r="P132" s="568"/>
      <c r="Q132" s="568"/>
    </row>
    <row r="133" spans="1:17" ht="10.5" customHeight="1" x14ac:dyDescent="0.3">
      <c r="A133" s="594"/>
      <c r="B133" s="594"/>
      <c r="C133" s="594"/>
      <c r="D133" s="594"/>
      <c r="P133" s="568"/>
      <c r="Q133" s="568"/>
    </row>
    <row r="134" spans="1:17" ht="29.25" customHeight="1" x14ac:dyDescent="0.3">
      <c r="A134" s="591"/>
      <c r="B134" s="2279" t="s">
        <v>1147</v>
      </c>
      <c r="C134" s="2279"/>
      <c r="D134" s="2279"/>
      <c r="E134" s="2279"/>
      <c r="F134" s="2279"/>
      <c r="G134" s="2279"/>
      <c r="H134" s="2279"/>
      <c r="I134" s="2279"/>
      <c r="J134" s="2279"/>
      <c r="K134" s="2279"/>
      <c r="L134" s="2279"/>
      <c r="M134" s="2279"/>
      <c r="N134" s="2279"/>
      <c r="P134" s="568"/>
      <c r="Q134" s="568"/>
    </row>
    <row r="135" spans="1:17" ht="15" customHeight="1" x14ac:dyDescent="0.3">
      <c r="A135" s="596"/>
      <c r="B135" s="596"/>
      <c r="C135" s="596"/>
      <c r="D135" s="596"/>
      <c r="P135" s="568"/>
      <c r="Q135" s="568"/>
    </row>
    <row r="136" spans="1:17" ht="15" customHeight="1" x14ac:dyDescent="0.3">
      <c r="A136" s="596"/>
      <c r="B136" s="596"/>
      <c r="C136" s="596"/>
      <c r="D136" s="596"/>
      <c r="P136" s="568"/>
      <c r="Q136" s="568"/>
    </row>
    <row r="137" spans="1:17" ht="41.25" customHeight="1" x14ac:dyDescent="0.3">
      <c r="A137" s="596"/>
      <c r="B137" s="596"/>
      <c r="C137" s="596"/>
      <c r="D137" s="596"/>
      <c r="N137" s="2274" t="s">
        <v>40063</v>
      </c>
      <c r="O137" s="2274"/>
      <c r="P137" s="568"/>
      <c r="Q137" s="568"/>
    </row>
    <row r="138" spans="1:17" ht="28.5" customHeight="1" x14ac:dyDescent="0.3">
      <c r="A138" s="2279" t="s">
        <v>1148</v>
      </c>
      <c r="B138" s="2279"/>
      <c r="C138" s="2279"/>
      <c r="D138" s="2279"/>
      <c r="E138" s="2279"/>
      <c r="F138" s="2279"/>
      <c r="G138" s="2279"/>
      <c r="H138" s="2279"/>
      <c r="I138" s="2279"/>
      <c r="J138" s="2279"/>
      <c r="K138" s="2279"/>
      <c r="L138" s="2279"/>
      <c r="M138" s="2279"/>
      <c r="N138" s="2279"/>
      <c r="P138" s="568"/>
      <c r="Q138" s="568"/>
    </row>
    <row r="139" spans="1:17" ht="10.5" customHeight="1" x14ac:dyDescent="0.3">
      <c r="A139" s="591"/>
      <c r="B139" s="591"/>
      <c r="C139" s="591"/>
      <c r="D139" s="591"/>
      <c r="P139" s="568"/>
      <c r="Q139" s="568"/>
    </row>
    <row r="140" spans="1:17" ht="73.5" customHeight="1" x14ac:dyDescent="0.3">
      <c r="A140" s="591"/>
      <c r="B140" s="2279" t="s">
        <v>1149</v>
      </c>
      <c r="C140" s="2279"/>
      <c r="D140" s="2279"/>
      <c r="E140" s="2279"/>
      <c r="F140" s="2279"/>
      <c r="G140" s="2279"/>
      <c r="H140" s="2279"/>
      <c r="I140" s="2279"/>
      <c r="J140" s="2279"/>
      <c r="K140" s="2279"/>
      <c r="L140" s="2279"/>
      <c r="M140" s="2279"/>
      <c r="N140" s="2279"/>
      <c r="P140" s="568"/>
      <c r="Q140" s="568"/>
    </row>
    <row r="141" spans="1:17" ht="10.5" customHeight="1" x14ac:dyDescent="0.3">
      <c r="A141" s="594"/>
      <c r="B141" s="594"/>
      <c r="C141" s="594"/>
      <c r="D141" s="594"/>
      <c r="P141" s="568"/>
      <c r="Q141" s="568"/>
    </row>
    <row r="142" spans="1:17" ht="89.4" customHeight="1" x14ac:dyDescent="0.3">
      <c r="A142" s="591"/>
      <c r="B142" s="2279" t="s">
        <v>1150</v>
      </c>
      <c r="C142" s="2279"/>
      <c r="D142" s="2279"/>
      <c r="E142" s="2279"/>
      <c r="F142" s="2279"/>
      <c r="G142" s="2279"/>
      <c r="H142" s="2279"/>
      <c r="I142" s="2279"/>
      <c r="J142" s="2279"/>
      <c r="K142" s="2279"/>
      <c r="L142" s="2279"/>
      <c r="M142" s="2279"/>
      <c r="N142" s="2279"/>
      <c r="P142" s="568"/>
      <c r="Q142" s="568"/>
    </row>
    <row r="143" spans="1:17" ht="10.5" customHeight="1" x14ac:dyDescent="0.3">
      <c r="A143" s="594"/>
      <c r="B143" s="594"/>
      <c r="C143" s="594"/>
      <c r="D143" s="594"/>
      <c r="P143" s="568"/>
      <c r="Q143" s="568"/>
    </row>
    <row r="144" spans="1:17" ht="16.2" x14ac:dyDescent="0.3">
      <c r="A144" s="590"/>
      <c r="B144" s="2280" t="s">
        <v>1151</v>
      </c>
      <c r="C144" s="2280"/>
      <c r="D144" s="2280"/>
      <c r="E144" s="2280"/>
      <c r="F144" s="2280"/>
      <c r="G144" s="2280"/>
      <c r="H144" s="2280"/>
      <c r="I144" s="2280"/>
      <c r="J144" s="2280"/>
      <c r="K144" s="2280"/>
      <c r="L144" s="2280"/>
      <c r="M144" s="2280"/>
      <c r="N144" s="2280"/>
      <c r="P144" s="568"/>
      <c r="Q144" s="568"/>
    </row>
    <row r="145" spans="1:17" ht="10.5" customHeight="1" x14ac:dyDescent="0.3">
      <c r="A145" s="594"/>
      <c r="B145" s="594"/>
      <c r="C145" s="594"/>
      <c r="D145" s="594"/>
      <c r="P145" s="568"/>
      <c r="Q145" s="568"/>
    </row>
    <row r="146" spans="1:17" ht="58.65" customHeight="1" x14ac:dyDescent="0.3">
      <c r="A146" s="591"/>
      <c r="B146" s="2279" t="s">
        <v>1152</v>
      </c>
      <c r="C146" s="2279"/>
      <c r="D146" s="2279"/>
      <c r="E146" s="2279"/>
      <c r="F146" s="2279"/>
      <c r="G146" s="2279"/>
      <c r="H146" s="2279"/>
      <c r="I146" s="2279"/>
      <c r="J146" s="2279"/>
      <c r="K146" s="2279"/>
      <c r="L146" s="2279"/>
      <c r="M146" s="2279"/>
      <c r="N146" s="2279"/>
      <c r="P146" s="568"/>
      <c r="Q146" s="568"/>
    </row>
    <row r="147" spans="1:17" ht="10.5" customHeight="1" x14ac:dyDescent="0.3">
      <c r="A147" s="591"/>
      <c r="B147" s="591"/>
      <c r="C147" s="591"/>
      <c r="D147" s="591"/>
      <c r="P147" s="568"/>
      <c r="Q147" s="568"/>
    </row>
    <row r="148" spans="1:17" ht="44.4" customHeight="1" x14ac:dyDescent="0.3">
      <c r="A148" s="591"/>
      <c r="B148" s="2279" t="s">
        <v>1153</v>
      </c>
      <c r="C148" s="2279"/>
      <c r="D148" s="2279"/>
      <c r="E148" s="2279"/>
      <c r="F148" s="2279"/>
      <c r="G148" s="2279"/>
      <c r="H148" s="2279"/>
      <c r="I148" s="2279"/>
      <c r="J148" s="2279"/>
      <c r="K148" s="2279"/>
      <c r="L148" s="2279"/>
      <c r="M148" s="2279"/>
      <c r="N148" s="2279"/>
      <c r="P148" s="568"/>
      <c r="Q148" s="568"/>
    </row>
    <row r="149" spans="1:17" ht="10.5" customHeight="1" x14ac:dyDescent="0.3">
      <c r="A149" s="587"/>
      <c r="B149" s="587"/>
      <c r="C149" s="587"/>
      <c r="D149" s="587"/>
      <c r="P149" s="568"/>
      <c r="Q149" s="568"/>
    </row>
    <row r="150" spans="1:17" ht="30.15" customHeight="1" x14ac:dyDescent="0.3">
      <c r="A150" s="2279" t="s">
        <v>1154</v>
      </c>
      <c r="B150" s="2279"/>
      <c r="C150" s="2279"/>
      <c r="D150" s="2279"/>
      <c r="E150" s="2279"/>
      <c r="F150" s="2279"/>
      <c r="G150" s="2279"/>
      <c r="H150" s="2279"/>
      <c r="I150" s="2279"/>
      <c r="J150" s="2279"/>
      <c r="K150" s="2279"/>
      <c r="L150" s="2279"/>
      <c r="M150" s="2279"/>
      <c r="N150" s="2279"/>
      <c r="P150" s="568"/>
      <c r="Q150" s="568"/>
    </row>
    <row r="151" spans="1:17" ht="10.5" customHeight="1" x14ac:dyDescent="0.3">
      <c r="A151" s="587"/>
      <c r="B151" s="587"/>
      <c r="C151" s="587"/>
      <c r="D151" s="587"/>
      <c r="P151" s="568"/>
      <c r="Q151" s="568"/>
    </row>
    <row r="152" spans="1:17" ht="88.5" customHeight="1" x14ac:dyDescent="0.3">
      <c r="A152" s="591"/>
      <c r="B152" s="2279" t="s">
        <v>1179</v>
      </c>
      <c r="C152" s="2279"/>
      <c r="D152" s="2279"/>
      <c r="E152" s="2279"/>
      <c r="F152" s="2279"/>
      <c r="G152" s="2279"/>
      <c r="H152" s="2279"/>
      <c r="I152" s="2279"/>
      <c r="J152" s="2279"/>
      <c r="K152" s="2279"/>
      <c r="L152" s="2279"/>
      <c r="M152" s="2279"/>
      <c r="N152" s="2279"/>
      <c r="P152" s="568"/>
      <c r="Q152" s="568"/>
    </row>
    <row r="153" spans="1:17" ht="10.5" customHeight="1" x14ac:dyDescent="0.3">
      <c r="A153" s="587"/>
      <c r="B153" s="587"/>
      <c r="C153" s="587"/>
      <c r="D153" s="587"/>
      <c r="P153" s="568"/>
      <c r="Q153" s="568"/>
    </row>
    <row r="154" spans="1:17" ht="27.75" customHeight="1" x14ac:dyDescent="0.3">
      <c r="A154" s="591"/>
      <c r="B154" s="2279" t="s">
        <v>1180</v>
      </c>
      <c r="C154" s="2279"/>
      <c r="D154" s="2279"/>
      <c r="E154" s="2279"/>
      <c r="F154" s="2279"/>
      <c r="G154" s="2279"/>
      <c r="H154" s="2279"/>
      <c r="I154" s="2279"/>
      <c r="J154" s="2279"/>
      <c r="K154" s="2279"/>
      <c r="L154" s="2279"/>
      <c r="M154" s="2279"/>
      <c r="N154" s="2279"/>
      <c r="P154" s="568"/>
      <c r="Q154" s="568"/>
    </row>
    <row r="155" spans="1:17" ht="10.5" customHeight="1" x14ac:dyDescent="0.3">
      <c r="A155" s="587"/>
      <c r="B155" s="587"/>
      <c r="C155" s="587"/>
      <c r="D155" s="587"/>
      <c r="P155" s="568"/>
      <c r="Q155" s="568"/>
    </row>
    <row r="156" spans="1:17" ht="29.25" customHeight="1" x14ac:dyDescent="0.3">
      <c r="A156" s="592"/>
      <c r="B156" s="592"/>
      <c r="C156" s="592"/>
      <c r="D156" s="2279" t="s">
        <v>1155</v>
      </c>
      <c r="E156" s="2279"/>
      <c r="F156" s="2279"/>
      <c r="G156" s="2279"/>
      <c r="H156" s="2279"/>
      <c r="I156" s="2279"/>
      <c r="J156" s="2279"/>
      <c r="K156" s="2279"/>
      <c r="L156" s="2279"/>
      <c r="M156" s="2279"/>
      <c r="N156" s="2279"/>
      <c r="P156" s="568"/>
      <c r="Q156" s="568"/>
    </row>
    <row r="157" spans="1:17" ht="43.5" customHeight="1" x14ac:dyDescent="0.3">
      <c r="A157" s="597"/>
      <c r="B157" s="597"/>
      <c r="C157" s="597"/>
      <c r="D157" s="597"/>
      <c r="E157" s="2281" t="s">
        <v>1446</v>
      </c>
      <c r="F157" s="2281"/>
      <c r="G157" s="2281"/>
      <c r="H157" s="2281"/>
      <c r="I157" s="2281"/>
      <c r="J157" s="2281"/>
      <c r="K157" s="2281"/>
      <c r="L157" s="2281"/>
      <c r="M157" s="2281"/>
      <c r="N157" s="2281"/>
      <c r="P157" s="568"/>
      <c r="Q157" s="568"/>
    </row>
    <row r="158" spans="1:17" ht="16.2" x14ac:dyDescent="0.3">
      <c r="E158" s="2280" t="s">
        <v>1157</v>
      </c>
      <c r="F158" s="2280"/>
      <c r="G158" s="2280"/>
      <c r="H158" s="2280"/>
      <c r="I158" s="2280"/>
      <c r="J158" s="2280"/>
      <c r="K158" s="2280"/>
      <c r="L158" s="2280"/>
      <c r="M158" s="2280"/>
      <c r="N158" s="2280"/>
      <c r="P158" s="568"/>
      <c r="Q158" s="568"/>
    </row>
    <row r="159" spans="1:17" ht="16.2" x14ac:dyDescent="0.3">
      <c r="E159" s="2280" t="s">
        <v>1158</v>
      </c>
      <c r="F159" s="2280"/>
      <c r="G159" s="2280"/>
      <c r="H159" s="2280"/>
      <c r="I159" s="2280"/>
      <c r="J159" s="2280"/>
      <c r="K159" s="2280"/>
      <c r="L159" s="2280"/>
      <c r="M159" s="2280"/>
      <c r="N159" s="2280"/>
      <c r="P159" s="568"/>
      <c r="Q159" s="568"/>
    </row>
    <row r="160" spans="1:17" ht="15" customHeight="1" x14ac:dyDescent="0.3">
      <c r="A160" s="587"/>
      <c r="B160" s="587"/>
      <c r="C160" s="587"/>
      <c r="D160" s="587"/>
      <c r="P160" s="568"/>
      <c r="Q160" s="568"/>
    </row>
    <row r="161" spans="1:17" ht="15" customHeight="1" x14ac:dyDescent="0.3">
      <c r="A161" s="587"/>
      <c r="B161" s="587"/>
      <c r="C161" s="587"/>
      <c r="D161" s="587"/>
      <c r="P161" s="568"/>
      <c r="Q161" s="568"/>
    </row>
    <row r="162" spans="1:17" ht="44.4" customHeight="1" x14ac:dyDescent="0.3">
      <c r="A162" s="587"/>
      <c r="B162" s="587"/>
      <c r="C162" s="587"/>
      <c r="D162" s="587"/>
      <c r="N162" s="2274" t="s">
        <v>40063</v>
      </c>
      <c r="O162" s="2274"/>
      <c r="P162" s="568"/>
      <c r="Q162" s="568"/>
    </row>
    <row r="163" spans="1:17" ht="16.2" x14ac:dyDescent="0.3">
      <c r="D163" s="923" t="s">
        <v>1159</v>
      </c>
      <c r="E163" s="923"/>
      <c r="F163" s="923"/>
      <c r="G163" s="923"/>
      <c r="H163" s="923"/>
      <c r="I163" s="923"/>
      <c r="J163" s="923"/>
      <c r="K163" s="923"/>
      <c r="L163" s="923"/>
      <c r="M163" s="923"/>
      <c r="N163" s="923"/>
      <c r="O163" s="598"/>
      <c r="P163" s="568"/>
      <c r="Q163" s="568"/>
    </row>
    <row r="164" spans="1:17" ht="10.5" customHeight="1" x14ac:dyDescent="0.3">
      <c r="A164" s="587"/>
      <c r="B164" s="587"/>
      <c r="C164" s="587"/>
      <c r="D164" s="587"/>
      <c r="P164" s="568"/>
      <c r="Q164" s="568"/>
    </row>
    <row r="165" spans="1:17" ht="43.5" customHeight="1" x14ac:dyDescent="0.3">
      <c r="A165" s="592"/>
      <c r="B165" s="592"/>
      <c r="C165" s="592"/>
      <c r="D165" s="2279" t="s">
        <v>1181</v>
      </c>
      <c r="E165" s="2279"/>
      <c r="F165" s="2279"/>
      <c r="G165" s="2279"/>
      <c r="H165" s="2279"/>
      <c r="I165" s="2279"/>
      <c r="J165" s="2279"/>
      <c r="K165" s="2279"/>
      <c r="L165" s="2279"/>
      <c r="M165" s="2279"/>
      <c r="N165" s="2279"/>
      <c r="P165" s="568"/>
      <c r="Q165" s="568"/>
    </row>
    <row r="166" spans="1:17" ht="10.5" customHeight="1" x14ac:dyDescent="0.3">
      <c r="A166" s="591"/>
      <c r="B166" s="591"/>
      <c r="C166" s="591"/>
      <c r="D166" s="591"/>
      <c r="P166" s="568"/>
      <c r="Q166" s="568"/>
    </row>
    <row r="167" spans="1:17" ht="29.25" customHeight="1" x14ac:dyDescent="0.3">
      <c r="A167" s="592"/>
      <c r="B167" s="592"/>
      <c r="C167" s="592"/>
      <c r="D167" s="2279" t="s">
        <v>1182</v>
      </c>
      <c r="E167" s="2279"/>
      <c r="F167" s="2279"/>
      <c r="G167" s="2279"/>
      <c r="H167" s="2279"/>
      <c r="I167" s="2279"/>
      <c r="J167" s="2279"/>
      <c r="K167" s="2279"/>
      <c r="L167" s="2279"/>
      <c r="M167" s="2279"/>
      <c r="N167" s="2279"/>
      <c r="P167" s="568"/>
      <c r="Q167" s="568"/>
    </row>
    <row r="168" spans="1:17" ht="10.5" customHeight="1" x14ac:dyDescent="0.3">
      <c r="A168" s="587"/>
      <c r="B168" s="587"/>
      <c r="C168" s="587"/>
      <c r="D168" s="587"/>
      <c r="P168" s="568"/>
      <c r="Q168" s="568"/>
    </row>
    <row r="169" spans="1:17" ht="16.2" x14ac:dyDescent="0.3">
      <c r="A169" s="923" t="s">
        <v>1161</v>
      </c>
      <c r="B169" s="923"/>
      <c r="C169" s="923"/>
      <c r="D169" s="923"/>
      <c r="E169" s="598"/>
      <c r="F169" s="598"/>
      <c r="G169" s="598"/>
      <c r="H169" s="598"/>
      <c r="I169" s="598"/>
      <c r="J169" s="598"/>
      <c r="K169" s="598"/>
      <c r="L169" s="598"/>
      <c r="M169" s="598"/>
      <c r="N169" s="598"/>
      <c r="P169" s="568"/>
      <c r="Q169" s="568"/>
    </row>
    <row r="170" spans="1:17" ht="10.5" customHeight="1" x14ac:dyDescent="0.3">
      <c r="A170" s="590"/>
      <c r="B170" s="590"/>
      <c r="C170" s="590"/>
      <c r="D170" s="590"/>
      <c r="P170" s="568"/>
      <c r="Q170" s="568"/>
    </row>
    <row r="171" spans="1:17" ht="28.5" customHeight="1" x14ac:dyDescent="0.3">
      <c r="A171" s="591"/>
      <c r="B171" s="2279" t="s">
        <v>1183</v>
      </c>
      <c r="C171" s="2279"/>
      <c r="D171" s="2279"/>
      <c r="E171" s="2279"/>
      <c r="F171" s="2279"/>
      <c r="G171" s="2279"/>
      <c r="H171" s="2279"/>
      <c r="I171" s="2279"/>
      <c r="J171" s="2279"/>
      <c r="K171" s="2279"/>
      <c r="L171" s="2279"/>
      <c r="M171" s="2279"/>
      <c r="N171" s="2279"/>
      <c r="P171" s="568"/>
      <c r="Q171" s="568"/>
    </row>
    <row r="172" spans="1:17" ht="44.4" customHeight="1" x14ac:dyDescent="0.3">
      <c r="A172" s="592"/>
      <c r="B172" s="592"/>
      <c r="C172" s="592"/>
      <c r="D172" s="2279" t="s">
        <v>1156</v>
      </c>
      <c r="E172" s="2279"/>
      <c r="F172" s="2279"/>
      <c r="G172" s="2279"/>
      <c r="H172" s="2279"/>
      <c r="I172" s="2279"/>
      <c r="J172" s="2279"/>
      <c r="K172" s="2279"/>
      <c r="L172" s="2279"/>
      <c r="M172" s="2279"/>
      <c r="N172" s="2279"/>
      <c r="P172" s="568"/>
      <c r="Q172" s="568"/>
    </row>
    <row r="173" spans="1:17" ht="16.2" x14ac:dyDescent="0.3">
      <c r="D173" s="2280" t="s">
        <v>1157</v>
      </c>
      <c r="E173" s="2280"/>
      <c r="F173" s="2280"/>
      <c r="G173" s="2280"/>
      <c r="H173" s="2280"/>
      <c r="I173" s="2280"/>
      <c r="J173" s="2280"/>
      <c r="K173" s="2280"/>
      <c r="L173" s="2280"/>
      <c r="M173" s="2280"/>
      <c r="N173" s="2280"/>
      <c r="P173" s="568"/>
      <c r="Q173" s="568"/>
    </row>
    <row r="174" spans="1:17" ht="16.2" x14ac:dyDescent="0.3">
      <c r="D174" s="2280" t="s">
        <v>1158</v>
      </c>
      <c r="E174" s="2280"/>
      <c r="F174" s="2280"/>
      <c r="G174" s="2280"/>
      <c r="H174" s="2280"/>
      <c r="I174" s="2280"/>
      <c r="J174" s="2280"/>
      <c r="K174" s="2280"/>
      <c r="L174" s="2280"/>
      <c r="M174" s="2280"/>
      <c r="N174" s="2280"/>
      <c r="P174" s="568"/>
      <c r="Q174" s="568"/>
    </row>
    <row r="175" spans="1:17" ht="10.5" customHeight="1" x14ac:dyDescent="0.3">
      <c r="A175" s="587"/>
      <c r="B175" s="587"/>
      <c r="C175" s="587"/>
      <c r="D175" s="587"/>
      <c r="P175" s="568"/>
      <c r="Q175" s="568"/>
    </row>
    <row r="176" spans="1:17" ht="16.2" x14ac:dyDescent="0.3">
      <c r="B176" s="2280" t="s">
        <v>1162</v>
      </c>
      <c r="C176" s="2280"/>
      <c r="D176" s="2280"/>
      <c r="E176" s="2280"/>
      <c r="F176" s="2280"/>
      <c r="G176" s="2280"/>
      <c r="H176" s="2280"/>
      <c r="I176" s="2280"/>
      <c r="J176" s="2280"/>
      <c r="K176" s="2280"/>
      <c r="L176" s="2280"/>
      <c r="M176" s="2280"/>
      <c r="N176" s="2280"/>
      <c r="P176" s="568"/>
      <c r="Q176" s="568"/>
    </row>
    <row r="177" spans="1:17" ht="10.5" customHeight="1" x14ac:dyDescent="0.3">
      <c r="A177" s="587"/>
      <c r="B177" s="587"/>
      <c r="C177" s="587"/>
      <c r="D177" s="587"/>
      <c r="P177" s="568"/>
      <c r="Q177" s="568"/>
    </row>
    <row r="178" spans="1:17" ht="15" customHeight="1" x14ac:dyDescent="0.3">
      <c r="A178" s="591"/>
      <c r="B178" s="2279" t="s">
        <v>1160</v>
      </c>
      <c r="C178" s="2279"/>
      <c r="D178" s="2279"/>
      <c r="E178" s="2279"/>
      <c r="F178" s="2279"/>
      <c r="G178" s="2279"/>
      <c r="H178" s="2279"/>
      <c r="I178" s="2279"/>
      <c r="J178" s="2279"/>
      <c r="K178" s="2279"/>
      <c r="L178" s="2279"/>
      <c r="M178" s="2279"/>
      <c r="N178" s="2279"/>
      <c r="P178" s="568"/>
      <c r="Q178" s="568"/>
    </row>
    <row r="179" spans="1:17" ht="10.5" customHeight="1" x14ac:dyDescent="0.3">
      <c r="A179" s="591"/>
      <c r="B179" s="591"/>
      <c r="C179" s="591"/>
      <c r="D179" s="591"/>
      <c r="P179" s="568"/>
      <c r="Q179" s="568"/>
    </row>
    <row r="180" spans="1:17" ht="29.25" customHeight="1" x14ac:dyDescent="0.3">
      <c r="A180" s="591"/>
      <c r="B180" s="2279" t="s">
        <v>1182</v>
      </c>
      <c r="C180" s="2279"/>
      <c r="D180" s="2279"/>
      <c r="E180" s="2279"/>
      <c r="F180" s="2279"/>
      <c r="G180" s="2279"/>
      <c r="H180" s="2279"/>
      <c r="I180" s="2279"/>
      <c r="J180" s="2279"/>
      <c r="K180" s="2279"/>
      <c r="L180" s="2279"/>
      <c r="M180" s="2279"/>
      <c r="N180" s="2279"/>
      <c r="P180" s="568"/>
      <c r="Q180" s="568"/>
    </row>
    <row r="181" spans="1:17" ht="16.2" x14ac:dyDescent="0.3">
      <c r="A181" s="599"/>
      <c r="B181" s="599"/>
      <c r="C181" s="599"/>
      <c r="D181" s="599"/>
      <c r="P181" s="568"/>
      <c r="Q181" s="568"/>
    </row>
  </sheetData>
  <sheetProtection algorithmName="SHA-512" hashValue="WuvYLrnpDHQ61EKDaCSlS3lVkaI+K5r3TyKhihGGQDgMyiZfqIAAgesNp1mvHp8do/xYNer09ODk2YH63m+jNQ==" saltValue="fC49roJrE+FDgiHlWgj/DA==" spinCount="100000" sheet="1" objects="1" scenarios="1" selectLockedCells="1"/>
  <mergeCells count="216">
    <mergeCell ref="D173:N173"/>
    <mergeCell ref="D174:N174"/>
    <mergeCell ref="B176:N176"/>
    <mergeCell ref="B178:N178"/>
    <mergeCell ref="B180:N180"/>
    <mergeCell ref="E159:N159"/>
    <mergeCell ref="N162:O162"/>
    <mergeCell ref="D165:N165"/>
    <mergeCell ref="D167:N167"/>
    <mergeCell ref="B171:N171"/>
    <mergeCell ref="D172:N172"/>
    <mergeCell ref="A150:N150"/>
    <mergeCell ref="B152:N152"/>
    <mergeCell ref="B154:N154"/>
    <mergeCell ref="D156:N156"/>
    <mergeCell ref="E157:N157"/>
    <mergeCell ref="E158:N158"/>
    <mergeCell ref="A1:P1"/>
    <mergeCell ref="B132:N132"/>
    <mergeCell ref="B134:N134"/>
    <mergeCell ref="N137:O137"/>
    <mergeCell ref="A138:N138"/>
    <mergeCell ref="B140:N140"/>
    <mergeCell ref="B142:N142"/>
    <mergeCell ref="B144:N144"/>
    <mergeCell ref="B146:N146"/>
    <mergeCell ref="B148:N148"/>
    <mergeCell ref="D121:N121"/>
    <mergeCell ref="D122:N122"/>
    <mergeCell ref="D123:N123"/>
    <mergeCell ref="D124:N124"/>
    <mergeCell ref="D125:N125"/>
    <mergeCell ref="D126:N126"/>
    <mergeCell ref="D127:N127"/>
    <mergeCell ref="B128:N128"/>
    <mergeCell ref="B130:N130"/>
    <mergeCell ref="D110:N110"/>
    <mergeCell ref="B112:N112"/>
    <mergeCell ref="B114:N114"/>
    <mergeCell ref="D115:N115"/>
    <mergeCell ref="D116:N116"/>
    <mergeCell ref="D117:N117"/>
    <mergeCell ref="D118:N118"/>
    <mergeCell ref="D119:N119"/>
    <mergeCell ref="D120:N120"/>
    <mergeCell ref="D97:N97"/>
    <mergeCell ref="B99:N99"/>
    <mergeCell ref="B101:N101"/>
    <mergeCell ref="B102:N102"/>
    <mergeCell ref="N105:O105"/>
    <mergeCell ref="B106:N106"/>
    <mergeCell ref="D107:N107"/>
    <mergeCell ref="D108:N108"/>
    <mergeCell ref="D109:N109"/>
    <mergeCell ref="A81:N81"/>
    <mergeCell ref="A83:N83"/>
    <mergeCell ref="A85:N85"/>
    <mergeCell ref="A86:N86"/>
    <mergeCell ref="B90:N90"/>
    <mergeCell ref="B92:O92"/>
    <mergeCell ref="D94:O94"/>
    <mergeCell ref="D95:N95"/>
    <mergeCell ref="D96:N96"/>
    <mergeCell ref="F72:G72"/>
    <mergeCell ref="H72:I72"/>
    <mergeCell ref="K72:L72"/>
    <mergeCell ref="F73:G73"/>
    <mergeCell ref="H73:I73"/>
    <mergeCell ref="K73:L73"/>
    <mergeCell ref="A75:O75"/>
    <mergeCell ref="N78:O78"/>
    <mergeCell ref="A79:N79"/>
    <mergeCell ref="O67:O68"/>
    <mergeCell ref="F69:G69"/>
    <mergeCell ref="H69:I69"/>
    <mergeCell ref="K69:L69"/>
    <mergeCell ref="F70:G70"/>
    <mergeCell ref="H70:I70"/>
    <mergeCell ref="K70:L70"/>
    <mergeCell ref="F71:G71"/>
    <mergeCell ref="H71:I71"/>
    <mergeCell ref="K71:L71"/>
    <mergeCell ref="A67:A68"/>
    <mergeCell ref="B67:D67"/>
    <mergeCell ref="E67:E68"/>
    <mergeCell ref="F67:G68"/>
    <mergeCell ref="H67:I68"/>
    <mergeCell ref="J67:J68"/>
    <mergeCell ref="K67:L68"/>
    <mergeCell ref="M67:M68"/>
    <mergeCell ref="N67:N68"/>
    <mergeCell ref="F63:G63"/>
    <mergeCell ref="H63:I63"/>
    <mergeCell ref="K63:L63"/>
    <mergeCell ref="F64:G64"/>
    <mergeCell ref="H64:I64"/>
    <mergeCell ref="K64:L64"/>
    <mergeCell ref="A65:O65"/>
    <mergeCell ref="A66:D66"/>
    <mergeCell ref="E66:M66"/>
    <mergeCell ref="N66:O66"/>
    <mergeCell ref="F60:G60"/>
    <mergeCell ref="H60:I60"/>
    <mergeCell ref="K60:L60"/>
    <mergeCell ref="F61:G61"/>
    <mergeCell ref="H61:I61"/>
    <mergeCell ref="K61:L61"/>
    <mergeCell ref="F62:G62"/>
    <mergeCell ref="H62:I62"/>
    <mergeCell ref="K62:L62"/>
    <mergeCell ref="A56:I56"/>
    <mergeCell ref="J56:O56"/>
    <mergeCell ref="A57:D57"/>
    <mergeCell ref="E57:M57"/>
    <mergeCell ref="N57:O57"/>
    <mergeCell ref="A58:A59"/>
    <mergeCell ref="B58:D58"/>
    <mergeCell ref="E58:E59"/>
    <mergeCell ref="F58:G59"/>
    <mergeCell ref="H58:I59"/>
    <mergeCell ref="J58:J59"/>
    <mergeCell ref="K58:L59"/>
    <mergeCell ref="M58:M59"/>
    <mergeCell ref="N58:N59"/>
    <mergeCell ref="O58:O59"/>
    <mergeCell ref="A54:F54"/>
    <mergeCell ref="G54:I54"/>
    <mergeCell ref="J54:K54"/>
    <mergeCell ref="L54:M54"/>
    <mergeCell ref="N54:O54"/>
    <mergeCell ref="A55:F55"/>
    <mergeCell ref="G55:I55"/>
    <mergeCell ref="J55:K55"/>
    <mergeCell ref="L55:M55"/>
    <mergeCell ref="N55:O55"/>
    <mergeCell ref="A52:F52"/>
    <mergeCell ref="G52:I52"/>
    <mergeCell ref="J52:K52"/>
    <mergeCell ref="L52:M52"/>
    <mergeCell ref="N52:O52"/>
    <mergeCell ref="A53:F53"/>
    <mergeCell ref="G53:I53"/>
    <mergeCell ref="J53:K53"/>
    <mergeCell ref="L53:M53"/>
    <mergeCell ref="N53:O53"/>
    <mergeCell ref="B46:F46"/>
    <mergeCell ref="N48:O48"/>
    <mergeCell ref="A49:O49"/>
    <mergeCell ref="A50:F50"/>
    <mergeCell ref="G50:I50"/>
    <mergeCell ref="J50:K50"/>
    <mergeCell ref="L50:M50"/>
    <mergeCell ref="N50:O50"/>
    <mergeCell ref="A51:F51"/>
    <mergeCell ref="G51:I51"/>
    <mergeCell ref="J51:K51"/>
    <mergeCell ref="L51:M51"/>
    <mergeCell ref="N51:O51"/>
    <mergeCell ref="B37:F37"/>
    <mergeCell ref="B38:F38"/>
    <mergeCell ref="B39:F39"/>
    <mergeCell ref="B40:F40"/>
    <mergeCell ref="B41:F41"/>
    <mergeCell ref="B42:G42"/>
    <mergeCell ref="B43:F43"/>
    <mergeCell ref="B44:F44"/>
    <mergeCell ref="B45:F45"/>
    <mergeCell ref="B31:F31"/>
    <mergeCell ref="I31:N31"/>
    <mergeCell ref="B32:F32"/>
    <mergeCell ref="I32:N32"/>
    <mergeCell ref="B33:F33"/>
    <mergeCell ref="I33:N33"/>
    <mergeCell ref="B34:F34"/>
    <mergeCell ref="B35:F35"/>
    <mergeCell ref="B36:F36"/>
    <mergeCell ref="B26:F26"/>
    <mergeCell ref="I26:N26"/>
    <mergeCell ref="B27:F27"/>
    <mergeCell ref="I27:N27"/>
    <mergeCell ref="B28:F28"/>
    <mergeCell ref="I28:N28"/>
    <mergeCell ref="B29:F29"/>
    <mergeCell ref="I29:N29"/>
    <mergeCell ref="B30:F30"/>
    <mergeCell ref="I30:N30"/>
    <mergeCell ref="E12:H12"/>
    <mergeCell ref="A13:H13"/>
    <mergeCell ref="A20:H20"/>
    <mergeCell ref="M20:O20"/>
    <mergeCell ref="A22:G22"/>
    <mergeCell ref="H22:O22"/>
    <mergeCell ref="A23:G23"/>
    <mergeCell ref="H23:O23"/>
    <mergeCell ref="B25:F25"/>
    <mergeCell ref="I25:N25"/>
    <mergeCell ref="A11:D11"/>
    <mergeCell ref="E11:H11"/>
    <mergeCell ref="I11:L11"/>
    <mergeCell ref="A7:D7"/>
    <mergeCell ref="E7:H7"/>
    <mergeCell ref="M7:N7"/>
    <mergeCell ref="A8:C8"/>
    <mergeCell ref="E8:H8"/>
    <mergeCell ref="E9:G9"/>
    <mergeCell ref="N9:O9"/>
    <mergeCell ref="N2:O2"/>
    <mergeCell ref="A3:O3"/>
    <mergeCell ref="A4:O4"/>
    <mergeCell ref="A5:O5"/>
    <mergeCell ref="E6:H6"/>
    <mergeCell ref="I6:K6"/>
    <mergeCell ref="M6:N6"/>
    <mergeCell ref="M8:N8"/>
    <mergeCell ref="A10:E10"/>
    <mergeCell ref="N10:O10"/>
  </mergeCells>
  <dataValidations count="8">
    <dataValidation type="whole" allowBlank="1" showInputMessage="1" showErrorMessage="1" errorTitle="Invalid Age" error="Please enter a valid age (01-99)." sqref="A60:A64 A69:A73">
      <formula1>1</formula1>
      <formula2>99</formula2>
    </dataValidation>
    <dataValidation type="custom" allowBlank="1" showInputMessage="1" showErrorMessage="1" errorTitle="Invalid Date Recovered" error="Please enter a valid date (no earlier than 1-1-2010) in the following format: YYYYMMDD." sqref="L51:M55">
      <formula1>IF(L51&lt;&gt;"",AND(DATE(LEFT(L51,4),MID(L51,5,2),RIGHT(L51,2))&gt;=DATE(2010,1,1),DATE(LEFT(L51,4),MID(L51,5,2),RIGHT(L51,2))&lt;=DATE(2099,12,31)),"")</formula1>
    </dataValidation>
    <dataValidation type="custom" showInputMessage="1" showErrorMessage="1" errorTitle="Invalid Recovered Value" error="Please enter a whole amount greater than 0 and less than the Stolen Value. Enter 1 if the value is unknown." sqref="N51:O55">
      <formula1>AND(N51&gt;0,N51-INT(N51)=0,N51&lt;=G51)</formula1>
    </dataValidation>
    <dataValidation type="whole" allowBlank="1" showInputMessage="1" showErrorMessage="1" errorTitle="Invalid Stolen Value" error="Please enter a whole number between 0 and 999,999,999. Enter 1 for an unknown value." sqref="G51:I55">
      <formula1>0</formula1>
      <formula2>999999999</formula2>
    </dataValidation>
    <dataValidation type="whole" allowBlank="1" showInputMessage="1" showErrorMessage="1" errorTitle="Invalid Incident Hour" error="Please enter a valid value for the Incident Hour (00-23)." sqref="E11:H11">
      <formula1>0</formula1>
      <formula2>23</formula2>
    </dataValidation>
    <dataValidation type="whole" allowBlank="1" showInputMessage="1" showErrorMessage="1" errorTitle="Invalid Date" error="Please enter a valid date (no earlier than 1-1-2010) in the following format: YYYYMMDD." sqref="E8:H8">
      <formula1>20100101</formula1>
      <formula2>20991231</formula2>
    </dataValidation>
    <dataValidation type="whole" allowBlank="1" showInputMessage="1" showErrorMessage="1" errorTitle="Invalid Date" error="Please enter a valid date (no earlier than 1-1-2010) in the following format: YYYYMM." sqref="N9:O9">
      <formula1>201001</formula1>
      <formula2>209912</formula2>
    </dataValidation>
    <dataValidation type="custom" allowBlank="1" showInputMessage="1" showErrorMessage="1" errorTitle="Invalid Incident Number" error="The Incident Number must be 12 characters or less and may only contain letters (A-Z), numbers (0-9), and hypens (-)." sqref="E7:H7">
      <formula1>AND(ISNUMBER(SUMPRODUCT(FIND(MID(E7,ROW(INDIRECT("1:"&amp;LEN(E7))),1),"0123456789abcdefghijklmnopqrstuvwxyzABCDEFGHIJKLMNOPQRSTUVWXYZ-"))),LEN(E7)&gt;=1,LEN(E7)&lt;=12)</formula1>
    </dataValidation>
  </dataValidations>
  <pageMargins left="0.4" right="0.12" top="0.3" bottom="0.3" header="0" footer="0"/>
  <pageSetup scale="93" orientation="portrait" r:id="rId1"/>
  <rowBreaks count="5" manualBreakCount="5">
    <brk id="46" max="14" man="1"/>
    <brk id="76" max="14" man="1"/>
    <brk id="103" max="14" man="1"/>
    <brk id="135" max="14" man="1"/>
    <brk id="160" max="14" man="1"/>
  </rowBreaks>
  <drawing r:id="rId2"/>
  <legacyDrawing r:id="rId3"/>
  <controls>
    <mc:AlternateContent xmlns:mc="http://schemas.openxmlformats.org/markup-compatibility/2006">
      <mc:Choice Requires="x14">
        <control shapeId="200874" r:id="rId4" name="Offense1DropDown">
          <controlPr defaultSize="0" autoLine="0" linkedCell="'Cargo Theft Codes'!OffenseCode1" listFillRange="'Cargo Theft Codes'!Offense1Descriptions" r:id="rId5">
            <anchor>
              <from>
                <xdr:col>8</xdr:col>
                <xdr:colOff>0</xdr:colOff>
                <xdr:row>12</xdr:row>
                <xdr:rowOff>0</xdr:rowOff>
              </from>
              <to>
                <xdr:col>14</xdr:col>
                <xdr:colOff>792480</xdr:colOff>
                <xdr:row>13</xdr:row>
                <xdr:rowOff>7620</xdr:rowOff>
              </to>
            </anchor>
          </controlPr>
        </control>
      </mc:Choice>
      <mc:Fallback>
        <control shapeId="200874" r:id="rId4" name="Offense1DropDown"/>
      </mc:Fallback>
    </mc:AlternateContent>
    <mc:AlternateContent xmlns:mc="http://schemas.openxmlformats.org/markup-compatibility/2006">
      <mc:Choice Requires="x14">
        <control shapeId="200875" r:id="rId6" name="Offense2DropDown">
          <controlPr defaultSize="0" autoLine="0" linkedCell="'Cargo Theft Codes'!OffenseCode2" listFillRange="'Cargo Theft Codes'!Offense2to5Descriptions" r:id="rId5">
            <anchor>
              <from>
                <xdr:col>8</xdr:col>
                <xdr:colOff>0</xdr:colOff>
                <xdr:row>13</xdr:row>
                <xdr:rowOff>60960</xdr:rowOff>
              </from>
              <to>
                <xdr:col>14</xdr:col>
                <xdr:colOff>792480</xdr:colOff>
                <xdr:row>14</xdr:row>
                <xdr:rowOff>83820</xdr:rowOff>
              </to>
            </anchor>
          </controlPr>
        </control>
      </mc:Choice>
      <mc:Fallback>
        <control shapeId="200875" r:id="rId6" name="Offense2DropDown"/>
      </mc:Fallback>
    </mc:AlternateContent>
    <mc:AlternateContent xmlns:mc="http://schemas.openxmlformats.org/markup-compatibility/2006">
      <mc:Choice Requires="x14">
        <control shapeId="200876" r:id="rId7" name="Offense3DropDown">
          <controlPr defaultSize="0" autoLine="0" linkedCell="'Cargo Theft Codes'!OffenseCode3" listFillRange="'Cargo Theft Codes'!Offense2to5Descriptions" r:id="rId5">
            <anchor>
              <from>
                <xdr:col>8</xdr:col>
                <xdr:colOff>0</xdr:colOff>
                <xdr:row>14</xdr:row>
                <xdr:rowOff>137160</xdr:rowOff>
              </from>
              <to>
                <xdr:col>14</xdr:col>
                <xdr:colOff>792480</xdr:colOff>
                <xdr:row>15</xdr:row>
                <xdr:rowOff>160020</xdr:rowOff>
              </to>
            </anchor>
          </controlPr>
        </control>
      </mc:Choice>
      <mc:Fallback>
        <control shapeId="200876" r:id="rId7" name="Offense3DropDown"/>
      </mc:Fallback>
    </mc:AlternateContent>
    <mc:AlternateContent xmlns:mc="http://schemas.openxmlformats.org/markup-compatibility/2006">
      <mc:Choice Requires="x14">
        <control shapeId="200877" r:id="rId8" name="Offense4DropDown">
          <controlPr defaultSize="0" autoLine="0" linkedCell="'Cargo Theft Codes'!OffenseCode4" listFillRange="'Cargo Theft Codes'!Offense2to5Descriptions" r:id="rId5">
            <anchor>
              <from>
                <xdr:col>8</xdr:col>
                <xdr:colOff>0</xdr:colOff>
                <xdr:row>16</xdr:row>
                <xdr:rowOff>38100</xdr:rowOff>
              </from>
              <to>
                <xdr:col>14</xdr:col>
                <xdr:colOff>792480</xdr:colOff>
                <xdr:row>17</xdr:row>
                <xdr:rowOff>68580</xdr:rowOff>
              </to>
            </anchor>
          </controlPr>
        </control>
      </mc:Choice>
      <mc:Fallback>
        <control shapeId="200877" r:id="rId8" name="Offense4DropDown"/>
      </mc:Fallback>
    </mc:AlternateContent>
    <mc:AlternateContent xmlns:mc="http://schemas.openxmlformats.org/markup-compatibility/2006">
      <mc:Choice Requires="x14">
        <control shapeId="200878" r:id="rId9" name="Offense5DropDown">
          <controlPr defaultSize="0" autoLine="0" linkedCell="'Cargo Theft Codes'!OffenseCode5" listFillRange="'Cargo Theft Codes'!Offense2to5Descriptions" r:id="rId5">
            <anchor>
              <from>
                <xdr:col>8</xdr:col>
                <xdr:colOff>0</xdr:colOff>
                <xdr:row>17</xdr:row>
                <xdr:rowOff>114300</xdr:rowOff>
              </from>
              <to>
                <xdr:col>14</xdr:col>
                <xdr:colOff>792480</xdr:colOff>
                <xdr:row>18</xdr:row>
                <xdr:rowOff>144780</xdr:rowOff>
              </to>
            </anchor>
          </controlPr>
        </control>
      </mc:Choice>
      <mc:Fallback>
        <control shapeId="200878" r:id="rId9" name="Offense5DropDown"/>
      </mc:Fallback>
    </mc:AlternateContent>
    <mc:AlternateContent xmlns:mc="http://schemas.openxmlformats.org/markup-compatibility/2006">
      <mc:Choice Requires="x14">
        <control shapeId="200879" r:id="rId10" name="LocationDropDown">
          <controlPr defaultSize="0" autoLine="0" linkedCell="'Cargo Theft Codes'!LocationCode" listFillRange="'Cargo Theft Codes'!LocationDescriptions" r:id="rId11">
            <anchor>
              <from>
                <xdr:col>8</xdr:col>
                <xdr:colOff>0</xdr:colOff>
                <xdr:row>19</xdr:row>
                <xdr:rowOff>0</xdr:rowOff>
              </from>
              <to>
                <xdr:col>14</xdr:col>
                <xdr:colOff>228600</xdr:colOff>
                <xdr:row>20</xdr:row>
                <xdr:rowOff>0</xdr:rowOff>
              </to>
            </anchor>
          </controlPr>
        </control>
      </mc:Choice>
      <mc:Fallback>
        <control shapeId="200879" r:id="rId10" name="LocationDropDown"/>
      </mc:Fallback>
    </mc:AlternateContent>
    <mc:AlternateContent xmlns:mc="http://schemas.openxmlformats.org/markup-compatibility/2006">
      <mc:Choice Requires="x14">
        <control shapeId="200880" r:id="rId12" name="StolenProperty1DropDown">
          <controlPr defaultSize="0" autoLine="0" linkedCell="'Cargo Theft Codes'!StolenProperty1" listFillRange="'Cargo Theft Codes'!StolenPropertyDescriptions" r:id="rId13">
            <anchor>
              <from>
                <xdr:col>0</xdr:col>
                <xdr:colOff>7620</xdr:colOff>
                <xdr:row>50</xdr:row>
                <xdr:rowOff>0</xdr:rowOff>
              </from>
              <to>
                <xdr:col>6</xdr:col>
                <xdr:colOff>7620</xdr:colOff>
                <xdr:row>50</xdr:row>
                <xdr:rowOff>213360</xdr:rowOff>
              </to>
            </anchor>
          </controlPr>
        </control>
      </mc:Choice>
      <mc:Fallback>
        <control shapeId="200880" r:id="rId12" name="StolenProperty1DropDown"/>
      </mc:Fallback>
    </mc:AlternateContent>
    <mc:AlternateContent xmlns:mc="http://schemas.openxmlformats.org/markup-compatibility/2006">
      <mc:Choice Requires="x14">
        <control shapeId="200881" r:id="rId14" name="StolenProperty2DropDown">
          <controlPr defaultSize="0" autoLine="0" linkedCell="'Cargo Theft Codes'!StolenProperty2" listFillRange="'Cargo Theft Codes'!StolenPropertyDescriptions" r:id="rId13">
            <anchor>
              <from>
                <xdr:col>0</xdr:col>
                <xdr:colOff>7620</xdr:colOff>
                <xdr:row>51</xdr:row>
                <xdr:rowOff>7620</xdr:rowOff>
              </from>
              <to>
                <xdr:col>6</xdr:col>
                <xdr:colOff>7620</xdr:colOff>
                <xdr:row>51</xdr:row>
                <xdr:rowOff>220980</xdr:rowOff>
              </to>
            </anchor>
          </controlPr>
        </control>
      </mc:Choice>
      <mc:Fallback>
        <control shapeId="200881" r:id="rId14" name="StolenProperty2DropDown"/>
      </mc:Fallback>
    </mc:AlternateContent>
    <mc:AlternateContent xmlns:mc="http://schemas.openxmlformats.org/markup-compatibility/2006">
      <mc:Choice Requires="x14">
        <control shapeId="200882" r:id="rId15" name="StolenProperty3DropDown">
          <controlPr defaultSize="0" autoLine="0" linkedCell="'Cargo Theft Codes'!StolenProperty3" listFillRange="'Cargo Theft Codes'!StolenPropertyDescriptions" r:id="rId13">
            <anchor>
              <from>
                <xdr:col>0</xdr:col>
                <xdr:colOff>7620</xdr:colOff>
                <xdr:row>52</xdr:row>
                <xdr:rowOff>22860</xdr:rowOff>
              </from>
              <to>
                <xdr:col>6</xdr:col>
                <xdr:colOff>7620</xdr:colOff>
                <xdr:row>53</xdr:row>
                <xdr:rowOff>0</xdr:rowOff>
              </to>
            </anchor>
          </controlPr>
        </control>
      </mc:Choice>
      <mc:Fallback>
        <control shapeId="200882" r:id="rId15" name="StolenProperty3DropDown"/>
      </mc:Fallback>
    </mc:AlternateContent>
    <mc:AlternateContent xmlns:mc="http://schemas.openxmlformats.org/markup-compatibility/2006">
      <mc:Choice Requires="x14">
        <control shapeId="200883" r:id="rId16" name="StolenProperty4DropDown">
          <controlPr defaultSize="0" autoLine="0" linkedCell="'Cargo Theft Codes'!StolenProperty4" listFillRange="'Cargo Theft Codes'!StolenPropertyDescriptions" r:id="rId13">
            <anchor>
              <from>
                <xdr:col>0</xdr:col>
                <xdr:colOff>7620</xdr:colOff>
                <xdr:row>53</xdr:row>
                <xdr:rowOff>30480</xdr:rowOff>
              </from>
              <to>
                <xdr:col>6</xdr:col>
                <xdr:colOff>7620</xdr:colOff>
                <xdr:row>54</xdr:row>
                <xdr:rowOff>7620</xdr:rowOff>
              </to>
            </anchor>
          </controlPr>
        </control>
      </mc:Choice>
      <mc:Fallback>
        <control shapeId="200883" r:id="rId16" name="StolenProperty4DropDown"/>
      </mc:Fallback>
    </mc:AlternateContent>
    <mc:AlternateContent xmlns:mc="http://schemas.openxmlformats.org/markup-compatibility/2006">
      <mc:Choice Requires="x14">
        <control shapeId="200884" r:id="rId17" name="StolenProperty5DropDown">
          <controlPr defaultSize="0" autoLine="0" linkedCell="'Cargo Theft Codes'!StolenProperty5" listFillRange="'Cargo Theft Codes'!StolenPropertyDescriptions" r:id="rId18">
            <anchor>
              <from>
                <xdr:col>0</xdr:col>
                <xdr:colOff>7620</xdr:colOff>
                <xdr:row>54</xdr:row>
                <xdr:rowOff>38100</xdr:rowOff>
              </from>
              <to>
                <xdr:col>6</xdr:col>
                <xdr:colOff>7620</xdr:colOff>
                <xdr:row>55</xdr:row>
                <xdr:rowOff>7620</xdr:rowOff>
              </to>
            </anchor>
          </controlPr>
        </control>
      </mc:Choice>
      <mc:Fallback>
        <control shapeId="200884" r:id="rId17" name="StolenProperty5DropDown"/>
      </mc:Fallback>
    </mc:AlternateContent>
    <mc:AlternateContent xmlns:mc="http://schemas.openxmlformats.org/markup-compatibility/2006">
      <mc:Choice Requires="x14">
        <control shapeId="200705" r:id="rId19" name="Check Box 1">
          <controlPr defaultSize="0" autoFill="0" autoLine="0" autoPict="0" macro="[0]!CargoTheftIncidentReport.CheckBoxRepType1_Click">
            <anchor moveWithCells="1">
              <from>
                <xdr:col>11</xdr:col>
                <xdr:colOff>190500</xdr:colOff>
                <xdr:row>4</xdr:row>
                <xdr:rowOff>160020</xdr:rowOff>
              </from>
              <to>
                <xdr:col>12</xdr:col>
                <xdr:colOff>99060</xdr:colOff>
                <xdr:row>5</xdr:row>
                <xdr:rowOff>190500</xdr:rowOff>
              </to>
            </anchor>
          </controlPr>
        </control>
      </mc:Choice>
    </mc:AlternateContent>
    <mc:AlternateContent xmlns:mc="http://schemas.openxmlformats.org/markup-compatibility/2006">
      <mc:Choice Requires="x14">
        <control shapeId="200706" r:id="rId20" name="Check Box 2">
          <controlPr defaultSize="0" autoFill="0" autoLine="0" autoPict="0" macro="[0]!CargoTheftIncidentReport.CheckBoxRepType2_Click">
            <anchor moveWithCells="1">
              <from>
                <xdr:col>11</xdr:col>
                <xdr:colOff>190500</xdr:colOff>
                <xdr:row>5</xdr:row>
                <xdr:rowOff>182880</xdr:rowOff>
              </from>
              <to>
                <xdr:col>12</xdr:col>
                <xdr:colOff>99060</xdr:colOff>
                <xdr:row>6</xdr:row>
                <xdr:rowOff>190500</xdr:rowOff>
              </to>
            </anchor>
          </controlPr>
        </control>
      </mc:Choice>
    </mc:AlternateContent>
    <mc:AlternateContent xmlns:mc="http://schemas.openxmlformats.org/markup-compatibility/2006">
      <mc:Choice Requires="x14">
        <control shapeId="200707" r:id="rId21" name="Check Box 3">
          <controlPr defaultSize="0" autoFill="0" autoLine="0" autoPict="0" macro="[0]!CargoTheftIncidentReport.CheckBoxRepType3_Click">
            <anchor moveWithCells="1">
              <from>
                <xdr:col>11</xdr:col>
                <xdr:colOff>190500</xdr:colOff>
                <xdr:row>6</xdr:row>
                <xdr:rowOff>182880</xdr:rowOff>
              </from>
              <to>
                <xdr:col>12</xdr:col>
                <xdr:colOff>99060</xdr:colOff>
                <xdr:row>7</xdr:row>
                <xdr:rowOff>190500</xdr:rowOff>
              </to>
            </anchor>
          </controlPr>
        </control>
      </mc:Choice>
    </mc:AlternateContent>
    <mc:AlternateContent xmlns:mc="http://schemas.openxmlformats.org/markup-compatibility/2006">
      <mc:Choice Requires="x14">
        <control shapeId="200708" r:id="rId22" name="ReportTypeZeroCheckBox">
          <controlPr defaultSize="0" autoFill="0" autoLine="0" autoPict="0" macro="[0]!CargoTheftIncidentReport.CheckBoxRepType4_Click">
            <anchor moveWithCells="1">
              <from>
                <xdr:col>11</xdr:col>
                <xdr:colOff>190500</xdr:colOff>
                <xdr:row>7</xdr:row>
                <xdr:rowOff>182880</xdr:rowOff>
              </from>
              <to>
                <xdr:col>12</xdr:col>
                <xdr:colOff>99060</xdr:colOff>
                <xdr:row>8</xdr:row>
                <xdr:rowOff>190500</xdr:rowOff>
              </to>
            </anchor>
          </controlPr>
        </control>
      </mc:Choice>
    </mc:AlternateContent>
    <mc:AlternateContent xmlns:mc="http://schemas.openxmlformats.org/markup-compatibility/2006">
      <mc:Choice Requires="x14">
        <control shapeId="200709" r:id="rId23" name="Check Box 5">
          <controlPr defaultSize="0" autoFill="0" autoLine="0" autoPict="0">
            <anchor moveWithCells="1">
              <from>
                <xdr:col>4</xdr:col>
                <xdr:colOff>68580</xdr:colOff>
                <xdr:row>8</xdr:row>
                <xdr:rowOff>182880</xdr:rowOff>
              </from>
              <to>
                <xdr:col>4</xdr:col>
                <xdr:colOff>373380</xdr:colOff>
                <xdr:row>9</xdr:row>
                <xdr:rowOff>190500</xdr:rowOff>
              </to>
            </anchor>
          </controlPr>
        </control>
      </mc:Choice>
    </mc:AlternateContent>
    <mc:AlternateContent xmlns:mc="http://schemas.openxmlformats.org/markup-compatibility/2006">
      <mc:Choice Requires="x14">
        <control shapeId="200710" r:id="rId24" name="Check Box 6">
          <controlPr defaultSize="0" autoFill="0" autoLine="0" autoPict="0" macro="[0]!CargoTheftIncidentReport.CheckBoxClearedExceptionally6_Click">
            <anchor moveWithCells="1">
              <from>
                <xdr:col>11</xdr:col>
                <xdr:colOff>373380</xdr:colOff>
                <xdr:row>9</xdr:row>
                <xdr:rowOff>182880</xdr:rowOff>
              </from>
              <to>
                <xdr:col>12</xdr:col>
                <xdr:colOff>274320</xdr:colOff>
                <xdr:row>10</xdr:row>
                <xdr:rowOff>190500</xdr:rowOff>
              </to>
            </anchor>
          </controlPr>
        </control>
      </mc:Choice>
    </mc:AlternateContent>
    <mc:AlternateContent xmlns:mc="http://schemas.openxmlformats.org/markup-compatibility/2006">
      <mc:Choice Requires="x14">
        <control shapeId="200717" r:id="rId25" name="Check Box 13">
          <controlPr defaultSize="0" autoFill="0" autoLine="0" autoPict="0" macro="[0]!CargoTheftIncidentReport.CheckBoxWeapon13_Click">
            <anchor moveWithCells="1">
              <from>
                <xdr:col>0</xdr:col>
                <xdr:colOff>76200</xdr:colOff>
                <xdr:row>24</xdr:row>
                <xdr:rowOff>0</xdr:rowOff>
              </from>
              <to>
                <xdr:col>0</xdr:col>
                <xdr:colOff>381000</xdr:colOff>
                <xdr:row>25</xdr:row>
                <xdr:rowOff>7620</xdr:rowOff>
              </to>
            </anchor>
          </controlPr>
        </control>
      </mc:Choice>
    </mc:AlternateContent>
    <mc:AlternateContent xmlns:mc="http://schemas.openxmlformats.org/markup-compatibility/2006">
      <mc:Choice Requires="x14">
        <control shapeId="200718" r:id="rId26" name="Check Box 14">
          <controlPr defaultSize="0" autoFill="0" autoLine="0" autoPict="0" macro="[0]!CargoTheftIncidentReport.CheckBoxWeapon14_Click">
            <anchor moveWithCells="1">
              <from>
                <xdr:col>0</xdr:col>
                <xdr:colOff>76200</xdr:colOff>
                <xdr:row>24</xdr:row>
                <xdr:rowOff>198120</xdr:rowOff>
              </from>
              <to>
                <xdr:col>0</xdr:col>
                <xdr:colOff>381000</xdr:colOff>
                <xdr:row>26</xdr:row>
                <xdr:rowOff>0</xdr:rowOff>
              </to>
            </anchor>
          </controlPr>
        </control>
      </mc:Choice>
    </mc:AlternateContent>
    <mc:AlternateContent xmlns:mc="http://schemas.openxmlformats.org/markup-compatibility/2006">
      <mc:Choice Requires="x14">
        <control shapeId="200719" r:id="rId27" name="Check Box 15">
          <controlPr defaultSize="0" autoFill="0" autoLine="0" autoPict="0" macro="[0]!CargoTheftIncidentReport.CheckBoxWeapon15_Click">
            <anchor moveWithCells="1">
              <from>
                <xdr:col>0</xdr:col>
                <xdr:colOff>76200</xdr:colOff>
                <xdr:row>25</xdr:row>
                <xdr:rowOff>198120</xdr:rowOff>
              </from>
              <to>
                <xdr:col>0</xdr:col>
                <xdr:colOff>381000</xdr:colOff>
                <xdr:row>27</xdr:row>
                <xdr:rowOff>0</xdr:rowOff>
              </to>
            </anchor>
          </controlPr>
        </control>
      </mc:Choice>
    </mc:AlternateContent>
    <mc:AlternateContent xmlns:mc="http://schemas.openxmlformats.org/markup-compatibility/2006">
      <mc:Choice Requires="x14">
        <control shapeId="200720" r:id="rId28" name="Check Box 16">
          <controlPr defaultSize="0" autoFill="0" autoLine="0" autoPict="0" macro="[0]!CargoTheftIncidentReport.CheckBoxWeapon16_Click">
            <anchor moveWithCells="1">
              <from>
                <xdr:col>0</xdr:col>
                <xdr:colOff>76200</xdr:colOff>
                <xdr:row>26</xdr:row>
                <xdr:rowOff>198120</xdr:rowOff>
              </from>
              <to>
                <xdr:col>0</xdr:col>
                <xdr:colOff>381000</xdr:colOff>
                <xdr:row>28</xdr:row>
                <xdr:rowOff>0</xdr:rowOff>
              </to>
            </anchor>
          </controlPr>
        </control>
      </mc:Choice>
    </mc:AlternateContent>
    <mc:AlternateContent xmlns:mc="http://schemas.openxmlformats.org/markup-compatibility/2006">
      <mc:Choice Requires="x14">
        <control shapeId="200721" r:id="rId29" name="Check Box 17">
          <controlPr defaultSize="0" autoFill="0" autoLine="0" autoPict="0" macro="[0]!CargoTheftIncidentReport.CheckBoxWeapon17_Click">
            <anchor moveWithCells="1">
              <from>
                <xdr:col>0</xdr:col>
                <xdr:colOff>76200</xdr:colOff>
                <xdr:row>27</xdr:row>
                <xdr:rowOff>198120</xdr:rowOff>
              </from>
              <to>
                <xdr:col>0</xdr:col>
                <xdr:colOff>381000</xdr:colOff>
                <xdr:row>29</xdr:row>
                <xdr:rowOff>0</xdr:rowOff>
              </to>
            </anchor>
          </controlPr>
        </control>
      </mc:Choice>
    </mc:AlternateContent>
    <mc:AlternateContent xmlns:mc="http://schemas.openxmlformats.org/markup-compatibility/2006">
      <mc:Choice Requires="x14">
        <control shapeId="200722" r:id="rId30" name="Check Box 18">
          <controlPr defaultSize="0" autoFill="0" autoLine="0" autoPict="0" macro="[0]!CargoTheftIncidentReport.CheckBoxWeapon18_Click">
            <anchor moveWithCells="1">
              <from>
                <xdr:col>0</xdr:col>
                <xdr:colOff>76200</xdr:colOff>
                <xdr:row>28</xdr:row>
                <xdr:rowOff>198120</xdr:rowOff>
              </from>
              <to>
                <xdr:col>0</xdr:col>
                <xdr:colOff>381000</xdr:colOff>
                <xdr:row>30</xdr:row>
                <xdr:rowOff>0</xdr:rowOff>
              </to>
            </anchor>
          </controlPr>
        </control>
      </mc:Choice>
    </mc:AlternateContent>
    <mc:AlternateContent xmlns:mc="http://schemas.openxmlformats.org/markup-compatibility/2006">
      <mc:Choice Requires="x14">
        <control shapeId="200723" r:id="rId31" name="Check Box 19">
          <controlPr defaultSize="0" autoFill="0" autoLine="0" autoPict="0" macro="[0]!CargoTheftIncidentReport.CheckBoxWeapon19_Click">
            <anchor moveWithCells="1">
              <from>
                <xdr:col>0</xdr:col>
                <xdr:colOff>76200</xdr:colOff>
                <xdr:row>29</xdr:row>
                <xdr:rowOff>198120</xdr:rowOff>
              </from>
              <to>
                <xdr:col>0</xdr:col>
                <xdr:colOff>381000</xdr:colOff>
                <xdr:row>31</xdr:row>
                <xdr:rowOff>0</xdr:rowOff>
              </to>
            </anchor>
          </controlPr>
        </control>
      </mc:Choice>
    </mc:AlternateContent>
    <mc:AlternateContent xmlns:mc="http://schemas.openxmlformats.org/markup-compatibility/2006">
      <mc:Choice Requires="x14">
        <control shapeId="200724" r:id="rId32" name="Check Box 20">
          <controlPr defaultSize="0" autoFill="0" autoLine="0" autoPict="0" macro="[0]!CargoTheftIncidentReport.CheckBoxWeapon20_Click">
            <anchor moveWithCells="1">
              <from>
                <xdr:col>0</xdr:col>
                <xdr:colOff>76200</xdr:colOff>
                <xdr:row>30</xdr:row>
                <xdr:rowOff>198120</xdr:rowOff>
              </from>
              <to>
                <xdr:col>0</xdr:col>
                <xdr:colOff>381000</xdr:colOff>
                <xdr:row>32</xdr:row>
                <xdr:rowOff>0</xdr:rowOff>
              </to>
            </anchor>
          </controlPr>
        </control>
      </mc:Choice>
    </mc:AlternateContent>
    <mc:AlternateContent xmlns:mc="http://schemas.openxmlformats.org/markup-compatibility/2006">
      <mc:Choice Requires="x14">
        <control shapeId="200725" r:id="rId33" name="Check Box 21">
          <controlPr defaultSize="0" autoFill="0" autoLine="0" autoPict="0" macro="[0]!CargoTheftIncidentReport.CheckBoxWeapon21_Click">
            <anchor moveWithCells="1">
              <from>
                <xdr:col>0</xdr:col>
                <xdr:colOff>76200</xdr:colOff>
                <xdr:row>31</xdr:row>
                <xdr:rowOff>198120</xdr:rowOff>
              </from>
              <to>
                <xdr:col>0</xdr:col>
                <xdr:colOff>381000</xdr:colOff>
                <xdr:row>33</xdr:row>
                <xdr:rowOff>0</xdr:rowOff>
              </to>
            </anchor>
          </controlPr>
        </control>
      </mc:Choice>
    </mc:AlternateContent>
    <mc:AlternateContent xmlns:mc="http://schemas.openxmlformats.org/markup-compatibility/2006">
      <mc:Choice Requires="x14">
        <control shapeId="200726" r:id="rId34" name="Check Box 22">
          <controlPr defaultSize="0" autoFill="0" autoLine="0" autoPict="0" macro="[0]!CargoTheftIncidentReport.CheckBoxWeapon22_Click">
            <anchor moveWithCells="1">
              <from>
                <xdr:col>0</xdr:col>
                <xdr:colOff>76200</xdr:colOff>
                <xdr:row>32</xdr:row>
                <xdr:rowOff>198120</xdr:rowOff>
              </from>
              <to>
                <xdr:col>0</xdr:col>
                <xdr:colOff>381000</xdr:colOff>
                <xdr:row>34</xdr:row>
                <xdr:rowOff>0</xdr:rowOff>
              </to>
            </anchor>
          </controlPr>
        </control>
      </mc:Choice>
    </mc:AlternateContent>
    <mc:AlternateContent xmlns:mc="http://schemas.openxmlformats.org/markup-compatibility/2006">
      <mc:Choice Requires="x14">
        <control shapeId="200727" r:id="rId35" name="Check Box 23">
          <controlPr defaultSize="0" autoFill="0" autoLine="0" autoPict="0" macro="[0]!CargoTheftIncidentReport.CheckBoxWeapon23_Click">
            <anchor moveWithCells="1">
              <from>
                <xdr:col>0</xdr:col>
                <xdr:colOff>76200</xdr:colOff>
                <xdr:row>33</xdr:row>
                <xdr:rowOff>198120</xdr:rowOff>
              </from>
              <to>
                <xdr:col>0</xdr:col>
                <xdr:colOff>381000</xdr:colOff>
                <xdr:row>35</xdr:row>
                <xdr:rowOff>0</xdr:rowOff>
              </to>
            </anchor>
          </controlPr>
        </control>
      </mc:Choice>
    </mc:AlternateContent>
    <mc:AlternateContent xmlns:mc="http://schemas.openxmlformats.org/markup-compatibility/2006">
      <mc:Choice Requires="x14">
        <control shapeId="200728" r:id="rId36" name="Check Box 24">
          <controlPr defaultSize="0" autoFill="0" autoLine="0" autoPict="0" macro="[0]!CargoTheftIncidentReport.CheckBoxWeapon24_Click">
            <anchor moveWithCells="1">
              <from>
                <xdr:col>0</xdr:col>
                <xdr:colOff>76200</xdr:colOff>
                <xdr:row>34</xdr:row>
                <xdr:rowOff>198120</xdr:rowOff>
              </from>
              <to>
                <xdr:col>0</xdr:col>
                <xdr:colOff>381000</xdr:colOff>
                <xdr:row>36</xdr:row>
                <xdr:rowOff>0</xdr:rowOff>
              </to>
            </anchor>
          </controlPr>
        </control>
      </mc:Choice>
    </mc:AlternateContent>
    <mc:AlternateContent xmlns:mc="http://schemas.openxmlformats.org/markup-compatibility/2006">
      <mc:Choice Requires="x14">
        <control shapeId="200729" r:id="rId37" name="Check Box 25">
          <controlPr defaultSize="0" autoFill="0" autoLine="0" autoPict="0" macro="[0]!CargoTheftIncidentReport.CheckBoxWeapon25_Click">
            <anchor moveWithCells="1">
              <from>
                <xdr:col>0</xdr:col>
                <xdr:colOff>76200</xdr:colOff>
                <xdr:row>35</xdr:row>
                <xdr:rowOff>198120</xdr:rowOff>
              </from>
              <to>
                <xdr:col>0</xdr:col>
                <xdr:colOff>381000</xdr:colOff>
                <xdr:row>37</xdr:row>
                <xdr:rowOff>0</xdr:rowOff>
              </to>
            </anchor>
          </controlPr>
        </control>
      </mc:Choice>
    </mc:AlternateContent>
    <mc:AlternateContent xmlns:mc="http://schemas.openxmlformats.org/markup-compatibility/2006">
      <mc:Choice Requires="x14">
        <control shapeId="200730" r:id="rId38" name="Check Box 26">
          <controlPr defaultSize="0" autoFill="0" autoLine="0" autoPict="0" macro="[0]!CargoTheftIncidentReport.CheckBoxWeapon26_Click">
            <anchor moveWithCells="1">
              <from>
                <xdr:col>0</xdr:col>
                <xdr:colOff>76200</xdr:colOff>
                <xdr:row>36</xdr:row>
                <xdr:rowOff>198120</xdr:rowOff>
              </from>
              <to>
                <xdr:col>0</xdr:col>
                <xdr:colOff>381000</xdr:colOff>
                <xdr:row>38</xdr:row>
                <xdr:rowOff>0</xdr:rowOff>
              </to>
            </anchor>
          </controlPr>
        </control>
      </mc:Choice>
    </mc:AlternateContent>
    <mc:AlternateContent xmlns:mc="http://schemas.openxmlformats.org/markup-compatibility/2006">
      <mc:Choice Requires="x14">
        <control shapeId="200731" r:id="rId39" name="Check Box 27">
          <controlPr defaultSize="0" autoFill="0" autoLine="0" autoPict="0" macro="[0]!CargoTheftIncidentReport.CheckBoxWeapon27_Click">
            <anchor moveWithCells="1">
              <from>
                <xdr:col>0</xdr:col>
                <xdr:colOff>76200</xdr:colOff>
                <xdr:row>37</xdr:row>
                <xdr:rowOff>198120</xdr:rowOff>
              </from>
              <to>
                <xdr:col>0</xdr:col>
                <xdr:colOff>381000</xdr:colOff>
                <xdr:row>39</xdr:row>
                <xdr:rowOff>0</xdr:rowOff>
              </to>
            </anchor>
          </controlPr>
        </control>
      </mc:Choice>
    </mc:AlternateContent>
    <mc:AlternateContent xmlns:mc="http://schemas.openxmlformats.org/markup-compatibility/2006">
      <mc:Choice Requires="x14">
        <control shapeId="200732" r:id="rId40" name="Check Box 28">
          <controlPr defaultSize="0" autoFill="0" autoLine="0" autoPict="0" macro="[0]!CargoTheftIncidentReport.CheckBoxWeapon28_Click">
            <anchor moveWithCells="1">
              <from>
                <xdr:col>0</xdr:col>
                <xdr:colOff>76200</xdr:colOff>
                <xdr:row>38</xdr:row>
                <xdr:rowOff>198120</xdr:rowOff>
              </from>
              <to>
                <xdr:col>0</xdr:col>
                <xdr:colOff>381000</xdr:colOff>
                <xdr:row>40</xdr:row>
                <xdr:rowOff>0</xdr:rowOff>
              </to>
            </anchor>
          </controlPr>
        </control>
      </mc:Choice>
    </mc:AlternateContent>
    <mc:AlternateContent xmlns:mc="http://schemas.openxmlformats.org/markup-compatibility/2006">
      <mc:Choice Requires="x14">
        <control shapeId="200733" r:id="rId41" name="Check Box 29">
          <controlPr defaultSize="0" autoFill="0" autoLine="0" autoPict="0" macro="[0]!CargoTheftIncidentReport.CheckBoxWeapon29_Click">
            <anchor moveWithCells="1">
              <from>
                <xdr:col>0</xdr:col>
                <xdr:colOff>76200</xdr:colOff>
                <xdr:row>39</xdr:row>
                <xdr:rowOff>198120</xdr:rowOff>
              </from>
              <to>
                <xdr:col>0</xdr:col>
                <xdr:colOff>381000</xdr:colOff>
                <xdr:row>41</xdr:row>
                <xdr:rowOff>0</xdr:rowOff>
              </to>
            </anchor>
          </controlPr>
        </control>
      </mc:Choice>
    </mc:AlternateContent>
    <mc:AlternateContent xmlns:mc="http://schemas.openxmlformats.org/markup-compatibility/2006">
      <mc:Choice Requires="x14">
        <control shapeId="200734" r:id="rId42" name="Check Box 30">
          <controlPr defaultSize="0" autoFill="0" autoLine="0" autoPict="0" macro="[0]!CargoTheftIncidentReport.CheckBoxWeapon30_Click">
            <anchor moveWithCells="1">
              <from>
                <xdr:col>0</xdr:col>
                <xdr:colOff>76200</xdr:colOff>
                <xdr:row>40</xdr:row>
                <xdr:rowOff>198120</xdr:rowOff>
              </from>
              <to>
                <xdr:col>0</xdr:col>
                <xdr:colOff>381000</xdr:colOff>
                <xdr:row>42</xdr:row>
                <xdr:rowOff>0</xdr:rowOff>
              </to>
            </anchor>
          </controlPr>
        </control>
      </mc:Choice>
    </mc:AlternateContent>
    <mc:AlternateContent xmlns:mc="http://schemas.openxmlformats.org/markup-compatibility/2006">
      <mc:Choice Requires="x14">
        <control shapeId="200735" r:id="rId43" name="Check Box 31">
          <controlPr defaultSize="0" autoFill="0" autoLine="0" autoPict="0" macro="[0]!CargoTheftIncidentReport.CheckBoxWeapon31_Click">
            <anchor moveWithCells="1">
              <from>
                <xdr:col>0</xdr:col>
                <xdr:colOff>76200</xdr:colOff>
                <xdr:row>41</xdr:row>
                <xdr:rowOff>198120</xdr:rowOff>
              </from>
              <to>
                <xdr:col>0</xdr:col>
                <xdr:colOff>381000</xdr:colOff>
                <xdr:row>43</xdr:row>
                <xdr:rowOff>0</xdr:rowOff>
              </to>
            </anchor>
          </controlPr>
        </control>
      </mc:Choice>
    </mc:AlternateContent>
    <mc:AlternateContent xmlns:mc="http://schemas.openxmlformats.org/markup-compatibility/2006">
      <mc:Choice Requires="x14">
        <control shapeId="200736" r:id="rId44" name="Check Box 32">
          <controlPr defaultSize="0" autoFill="0" autoLine="0" autoPict="0" macro="[0]!CargoTheftIncidentReport.CheckBoxWeapon32_Click">
            <anchor moveWithCells="1">
              <from>
                <xdr:col>0</xdr:col>
                <xdr:colOff>76200</xdr:colOff>
                <xdr:row>42</xdr:row>
                <xdr:rowOff>198120</xdr:rowOff>
              </from>
              <to>
                <xdr:col>0</xdr:col>
                <xdr:colOff>381000</xdr:colOff>
                <xdr:row>44</xdr:row>
                <xdr:rowOff>0</xdr:rowOff>
              </to>
            </anchor>
          </controlPr>
        </control>
      </mc:Choice>
    </mc:AlternateContent>
    <mc:AlternateContent xmlns:mc="http://schemas.openxmlformats.org/markup-compatibility/2006">
      <mc:Choice Requires="x14">
        <control shapeId="200737" r:id="rId45" name="Check Box 33">
          <controlPr defaultSize="0" autoFill="0" autoLine="0" autoPict="0" macro="[0]!CargoTheftIncidentReport.CheckBoxWeapon33_Click">
            <anchor moveWithCells="1">
              <from>
                <xdr:col>0</xdr:col>
                <xdr:colOff>76200</xdr:colOff>
                <xdr:row>43</xdr:row>
                <xdr:rowOff>198120</xdr:rowOff>
              </from>
              <to>
                <xdr:col>0</xdr:col>
                <xdr:colOff>381000</xdr:colOff>
                <xdr:row>45</xdr:row>
                <xdr:rowOff>0</xdr:rowOff>
              </to>
            </anchor>
          </controlPr>
        </control>
      </mc:Choice>
    </mc:AlternateContent>
    <mc:AlternateContent xmlns:mc="http://schemas.openxmlformats.org/markup-compatibility/2006">
      <mc:Choice Requires="x14">
        <control shapeId="200738" r:id="rId46" name="Check Box 34">
          <controlPr defaultSize="0" autoFill="0" autoLine="0" autoPict="0" macro="[0]!CargoTheftIncidentReport.CheckBoxWeapon34_Click">
            <anchor moveWithCells="1">
              <from>
                <xdr:col>0</xdr:col>
                <xdr:colOff>76200</xdr:colOff>
                <xdr:row>44</xdr:row>
                <xdr:rowOff>198120</xdr:rowOff>
              </from>
              <to>
                <xdr:col>0</xdr:col>
                <xdr:colOff>381000</xdr:colOff>
                <xdr:row>46</xdr:row>
                <xdr:rowOff>0</xdr:rowOff>
              </to>
            </anchor>
          </controlPr>
        </control>
      </mc:Choice>
    </mc:AlternateContent>
    <mc:AlternateContent xmlns:mc="http://schemas.openxmlformats.org/markup-compatibility/2006">
      <mc:Choice Requires="x14">
        <control shapeId="200739" r:id="rId47" name="Check Box 35">
          <controlPr defaultSize="0" autoFill="0" autoLine="0" autoPict="0">
            <anchor moveWithCells="1">
              <from>
                <xdr:col>6</xdr:col>
                <xdr:colOff>251460</xdr:colOff>
                <xdr:row>23</xdr:row>
                <xdr:rowOff>60960</xdr:rowOff>
              </from>
              <to>
                <xdr:col>7</xdr:col>
                <xdr:colOff>220980</xdr:colOff>
                <xdr:row>24</xdr:row>
                <xdr:rowOff>190500</xdr:rowOff>
              </to>
            </anchor>
          </controlPr>
        </control>
      </mc:Choice>
    </mc:AlternateContent>
    <mc:AlternateContent xmlns:mc="http://schemas.openxmlformats.org/markup-compatibility/2006">
      <mc:Choice Requires="x14">
        <control shapeId="200740" r:id="rId48" name="Check Box 36">
          <controlPr defaultSize="0" autoFill="0" autoLine="0" autoPict="0">
            <anchor moveWithCells="1">
              <from>
                <xdr:col>6</xdr:col>
                <xdr:colOff>251460</xdr:colOff>
                <xdr:row>24</xdr:row>
                <xdr:rowOff>175260</xdr:rowOff>
              </from>
              <to>
                <xdr:col>7</xdr:col>
                <xdr:colOff>220980</xdr:colOff>
                <xdr:row>25</xdr:row>
                <xdr:rowOff>182880</xdr:rowOff>
              </to>
            </anchor>
          </controlPr>
        </control>
      </mc:Choice>
    </mc:AlternateContent>
    <mc:AlternateContent xmlns:mc="http://schemas.openxmlformats.org/markup-compatibility/2006">
      <mc:Choice Requires="x14">
        <control shapeId="200741" r:id="rId49" name="Check Box 37">
          <controlPr defaultSize="0" autoFill="0" autoLine="0" autoPict="0">
            <anchor moveWithCells="1">
              <from>
                <xdr:col>6</xdr:col>
                <xdr:colOff>251460</xdr:colOff>
                <xdr:row>25</xdr:row>
                <xdr:rowOff>175260</xdr:rowOff>
              </from>
              <to>
                <xdr:col>7</xdr:col>
                <xdr:colOff>220980</xdr:colOff>
                <xdr:row>26</xdr:row>
                <xdr:rowOff>182880</xdr:rowOff>
              </to>
            </anchor>
          </controlPr>
        </control>
      </mc:Choice>
    </mc:AlternateContent>
    <mc:AlternateContent xmlns:mc="http://schemas.openxmlformats.org/markup-compatibility/2006">
      <mc:Choice Requires="x14">
        <control shapeId="200742" r:id="rId50" name="Check Box 38">
          <controlPr defaultSize="0" autoFill="0" autoLine="0" autoPict="0">
            <anchor moveWithCells="1">
              <from>
                <xdr:col>6</xdr:col>
                <xdr:colOff>251460</xdr:colOff>
                <xdr:row>26</xdr:row>
                <xdr:rowOff>175260</xdr:rowOff>
              </from>
              <to>
                <xdr:col>7</xdr:col>
                <xdr:colOff>220980</xdr:colOff>
                <xdr:row>27</xdr:row>
                <xdr:rowOff>182880</xdr:rowOff>
              </to>
            </anchor>
          </controlPr>
        </control>
      </mc:Choice>
    </mc:AlternateContent>
    <mc:AlternateContent xmlns:mc="http://schemas.openxmlformats.org/markup-compatibility/2006">
      <mc:Choice Requires="x14">
        <control shapeId="200743" r:id="rId51" name="Check Box 39">
          <controlPr defaultSize="0" autoFill="0" autoLine="0" autoPict="0">
            <anchor moveWithCells="1">
              <from>
                <xdr:col>6</xdr:col>
                <xdr:colOff>251460</xdr:colOff>
                <xdr:row>27</xdr:row>
                <xdr:rowOff>175260</xdr:rowOff>
              </from>
              <to>
                <xdr:col>7</xdr:col>
                <xdr:colOff>220980</xdr:colOff>
                <xdr:row>28</xdr:row>
                <xdr:rowOff>182880</xdr:rowOff>
              </to>
            </anchor>
          </controlPr>
        </control>
      </mc:Choice>
    </mc:AlternateContent>
    <mc:AlternateContent xmlns:mc="http://schemas.openxmlformats.org/markup-compatibility/2006">
      <mc:Choice Requires="x14">
        <control shapeId="200744" r:id="rId52" name="Check Box 40">
          <controlPr defaultSize="0" autoFill="0" autoLine="0" autoPict="0">
            <anchor moveWithCells="1">
              <from>
                <xdr:col>6</xdr:col>
                <xdr:colOff>251460</xdr:colOff>
                <xdr:row>28</xdr:row>
                <xdr:rowOff>175260</xdr:rowOff>
              </from>
              <to>
                <xdr:col>7</xdr:col>
                <xdr:colOff>220980</xdr:colOff>
                <xdr:row>29</xdr:row>
                <xdr:rowOff>182880</xdr:rowOff>
              </to>
            </anchor>
          </controlPr>
        </control>
      </mc:Choice>
    </mc:AlternateContent>
    <mc:AlternateContent xmlns:mc="http://schemas.openxmlformats.org/markup-compatibility/2006">
      <mc:Choice Requires="x14">
        <control shapeId="200745" r:id="rId53" name="Check Box 41">
          <controlPr defaultSize="0" autoFill="0" autoLine="0" autoPict="0">
            <anchor moveWithCells="1">
              <from>
                <xdr:col>6</xdr:col>
                <xdr:colOff>251460</xdr:colOff>
                <xdr:row>29</xdr:row>
                <xdr:rowOff>175260</xdr:rowOff>
              </from>
              <to>
                <xdr:col>7</xdr:col>
                <xdr:colOff>220980</xdr:colOff>
                <xdr:row>30</xdr:row>
                <xdr:rowOff>182880</xdr:rowOff>
              </to>
            </anchor>
          </controlPr>
        </control>
      </mc:Choice>
    </mc:AlternateContent>
    <mc:AlternateContent xmlns:mc="http://schemas.openxmlformats.org/markup-compatibility/2006">
      <mc:Choice Requires="x14">
        <control shapeId="200746" r:id="rId54" name="Check Box 42">
          <controlPr defaultSize="0" autoFill="0" autoLine="0" autoPict="0">
            <anchor moveWithCells="1">
              <from>
                <xdr:col>6</xdr:col>
                <xdr:colOff>251460</xdr:colOff>
                <xdr:row>30</xdr:row>
                <xdr:rowOff>175260</xdr:rowOff>
              </from>
              <to>
                <xdr:col>7</xdr:col>
                <xdr:colOff>220980</xdr:colOff>
                <xdr:row>31</xdr:row>
                <xdr:rowOff>182880</xdr:rowOff>
              </to>
            </anchor>
          </controlPr>
        </control>
      </mc:Choice>
    </mc:AlternateContent>
    <mc:AlternateContent xmlns:mc="http://schemas.openxmlformats.org/markup-compatibility/2006">
      <mc:Choice Requires="x14">
        <control shapeId="200747" r:id="rId55" name="Check Box 43">
          <controlPr defaultSize="0" autoFill="0" autoLine="0" autoPict="0">
            <anchor moveWithCells="1">
              <from>
                <xdr:col>6</xdr:col>
                <xdr:colOff>251460</xdr:colOff>
                <xdr:row>31</xdr:row>
                <xdr:rowOff>175260</xdr:rowOff>
              </from>
              <to>
                <xdr:col>7</xdr:col>
                <xdr:colOff>220980</xdr:colOff>
                <xdr:row>32</xdr:row>
                <xdr:rowOff>182880</xdr:rowOff>
              </to>
            </anchor>
          </controlPr>
        </control>
      </mc:Choice>
    </mc:AlternateContent>
    <mc:AlternateContent xmlns:mc="http://schemas.openxmlformats.org/markup-compatibility/2006">
      <mc:Choice Requires="x14">
        <control shapeId="200753" r:id="rId56" name="Check Box 49">
          <controlPr defaultSize="0" autoFill="0" autoLine="0" autoPict="0" macro="[0]!CargoTheftIncidentReport.CheckBoxPropertyRecovered49_Click">
            <anchor moveWithCells="1">
              <from>
                <xdr:col>9</xdr:col>
                <xdr:colOff>381000</xdr:colOff>
                <xdr:row>50</xdr:row>
                <xdr:rowOff>7620</xdr:rowOff>
              </from>
              <to>
                <xdr:col>10</xdr:col>
                <xdr:colOff>160020</xdr:colOff>
                <xdr:row>51</xdr:row>
                <xdr:rowOff>0</xdr:rowOff>
              </to>
            </anchor>
          </controlPr>
        </control>
      </mc:Choice>
    </mc:AlternateContent>
    <mc:AlternateContent xmlns:mc="http://schemas.openxmlformats.org/markup-compatibility/2006">
      <mc:Choice Requires="x14">
        <control shapeId="200754" r:id="rId57" name="Check Box 50">
          <controlPr defaultSize="0" autoFill="0" autoLine="0" autoPict="0" macro="[0]!CargoTheftIncidentReport.CheckBoxPropertyRecovered50_Click">
            <anchor moveWithCells="1">
              <from>
                <xdr:col>9</xdr:col>
                <xdr:colOff>381000</xdr:colOff>
                <xdr:row>51</xdr:row>
                <xdr:rowOff>0</xdr:rowOff>
              </from>
              <to>
                <xdr:col>10</xdr:col>
                <xdr:colOff>160020</xdr:colOff>
                <xdr:row>51</xdr:row>
                <xdr:rowOff>220980</xdr:rowOff>
              </to>
            </anchor>
          </controlPr>
        </control>
      </mc:Choice>
    </mc:AlternateContent>
    <mc:AlternateContent xmlns:mc="http://schemas.openxmlformats.org/markup-compatibility/2006">
      <mc:Choice Requires="x14">
        <control shapeId="200755" r:id="rId58" name="Check Box 51">
          <controlPr defaultSize="0" autoFill="0" autoLine="0" autoPict="0" macro="[0]!CargoTheftIncidentReport.CheckBoxPropertyRecovered51_Click">
            <anchor moveWithCells="1">
              <from>
                <xdr:col>9</xdr:col>
                <xdr:colOff>381000</xdr:colOff>
                <xdr:row>52</xdr:row>
                <xdr:rowOff>0</xdr:rowOff>
              </from>
              <to>
                <xdr:col>10</xdr:col>
                <xdr:colOff>160020</xdr:colOff>
                <xdr:row>52</xdr:row>
                <xdr:rowOff>220980</xdr:rowOff>
              </to>
            </anchor>
          </controlPr>
        </control>
      </mc:Choice>
    </mc:AlternateContent>
    <mc:AlternateContent xmlns:mc="http://schemas.openxmlformats.org/markup-compatibility/2006">
      <mc:Choice Requires="x14">
        <control shapeId="200756" r:id="rId59" name="Check Box 52">
          <controlPr defaultSize="0" autoFill="0" autoLine="0" autoPict="0" macro="[0]!CargoTheftIncidentReport.CheckBoxPropertyRecovered52_Click">
            <anchor moveWithCells="1">
              <from>
                <xdr:col>9</xdr:col>
                <xdr:colOff>381000</xdr:colOff>
                <xdr:row>53</xdr:row>
                <xdr:rowOff>0</xdr:rowOff>
              </from>
              <to>
                <xdr:col>10</xdr:col>
                <xdr:colOff>160020</xdr:colOff>
                <xdr:row>53</xdr:row>
                <xdr:rowOff>220980</xdr:rowOff>
              </to>
            </anchor>
          </controlPr>
        </control>
      </mc:Choice>
    </mc:AlternateContent>
    <mc:AlternateContent xmlns:mc="http://schemas.openxmlformats.org/markup-compatibility/2006">
      <mc:Choice Requires="x14">
        <control shapeId="200757" r:id="rId60" name="Check Box 53">
          <controlPr defaultSize="0" autoFill="0" autoLine="0" autoPict="0" macro="[0]!CargoTheftIncidentReport.CheckBoxPropertyRecovered53_Click">
            <anchor moveWithCells="1">
              <from>
                <xdr:col>9</xdr:col>
                <xdr:colOff>381000</xdr:colOff>
                <xdr:row>54</xdr:row>
                <xdr:rowOff>0</xdr:rowOff>
              </from>
              <to>
                <xdr:col>10</xdr:col>
                <xdr:colOff>160020</xdr:colOff>
                <xdr:row>54</xdr:row>
                <xdr:rowOff>220980</xdr:rowOff>
              </to>
            </anchor>
          </controlPr>
        </control>
      </mc:Choice>
    </mc:AlternateContent>
    <mc:AlternateContent xmlns:mc="http://schemas.openxmlformats.org/markup-compatibility/2006">
      <mc:Choice Requires="x14">
        <control shapeId="200758" r:id="rId61" name="Check Box 54">
          <controlPr defaultSize="0" autoFill="0" autoLine="0" autoPict="0" macro="[0]!CargoTheftIncidentReport.CheckBoxUnknownOffender54_Click">
            <anchor moveWithCells="1">
              <from>
                <xdr:col>8</xdr:col>
                <xdr:colOff>198120</xdr:colOff>
                <xdr:row>54</xdr:row>
                <xdr:rowOff>213360</xdr:rowOff>
              </from>
              <to>
                <xdr:col>9</xdr:col>
                <xdr:colOff>76200</xdr:colOff>
                <xdr:row>56</xdr:row>
                <xdr:rowOff>0</xdr:rowOff>
              </to>
            </anchor>
          </controlPr>
        </control>
      </mc:Choice>
    </mc:AlternateContent>
    <mc:AlternateContent xmlns:mc="http://schemas.openxmlformats.org/markup-compatibility/2006">
      <mc:Choice Requires="x14">
        <control shapeId="200814" r:id="rId62" name="Check Box 110">
          <controlPr defaultSize="0" autoFill="0" autoLine="0" autoPict="0" macro="[0]!CargoTheftIncidentReport.CheckBoxArrestee1Sex110_Click">
            <anchor moveWithCells="1" sizeWithCells="1">
              <from>
                <xdr:col>1</xdr:col>
                <xdr:colOff>38100</xdr:colOff>
                <xdr:row>68</xdr:row>
                <xdr:rowOff>0</xdr:rowOff>
              </from>
              <to>
                <xdr:col>2</xdr:col>
                <xdr:colOff>60960</xdr:colOff>
                <xdr:row>68</xdr:row>
                <xdr:rowOff>220980</xdr:rowOff>
              </to>
            </anchor>
          </controlPr>
        </control>
      </mc:Choice>
    </mc:AlternateContent>
    <mc:AlternateContent xmlns:mc="http://schemas.openxmlformats.org/markup-compatibility/2006">
      <mc:Choice Requires="x14">
        <control shapeId="200815" r:id="rId63" name="Check Box 111">
          <controlPr defaultSize="0" autoFill="0" autoLine="0" autoPict="0" macro="[0]!CargoTheftIncidentReport.CheckBoxArrestee2Sex111_Click">
            <anchor moveWithCells="1" sizeWithCells="1">
              <from>
                <xdr:col>1</xdr:col>
                <xdr:colOff>38100</xdr:colOff>
                <xdr:row>69</xdr:row>
                <xdr:rowOff>0</xdr:rowOff>
              </from>
              <to>
                <xdr:col>2</xdr:col>
                <xdr:colOff>60960</xdr:colOff>
                <xdr:row>69</xdr:row>
                <xdr:rowOff>220980</xdr:rowOff>
              </to>
            </anchor>
          </controlPr>
        </control>
      </mc:Choice>
    </mc:AlternateContent>
    <mc:AlternateContent xmlns:mc="http://schemas.openxmlformats.org/markup-compatibility/2006">
      <mc:Choice Requires="x14">
        <control shapeId="200816" r:id="rId64" name="Check Box 112">
          <controlPr defaultSize="0" autoFill="0" autoLine="0" autoPict="0" macro="[0]!CargoTheftIncidentReport.CheckBoxArrestee3Sex112_Click">
            <anchor moveWithCells="1" sizeWithCells="1">
              <from>
                <xdr:col>1</xdr:col>
                <xdr:colOff>38100</xdr:colOff>
                <xdr:row>70</xdr:row>
                <xdr:rowOff>0</xdr:rowOff>
              </from>
              <to>
                <xdr:col>2</xdr:col>
                <xdr:colOff>60960</xdr:colOff>
                <xdr:row>70</xdr:row>
                <xdr:rowOff>220980</xdr:rowOff>
              </to>
            </anchor>
          </controlPr>
        </control>
      </mc:Choice>
    </mc:AlternateContent>
    <mc:AlternateContent xmlns:mc="http://schemas.openxmlformats.org/markup-compatibility/2006">
      <mc:Choice Requires="x14">
        <control shapeId="200817" r:id="rId65" name="Check Box 113">
          <controlPr defaultSize="0" autoFill="0" autoLine="0" autoPict="0" macro="[0]!CargoTheftIncidentReport.CheckBoxArrestee4Sex113_Click">
            <anchor moveWithCells="1" sizeWithCells="1">
              <from>
                <xdr:col>1</xdr:col>
                <xdr:colOff>38100</xdr:colOff>
                <xdr:row>71</xdr:row>
                <xdr:rowOff>0</xdr:rowOff>
              </from>
              <to>
                <xdr:col>2</xdr:col>
                <xdr:colOff>60960</xdr:colOff>
                <xdr:row>71</xdr:row>
                <xdr:rowOff>220980</xdr:rowOff>
              </to>
            </anchor>
          </controlPr>
        </control>
      </mc:Choice>
    </mc:AlternateContent>
    <mc:AlternateContent xmlns:mc="http://schemas.openxmlformats.org/markup-compatibility/2006">
      <mc:Choice Requires="x14">
        <control shapeId="200818" r:id="rId66" name="Check Box 114">
          <controlPr defaultSize="0" autoFill="0" autoLine="0" autoPict="0" macro="[0]!CargoTheftIncidentReport.CheckBoxArrestee5Sex114_Click">
            <anchor moveWithCells="1" sizeWithCells="1">
              <from>
                <xdr:col>1</xdr:col>
                <xdr:colOff>38100</xdr:colOff>
                <xdr:row>72</xdr:row>
                <xdr:rowOff>0</xdr:rowOff>
              </from>
              <to>
                <xdr:col>2</xdr:col>
                <xdr:colOff>60960</xdr:colOff>
                <xdr:row>72</xdr:row>
                <xdr:rowOff>220980</xdr:rowOff>
              </to>
            </anchor>
          </controlPr>
        </control>
      </mc:Choice>
    </mc:AlternateContent>
    <mc:AlternateContent xmlns:mc="http://schemas.openxmlformats.org/markup-compatibility/2006">
      <mc:Choice Requires="x14">
        <control shapeId="200819" r:id="rId67" name="Check Box 115">
          <controlPr defaultSize="0" autoFill="0" autoLine="0" autoPict="0" macro="[0]!CargoTheftIncidentReport.CheckBoxArrestee1Sex115_Click">
            <anchor moveWithCells="1" sizeWithCells="1">
              <from>
                <xdr:col>2</xdr:col>
                <xdr:colOff>38100</xdr:colOff>
                <xdr:row>68</xdr:row>
                <xdr:rowOff>0</xdr:rowOff>
              </from>
              <to>
                <xdr:col>3</xdr:col>
                <xdr:colOff>60960</xdr:colOff>
                <xdr:row>68</xdr:row>
                <xdr:rowOff>220980</xdr:rowOff>
              </to>
            </anchor>
          </controlPr>
        </control>
      </mc:Choice>
    </mc:AlternateContent>
    <mc:AlternateContent xmlns:mc="http://schemas.openxmlformats.org/markup-compatibility/2006">
      <mc:Choice Requires="x14">
        <control shapeId="200820" r:id="rId68" name="Check Box 116">
          <controlPr defaultSize="0" autoFill="0" autoLine="0" autoPict="0" macro="[0]!CargoTheftIncidentReport.CheckBoxArrestee2Sex116_Click">
            <anchor moveWithCells="1" sizeWithCells="1">
              <from>
                <xdr:col>2</xdr:col>
                <xdr:colOff>38100</xdr:colOff>
                <xdr:row>69</xdr:row>
                <xdr:rowOff>0</xdr:rowOff>
              </from>
              <to>
                <xdr:col>3</xdr:col>
                <xdr:colOff>60960</xdr:colOff>
                <xdr:row>69</xdr:row>
                <xdr:rowOff>220980</xdr:rowOff>
              </to>
            </anchor>
          </controlPr>
        </control>
      </mc:Choice>
    </mc:AlternateContent>
    <mc:AlternateContent xmlns:mc="http://schemas.openxmlformats.org/markup-compatibility/2006">
      <mc:Choice Requires="x14">
        <control shapeId="200821" r:id="rId69" name="Check Box 117">
          <controlPr defaultSize="0" autoFill="0" autoLine="0" autoPict="0" macro="[0]!CargoTheftIncidentReport.CheckBoxArrestee3Sex117_Click">
            <anchor moveWithCells="1" sizeWithCells="1">
              <from>
                <xdr:col>2</xdr:col>
                <xdr:colOff>38100</xdr:colOff>
                <xdr:row>70</xdr:row>
                <xdr:rowOff>0</xdr:rowOff>
              </from>
              <to>
                <xdr:col>3</xdr:col>
                <xdr:colOff>60960</xdr:colOff>
                <xdr:row>70</xdr:row>
                <xdr:rowOff>220980</xdr:rowOff>
              </to>
            </anchor>
          </controlPr>
        </control>
      </mc:Choice>
    </mc:AlternateContent>
    <mc:AlternateContent xmlns:mc="http://schemas.openxmlformats.org/markup-compatibility/2006">
      <mc:Choice Requires="x14">
        <control shapeId="200822" r:id="rId70" name="Check Box 118">
          <controlPr defaultSize="0" autoFill="0" autoLine="0" autoPict="0" macro="[0]!CargoTheftIncidentReport.CheckBoxArrestee4Sex118_Click">
            <anchor moveWithCells="1" sizeWithCells="1">
              <from>
                <xdr:col>2</xdr:col>
                <xdr:colOff>38100</xdr:colOff>
                <xdr:row>71</xdr:row>
                <xdr:rowOff>0</xdr:rowOff>
              </from>
              <to>
                <xdr:col>3</xdr:col>
                <xdr:colOff>60960</xdr:colOff>
                <xdr:row>71</xdr:row>
                <xdr:rowOff>220980</xdr:rowOff>
              </to>
            </anchor>
          </controlPr>
        </control>
      </mc:Choice>
    </mc:AlternateContent>
    <mc:AlternateContent xmlns:mc="http://schemas.openxmlformats.org/markup-compatibility/2006">
      <mc:Choice Requires="x14">
        <control shapeId="200823" r:id="rId71" name="Check Box 119">
          <controlPr defaultSize="0" autoFill="0" autoLine="0" autoPict="0" macro="[0]!CargoTheftIncidentReport.CheckBoxArrestee5Sex119_Click">
            <anchor moveWithCells="1" sizeWithCells="1">
              <from>
                <xdr:col>2</xdr:col>
                <xdr:colOff>38100</xdr:colOff>
                <xdr:row>72</xdr:row>
                <xdr:rowOff>0</xdr:rowOff>
              </from>
              <to>
                <xdr:col>3</xdr:col>
                <xdr:colOff>60960</xdr:colOff>
                <xdr:row>72</xdr:row>
                <xdr:rowOff>220980</xdr:rowOff>
              </to>
            </anchor>
          </controlPr>
        </control>
      </mc:Choice>
    </mc:AlternateContent>
    <mc:AlternateContent xmlns:mc="http://schemas.openxmlformats.org/markup-compatibility/2006">
      <mc:Choice Requires="x14">
        <control shapeId="200824" r:id="rId72" name="Check Box 120">
          <controlPr defaultSize="0" autoFill="0" autoLine="0" autoPict="0" macro="[0]!CargoTheftIncidentReport.CheckBoxArrestee1Sex120_Click">
            <anchor moveWithCells="1" sizeWithCells="1">
              <from>
                <xdr:col>3</xdr:col>
                <xdr:colOff>38100</xdr:colOff>
                <xdr:row>68</xdr:row>
                <xdr:rowOff>0</xdr:rowOff>
              </from>
              <to>
                <xdr:col>4</xdr:col>
                <xdr:colOff>60960</xdr:colOff>
                <xdr:row>68</xdr:row>
                <xdr:rowOff>220980</xdr:rowOff>
              </to>
            </anchor>
          </controlPr>
        </control>
      </mc:Choice>
    </mc:AlternateContent>
    <mc:AlternateContent xmlns:mc="http://schemas.openxmlformats.org/markup-compatibility/2006">
      <mc:Choice Requires="x14">
        <control shapeId="200825" r:id="rId73" name="Check Box 121">
          <controlPr defaultSize="0" autoFill="0" autoLine="0" autoPict="0" macro="[0]!CargoTheftIncidentReport.CheckBoxArrestee2Sex121_Click">
            <anchor moveWithCells="1" sizeWithCells="1">
              <from>
                <xdr:col>3</xdr:col>
                <xdr:colOff>38100</xdr:colOff>
                <xdr:row>69</xdr:row>
                <xdr:rowOff>0</xdr:rowOff>
              </from>
              <to>
                <xdr:col>4</xdr:col>
                <xdr:colOff>60960</xdr:colOff>
                <xdr:row>69</xdr:row>
                <xdr:rowOff>220980</xdr:rowOff>
              </to>
            </anchor>
          </controlPr>
        </control>
      </mc:Choice>
    </mc:AlternateContent>
    <mc:AlternateContent xmlns:mc="http://schemas.openxmlformats.org/markup-compatibility/2006">
      <mc:Choice Requires="x14">
        <control shapeId="200826" r:id="rId74" name="Check Box 122">
          <controlPr defaultSize="0" autoFill="0" autoLine="0" autoPict="0" macro="[0]!CargoTheftIncidentReport.CheckBoxArrestee3Sex122_Click">
            <anchor moveWithCells="1" sizeWithCells="1">
              <from>
                <xdr:col>3</xdr:col>
                <xdr:colOff>38100</xdr:colOff>
                <xdr:row>70</xdr:row>
                <xdr:rowOff>0</xdr:rowOff>
              </from>
              <to>
                <xdr:col>4</xdr:col>
                <xdr:colOff>60960</xdr:colOff>
                <xdr:row>70</xdr:row>
                <xdr:rowOff>220980</xdr:rowOff>
              </to>
            </anchor>
          </controlPr>
        </control>
      </mc:Choice>
    </mc:AlternateContent>
    <mc:AlternateContent xmlns:mc="http://schemas.openxmlformats.org/markup-compatibility/2006">
      <mc:Choice Requires="x14">
        <control shapeId="200827" r:id="rId75" name="Check Box 123">
          <controlPr defaultSize="0" autoFill="0" autoLine="0" autoPict="0" macro="[0]!CargoTheftIncidentReport.CheckBoxArrestee4Sex123_Click">
            <anchor moveWithCells="1" sizeWithCells="1">
              <from>
                <xdr:col>3</xdr:col>
                <xdr:colOff>38100</xdr:colOff>
                <xdr:row>71</xdr:row>
                <xdr:rowOff>0</xdr:rowOff>
              </from>
              <to>
                <xdr:col>4</xdr:col>
                <xdr:colOff>60960</xdr:colOff>
                <xdr:row>71</xdr:row>
                <xdr:rowOff>220980</xdr:rowOff>
              </to>
            </anchor>
          </controlPr>
        </control>
      </mc:Choice>
    </mc:AlternateContent>
    <mc:AlternateContent xmlns:mc="http://schemas.openxmlformats.org/markup-compatibility/2006">
      <mc:Choice Requires="x14">
        <control shapeId="200828" r:id="rId76" name="Check Box 124">
          <controlPr defaultSize="0" autoFill="0" autoLine="0" autoPict="0" macro="[0]!CargoTheftIncidentReport.CheckBoxArrestee5Sex124_Click">
            <anchor moveWithCells="1" sizeWithCells="1">
              <from>
                <xdr:col>3</xdr:col>
                <xdr:colOff>38100</xdr:colOff>
                <xdr:row>72</xdr:row>
                <xdr:rowOff>0</xdr:rowOff>
              </from>
              <to>
                <xdr:col>4</xdr:col>
                <xdr:colOff>60960</xdr:colOff>
                <xdr:row>72</xdr:row>
                <xdr:rowOff>220980</xdr:rowOff>
              </to>
            </anchor>
          </controlPr>
        </control>
      </mc:Choice>
    </mc:AlternateContent>
    <mc:AlternateContent xmlns:mc="http://schemas.openxmlformats.org/markup-compatibility/2006">
      <mc:Choice Requires="x14">
        <control shapeId="200829" r:id="rId77" name="Check Box 125">
          <controlPr defaultSize="0" autoFill="0" autoLine="0" autoPict="0" macro="[0]!CargoTheftIncidentReport.CheckBoxArrestee1Race125_Click">
            <anchor moveWithCells="1" sizeWithCells="1">
              <from>
                <xdr:col>4</xdr:col>
                <xdr:colOff>160020</xdr:colOff>
                <xdr:row>68</xdr:row>
                <xdr:rowOff>0</xdr:rowOff>
              </from>
              <to>
                <xdr:col>4</xdr:col>
                <xdr:colOff>464820</xdr:colOff>
                <xdr:row>68</xdr:row>
                <xdr:rowOff>220980</xdr:rowOff>
              </to>
            </anchor>
          </controlPr>
        </control>
      </mc:Choice>
    </mc:AlternateContent>
    <mc:AlternateContent xmlns:mc="http://schemas.openxmlformats.org/markup-compatibility/2006">
      <mc:Choice Requires="x14">
        <control shapeId="200830" r:id="rId78" name="Check Box 126">
          <controlPr defaultSize="0" autoFill="0" autoLine="0" autoPict="0" macro="[0]!CargoTheftIncidentReport.CheckBoxArrestee2Race126_Click">
            <anchor moveWithCells="1" sizeWithCells="1">
              <from>
                <xdr:col>4</xdr:col>
                <xdr:colOff>160020</xdr:colOff>
                <xdr:row>69</xdr:row>
                <xdr:rowOff>0</xdr:rowOff>
              </from>
              <to>
                <xdr:col>4</xdr:col>
                <xdr:colOff>464820</xdr:colOff>
                <xdr:row>69</xdr:row>
                <xdr:rowOff>220980</xdr:rowOff>
              </to>
            </anchor>
          </controlPr>
        </control>
      </mc:Choice>
    </mc:AlternateContent>
    <mc:AlternateContent xmlns:mc="http://schemas.openxmlformats.org/markup-compatibility/2006">
      <mc:Choice Requires="x14">
        <control shapeId="200831" r:id="rId79" name="Check Box 127">
          <controlPr defaultSize="0" autoFill="0" autoLine="0" autoPict="0" macro="[0]!CargoTheftIncidentReport.CheckBoxArrestee3Race127_Click">
            <anchor moveWithCells="1" sizeWithCells="1">
              <from>
                <xdr:col>4</xdr:col>
                <xdr:colOff>160020</xdr:colOff>
                <xdr:row>70</xdr:row>
                <xdr:rowOff>0</xdr:rowOff>
              </from>
              <to>
                <xdr:col>4</xdr:col>
                <xdr:colOff>464820</xdr:colOff>
                <xdr:row>70</xdr:row>
                <xdr:rowOff>220980</xdr:rowOff>
              </to>
            </anchor>
          </controlPr>
        </control>
      </mc:Choice>
    </mc:AlternateContent>
    <mc:AlternateContent xmlns:mc="http://schemas.openxmlformats.org/markup-compatibility/2006">
      <mc:Choice Requires="x14">
        <control shapeId="200832" r:id="rId80" name="Check Box 128">
          <controlPr defaultSize="0" autoFill="0" autoLine="0" autoPict="0" macro="[0]!CargoTheftIncidentReport.CheckBoxArrestee4Race128_Click">
            <anchor moveWithCells="1" sizeWithCells="1">
              <from>
                <xdr:col>4</xdr:col>
                <xdr:colOff>160020</xdr:colOff>
                <xdr:row>71</xdr:row>
                <xdr:rowOff>0</xdr:rowOff>
              </from>
              <to>
                <xdr:col>4</xdr:col>
                <xdr:colOff>464820</xdr:colOff>
                <xdr:row>71</xdr:row>
                <xdr:rowOff>220980</xdr:rowOff>
              </to>
            </anchor>
          </controlPr>
        </control>
      </mc:Choice>
    </mc:AlternateContent>
    <mc:AlternateContent xmlns:mc="http://schemas.openxmlformats.org/markup-compatibility/2006">
      <mc:Choice Requires="x14">
        <control shapeId="200833" r:id="rId81" name="Check Box 129">
          <controlPr defaultSize="0" autoFill="0" autoLine="0" autoPict="0" macro="[0]!CargoTheftIncidentReport.CheckBoxArrestee5Race129_Click">
            <anchor moveWithCells="1" sizeWithCells="1">
              <from>
                <xdr:col>4</xdr:col>
                <xdr:colOff>160020</xdr:colOff>
                <xdr:row>72</xdr:row>
                <xdr:rowOff>0</xdr:rowOff>
              </from>
              <to>
                <xdr:col>4</xdr:col>
                <xdr:colOff>464820</xdr:colOff>
                <xdr:row>72</xdr:row>
                <xdr:rowOff>220980</xdr:rowOff>
              </to>
            </anchor>
          </controlPr>
        </control>
      </mc:Choice>
    </mc:AlternateContent>
    <mc:AlternateContent xmlns:mc="http://schemas.openxmlformats.org/markup-compatibility/2006">
      <mc:Choice Requires="x14">
        <control shapeId="200834" r:id="rId82" name="Check Box 130">
          <controlPr defaultSize="0" autoFill="0" autoLine="0" autoPict="0" macro="[0]!CargoTheftIncidentReport.CheckBoxArrestee1Race130_Click">
            <anchor moveWithCells="1" sizeWithCells="1">
              <from>
                <xdr:col>5</xdr:col>
                <xdr:colOff>335280</xdr:colOff>
                <xdr:row>68</xdr:row>
                <xdr:rowOff>0</xdr:rowOff>
              </from>
              <to>
                <xdr:col>6</xdr:col>
                <xdr:colOff>83820</xdr:colOff>
                <xdr:row>68</xdr:row>
                <xdr:rowOff>220980</xdr:rowOff>
              </to>
            </anchor>
          </controlPr>
        </control>
      </mc:Choice>
    </mc:AlternateContent>
    <mc:AlternateContent xmlns:mc="http://schemas.openxmlformats.org/markup-compatibility/2006">
      <mc:Choice Requires="x14">
        <control shapeId="200835" r:id="rId83" name="Check Box 131">
          <controlPr defaultSize="0" autoFill="0" autoLine="0" autoPict="0" macro="[0]!CargoTheftIncidentReport.CheckBoxArrestee2Race131_Click">
            <anchor moveWithCells="1" sizeWithCells="1">
              <from>
                <xdr:col>5</xdr:col>
                <xdr:colOff>335280</xdr:colOff>
                <xdr:row>69</xdr:row>
                <xdr:rowOff>0</xdr:rowOff>
              </from>
              <to>
                <xdr:col>6</xdr:col>
                <xdr:colOff>83820</xdr:colOff>
                <xdr:row>69</xdr:row>
                <xdr:rowOff>220980</xdr:rowOff>
              </to>
            </anchor>
          </controlPr>
        </control>
      </mc:Choice>
    </mc:AlternateContent>
    <mc:AlternateContent xmlns:mc="http://schemas.openxmlformats.org/markup-compatibility/2006">
      <mc:Choice Requires="x14">
        <control shapeId="200836" r:id="rId84" name="Check Box 132">
          <controlPr defaultSize="0" autoFill="0" autoLine="0" autoPict="0" macro="[0]!CargoTheftIncidentReport.CheckBoxArrestee3Race132_Click">
            <anchor moveWithCells="1" sizeWithCells="1">
              <from>
                <xdr:col>5</xdr:col>
                <xdr:colOff>335280</xdr:colOff>
                <xdr:row>70</xdr:row>
                <xdr:rowOff>0</xdr:rowOff>
              </from>
              <to>
                <xdr:col>6</xdr:col>
                <xdr:colOff>83820</xdr:colOff>
                <xdr:row>70</xdr:row>
                <xdr:rowOff>220980</xdr:rowOff>
              </to>
            </anchor>
          </controlPr>
        </control>
      </mc:Choice>
    </mc:AlternateContent>
    <mc:AlternateContent xmlns:mc="http://schemas.openxmlformats.org/markup-compatibility/2006">
      <mc:Choice Requires="x14">
        <control shapeId="200837" r:id="rId85" name="Check Box 133">
          <controlPr defaultSize="0" autoFill="0" autoLine="0" autoPict="0" macro="[0]!CargoTheftIncidentReport.CheckBoxArrestee4Race133_Click">
            <anchor moveWithCells="1" sizeWithCells="1">
              <from>
                <xdr:col>5</xdr:col>
                <xdr:colOff>335280</xdr:colOff>
                <xdr:row>71</xdr:row>
                <xdr:rowOff>0</xdr:rowOff>
              </from>
              <to>
                <xdr:col>6</xdr:col>
                <xdr:colOff>83820</xdr:colOff>
                <xdr:row>71</xdr:row>
                <xdr:rowOff>220980</xdr:rowOff>
              </to>
            </anchor>
          </controlPr>
        </control>
      </mc:Choice>
    </mc:AlternateContent>
    <mc:AlternateContent xmlns:mc="http://schemas.openxmlformats.org/markup-compatibility/2006">
      <mc:Choice Requires="x14">
        <control shapeId="200838" r:id="rId86" name="Check Box 134">
          <controlPr defaultSize="0" autoFill="0" autoLine="0" autoPict="0" macro="[0]!CargoTheftIncidentReport.CheckBoxArrestee5Race134_Click">
            <anchor moveWithCells="1" sizeWithCells="1">
              <from>
                <xdr:col>5</xdr:col>
                <xdr:colOff>335280</xdr:colOff>
                <xdr:row>72</xdr:row>
                <xdr:rowOff>0</xdr:rowOff>
              </from>
              <to>
                <xdr:col>6</xdr:col>
                <xdr:colOff>83820</xdr:colOff>
                <xdr:row>72</xdr:row>
                <xdr:rowOff>220980</xdr:rowOff>
              </to>
            </anchor>
          </controlPr>
        </control>
      </mc:Choice>
    </mc:AlternateContent>
    <mc:AlternateContent xmlns:mc="http://schemas.openxmlformats.org/markup-compatibility/2006">
      <mc:Choice Requires="x14">
        <control shapeId="200839" r:id="rId87" name="Check Box 135">
          <controlPr defaultSize="0" autoFill="0" autoLine="0" autoPict="0" macro="[0]!CargoTheftIncidentReport.CheckBoxArrestee1Race135_Click">
            <anchor moveWithCells="1" sizeWithCells="1">
              <from>
                <xdr:col>7</xdr:col>
                <xdr:colOff>297180</xdr:colOff>
                <xdr:row>68</xdr:row>
                <xdr:rowOff>0</xdr:rowOff>
              </from>
              <to>
                <xdr:col>8</xdr:col>
                <xdr:colOff>220980</xdr:colOff>
                <xdr:row>68</xdr:row>
                <xdr:rowOff>220980</xdr:rowOff>
              </to>
            </anchor>
          </controlPr>
        </control>
      </mc:Choice>
    </mc:AlternateContent>
    <mc:AlternateContent xmlns:mc="http://schemas.openxmlformats.org/markup-compatibility/2006">
      <mc:Choice Requires="x14">
        <control shapeId="200840" r:id="rId88" name="Check Box 136">
          <controlPr defaultSize="0" autoFill="0" autoLine="0" autoPict="0" macro="[0]!CargoTheftIncidentReport.CheckBoxArrestee2Race136_Click">
            <anchor moveWithCells="1" sizeWithCells="1">
              <from>
                <xdr:col>7</xdr:col>
                <xdr:colOff>297180</xdr:colOff>
                <xdr:row>69</xdr:row>
                <xdr:rowOff>0</xdr:rowOff>
              </from>
              <to>
                <xdr:col>8</xdr:col>
                <xdr:colOff>220980</xdr:colOff>
                <xdr:row>69</xdr:row>
                <xdr:rowOff>220980</xdr:rowOff>
              </to>
            </anchor>
          </controlPr>
        </control>
      </mc:Choice>
    </mc:AlternateContent>
    <mc:AlternateContent xmlns:mc="http://schemas.openxmlformats.org/markup-compatibility/2006">
      <mc:Choice Requires="x14">
        <control shapeId="200841" r:id="rId89" name="Check Box 137">
          <controlPr defaultSize="0" autoFill="0" autoLine="0" autoPict="0" macro="[0]!CargoTheftIncidentReport.CheckBoxArrestee3Race137_Click">
            <anchor moveWithCells="1" sizeWithCells="1">
              <from>
                <xdr:col>7</xdr:col>
                <xdr:colOff>297180</xdr:colOff>
                <xdr:row>70</xdr:row>
                <xdr:rowOff>0</xdr:rowOff>
              </from>
              <to>
                <xdr:col>8</xdr:col>
                <xdr:colOff>220980</xdr:colOff>
                <xdr:row>70</xdr:row>
                <xdr:rowOff>220980</xdr:rowOff>
              </to>
            </anchor>
          </controlPr>
        </control>
      </mc:Choice>
    </mc:AlternateContent>
    <mc:AlternateContent xmlns:mc="http://schemas.openxmlformats.org/markup-compatibility/2006">
      <mc:Choice Requires="x14">
        <control shapeId="200842" r:id="rId90" name="Check Box 138">
          <controlPr defaultSize="0" autoFill="0" autoLine="0" autoPict="0" macro="[0]!CargoTheftIncidentReport.CheckBoxArrestee4Race138_Click">
            <anchor moveWithCells="1" sizeWithCells="1">
              <from>
                <xdr:col>7</xdr:col>
                <xdr:colOff>297180</xdr:colOff>
                <xdr:row>71</xdr:row>
                <xdr:rowOff>0</xdr:rowOff>
              </from>
              <to>
                <xdr:col>8</xdr:col>
                <xdr:colOff>220980</xdr:colOff>
                <xdr:row>71</xdr:row>
                <xdr:rowOff>220980</xdr:rowOff>
              </to>
            </anchor>
          </controlPr>
        </control>
      </mc:Choice>
    </mc:AlternateContent>
    <mc:AlternateContent xmlns:mc="http://schemas.openxmlformats.org/markup-compatibility/2006">
      <mc:Choice Requires="x14">
        <control shapeId="200843" r:id="rId91" name="Check Box 139">
          <controlPr defaultSize="0" autoFill="0" autoLine="0" autoPict="0" macro="[0]!CargoTheftIncidentReport.CheckBoxArrestee5Race139_Click">
            <anchor moveWithCells="1" sizeWithCells="1">
              <from>
                <xdr:col>7</xdr:col>
                <xdr:colOff>297180</xdr:colOff>
                <xdr:row>72</xdr:row>
                <xdr:rowOff>0</xdr:rowOff>
              </from>
              <to>
                <xdr:col>8</xdr:col>
                <xdr:colOff>220980</xdr:colOff>
                <xdr:row>72</xdr:row>
                <xdr:rowOff>220980</xdr:rowOff>
              </to>
            </anchor>
          </controlPr>
        </control>
      </mc:Choice>
    </mc:AlternateContent>
    <mc:AlternateContent xmlns:mc="http://schemas.openxmlformats.org/markup-compatibility/2006">
      <mc:Choice Requires="x14">
        <control shapeId="200844" r:id="rId92" name="Check Box 140">
          <controlPr defaultSize="0" autoFill="0" autoLine="0" autoPict="0" macro="[0]!CargoTheftIncidentReport.CheckBoxArrestee1Race140_Click">
            <anchor moveWithCells="1" sizeWithCells="1">
              <from>
                <xdr:col>9</xdr:col>
                <xdr:colOff>160020</xdr:colOff>
                <xdr:row>68</xdr:row>
                <xdr:rowOff>0</xdr:rowOff>
              </from>
              <to>
                <xdr:col>9</xdr:col>
                <xdr:colOff>464820</xdr:colOff>
                <xdr:row>68</xdr:row>
                <xdr:rowOff>220980</xdr:rowOff>
              </to>
            </anchor>
          </controlPr>
        </control>
      </mc:Choice>
    </mc:AlternateContent>
    <mc:AlternateContent xmlns:mc="http://schemas.openxmlformats.org/markup-compatibility/2006">
      <mc:Choice Requires="x14">
        <control shapeId="200845" r:id="rId93" name="Check Box 141">
          <controlPr defaultSize="0" autoFill="0" autoLine="0" autoPict="0" macro="[0]!CargoTheftIncidentReport.CheckBoxArrestee2Race141_Click">
            <anchor moveWithCells="1" sizeWithCells="1">
              <from>
                <xdr:col>9</xdr:col>
                <xdr:colOff>160020</xdr:colOff>
                <xdr:row>69</xdr:row>
                <xdr:rowOff>0</xdr:rowOff>
              </from>
              <to>
                <xdr:col>9</xdr:col>
                <xdr:colOff>464820</xdr:colOff>
                <xdr:row>69</xdr:row>
                <xdr:rowOff>220980</xdr:rowOff>
              </to>
            </anchor>
          </controlPr>
        </control>
      </mc:Choice>
    </mc:AlternateContent>
    <mc:AlternateContent xmlns:mc="http://schemas.openxmlformats.org/markup-compatibility/2006">
      <mc:Choice Requires="x14">
        <control shapeId="200846" r:id="rId94" name="Check Box 142">
          <controlPr defaultSize="0" autoFill="0" autoLine="0" autoPict="0" macro="[0]!CargoTheftIncidentReport.CheckBoxArrestee3Race142_Click">
            <anchor moveWithCells="1" sizeWithCells="1">
              <from>
                <xdr:col>9</xdr:col>
                <xdr:colOff>160020</xdr:colOff>
                <xdr:row>70</xdr:row>
                <xdr:rowOff>0</xdr:rowOff>
              </from>
              <to>
                <xdr:col>9</xdr:col>
                <xdr:colOff>464820</xdr:colOff>
                <xdr:row>70</xdr:row>
                <xdr:rowOff>220980</xdr:rowOff>
              </to>
            </anchor>
          </controlPr>
        </control>
      </mc:Choice>
    </mc:AlternateContent>
    <mc:AlternateContent xmlns:mc="http://schemas.openxmlformats.org/markup-compatibility/2006">
      <mc:Choice Requires="x14">
        <control shapeId="200847" r:id="rId95" name="Check Box 143">
          <controlPr defaultSize="0" autoFill="0" autoLine="0" autoPict="0" macro="[0]!CargoTheftIncidentReport.CheckBoxArrestee4Race143_Click">
            <anchor moveWithCells="1" sizeWithCells="1">
              <from>
                <xdr:col>9</xdr:col>
                <xdr:colOff>160020</xdr:colOff>
                <xdr:row>71</xdr:row>
                <xdr:rowOff>0</xdr:rowOff>
              </from>
              <to>
                <xdr:col>9</xdr:col>
                <xdr:colOff>464820</xdr:colOff>
                <xdr:row>71</xdr:row>
                <xdr:rowOff>220980</xdr:rowOff>
              </to>
            </anchor>
          </controlPr>
        </control>
      </mc:Choice>
    </mc:AlternateContent>
    <mc:AlternateContent xmlns:mc="http://schemas.openxmlformats.org/markup-compatibility/2006">
      <mc:Choice Requires="x14">
        <control shapeId="200848" r:id="rId96" name="Check Box 144">
          <controlPr defaultSize="0" autoFill="0" autoLine="0" autoPict="0" macro="[0]!CargoTheftIncidentReport.CheckBoxArrestee5Race144_Click">
            <anchor moveWithCells="1" sizeWithCells="1">
              <from>
                <xdr:col>9</xdr:col>
                <xdr:colOff>160020</xdr:colOff>
                <xdr:row>72</xdr:row>
                <xdr:rowOff>0</xdr:rowOff>
              </from>
              <to>
                <xdr:col>9</xdr:col>
                <xdr:colOff>464820</xdr:colOff>
                <xdr:row>72</xdr:row>
                <xdr:rowOff>220980</xdr:rowOff>
              </to>
            </anchor>
          </controlPr>
        </control>
      </mc:Choice>
    </mc:AlternateContent>
    <mc:AlternateContent xmlns:mc="http://schemas.openxmlformats.org/markup-compatibility/2006">
      <mc:Choice Requires="x14">
        <control shapeId="200849" r:id="rId97" name="Check Box 145">
          <controlPr defaultSize="0" autoFill="0" autoLine="0" autoPict="0" macro="[0]!CargoTheftIncidentReport.CheckBoxArrestee1Race145_Click">
            <anchor moveWithCells="1" sizeWithCells="1">
              <from>
                <xdr:col>10</xdr:col>
                <xdr:colOff>312420</xdr:colOff>
                <xdr:row>68</xdr:row>
                <xdr:rowOff>0</xdr:rowOff>
              </from>
              <to>
                <xdr:col>11</xdr:col>
                <xdr:colOff>160020</xdr:colOff>
                <xdr:row>68</xdr:row>
                <xdr:rowOff>220980</xdr:rowOff>
              </to>
            </anchor>
          </controlPr>
        </control>
      </mc:Choice>
    </mc:AlternateContent>
    <mc:AlternateContent xmlns:mc="http://schemas.openxmlformats.org/markup-compatibility/2006">
      <mc:Choice Requires="x14">
        <control shapeId="200850" r:id="rId98" name="Check Box 146">
          <controlPr defaultSize="0" autoFill="0" autoLine="0" autoPict="0" macro="[0]!CargoTheftIncidentReport.CheckBoxArrestee2Race146_Click">
            <anchor moveWithCells="1" sizeWithCells="1">
              <from>
                <xdr:col>10</xdr:col>
                <xdr:colOff>312420</xdr:colOff>
                <xdr:row>69</xdr:row>
                <xdr:rowOff>0</xdr:rowOff>
              </from>
              <to>
                <xdr:col>11</xdr:col>
                <xdr:colOff>160020</xdr:colOff>
                <xdr:row>69</xdr:row>
                <xdr:rowOff>220980</xdr:rowOff>
              </to>
            </anchor>
          </controlPr>
        </control>
      </mc:Choice>
    </mc:AlternateContent>
    <mc:AlternateContent xmlns:mc="http://schemas.openxmlformats.org/markup-compatibility/2006">
      <mc:Choice Requires="x14">
        <control shapeId="200851" r:id="rId99" name="Check Box 147">
          <controlPr defaultSize="0" autoFill="0" autoLine="0" autoPict="0" macro="[0]!CargoTheftIncidentReport.CheckBoxArrestee3Race147_Click">
            <anchor moveWithCells="1" sizeWithCells="1">
              <from>
                <xdr:col>10</xdr:col>
                <xdr:colOff>312420</xdr:colOff>
                <xdr:row>70</xdr:row>
                <xdr:rowOff>0</xdr:rowOff>
              </from>
              <to>
                <xdr:col>11</xdr:col>
                <xdr:colOff>160020</xdr:colOff>
                <xdr:row>70</xdr:row>
                <xdr:rowOff>220980</xdr:rowOff>
              </to>
            </anchor>
          </controlPr>
        </control>
      </mc:Choice>
    </mc:AlternateContent>
    <mc:AlternateContent xmlns:mc="http://schemas.openxmlformats.org/markup-compatibility/2006">
      <mc:Choice Requires="x14">
        <control shapeId="200852" r:id="rId100" name="Check Box 148">
          <controlPr defaultSize="0" autoFill="0" autoLine="0" autoPict="0" macro="[0]!CargoTheftIncidentReport.CheckBoxArrestee4Race148_Click">
            <anchor moveWithCells="1" sizeWithCells="1">
              <from>
                <xdr:col>10</xdr:col>
                <xdr:colOff>312420</xdr:colOff>
                <xdr:row>71</xdr:row>
                <xdr:rowOff>0</xdr:rowOff>
              </from>
              <to>
                <xdr:col>11</xdr:col>
                <xdr:colOff>160020</xdr:colOff>
                <xdr:row>71</xdr:row>
                <xdr:rowOff>220980</xdr:rowOff>
              </to>
            </anchor>
          </controlPr>
        </control>
      </mc:Choice>
    </mc:AlternateContent>
    <mc:AlternateContent xmlns:mc="http://schemas.openxmlformats.org/markup-compatibility/2006">
      <mc:Choice Requires="x14">
        <control shapeId="200853" r:id="rId101" name="Check Box 149">
          <controlPr defaultSize="0" autoFill="0" autoLine="0" autoPict="0" macro="[0]!CargoTheftIncidentReport.CheckBoxArrestee5Race149_Click">
            <anchor moveWithCells="1" sizeWithCells="1">
              <from>
                <xdr:col>10</xdr:col>
                <xdr:colOff>312420</xdr:colOff>
                <xdr:row>72</xdr:row>
                <xdr:rowOff>0</xdr:rowOff>
              </from>
              <to>
                <xdr:col>11</xdr:col>
                <xdr:colOff>160020</xdr:colOff>
                <xdr:row>72</xdr:row>
                <xdr:rowOff>220980</xdr:rowOff>
              </to>
            </anchor>
          </controlPr>
        </control>
      </mc:Choice>
    </mc:AlternateContent>
    <mc:AlternateContent xmlns:mc="http://schemas.openxmlformats.org/markup-compatibility/2006">
      <mc:Choice Requires="x14">
        <control shapeId="200854" r:id="rId102" name="Check Box 150">
          <controlPr defaultSize="0" autoFill="0" autoLine="0" autoPict="0" macro="[0]!CargoTheftIncidentReport.CheckBoxArrestee1Race150_Click">
            <anchor moveWithCells="1" sizeWithCells="1">
              <from>
                <xdr:col>12</xdr:col>
                <xdr:colOff>213360</xdr:colOff>
                <xdr:row>68</xdr:row>
                <xdr:rowOff>0</xdr:rowOff>
              </from>
              <to>
                <xdr:col>12</xdr:col>
                <xdr:colOff>518160</xdr:colOff>
                <xdr:row>68</xdr:row>
                <xdr:rowOff>220980</xdr:rowOff>
              </to>
            </anchor>
          </controlPr>
        </control>
      </mc:Choice>
    </mc:AlternateContent>
    <mc:AlternateContent xmlns:mc="http://schemas.openxmlformats.org/markup-compatibility/2006">
      <mc:Choice Requires="x14">
        <control shapeId="200855" r:id="rId103" name="Check Box 151">
          <controlPr defaultSize="0" autoFill="0" autoLine="0" autoPict="0" macro="[0]!CargoTheftIncidentReport.CheckBoxArrestee2Race151_Click">
            <anchor moveWithCells="1" sizeWithCells="1">
              <from>
                <xdr:col>12</xdr:col>
                <xdr:colOff>213360</xdr:colOff>
                <xdr:row>69</xdr:row>
                <xdr:rowOff>0</xdr:rowOff>
              </from>
              <to>
                <xdr:col>12</xdr:col>
                <xdr:colOff>518160</xdr:colOff>
                <xdr:row>69</xdr:row>
                <xdr:rowOff>220980</xdr:rowOff>
              </to>
            </anchor>
          </controlPr>
        </control>
      </mc:Choice>
    </mc:AlternateContent>
    <mc:AlternateContent xmlns:mc="http://schemas.openxmlformats.org/markup-compatibility/2006">
      <mc:Choice Requires="x14">
        <control shapeId="200856" r:id="rId104" name="Check Box 152">
          <controlPr defaultSize="0" autoFill="0" autoLine="0" autoPict="0" macro="[0]!CargoTheftIncidentReport.CheckBoxArrestee3Race152_Click">
            <anchor moveWithCells="1" sizeWithCells="1">
              <from>
                <xdr:col>12</xdr:col>
                <xdr:colOff>213360</xdr:colOff>
                <xdr:row>70</xdr:row>
                <xdr:rowOff>0</xdr:rowOff>
              </from>
              <to>
                <xdr:col>12</xdr:col>
                <xdr:colOff>518160</xdr:colOff>
                <xdr:row>70</xdr:row>
                <xdr:rowOff>220980</xdr:rowOff>
              </to>
            </anchor>
          </controlPr>
        </control>
      </mc:Choice>
    </mc:AlternateContent>
    <mc:AlternateContent xmlns:mc="http://schemas.openxmlformats.org/markup-compatibility/2006">
      <mc:Choice Requires="x14">
        <control shapeId="200857" r:id="rId105" name="Check Box 153">
          <controlPr defaultSize="0" autoFill="0" autoLine="0" autoPict="0" macro="[0]!CargoTheftIncidentReport.CheckBoxArrestee4Race153_Click">
            <anchor moveWithCells="1" sizeWithCells="1">
              <from>
                <xdr:col>12</xdr:col>
                <xdr:colOff>213360</xdr:colOff>
                <xdr:row>71</xdr:row>
                <xdr:rowOff>0</xdr:rowOff>
              </from>
              <to>
                <xdr:col>12</xdr:col>
                <xdr:colOff>518160</xdr:colOff>
                <xdr:row>71</xdr:row>
                <xdr:rowOff>220980</xdr:rowOff>
              </to>
            </anchor>
          </controlPr>
        </control>
      </mc:Choice>
    </mc:AlternateContent>
    <mc:AlternateContent xmlns:mc="http://schemas.openxmlformats.org/markup-compatibility/2006">
      <mc:Choice Requires="x14">
        <control shapeId="200858" r:id="rId106" name="Check Box 154">
          <controlPr defaultSize="0" autoFill="0" autoLine="0" autoPict="0" macro="[0]!CargoTheftIncidentReport.CheckBoxArrestee5Race154_Click">
            <anchor moveWithCells="1" sizeWithCells="1">
              <from>
                <xdr:col>12</xdr:col>
                <xdr:colOff>213360</xdr:colOff>
                <xdr:row>72</xdr:row>
                <xdr:rowOff>0</xdr:rowOff>
              </from>
              <to>
                <xdr:col>12</xdr:col>
                <xdr:colOff>518160</xdr:colOff>
                <xdr:row>72</xdr:row>
                <xdr:rowOff>220980</xdr:rowOff>
              </to>
            </anchor>
          </controlPr>
        </control>
      </mc:Choice>
    </mc:AlternateContent>
    <mc:AlternateContent xmlns:mc="http://schemas.openxmlformats.org/markup-compatibility/2006">
      <mc:Choice Requires="x14">
        <control shapeId="200859" r:id="rId107" name="Check Box 155">
          <controlPr defaultSize="0" autoFill="0" autoLine="0" autoPict="0" macro="[0]!CargoTheftIncidentReport.CheckBoxArrestee1Ethnicity155_Click">
            <anchor moveWithCells="1" sizeWithCells="1">
              <from>
                <xdr:col>13</xdr:col>
                <xdr:colOff>190500</xdr:colOff>
                <xdr:row>68</xdr:row>
                <xdr:rowOff>0</xdr:rowOff>
              </from>
              <to>
                <xdr:col>13</xdr:col>
                <xdr:colOff>495300</xdr:colOff>
                <xdr:row>68</xdr:row>
                <xdr:rowOff>220980</xdr:rowOff>
              </to>
            </anchor>
          </controlPr>
        </control>
      </mc:Choice>
    </mc:AlternateContent>
    <mc:AlternateContent xmlns:mc="http://schemas.openxmlformats.org/markup-compatibility/2006">
      <mc:Choice Requires="x14">
        <control shapeId="200860" r:id="rId108" name="Check Box 156">
          <controlPr defaultSize="0" autoFill="0" autoLine="0" autoPict="0" macro="[0]!CargoTheftIncidentReport.CheckBoxArrestee2Ethnicity156_Click">
            <anchor moveWithCells="1" sizeWithCells="1">
              <from>
                <xdr:col>13</xdr:col>
                <xdr:colOff>190500</xdr:colOff>
                <xdr:row>69</xdr:row>
                <xdr:rowOff>0</xdr:rowOff>
              </from>
              <to>
                <xdr:col>13</xdr:col>
                <xdr:colOff>495300</xdr:colOff>
                <xdr:row>69</xdr:row>
                <xdr:rowOff>220980</xdr:rowOff>
              </to>
            </anchor>
          </controlPr>
        </control>
      </mc:Choice>
    </mc:AlternateContent>
    <mc:AlternateContent xmlns:mc="http://schemas.openxmlformats.org/markup-compatibility/2006">
      <mc:Choice Requires="x14">
        <control shapeId="200861" r:id="rId109" name="Check Box 157">
          <controlPr defaultSize="0" autoFill="0" autoLine="0" autoPict="0" macro="[0]!CargoTheftIncidentReport.CheckBoxArrestee3Ethnicity157_Click">
            <anchor moveWithCells="1" sizeWithCells="1">
              <from>
                <xdr:col>13</xdr:col>
                <xdr:colOff>190500</xdr:colOff>
                <xdr:row>70</xdr:row>
                <xdr:rowOff>0</xdr:rowOff>
              </from>
              <to>
                <xdr:col>13</xdr:col>
                <xdr:colOff>495300</xdr:colOff>
                <xdr:row>70</xdr:row>
                <xdr:rowOff>220980</xdr:rowOff>
              </to>
            </anchor>
          </controlPr>
        </control>
      </mc:Choice>
    </mc:AlternateContent>
    <mc:AlternateContent xmlns:mc="http://schemas.openxmlformats.org/markup-compatibility/2006">
      <mc:Choice Requires="x14">
        <control shapeId="200862" r:id="rId110" name="Check Box 158">
          <controlPr defaultSize="0" autoFill="0" autoLine="0" autoPict="0" macro="[0]!CargoTheftIncidentReport.CheckBoxArrestee4Ethnicity158_Click">
            <anchor moveWithCells="1" sizeWithCells="1">
              <from>
                <xdr:col>13</xdr:col>
                <xdr:colOff>190500</xdr:colOff>
                <xdr:row>71</xdr:row>
                <xdr:rowOff>0</xdr:rowOff>
              </from>
              <to>
                <xdr:col>13</xdr:col>
                <xdr:colOff>495300</xdr:colOff>
                <xdr:row>71</xdr:row>
                <xdr:rowOff>220980</xdr:rowOff>
              </to>
            </anchor>
          </controlPr>
        </control>
      </mc:Choice>
    </mc:AlternateContent>
    <mc:AlternateContent xmlns:mc="http://schemas.openxmlformats.org/markup-compatibility/2006">
      <mc:Choice Requires="x14">
        <control shapeId="200863" r:id="rId111" name="Check Box 159">
          <controlPr defaultSize="0" autoFill="0" autoLine="0" autoPict="0" macro="[0]!CargoTheftIncidentReport.CheckBoxArrestee5Ethnicity159_Click">
            <anchor moveWithCells="1" sizeWithCells="1">
              <from>
                <xdr:col>13</xdr:col>
                <xdr:colOff>190500</xdr:colOff>
                <xdr:row>72</xdr:row>
                <xdr:rowOff>0</xdr:rowOff>
              </from>
              <to>
                <xdr:col>13</xdr:col>
                <xdr:colOff>495300</xdr:colOff>
                <xdr:row>72</xdr:row>
                <xdr:rowOff>220980</xdr:rowOff>
              </to>
            </anchor>
          </controlPr>
        </control>
      </mc:Choice>
    </mc:AlternateContent>
    <mc:AlternateContent xmlns:mc="http://schemas.openxmlformats.org/markup-compatibility/2006">
      <mc:Choice Requires="x14">
        <control shapeId="200864" r:id="rId112" name="Check Box 160">
          <controlPr defaultSize="0" autoFill="0" autoLine="0" autoPict="0" macro="[0]!CargoTheftIncidentReport.CheckBoxArrestee1Ethnicity160_Click">
            <anchor moveWithCells="1" sizeWithCells="1">
              <from>
                <xdr:col>14</xdr:col>
                <xdr:colOff>297180</xdr:colOff>
                <xdr:row>68</xdr:row>
                <xdr:rowOff>0</xdr:rowOff>
              </from>
              <to>
                <xdr:col>14</xdr:col>
                <xdr:colOff>601980</xdr:colOff>
                <xdr:row>68</xdr:row>
                <xdr:rowOff>220980</xdr:rowOff>
              </to>
            </anchor>
          </controlPr>
        </control>
      </mc:Choice>
    </mc:AlternateContent>
    <mc:AlternateContent xmlns:mc="http://schemas.openxmlformats.org/markup-compatibility/2006">
      <mc:Choice Requires="x14">
        <control shapeId="200865" r:id="rId113" name="Check Box 161">
          <controlPr defaultSize="0" autoFill="0" autoLine="0" autoPict="0" macro="[0]!CargoTheftIncidentReport.CheckBoxArrestee2Ethnicity161_Click">
            <anchor moveWithCells="1" sizeWithCells="1">
              <from>
                <xdr:col>14</xdr:col>
                <xdr:colOff>297180</xdr:colOff>
                <xdr:row>69</xdr:row>
                <xdr:rowOff>0</xdr:rowOff>
              </from>
              <to>
                <xdr:col>14</xdr:col>
                <xdr:colOff>601980</xdr:colOff>
                <xdr:row>69</xdr:row>
                <xdr:rowOff>220980</xdr:rowOff>
              </to>
            </anchor>
          </controlPr>
        </control>
      </mc:Choice>
    </mc:AlternateContent>
    <mc:AlternateContent xmlns:mc="http://schemas.openxmlformats.org/markup-compatibility/2006">
      <mc:Choice Requires="x14">
        <control shapeId="200866" r:id="rId114" name="Check Box 162">
          <controlPr defaultSize="0" autoFill="0" autoLine="0" autoPict="0" macro="[0]!CargoTheftIncidentReport.CheckBoxArrestee3Ethnicity162_Click">
            <anchor moveWithCells="1" sizeWithCells="1">
              <from>
                <xdr:col>14</xdr:col>
                <xdr:colOff>297180</xdr:colOff>
                <xdr:row>70</xdr:row>
                <xdr:rowOff>0</xdr:rowOff>
              </from>
              <to>
                <xdr:col>14</xdr:col>
                <xdr:colOff>601980</xdr:colOff>
                <xdr:row>70</xdr:row>
                <xdr:rowOff>220980</xdr:rowOff>
              </to>
            </anchor>
          </controlPr>
        </control>
      </mc:Choice>
    </mc:AlternateContent>
    <mc:AlternateContent xmlns:mc="http://schemas.openxmlformats.org/markup-compatibility/2006">
      <mc:Choice Requires="x14">
        <control shapeId="200867" r:id="rId115" name="Check Box 163">
          <controlPr defaultSize="0" autoFill="0" autoLine="0" autoPict="0" macro="[0]!CargoTheftIncidentReport.CheckBoxArrestee4Ethnicity163_Click">
            <anchor moveWithCells="1" sizeWithCells="1">
              <from>
                <xdr:col>14</xdr:col>
                <xdr:colOff>297180</xdr:colOff>
                <xdr:row>71</xdr:row>
                <xdr:rowOff>0</xdr:rowOff>
              </from>
              <to>
                <xdr:col>14</xdr:col>
                <xdr:colOff>601980</xdr:colOff>
                <xdr:row>71</xdr:row>
                <xdr:rowOff>220980</xdr:rowOff>
              </to>
            </anchor>
          </controlPr>
        </control>
      </mc:Choice>
    </mc:AlternateContent>
    <mc:AlternateContent xmlns:mc="http://schemas.openxmlformats.org/markup-compatibility/2006">
      <mc:Choice Requires="x14">
        <control shapeId="200868" r:id="rId116" name="Check Box 164">
          <controlPr defaultSize="0" autoFill="0" autoLine="0" autoPict="0" macro="[0]!CargoTheftIncidentReport.CheckBoxArrestee5Ethnicity164_Click">
            <anchor moveWithCells="1" sizeWithCells="1">
              <from>
                <xdr:col>14</xdr:col>
                <xdr:colOff>297180</xdr:colOff>
                <xdr:row>72</xdr:row>
                <xdr:rowOff>0</xdr:rowOff>
              </from>
              <to>
                <xdr:col>14</xdr:col>
                <xdr:colOff>601980</xdr:colOff>
                <xdr:row>72</xdr:row>
                <xdr:rowOff>220980</xdr:rowOff>
              </to>
            </anchor>
          </controlPr>
        </control>
      </mc:Choice>
    </mc:AlternateContent>
    <mc:AlternateContent xmlns:mc="http://schemas.openxmlformats.org/markup-compatibility/2006">
      <mc:Choice Requires="x14">
        <control shapeId="200759" r:id="rId117" name="Check Box 55">
          <controlPr defaultSize="0" autoFill="0" autoLine="0" autoPict="0" macro="[0]!CargoTheftIncidentReport.CheckBoxOffender1Sex55_Click">
            <anchor moveWithCells="1" sizeWithCells="1">
              <from>
                <xdr:col>1</xdr:col>
                <xdr:colOff>38100</xdr:colOff>
                <xdr:row>59</xdr:row>
                <xdr:rowOff>0</xdr:rowOff>
              </from>
              <to>
                <xdr:col>2</xdr:col>
                <xdr:colOff>60960</xdr:colOff>
                <xdr:row>59</xdr:row>
                <xdr:rowOff>220980</xdr:rowOff>
              </to>
            </anchor>
          </controlPr>
        </control>
      </mc:Choice>
    </mc:AlternateContent>
    <mc:AlternateContent xmlns:mc="http://schemas.openxmlformats.org/markup-compatibility/2006">
      <mc:Choice Requires="x14">
        <control shapeId="200760" r:id="rId118" name="Check Box 56">
          <controlPr defaultSize="0" autoFill="0" autoLine="0" autoPict="0" macro="[0]!CargoTheftIncidentReport.CheckBoxOffender2Sex56_Click">
            <anchor moveWithCells="1" sizeWithCells="1">
              <from>
                <xdr:col>1</xdr:col>
                <xdr:colOff>38100</xdr:colOff>
                <xdr:row>60</xdr:row>
                <xdr:rowOff>0</xdr:rowOff>
              </from>
              <to>
                <xdr:col>2</xdr:col>
                <xdr:colOff>60960</xdr:colOff>
                <xdr:row>60</xdr:row>
                <xdr:rowOff>220980</xdr:rowOff>
              </to>
            </anchor>
          </controlPr>
        </control>
      </mc:Choice>
    </mc:AlternateContent>
    <mc:AlternateContent xmlns:mc="http://schemas.openxmlformats.org/markup-compatibility/2006">
      <mc:Choice Requires="x14">
        <control shapeId="200761" r:id="rId119" name="Check Box 57">
          <controlPr defaultSize="0" autoFill="0" autoLine="0" autoPict="0" macro="[0]!CargoTheftIncidentReport.CheckBoxOffender3Sex57_Click">
            <anchor moveWithCells="1" sizeWithCells="1">
              <from>
                <xdr:col>1</xdr:col>
                <xdr:colOff>38100</xdr:colOff>
                <xdr:row>61</xdr:row>
                <xdr:rowOff>0</xdr:rowOff>
              </from>
              <to>
                <xdr:col>2</xdr:col>
                <xdr:colOff>60960</xdr:colOff>
                <xdr:row>61</xdr:row>
                <xdr:rowOff>220980</xdr:rowOff>
              </to>
            </anchor>
          </controlPr>
        </control>
      </mc:Choice>
    </mc:AlternateContent>
    <mc:AlternateContent xmlns:mc="http://schemas.openxmlformats.org/markup-compatibility/2006">
      <mc:Choice Requires="x14">
        <control shapeId="200762" r:id="rId120" name="Check Box 58">
          <controlPr defaultSize="0" autoFill="0" autoLine="0" autoPict="0" macro="[0]!CargoTheftIncidentReport.CheckBoxOffender4Sex58_Click">
            <anchor moveWithCells="1" sizeWithCells="1">
              <from>
                <xdr:col>1</xdr:col>
                <xdr:colOff>38100</xdr:colOff>
                <xdr:row>62</xdr:row>
                <xdr:rowOff>0</xdr:rowOff>
              </from>
              <to>
                <xdr:col>2</xdr:col>
                <xdr:colOff>60960</xdr:colOff>
                <xdr:row>62</xdr:row>
                <xdr:rowOff>220980</xdr:rowOff>
              </to>
            </anchor>
          </controlPr>
        </control>
      </mc:Choice>
    </mc:AlternateContent>
    <mc:AlternateContent xmlns:mc="http://schemas.openxmlformats.org/markup-compatibility/2006">
      <mc:Choice Requires="x14">
        <control shapeId="200763" r:id="rId121" name="Check Box 59">
          <controlPr defaultSize="0" autoFill="0" autoLine="0" autoPict="0" macro="[0]!CargoTheftIncidentReport.CheckBoxOffender5Sex59_Click">
            <anchor moveWithCells="1" sizeWithCells="1">
              <from>
                <xdr:col>1</xdr:col>
                <xdr:colOff>38100</xdr:colOff>
                <xdr:row>63</xdr:row>
                <xdr:rowOff>0</xdr:rowOff>
              </from>
              <to>
                <xdr:col>2</xdr:col>
                <xdr:colOff>60960</xdr:colOff>
                <xdr:row>63</xdr:row>
                <xdr:rowOff>220980</xdr:rowOff>
              </to>
            </anchor>
          </controlPr>
        </control>
      </mc:Choice>
    </mc:AlternateContent>
    <mc:AlternateContent xmlns:mc="http://schemas.openxmlformats.org/markup-compatibility/2006">
      <mc:Choice Requires="x14">
        <control shapeId="200764" r:id="rId122" name="Check Box 60">
          <controlPr defaultSize="0" autoFill="0" autoLine="0" autoPict="0" macro="[0]!CargoTheftIncidentReport.CheckBoxOffender1Sex60_Click">
            <anchor moveWithCells="1" sizeWithCells="1">
              <from>
                <xdr:col>2</xdr:col>
                <xdr:colOff>38100</xdr:colOff>
                <xdr:row>59</xdr:row>
                <xdr:rowOff>0</xdr:rowOff>
              </from>
              <to>
                <xdr:col>3</xdr:col>
                <xdr:colOff>60960</xdr:colOff>
                <xdr:row>59</xdr:row>
                <xdr:rowOff>220980</xdr:rowOff>
              </to>
            </anchor>
          </controlPr>
        </control>
      </mc:Choice>
    </mc:AlternateContent>
    <mc:AlternateContent xmlns:mc="http://schemas.openxmlformats.org/markup-compatibility/2006">
      <mc:Choice Requires="x14">
        <control shapeId="200765" r:id="rId123" name="Check Box 61">
          <controlPr defaultSize="0" autoFill="0" autoLine="0" autoPict="0" macro="[0]!CargoTheftIncidentReport.CheckBoxOffender2Sex61_Click">
            <anchor moveWithCells="1" sizeWithCells="1">
              <from>
                <xdr:col>2</xdr:col>
                <xdr:colOff>38100</xdr:colOff>
                <xdr:row>60</xdr:row>
                <xdr:rowOff>0</xdr:rowOff>
              </from>
              <to>
                <xdr:col>3</xdr:col>
                <xdr:colOff>60960</xdr:colOff>
                <xdr:row>60</xdr:row>
                <xdr:rowOff>220980</xdr:rowOff>
              </to>
            </anchor>
          </controlPr>
        </control>
      </mc:Choice>
    </mc:AlternateContent>
    <mc:AlternateContent xmlns:mc="http://schemas.openxmlformats.org/markup-compatibility/2006">
      <mc:Choice Requires="x14">
        <control shapeId="200766" r:id="rId124" name="Check Box 62">
          <controlPr defaultSize="0" autoFill="0" autoLine="0" autoPict="0" macro="[0]!CargoTheftIncidentReport.CheckBoxOffender3Sex62_Click">
            <anchor moveWithCells="1" sizeWithCells="1">
              <from>
                <xdr:col>2</xdr:col>
                <xdr:colOff>38100</xdr:colOff>
                <xdr:row>61</xdr:row>
                <xdr:rowOff>0</xdr:rowOff>
              </from>
              <to>
                <xdr:col>3</xdr:col>
                <xdr:colOff>60960</xdr:colOff>
                <xdr:row>61</xdr:row>
                <xdr:rowOff>220980</xdr:rowOff>
              </to>
            </anchor>
          </controlPr>
        </control>
      </mc:Choice>
    </mc:AlternateContent>
    <mc:AlternateContent xmlns:mc="http://schemas.openxmlformats.org/markup-compatibility/2006">
      <mc:Choice Requires="x14">
        <control shapeId="200767" r:id="rId125" name="Check Box 63">
          <controlPr defaultSize="0" autoFill="0" autoLine="0" autoPict="0" macro="[0]!CargoTheftIncidentReport.CheckBoxOffender4Sex63_Click">
            <anchor moveWithCells="1" sizeWithCells="1">
              <from>
                <xdr:col>2</xdr:col>
                <xdr:colOff>38100</xdr:colOff>
                <xdr:row>62</xdr:row>
                <xdr:rowOff>0</xdr:rowOff>
              </from>
              <to>
                <xdr:col>3</xdr:col>
                <xdr:colOff>60960</xdr:colOff>
                <xdr:row>62</xdr:row>
                <xdr:rowOff>220980</xdr:rowOff>
              </to>
            </anchor>
          </controlPr>
        </control>
      </mc:Choice>
    </mc:AlternateContent>
    <mc:AlternateContent xmlns:mc="http://schemas.openxmlformats.org/markup-compatibility/2006">
      <mc:Choice Requires="x14">
        <control shapeId="200768" r:id="rId126" name="Check Box 64">
          <controlPr defaultSize="0" autoFill="0" autoLine="0" autoPict="0" macro="[0]!CargoTheftIncidentReport.CheckBoxOffender5Sex64_Click">
            <anchor moveWithCells="1" sizeWithCells="1">
              <from>
                <xdr:col>2</xdr:col>
                <xdr:colOff>38100</xdr:colOff>
                <xdr:row>63</xdr:row>
                <xdr:rowOff>0</xdr:rowOff>
              </from>
              <to>
                <xdr:col>3</xdr:col>
                <xdr:colOff>60960</xdr:colOff>
                <xdr:row>63</xdr:row>
                <xdr:rowOff>220980</xdr:rowOff>
              </to>
            </anchor>
          </controlPr>
        </control>
      </mc:Choice>
    </mc:AlternateContent>
    <mc:AlternateContent xmlns:mc="http://schemas.openxmlformats.org/markup-compatibility/2006">
      <mc:Choice Requires="x14">
        <control shapeId="200769" r:id="rId127" name="Check Box 65">
          <controlPr defaultSize="0" autoFill="0" autoLine="0" autoPict="0" macro="[0]!CargoTheftIncidentReport.CheckBoxOffender1Sex65_Click">
            <anchor moveWithCells="1" sizeWithCells="1">
              <from>
                <xdr:col>3</xdr:col>
                <xdr:colOff>38100</xdr:colOff>
                <xdr:row>59</xdr:row>
                <xdr:rowOff>0</xdr:rowOff>
              </from>
              <to>
                <xdr:col>4</xdr:col>
                <xdr:colOff>60960</xdr:colOff>
                <xdr:row>59</xdr:row>
                <xdr:rowOff>220980</xdr:rowOff>
              </to>
            </anchor>
          </controlPr>
        </control>
      </mc:Choice>
    </mc:AlternateContent>
    <mc:AlternateContent xmlns:mc="http://schemas.openxmlformats.org/markup-compatibility/2006">
      <mc:Choice Requires="x14">
        <control shapeId="200770" r:id="rId128" name="Check Box 66">
          <controlPr defaultSize="0" autoFill="0" autoLine="0" autoPict="0" macro="[0]!CargoTheftIncidentReport.CheckBoxOffender2Sex66_Click">
            <anchor moveWithCells="1" sizeWithCells="1">
              <from>
                <xdr:col>3</xdr:col>
                <xdr:colOff>38100</xdr:colOff>
                <xdr:row>60</xdr:row>
                <xdr:rowOff>0</xdr:rowOff>
              </from>
              <to>
                <xdr:col>4</xdr:col>
                <xdr:colOff>60960</xdr:colOff>
                <xdr:row>60</xdr:row>
                <xdr:rowOff>220980</xdr:rowOff>
              </to>
            </anchor>
          </controlPr>
        </control>
      </mc:Choice>
    </mc:AlternateContent>
    <mc:AlternateContent xmlns:mc="http://schemas.openxmlformats.org/markup-compatibility/2006">
      <mc:Choice Requires="x14">
        <control shapeId="200771" r:id="rId129" name="Check Box 67">
          <controlPr defaultSize="0" autoFill="0" autoLine="0" autoPict="0" macro="[0]!CargoTheftIncidentReport.CheckBoxOffender3Sex67_Click">
            <anchor moveWithCells="1" sizeWithCells="1">
              <from>
                <xdr:col>3</xdr:col>
                <xdr:colOff>38100</xdr:colOff>
                <xdr:row>61</xdr:row>
                <xdr:rowOff>0</xdr:rowOff>
              </from>
              <to>
                <xdr:col>4</xdr:col>
                <xdr:colOff>60960</xdr:colOff>
                <xdr:row>61</xdr:row>
                <xdr:rowOff>220980</xdr:rowOff>
              </to>
            </anchor>
          </controlPr>
        </control>
      </mc:Choice>
    </mc:AlternateContent>
    <mc:AlternateContent xmlns:mc="http://schemas.openxmlformats.org/markup-compatibility/2006">
      <mc:Choice Requires="x14">
        <control shapeId="200772" r:id="rId130" name="Check Box 68">
          <controlPr defaultSize="0" autoFill="0" autoLine="0" autoPict="0" macro="[0]!CargoTheftIncidentReport.CheckBoxOffender4Sex68_Click">
            <anchor moveWithCells="1" sizeWithCells="1">
              <from>
                <xdr:col>3</xdr:col>
                <xdr:colOff>38100</xdr:colOff>
                <xdr:row>62</xdr:row>
                <xdr:rowOff>0</xdr:rowOff>
              </from>
              <to>
                <xdr:col>4</xdr:col>
                <xdr:colOff>60960</xdr:colOff>
                <xdr:row>62</xdr:row>
                <xdr:rowOff>220980</xdr:rowOff>
              </to>
            </anchor>
          </controlPr>
        </control>
      </mc:Choice>
    </mc:AlternateContent>
    <mc:AlternateContent xmlns:mc="http://schemas.openxmlformats.org/markup-compatibility/2006">
      <mc:Choice Requires="x14">
        <control shapeId="200773" r:id="rId131" name="Check Box 69">
          <controlPr defaultSize="0" autoFill="0" autoLine="0" autoPict="0" macro="[0]!CargoTheftIncidentReport.CheckBoxOffender5Sex69_Click">
            <anchor moveWithCells="1" sizeWithCells="1">
              <from>
                <xdr:col>3</xdr:col>
                <xdr:colOff>38100</xdr:colOff>
                <xdr:row>63</xdr:row>
                <xdr:rowOff>0</xdr:rowOff>
              </from>
              <to>
                <xdr:col>4</xdr:col>
                <xdr:colOff>60960</xdr:colOff>
                <xdr:row>63</xdr:row>
                <xdr:rowOff>220980</xdr:rowOff>
              </to>
            </anchor>
          </controlPr>
        </control>
      </mc:Choice>
    </mc:AlternateContent>
    <mc:AlternateContent xmlns:mc="http://schemas.openxmlformats.org/markup-compatibility/2006">
      <mc:Choice Requires="x14">
        <control shapeId="200774" r:id="rId132" name="Check Box 70">
          <controlPr defaultSize="0" autoFill="0" autoLine="0" autoPict="0" macro="[0]!CargoTheftIncidentReport.CheckBoxOffender1Race70_Click">
            <anchor moveWithCells="1" sizeWithCells="1">
              <from>
                <xdr:col>4</xdr:col>
                <xdr:colOff>160020</xdr:colOff>
                <xdr:row>59</xdr:row>
                <xdr:rowOff>0</xdr:rowOff>
              </from>
              <to>
                <xdr:col>4</xdr:col>
                <xdr:colOff>464820</xdr:colOff>
                <xdr:row>59</xdr:row>
                <xdr:rowOff>220980</xdr:rowOff>
              </to>
            </anchor>
          </controlPr>
        </control>
      </mc:Choice>
    </mc:AlternateContent>
    <mc:AlternateContent xmlns:mc="http://schemas.openxmlformats.org/markup-compatibility/2006">
      <mc:Choice Requires="x14">
        <control shapeId="200775" r:id="rId133" name="Check Box 71">
          <controlPr defaultSize="0" autoFill="0" autoLine="0" autoPict="0" macro="[0]!CargoTheftIncidentReport.CheckBoxOffender2Race71_Click">
            <anchor moveWithCells="1" sizeWithCells="1">
              <from>
                <xdr:col>4</xdr:col>
                <xdr:colOff>160020</xdr:colOff>
                <xdr:row>60</xdr:row>
                <xdr:rowOff>0</xdr:rowOff>
              </from>
              <to>
                <xdr:col>4</xdr:col>
                <xdr:colOff>464820</xdr:colOff>
                <xdr:row>60</xdr:row>
                <xdr:rowOff>220980</xdr:rowOff>
              </to>
            </anchor>
          </controlPr>
        </control>
      </mc:Choice>
    </mc:AlternateContent>
    <mc:AlternateContent xmlns:mc="http://schemas.openxmlformats.org/markup-compatibility/2006">
      <mc:Choice Requires="x14">
        <control shapeId="200776" r:id="rId134" name="Check Box 72">
          <controlPr defaultSize="0" autoFill="0" autoLine="0" autoPict="0" macro="[0]!CargoTheftIncidentReport.CheckBoxOffender3Race72_Click">
            <anchor moveWithCells="1" sizeWithCells="1">
              <from>
                <xdr:col>4</xdr:col>
                <xdr:colOff>160020</xdr:colOff>
                <xdr:row>61</xdr:row>
                <xdr:rowOff>0</xdr:rowOff>
              </from>
              <to>
                <xdr:col>4</xdr:col>
                <xdr:colOff>464820</xdr:colOff>
                <xdr:row>61</xdr:row>
                <xdr:rowOff>220980</xdr:rowOff>
              </to>
            </anchor>
          </controlPr>
        </control>
      </mc:Choice>
    </mc:AlternateContent>
    <mc:AlternateContent xmlns:mc="http://schemas.openxmlformats.org/markup-compatibility/2006">
      <mc:Choice Requires="x14">
        <control shapeId="200777" r:id="rId135" name="Check Box 73">
          <controlPr defaultSize="0" autoFill="0" autoLine="0" autoPict="0" macro="[0]!CargoTheftIncidentReport.CheckBoxOffender4Race73_Click">
            <anchor moveWithCells="1" sizeWithCells="1">
              <from>
                <xdr:col>4</xdr:col>
                <xdr:colOff>160020</xdr:colOff>
                <xdr:row>62</xdr:row>
                <xdr:rowOff>0</xdr:rowOff>
              </from>
              <to>
                <xdr:col>4</xdr:col>
                <xdr:colOff>464820</xdr:colOff>
                <xdr:row>62</xdr:row>
                <xdr:rowOff>220980</xdr:rowOff>
              </to>
            </anchor>
          </controlPr>
        </control>
      </mc:Choice>
    </mc:AlternateContent>
    <mc:AlternateContent xmlns:mc="http://schemas.openxmlformats.org/markup-compatibility/2006">
      <mc:Choice Requires="x14">
        <control shapeId="200778" r:id="rId136" name="Check Box 74">
          <controlPr defaultSize="0" autoFill="0" autoLine="0" autoPict="0" macro="[0]!CargoTheftIncidentReport.CheckBoxOffender5Race74_Click">
            <anchor moveWithCells="1" sizeWithCells="1">
              <from>
                <xdr:col>4</xdr:col>
                <xdr:colOff>160020</xdr:colOff>
                <xdr:row>63</xdr:row>
                <xdr:rowOff>0</xdr:rowOff>
              </from>
              <to>
                <xdr:col>4</xdr:col>
                <xdr:colOff>464820</xdr:colOff>
                <xdr:row>63</xdr:row>
                <xdr:rowOff>220980</xdr:rowOff>
              </to>
            </anchor>
          </controlPr>
        </control>
      </mc:Choice>
    </mc:AlternateContent>
    <mc:AlternateContent xmlns:mc="http://schemas.openxmlformats.org/markup-compatibility/2006">
      <mc:Choice Requires="x14">
        <control shapeId="200779" r:id="rId137" name="Check Box 75">
          <controlPr defaultSize="0" autoFill="0" autoLine="0" autoPict="0" macro="[0]!CargoTheftIncidentReport.CheckBoxOffender1Race75_Click">
            <anchor moveWithCells="1" sizeWithCells="1">
              <from>
                <xdr:col>5</xdr:col>
                <xdr:colOff>335280</xdr:colOff>
                <xdr:row>59</xdr:row>
                <xdr:rowOff>0</xdr:rowOff>
              </from>
              <to>
                <xdr:col>6</xdr:col>
                <xdr:colOff>83820</xdr:colOff>
                <xdr:row>59</xdr:row>
                <xdr:rowOff>220980</xdr:rowOff>
              </to>
            </anchor>
          </controlPr>
        </control>
      </mc:Choice>
    </mc:AlternateContent>
    <mc:AlternateContent xmlns:mc="http://schemas.openxmlformats.org/markup-compatibility/2006">
      <mc:Choice Requires="x14">
        <control shapeId="200780" r:id="rId138" name="Check Box 76">
          <controlPr defaultSize="0" autoFill="0" autoLine="0" autoPict="0" macro="[0]!CargoTheftIncidentReport.CheckBoxOffender2Race76_Click">
            <anchor moveWithCells="1" sizeWithCells="1">
              <from>
                <xdr:col>5</xdr:col>
                <xdr:colOff>335280</xdr:colOff>
                <xdr:row>60</xdr:row>
                <xdr:rowOff>0</xdr:rowOff>
              </from>
              <to>
                <xdr:col>6</xdr:col>
                <xdr:colOff>83820</xdr:colOff>
                <xdr:row>60</xdr:row>
                <xdr:rowOff>220980</xdr:rowOff>
              </to>
            </anchor>
          </controlPr>
        </control>
      </mc:Choice>
    </mc:AlternateContent>
    <mc:AlternateContent xmlns:mc="http://schemas.openxmlformats.org/markup-compatibility/2006">
      <mc:Choice Requires="x14">
        <control shapeId="200781" r:id="rId139" name="Check Box 77">
          <controlPr defaultSize="0" autoFill="0" autoLine="0" autoPict="0" macro="[0]!CargoTheftIncidentReport.CheckBoxOffender3Race77_Click">
            <anchor moveWithCells="1" sizeWithCells="1">
              <from>
                <xdr:col>5</xdr:col>
                <xdr:colOff>335280</xdr:colOff>
                <xdr:row>61</xdr:row>
                <xdr:rowOff>0</xdr:rowOff>
              </from>
              <to>
                <xdr:col>6</xdr:col>
                <xdr:colOff>83820</xdr:colOff>
                <xdr:row>61</xdr:row>
                <xdr:rowOff>220980</xdr:rowOff>
              </to>
            </anchor>
          </controlPr>
        </control>
      </mc:Choice>
    </mc:AlternateContent>
    <mc:AlternateContent xmlns:mc="http://schemas.openxmlformats.org/markup-compatibility/2006">
      <mc:Choice Requires="x14">
        <control shapeId="200782" r:id="rId140" name="Check Box 78">
          <controlPr defaultSize="0" autoFill="0" autoLine="0" autoPict="0" macro="[0]!CargoTheftIncidentReport.CheckBoxOffender4Race78_Click">
            <anchor moveWithCells="1" sizeWithCells="1">
              <from>
                <xdr:col>5</xdr:col>
                <xdr:colOff>335280</xdr:colOff>
                <xdr:row>62</xdr:row>
                <xdr:rowOff>0</xdr:rowOff>
              </from>
              <to>
                <xdr:col>6</xdr:col>
                <xdr:colOff>83820</xdr:colOff>
                <xdr:row>62</xdr:row>
                <xdr:rowOff>220980</xdr:rowOff>
              </to>
            </anchor>
          </controlPr>
        </control>
      </mc:Choice>
    </mc:AlternateContent>
    <mc:AlternateContent xmlns:mc="http://schemas.openxmlformats.org/markup-compatibility/2006">
      <mc:Choice Requires="x14">
        <control shapeId="200783" r:id="rId141" name="Check Box 79">
          <controlPr defaultSize="0" autoFill="0" autoLine="0" autoPict="0" macro="[0]!CargoTheftIncidentReport.CheckBoxOffender5Race79_Click">
            <anchor moveWithCells="1" sizeWithCells="1">
              <from>
                <xdr:col>5</xdr:col>
                <xdr:colOff>335280</xdr:colOff>
                <xdr:row>63</xdr:row>
                <xdr:rowOff>0</xdr:rowOff>
              </from>
              <to>
                <xdr:col>6</xdr:col>
                <xdr:colOff>83820</xdr:colOff>
                <xdr:row>63</xdr:row>
                <xdr:rowOff>220980</xdr:rowOff>
              </to>
            </anchor>
          </controlPr>
        </control>
      </mc:Choice>
    </mc:AlternateContent>
    <mc:AlternateContent xmlns:mc="http://schemas.openxmlformats.org/markup-compatibility/2006">
      <mc:Choice Requires="x14">
        <control shapeId="200784" r:id="rId142" name="Check Box 80">
          <controlPr defaultSize="0" autoFill="0" autoLine="0" autoPict="0" macro="[0]!CargoTheftIncidentReport.CheckBoxOffender1Race80_Click">
            <anchor moveWithCells="1" sizeWithCells="1">
              <from>
                <xdr:col>7</xdr:col>
                <xdr:colOff>297180</xdr:colOff>
                <xdr:row>59</xdr:row>
                <xdr:rowOff>0</xdr:rowOff>
              </from>
              <to>
                <xdr:col>8</xdr:col>
                <xdr:colOff>220980</xdr:colOff>
                <xdr:row>59</xdr:row>
                <xdr:rowOff>220980</xdr:rowOff>
              </to>
            </anchor>
          </controlPr>
        </control>
      </mc:Choice>
    </mc:AlternateContent>
    <mc:AlternateContent xmlns:mc="http://schemas.openxmlformats.org/markup-compatibility/2006">
      <mc:Choice Requires="x14">
        <control shapeId="200785" r:id="rId143" name="Check Box 81">
          <controlPr defaultSize="0" autoFill="0" autoLine="0" autoPict="0" macro="[0]!CargoTheftIncidentReport.CheckBoxOffender2Race81_Click">
            <anchor moveWithCells="1" sizeWithCells="1">
              <from>
                <xdr:col>7</xdr:col>
                <xdr:colOff>297180</xdr:colOff>
                <xdr:row>60</xdr:row>
                <xdr:rowOff>0</xdr:rowOff>
              </from>
              <to>
                <xdr:col>8</xdr:col>
                <xdr:colOff>220980</xdr:colOff>
                <xdr:row>60</xdr:row>
                <xdr:rowOff>220980</xdr:rowOff>
              </to>
            </anchor>
          </controlPr>
        </control>
      </mc:Choice>
    </mc:AlternateContent>
    <mc:AlternateContent xmlns:mc="http://schemas.openxmlformats.org/markup-compatibility/2006">
      <mc:Choice Requires="x14">
        <control shapeId="200786" r:id="rId144" name="Check Box 82">
          <controlPr defaultSize="0" autoFill="0" autoLine="0" autoPict="0" macro="[0]!CargoTheftIncidentReport.CheckBoxOffender3Race82_Click">
            <anchor moveWithCells="1" sizeWithCells="1">
              <from>
                <xdr:col>7</xdr:col>
                <xdr:colOff>297180</xdr:colOff>
                <xdr:row>61</xdr:row>
                <xdr:rowOff>0</xdr:rowOff>
              </from>
              <to>
                <xdr:col>8</xdr:col>
                <xdr:colOff>220980</xdr:colOff>
                <xdr:row>61</xdr:row>
                <xdr:rowOff>220980</xdr:rowOff>
              </to>
            </anchor>
          </controlPr>
        </control>
      </mc:Choice>
    </mc:AlternateContent>
    <mc:AlternateContent xmlns:mc="http://schemas.openxmlformats.org/markup-compatibility/2006">
      <mc:Choice Requires="x14">
        <control shapeId="200787" r:id="rId145" name="Check Box 83">
          <controlPr defaultSize="0" autoFill="0" autoLine="0" autoPict="0" macro="[0]!CargoTheftIncidentReport.CheckBoxOffender4Race83_Click">
            <anchor moveWithCells="1" sizeWithCells="1">
              <from>
                <xdr:col>7</xdr:col>
                <xdr:colOff>297180</xdr:colOff>
                <xdr:row>62</xdr:row>
                <xdr:rowOff>0</xdr:rowOff>
              </from>
              <to>
                <xdr:col>8</xdr:col>
                <xdr:colOff>220980</xdr:colOff>
                <xdr:row>62</xdr:row>
                <xdr:rowOff>220980</xdr:rowOff>
              </to>
            </anchor>
          </controlPr>
        </control>
      </mc:Choice>
    </mc:AlternateContent>
    <mc:AlternateContent xmlns:mc="http://schemas.openxmlformats.org/markup-compatibility/2006">
      <mc:Choice Requires="x14">
        <control shapeId="200788" r:id="rId146" name="Check Box 84">
          <controlPr defaultSize="0" autoFill="0" autoLine="0" autoPict="0" macro="[0]!CargoTheftIncidentReport.CheckBoxOffender5Race84_Click">
            <anchor moveWithCells="1" sizeWithCells="1">
              <from>
                <xdr:col>7</xdr:col>
                <xdr:colOff>297180</xdr:colOff>
                <xdr:row>63</xdr:row>
                <xdr:rowOff>0</xdr:rowOff>
              </from>
              <to>
                <xdr:col>8</xdr:col>
                <xdr:colOff>220980</xdr:colOff>
                <xdr:row>63</xdr:row>
                <xdr:rowOff>220980</xdr:rowOff>
              </to>
            </anchor>
          </controlPr>
        </control>
      </mc:Choice>
    </mc:AlternateContent>
    <mc:AlternateContent xmlns:mc="http://schemas.openxmlformats.org/markup-compatibility/2006">
      <mc:Choice Requires="x14">
        <control shapeId="200789" r:id="rId147" name="Check Box 85">
          <controlPr defaultSize="0" autoFill="0" autoLine="0" autoPict="0" macro="[0]!CargoTheftIncidentReport.CheckBoxOffender1Race85_Click">
            <anchor moveWithCells="1" sizeWithCells="1">
              <from>
                <xdr:col>9</xdr:col>
                <xdr:colOff>160020</xdr:colOff>
                <xdr:row>59</xdr:row>
                <xdr:rowOff>0</xdr:rowOff>
              </from>
              <to>
                <xdr:col>9</xdr:col>
                <xdr:colOff>464820</xdr:colOff>
                <xdr:row>59</xdr:row>
                <xdr:rowOff>220980</xdr:rowOff>
              </to>
            </anchor>
          </controlPr>
        </control>
      </mc:Choice>
    </mc:AlternateContent>
    <mc:AlternateContent xmlns:mc="http://schemas.openxmlformats.org/markup-compatibility/2006">
      <mc:Choice Requires="x14">
        <control shapeId="200790" r:id="rId148" name="Check Box 86">
          <controlPr defaultSize="0" autoFill="0" autoLine="0" autoPict="0" macro="[0]!CargoTheftIncidentReport.CheckBoxOffender2Race86_Click">
            <anchor moveWithCells="1" sizeWithCells="1">
              <from>
                <xdr:col>9</xdr:col>
                <xdr:colOff>160020</xdr:colOff>
                <xdr:row>60</xdr:row>
                <xdr:rowOff>0</xdr:rowOff>
              </from>
              <to>
                <xdr:col>9</xdr:col>
                <xdr:colOff>464820</xdr:colOff>
                <xdr:row>60</xdr:row>
                <xdr:rowOff>220980</xdr:rowOff>
              </to>
            </anchor>
          </controlPr>
        </control>
      </mc:Choice>
    </mc:AlternateContent>
    <mc:AlternateContent xmlns:mc="http://schemas.openxmlformats.org/markup-compatibility/2006">
      <mc:Choice Requires="x14">
        <control shapeId="200791" r:id="rId149" name="Check Box 87">
          <controlPr defaultSize="0" autoFill="0" autoLine="0" autoPict="0" macro="[0]!CargoTheftIncidentReport.CheckBoxOffender3Race87_Click">
            <anchor moveWithCells="1" sizeWithCells="1">
              <from>
                <xdr:col>9</xdr:col>
                <xdr:colOff>160020</xdr:colOff>
                <xdr:row>61</xdr:row>
                <xdr:rowOff>0</xdr:rowOff>
              </from>
              <to>
                <xdr:col>9</xdr:col>
                <xdr:colOff>464820</xdr:colOff>
                <xdr:row>61</xdr:row>
                <xdr:rowOff>220980</xdr:rowOff>
              </to>
            </anchor>
          </controlPr>
        </control>
      </mc:Choice>
    </mc:AlternateContent>
    <mc:AlternateContent xmlns:mc="http://schemas.openxmlformats.org/markup-compatibility/2006">
      <mc:Choice Requires="x14">
        <control shapeId="200792" r:id="rId150" name="Check Box 88">
          <controlPr defaultSize="0" autoFill="0" autoLine="0" autoPict="0" macro="[0]!CargoTheftIncidentReport.CheckBoxOffender4Race88_Click">
            <anchor moveWithCells="1" sizeWithCells="1">
              <from>
                <xdr:col>9</xdr:col>
                <xdr:colOff>160020</xdr:colOff>
                <xdr:row>62</xdr:row>
                <xdr:rowOff>0</xdr:rowOff>
              </from>
              <to>
                <xdr:col>9</xdr:col>
                <xdr:colOff>464820</xdr:colOff>
                <xdr:row>62</xdr:row>
                <xdr:rowOff>220980</xdr:rowOff>
              </to>
            </anchor>
          </controlPr>
        </control>
      </mc:Choice>
    </mc:AlternateContent>
    <mc:AlternateContent xmlns:mc="http://schemas.openxmlformats.org/markup-compatibility/2006">
      <mc:Choice Requires="x14">
        <control shapeId="200793" r:id="rId151" name="Check Box 89">
          <controlPr defaultSize="0" autoFill="0" autoLine="0" autoPict="0" macro="[0]!CargoTheftIncidentReport.CheckBoxOffender5Race89_Click">
            <anchor moveWithCells="1" sizeWithCells="1">
              <from>
                <xdr:col>9</xdr:col>
                <xdr:colOff>160020</xdr:colOff>
                <xdr:row>63</xdr:row>
                <xdr:rowOff>0</xdr:rowOff>
              </from>
              <to>
                <xdr:col>9</xdr:col>
                <xdr:colOff>464820</xdr:colOff>
                <xdr:row>63</xdr:row>
                <xdr:rowOff>220980</xdr:rowOff>
              </to>
            </anchor>
          </controlPr>
        </control>
      </mc:Choice>
    </mc:AlternateContent>
    <mc:AlternateContent xmlns:mc="http://schemas.openxmlformats.org/markup-compatibility/2006">
      <mc:Choice Requires="x14">
        <control shapeId="200794" r:id="rId152" name="Check Box 90">
          <controlPr defaultSize="0" autoFill="0" autoLine="0" autoPict="0" macro="[0]!CargoTheftIncidentReport.CheckBoxOffender1Race90_Click">
            <anchor moveWithCells="1" sizeWithCells="1">
              <from>
                <xdr:col>10</xdr:col>
                <xdr:colOff>312420</xdr:colOff>
                <xdr:row>59</xdr:row>
                <xdr:rowOff>0</xdr:rowOff>
              </from>
              <to>
                <xdr:col>11</xdr:col>
                <xdr:colOff>160020</xdr:colOff>
                <xdr:row>59</xdr:row>
                <xdr:rowOff>220980</xdr:rowOff>
              </to>
            </anchor>
          </controlPr>
        </control>
      </mc:Choice>
    </mc:AlternateContent>
    <mc:AlternateContent xmlns:mc="http://schemas.openxmlformats.org/markup-compatibility/2006">
      <mc:Choice Requires="x14">
        <control shapeId="200795" r:id="rId153" name="Check Box 91">
          <controlPr defaultSize="0" autoFill="0" autoLine="0" autoPict="0" macro="[0]!CargoTheftIncidentReport.CheckBoxOffender2Race91_Click">
            <anchor moveWithCells="1" sizeWithCells="1">
              <from>
                <xdr:col>10</xdr:col>
                <xdr:colOff>312420</xdr:colOff>
                <xdr:row>60</xdr:row>
                <xdr:rowOff>0</xdr:rowOff>
              </from>
              <to>
                <xdr:col>11</xdr:col>
                <xdr:colOff>160020</xdr:colOff>
                <xdr:row>60</xdr:row>
                <xdr:rowOff>220980</xdr:rowOff>
              </to>
            </anchor>
          </controlPr>
        </control>
      </mc:Choice>
    </mc:AlternateContent>
    <mc:AlternateContent xmlns:mc="http://schemas.openxmlformats.org/markup-compatibility/2006">
      <mc:Choice Requires="x14">
        <control shapeId="200796" r:id="rId154" name="Check Box 92">
          <controlPr defaultSize="0" autoFill="0" autoLine="0" autoPict="0" macro="[0]!CargoTheftIncidentReport.CheckBoxOffender3Race92_Click">
            <anchor moveWithCells="1" sizeWithCells="1">
              <from>
                <xdr:col>10</xdr:col>
                <xdr:colOff>312420</xdr:colOff>
                <xdr:row>61</xdr:row>
                <xdr:rowOff>0</xdr:rowOff>
              </from>
              <to>
                <xdr:col>11</xdr:col>
                <xdr:colOff>160020</xdr:colOff>
                <xdr:row>61</xdr:row>
                <xdr:rowOff>220980</xdr:rowOff>
              </to>
            </anchor>
          </controlPr>
        </control>
      </mc:Choice>
    </mc:AlternateContent>
    <mc:AlternateContent xmlns:mc="http://schemas.openxmlformats.org/markup-compatibility/2006">
      <mc:Choice Requires="x14">
        <control shapeId="200797" r:id="rId155" name="Check Box 93">
          <controlPr defaultSize="0" autoFill="0" autoLine="0" autoPict="0" macro="[0]!CargoTheftIncidentReport.CheckBoxOffender4Race93_Click">
            <anchor moveWithCells="1" sizeWithCells="1">
              <from>
                <xdr:col>10</xdr:col>
                <xdr:colOff>312420</xdr:colOff>
                <xdr:row>62</xdr:row>
                <xdr:rowOff>0</xdr:rowOff>
              </from>
              <to>
                <xdr:col>11</xdr:col>
                <xdr:colOff>160020</xdr:colOff>
                <xdr:row>62</xdr:row>
                <xdr:rowOff>220980</xdr:rowOff>
              </to>
            </anchor>
          </controlPr>
        </control>
      </mc:Choice>
    </mc:AlternateContent>
    <mc:AlternateContent xmlns:mc="http://schemas.openxmlformats.org/markup-compatibility/2006">
      <mc:Choice Requires="x14">
        <control shapeId="200798" r:id="rId156" name="Check Box 94">
          <controlPr defaultSize="0" autoFill="0" autoLine="0" autoPict="0" macro="[0]!CargoTheftIncidentReport.CheckBoxOffender5Race94_Click">
            <anchor moveWithCells="1" sizeWithCells="1">
              <from>
                <xdr:col>10</xdr:col>
                <xdr:colOff>312420</xdr:colOff>
                <xdr:row>63</xdr:row>
                <xdr:rowOff>0</xdr:rowOff>
              </from>
              <to>
                <xdr:col>11</xdr:col>
                <xdr:colOff>160020</xdr:colOff>
                <xdr:row>63</xdr:row>
                <xdr:rowOff>220980</xdr:rowOff>
              </to>
            </anchor>
          </controlPr>
        </control>
      </mc:Choice>
    </mc:AlternateContent>
    <mc:AlternateContent xmlns:mc="http://schemas.openxmlformats.org/markup-compatibility/2006">
      <mc:Choice Requires="x14">
        <control shapeId="200799" r:id="rId157" name="Check Box 95">
          <controlPr defaultSize="0" autoFill="0" autoLine="0" autoPict="0" macro="[0]!CargoTheftIncidentReport.CheckBoxOffender1Race95_Click">
            <anchor moveWithCells="1" sizeWithCells="1">
              <from>
                <xdr:col>12</xdr:col>
                <xdr:colOff>213360</xdr:colOff>
                <xdr:row>59</xdr:row>
                <xdr:rowOff>0</xdr:rowOff>
              </from>
              <to>
                <xdr:col>12</xdr:col>
                <xdr:colOff>518160</xdr:colOff>
                <xdr:row>59</xdr:row>
                <xdr:rowOff>220980</xdr:rowOff>
              </to>
            </anchor>
          </controlPr>
        </control>
      </mc:Choice>
    </mc:AlternateContent>
    <mc:AlternateContent xmlns:mc="http://schemas.openxmlformats.org/markup-compatibility/2006">
      <mc:Choice Requires="x14">
        <control shapeId="200800" r:id="rId158" name="Check Box 96">
          <controlPr defaultSize="0" autoFill="0" autoLine="0" autoPict="0" macro="[0]!CargoTheftIncidentReport.CheckBoxOffender2Race96_Click">
            <anchor moveWithCells="1" sizeWithCells="1">
              <from>
                <xdr:col>12</xdr:col>
                <xdr:colOff>213360</xdr:colOff>
                <xdr:row>60</xdr:row>
                <xdr:rowOff>0</xdr:rowOff>
              </from>
              <to>
                <xdr:col>12</xdr:col>
                <xdr:colOff>518160</xdr:colOff>
                <xdr:row>60</xdr:row>
                <xdr:rowOff>220980</xdr:rowOff>
              </to>
            </anchor>
          </controlPr>
        </control>
      </mc:Choice>
    </mc:AlternateContent>
    <mc:AlternateContent xmlns:mc="http://schemas.openxmlformats.org/markup-compatibility/2006">
      <mc:Choice Requires="x14">
        <control shapeId="200801" r:id="rId159" name="Check Box 97">
          <controlPr defaultSize="0" autoFill="0" autoLine="0" autoPict="0" macro="[0]!CargoTheftIncidentReport.CheckBoxOffender3Race97_Click">
            <anchor moveWithCells="1" sizeWithCells="1">
              <from>
                <xdr:col>12</xdr:col>
                <xdr:colOff>213360</xdr:colOff>
                <xdr:row>61</xdr:row>
                <xdr:rowOff>0</xdr:rowOff>
              </from>
              <to>
                <xdr:col>12</xdr:col>
                <xdr:colOff>518160</xdr:colOff>
                <xdr:row>61</xdr:row>
                <xdr:rowOff>220980</xdr:rowOff>
              </to>
            </anchor>
          </controlPr>
        </control>
      </mc:Choice>
    </mc:AlternateContent>
    <mc:AlternateContent xmlns:mc="http://schemas.openxmlformats.org/markup-compatibility/2006">
      <mc:Choice Requires="x14">
        <control shapeId="200802" r:id="rId160" name="Check Box 98">
          <controlPr defaultSize="0" autoFill="0" autoLine="0" autoPict="0" macro="[0]!CargoTheftIncidentReport.CheckBoxOffender4Race98_Click">
            <anchor moveWithCells="1" sizeWithCells="1">
              <from>
                <xdr:col>12</xdr:col>
                <xdr:colOff>213360</xdr:colOff>
                <xdr:row>62</xdr:row>
                <xdr:rowOff>0</xdr:rowOff>
              </from>
              <to>
                <xdr:col>12</xdr:col>
                <xdr:colOff>518160</xdr:colOff>
                <xdr:row>62</xdr:row>
                <xdr:rowOff>220980</xdr:rowOff>
              </to>
            </anchor>
          </controlPr>
        </control>
      </mc:Choice>
    </mc:AlternateContent>
    <mc:AlternateContent xmlns:mc="http://schemas.openxmlformats.org/markup-compatibility/2006">
      <mc:Choice Requires="x14">
        <control shapeId="200803" r:id="rId161" name="Check Box 99">
          <controlPr defaultSize="0" autoFill="0" autoLine="0" autoPict="0" macro="[0]!CargoTheftIncidentReport.CheckBoxOffender5Race99_Click">
            <anchor moveWithCells="1" sizeWithCells="1">
              <from>
                <xdr:col>12</xdr:col>
                <xdr:colOff>213360</xdr:colOff>
                <xdr:row>63</xdr:row>
                <xdr:rowOff>0</xdr:rowOff>
              </from>
              <to>
                <xdr:col>12</xdr:col>
                <xdr:colOff>518160</xdr:colOff>
                <xdr:row>63</xdr:row>
                <xdr:rowOff>220980</xdr:rowOff>
              </to>
            </anchor>
          </controlPr>
        </control>
      </mc:Choice>
    </mc:AlternateContent>
    <mc:AlternateContent xmlns:mc="http://schemas.openxmlformats.org/markup-compatibility/2006">
      <mc:Choice Requires="x14">
        <control shapeId="200804" r:id="rId162" name="Check Box 100">
          <controlPr defaultSize="0" autoFill="0" autoLine="0" autoPict="0" macro="[0]!CargoTheftIncidentReport.CheckBoxOffender1Ethnicity100_Click">
            <anchor moveWithCells="1" sizeWithCells="1">
              <from>
                <xdr:col>13</xdr:col>
                <xdr:colOff>190500</xdr:colOff>
                <xdr:row>59</xdr:row>
                <xdr:rowOff>0</xdr:rowOff>
              </from>
              <to>
                <xdr:col>13</xdr:col>
                <xdr:colOff>495300</xdr:colOff>
                <xdr:row>59</xdr:row>
                <xdr:rowOff>220980</xdr:rowOff>
              </to>
            </anchor>
          </controlPr>
        </control>
      </mc:Choice>
    </mc:AlternateContent>
    <mc:AlternateContent xmlns:mc="http://schemas.openxmlformats.org/markup-compatibility/2006">
      <mc:Choice Requires="x14">
        <control shapeId="200805" r:id="rId163" name="Check Box 101">
          <controlPr defaultSize="0" autoFill="0" autoLine="0" autoPict="0" macro="[0]!CargoTheftIncidentReport.CheckBoxOffender2Ethnicity101_Click">
            <anchor moveWithCells="1" sizeWithCells="1">
              <from>
                <xdr:col>13</xdr:col>
                <xdr:colOff>190500</xdr:colOff>
                <xdr:row>60</xdr:row>
                <xdr:rowOff>0</xdr:rowOff>
              </from>
              <to>
                <xdr:col>13</xdr:col>
                <xdr:colOff>495300</xdr:colOff>
                <xdr:row>60</xdr:row>
                <xdr:rowOff>220980</xdr:rowOff>
              </to>
            </anchor>
          </controlPr>
        </control>
      </mc:Choice>
    </mc:AlternateContent>
    <mc:AlternateContent xmlns:mc="http://schemas.openxmlformats.org/markup-compatibility/2006">
      <mc:Choice Requires="x14">
        <control shapeId="200806" r:id="rId164" name="Check Box 102">
          <controlPr defaultSize="0" autoFill="0" autoLine="0" autoPict="0" macro="[0]!CargoTheftIncidentReport.CheckBoxOffender3Ethnicity102_Click">
            <anchor moveWithCells="1" sizeWithCells="1">
              <from>
                <xdr:col>13</xdr:col>
                <xdr:colOff>190500</xdr:colOff>
                <xdr:row>61</xdr:row>
                <xdr:rowOff>0</xdr:rowOff>
              </from>
              <to>
                <xdr:col>13</xdr:col>
                <xdr:colOff>495300</xdr:colOff>
                <xdr:row>61</xdr:row>
                <xdr:rowOff>220980</xdr:rowOff>
              </to>
            </anchor>
          </controlPr>
        </control>
      </mc:Choice>
    </mc:AlternateContent>
    <mc:AlternateContent xmlns:mc="http://schemas.openxmlformats.org/markup-compatibility/2006">
      <mc:Choice Requires="x14">
        <control shapeId="200807" r:id="rId165" name="Check Box 103">
          <controlPr defaultSize="0" autoFill="0" autoLine="0" autoPict="0" macro="[0]!CargoTheftIncidentReport.CheckBoxOffender4Ethnicity103_Click">
            <anchor moveWithCells="1" sizeWithCells="1">
              <from>
                <xdr:col>13</xdr:col>
                <xdr:colOff>190500</xdr:colOff>
                <xdr:row>62</xdr:row>
                <xdr:rowOff>0</xdr:rowOff>
              </from>
              <to>
                <xdr:col>13</xdr:col>
                <xdr:colOff>495300</xdr:colOff>
                <xdr:row>62</xdr:row>
                <xdr:rowOff>220980</xdr:rowOff>
              </to>
            </anchor>
          </controlPr>
        </control>
      </mc:Choice>
    </mc:AlternateContent>
    <mc:AlternateContent xmlns:mc="http://schemas.openxmlformats.org/markup-compatibility/2006">
      <mc:Choice Requires="x14">
        <control shapeId="200808" r:id="rId166" name="Check Box 104">
          <controlPr defaultSize="0" autoFill="0" autoLine="0" autoPict="0" macro="[0]!CargoTheftIncidentReport.CheckBoxOffender5Ethnicity104_Click">
            <anchor moveWithCells="1" sizeWithCells="1">
              <from>
                <xdr:col>13</xdr:col>
                <xdr:colOff>190500</xdr:colOff>
                <xdr:row>63</xdr:row>
                <xdr:rowOff>0</xdr:rowOff>
              </from>
              <to>
                <xdr:col>13</xdr:col>
                <xdr:colOff>495300</xdr:colOff>
                <xdr:row>63</xdr:row>
                <xdr:rowOff>220980</xdr:rowOff>
              </to>
            </anchor>
          </controlPr>
        </control>
      </mc:Choice>
    </mc:AlternateContent>
    <mc:AlternateContent xmlns:mc="http://schemas.openxmlformats.org/markup-compatibility/2006">
      <mc:Choice Requires="x14">
        <control shapeId="200809" r:id="rId167" name="Check Box 105">
          <controlPr defaultSize="0" autoFill="0" autoLine="0" autoPict="0" macro="[0]!CargoTheftIncidentReport.CheckBoxOffender1Ethnicity105_Click">
            <anchor moveWithCells="1" sizeWithCells="1">
              <from>
                <xdr:col>14</xdr:col>
                <xdr:colOff>297180</xdr:colOff>
                <xdr:row>59</xdr:row>
                <xdr:rowOff>0</xdr:rowOff>
              </from>
              <to>
                <xdr:col>14</xdr:col>
                <xdr:colOff>601980</xdr:colOff>
                <xdr:row>59</xdr:row>
                <xdr:rowOff>220980</xdr:rowOff>
              </to>
            </anchor>
          </controlPr>
        </control>
      </mc:Choice>
    </mc:AlternateContent>
    <mc:AlternateContent xmlns:mc="http://schemas.openxmlformats.org/markup-compatibility/2006">
      <mc:Choice Requires="x14">
        <control shapeId="200810" r:id="rId168" name="Check Box 106">
          <controlPr defaultSize="0" autoFill="0" autoLine="0" autoPict="0" macro="[0]!CargoTheftIncidentReport.CheckBoxOffender2Ethnicity106_Click">
            <anchor moveWithCells="1" sizeWithCells="1">
              <from>
                <xdr:col>14</xdr:col>
                <xdr:colOff>297180</xdr:colOff>
                <xdr:row>60</xdr:row>
                <xdr:rowOff>0</xdr:rowOff>
              </from>
              <to>
                <xdr:col>14</xdr:col>
                <xdr:colOff>601980</xdr:colOff>
                <xdr:row>60</xdr:row>
                <xdr:rowOff>220980</xdr:rowOff>
              </to>
            </anchor>
          </controlPr>
        </control>
      </mc:Choice>
    </mc:AlternateContent>
    <mc:AlternateContent xmlns:mc="http://schemas.openxmlformats.org/markup-compatibility/2006">
      <mc:Choice Requires="x14">
        <control shapeId="200811" r:id="rId169" name="Check Box 107">
          <controlPr defaultSize="0" autoFill="0" autoLine="0" autoPict="0" macro="[0]!CargoTheftIncidentReport.CheckBoxOffender3Ethnicity107_Click">
            <anchor moveWithCells="1" sizeWithCells="1">
              <from>
                <xdr:col>14</xdr:col>
                <xdr:colOff>297180</xdr:colOff>
                <xdr:row>61</xdr:row>
                <xdr:rowOff>0</xdr:rowOff>
              </from>
              <to>
                <xdr:col>14</xdr:col>
                <xdr:colOff>601980</xdr:colOff>
                <xdr:row>61</xdr:row>
                <xdr:rowOff>220980</xdr:rowOff>
              </to>
            </anchor>
          </controlPr>
        </control>
      </mc:Choice>
    </mc:AlternateContent>
    <mc:AlternateContent xmlns:mc="http://schemas.openxmlformats.org/markup-compatibility/2006">
      <mc:Choice Requires="x14">
        <control shapeId="200812" r:id="rId170" name="Check Box 108">
          <controlPr defaultSize="0" autoFill="0" autoLine="0" autoPict="0" macro="[0]!CargoTheftIncidentReport.CheckBoxOffender4Ethnicity108_Click">
            <anchor moveWithCells="1" sizeWithCells="1">
              <from>
                <xdr:col>14</xdr:col>
                <xdr:colOff>297180</xdr:colOff>
                <xdr:row>62</xdr:row>
                <xdr:rowOff>0</xdr:rowOff>
              </from>
              <to>
                <xdr:col>14</xdr:col>
                <xdr:colOff>601980</xdr:colOff>
                <xdr:row>62</xdr:row>
                <xdr:rowOff>220980</xdr:rowOff>
              </to>
            </anchor>
          </controlPr>
        </control>
      </mc:Choice>
    </mc:AlternateContent>
    <mc:AlternateContent xmlns:mc="http://schemas.openxmlformats.org/markup-compatibility/2006">
      <mc:Choice Requires="x14">
        <control shapeId="200813" r:id="rId171" name="Check Box 109">
          <controlPr defaultSize="0" autoFill="0" autoLine="0" autoPict="0" macro="[0]!CargoTheftIncidentReport.CheckBoxOffender5Ethnicity109_Click">
            <anchor moveWithCells="1" sizeWithCells="1">
              <from>
                <xdr:col>14</xdr:col>
                <xdr:colOff>297180</xdr:colOff>
                <xdr:row>63</xdr:row>
                <xdr:rowOff>0</xdr:rowOff>
              </from>
              <to>
                <xdr:col>14</xdr:col>
                <xdr:colOff>601980</xdr:colOff>
                <xdr:row>63</xdr:row>
                <xdr:rowOff>220980</xdr:rowOff>
              </to>
            </anchor>
          </controlPr>
        </control>
      </mc:Choice>
    </mc:AlternateContent>
    <mc:AlternateContent xmlns:mc="http://schemas.openxmlformats.org/markup-compatibility/2006">
      <mc:Choice Requires="x14">
        <control shapeId="200869" r:id="rId172" name="SaveCloseButton">
          <controlPr defaultSize="0" print="0" autoFill="0" autoPict="0" macro="[0]!SaveCloseCargoTheftButton_Click">
            <anchor moveWithCells="1" sizeWithCells="1">
              <from>
                <xdr:col>11</xdr:col>
                <xdr:colOff>152400</xdr:colOff>
                <xdr:row>0</xdr:row>
                <xdr:rowOff>38100</xdr:rowOff>
              </from>
              <to>
                <xdr:col>13</xdr:col>
                <xdr:colOff>144780</xdr:colOff>
                <xdr:row>0</xdr:row>
                <xdr:rowOff>426720</xdr:rowOff>
              </to>
            </anchor>
          </controlPr>
        </control>
      </mc:Choice>
    </mc:AlternateContent>
    <mc:AlternateContent xmlns:mc="http://schemas.openxmlformats.org/markup-compatibility/2006">
      <mc:Choice Requires="x14">
        <control shapeId="200870" r:id="rId173" name="DiscardButton">
          <controlPr defaultSize="0" print="0" autoFill="0" autoPict="0" macro="[0]!DiscardCargoTheftButton_Click">
            <anchor moveWithCells="1" sizeWithCells="1">
              <from>
                <xdr:col>14</xdr:col>
                <xdr:colOff>731520</xdr:colOff>
                <xdr:row>0</xdr:row>
                <xdr:rowOff>38100</xdr:rowOff>
              </from>
              <to>
                <xdr:col>15</xdr:col>
                <xdr:colOff>533400</xdr:colOff>
                <xdr:row>0</xdr:row>
                <xdr:rowOff>426720</xdr:rowOff>
              </to>
            </anchor>
          </controlPr>
        </control>
      </mc:Choice>
    </mc:AlternateContent>
    <mc:AlternateContent xmlns:mc="http://schemas.openxmlformats.org/markup-compatibility/2006">
      <mc:Choice Requires="x14">
        <control shapeId="200873" r:id="rId174" name="SaveNewButton">
          <controlPr defaultSize="0" print="0" autoFill="0" autoPict="0" macro="[0]!SaveNewCargoTheftButton_Click">
            <anchor moveWithCells="1" sizeWithCells="1">
              <from>
                <xdr:col>13</xdr:col>
                <xdr:colOff>190500</xdr:colOff>
                <xdr:row>0</xdr:row>
                <xdr:rowOff>38100</xdr:rowOff>
              </from>
              <to>
                <xdr:col>14</xdr:col>
                <xdr:colOff>685800</xdr:colOff>
                <xdr:row>0</xdr:row>
                <xdr:rowOff>426720</xdr:rowOff>
              </to>
            </anchor>
          </controlPr>
        </control>
      </mc:Choice>
    </mc:AlternateContent>
  </control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CargoTheftCodes"/>
  <dimension ref="A1:S75"/>
  <sheetViews>
    <sheetView topLeftCell="B1" workbookViewId="0">
      <selection activeCell="A2" sqref="A2 A19:A21 A25 A28 A31 A34 C2:C5 E2 G2:G6 I2:I23 K2:K10 M2:M6 N2:N16 N19:N33 P2:P31 R2:R11 R14:R23 P34:P62"/>
    </sheetView>
  </sheetViews>
  <sheetFormatPr defaultRowHeight="13.2" x14ac:dyDescent="0.25"/>
  <cols>
    <col min="1" max="1" width="43.88671875" bestFit="1" customWidth="1"/>
    <col min="2" max="2" width="4.33203125" bestFit="1" customWidth="1"/>
    <col min="3" max="3" width="46.33203125" bestFit="1" customWidth="1"/>
    <col min="4" max="4" width="4.44140625" bestFit="1" customWidth="1"/>
    <col min="5" max="5" width="49.44140625" bestFit="1" customWidth="1"/>
    <col min="6" max="6" width="3" bestFit="1" customWidth="1"/>
    <col min="7" max="7" width="43.6640625" bestFit="1" customWidth="1"/>
    <col min="8" max="8" width="3" bestFit="1" customWidth="1"/>
    <col min="9" max="9" width="14.44140625" bestFit="1" customWidth="1"/>
    <col min="10" max="10" width="4.33203125" style="401" bestFit="1" customWidth="1"/>
    <col min="11" max="11" width="12.5546875" bestFit="1" customWidth="1"/>
    <col min="12" max="12" width="2.44140625" bestFit="1" customWidth="1"/>
    <col min="13" max="13" width="19.33203125" bestFit="1" customWidth="1"/>
    <col min="14" max="14" width="13.109375" bestFit="1" customWidth="1"/>
    <col min="15" max="15" width="2.5546875" bestFit="1" customWidth="1"/>
    <col min="16" max="16" width="14.109375" bestFit="1" customWidth="1"/>
    <col min="17" max="17" width="2.88671875" bestFit="1" customWidth="1"/>
    <col min="18" max="18" width="17.44140625" bestFit="1" customWidth="1"/>
    <col min="19" max="19" width="2.33203125" bestFit="1" customWidth="1"/>
  </cols>
  <sheetData>
    <row r="1" spans="1:19" x14ac:dyDescent="0.25">
      <c r="A1" s="495" t="s">
        <v>1413</v>
      </c>
      <c r="B1" s="495"/>
      <c r="C1" s="495" t="s">
        <v>1414</v>
      </c>
      <c r="D1" s="495"/>
      <c r="E1" s="495" t="s">
        <v>1415</v>
      </c>
      <c r="F1" s="495"/>
      <c r="G1" s="495" t="s">
        <v>1416</v>
      </c>
      <c r="H1" s="495"/>
      <c r="I1" s="495" t="s">
        <v>39884</v>
      </c>
      <c r="K1" s="495" t="s">
        <v>39878</v>
      </c>
      <c r="M1" s="495" t="s">
        <v>1121</v>
      </c>
      <c r="N1" s="495" t="s">
        <v>39893</v>
      </c>
      <c r="P1" s="495" t="s">
        <v>39895</v>
      </c>
      <c r="Q1" s="495"/>
      <c r="R1" s="495" t="s">
        <v>39897</v>
      </c>
    </row>
    <row r="2" spans="1:19" x14ac:dyDescent="0.25">
      <c r="A2" s="731"/>
      <c r="B2" s="495"/>
      <c r="C2" s="731"/>
      <c r="D2" s="495"/>
      <c r="E2" s="731"/>
      <c r="F2" s="495"/>
      <c r="G2" s="731"/>
      <c r="H2" s="495"/>
      <c r="I2" s="731"/>
      <c r="J2" s="401">
        <v>11</v>
      </c>
      <c r="K2" s="938"/>
      <c r="L2" s="401" t="s">
        <v>1085</v>
      </c>
      <c r="M2" s="938" t="b">
        <v>0</v>
      </c>
      <c r="N2" s="938"/>
      <c r="O2" s="401" t="s">
        <v>1068</v>
      </c>
      <c r="P2" s="938"/>
      <c r="Q2" s="401" t="s">
        <v>39898</v>
      </c>
      <c r="R2" s="938"/>
      <c r="S2" s="401" t="s">
        <v>1066</v>
      </c>
    </row>
    <row r="3" spans="1:19" x14ac:dyDescent="0.25">
      <c r="A3" s="495"/>
      <c r="B3" s="495"/>
      <c r="C3" s="731"/>
      <c r="D3" s="495"/>
      <c r="E3" s="495"/>
      <c r="F3" s="495"/>
      <c r="G3" s="731"/>
      <c r="H3" s="495"/>
      <c r="I3" s="731"/>
      <c r="J3" s="401" t="s">
        <v>39885</v>
      </c>
      <c r="K3" s="938"/>
      <c r="L3" s="401" t="s">
        <v>39879</v>
      </c>
      <c r="M3" s="938" t="b">
        <v>0</v>
      </c>
      <c r="N3" s="938"/>
      <c r="O3" s="401" t="s">
        <v>1084</v>
      </c>
      <c r="P3" s="938"/>
      <c r="Q3" s="401" t="s">
        <v>39879</v>
      </c>
      <c r="R3" s="938"/>
      <c r="S3" s="401" t="s">
        <v>1067</v>
      </c>
    </row>
    <row r="4" spans="1:19" x14ac:dyDescent="0.25">
      <c r="A4" s="401" t="s">
        <v>1363</v>
      </c>
      <c r="B4" s="511" t="str">
        <f t="shared" ref="B4:B16" si="0">MID(A4, LEN(A4) - 3, 3)</f>
        <v>120</v>
      </c>
      <c r="C4" s="731"/>
      <c r="D4" s="495"/>
      <c r="E4" s="401" t="s">
        <v>1250</v>
      </c>
      <c r="F4" s="511" t="str">
        <f>MID(E4, LEN(E4) - 2, 2)</f>
        <v>37</v>
      </c>
      <c r="G4" s="731"/>
      <c r="H4" s="495"/>
      <c r="I4" s="731"/>
      <c r="J4" s="401">
        <v>12</v>
      </c>
      <c r="K4" s="938"/>
      <c r="L4" s="401" t="s">
        <v>1084</v>
      </c>
      <c r="M4" s="938" t="b">
        <v>0</v>
      </c>
      <c r="N4" s="938"/>
      <c r="O4" s="401" t="s">
        <v>1070</v>
      </c>
      <c r="P4" s="938"/>
      <c r="Q4" s="401" t="s">
        <v>1085</v>
      </c>
      <c r="R4" s="938"/>
      <c r="S4" s="401" t="s">
        <v>1066</v>
      </c>
    </row>
    <row r="5" spans="1:19" x14ac:dyDescent="0.25">
      <c r="A5" s="401" t="s">
        <v>1364</v>
      </c>
      <c r="B5" s="511" t="str">
        <f t="shared" si="0"/>
        <v>210</v>
      </c>
      <c r="C5" s="731"/>
      <c r="D5" s="495"/>
      <c r="E5" s="401" t="s">
        <v>1251</v>
      </c>
      <c r="F5" s="511" t="str">
        <f t="shared" ref="F5:F48" si="1">MID(E5, LEN(E5) - 2, 2)</f>
        <v>01</v>
      </c>
      <c r="G5" s="731"/>
      <c r="H5" s="495"/>
      <c r="I5" s="731"/>
      <c r="J5" s="401" t="s">
        <v>39886</v>
      </c>
      <c r="K5" s="938"/>
      <c r="L5" s="401" t="s">
        <v>39880</v>
      </c>
      <c r="M5" s="938" t="b">
        <v>0</v>
      </c>
      <c r="N5" s="938"/>
      <c r="O5" s="401" t="s">
        <v>1068</v>
      </c>
      <c r="P5" s="938"/>
      <c r="Q5" s="401" t="s">
        <v>1082</v>
      </c>
      <c r="R5" s="938"/>
      <c r="S5" s="401" t="s">
        <v>1067</v>
      </c>
    </row>
    <row r="6" spans="1:19" x14ac:dyDescent="0.25">
      <c r="A6" s="401" t="s">
        <v>1365</v>
      </c>
      <c r="B6" s="511" t="str">
        <f t="shared" si="0"/>
        <v>220</v>
      </c>
      <c r="C6" s="495"/>
      <c r="D6" s="495"/>
      <c r="E6" s="401" t="s">
        <v>1252</v>
      </c>
      <c r="F6" s="511" t="str">
        <f t="shared" si="1"/>
        <v>38</v>
      </c>
      <c r="G6" s="731"/>
      <c r="H6" s="495"/>
      <c r="I6" s="731"/>
      <c r="J6" s="401">
        <v>13</v>
      </c>
      <c r="K6" s="938"/>
      <c r="L6" s="401" t="s">
        <v>39881</v>
      </c>
      <c r="M6" s="938" t="b">
        <v>0</v>
      </c>
      <c r="N6" s="938"/>
      <c r="O6" s="401" t="s">
        <v>1084</v>
      </c>
      <c r="P6" s="938"/>
      <c r="Q6" s="401" t="s">
        <v>1086</v>
      </c>
      <c r="R6" s="938"/>
      <c r="S6" s="401" t="s">
        <v>1066</v>
      </c>
    </row>
    <row r="7" spans="1:19" x14ac:dyDescent="0.25">
      <c r="A7" s="401" t="s">
        <v>1366</v>
      </c>
      <c r="B7" s="511" t="str">
        <f t="shared" si="0"/>
        <v>23D</v>
      </c>
      <c r="C7" s="401" t="s">
        <v>1376</v>
      </c>
      <c r="D7" s="511" t="str">
        <f t="shared" ref="D7:D54" si="2">MID(C7, LEN(C7) - 3, 3)</f>
        <v>09A</v>
      </c>
      <c r="E7" s="401" t="s">
        <v>1253</v>
      </c>
      <c r="F7" s="511" t="str">
        <f t="shared" si="1"/>
        <v>39</v>
      </c>
      <c r="G7" s="495"/>
      <c r="I7" s="731"/>
      <c r="J7" s="401" t="s">
        <v>39887</v>
      </c>
      <c r="K7" s="938"/>
      <c r="L7" s="401" t="s">
        <v>1087</v>
      </c>
      <c r="N7" s="938"/>
      <c r="O7" s="401" t="s">
        <v>1070</v>
      </c>
      <c r="P7" s="938"/>
      <c r="Q7" s="401" t="s">
        <v>1070</v>
      </c>
      <c r="R7" s="938"/>
      <c r="S7" s="401" t="s">
        <v>1067</v>
      </c>
    </row>
    <row r="8" spans="1:19" x14ac:dyDescent="0.25">
      <c r="A8" s="401" t="s">
        <v>1367</v>
      </c>
      <c r="B8" s="511" t="str">
        <f t="shared" si="0"/>
        <v>23F</v>
      </c>
      <c r="C8" s="401" t="s">
        <v>1377</v>
      </c>
      <c r="D8" s="511" t="str">
        <f t="shared" si="2"/>
        <v>09B</v>
      </c>
      <c r="E8" s="401" t="s">
        <v>1254</v>
      </c>
      <c r="F8" s="511" t="str">
        <f t="shared" si="1"/>
        <v>40</v>
      </c>
      <c r="G8" s="401" t="s">
        <v>1295</v>
      </c>
      <c r="H8" s="511" t="str">
        <f>MID(G8, LEN(G8) - 2, 2)</f>
        <v>01</v>
      </c>
      <c r="I8" s="731"/>
      <c r="J8" s="511">
        <v>14</v>
      </c>
      <c r="K8" s="938"/>
      <c r="L8" s="401" t="s">
        <v>39882</v>
      </c>
      <c r="N8" s="938"/>
      <c r="O8" s="401" t="s">
        <v>1068</v>
      </c>
      <c r="P8" s="938"/>
      <c r="Q8" s="401" t="s">
        <v>39898</v>
      </c>
      <c r="R8" s="938"/>
      <c r="S8" s="401" t="s">
        <v>1066</v>
      </c>
    </row>
    <row r="9" spans="1:19" x14ac:dyDescent="0.25">
      <c r="A9" s="401" t="s">
        <v>1368</v>
      </c>
      <c r="B9" s="511" t="str">
        <f t="shared" si="0"/>
        <v>23H</v>
      </c>
      <c r="C9" s="401" t="s">
        <v>1378</v>
      </c>
      <c r="D9" s="511" t="str">
        <f t="shared" si="2"/>
        <v>100</v>
      </c>
      <c r="E9" s="401" t="s">
        <v>1255</v>
      </c>
      <c r="F9" s="511" t="str">
        <f t="shared" si="1"/>
        <v>41</v>
      </c>
      <c r="G9" s="401" t="s">
        <v>1296</v>
      </c>
      <c r="H9" s="511" t="str">
        <f t="shared" ref="H9:H72" si="3">MID(G9, LEN(G9) - 2, 2)</f>
        <v>41</v>
      </c>
      <c r="I9" s="731"/>
      <c r="J9" s="511" t="s">
        <v>39888</v>
      </c>
      <c r="K9" s="938"/>
      <c r="L9" s="401" t="s">
        <v>39883</v>
      </c>
      <c r="N9" s="938"/>
      <c r="O9" s="401" t="s">
        <v>1084</v>
      </c>
      <c r="P9" s="938"/>
      <c r="Q9" s="401" t="s">
        <v>39879</v>
      </c>
      <c r="R9" s="938"/>
      <c r="S9" s="401" t="s">
        <v>1067</v>
      </c>
    </row>
    <row r="10" spans="1:19" x14ac:dyDescent="0.25">
      <c r="A10" s="401" t="s">
        <v>1369</v>
      </c>
      <c r="B10" s="511" t="str">
        <f t="shared" si="0"/>
        <v>240</v>
      </c>
      <c r="C10" s="401" t="s">
        <v>1379</v>
      </c>
      <c r="D10" s="511" t="str">
        <f t="shared" si="2"/>
        <v>11A</v>
      </c>
      <c r="E10" s="401" t="s">
        <v>1256</v>
      </c>
      <c r="F10" s="511" t="str">
        <f t="shared" si="1"/>
        <v>02</v>
      </c>
      <c r="G10" s="401" t="s">
        <v>1297</v>
      </c>
      <c r="H10" s="511" t="str">
        <f t="shared" si="3"/>
        <v>02</v>
      </c>
      <c r="I10" s="731"/>
      <c r="J10" s="511">
        <v>15</v>
      </c>
      <c r="K10" s="938"/>
      <c r="L10" s="401" t="s">
        <v>1070</v>
      </c>
      <c r="N10" s="938"/>
      <c r="O10" s="401" t="s">
        <v>1070</v>
      </c>
      <c r="P10" s="938"/>
      <c r="Q10" s="401" t="s">
        <v>1085</v>
      </c>
      <c r="R10" s="938"/>
      <c r="S10" s="401" t="s">
        <v>1066</v>
      </c>
    </row>
    <row r="11" spans="1:19" x14ac:dyDescent="0.25">
      <c r="A11" s="401" t="s">
        <v>1370</v>
      </c>
      <c r="B11" s="511" t="str">
        <f t="shared" si="0"/>
        <v>26A</v>
      </c>
      <c r="C11" s="401" t="s">
        <v>1380</v>
      </c>
      <c r="D11" s="511" t="str">
        <f t="shared" si="2"/>
        <v>11B</v>
      </c>
      <c r="E11" s="401" t="s">
        <v>1257</v>
      </c>
      <c r="F11" s="511" t="str">
        <f t="shared" si="1"/>
        <v>03</v>
      </c>
      <c r="G11" s="401" t="s">
        <v>1298</v>
      </c>
      <c r="H11" s="511" t="str">
        <f t="shared" si="3"/>
        <v>42</v>
      </c>
      <c r="I11" s="731"/>
      <c r="J11" s="511" t="s">
        <v>39889</v>
      </c>
      <c r="N11" s="938"/>
      <c r="O11" s="401" t="s">
        <v>1068</v>
      </c>
      <c r="P11" s="938"/>
      <c r="Q11" s="401" t="s">
        <v>1082</v>
      </c>
      <c r="R11" s="938"/>
      <c r="S11" s="401" t="s">
        <v>1067</v>
      </c>
    </row>
    <row r="12" spans="1:19" x14ac:dyDescent="0.25">
      <c r="A12" s="401" t="s">
        <v>1371</v>
      </c>
      <c r="B12" s="511" t="str">
        <f t="shared" si="0"/>
        <v>26B</v>
      </c>
      <c r="C12" s="401" t="s">
        <v>1381</v>
      </c>
      <c r="D12" s="511" t="str">
        <f t="shared" si="2"/>
        <v>11C</v>
      </c>
      <c r="E12" s="401" t="s">
        <v>1258</v>
      </c>
      <c r="F12" s="511" t="str">
        <f t="shared" si="1"/>
        <v>42</v>
      </c>
      <c r="G12" s="401" t="s">
        <v>1299</v>
      </c>
      <c r="H12" s="511" t="str">
        <f t="shared" si="3"/>
        <v>03</v>
      </c>
      <c r="I12" s="731"/>
      <c r="J12" s="511">
        <v>20</v>
      </c>
      <c r="N12" s="938"/>
      <c r="O12" s="401" t="s">
        <v>1084</v>
      </c>
      <c r="P12" s="938"/>
      <c r="Q12" s="401" t="s">
        <v>1086</v>
      </c>
    </row>
    <row r="13" spans="1:19" x14ac:dyDescent="0.25">
      <c r="A13" s="401" t="s">
        <v>1372</v>
      </c>
      <c r="B13" s="511" t="str">
        <f t="shared" si="0"/>
        <v>26C</v>
      </c>
      <c r="C13" s="401" t="s">
        <v>1382</v>
      </c>
      <c r="D13" s="511" t="str">
        <f t="shared" si="2"/>
        <v>11D</v>
      </c>
      <c r="E13" s="401" t="s">
        <v>1259</v>
      </c>
      <c r="F13" s="511" t="str">
        <f t="shared" si="1"/>
        <v>04</v>
      </c>
      <c r="G13" s="401" t="s">
        <v>1300</v>
      </c>
      <c r="H13" s="511" t="str">
        <f t="shared" si="3"/>
        <v>04</v>
      </c>
      <c r="I13" s="731"/>
      <c r="J13" s="511">
        <v>30</v>
      </c>
      <c r="N13" s="938"/>
      <c r="O13" s="401" t="s">
        <v>1070</v>
      </c>
      <c r="P13" s="938"/>
      <c r="Q13" s="401" t="s">
        <v>1070</v>
      </c>
      <c r="R13" s="495" t="s">
        <v>39899</v>
      </c>
    </row>
    <row r="14" spans="1:19" x14ac:dyDescent="0.25">
      <c r="A14" s="401" t="s">
        <v>1373</v>
      </c>
      <c r="B14" s="511" t="str">
        <f t="shared" si="0"/>
        <v>26E</v>
      </c>
      <c r="C14" s="401" t="s">
        <v>1363</v>
      </c>
      <c r="D14" s="511" t="str">
        <f t="shared" si="2"/>
        <v>120</v>
      </c>
      <c r="E14" s="401" t="s">
        <v>1260</v>
      </c>
      <c r="F14" s="511" t="str">
        <f t="shared" si="1"/>
        <v>05</v>
      </c>
      <c r="G14" s="401" t="s">
        <v>1301</v>
      </c>
      <c r="H14" s="511" t="str">
        <f t="shared" si="3"/>
        <v>43</v>
      </c>
      <c r="I14" s="731"/>
      <c r="J14" s="511">
        <v>35</v>
      </c>
      <c r="N14" s="938"/>
      <c r="O14" s="401" t="s">
        <v>1068</v>
      </c>
      <c r="P14" s="938"/>
      <c r="Q14" s="401" t="s">
        <v>39898</v>
      </c>
      <c r="R14" s="938"/>
      <c r="S14" s="401" t="s">
        <v>1066</v>
      </c>
    </row>
    <row r="15" spans="1:19" x14ac:dyDescent="0.25">
      <c r="A15" s="401" t="s">
        <v>1374</v>
      </c>
      <c r="B15" s="511" t="str">
        <f t="shared" si="0"/>
        <v>270</v>
      </c>
      <c r="C15" s="401" t="s">
        <v>1383</v>
      </c>
      <c r="D15" s="511" t="str">
        <f t="shared" si="2"/>
        <v>13A</v>
      </c>
      <c r="E15" s="401" t="s">
        <v>1261</v>
      </c>
      <c r="F15" s="511" t="str">
        <f t="shared" si="1"/>
        <v>57</v>
      </c>
      <c r="G15" s="401" t="s">
        <v>1302</v>
      </c>
      <c r="H15" s="511" t="str">
        <f t="shared" si="3"/>
        <v>05</v>
      </c>
      <c r="I15" s="731"/>
      <c r="J15" s="511">
        <v>40</v>
      </c>
      <c r="N15" s="938"/>
      <c r="O15" s="401" t="s">
        <v>1084</v>
      </c>
      <c r="P15" s="938"/>
      <c r="Q15" s="401" t="s">
        <v>39879</v>
      </c>
      <c r="R15" s="938"/>
      <c r="S15" s="401" t="s">
        <v>1067</v>
      </c>
    </row>
    <row r="16" spans="1:19" x14ac:dyDescent="0.25">
      <c r="A16" s="401" t="s">
        <v>1375</v>
      </c>
      <c r="B16" s="511" t="str">
        <f t="shared" si="0"/>
        <v>510</v>
      </c>
      <c r="C16" s="401" t="s">
        <v>1384</v>
      </c>
      <c r="D16" s="511" t="str">
        <f t="shared" si="2"/>
        <v>13B</v>
      </c>
      <c r="E16" s="401" t="s">
        <v>1262</v>
      </c>
      <c r="F16" s="511" t="str">
        <f t="shared" si="1"/>
        <v>06</v>
      </c>
      <c r="G16" s="401" t="s">
        <v>1303</v>
      </c>
      <c r="H16" s="511" t="str">
        <f t="shared" si="3"/>
        <v>44</v>
      </c>
      <c r="I16" s="731"/>
      <c r="J16" s="511">
        <v>50</v>
      </c>
      <c r="N16" s="938"/>
      <c r="O16" s="401" t="s">
        <v>1070</v>
      </c>
      <c r="P16" s="938"/>
      <c r="Q16" s="401" t="s">
        <v>1085</v>
      </c>
      <c r="R16" s="938"/>
      <c r="S16" s="401" t="s">
        <v>1066</v>
      </c>
    </row>
    <row r="17" spans="1:19" x14ac:dyDescent="0.25">
      <c r="C17" s="401" t="s">
        <v>1385</v>
      </c>
      <c r="D17" s="511" t="str">
        <f t="shared" si="2"/>
        <v>13C</v>
      </c>
      <c r="E17" s="401" t="s">
        <v>1263</v>
      </c>
      <c r="F17" s="511" t="str">
        <f t="shared" si="1"/>
        <v>07</v>
      </c>
      <c r="G17" s="401" t="s">
        <v>1304</v>
      </c>
      <c r="H17" s="511" t="str">
        <f t="shared" si="3"/>
        <v>45</v>
      </c>
      <c r="I17" s="731"/>
      <c r="J17" s="511">
        <v>60</v>
      </c>
      <c r="P17" s="938"/>
      <c r="Q17" s="401" t="s">
        <v>1082</v>
      </c>
      <c r="R17" s="938"/>
      <c r="S17" s="401" t="s">
        <v>1067</v>
      </c>
    </row>
    <row r="18" spans="1:19" x14ac:dyDescent="0.25">
      <c r="A18" s="495" t="s">
        <v>1411</v>
      </c>
      <c r="B18" s="495"/>
      <c r="C18" s="401" t="s">
        <v>1386</v>
      </c>
      <c r="D18" s="511" t="str">
        <f t="shared" si="2"/>
        <v>200</v>
      </c>
      <c r="E18" s="401" t="s">
        <v>1264</v>
      </c>
      <c r="F18" s="511" t="str">
        <f t="shared" si="1"/>
        <v>44</v>
      </c>
      <c r="G18" s="401" t="s">
        <v>1305</v>
      </c>
      <c r="H18" s="511" t="str">
        <f t="shared" si="3"/>
        <v>06</v>
      </c>
      <c r="I18" s="731"/>
      <c r="J18" s="511">
        <v>65</v>
      </c>
      <c r="N18" s="495" t="s">
        <v>39894</v>
      </c>
      <c r="P18" s="938"/>
      <c r="Q18" s="401" t="s">
        <v>1086</v>
      </c>
      <c r="R18" s="938"/>
      <c r="S18" s="401" t="s">
        <v>1066</v>
      </c>
    </row>
    <row r="19" spans="1:19" x14ac:dyDescent="0.25">
      <c r="A19" s="937"/>
      <c r="B19" s="401" t="s">
        <v>1085</v>
      </c>
      <c r="C19" s="401" t="s">
        <v>1364</v>
      </c>
      <c r="D19" s="511" t="str">
        <f t="shared" si="2"/>
        <v>210</v>
      </c>
      <c r="E19" s="401" t="s">
        <v>1265</v>
      </c>
      <c r="F19" s="511" t="str">
        <f t="shared" si="1"/>
        <v>08</v>
      </c>
      <c r="G19" s="401" t="s">
        <v>1306</v>
      </c>
      <c r="H19" s="511" t="str">
        <f t="shared" si="3"/>
        <v>46</v>
      </c>
      <c r="I19" s="731"/>
      <c r="J19" s="511">
        <v>70</v>
      </c>
      <c r="N19" s="938"/>
      <c r="O19" s="401" t="s">
        <v>1068</v>
      </c>
      <c r="P19" s="938"/>
      <c r="Q19" s="401" t="s">
        <v>1070</v>
      </c>
      <c r="R19" s="938"/>
      <c r="S19" s="401" t="s">
        <v>1067</v>
      </c>
    </row>
    <row r="20" spans="1:19" x14ac:dyDescent="0.25">
      <c r="A20" s="937"/>
      <c r="B20" s="401" t="s">
        <v>1082</v>
      </c>
      <c r="C20" s="401" t="s">
        <v>1365</v>
      </c>
      <c r="D20" s="511" t="str">
        <f t="shared" si="2"/>
        <v>220</v>
      </c>
      <c r="E20" s="401" t="s">
        <v>1266</v>
      </c>
      <c r="F20" s="511" t="str">
        <f t="shared" si="1"/>
        <v>45</v>
      </c>
      <c r="G20" s="401" t="s">
        <v>1307</v>
      </c>
      <c r="H20" s="511" t="str">
        <f t="shared" si="3"/>
        <v>07</v>
      </c>
      <c r="I20" s="731"/>
      <c r="J20" s="511">
        <v>85</v>
      </c>
      <c r="N20" s="938"/>
      <c r="O20" s="401" t="s">
        <v>1084</v>
      </c>
      <c r="P20" s="938"/>
      <c r="Q20" s="401" t="s">
        <v>39898</v>
      </c>
      <c r="R20" s="938"/>
      <c r="S20" s="401" t="s">
        <v>1066</v>
      </c>
    </row>
    <row r="21" spans="1:19" x14ac:dyDescent="0.25">
      <c r="A21" s="937"/>
      <c r="B21" s="401" t="s">
        <v>1083</v>
      </c>
      <c r="C21" s="401" t="s">
        <v>1387</v>
      </c>
      <c r="D21" s="511" t="str">
        <f t="shared" si="2"/>
        <v>23A</v>
      </c>
      <c r="E21" s="401" t="s">
        <v>1267</v>
      </c>
      <c r="F21" s="511" t="str">
        <f t="shared" si="1"/>
        <v>09</v>
      </c>
      <c r="G21" s="401" t="s">
        <v>1308</v>
      </c>
      <c r="H21" s="511" t="str">
        <f t="shared" si="3"/>
        <v>08</v>
      </c>
      <c r="I21" s="731"/>
      <c r="J21" s="511">
        <v>90</v>
      </c>
      <c r="N21" s="938"/>
      <c r="O21" s="401" t="s">
        <v>1070</v>
      </c>
      <c r="P21" s="938"/>
      <c r="Q21" s="401" t="s">
        <v>39879</v>
      </c>
      <c r="R21" s="938"/>
      <c r="S21" s="401" t="s">
        <v>1067</v>
      </c>
    </row>
    <row r="22" spans="1:19" x14ac:dyDescent="0.25">
      <c r="B22" s="401" t="s">
        <v>1089</v>
      </c>
      <c r="C22" s="401" t="s">
        <v>1388</v>
      </c>
      <c r="D22" s="511" t="str">
        <f t="shared" si="2"/>
        <v>23B</v>
      </c>
      <c r="E22" s="401" t="s">
        <v>1268</v>
      </c>
      <c r="F22" s="511" t="str">
        <f t="shared" si="1"/>
        <v>46</v>
      </c>
      <c r="G22" s="401" t="s">
        <v>1309</v>
      </c>
      <c r="H22" s="511" t="str">
        <f t="shared" si="3"/>
        <v>09</v>
      </c>
      <c r="I22" s="731"/>
      <c r="J22" s="511">
        <v>95</v>
      </c>
      <c r="N22" s="938"/>
      <c r="O22" s="401" t="s">
        <v>1068</v>
      </c>
      <c r="P22" s="938"/>
      <c r="Q22" s="401" t="s">
        <v>1085</v>
      </c>
      <c r="R22" s="938"/>
      <c r="S22" s="401" t="s">
        <v>1066</v>
      </c>
    </row>
    <row r="23" spans="1:19" x14ac:dyDescent="0.25">
      <c r="B23" s="401"/>
      <c r="C23" s="401" t="s">
        <v>1389</v>
      </c>
      <c r="D23" s="511" t="str">
        <f t="shared" si="2"/>
        <v>23C</v>
      </c>
      <c r="E23" s="401" t="s">
        <v>1269</v>
      </c>
      <c r="F23" s="511" t="str">
        <f t="shared" si="1"/>
        <v>10</v>
      </c>
      <c r="G23" s="401" t="s">
        <v>1310</v>
      </c>
      <c r="H23" s="511" t="str">
        <f t="shared" si="3"/>
        <v>47</v>
      </c>
      <c r="I23" s="731"/>
      <c r="J23" s="511">
        <v>99</v>
      </c>
      <c r="N23" s="938"/>
      <c r="O23" s="401" t="s">
        <v>1084</v>
      </c>
      <c r="P23" s="938"/>
      <c r="Q23" s="401" t="s">
        <v>1082</v>
      </c>
      <c r="R23" s="938"/>
      <c r="S23" s="401" t="s">
        <v>1067</v>
      </c>
    </row>
    <row r="24" spans="1:19" x14ac:dyDescent="0.25">
      <c r="A24" s="495" t="s">
        <v>39890</v>
      </c>
      <c r="C24" s="401" t="s">
        <v>1366</v>
      </c>
      <c r="D24" s="511" t="str">
        <f t="shared" si="2"/>
        <v>23D</v>
      </c>
      <c r="E24" s="401" t="s">
        <v>1270</v>
      </c>
      <c r="F24" s="511" t="str">
        <f t="shared" si="1"/>
        <v>47</v>
      </c>
      <c r="G24" s="401" t="s">
        <v>1311</v>
      </c>
      <c r="H24" s="511" t="str">
        <f t="shared" si="3"/>
        <v>48</v>
      </c>
      <c r="I24" s="511"/>
      <c r="J24" s="511"/>
      <c r="N24" s="938"/>
      <c r="O24" s="401" t="s">
        <v>1070</v>
      </c>
      <c r="P24" s="938"/>
      <c r="Q24" s="401" t="s">
        <v>1086</v>
      </c>
    </row>
    <row r="25" spans="1:19" x14ac:dyDescent="0.25">
      <c r="A25" s="937"/>
      <c r="C25" s="401" t="s">
        <v>1390</v>
      </c>
      <c r="D25" s="511" t="str">
        <f t="shared" si="2"/>
        <v>23E</v>
      </c>
      <c r="E25" s="401" t="s">
        <v>1271</v>
      </c>
      <c r="F25" s="511" t="str">
        <f t="shared" si="1"/>
        <v>11</v>
      </c>
      <c r="G25" s="401" t="s">
        <v>1312</v>
      </c>
      <c r="H25" s="511" t="str">
        <f t="shared" si="3"/>
        <v>10</v>
      </c>
      <c r="I25" s="511"/>
      <c r="J25" s="511"/>
      <c r="N25" s="938"/>
      <c r="O25" s="401" t="s">
        <v>1068</v>
      </c>
      <c r="P25" s="938"/>
      <c r="Q25" s="401" t="s">
        <v>1070</v>
      </c>
    </row>
    <row r="26" spans="1:19" x14ac:dyDescent="0.25">
      <c r="A26" s="401"/>
      <c r="B26" s="495"/>
      <c r="C26" s="401" t="s">
        <v>1367</v>
      </c>
      <c r="D26" s="511" t="str">
        <f t="shared" si="2"/>
        <v>23F</v>
      </c>
      <c r="E26" s="401" t="s">
        <v>1272</v>
      </c>
      <c r="F26" s="511" t="str">
        <f t="shared" si="1"/>
        <v>12</v>
      </c>
      <c r="G26" s="401" t="s">
        <v>1313</v>
      </c>
      <c r="H26" s="511" t="str">
        <f t="shared" si="3"/>
        <v>11</v>
      </c>
      <c r="I26" s="511"/>
      <c r="J26" s="511"/>
      <c r="N26" s="938"/>
      <c r="O26" s="401" t="s">
        <v>1084</v>
      </c>
      <c r="P26" s="938"/>
      <c r="Q26" s="401" t="s">
        <v>39898</v>
      </c>
    </row>
    <row r="27" spans="1:19" x14ac:dyDescent="0.25">
      <c r="A27" s="495" t="s">
        <v>39891</v>
      </c>
      <c r="B27" s="401"/>
      <c r="C27" s="401" t="s">
        <v>1391</v>
      </c>
      <c r="D27" s="511" t="str">
        <f t="shared" si="2"/>
        <v>23G</v>
      </c>
      <c r="E27" s="401" t="s">
        <v>1273</v>
      </c>
      <c r="F27" s="511" t="str">
        <f t="shared" si="1"/>
        <v>13</v>
      </c>
      <c r="G27" s="401" t="s">
        <v>1314</v>
      </c>
      <c r="H27" s="511" t="str">
        <f t="shared" si="3"/>
        <v>49</v>
      </c>
      <c r="I27" s="511"/>
      <c r="J27" s="511"/>
      <c r="N27" s="938"/>
      <c r="O27" s="401" t="s">
        <v>1070</v>
      </c>
      <c r="P27" s="938"/>
      <c r="Q27" s="401" t="s">
        <v>39879</v>
      </c>
    </row>
    <row r="28" spans="1:19" x14ac:dyDescent="0.25">
      <c r="A28" s="937"/>
      <c r="C28" s="401" t="s">
        <v>1368</v>
      </c>
      <c r="D28" s="511" t="str">
        <f t="shared" si="2"/>
        <v>23H</v>
      </c>
      <c r="E28" s="401" t="s">
        <v>1274</v>
      </c>
      <c r="F28" s="511" t="str">
        <f t="shared" si="1"/>
        <v>14</v>
      </c>
      <c r="G28" s="401" t="s">
        <v>1315</v>
      </c>
      <c r="H28" s="511" t="str">
        <f t="shared" si="3"/>
        <v>12</v>
      </c>
      <c r="I28" s="511"/>
      <c r="J28" s="511"/>
      <c r="N28" s="938"/>
      <c r="O28" s="401" t="s">
        <v>1068</v>
      </c>
      <c r="P28" s="938"/>
      <c r="Q28" s="401" t="s">
        <v>1085</v>
      </c>
    </row>
    <row r="29" spans="1:19" x14ac:dyDescent="0.25">
      <c r="C29" s="401" t="s">
        <v>1369</v>
      </c>
      <c r="D29" s="511" t="str">
        <f t="shared" si="2"/>
        <v>240</v>
      </c>
      <c r="E29" s="401" t="s">
        <v>1275</v>
      </c>
      <c r="F29" s="511" t="str">
        <f t="shared" si="1"/>
        <v>48</v>
      </c>
      <c r="G29" s="401" t="s">
        <v>1316</v>
      </c>
      <c r="H29" s="511" t="str">
        <f t="shared" si="3"/>
        <v>13</v>
      </c>
      <c r="I29" s="511"/>
      <c r="J29" s="511"/>
      <c r="N29" s="938"/>
      <c r="O29" s="401" t="s">
        <v>1084</v>
      </c>
      <c r="P29" s="938"/>
      <c r="Q29" s="401" t="s">
        <v>1082</v>
      </c>
    </row>
    <row r="30" spans="1:19" x14ac:dyDescent="0.25">
      <c r="A30" s="495" t="s">
        <v>39892</v>
      </c>
      <c r="C30" s="401" t="s">
        <v>1392</v>
      </c>
      <c r="D30" s="511" t="str">
        <f t="shared" si="2"/>
        <v>250</v>
      </c>
      <c r="E30" s="401" t="s">
        <v>1276</v>
      </c>
      <c r="F30" s="511" t="str">
        <f t="shared" si="1"/>
        <v>15</v>
      </c>
      <c r="G30" s="401" t="s">
        <v>1317</v>
      </c>
      <c r="H30" s="511" t="str">
        <f t="shared" si="3"/>
        <v>59</v>
      </c>
      <c r="I30" s="511"/>
      <c r="J30" s="511"/>
      <c r="N30" s="938"/>
      <c r="O30" s="401" t="s">
        <v>1070</v>
      </c>
      <c r="P30" s="938"/>
      <c r="Q30" s="401" t="s">
        <v>1086</v>
      </c>
    </row>
    <row r="31" spans="1:19" x14ac:dyDescent="0.25">
      <c r="A31" s="937"/>
      <c r="B31" s="495"/>
      <c r="C31" s="401" t="s">
        <v>1370</v>
      </c>
      <c r="D31" s="511" t="str">
        <f t="shared" si="2"/>
        <v>26A</v>
      </c>
      <c r="E31" s="401" t="s">
        <v>1277</v>
      </c>
      <c r="F31" s="511" t="str">
        <f t="shared" si="1"/>
        <v>16</v>
      </c>
      <c r="G31" s="401" t="s">
        <v>1318</v>
      </c>
      <c r="H31" s="511" t="str">
        <f t="shared" si="3"/>
        <v>64</v>
      </c>
      <c r="I31" s="511"/>
      <c r="J31" s="511"/>
      <c r="N31" s="938"/>
      <c r="O31" s="401" t="s">
        <v>1068</v>
      </c>
      <c r="P31" s="938"/>
      <c r="Q31" s="401" t="s">
        <v>1070</v>
      </c>
    </row>
    <row r="32" spans="1:19" x14ac:dyDescent="0.25">
      <c r="B32" s="401"/>
      <c r="C32" s="401" t="s">
        <v>1371</v>
      </c>
      <c r="D32" s="511" t="str">
        <f t="shared" si="2"/>
        <v>26B</v>
      </c>
      <c r="E32" s="401" t="s">
        <v>1278</v>
      </c>
      <c r="F32" s="511" t="str">
        <f t="shared" si="1"/>
        <v>17</v>
      </c>
      <c r="G32" s="401" t="s">
        <v>1319</v>
      </c>
      <c r="H32" s="511" t="str">
        <f t="shared" si="3"/>
        <v>14</v>
      </c>
      <c r="I32" s="511"/>
      <c r="J32" s="511"/>
      <c r="N32" s="938"/>
      <c r="O32" s="401" t="s">
        <v>1084</v>
      </c>
    </row>
    <row r="33" spans="1:17" x14ac:dyDescent="0.25">
      <c r="A33" s="495" t="s">
        <v>39900</v>
      </c>
      <c r="C33" s="401" t="s">
        <v>1372</v>
      </c>
      <c r="D33" s="511" t="str">
        <f t="shared" si="2"/>
        <v>26C</v>
      </c>
      <c r="E33" s="401" t="s">
        <v>1279</v>
      </c>
      <c r="F33" s="511" t="str">
        <f t="shared" si="1"/>
        <v>49</v>
      </c>
      <c r="G33" s="401" t="s">
        <v>1320</v>
      </c>
      <c r="H33" s="511" t="str">
        <f t="shared" si="3"/>
        <v>15</v>
      </c>
      <c r="I33" s="511"/>
      <c r="J33" s="511"/>
      <c r="N33" s="938"/>
      <c r="O33" s="401" t="s">
        <v>1070</v>
      </c>
      <c r="P33" s="495" t="s">
        <v>39896</v>
      </c>
    </row>
    <row r="34" spans="1:17" x14ac:dyDescent="0.25">
      <c r="A34" s="938"/>
      <c r="C34" s="401" t="s">
        <v>1393</v>
      </c>
      <c r="D34" s="511" t="str">
        <f t="shared" si="2"/>
        <v>26D</v>
      </c>
      <c r="E34" s="401" t="s">
        <v>1280</v>
      </c>
      <c r="F34" s="511" t="str">
        <f t="shared" si="1"/>
        <v>50</v>
      </c>
      <c r="G34" s="401" t="s">
        <v>1321</v>
      </c>
      <c r="H34" s="511" t="str">
        <f t="shared" si="3"/>
        <v>16</v>
      </c>
      <c r="I34" s="511"/>
      <c r="J34" s="511"/>
      <c r="P34" s="938"/>
      <c r="Q34" s="401" t="s">
        <v>39898</v>
      </c>
    </row>
    <row r="35" spans="1:17" x14ac:dyDescent="0.25">
      <c r="C35" s="401" t="s">
        <v>1373</v>
      </c>
      <c r="D35" s="511" t="str">
        <f t="shared" si="2"/>
        <v>26E</v>
      </c>
      <c r="E35" s="401" t="s">
        <v>1281</v>
      </c>
      <c r="F35" s="511" t="str">
        <f t="shared" si="1"/>
        <v>18</v>
      </c>
      <c r="G35" s="401" t="s">
        <v>1322</v>
      </c>
      <c r="H35" s="511" t="str">
        <f t="shared" si="3"/>
        <v>65</v>
      </c>
      <c r="I35" s="511"/>
      <c r="J35" s="511"/>
      <c r="P35" s="938"/>
      <c r="Q35" s="401" t="s">
        <v>39879</v>
      </c>
    </row>
    <row r="36" spans="1:17" x14ac:dyDescent="0.25">
      <c r="C36" s="401" t="s">
        <v>1374</v>
      </c>
      <c r="D36" s="511" t="str">
        <f t="shared" si="2"/>
        <v>270</v>
      </c>
      <c r="E36" s="401" t="s">
        <v>1282</v>
      </c>
      <c r="F36" s="511" t="str">
        <f t="shared" si="1"/>
        <v>19</v>
      </c>
      <c r="G36" s="401" t="s">
        <v>1323</v>
      </c>
      <c r="H36" s="511" t="str">
        <f t="shared" si="3"/>
        <v>66</v>
      </c>
      <c r="I36" s="511"/>
      <c r="J36" s="511"/>
      <c r="P36" s="938"/>
      <c r="Q36" s="401" t="s">
        <v>1085</v>
      </c>
    </row>
    <row r="37" spans="1:17" x14ac:dyDescent="0.25">
      <c r="C37" s="401" t="s">
        <v>1394</v>
      </c>
      <c r="D37" s="511" t="str">
        <f t="shared" si="2"/>
        <v>280</v>
      </c>
      <c r="E37" s="401" t="s">
        <v>1283</v>
      </c>
      <c r="F37" s="511" t="str">
        <f t="shared" si="1"/>
        <v>20</v>
      </c>
      <c r="G37" s="401" t="s">
        <v>1324</v>
      </c>
      <c r="H37" s="511" t="str">
        <f t="shared" si="3"/>
        <v>17</v>
      </c>
      <c r="I37" s="511"/>
      <c r="J37" s="511"/>
      <c r="P37" s="938"/>
      <c r="Q37" s="401" t="s">
        <v>1082</v>
      </c>
    </row>
    <row r="38" spans="1:17" x14ac:dyDescent="0.25">
      <c r="C38" s="401" t="s">
        <v>1395</v>
      </c>
      <c r="D38" s="511" t="str">
        <f t="shared" si="2"/>
        <v>290</v>
      </c>
      <c r="E38" s="401" t="s">
        <v>1284</v>
      </c>
      <c r="F38" s="511" t="str">
        <f t="shared" si="1"/>
        <v>51</v>
      </c>
      <c r="G38" s="401" t="s">
        <v>1325</v>
      </c>
      <c r="H38" s="511" t="str">
        <f t="shared" si="3"/>
        <v>67</v>
      </c>
      <c r="I38" s="511"/>
      <c r="J38" s="511"/>
      <c r="P38" s="938"/>
      <c r="Q38" s="401" t="s">
        <v>1086</v>
      </c>
    </row>
    <row r="39" spans="1:17" x14ac:dyDescent="0.25">
      <c r="C39" s="401" t="s">
        <v>1396</v>
      </c>
      <c r="D39" s="511" t="str">
        <f t="shared" si="2"/>
        <v>35A</v>
      </c>
      <c r="E39" s="401" t="s">
        <v>1285</v>
      </c>
      <c r="F39" s="511" t="str">
        <f t="shared" si="1"/>
        <v>21</v>
      </c>
      <c r="G39" s="401" t="s">
        <v>1326</v>
      </c>
      <c r="H39" s="511" t="str">
        <f t="shared" si="3"/>
        <v>68</v>
      </c>
      <c r="I39" s="511"/>
      <c r="J39" s="511"/>
      <c r="P39" s="938"/>
      <c r="Q39" s="401" t="s">
        <v>1070</v>
      </c>
    </row>
    <row r="40" spans="1:17" x14ac:dyDescent="0.25">
      <c r="C40" s="401" t="s">
        <v>1397</v>
      </c>
      <c r="D40" s="511" t="str">
        <f t="shared" si="2"/>
        <v>35B</v>
      </c>
      <c r="E40" s="401" t="s">
        <v>1286</v>
      </c>
      <c r="F40" s="511" t="str">
        <f t="shared" si="1"/>
        <v>53</v>
      </c>
      <c r="G40" s="401" t="s">
        <v>1327</v>
      </c>
      <c r="H40" s="511" t="str">
        <f t="shared" si="3"/>
        <v>18</v>
      </c>
      <c r="I40" s="511"/>
      <c r="J40" s="511"/>
      <c r="P40" s="938"/>
      <c r="Q40" s="401" t="s">
        <v>39898</v>
      </c>
    </row>
    <row r="41" spans="1:17" x14ac:dyDescent="0.25">
      <c r="C41" s="401" t="s">
        <v>1398</v>
      </c>
      <c r="D41" s="511" t="str">
        <f t="shared" si="2"/>
        <v>36A</v>
      </c>
      <c r="E41" s="401" t="s">
        <v>1287</v>
      </c>
      <c r="F41" s="511" t="str">
        <f t="shared" si="1"/>
        <v>52</v>
      </c>
      <c r="G41" s="401" t="s">
        <v>1328</v>
      </c>
      <c r="H41" s="511" t="str">
        <f t="shared" si="3"/>
        <v>69</v>
      </c>
      <c r="I41" s="511"/>
      <c r="J41" s="511"/>
      <c r="P41" s="938"/>
      <c r="Q41" s="401" t="s">
        <v>39879</v>
      </c>
    </row>
    <row r="42" spans="1:17" x14ac:dyDescent="0.25">
      <c r="C42" s="401" t="s">
        <v>1399</v>
      </c>
      <c r="D42" s="511" t="str">
        <f t="shared" si="2"/>
        <v>36B</v>
      </c>
      <c r="E42" s="401" t="s">
        <v>1288</v>
      </c>
      <c r="F42" s="511" t="str">
        <f t="shared" si="1"/>
        <v>53</v>
      </c>
      <c r="G42" s="401" t="s">
        <v>1329</v>
      </c>
      <c r="H42" s="511" t="str">
        <f t="shared" si="3"/>
        <v>70</v>
      </c>
      <c r="I42" s="511"/>
      <c r="J42" s="511"/>
      <c r="P42" s="938"/>
      <c r="Q42" s="401" t="s">
        <v>1085</v>
      </c>
    </row>
    <row r="43" spans="1:17" x14ac:dyDescent="0.25">
      <c r="C43" s="401" t="s">
        <v>1400</v>
      </c>
      <c r="D43" s="511" t="str">
        <f t="shared" si="2"/>
        <v>370</v>
      </c>
      <c r="E43" s="401" t="s">
        <v>1289</v>
      </c>
      <c r="F43" s="511" t="str">
        <f t="shared" si="1"/>
        <v>23</v>
      </c>
      <c r="G43" s="401" t="s">
        <v>1330</v>
      </c>
      <c r="H43" s="511" t="str">
        <f t="shared" si="3"/>
        <v>19</v>
      </c>
      <c r="I43" s="511"/>
      <c r="J43" s="511"/>
      <c r="P43" s="938"/>
      <c r="Q43" s="401" t="s">
        <v>1082</v>
      </c>
    </row>
    <row r="44" spans="1:17" x14ac:dyDescent="0.25">
      <c r="C44" s="401" t="s">
        <v>1401</v>
      </c>
      <c r="D44" s="511" t="str">
        <f t="shared" si="2"/>
        <v>39A</v>
      </c>
      <c r="E44" s="401" t="s">
        <v>1290</v>
      </c>
      <c r="F44" s="511" t="str">
        <f t="shared" si="1"/>
        <v>54</v>
      </c>
      <c r="G44" s="401" t="s">
        <v>1331</v>
      </c>
      <c r="H44" s="511" t="str">
        <f t="shared" si="3"/>
        <v>71</v>
      </c>
      <c r="I44" s="511"/>
      <c r="J44" s="511"/>
      <c r="P44" s="938"/>
      <c r="Q44" s="401" t="s">
        <v>1086</v>
      </c>
    </row>
    <row r="45" spans="1:17" x14ac:dyDescent="0.25">
      <c r="C45" s="401" t="s">
        <v>1402</v>
      </c>
      <c r="D45" s="511" t="str">
        <f t="shared" si="2"/>
        <v>39B</v>
      </c>
      <c r="E45" s="401" t="s">
        <v>1291</v>
      </c>
      <c r="F45" s="511" t="str">
        <f t="shared" si="1"/>
        <v>55</v>
      </c>
      <c r="G45" s="401" t="s">
        <v>1332</v>
      </c>
      <c r="H45" s="511" t="str">
        <f t="shared" si="3"/>
        <v>20</v>
      </c>
      <c r="I45" s="511"/>
      <c r="J45" s="511"/>
      <c r="P45" s="938"/>
      <c r="Q45" s="401" t="s">
        <v>1070</v>
      </c>
    </row>
    <row r="46" spans="1:17" x14ac:dyDescent="0.25">
      <c r="C46" s="401" t="s">
        <v>1403</v>
      </c>
      <c r="D46" s="511" t="str">
        <f t="shared" si="2"/>
        <v>39C</v>
      </c>
      <c r="E46" s="401" t="s">
        <v>1292</v>
      </c>
      <c r="F46" s="511" t="str">
        <f t="shared" si="1"/>
        <v>24</v>
      </c>
      <c r="G46" s="401" t="s">
        <v>1333</v>
      </c>
      <c r="H46" s="511" t="str">
        <f t="shared" si="3"/>
        <v>72</v>
      </c>
      <c r="I46" s="511"/>
      <c r="J46" s="511"/>
      <c r="P46" s="938"/>
      <c r="Q46" s="401" t="s">
        <v>39898</v>
      </c>
    </row>
    <row r="47" spans="1:17" x14ac:dyDescent="0.25">
      <c r="C47" s="401" t="s">
        <v>1404</v>
      </c>
      <c r="D47" s="511" t="str">
        <f t="shared" si="2"/>
        <v>39D</v>
      </c>
      <c r="E47" s="401" t="s">
        <v>1293</v>
      </c>
      <c r="F47" s="511" t="str">
        <f t="shared" si="1"/>
        <v>56</v>
      </c>
      <c r="G47" s="401" t="s">
        <v>1334</v>
      </c>
      <c r="H47" s="511" t="str">
        <f t="shared" si="3"/>
        <v>21</v>
      </c>
      <c r="I47" s="511"/>
      <c r="J47" s="511"/>
      <c r="P47" s="938"/>
      <c r="Q47" s="401" t="s">
        <v>39879</v>
      </c>
    </row>
    <row r="48" spans="1:17" x14ac:dyDescent="0.25">
      <c r="C48" s="401" t="s">
        <v>1405</v>
      </c>
      <c r="D48" s="511" t="str">
        <f t="shared" si="2"/>
        <v>40A</v>
      </c>
      <c r="E48" s="401" t="s">
        <v>1294</v>
      </c>
      <c r="F48" s="511" t="str">
        <f t="shared" si="1"/>
        <v>25</v>
      </c>
      <c r="G48" s="401" t="s">
        <v>1335</v>
      </c>
      <c r="H48" s="511" t="str">
        <f t="shared" si="3"/>
        <v>22</v>
      </c>
      <c r="I48" s="511"/>
      <c r="J48" s="511"/>
      <c r="P48" s="938"/>
      <c r="Q48" s="401" t="s">
        <v>1085</v>
      </c>
    </row>
    <row r="49" spans="3:17" x14ac:dyDescent="0.25">
      <c r="C49" s="401" t="s">
        <v>1406</v>
      </c>
      <c r="D49" s="511" t="str">
        <f t="shared" si="2"/>
        <v>40B</v>
      </c>
      <c r="G49" s="401" t="s">
        <v>1336</v>
      </c>
      <c r="H49" s="511" t="str">
        <f t="shared" si="3"/>
        <v>23</v>
      </c>
      <c r="I49" s="511"/>
      <c r="J49" s="511"/>
      <c r="P49" s="938"/>
      <c r="Q49" s="401" t="s">
        <v>1082</v>
      </c>
    </row>
    <row r="50" spans="3:17" x14ac:dyDescent="0.25">
      <c r="C50" s="401" t="s">
        <v>1407</v>
      </c>
      <c r="D50" s="511" t="str">
        <f t="shared" si="2"/>
        <v>40C</v>
      </c>
      <c r="G50" s="401" t="s">
        <v>1337</v>
      </c>
      <c r="H50" s="511" t="str">
        <f t="shared" si="3"/>
        <v>24</v>
      </c>
      <c r="I50" s="511"/>
      <c r="J50" s="511"/>
      <c r="P50" s="938"/>
      <c r="Q50" s="401" t="s">
        <v>1086</v>
      </c>
    </row>
    <row r="51" spans="3:17" x14ac:dyDescent="0.25">
      <c r="C51" s="401" t="s">
        <v>1375</v>
      </c>
      <c r="D51" s="511" t="str">
        <f t="shared" si="2"/>
        <v>510</v>
      </c>
      <c r="G51" s="401" t="s">
        <v>1338</v>
      </c>
      <c r="H51" s="511" t="str">
        <f t="shared" si="3"/>
        <v>25</v>
      </c>
      <c r="I51" s="511"/>
      <c r="J51" s="511"/>
      <c r="P51" s="938"/>
      <c r="Q51" s="401" t="s">
        <v>1070</v>
      </c>
    </row>
    <row r="52" spans="3:17" x14ac:dyDescent="0.25">
      <c r="C52" s="401" t="s">
        <v>1408</v>
      </c>
      <c r="D52" s="511" t="str">
        <f t="shared" si="2"/>
        <v>520</v>
      </c>
      <c r="G52" s="401" t="s">
        <v>1339</v>
      </c>
      <c r="H52" s="511" t="str">
        <f t="shared" si="3"/>
        <v>73</v>
      </c>
      <c r="I52" s="511"/>
      <c r="J52" s="511"/>
      <c r="P52" s="938"/>
      <c r="Q52" s="401" t="s">
        <v>39898</v>
      </c>
    </row>
    <row r="53" spans="3:17" x14ac:dyDescent="0.25">
      <c r="C53" s="401" t="s">
        <v>1409</v>
      </c>
      <c r="D53" s="511" t="str">
        <f t="shared" si="2"/>
        <v>64A</v>
      </c>
      <c r="G53" s="401" t="s">
        <v>1340</v>
      </c>
      <c r="H53" s="511" t="str">
        <f t="shared" si="3"/>
        <v>74</v>
      </c>
      <c r="I53" s="511"/>
      <c r="J53" s="511"/>
      <c r="P53" s="938"/>
      <c r="Q53" s="401" t="s">
        <v>39879</v>
      </c>
    </row>
    <row r="54" spans="3:17" x14ac:dyDescent="0.25">
      <c r="C54" s="401" t="s">
        <v>1410</v>
      </c>
      <c r="D54" s="511" t="str">
        <f t="shared" si="2"/>
        <v>64B</v>
      </c>
      <c r="G54" s="401" t="s">
        <v>1341</v>
      </c>
      <c r="H54" s="511" t="str">
        <f t="shared" si="3"/>
        <v>75</v>
      </c>
      <c r="I54" s="511"/>
      <c r="J54" s="511"/>
      <c r="P54" s="938"/>
      <c r="Q54" s="401" t="s">
        <v>1085</v>
      </c>
    </row>
    <row r="55" spans="3:17" x14ac:dyDescent="0.25">
      <c r="G55" s="401" t="s">
        <v>1342</v>
      </c>
      <c r="H55" s="511" t="str">
        <f t="shared" si="3"/>
        <v>26</v>
      </c>
      <c r="I55" s="511"/>
      <c r="J55" s="511"/>
      <c r="P55" s="938"/>
      <c r="Q55" s="401" t="s">
        <v>1082</v>
      </c>
    </row>
    <row r="56" spans="3:17" x14ac:dyDescent="0.25">
      <c r="G56" s="401" t="s">
        <v>1343</v>
      </c>
      <c r="H56" s="511" t="str">
        <f t="shared" si="3"/>
        <v>27</v>
      </c>
      <c r="I56" s="511"/>
      <c r="J56" s="511"/>
      <c r="P56" s="938"/>
      <c r="Q56" s="401" t="s">
        <v>1086</v>
      </c>
    </row>
    <row r="57" spans="3:17" x14ac:dyDescent="0.25">
      <c r="G57" s="401" t="s">
        <v>1344</v>
      </c>
      <c r="H57" s="511" t="str">
        <f t="shared" si="3"/>
        <v>76</v>
      </c>
      <c r="I57" s="511"/>
      <c r="J57" s="511"/>
      <c r="P57" s="938"/>
      <c r="Q57" s="401" t="s">
        <v>1070</v>
      </c>
    </row>
    <row r="58" spans="3:17" x14ac:dyDescent="0.25">
      <c r="G58" s="401" t="s">
        <v>1345</v>
      </c>
      <c r="H58" s="511" t="str">
        <f t="shared" si="3"/>
        <v>28</v>
      </c>
      <c r="I58" s="511"/>
      <c r="J58" s="511"/>
      <c r="P58" s="938"/>
      <c r="Q58" s="401" t="s">
        <v>39898</v>
      </c>
    </row>
    <row r="59" spans="3:17" x14ac:dyDescent="0.25">
      <c r="G59" s="401" t="s">
        <v>1346</v>
      </c>
      <c r="H59" s="511" t="str">
        <f t="shared" si="3"/>
        <v>29</v>
      </c>
      <c r="I59" s="511"/>
      <c r="J59" s="511"/>
      <c r="P59" s="938"/>
      <c r="Q59" s="401" t="s">
        <v>39879</v>
      </c>
    </row>
    <row r="60" spans="3:17" x14ac:dyDescent="0.25">
      <c r="G60" s="401" t="s">
        <v>1347</v>
      </c>
      <c r="H60" s="511" t="str">
        <f t="shared" si="3"/>
        <v>30</v>
      </c>
      <c r="I60" s="511"/>
      <c r="J60" s="511"/>
      <c r="P60" s="938"/>
      <c r="Q60" s="401" t="s">
        <v>1085</v>
      </c>
    </row>
    <row r="61" spans="3:17" x14ac:dyDescent="0.25">
      <c r="G61" s="401" t="s">
        <v>1348</v>
      </c>
      <c r="H61" s="511" t="str">
        <f t="shared" si="3"/>
        <v>31</v>
      </c>
      <c r="I61" s="511"/>
      <c r="J61" s="511"/>
      <c r="P61" s="938"/>
      <c r="Q61" s="401" t="s">
        <v>1082</v>
      </c>
    </row>
    <row r="62" spans="3:17" x14ac:dyDescent="0.25">
      <c r="G62" s="401" t="s">
        <v>1349</v>
      </c>
      <c r="H62" s="511" t="str">
        <f t="shared" si="3"/>
        <v>32</v>
      </c>
      <c r="I62" s="511"/>
      <c r="J62" s="511"/>
      <c r="P62" s="938"/>
      <c r="Q62" s="401" t="s">
        <v>1086</v>
      </c>
    </row>
    <row r="63" spans="3:17" x14ac:dyDescent="0.25">
      <c r="G63" s="401" t="s">
        <v>1350</v>
      </c>
      <c r="H63" s="511" t="str">
        <f t="shared" si="3"/>
        <v>33</v>
      </c>
      <c r="I63" s="511"/>
      <c r="J63" s="511"/>
      <c r="P63" s="938" t="b">
        <v>0</v>
      </c>
      <c r="Q63" s="401" t="s">
        <v>1070</v>
      </c>
    </row>
    <row r="64" spans="3:17" x14ac:dyDescent="0.25">
      <c r="G64" s="401" t="s">
        <v>1351</v>
      </c>
      <c r="H64" s="511" t="str">
        <f t="shared" si="3"/>
        <v>34</v>
      </c>
      <c r="I64" s="511"/>
      <c r="J64" s="511"/>
    </row>
    <row r="65" spans="7:10" x14ac:dyDescent="0.25">
      <c r="G65" s="401" t="s">
        <v>1352</v>
      </c>
      <c r="H65" s="511" t="str">
        <f t="shared" si="3"/>
        <v>35</v>
      </c>
      <c r="I65" s="511"/>
      <c r="J65" s="511"/>
    </row>
    <row r="66" spans="7:10" x14ac:dyDescent="0.25">
      <c r="G66" s="401" t="s">
        <v>1353</v>
      </c>
      <c r="H66" s="511" t="str">
        <f t="shared" si="3"/>
        <v>36</v>
      </c>
      <c r="I66" s="511"/>
      <c r="J66" s="511"/>
    </row>
    <row r="67" spans="7:10" x14ac:dyDescent="0.25">
      <c r="G67" s="401" t="s">
        <v>1354</v>
      </c>
      <c r="H67" s="511" t="str">
        <f t="shared" si="3"/>
        <v>78</v>
      </c>
      <c r="I67" s="511"/>
      <c r="J67" s="511"/>
    </row>
    <row r="68" spans="7:10" x14ac:dyDescent="0.25">
      <c r="G68" s="401" t="s">
        <v>1355</v>
      </c>
      <c r="H68" s="511" t="str">
        <f t="shared" si="3"/>
        <v>37</v>
      </c>
      <c r="I68" s="511"/>
      <c r="J68" s="511"/>
    </row>
    <row r="69" spans="7:10" x14ac:dyDescent="0.25">
      <c r="G69" s="401" t="s">
        <v>1356</v>
      </c>
      <c r="H69" s="511" t="str">
        <f t="shared" si="3"/>
        <v>38</v>
      </c>
      <c r="I69" s="511"/>
      <c r="J69" s="511"/>
    </row>
    <row r="70" spans="7:10" x14ac:dyDescent="0.25">
      <c r="G70" s="401" t="s">
        <v>1357</v>
      </c>
      <c r="H70" s="511" t="str">
        <f t="shared" si="3"/>
        <v>39</v>
      </c>
      <c r="I70" s="511"/>
      <c r="J70" s="511"/>
    </row>
    <row r="71" spans="7:10" x14ac:dyDescent="0.25">
      <c r="G71" s="401" t="s">
        <v>1358</v>
      </c>
      <c r="H71" s="511" t="str">
        <f t="shared" si="3"/>
        <v>79</v>
      </c>
      <c r="I71" s="511"/>
      <c r="J71" s="511"/>
    </row>
    <row r="72" spans="7:10" x14ac:dyDescent="0.25">
      <c r="G72" s="401" t="s">
        <v>1359</v>
      </c>
      <c r="H72" s="511" t="str">
        <f t="shared" si="3"/>
        <v>80</v>
      </c>
      <c r="I72" s="511"/>
      <c r="J72" s="511"/>
    </row>
    <row r="73" spans="7:10" x14ac:dyDescent="0.25">
      <c r="G73" s="401" t="s">
        <v>1360</v>
      </c>
      <c r="H73" s="511" t="str">
        <f>MID(G73, LEN(G73) - 2, 2)</f>
        <v>77</v>
      </c>
      <c r="I73" s="511"/>
      <c r="J73" s="511"/>
    </row>
    <row r="74" spans="7:10" x14ac:dyDescent="0.25">
      <c r="G74" s="401" t="s">
        <v>1361</v>
      </c>
      <c r="H74" s="511" t="str">
        <f>MID(G74, LEN(G74) - 2, 2)</f>
        <v>88</v>
      </c>
      <c r="I74" s="511"/>
      <c r="J74" s="511"/>
    </row>
    <row r="75" spans="7:10" x14ac:dyDescent="0.25">
      <c r="G75" s="401" t="s">
        <v>1362</v>
      </c>
      <c r="H75" s="511" t="str">
        <f>MID(G75, LEN(G75) - 2, 2)</f>
        <v>99</v>
      </c>
      <c r="I75" s="511"/>
      <c r="J75" s="511"/>
    </row>
  </sheetData>
  <sheetProtection algorithmName="SHA-512" hashValue="sgtD2o6qRLyvdOUSzhcCSxWZSsvToxodqUDOsFYjGX35cf93paL7WPDC9WCTlE2m5bMCOfUrzchcoDFxYhA5/Q==" saltValue="KgycH9oX1g1ViEg73PBPEg==" spinCount="100000" sheet="1" objects="1" scenarios="1"/>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umanTrafficking"/>
  <dimension ref="A1:AE66"/>
  <sheetViews>
    <sheetView showGridLines="0" topLeftCell="A41" zoomScaleNormal="100" workbookViewId="0">
      <selection activeCell="H62" sqref="H62:L62"/>
    </sheetView>
  </sheetViews>
  <sheetFormatPr defaultColWidth="9.109375" defaultRowHeight="15.6" x14ac:dyDescent="0.3"/>
  <cols>
    <col min="1" max="1" width="4.109375" style="1" customWidth="1"/>
    <col min="2" max="2" width="4.88671875" style="1" customWidth="1"/>
    <col min="3" max="3" width="6" style="1" customWidth="1"/>
    <col min="4" max="6" width="3.44140625" style="1" customWidth="1"/>
    <col min="7" max="7" width="6" style="1" customWidth="1"/>
    <col min="8" max="9" width="3.109375" style="1" customWidth="1"/>
    <col min="10" max="10" width="3.6640625" style="1" customWidth="1"/>
    <col min="11" max="11" width="3.44140625" style="1" customWidth="1"/>
    <col min="12" max="12" width="5.33203125" style="1" customWidth="1"/>
    <col min="13" max="15" width="4.109375" style="1" customWidth="1"/>
    <col min="16" max="16" width="3.5546875" style="1" customWidth="1"/>
    <col min="17" max="17" width="4" style="1" customWidth="1"/>
    <col min="18" max="18" width="4.6640625" style="1" customWidth="1"/>
    <col min="19" max="21" width="5.109375" style="1" customWidth="1"/>
    <col min="22" max="22" width="4.6640625" style="1" customWidth="1"/>
    <col min="23" max="23" width="4.44140625" style="1" customWidth="1"/>
    <col min="24" max="24" width="4.33203125" style="1" customWidth="1"/>
    <col min="25" max="25" width="6.33203125" style="1" customWidth="1"/>
    <col min="26" max="26" width="8.5546875" style="1" customWidth="1"/>
    <col min="27" max="27" width="2.109375" style="1" customWidth="1"/>
    <col min="28" max="28" width="33.44140625" style="1" customWidth="1"/>
    <col min="29" max="30" width="9.109375" style="1"/>
    <col min="31" max="31" width="0" style="1" hidden="1" customWidth="1"/>
    <col min="32" max="16384" width="9.109375" style="1"/>
  </cols>
  <sheetData>
    <row r="1" spans="1:31" s="4" customFormat="1" ht="25.5" customHeight="1" x14ac:dyDescent="0.25">
      <c r="A1" s="2132" t="s">
        <v>1591</v>
      </c>
      <c r="B1" s="2133"/>
      <c r="C1" s="2133"/>
      <c r="D1" s="2133"/>
      <c r="E1" s="2133"/>
      <c r="F1" s="2133"/>
      <c r="G1" s="2133"/>
      <c r="H1" s="2133"/>
      <c r="I1" s="2133"/>
      <c r="J1" s="2133"/>
      <c r="K1" s="2133"/>
      <c r="L1" s="2133"/>
      <c r="M1" s="2133"/>
      <c r="N1" s="2133"/>
      <c r="O1" s="2133"/>
      <c r="P1" s="2133"/>
      <c r="Q1" s="2133"/>
      <c r="R1" s="2133"/>
      <c r="S1" s="2133"/>
      <c r="T1" s="2133"/>
      <c r="U1" s="2133"/>
      <c r="V1" s="2133"/>
      <c r="W1" s="2133"/>
      <c r="X1" s="2133"/>
      <c r="Y1" s="2133"/>
      <c r="Z1" s="2134"/>
      <c r="AE1" s="4" t="s">
        <v>40694</v>
      </c>
    </row>
    <row r="2" spans="1:31" s="617" customFormat="1" ht="2.25" customHeight="1" x14ac:dyDescent="0.25">
      <c r="A2" s="616"/>
      <c r="B2" s="616"/>
      <c r="C2" s="616"/>
      <c r="D2" s="616"/>
      <c r="E2" s="616"/>
      <c r="F2" s="616"/>
      <c r="G2" s="616"/>
      <c r="H2" s="616"/>
      <c r="I2" s="616"/>
      <c r="J2" s="616"/>
      <c r="K2" s="616"/>
      <c r="L2" s="616"/>
      <c r="M2" s="616"/>
      <c r="N2" s="616"/>
      <c r="O2" s="616"/>
      <c r="P2" s="616"/>
      <c r="Q2" s="616"/>
      <c r="R2" s="616"/>
      <c r="S2" s="616"/>
      <c r="T2" s="616"/>
      <c r="U2" s="616"/>
      <c r="V2" s="616"/>
      <c r="W2" s="616"/>
      <c r="X2" s="616"/>
      <c r="Y2" s="616"/>
      <c r="Z2" s="616"/>
    </row>
    <row r="3" spans="1:31" s="618" customFormat="1" ht="192.75" customHeight="1" x14ac:dyDescent="0.25">
      <c r="A3" s="2344" t="s">
        <v>1592</v>
      </c>
      <c r="B3" s="2344"/>
      <c r="C3" s="2344"/>
      <c r="D3" s="2344"/>
      <c r="E3" s="2344"/>
      <c r="F3" s="2344"/>
      <c r="G3" s="2344"/>
      <c r="H3" s="2344"/>
      <c r="I3" s="2344"/>
      <c r="J3" s="2344"/>
      <c r="K3" s="2344"/>
      <c r="L3" s="2344"/>
      <c r="M3" s="2344"/>
      <c r="N3" s="2344"/>
      <c r="O3" s="2344"/>
      <c r="P3" s="2344"/>
      <c r="Q3" s="2344"/>
      <c r="R3" s="2344"/>
      <c r="S3" s="2344"/>
      <c r="T3" s="2344"/>
      <c r="U3" s="2344"/>
      <c r="V3" s="2344"/>
      <c r="W3" s="2344"/>
      <c r="X3" s="2344"/>
      <c r="Y3" s="2344"/>
      <c r="Z3" s="2344"/>
      <c r="AB3" s="664" t="s">
        <v>1634</v>
      </c>
    </row>
    <row r="4" spans="1:31" s="4" customFormat="1" ht="25.5" customHeight="1" x14ac:dyDescent="0.25">
      <c r="A4" s="619" t="s">
        <v>1593</v>
      </c>
      <c r="B4" s="620"/>
      <c r="C4" s="620"/>
      <c r="D4" s="620"/>
      <c r="E4" s="620"/>
      <c r="F4" s="620"/>
      <c r="G4" s="620"/>
      <c r="H4" s="620"/>
      <c r="I4" s="620"/>
      <c r="J4" s="620"/>
      <c r="K4" s="620"/>
      <c r="L4" s="620"/>
      <c r="M4" s="620"/>
      <c r="N4" s="620"/>
      <c r="O4" s="620"/>
      <c r="P4" s="620"/>
      <c r="Q4" s="620"/>
      <c r="R4" s="620"/>
      <c r="S4" s="620"/>
      <c r="T4" s="620"/>
      <c r="U4" s="620"/>
      <c r="V4" s="620"/>
      <c r="W4" s="620"/>
      <c r="X4" s="620"/>
      <c r="Y4" s="620"/>
      <c r="Z4" s="621"/>
    </row>
    <row r="5" spans="1:31" s="622" customFormat="1" ht="25.5" customHeight="1" x14ac:dyDescent="0.25">
      <c r="A5" s="2345" t="s">
        <v>1594</v>
      </c>
      <c r="B5" s="2345"/>
      <c r="C5" s="2345"/>
      <c r="D5" s="2345"/>
      <c r="E5" s="2345"/>
      <c r="F5" s="2345"/>
      <c r="G5" s="2345"/>
      <c r="H5" s="2345"/>
      <c r="I5" s="2345"/>
      <c r="J5" s="2345"/>
      <c r="K5" s="2345"/>
      <c r="L5" s="2345"/>
      <c r="M5" s="2345"/>
      <c r="N5" s="2345"/>
      <c r="O5" s="2345"/>
      <c r="P5" s="2345"/>
      <c r="Q5" s="2345"/>
      <c r="R5" s="2345"/>
      <c r="S5" s="2345"/>
      <c r="T5" s="2345"/>
      <c r="U5" s="2345"/>
      <c r="V5" s="2345"/>
      <c r="W5" s="2345"/>
      <c r="X5" s="2345"/>
      <c r="Y5" s="2345"/>
      <c r="Z5" s="2345"/>
    </row>
    <row r="6" spans="1:31" s="618" customFormat="1" ht="58.65" customHeight="1" x14ac:dyDescent="0.25">
      <c r="A6" s="623"/>
      <c r="B6" s="2342" t="s">
        <v>1595</v>
      </c>
      <c r="C6" s="2342"/>
      <c r="D6" s="2342"/>
      <c r="E6" s="2342" t="s">
        <v>1596</v>
      </c>
      <c r="F6" s="2342"/>
      <c r="G6" s="2342"/>
      <c r="H6" s="2342"/>
      <c r="I6" s="2342"/>
      <c r="J6" s="2342"/>
      <c r="K6" s="2342"/>
      <c r="L6" s="2342"/>
      <c r="M6" s="2342"/>
      <c r="N6" s="2342"/>
      <c r="O6" s="2342"/>
      <c r="P6" s="2342"/>
      <c r="Q6" s="2342"/>
      <c r="R6" s="2342"/>
      <c r="S6" s="2342"/>
      <c r="T6" s="2342"/>
      <c r="U6" s="2342"/>
      <c r="V6" s="2342"/>
      <c r="W6" s="2342"/>
      <c r="X6" s="2342"/>
      <c r="Y6" s="2342"/>
      <c r="Z6" s="2342"/>
    </row>
    <row r="7" spans="1:31" s="618" customFormat="1" ht="55.5" customHeight="1" x14ac:dyDescent="0.25">
      <c r="A7" s="623"/>
      <c r="B7" s="2342" t="s">
        <v>1597</v>
      </c>
      <c r="C7" s="2342"/>
      <c r="D7" s="2342"/>
      <c r="E7" s="2350" t="s">
        <v>1598</v>
      </c>
      <c r="F7" s="2350"/>
      <c r="G7" s="2350"/>
      <c r="H7" s="2350"/>
      <c r="I7" s="2350"/>
      <c r="J7" s="2350"/>
      <c r="K7" s="2350"/>
      <c r="L7" s="2350"/>
      <c r="M7" s="2350"/>
      <c r="N7" s="2350"/>
      <c r="O7" s="2350"/>
      <c r="P7" s="2350"/>
      <c r="Q7" s="2350"/>
      <c r="R7" s="2350"/>
      <c r="S7" s="2350"/>
      <c r="T7" s="2350"/>
      <c r="U7" s="2350"/>
      <c r="V7" s="2350"/>
      <c r="W7" s="2350"/>
      <c r="X7" s="2350"/>
      <c r="Y7" s="2350"/>
      <c r="Z7" s="2350"/>
    </row>
    <row r="8" spans="1:31" s="618" customFormat="1" ht="25.5" customHeight="1" x14ac:dyDescent="0.25">
      <c r="A8" s="619" t="s">
        <v>1599</v>
      </c>
      <c r="B8" s="624"/>
      <c r="C8" s="624"/>
      <c r="D8" s="624"/>
      <c r="E8" s="624"/>
      <c r="F8" s="624"/>
      <c r="G8" s="624"/>
      <c r="H8" s="624"/>
      <c r="I8" s="624"/>
      <c r="J8" s="624"/>
      <c r="K8" s="624"/>
      <c r="L8" s="624"/>
      <c r="M8" s="624"/>
      <c r="N8" s="624"/>
      <c r="O8" s="624"/>
      <c r="P8" s="624"/>
      <c r="Q8" s="624"/>
      <c r="R8" s="624"/>
      <c r="S8" s="624"/>
      <c r="T8" s="624"/>
      <c r="U8" s="624"/>
      <c r="V8" s="624"/>
      <c r="W8" s="624"/>
      <c r="X8" s="624"/>
      <c r="Y8" s="624"/>
      <c r="Z8" s="625"/>
    </row>
    <row r="9" spans="1:31" s="627" customFormat="1" ht="2.25" customHeight="1" x14ac:dyDescent="0.25">
      <c r="A9" s="626"/>
    </row>
    <row r="10" spans="1:31" s="618" customFormat="1" ht="116.4" customHeight="1" x14ac:dyDescent="0.25">
      <c r="A10" s="2114" t="s">
        <v>1600</v>
      </c>
      <c r="B10" s="2114"/>
      <c r="C10" s="2114"/>
      <c r="D10" s="2114"/>
      <c r="E10" s="2114"/>
      <c r="F10" s="2114"/>
      <c r="G10" s="2114"/>
      <c r="H10" s="2114"/>
      <c r="I10" s="2114"/>
      <c r="J10" s="2114"/>
      <c r="K10" s="2114"/>
      <c r="L10" s="2114"/>
      <c r="M10" s="2114"/>
      <c r="N10" s="2114"/>
      <c r="O10" s="2114"/>
      <c r="P10" s="2114"/>
      <c r="Q10" s="2114"/>
      <c r="R10" s="2114"/>
      <c r="S10" s="2114"/>
      <c r="T10" s="2114"/>
      <c r="U10" s="2114"/>
      <c r="V10" s="2114"/>
      <c r="W10" s="2114"/>
      <c r="X10" s="2114"/>
      <c r="Y10" s="2114"/>
      <c r="Z10" s="2114"/>
    </row>
    <row r="11" spans="1:31" s="618" customFormat="1" ht="74.25" customHeight="1" x14ac:dyDescent="0.3">
      <c r="A11" s="628"/>
      <c r="B11" s="2193" t="s">
        <v>1601</v>
      </c>
      <c r="C11" s="2193"/>
      <c r="D11" s="2193"/>
      <c r="E11" s="2342" t="s">
        <v>1602</v>
      </c>
      <c r="F11" s="2342"/>
      <c r="G11" s="2342"/>
      <c r="H11" s="2342"/>
      <c r="I11" s="2342"/>
      <c r="J11" s="2342"/>
      <c r="K11" s="2342"/>
      <c r="L11" s="2342"/>
      <c r="M11" s="2342"/>
      <c r="N11" s="2342"/>
      <c r="O11" s="2342"/>
      <c r="P11" s="2342"/>
      <c r="Q11" s="2342"/>
      <c r="R11" s="2342"/>
      <c r="S11" s="2342"/>
      <c r="T11" s="2342"/>
      <c r="U11" s="2342"/>
      <c r="V11" s="2342"/>
      <c r="W11" s="2342"/>
      <c r="X11" s="2342"/>
      <c r="Y11" s="2342"/>
      <c r="Z11" s="2342"/>
    </row>
    <row r="12" spans="1:31" s="618" customFormat="1" ht="71.400000000000006" customHeight="1" x14ac:dyDescent="0.3">
      <c r="A12" s="628"/>
      <c r="B12" s="2193" t="s">
        <v>1603</v>
      </c>
      <c r="C12" s="2193"/>
      <c r="D12" s="2193"/>
      <c r="E12" s="2342" t="s">
        <v>1604</v>
      </c>
      <c r="F12" s="2342"/>
      <c r="G12" s="2342"/>
      <c r="H12" s="2342"/>
      <c r="I12" s="2342"/>
      <c r="J12" s="2342"/>
      <c r="K12" s="2342"/>
      <c r="L12" s="2342"/>
      <c r="M12" s="2342"/>
      <c r="N12" s="2342"/>
      <c r="O12" s="2342"/>
      <c r="P12" s="2342"/>
      <c r="Q12" s="2342"/>
      <c r="R12" s="2342"/>
      <c r="S12" s="2342"/>
      <c r="T12" s="2342"/>
      <c r="U12" s="2342"/>
      <c r="V12" s="2342"/>
      <c r="W12" s="2342"/>
      <c r="X12" s="2342"/>
      <c r="Y12" s="2342"/>
      <c r="Z12" s="2342"/>
    </row>
    <row r="13" spans="1:31" s="618" customFormat="1" ht="23.25" customHeight="1" x14ac:dyDescent="0.3">
      <c r="A13" s="628"/>
      <c r="B13" s="2193" t="s">
        <v>1605</v>
      </c>
      <c r="C13" s="2193"/>
      <c r="D13" s="2193"/>
      <c r="E13" s="2342" t="s">
        <v>1606</v>
      </c>
      <c r="F13" s="2342"/>
      <c r="G13" s="2342"/>
      <c r="H13" s="2342"/>
      <c r="I13" s="2342"/>
      <c r="J13" s="2342"/>
      <c r="K13" s="2342"/>
      <c r="L13" s="2342"/>
      <c r="M13" s="2342"/>
      <c r="N13" s="2342"/>
      <c r="O13" s="2342"/>
      <c r="P13" s="2342"/>
      <c r="Q13" s="2342"/>
      <c r="R13" s="2342"/>
      <c r="S13" s="2342"/>
      <c r="T13" s="2342"/>
      <c r="U13" s="2342"/>
      <c r="V13" s="2342"/>
      <c r="W13" s="2342"/>
      <c r="X13" s="2342"/>
      <c r="Y13" s="2342"/>
      <c r="Z13" s="623"/>
    </row>
    <row r="14" spans="1:31" s="4" customFormat="1" ht="25.5" customHeight="1" x14ac:dyDescent="0.25">
      <c r="A14" s="619" t="s">
        <v>1607</v>
      </c>
      <c r="B14" s="620"/>
      <c r="C14" s="620"/>
      <c r="D14" s="620"/>
      <c r="E14" s="620"/>
      <c r="F14" s="620"/>
      <c r="G14" s="620"/>
      <c r="H14" s="620"/>
      <c r="I14" s="620"/>
      <c r="J14" s="620"/>
      <c r="K14" s="620"/>
      <c r="L14" s="620"/>
      <c r="M14" s="620"/>
      <c r="N14" s="620"/>
      <c r="O14" s="620"/>
      <c r="P14" s="620"/>
      <c r="Q14" s="620"/>
      <c r="R14" s="620"/>
      <c r="S14" s="620"/>
      <c r="T14" s="620"/>
      <c r="U14" s="620"/>
      <c r="V14" s="620"/>
      <c r="W14" s="620"/>
      <c r="X14" s="620"/>
      <c r="Y14" s="620"/>
      <c r="Z14" s="621"/>
    </row>
    <row r="15" spans="1:31" s="627" customFormat="1" ht="2.25" customHeight="1" x14ac:dyDescent="0.25">
      <c r="A15" s="626"/>
    </row>
    <row r="16" spans="1:31" s="618" customFormat="1" ht="51" customHeight="1" x14ac:dyDescent="0.25">
      <c r="A16" s="2342" t="s">
        <v>1608</v>
      </c>
      <c r="B16" s="2342"/>
      <c r="C16" s="2342"/>
      <c r="D16" s="2342"/>
      <c r="E16" s="2342"/>
      <c r="F16" s="2342"/>
      <c r="G16" s="2342"/>
      <c r="H16" s="2342"/>
      <c r="I16" s="2342"/>
      <c r="J16" s="2342"/>
      <c r="K16" s="2342"/>
      <c r="L16" s="2342"/>
      <c r="M16" s="2342"/>
      <c r="N16" s="2342"/>
      <c r="O16" s="2342"/>
      <c r="P16" s="2342"/>
      <c r="Q16" s="2342"/>
      <c r="R16" s="2342"/>
      <c r="S16" s="2342"/>
      <c r="T16" s="2342"/>
      <c r="U16" s="2342"/>
      <c r="V16" s="2342"/>
      <c r="W16" s="2342"/>
      <c r="X16" s="2342"/>
      <c r="Y16" s="2342"/>
      <c r="Z16" s="2342"/>
    </row>
    <row r="17" spans="1:28" ht="36.75" customHeight="1" x14ac:dyDescent="0.3">
      <c r="B17" s="2193" t="s">
        <v>1601</v>
      </c>
      <c r="C17" s="2193"/>
      <c r="D17" s="2193"/>
      <c r="E17" s="2342" t="s">
        <v>1609</v>
      </c>
      <c r="F17" s="2342"/>
      <c r="G17" s="2342"/>
      <c r="H17" s="2342"/>
      <c r="I17" s="2342"/>
      <c r="J17" s="2342"/>
      <c r="K17" s="2342"/>
      <c r="L17" s="2342"/>
      <c r="M17" s="2342"/>
      <c r="N17" s="2342"/>
      <c r="O17" s="2342"/>
      <c r="P17" s="2342"/>
      <c r="Q17" s="2342"/>
      <c r="R17" s="2342"/>
      <c r="S17" s="2342"/>
      <c r="T17" s="2342"/>
      <c r="U17" s="2342"/>
      <c r="V17" s="2342"/>
      <c r="W17" s="2342"/>
      <c r="X17" s="2342"/>
      <c r="Y17" s="2342"/>
      <c r="Z17" s="2342"/>
    </row>
    <row r="18" spans="1:28" ht="36.75" customHeight="1" x14ac:dyDescent="0.3">
      <c r="B18" s="2193" t="s">
        <v>1603</v>
      </c>
      <c r="C18" s="2193"/>
      <c r="D18" s="2193"/>
      <c r="E18" s="2342" t="s">
        <v>1610</v>
      </c>
      <c r="F18" s="2342"/>
      <c r="G18" s="2342"/>
      <c r="H18" s="2342"/>
      <c r="I18" s="2342"/>
      <c r="J18" s="2342"/>
      <c r="K18" s="2342"/>
      <c r="L18" s="2342"/>
      <c r="M18" s="2342"/>
      <c r="N18" s="2342"/>
      <c r="O18" s="2342"/>
      <c r="P18" s="2342"/>
      <c r="Q18" s="2342"/>
      <c r="R18" s="2342"/>
      <c r="S18" s="2342"/>
      <c r="T18" s="2342"/>
      <c r="U18" s="2342"/>
      <c r="V18" s="2342"/>
      <c r="W18" s="2342"/>
      <c r="X18" s="2342"/>
      <c r="Y18" s="2342"/>
      <c r="Z18" s="2342"/>
    </row>
    <row r="19" spans="1:28" ht="18" customHeight="1" x14ac:dyDescent="0.3">
      <c r="B19" s="2193" t="s">
        <v>1605</v>
      </c>
      <c r="C19" s="2193"/>
      <c r="D19" s="2193"/>
      <c r="E19" s="2342" t="s">
        <v>1606</v>
      </c>
      <c r="F19" s="2342"/>
      <c r="G19" s="2342"/>
      <c r="H19" s="2342"/>
      <c r="I19" s="2342"/>
      <c r="J19" s="2342"/>
      <c r="K19" s="2342"/>
      <c r="L19" s="2342"/>
      <c r="M19" s="2342"/>
      <c r="N19" s="2342"/>
      <c r="O19" s="2342"/>
      <c r="P19" s="2342"/>
      <c r="Q19" s="2342"/>
      <c r="R19" s="2342"/>
      <c r="S19" s="2342"/>
      <c r="T19" s="2342"/>
      <c r="U19" s="2342"/>
      <c r="V19" s="2342"/>
      <c r="W19" s="2342"/>
      <c r="X19" s="2342"/>
      <c r="Y19" s="2342"/>
    </row>
    <row r="20" spans="1:28" ht="25.5" customHeight="1" x14ac:dyDescent="0.3">
      <c r="A20" s="619" t="s">
        <v>1611</v>
      </c>
      <c r="B20" s="629"/>
      <c r="C20" s="629"/>
      <c r="D20" s="629"/>
      <c r="E20" s="629"/>
      <c r="F20" s="629"/>
      <c r="G20" s="629"/>
      <c r="H20" s="629"/>
      <c r="I20" s="629"/>
      <c r="J20" s="629"/>
      <c r="K20" s="629"/>
      <c r="L20" s="629"/>
      <c r="M20" s="629"/>
      <c r="N20" s="629"/>
      <c r="O20" s="629"/>
      <c r="P20" s="629"/>
      <c r="Q20" s="629"/>
      <c r="R20" s="629"/>
      <c r="S20" s="629"/>
      <c r="T20" s="629"/>
      <c r="U20" s="629"/>
      <c r="V20" s="629"/>
      <c r="W20" s="629"/>
      <c r="X20" s="629"/>
      <c r="Y20" s="629"/>
      <c r="Z20" s="630"/>
    </row>
    <row r="21" spans="1:28" s="627" customFormat="1" ht="2.25" customHeight="1" x14ac:dyDescent="0.25">
      <c r="A21" s="626"/>
    </row>
    <row r="22" spans="1:28" ht="51.75" customHeight="1" x14ac:dyDescent="0.3">
      <c r="A22" s="2114" t="s">
        <v>1612</v>
      </c>
      <c r="B22" s="2114"/>
      <c r="C22" s="2114"/>
      <c r="D22" s="2114"/>
      <c r="E22" s="2114"/>
      <c r="F22" s="2114"/>
      <c r="G22" s="2114"/>
      <c r="H22" s="2114"/>
      <c r="I22" s="2114"/>
      <c r="J22" s="2114"/>
      <c r="K22" s="2114"/>
      <c r="L22" s="2114"/>
      <c r="M22" s="2114"/>
      <c r="N22" s="2114"/>
      <c r="O22" s="2114"/>
      <c r="P22" s="2114"/>
      <c r="Q22" s="2114"/>
      <c r="R22" s="2114"/>
      <c r="S22" s="2114"/>
      <c r="T22" s="2114"/>
      <c r="U22" s="2114"/>
      <c r="V22" s="2114"/>
      <c r="W22" s="2114"/>
      <c r="X22" s="2114"/>
      <c r="Y22" s="2114"/>
      <c r="Z22" s="2114"/>
    </row>
    <row r="23" spans="1:28" ht="21.15" customHeight="1" x14ac:dyDescent="0.3">
      <c r="B23" s="2193" t="s">
        <v>1601</v>
      </c>
      <c r="C23" s="2193"/>
      <c r="D23" s="2193"/>
      <c r="E23" s="2342" t="s">
        <v>1613</v>
      </c>
      <c r="F23" s="2342"/>
      <c r="G23" s="2342"/>
      <c r="H23" s="2342"/>
      <c r="I23" s="2342"/>
      <c r="J23" s="2342"/>
      <c r="K23" s="2342"/>
      <c r="L23" s="2342"/>
      <c r="M23" s="2342"/>
      <c r="N23" s="2342"/>
      <c r="O23" s="2342"/>
      <c r="P23" s="2342"/>
      <c r="Q23" s="2342"/>
      <c r="R23" s="2342"/>
      <c r="S23" s="2342"/>
      <c r="T23" s="2342"/>
      <c r="U23" s="2342"/>
      <c r="V23" s="2342"/>
      <c r="W23" s="2342"/>
      <c r="X23" s="2342"/>
      <c r="Y23" s="2342"/>
      <c r="Z23" s="2342"/>
      <c r="AB23" s="1" t="s">
        <v>22</v>
      </c>
    </row>
    <row r="24" spans="1:28" ht="20.25" customHeight="1" x14ac:dyDescent="0.3">
      <c r="B24" s="2193" t="s">
        <v>1603</v>
      </c>
      <c r="C24" s="2193"/>
      <c r="D24" s="2193"/>
      <c r="E24" s="2342" t="s">
        <v>1614</v>
      </c>
      <c r="F24" s="2342"/>
      <c r="G24" s="2342"/>
      <c r="H24" s="2342"/>
      <c r="I24" s="2342"/>
      <c r="J24" s="2342"/>
      <c r="K24" s="2342"/>
      <c r="L24" s="2342"/>
      <c r="M24" s="2342"/>
      <c r="N24" s="2342"/>
      <c r="O24" s="2342"/>
      <c r="P24" s="2342"/>
      <c r="Q24" s="2342"/>
      <c r="R24" s="2342"/>
      <c r="S24" s="2342"/>
      <c r="T24" s="2342"/>
      <c r="U24" s="2342"/>
      <c r="V24" s="2342"/>
      <c r="W24" s="2342"/>
      <c r="X24" s="2342"/>
      <c r="Y24" s="2342"/>
      <c r="Z24" s="2342"/>
    </row>
    <row r="25" spans="1:28" ht="22.65" customHeight="1" x14ac:dyDescent="0.3">
      <c r="B25" s="2193" t="s">
        <v>1605</v>
      </c>
      <c r="C25" s="2193"/>
      <c r="D25" s="2193"/>
      <c r="E25" s="2342" t="s">
        <v>1606</v>
      </c>
      <c r="F25" s="2342"/>
      <c r="G25" s="2342"/>
      <c r="H25" s="2342"/>
      <c r="I25" s="2342"/>
      <c r="J25" s="2342"/>
      <c r="K25" s="2342"/>
      <c r="L25" s="2342"/>
      <c r="M25" s="2342"/>
      <c r="N25" s="2342"/>
      <c r="O25" s="2342"/>
      <c r="P25" s="2342"/>
      <c r="Q25" s="2342"/>
      <c r="R25" s="2342"/>
      <c r="S25" s="2342"/>
      <c r="T25" s="2342"/>
      <c r="U25" s="2342"/>
      <c r="V25" s="2342"/>
      <c r="W25" s="2342"/>
      <c r="X25" s="2342"/>
      <c r="Y25" s="2342"/>
    </row>
    <row r="26" spans="1:28" s="633" customFormat="1" ht="25.5" customHeight="1" x14ac:dyDescent="0.25">
      <c r="A26" s="619" t="s">
        <v>1615</v>
      </c>
      <c r="B26" s="631"/>
      <c r="C26" s="631"/>
      <c r="D26" s="631"/>
      <c r="E26" s="631"/>
      <c r="F26" s="631"/>
      <c r="G26" s="631"/>
      <c r="H26" s="631"/>
      <c r="I26" s="631"/>
      <c r="J26" s="631"/>
      <c r="K26" s="631"/>
      <c r="L26" s="631"/>
      <c r="M26" s="631"/>
      <c r="N26" s="631"/>
      <c r="O26" s="631"/>
      <c r="P26" s="631"/>
      <c r="Q26" s="631"/>
      <c r="R26" s="631"/>
      <c r="S26" s="631"/>
      <c r="T26" s="631"/>
      <c r="U26" s="631"/>
      <c r="V26" s="631"/>
      <c r="W26" s="631"/>
      <c r="X26" s="631"/>
      <c r="Y26" s="631"/>
      <c r="Z26" s="632"/>
    </row>
    <row r="27" spans="1:28" s="627" customFormat="1" ht="2.25" customHeight="1" x14ac:dyDescent="0.25">
      <c r="A27" s="626"/>
    </row>
    <row r="28" spans="1:28" ht="239.25" customHeight="1" x14ac:dyDescent="0.3">
      <c r="A28" s="2114" t="s">
        <v>1616</v>
      </c>
      <c r="B28" s="2114"/>
      <c r="C28" s="2114"/>
      <c r="D28" s="2114"/>
      <c r="E28" s="2114"/>
      <c r="F28" s="2114"/>
      <c r="G28" s="2114"/>
      <c r="H28" s="2114"/>
      <c r="I28" s="2114"/>
      <c r="J28" s="2114"/>
      <c r="K28" s="2114"/>
      <c r="L28" s="2114"/>
      <c r="M28" s="2114"/>
      <c r="N28" s="2114"/>
      <c r="O28" s="2114"/>
      <c r="P28" s="2114"/>
      <c r="Q28" s="2114"/>
      <c r="R28" s="2114"/>
      <c r="S28" s="2114"/>
      <c r="T28" s="2114"/>
      <c r="U28" s="2114"/>
      <c r="V28" s="2114"/>
      <c r="W28" s="2114"/>
      <c r="X28" s="2114"/>
      <c r="Y28" s="2114"/>
      <c r="Z28" s="2114"/>
    </row>
    <row r="29" spans="1:28" ht="23.25" customHeight="1" x14ac:dyDescent="0.3">
      <c r="B29" s="2193" t="s">
        <v>1601</v>
      </c>
      <c r="C29" s="2193"/>
      <c r="D29" s="2193"/>
      <c r="E29" s="2342" t="s">
        <v>1617</v>
      </c>
      <c r="F29" s="2342"/>
      <c r="G29" s="2342"/>
      <c r="H29" s="2342"/>
      <c r="I29" s="2342"/>
      <c r="J29" s="2342"/>
      <c r="K29" s="2342"/>
      <c r="L29" s="2342"/>
      <c r="M29" s="2342"/>
      <c r="N29" s="2342"/>
      <c r="O29" s="2342"/>
      <c r="P29" s="2342"/>
      <c r="Q29" s="2342"/>
      <c r="R29" s="2342"/>
      <c r="S29" s="2342"/>
      <c r="T29" s="2342"/>
      <c r="U29" s="2342"/>
      <c r="V29" s="2342"/>
      <c r="W29" s="2342"/>
      <c r="X29" s="2342"/>
      <c r="Y29" s="2342"/>
      <c r="Z29" s="2342"/>
    </row>
    <row r="30" spans="1:28" ht="22.65" customHeight="1" x14ac:dyDescent="0.3">
      <c r="B30" s="2193" t="s">
        <v>1603</v>
      </c>
      <c r="C30" s="2193"/>
      <c r="D30" s="2193"/>
      <c r="E30" s="2342" t="s">
        <v>1618</v>
      </c>
      <c r="F30" s="2342"/>
      <c r="G30" s="2342"/>
      <c r="H30" s="2342"/>
      <c r="I30" s="2342"/>
      <c r="J30" s="2342"/>
      <c r="K30" s="2342"/>
      <c r="L30" s="2342"/>
      <c r="M30" s="2342"/>
      <c r="N30" s="2342"/>
      <c r="O30" s="2342"/>
      <c r="P30" s="2342"/>
      <c r="Q30" s="2342"/>
      <c r="R30" s="2342"/>
      <c r="S30" s="2342"/>
      <c r="T30" s="2342"/>
      <c r="U30" s="2342"/>
      <c r="V30" s="2342"/>
      <c r="W30" s="2342"/>
      <c r="X30" s="2342"/>
      <c r="Y30" s="2342"/>
      <c r="Z30" s="2342"/>
    </row>
    <row r="31" spans="1:28" ht="27.75" customHeight="1" x14ac:dyDescent="0.3">
      <c r="B31" s="2193" t="s">
        <v>1605</v>
      </c>
      <c r="C31" s="2193"/>
      <c r="D31" s="2193"/>
      <c r="E31" s="2342" t="s">
        <v>1606</v>
      </c>
      <c r="F31" s="2342"/>
      <c r="G31" s="2342"/>
      <c r="H31" s="2342"/>
      <c r="I31" s="2342"/>
      <c r="J31" s="2342"/>
      <c r="K31" s="2342"/>
      <c r="L31" s="2342"/>
      <c r="M31" s="2342"/>
      <c r="N31" s="2342"/>
      <c r="O31" s="2342"/>
      <c r="P31" s="2342"/>
      <c r="Q31" s="2342"/>
      <c r="R31" s="2342"/>
      <c r="S31" s="2342"/>
      <c r="T31" s="2342"/>
      <c r="U31" s="2342"/>
      <c r="V31" s="2342"/>
      <c r="W31" s="2342"/>
      <c r="X31" s="2342"/>
      <c r="Y31" s="2342"/>
    </row>
    <row r="32" spans="1:28" ht="25.5" customHeight="1" x14ac:dyDescent="0.3">
      <c r="A32" s="619" t="s">
        <v>1619</v>
      </c>
      <c r="B32" s="629"/>
      <c r="C32" s="629"/>
      <c r="D32" s="629"/>
      <c r="E32" s="629"/>
      <c r="F32" s="629"/>
      <c r="G32" s="629"/>
      <c r="H32" s="629"/>
      <c r="I32" s="629"/>
      <c r="J32" s="629"/>
      <c r="K32" s="629"/>
      <c r="L32" s="629"/>
      <c r="M32" s="629"/>
      <c r="N32" s="629"/>
      <c r="O32" s="629"/>
      <c r="P32" s="629"/>
      <c r="Q32" s="629"/>
      <c r="R32" s="629"/>
      <c r="S32" s="629"/>
      <c r="T32" s="629"/>
      <c r="U32" s="629"/>
      <c r="V32" s="629"/>
      <c r="W32" s="629"/>
      <c r="X32" s="629"/>
      <c r="Y32" s="629"/>
      <c r="Z32" s="630"/>
    </row>
    <row r="33" spans="1:26" s="627" customFormat="1" ht="3.75" customHeight="1" x14ac:dyDescent="0.25">
      <c r="A33" s="626"/>
    </row>
    <row r="34" spans="1:26" ht="150.75" customHeight="1" x14ac:dyDescent="0.3">
      <c r="A34" s="2114" t="s">
        <v>1620</v>
      </c>
      <c r="B34" s="2114"/>
      <c r="C34" s="2114"/>
      <c r="D34" s="2114"/>
      <c r="E34" s="2114"/>
      <c r="F34" s="2114"/>
      <c r="G34" s="2114"/>
      <c r="H34" s="2114"/>
      <c r="I34" s="2114"/>
      <c r="J34" s="2114"/>
      <c r="K34" s="2114"/>
      <c r="L34" s="2114"/>
      <c r="M34" s="2114"/>
      <c r="N34" s="2114"/>
      <c r="O34" s="2114"/>
      <c r="P34" s="2114"/>
      <c r="Q34" s="2114"/>
      <c r="R34" s="2114"/>
      <c r="S34" s="2114"/>
      <c r="T34" s="2114"/>
      <c r="U34" s="2114"/>
      <c r="V34" s="2114"/>
      <c r="W34" s="2114"/>
      <c r="X34" s="2114"/>
      <c r="Y34" s="2114"/>
      <c r="Z34" s="2114"/>
    </row>
    <row r="35" spans="1:26" ht="36.75" customHeight="1" x14ac:dyDescent="0.3">
      <c r="B35" s="2193" t="s">
        <v>1601</v>
      </c>
      <c r="C35" s="2193"/>
      <c r="D35" s="2193"/>
      <c r="E35" s="2342" t="s">
        <v>1621</v>
      </c>
      <c r="F35" s="2342"/>
      <c r="G35" s="2342"/>
      <c r="H35" s="2342"/>
      <c r="I35" s="2342"/>
      <c r="J35" s="2342"/>
      <c r="K35" s="2342"/>
      <c r="L35" s="2342"/>
      <c r="M35" s="2342"/>
      <c r="N35" s="2342"/>
      <c r="O35" s="2342"/>
      <c r="P35" s="2342"/>
      <c r="Q35" s="2342"/>
      <c r="R35" s="2342"/>
      <c r="S35" s="2342"/>
      <c r="T35" s="2342"/>
      <c r="U35" s="2342"/>
      <c r="V35" s="2342"/>
      <c r="W35" s="2342"/>
      <c r="X35" s="2342"/>
      <c r="Y35" s="2342"/>
      <c r="Z35" s="2342"/>
    </row>
    <row r="36" spans="1:26" ht="39.15" customHeight="1" x14ac:dyDescent="0.3">
      <c r="B36" s="2193" t="s">
        <v>1603</v>
      </c>
      <c r="C36" s="2193"/>
      <c r="D36" s="2193"/>
      <c r="E36" s="2342" t="s">
        <v>1622</v>
      </c>
      <c r="F36" s="2342"/>
      <c r="G36" s="2342"/>
      <c r="H36" s="2342"/>
      <c r="I36" s="2342"/>
      <c r="J36" s="2342"/>
      <c r="K36" s="2342"/>
      <c r="L36" s="2342"/>
      <c r="M36" s="2342"/>
      <c r="N36" s="2342"/>
      <c r="O36" s="2342"/>
      <c r="P36" s="2342"/>
      <c r="Q36" s="2342"/>
      <c r="R36" s="2342"/>
      <c r="S36" s="2342"/>
      <c r="T36" s="2342"/>
      <c r="U36" s="2342"/>
      <c r="V36" s="2342"/>
      <c r="W36" s="2342"/>
      <c r="X36" s="2342"/>
      <c r="Y36" s="2342"/>
      <c r="Z36" s="2342"/>
    </row>
    <row r="37" spans="1:26" ht="22.65" customHeight="1" x14ac:dyDescent="0.3">
      <c r="A37" s="634"/>
      <c r="B37" s="2343" t="s">
        <v>1605</v>
      </c>
      <c r="C37" s="2343"/>
      <c r="D37" s="2343"/>
      <c r="E37" s="2344" t="s">
        <v>1606</v>
      </c>
      <c r="F37" s="2344"/>
      <c r="G37" s="2344"/>
      <c r="H37" s="2344"/>
      <c r="I37" s="2344"/>
      <c r="J37" s="2344"/>
      <c r="K37" s="2344"/>
      <c r="L37" s="2344"/>
      <c r="M37" s="2344"/>
      <c r="N37" s="2344"/>
      <c r="O37" s="2344"/>
      <c r="P37" s="2344"/>
      <c r="Q37" s="2344"/>
      <c r="R37" s="2344"/>
      <c r="S37" s="2344"/>
      <c r="T37" s="2344"/>
      <c r="U37" s="2344"/>
      <c r="V37" s="2344"/>
      <c r="W37" s="2344"/>
      <c r="X37" s="2344"/>
      <c r="Y37" s="2344"/>
      <c r="Z37" s="634"/>
    </row>
    <row r="38" spans="1:26" ht="100.5" customHeight="1" x14ac:dyDescent="0.3">
      <c r="A38" s="2345" t="s">
        <v>1623</v>
      </c>
      <c r="B38" s="2345"/>
      <c r="C38" s="2345"/>
      <c r="D38" s="2345"/>
      <c r="E38" s="2345"/>
      <c r="F38" s="2345"/>
      <c r="G38" s="2345"/>
      <c r="H38" s="2345"/>
      <c r="I38" s="2345"/>
      <c r="J38" s="2345"/>
      <c r="K38" s="2345"/>
      <c r="L38" s="2345"/>
      <c r="M38" s="2345"/>
      <c r="N38" s="2345"/>
      <c r="O38" s="2345"/>
      <c r="P38" s="2345"/>
      <c r="Q38" s="2345"/>
      <c r="R38" s="2345"/>
      <c r="S38" s="2345"/>
      <c r="T38" s="2345"/>
      <c r="U38" s="2345"/>
      <c r="V38" s="2345"/>
      <c r="W38" s="2345"/>
      <c r="X38" s="2345"/>
      <c r="Y38" s="2345"/>
      <c r="Z38" s="2345"/>
    </row>
    <row r="39" spans="1:26" customFormat="1" ht="35.4" customHeight="1" x14ac:dyDescent="0.25">
      <c r="A39" s="2346" t="s">
        <v>1427</v>
      </c>
      <c r="B39" s="2347"/>
      <c r="C39" s="2347"/>
      <c r="D39" s="2347"/>
      <c r="E39" s="2347"/>
      <c r="F39" s="2347"/>
      <c r="G39" s="2347"/>
      <c r="H39" s="2347"/>
      <c r="I39" s="2347"/>
      <c r="J39" s="2347"/>
      <c r="K39" s="2347"/>
      <c r="L39" s="2347"/>
      <c r="M39" s="2347"/>
      <c r="N39" s="2347"/>
      <c r="O39" s="2347"/>
      <c r="P39" s="2347"/>
      <c r="Q39" s="2347"/>
      <c r="R39" s="2347"/>
      <c r="S39" s="2347"/>
      <c r="T39" s="2347"/>
      <c r="U39" s="2347"/>
      <c r="V39" s="2347"/>
      <c r="W39" s="2347"/>
      <c r="X39" s="2347"/>
      <c r="Y39" s="2347"/>
      <c r="Z39" s="2347"/>
    </row>
    <row r="40" spans="1:26" ht="118.5" customHeight="1" x14ac:dyDescent="0.3">
      <c r="A40" s="2348" t="s">
        <v>1624</v>
      </c>
      <c r="B40" s="2348"/>
      <c r="C40" s="2348"/>
      <c r="D40" s="2348"/>
      <c r="E40" s="2348"/>
      <c r="F40" s="2348"/>
      <c r="G40" s="2348"/>
      <c r="H40" s="2348"/>
      <c r="I40" s="2348"/>
      <c r="J40" s="2348"/>
      <c r="K40" s="2348"/>
      <c r="L40" s="2348"/>
      <c r="M40" s="2348"/>
      <c r="N40" s="2348"/>
      <c r="O40" s="2348"/>
      <c r="P40" s="2348"/>
      <c r="Q40" s="2348"/>
      <c r="R40" s="2348"/>
      <c r="S40" s="2348"/>
      <c r="T40" s="2348"/>
      <c r="U40" s="2348"/>
      <c r="V40" s="2348"/>
      <c r="W40" s="2348"/>
      <c r="X40" s="2348"/>
      <c r="Y40" s="2348"/>
      <c r="Z40" s="2348"/>
    </row>
    <row r="41" spans="1:26" ht="25.5" customHeight="1" x14ac:dyDescent="0.3">
      <c r="A41" s="635" t="s">
        <v>1625</v>
      </c>
      <c r="B41" s="636"/>
      <c r="C41" s="637"/>
      <c r="D41" s="637"/>
      <c r="E41" s="637"/>
      <c r="F41" s="637"/>
      <c r="G41" s="637"/>
      <c r="H41" s="637"/>
      <c r="I41" s="637"/>
      <c r="J41" s="637"/>
      <c r="K41" s="637"/>
      <c r="L41" s="637"/>
      <c r="M41" s="637"/>
      <c r="N41" s="638"/>
      <c r="O41" s="637"/>
      <c r="P41" s="637"/>
      <c r="Q41" s="637"/>
      <c r="R41" s="637"/>
      <c r="S41" s="637"/>
      <c r="T41" s="637"/>
      <c r="U41" s="637"/>
      <c r="V41" s="637"/>
      <c r="W41" s="637"/>
      <c r="X41" s="637"/>
      <c r="Y41" s="637"/>
      <c r="Z41" s="639"/>
    </row>
    <row r="42" spans="1:26" ht="36" customHeight="1" x14ac:dyDescent="0.35">
      <c r="A42" s="661" t="str">
        <f>IF(ISBLANK('Agency Information'!B2),""," "&amp;'Agency Information'!B2)</f>
        <v/>
      </c>
      <c r="B42" s="641"/>
      <c r="C42" s="634"/>
      <c r="D42" s="634"/>
      <c r="E42" s="634"/>
      <c r="F42" s="634"/>
      <c r="G42" s="640"/>
      <c r="H42" s="634"/>
      <c r="I42" s="634"/>
      <c r="J42" s="634"/>
      <c r="K42" s="634"/>
      <c r="L42" s="634"/>
      <c r="M42" s="634"/>
      <c r="N42" s="640"/>
      <c r="O42" s="634"/>
      <c r="P42" s="634"/>
      <c r="Q42" s="634"/>
      <c r="R42" s="634"/>
      <c r="S42" s="634"/>
      <c r="T42" s="634"/>
      <c r="U42" s="634"/>
      <c r="V42" s="634"/>
      <c r="W42" s="634"/>
      <c r="X42" s="634"/>
      <c r="Y42" s="400"/>
    </row>
    <row r="43" spans="1:26" ht="30.15" customHeight="1" x14ac:dyDescent="0.3">
      <c r="A43" s="2349" t="s">
        <v>1626</v>
      </c>
      <c r="B43" s="2349"/>
      <c r="C43" s="2349"/>
      <c r="D43" s="2349"/>
      <c r="E43" s="2349"/>
      <c r="F43" s="2349"/>
      <c r="G43" s="2349"/>
      <c r="H43" s="2349"/>
      <c r="I43" s="2349"/>
      <c r="J43" s="2349"/>
      <c r="K43" s="2349"/>
      <c r="L43" s="2349"/>
      <c r="M43" s="2349"/>
      <c r="N43" s="2349"/>
      <c r="O43" s="2349"/>
      <c r="P43" s="2349"/>
      <c r="Q43" s="2349"/>
      <c r="R43" s="2349"/>
      <c r="S43" s="2349"/>
      <c r="T43" s="2349"/>
      <c r="U43" s="2349"/>
      <c r="V43" s="2349"/>
      <c r="W43" s="2349"/>
      <c r="X43" s="2349"/>
      <c r="Y43" s="400"/>
    </row>
    <row r="44" spans="1:26" ht="30.15" customHeight="1" x14ac:dyDescent="0.35">
      <c r="A44" s="660" t="str">
        <f>" "&amp;'Agency Information'!B3&amp;" "&amp;'Agency Information'!B4</f>
        <v xml:space="preserve">  </v>
      </c>
      <c r="B44" s="659"/>
      <c r="C44" s="659"/>
      <c r="D44" s="659"/>
      <c r="E44" s="659"/>
      <c r="F44" s="659"/>
      <c r="G44" s="659"/>
      <c r="H44" s="659"/>
      <c r="I44" s="659"/>
      <c r="J44" s="659"/>
      <c r="K44" s="659"/>
      <c r="L44" s="659"/>
      <c r="M44" s="659"/>
      <c r="N44" s="659"/>
      <c r="O44" s="659"/>
      <c r="P44" s="659"/>
      <c r="Q44" s="659"/>
      <c r="R44" s="659"/>
      <c r="S44" s="659"/>
      <c r="T44" s="659"/>
      <c r="U44" s="659"/>
      <c r="V44" s="659"/>
      <c r="W44" s="659"/>
      <c r="X44" s="659"/>
      <c r="Y44" s="400"/>
    </row>
    <row r="45" spans="1:26" ht="30.15" customHeight="1" x14ac:dyDescent="0.3">
      <c r="A45" s="2338" t="s">
        <v>1627</v>
      </c>
      <c r="B45" s="2338"/>
      <c r="C45" s="2338"/>
      <c r="D45" s="2338"/>
      <c r="E45" s="2338"/>
      <c r="F45" s="2338"/>
      <c r="G45" s="2338"/>
      <c r="H45" s="2338"/>
      <c r="I45" s="2338"/>
      <c r="J45" s="2338"/>
      <c r="K45" s="2338"/>
      <c r="L45" s="2338"/>
      <c r="M45" s="2338"/>
      <c r="N45" s="2338"/>
      <c r="O45" s="2338"/>
      <c r="P45" s="2338"/>
      <c r="Q45" s="2338"/>
      <c r="R45" s="2338"/>
      <c r="S45" s="2338"/>
      <c r="T45" s="2338"/>
      <c r="U45" s="2338"/>
      <c r="V45" s="2338"/>
      <c r="W45" s="2338"/>
      <c r="X45" s="2338"/>
      <c r="Y45" s="400"/>
    </row>
    <row r="46" spans="1:26" ht="30.15" customHeight="1" x14ac:dyDescent="0.35">
      <c r="A46" s="660" t="str">
        <f>IF('Agency Information'!B6&lt;&gt;""," "&amp;'Agency Information'!B6, "")</f>
        <v/>
      </c>
      <c r="B46" s="662"/>
      <c r="C46" s="662"/>
      <c r="D46" s="662"/>
      <c r="E46" s="662"/>
      <c r="F46" s="662"/>
      <c r="G46" s="662"/>
      <c r="H46" s="662"/>
      <c r="I46" s="662"/>
      <c r="J46" s="662"/>
      <c r="K46" s="662"/>
      <c r="L46" s="662"/>
      <c r="M46" s="662"/>
      <c r="N46" s="662"/>
      <c r="O46" s="662"/>
      <c r="P46" s="662"/>
      <c r="Q46" s="662"/>
      <c r="R46" s="662"/>
      <c r="S46" s="662"/>
      <c r="T46" s="662"/>
      <c r="U46" s="662"/>
      <c r="V46" s="662"/>
      <c r="W46" s="662"/>
      <c r="X46" s="662"/>
      <c r="Y46" s="400"/>
    </row>
    <row r="47" spans="1:26" ht="30.15" customHeight="1" x14ac:dyDescent="0.3">
      <c r="A47" s="2338" t="s">
        <v>1628</v>
      </c>
      <c r="B47" s="2338"/>
      <c r="C47" s="2338"/>
      <c r="D47" s="2338"/>
      <c r="E47" s="2338"/>
      <c r="F47" s="2338"/>
      <c r="G47" s="2338"/>
      <c r="H47" s="2338"/>
      <c r="I47" s="2338"/>
      <c r="J47" s="2338"/>
      <c r="K47" s="2338"/>
      <c r="L47" s="2338"/>
      <c r="M47" s="2338"/>
      <c r="N47" s="2338"/>
      <c r="O47" s="2338"/>
      <c r="P47" s="2338"/>
      <c r="Q47" s="2338"/>
      <c r="R47" s="2338"/>
      <c r="S47" s="2338"/>
      <c r="T47" s="2338"/>
      <c r="U47" s="2338"/>
      <c r="V47" s="2338"/>
      <c r="W47" s="2338"/>
      <c r="X47" s="2338"/>
      <c r="Y47" s="400"/>
    </row>
    <row r="48" spans="1:26" ht="30.15" customHeight="1" x14ac:dyDescent="0.35">
      <c r="A48" s="660" t="str">
        <f>" "&amp;'Agency Information'!B11&amp;IF(AND('Agency Information'!B12&lt;&gt;"",'Agency Information'!B11&lt;&gt;""),", "&amp;'Agency Information'!B12,"")</f>
        <v xml:space="preserve"> </v>
      </c>
      <c r="B48" s="662"/>
      <c r="C48" s="662"/>
      <c r="D48" s="662"/>
      <c r="E48" s="662"/>
      <c r="F48" s="662"/>
      <c r="G48" s="662"/>
      <c r="H48" s="662"/>
      <c r="I48" s="662"/>
      <c r="J48" s="662"/>
      <c r="K48" s="662"/>
      <c r="L48" s="662"/>
      <c r="M48" s="662"/>
      <c r="N48" s="662"/>
      <c r="O48" s="662"/>
      <c r="P48" s="662"/>
      <c r="Q48" s="662"/>
      <c r="R48" s="662"/>
      <c r="S48" s="662"/>
      <c r="T48" s="662"/>
      <c r="U48" s="662"/>
      <c r="V48" s="662"/>
      <c r="W48" s="662"/>
      <c r="X48" s="662"/>
      <c r="Y48" s="400"/>
    </row>
    <row r="49" spans="1:28" ht="30.15" customHeight="1" x14ac:dyDescent="0.3">
      <c r="A49" s="2338" t="s">
        <v>1629</v>
      </c>
      <c r="B49" s="2338"/>
      <c r="C49" s="2338"/>
      <c r="D49" s="2338"/>
      <c r="E49" s="2338"/>
      <c r="F49" s="2338"/>
      <c r="G49" s="2338"/>
      <c r="H49" s="2338"/>
      <c r="I49" s="2338"/>
      <c r="J49" s="2338"/>
      <c r="K49" s="2338"/>
      <c r="L49" s="2338"/>
      <c r="M49" s="2338"/>
      <c r="N49" s="2338"/>
      <c r="O49" s="2338"/>
      <c r="P49" s="2338"/>
      <c r="Q49" s="2338"/>
      <c r="R49" s="2338"/>
      <c r="S49" s="2338"/>
      <c r="T49" s="2338"/>
      <c r="U49" s="2338"/>
      <c r="V49" s="2338"/>
      <c r="W49" s="2338"/>
      <c r="X49" s="2338"/>
      <c r="Y49" s="400"/>
    </row>
    <row r="50" spans="1:28" ht="30.15" customHeight="1" x14ac:dyDescent="0.35">
      <c r="A50" s="660" t="str">
        <f>" "&amp;'Agency Information'!B13&amp;"  "&amp;'Agency Information'!B14</f>
        <v xml:space="preserve">   </v>
      </c>
      <c r="B50" s="662"/>
      <c r="C50" s="662"/>
      <c r="D50" s="662"/>
      <c r="E50" s="662"/>
      <c r="F50" s="662"/>
      <c r="G50" s="662"/>
      <c r="H50" s="662"/>
      <c r="I50" s="662"/>
      <c r="J50" s="662"/>
      <c r="K50" s="662"/>
      <c r="L50" s="662"/>
      <c r="M50" s="662"/>
      <c r="N50" s="662"/>
      <c r="O50" s="662"/>
      <c r="P50" s="662"/>
      <c r="Q50" s="662"/>
      <c r="R50" s="662"/>
      <c r="S50" s="662"/>
      <c r="T50" s="662"/>
      <c r="U50" s="662"/>
      <c r="V50" s="662"/>
      <c r="W50" s="662"/>
      <c r="X50" s="662"/>
      <c r="Y50" s="400"/>
    </row>
    <row r="51" spans="1:28" ht="66.75" customHeight="1" thickBot="1" x14ac:dyDescent="0.35">
      <c r="A51" s="2339" t="s">
        <v>1630</v>
      </c>
      <c r="B51" s="2339"/>
      <c r="C51" s="2339"/>
      <c r="D51" s="2339"/>
      <c r="E51" s="2339"/>
      <c r="F51" s="2339"/>
      <c r="G51" s="2339"/>
      <c r="H51" s="2339"/>
      <c r="I51" s="2339"/>
      <c r="J51" s="2339"/>
      <c r="K51" s="2339"/>
      <c r="L51" s="2339"/>
      <c r="M51" s="2339"/>
      <c r="N51" s="2339"/>
      <c r="O51" s="2339"/>
      <c r="P51" s="2339"/>
      <c r="Q51" s="2339"/>
      <c r="R51" s="2339"/>
      <c r="S51" s="2339"/>
      <c r="T51" s="2339"/>
      <c r="U51" s="2339"/>
      <c r="V51" s="2339"/>
      <c r="W51" s="2339"/>
      <c r="X51" s="2339"/>
      <c r="Y51" s="400"/>
    </row>
    <row r="52" spans="1:28" ht="40.65" customHeight="1" thickBot="1" x14ac:dyDescent="0.45">
      <c r="A52" s="642" t="s">
        <v>1631</v>
      </c>
      <c r="B52" s="5"/>
      <c r="C52" s="400"/>
      <c r="D52" s="400"/>
      <c r="E52" s="400"/>
      <c r="F52" s="400"/>
      <c r="G52" s="400"/>
      <c r="H52" s="400"/>
      <c r="I52" s="400"/>
      <c r="J52" s="400"/>
      <c r="K52" s="400"/>
      <c r="L52" s="400"/>
      <c r="M52" s="400"/>
      <c r="N52" s="643"/>
      <c r="O52" s="400"/>
      <c r="P52" s="400"/>
      <c r="Q52" s="400"/>
      <c r="R52" s="400"/>
      <c r="S52" s="400"/>
      <c r="T52" s="644"/>
      <c r="U52" s="644"/>
      <c r="V52" s="400"/>
      <c r="W52" s="644"/>
      <c r="X52" s="644"/>
      <c r="Y52" s="663" t="s">
        <v>1088</v>
      </c>
      <c r="AB52" s="2283" t="s">
        <v>1633</v>
      </c>
    </row>
    <row r="53" spans="1:28" ht="30.75" customHeight="1" x14ac:dyDescent="0.3">
      <c r="A53" s="643"/>
      <c r="B53" s="5"/>
      <c r="C53" s="400"/>
      <c r="D53" s="400"/>
      <c r="E53" s="400"/>
      <c r="F53" s="400"/>
      <c r="G53" s="400"/>
      <c r="H53" s="400"/>
      <c r="I53" s="400"/>
      <c r="J53" s="400"/>
      <c r="K53" s="400"/>
      <c r="L53" s="400"/>
      <c r="M53" s="400"/>
      <c r="N53" s="643"/>
      <c r="O53" s="400"/>
      <c r="P53" s="400"/>
      <c r="Q53" s="400"/>
      <c r="R53" s="400"/>
      <c r="S53" s="400"/>
      <c r="T53" s="400"/>
      <c r="U53" s="400"/>
      <c r="V53" s="400"/>
      <c r="W53" s="400"/>
      <c r="X53" s="400"/>
      <c r="Y53" s="400"/>
      <c r="AB53" s="2283"/>
    </row>
    <row r="54" spans="1:28" ht="25.5" customHeight="1" x14ac:dyDescent="0.3">
      <c r="A54" s="635" t="s">
        <v>1426</v>
      </c>
      <c r="B54" s="636"/>
      <c r="C54" s="637"/>
      <c r="D54" s="637"/>
      <c r="E54" s="637"/>
      <c r="F54" s="637"/>
      <c r="G54" s="637"/>
      <c r="H54" s="637"/>
      <c r="I54" s="637"/>
      <c r="J54" s="637"/>
      <c r="K54" s="637"/>
      <c r="L54" s="637"/>
      <c r="M54" s="637"/>
      <c r="N54" s="637"/>
      <c r="O54" s="637"/>
      <c r="P54" s="637"/>
      <c r="Q54" s="637"/>
      <c r="R54" s="637"/>
      <c r="S54" s="637"/>
      <c r="T54" s="645"/>
      <c r="U54" s="637"/>
      <c r="V54" s="637"/>
      <c r="W54" s="637"/>
      <c r="X54" s="637"/>
      <c r="Y54" s="637"/>
      <c r="Z54" s="639"/>
    </row>
    <row r="55" spans="1:28" s="647" customFormat="1" ht="5.25" customHeight="1" thickBot="1" x14ac:dyDescent="0.35">
      <c r="A55" s="626"/>
      <c r="B55" s="646"/>
      <c r="T55" s="648"/>
    </row>
    <row r="56" spans="1:28" ht="9.75" customHeight="1" x14ac:dyDescent="0.3">
      <c r="A56" s="649"/>
      <c r="B56" s="650"/>
      <c r="C56" s="651"/>
      <c r="D56" s="651"/>
      <c r="E56" s="651"/>
      <c r="F56" s="651"/>
      <c r="G56" s="652"/>
      <c r="H56" s="649"/>
      <c r="I56" s="651"/>
      <c r="J56" s="651"/>
      <c r="K56" s="651"/>
      <c r="L56" s="653"/>
      <c r="M56" s="654"/>
      <c r="N56" s="651"/>
      <c r="O56" s="651"/>
      <c r="P56" s="649"/>
      <c r="Q56" s="651"/>
      <c r="R56" s="651"/>
      <c r="S56" s="652"/>
      <c r="T56" s="655"/>
      <c r="U56" s="651"/>
      <c r="V56" s="651"/>
      <c r="W56" s="654"/>
      <c r="X56" s="651"/>
      <c r="Y56" s="651"/>
      <c r="Z56" s="652"/>
    </row>
    <row r="57" spans="1:28" s="3" customFormat="1" ht="18" customHeight="1" x14ac:dyDescent="0.3">
      <c r="A57" s="2324">
        <v>1</v>
      </c>
      <c r="B57" s="1967"/>
      <c r="C57" s="1967"/>
      <c r="D57" s="1967"/>
      <c r="E57" s="1967"/>
      <c r="F57" s="1967"/>
      <c r="G57" s="2340"/>
      <c r="H57" s="2324">
        <v>2</v>
      </c>
      <c r="I57" s="1967"/>
      <c r="J57" s="1967"/>
      <c r="K57" s="1967"/>
      <c r="L57" s="2325"/>
      <c r="M57" s="2341">
        <v>3</v>
      </c>
      <c r="N57" s="1967"/>
      <c r="O57" s="1967"/>
      <c r="P57" s="2324">
        <v>4</v>
      </c>
      <c r="Q57" s="1967"/>
      <c r="R57" s="1967"/>
      <c r="S57" s="2340"/>
      <c r="T57" s="2324">
        <v>5</v>
      </c>
      <c r="U57" s="1967"/>
      <c r="V57" s="1967"/>
      <c r="W57" s="2341">
        <v>6</v>
      </c>
      <c r="X57" s="1967"/>
      <c r="Y57" s="1967"/>
      <c r="Z57" s="2340"/>
    </row>
    <row r="58" spans="1:28" s="3" customFormat="1" ht="2.25" customHeight="1" x14ac:dyDescent="0.25">
      <c r="A58" s="2318" t="s">
        <v>1425</v>
      </c>
      <c r="B58" s="2319"/>
      <c r="C58" s="2319"/>
      <c r="D58" s="2319"/>
      <c r="E58" s="2319"/>
      <c r="F58" s="2319"/>
      <c r="G58" s="2320"/>
      <c r="H58" s="2324" t="s">
        <v>652</v>
      </c>
      <c r="I58" s="1967"/>
      <c r="J58" s="1967"/>
      <c r="K58" s="1967"/>
      <c r="L58" s="2325"/>
      <c r="M58" s="2328" t="s">
        <v>1424</v>
      </c>
      <c r="N58" s="2329"/>
      <c r="O58" s="2330"/>
      <c r="P58" s="2334" t="s">
        <v>1632</v>
      </c>
      <c r="Q58" s="2329"/>
      <c r="R58" s="2329"/>
      <c r="S58" s="2330"/>
      <c r="T58" s="2334" t="s">
        <v>1423</v>
      </c>
      <c r="U58" s="2329"/>
      <c r="V58" s="2336"/>
      <c r="W58" s="2328" t="s">
        <v>1422</v>
      </c>
      <c r="X58" s="2329"/>
      <c r="Y58" s="2329"/>
      <c r="Z58" s="2330"/>
    </row>
    <row r="59" spans="1:28" s="3" customFormat="1" ht="21.15" customHeight="1" x14ac:dyDescent="0.25">
      <c r="A59" s="2318"/>
      <c r="B59" s="2319"/>
      <c r="C59" s="2319"/>
      <c r="D59" s="2319"/>
      <c r="E59" s="2319"/>
      <c r="F59" s="2319"/>
      <c r="G59" s="2320"/>
      <c r="H59" s="2324"/>
      <c r="I59" s="1967"/>
      <c r="J59" s="1967"/>
      <c r="K59" s="1967"/>
      <c r="L59" s="2325"/>
      <c r="M59" s="2328"/>
      <c r="N59" s="2329"/>
      <c r="O59" s="2330"/>
      <c r="P59" s="2334"/>
      <c r="Q59" s="2329"/>
      <c r="R59" s="2329"/>
      <c r="S59" s="2330"/>
      <c r="T59" s="2334"/>
      <c r="U59" s="2329"/>
      <c r="V59" s="2336"/>
      <c r="W59" s="2328"/>
      <c r="X59" s="2329"/>
      <c r="Y59" s="2329"/>
      <c r="Z59" s="2330"/>
    </row>
    <row r="60" spans="1:28" s="3" customFormat="1" ht="21.15" customHeight="1" x14ac:dyDescent="0.25">
      <c r="A60" s="2318"/>
      <c r="B60" s="2319"/>
      <c r="C60" s="2319"/>
      <c r="D60" s="2319"/>
      <c r="E60" s="2319"/>
      <c r="F60" s="2319"/>
      <c r="G60" s="2320"/>
      <c r="H60" s="2324"/>
      <c r="I60" s="1967"/>
      <c r="J60" s="1967"/>
      <c r="K60" s="1967"/>
      <c r="L60" s="2325"/>
      <c r="M60" s="2328"/>
      <c r="N60" s="2329"/>
      <c r="O60" s="2330"/>
      <c r="P60" s="2334"/>
      <c r="Q60" s="2329"/>
      <c r="R60" s="2329"/>
      <c r="S60" s="2330"/>
      <c r="T60" s="2334"/>
      <c r="U60" s="2329"/>
      <c r="V60" s="2336"/>
      <c r="W60" s="2328"/>
      <c r="X60" s="2329"/>
      <c r="Y60" s="2329"/>
      <c r="Z60" s="2330"/>
    </row>
    <row r="61" spans="1:28" s="3" customFormat="1" ht="46.5" customHeight="1" x14ac:dyDescent="0.25">
      <c r="A61" s="2321"/>
      <c r="B61" s="2322"/>
      <c r="C61" s="2322"/>
      <c r="D61" s="2322"/>
      <c r="E61" s="2322"/>
      <c r="F61" s="2322"/>
      <c r="G61" s="2323"/>
      <c r="H61" s="2326"/>
      <c r="I61" s="2007"/>
      <c r="J61" s="2007"/>
      <c r="K61" s="2007"/>
      <c r="L61" s="2327"/>
      <c r="M61" s="2331"/>
      <c r="N61" s="2332"/>
      <c r="O61" s="2333"/>
      <c r="P61" s="2335"/>
      <c r="Q61" s="2332"/>
      <c r="R61" s="2332"/>
      <c r="S61" s="2333"/>
      <c r="T61" s="2335"/>
      <c r="U61" s="2332"/>
      <c r="V61" s="2337"/>
      <c r="W61" s="2331"/>
      <c r="X61" s="2332"/>
      <c r="Y61" s="2332"/>
      <c r="Z61" s="2333"/>
      <c r="AB61" s="656"/>
    </row>
    <row r="62" spans="1:28" s="3" customFormat="1" ht="25.5" customHeight="1" x14ac:dyDescent="0.3">
      <c r="A62" s="657" t="s">
        <v>1421</v>
      </c>
      <c r="B62" s="2307" t="s">
        <v>1420</v>
      </c>
      <c r="C62" s="2308"/>
      <c r="D62" s="2308"/>
      <c r="E62" s="2308"/>
      <c r="F62" s="2308"/>
      <c r="G62" s="2309"/>
      <c r="H62" s="2310"/>
      <c r="I62" s="2311"/>
      <c r="J62" s="2311"/>
      <c r="K62" s="2311"/>
      <c r="L62" s="2312"/>
      <c r="M62" s="2313"/>
      <c r="N62" s="2311"/>
      <c r="O62" s="2311"/>
      <c r="P62" s="2314">
        <f>H62-M62</f>
        <v>0</v>
      </c>
      <c r="Q62" s="2315"/>
      <c r="R62" s="2315"/>
      <c r="S62" s="2316"/>
      <c r="T62" s="2310"/>
      <c r="U62" s="2311"/>
      <c r="V62" s="2312"/>
      <c r="W62" s="2313"/>
      <c r="X62" s="2311"/>
      <c r="Y62" s="2311"/>
      <c r="Z62" s="2317"/>
    </row>
    <row r="63" spans="1:28" s="3" customFormat="1" ht="25.5" customHeight="1" thickBot="1" x14ac:dyDescent="0.35">
      <c r="A63" s="658" t="s">
        <v>1419</v>
      </c>
      <c r="B63" s="2292" t="s">
        <v>1418</v>
      </c>
      <c r="C63" s="2293"/>
      <c r="D63" s="2293"/>
      <c r="E63" s="2293"/>
      <c r="F63" s="2293"/>
      <c r="G63" s="2294"/>
      <c r="H63" s="2295"/>
      <c r="I63" s="2296"/>
      <c r="J63" s="2296"/>
      <c r="K63" s="2296"/>
      <c r="L63" s="2297"/>
      <c r="M63" s="2298"/>
      <c r="N63" s="2296"/>
      <c r="O63" s="2296"/>
      <c r="P63" s="2299">
        <f>H63-M63</f>
        <v>0</v>
      </c>
      <c r="Q63" s="2300"/>
      <c r="R63" s="2300"/>
      <c r="S63" s="2301"/>
      <c r="T63" s="2302"/>
      <c r="U63" s="2303"/>
      <c r="V63" s="2304"/>
      <c r="W63" s="2305"/>
      <c r="X63" s="2303"/>
      <c r="Y63" s="2303"/>
      <c r="Z63" s="2306"/>
    </row>
    <row r="64" spans="1:28" s="3" customFormat="1" ht="29.25" customHeight="1" thickBot="1" x14ac:dyDescent="0.3">
      <c r="A64" s="2284" t="s">
        <v>1417</v>
      </c>
      <c r="B64" s="2285"/>
      <c r="C64" s="2285"/>
      <c r="D64" s="2285"/>
      <c r="E64" s="2285"/>
      <c r="F64" s="2285"/>
      <c r="G64" s="2286"/>
      <c r="H64" s="2287">
        <f>SUM(H62:H63)</f>
        <v>0</v>
      </c>
      <c r="I64" s="2288"/>
      <c r="J64" s="2288"/>
      <c r="K64" s="2288"/>
      <c r="L64" s="2289"/>
      <c r="M64" s="2290">
        <f>SUM(M62:M63)</f>
        <v>0</v>
      </c>
      <c r="N64" s="2288"/>
      <c r="O64" s="2288"/>
      <c r="P64" s="2287">
        <f>H64-M64</f>
        <v>0</v>
      </c>
      <c r="Q64" s="2288"/>
      <c r="R64" s="2288"/>
      <c r="S64" s="2291"/>
      <c r="T64" s="2287">
        <f>SUM(T62:T63)</f>
        <v>0</v>
      </c>
      <c r="U64" s="2288"/>
      <c r="V64" s="2289"/>
      <c r="W64" s="2290">
        <f>SUM(W62:W63)</f>
        <v>0</v>
      </c>
      <c r="X64" s="2288"/>
      <c r="Y64" s="2288"/>
      <c r="Z64" s="2291"/>
    </row>
    <row r="65" spans="1:25" ht="6" customHeight="1" x14ac:dyDescent="0.3">
      <c r="A65" s="400"/>
      <c r="B65" s="400"/>
      <c r="C65" s="400"/>
      <c r="D65" s="400"/>
      <c r="E65" s="400"/>
      <c r="F65" s="400"/>
      <c r="G65" s="400"/>
      <c r="H65" s="400"/>
      <c r="I65" s="400"/>
      <c r="J65" s="400"/>
      <c r="K65" s="400"/>
      <c r="N65" s="400"/>
      <c r="O65" s="400"/>
      <c r="P65" s="400"/>
      <c r="Q65" s="400"/>
      <c r="R65" s="400"/>
      <c r="S65" s="400"/>
      <c r="U65" s="400"/>
      <c r="V65" s="400"/>
      <c r="W65" s="400"/>
      <c r="X65" s="400"/>
      <c r="Y65" s="400"/>
    </row>
    <row r="66" spans="1:25" s="3" customFormat="1" ht="12.75" customHeight="1" x14ac:dyDescent="0.25"/>
  </sheetData>
  <sheetProtection algorithmName="SHA-512" hashValue="fkR21SrH/ZeXY+cw9eCZX136qASol/hwzx2SK3CY+vXfqTTtRfFzTtIakm90+OsbjY2TfvSwSODpeOdIwXkYTA==" saltValue="iycVXxF5Wns2MdOw314clg==" spinCount="100000" sheet="1" objects="1" scenarios="1" selectLockedCells="1"/>
  <mergeCells count="81">
    <mergeCell ref="B7:D7"/>
    <mergeCell ref="E7:Z7"/>
    <mergeCell ref="A1:Z1"/>
    <mergeCell ref="A3:Z3"/>
    <mergeCell ref="A5:Z5"/>
    <mergeCell ref="B6:D6"/>
    <mergeCell ref="E6:Z6"/>
    <mergeCell ref="B19:D19"/>
    <mergeCell ref="E19:Y19"/>
    <mergeCell ref="A10:Z10"/>
    <mergeCell ref="B11:D11"/>
    <mergeCell ref="E11:Z11"/>
    <mergeCell ref="B12:D12"/>
    <mergeCell ref="E12:Z12"/>
    <mergeCell ref="B13:D13"/>
    <mergeCell ref="E13:Y13"/>
    <mergeCell ref="A16:Z16"/>
    <mergeCell ref="B17:D17"/>
    <mergeCell ref="E17:Z17"/>
    <mergeCell ref="B18:D18"/>
    <mergeCell ref="E18:Z18"/>
    <mergeCell ref="B31:D31"/>
    <mergeCell ref="E31:Y31"/>
    <mergeCell ref="A22:Z22"/>
    <mergeCell ref="B23:D23"/>
    <mergeCell ref="E23:Z23"/>
    <mergeCell ref="B24:D24"/>
    <mergeCell ref="E24:Z24"/>
    <mergeCell ref="B25:D25"/>
    <mergeCell ref="E25:Y25"/>
    <mergeCell ref="A28:Z28"/>
    <mergeCell ref="B29:D29"/>
    <mergeCell ref="E29:Z29"/>
    <mergeCell ref="B30:D30"/>
    <mergeCell ref="E30:Z30"/>
    <mergeCell ref="A47:X47"/>
    <mergeCell ref="A34:Z34"/>
    <mergeCell ref="B35:D35"/>
    <mergeCell ref="E35:Z35"/>
    <mergeCell ref="B36:D36"/>
    <mergeCell ref="E36:Z36"/>
    <mergeCell ref="B37:D37"/>
    <mergeCell ref="E37:Y37"/>
    <mergeCell ref="A38:Z38"/>
    <mergeCell ref="A39:Z39"/>
    <mergeCell ref="A40:Z40"/>
    <mergeCell ref="A43:X43"/>
    <mergeCell ref="A45:X45"/>
    <mergeCell ref="A49:X49"/>
    <mergeCell ref="A51:X51"/>
    <mergeCell ref="A57:G57"/>
    <mergeCell ref="H57:L57"/>
    <mergeCell ref="M57:O57"/>
    <mergeCell ref="P57:S57"/>
    <mergeCell ref="T57:V57"/>
    <mergeCell ref="W57:Z57"/>
    <mergeCell ref="P62:S62"/>
    <mergeCell ref="T62:V62"/>
    <mergeCell ref="W62:Z62"/>
    <mergeCell ref="A58:G61"/>
    <mergeCell ref="H58:L61"/>
    <mergeCell ref="M58:O61"/>
    <mergeCell ref="P58:S61"/>
    <mergeCell ref="T58:V61"/>
    <mergeCell ref="W58:Z61"/>
    <mergeCell ref="AB52:AB53"/>
    <mergeCell ref="A64:G64"/>
    <mergeCell ref="H64:L64"/>
    <mergeCell ref="M64:O64"/>
    <mergeCell ref="P64:S64"/>
    <mergeCell ref="T64:V64"/>
    <mergeCell ref="W64:Z64"/>
    <mergeCell ref="B63:G63"/>
    <mergeCell ref="H63:L63"/>
    <mergeCell ref="M63:O63"/>
    <mergeCell ref="P63:S63"/>
    <mergeCell ref="T63:V63"/>
    <mergeCell ref="W63:Z63"/>
    <mergeCell ref="B62:G62"/>
    <mergeCell ref="H62:L62"/>
    <mergeCell ref="M62:O62"/>
  </mergeCells>
  <dataValidations count="3">
    <dataValidation type="custom" showInputMessage="1" showErrorMessage="1" errorTitle="Invalid Total Offenses Cleared" error="The Total Offenses Cleared (Column 5) must be greater than or equal to the Number of Clearances Under 18 (Column 6)" sqref="T62:V63">
      <formula1>AND(T62&gt;=W62,T62&gt;=-99999,T62&lt;=99999,T62-INT(T62)=0)</formula1>
    </dataValidation>
    <dataValidation type="custom" showInputMessage="1" showErrorMessage="1" errorTitle="Invalid Number of Clearances" error="The Number of Clearances Under 18 (Column 6) must be less than or equal to the Total Offenses Cleared (Column 5)" sqref="W62:Z63">
      <formula1>AND(W62&lt;=T62,W62-INT(W62)=0,W62&gt;=-99999,W62&lt;=99999)</formula1>
    </dataValidation>
    <dataValidation type="whole" allowBlank="1" showInputMessage="1" showErrorMessage="1" errorTitle="Postive Number Only" error="Please enter a positive number between 0 and 99999." sqref="H62:O63">
      <formula1>0</formula1>
      <formula2>99999</formula2>
    </dataValidation>
  </dataValidations>
  <printOptions horizontalCentered="1"/>
  <pageMargins left="0.36" right="0.36" top="0.49" bottom="0.17" header="0.17" footer="0.5"/>
  <pageSetup scale="85" orientation="portrait" r:id="rId1"/>
  <headerFooter alignWithMargins="0">
    <oddHeader>&amp;R&amp;8OMB 1110-0054
Expires 04-30-2016</oddHeader>
  </headerFooter>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ReturnAReadOnly">
    <tabColor rgb="FFC00000"/>
    <pageSetUpPr autoPageBreaks="0"/>
  </sheetPr>
  <dimension ref="A1:H131"/>
  <sheetViews>
    <sheetView showGridLines="0" zoomScale="125" zoomScaleNormal="125" workbookViewId="0">
      <selection activeCell="C15" sqref="C15"/>
    </sheetView>
  </sheetViews>
  <sheetFormatPr defaultColWidth="9.109375" defaultRowHeight="13.2" x14ac:dyDescent="0.25"/>
  <cols>
    <col min="1" max="1" width="34" style="1026" customWidth="1"/>
    <col min="2" max="2" width="2.109375" style="1026" customWidth="1"/>
    <col min="3" max="3" width="12.6640625" style="1027" customWidth="1"/>
    <col min="4" max="4" width="12" style="1027" customWidth="1"/>
    <col min="5" max="5" width="13.109375" style="1026" customWidth="1"/>
    <col min="6" max="6" width="12.5546875" style="1026" customWidth="1"/>
    <col min="7" max="7" width="19.109375" style="1026" customWidth="1"/>
    <col min="8" max="8" width="3" style="1026" customWidth="1"/>
    <col min="9" max="9" width="9.109375" style="1026"/>
    <col min="10" max="10" width="0" style="1026" hidden="1" customWidth="1"/>
    <col min="11" max="16384" width="9.109375" style="1026"/>
  </cols>
  <sheetData>
    <row r="1" spans="1:7" x14ac:dyDescent="0.25">
      <c r="A1" s="1025" t="s">
        <v>149</v>
      </c>
      <c r="G1" s="1028" t="s">
        <v>1575</v>
      </c>
    </row>
    <row r="2" spans="1:7" ht="9.75" customHeight="1" x14ac:dyDescent="0.25">
      <c r="A2" s="1029" t="s">
        <v>150</v>
      </c>
      <c r="B2" s="1030"/>
      <c r="C2" s="1031"/>
      <c r="D2" s="1031"/>
      <c r="E2" s="1030"/>
      <c r="F2" s="1030"/>
      <c r="G2" s="1032" t="s">
        <v>151</v>
      </c>
    </row>
    <row r="3" spans="1:7" ht="9.75" customHeight="1" x14ac:dyDescent="0.25">
      <c r="A3" s="1033" t="s">
        <v>152</v>
      </c>
      <c r="B3" s="1030"/>
      <c r="C3" s="1031"/>
      <c r="D3" s="1031"/>
      <c r="E3" s="1030"/>
      <c r="F3" s="1030"/>
      <c r="G3" s="1034" t="s">
        <v>1574</v>
      </c>
    </row>
    <row r="4" spans="1:7" ht="9.75" customHeight="1" x14ac:dyDescent="0.25">
      <c r="A4" s="1033" t="s">
        <v>153</v>
      </c>
      <c r="B4" s="1030"/>
      <c r="C4" s="1031"/>
      <c r="D4" s="1031"/>
      <c r="E4" s="1030"/>
      <c r="F4" s="1030"/>
    </row>
    <row r="5" spans="1:7" ht="9.75" customHeight="1" x14ac:dyDescent="0.25">
      <c r="A5" s="1033" t="s">
        <v>1014</v>
      </c>
      <c r="B5" s="1030"/>
      <c r="C5" s="1031"/>
      <c r="D5" s="1031"/>
      <c r="E5" s="1030"/>
      <c r="F5" s="1030"/>
      <c r="G5" s="1035"/>
    </row>
    <row r="6" spans="1:7" ht="9.75" customHeight="1" x14ac:dyDescent="0.25">
      <c r="A6" s="1033" t="s">
        <v>40230</v>
      </c>
      <c r="B6" s="1030"/>
      <c r="C6" s="1031"/>
      <c r="D6" s="1031"/>
      <c r="E6" s="1030"/>
      <c r="F6" s="1030"/>
      <c r="G6" s="1035"/>
    </row>
    <row r="7" spans="1:7" ht="9.75" customHeight="1" x14ac:dyDescent="0.25">
      <c r="A7" s="1033"/>
      <c r="B7" s="1030"/>
      <c r="C7" s="1031"/>
      <c r="D7" s="1031"/>
      <c r="E7" s="1030"/>
      <c r="F7" s="1030"/>
      <c r="G7" s="1035"/>
    </row>
    <row r="8" spans="1:7" ht="10.5" customHeight="1" x14ac:dyDescent="0.25">
      <c r="A8" s="1036"/>
      <c r="B8" s="2357" t="s">
        <v>154</v>
      </c>
      <c r="C8" s="1037">
        <v>2</v>
      </c>
      <c r="D8" s="1038">
        <v>3</v>
      </c>
      <c r="E8" s="1039">
        <v>4</v>
      </c>
      <c r="F8" s="1037">
        <v>5</v>
      </c>
      <c r="G8" s="1037">
        <v>6</v>
      </c>
    </row>
    <row r="9" spans="1:7" ht="11.25" customHeight="1" x14ac:dyDescent="0.25">
      <c r="A9" s="1040"/>
      <c r="B9" s="2358"/>
      <c r="C9" s="1041" t="s">
        <v>155</v>
      </c>
      <c r="D9" s="1042" t="s">
        <v>156</v>
      </c>
      <c r="E9" s="1043" t="s">
        <v>157</v>
      </c>
      <c r="F9" s="1044" t="s">
        <v>158</v>
      </c>
      <c r="G9" s="1044" t="s">
        <v>159</v>
      </c>
    </row>
    <row r="10" spans="1:7" ht="11.25" customHeight="1" x14ac:dyDescent="0.25">
      <c r="A10" s="1045" t="s">
        <v>160</v>
      </c>
      <c r="B10" s="2358"/>
      <c r="C10" s="1046" t="s">
        <v>161</v>
      </c>
      <c r="D10" s="1042" t="s">
        <v>162</v>
      </c>
      <c r="E10" s="1047" t="s">
        <v>163</v>
      </c>
      <c r="F10" s="1044" t="s">
        <v>164</v>
      </c>
      <c r="G10" s="1044" t="s">
        <v>165</v>
      </c>
    </row>
    <row r="11" spans="1:7" ht="11.25" customHeight="1" x14ac:dyDescent="0.25">
      <c r="A11" s="1045"/>
      <c r="B11" s="2358"/>
      <c r="C11" s="1046" t="s">
        <v>166</v>
      </c>
      <c r="D11" s="1042" t="s">
        <v>167</v>
      </c>
      <c r="E11" s="1043" t="s">
        <v>168</v>
      </c>
      <c r="F11" s="1044" t="s">
        <v>169</v>
      </c>
      <c r="G11" s="1044" t="s">
        <v>170</v>
      </c>
    </row>
    <row r="12" spans="1:7" ht="11.25" customHeight="1" x14ac:dyDescent="0.25">
      <c r="A12" s="1045"/>
      <c r="B12" s="2358"/>
      <c r="C12" s="1048" t="s">
        <v>171</v>
      </c>
      <c r="D12" s="1049"/>
      <c r="E12" s="1043" t="s">
        <v>172</v>
      </c>
      <c r="F12" s="1044" t="s">
        <v>173</v>
      </c>
      <c r="G12" s="1044" t="s">
        <v>174</v>
      </c>
    </row>
    <row r="13" spans="1:7" ht="11.25" customHeight="1" x14ac:dyDescent="0.25">
      <c r="A13" s="1050"/>
      <c r="B13" s="2359"/>
      <c r="C13" s="1051" t="s">
        <v>175</v>
      </c>
      <c r="D13" s="1052"/>
      <c r="E13" s="1053"/>
      <c r="F13" s="1054" t="s">
        <v>176</v>
      </c>
      <c r="G13" s="1054"/>
    </row>
    <row r="14" spans="1:7" ht="12.75" hidden="1" customHeight="1" x14ac:dyDescent="0.25">
      <c r="A14" s="1055" t="s">
        <v>177</v>
      </c>
      <c r="B14" s="1056"/>
      <c r="C14" s="1057"/>
      <c r="D14" s="1058"/>
      <c r="E14" s="1059"/>
      <c r="F14" s="1060"/>
      <c r="G14" s="1061"/>
    </row>
    <row r="15" spans="1:7" ht="49.5" customHeight="1" x14ac:dyDescent="0.25">
      <c r="A15" s="1062" t="s">
        <v>856</v>
      </c>
      <c r="B15" s="1063">
        <v>11</v>
      </c>
      <c r="C15" s="1064"/>
      <c r="D15" s="1064"/>
      <c r="E15" s="1065">
        <f>C15-D15</f>
        <v>0</v>
      </c>
      <c r="F15" s="1064"/>
      <c r="G15" s="1064"/>
    </row>
    <row r="16" spans="1:7" ht="15.75" customHeight="1" thickBot="1" x14ac:dyDescent="0.3">
      <c r="A16" s="1066" t="s">
        <v>178</v>
      </c>
      <c r="B16" s="1067">
        <v>12</v>
      </c>
      <c r="C16" s="1068"/>
      <c r="D16" s="1064"/>
      <c r="E16" s="1069">
        <f>C16-D16</f>
        <v>0</v>
      </c>
      <c r="F16" s="1070"/>
      <c r="G16" s="1070"/>
    </row>
    <row r="17" spans="1:7" ht="15.75" customHeight="1" x14ac:dyDescent="0.25">
      <c r="A17" s="1071" t="s">
        <v>1095</v>
      </c>
      <c r="B17" s="1072">
        <v>20</v>
      </c>
      <c r="C17" s="1073">
        <f>SUM(C18:C19)</f>
        <v>0</v>
      </c>
      <c r="D17" s="1074">
        <f>SUM(D18:D19)</f>
        <v>0</v>
      </c>
      <c r="E17" s="1065">
        <f>C17-D17</f>
        <v>0</v>
      </c>
      <c r="F17" s="1073">
        <f>SUM(F18:F19)</f>
        <v>0</v>
      </c>
      <c r="G17" s="1073">
        <f>SUM(G18:G19)</f>
        <v>0</v>
      </c>
    </row>
    <row r="18" spans="1:7" ht="12.75" customHeight="1" x14ac:dyDescent="0.25">
      <c r="A18" s="1075" t="s">
        <v>1096</v>
      </c>
      <c r="B18" s="1076">
        <v>21</v>
      </c>
      <c r="C18" s="1077"/>
      <c r="D18" s="1078"/>
      <c r="E18" s="1065">
        <f t="shared" ref="E18:E41" si="0">C18-D18</f>
        <v>0</v>
      </c>
      <c r="F18" s="1079"/>
      <c r="G18" s="1079"/>
    </row>
    <row r="19" spans="1:7" ht="12.75" customHeight="1" thickBot="1" x14ac:dyDescent="0.3">
      <c r="A19" s="1080" t="s">
        <v>1097</v>
      </c>
      <c r="B19" s="1081">
        <v>22</v>
      </c>
      <c r="C19" s="1082"/>
      <c r="D19" s="1083"/>
      <c r="E19" s="1084">
        <f t="shared" si="0"/>
        <v>0</v>
      </c>
      <c r="F19" s="1085"/>
      <c r="G19" s="1085"/>
    </row>
    <row r="20" spans="1:7" ht="12.75" customHeight="1" thickBot="1" x14ac:dyDescent="0.3">
      <c r="A20" s="1086" t="s">
        <v>1443</v>
      </c>
      <c r="B20" s="1087"/>
      <c r="C20" s="1088"/>
      <c r="D20" s="1089"/>
      <c r="E20" s="1090">
        <v>0</v>
      </c>
      <c r="F20" s="1091"/>
      <c r="G20" s="1091"/>
    </row>
    <row r="21" spans="1:7" ht="15.75" customHeight="1" x14ac:dyDescent="0.25">
      <c r="A21" s="1071" t="s">
        <v>179</v>
      </c>
      <c r="B21" s="1072">
        <v>30</v>
      </c>
      <c r="C21" s="1073">
        <f>SUM(C22:C25)</f>
        <v>0</v>
      </c>
      <c r="D21" s="1073">
        <f>SUM(D22:D25)</f>
        <v>0</v>
      </c>
      <c r="E21" s="1400">
        <f t="shared" si="0"/>
        <v>0</v>
      </c>
      <c r="F21" s="1073">
        <f>SUM(F22:F25)</f>
        <v>0</v>
      </c>
      <c r="G21" s="1073">
        <f>SUM(G22:G25)</f>
        <v>0</v>
      </c>
    </row>
    <row r="22" spans="1:7" ht="12.75" customHeight="1" x14ac:dyDescent="0.25">
      <c r="A22" s="1075" t="s">
        <v>180</v>
      </c>
      <c r="B22" s="1076">
        <v>31</v>
      </c>
      <c r="C22" s="1077"/>
      <c r="D22" s="1078"/>
      <c r="E22" s="1065">
        <f t="shared" si="0"/>
        <v>0</v>
      </c>
      <c r="F22" s="1079"/>
      <c r="G22" s="1079"/>
    </row>
    <row r="23" spans="1:7" ht="12.75" customHeight="1" x14ac:dyDescent="0.25">
      <c r="A23" s="1075" t="s">
        <v>181</v>
      </c>
      <c r="B23" s="1076">
        <v>32</v>
      </c>
      <c r="C23" s="1077"/>
      <c r="D23" s="1078"/>
      <c r="E23" s="1065">
        <f t="shared" si="0"/>
        <v>0</v>
      </c>
      <c r="F23" s="1079"/>
      <c r="G23" s="1079"/>
    </row>
    <row r="24" spans="1:7" ht="12.75" customHeight="1" x14ac:dyDescent="0.25">
      <c r="A24" s="1075" t="s">
        <v>182</v>
      </c>
      <c r="B24" s="1076">
        <v>33</v>
      </c>
      <c r="C24" s="1077"/>
      <c r="D24" s="1078"/>
      <c r="E24" s="1065">
        <f t="shared" si="0"/>
        <v>0</v>
      </c>
      <c r="F24" s="1079"/>
      <c r="G24" s="1079"/>
    </row>
    <row r="25" spans="1:7" ht="12.75" customHeight="1" thickBot="1" x14ac:dyDescent="0.3">
      <c r="A25" s="1066" t="s">
        <v>183</v>
      </c>
      <c r="B25" s="1067">
        <v>34</v>
      </c>
      <c r="C25" s="1068"/>
      <c r="D25" s="1078"/>
      <c r="E25" s="1092">
        <f t="shared" si="0"/>
        <v>0</v>
      </c>
      <c r="F25" s="1070"/>
      <c r="G25" s="1070"/>
    </row>
    <row r="26" spans="1:7" ht="15.75" customHeight="1" x14ac:dyDescent="0.25">
      <c r="A26" s="1071" t="s">
        <v>184</v>
      </c>
      <c r="B26" s="1072">
        <v>40</v>
      </c>
      <c r="C26" s="1073">
        <f>SUM(C27:C31)</f>
        <v>0</v>
      </c>
      <c r="D26" s="1073">
        <f>SUM(D27:D31)</f>
        <v>0</v>
      </c>
      <c r="E26" s="1065">
        <f t="shared" si="0"/>
        <v>0</v>
      </c>
      <c r="F26" s="1073">
        <f>SUM(F27:F31)</f>
        <v>0</v>
      </c>
      <c r="G26" s="1073">
        <f>SUM(G27:G31)</f>
        <v>0</v>
      </c>
    </row>
    <row r="27" spans="1:7" ht="12.75" customHeight="1" x14ac:dyDescent="0.25">
      <c r="A27" s="1075" t="s">
        <v>180</v>
      </c>
      <c r="B27" s="1076">
        <v>41</v>
      </c>
      <c r="C27" s="1077"/>
      <c r="D27" s="1078"/>
      <c r="E27" s="1065">
        <f t="shared" si="0"/>
        <v>0</v>
      </c>
      <c r="F27" s="1079"/>
      <c r="G27" s="1079"/>
    </row>
    <row r="28" spans="1:7" ht="12.75" customHeight="1" x14ac:dyDescent="0.25">
      <c r="A28" s="1075" t="s">
        <v>181</v>
      </c>
      <c r="B28" s="1076">
        <v>42</v>
      </c>
      <c r="C28" s="1077"/>
      <c r="D28" s="1078"/>
      <c r="E28" s="1065">
        <f t="shared" si="0"/>
        <v>0</v>
      </c>
      <c r="F28" s="1079"/>
      <c r="G28" s="1079"/>
    </row>
    <row r="29" spans="1:7" ht="12.75" customHeight="1" x14ac:dyDescent="0.25">
      <c r="A29" s="1075" t="s">
        <v>182</v>
      </c>
      <c r="B29" s="1076">
        <v>43</v>
      </c>
      <c r="C29" s="1077"/>
      <c r="D29" s="1078"/>
      <c r="E29" s="1065">
        <f t="shared" si="0"/>
        <v>0</v>
      </c>
      <c r="F29" s="1079"/>
      <c r="G29" s="1079"/>
    </row>
    <row r="30" spans="1:7" ht="12.75" customHeight="1" x14ac:dyDescent="0.25">
      <c r="A30" s="1075" t="s">
        <v>185</v>
      </c>
      <c r="B30" s="1076">
        <v>44</v>
      </c>
      <c r="C30" s="1077"/>
      <c r="D30" s="1078"/>
      <c r="E30" s="1065">
        <f t="shared" si="0"/>
        <v>0</v>
      </c>
      <c r="F30" s="1079"/>
      <c r="G30" s="1079"/>
    </row>
    <row r="31" spans="1:7" ht="12.75" customHeight="1" thickBot="1" x14ac:dyDescent="0.3">
      <c r="A31" s="1066" t="s">
        <v>186</v>
      </c>
      <c r="B31" s="1067">
        <v>45</v>
      </c>
      <c r="C31" s="1068"/>
      <c r="D31" s="1078"/>
      <c r="E31" s="1092">
        <f t="shared" si="0"/>
        <v>0</v>
      </c>
      <c r="F31" s="1070"/>
      <c r="G31" s="1070"/>
    </row>
    <row r="32" spans="1:7" ht="15.75" customHeight="1" x14ac:dyDescent="0.25">
      <c r="A32" s="1071" t="s">
        <v>187</v>
      </c>
      <c r="B32" s="1072">
        <v>50</v>
      </c>
      <c r="C32" s="1073">
        <f>SUM(C33:C35)</f>
        <v>0</v>
      </c>
      <c r="D32" s="1073">
        <f>SUM(D33:D35)</f>
        <v>0</v>
      </c>
      <c r="E32" s="1065">
        <f t="shared" si="0"/>
        <v>0</v>
      </c>
      <c r="F32" s="1073">
        <f>SUM(F33:F35)</f>
        <v>0</v>
      </c>
      <c r="G32" s="1073">
        <f>SUM(G33:G35)</f>
        <v>0</v>
      </c>
    </row>
    <row r="33" spans="1:8" ht="12.75" customHeight="1" x14ac:dyDescent="0.25">
      <c r="A33" s="1093" t="s">
        <v>188</v>
      </c>
      <c r="B33" s="1076">
        <v>51</v>
      </c>
      <c r="C33" s="1077"/>
      <c r="D33" s="1094"/>
      <c r="E33" s="1065">
        <f t="shared" si="0"/>
        <v>0</v>
      </c>
      <c r="F33" s="1079"/>
      <c r="G33" s="1079"/>
    </row>
    <row r="34" spans="1:8" ht="12.75" customHeight="1" x14ac:dyDescent="0.25">
      <c r="A34" s="1093" t="s">
        <v>189</v>
      </c>
      <c r="B34" s="1076">
        <v>52</v>
      </c>
      <c r="C34" s="1077"/>
      <c r="D34" s="1094"/>
      <c r="E34" s="1065">
        <f t="shared" si="0"/>
        <v>0</v>
      </c>
      <c r="F34" s="1079"/>
      <c r="G34" s="1079"/>
    </row>
    <row r="35" spans="1:8" ht="12.75" customHeight="1" thickBot="1" x14ac:dyDescent="0.3">
      <c r="A35" s="1095" t="s">
        <v>190</v>
      </c>
      <c r="B35" s="1067">
        <v>53</v>
      </c>
      <c r="C35" s="1068"/>
      <c r="D35" s="1096"/>
      <c r="E35" s="1092">
        <f t="shared" si="0"/>
        <v>0</v>
      </c>
      <c r="F35" s="1097"/>
      <c r="G35" s="1070"/>
      <c r="H35" s="1098"/>
    </row>
    <row r="36" spans="1:8" ht="18.75" customHeight="1" thickBot="1" x14ac:dyDescent="0.3">
      <c r="A36" s="1099" t="s">
        <v>191</v>
      </c>
      <c r="B36" s="1100">
        <v>60</v>
      </c>
      <c r="C36" s="1101"/>
      <c r="D36" s="1102"/>
      <c r="E36" s="1090">
        <f t="shared" si="0"/>
        <v>0</v>
      </c>
      <c r="F36" s="1103"/>
      <c r="G36" s="1103"/>
    </row>
    <row r="37" spans="1:8" ht="15.75" customHeight="1" x14ac:dyDescent="0.25">
      <c r="A37" s="1071" t="s">
        <v>192</v>
      </c>
      <c r="B37" s="1072">
        <v>70</v>
      </c>
      <c r="C37" s="1073">
        <f>SUM(C38:C40)</f>
        <v>0</v>
      </c>
      <c r="D37" s="1073">
        <f>SUM(D38:D40)</f>
        <v>0</v>
      </c>
      <c r="E37" s="1065">
        <f t="shared" si="0"/>
        <v>0</v>
      </c>
      <c r="F37" s="1073">
        <f>SUM(F38:F40)</f>
        <v>0</v>
      </c>
      <c r="G37" s="1073">
        <f>SUM(G38:G40)</f>
        <v>0</v>
      </c>
    </row>
    <row r="38" spans="1:8" ht="12.75" customHeight="1" x14ac:dyDescent="0.25">
      <c r="A38" s="1075" t="s">
        <v>193</v>
      </c>
      <c r="B38" s="1076">
        <v>71</v>
      </c>
      <c r="C38" s="1104"/>
      <c r="D38" s="1105"/>
      <c r="E38" s="1065">
        <f t="shared" si="0"/>
        <v>0</v>
      </c>
      <c r="F38" s="1079"/>
      <c r="G38" s="1079"/>
    </row>
    <row r="39" spans="1:8" ht="12.75" customHeight="1" x14ac:dyDescent="0.25">
      <c r="A39" s="1075" t="s">
        <v>194</v>
      </c>
      <c r="B39" s="1076">
        <v>72</v>
      </c>
      <c r="C39" s="1104"/>
      <c r="D39" s="1105"/>
      <c r="E39" s="1065">
        <f t="shared" si="0"/>
        <v>0</v>
      </c>
      <c r="F39" s="1079"/>
      <c r="G39" s="1079"/>
    </row>
    <row r="40" spans="1:8" ht="12.75" customHeight="1" thickBot="1" x14ac:dyDescent="0.3">
      <c r="A40" s="1106" t="s">
        <v>195</v>
      </c>
      <c r="B40" s="1107">
        <v>73</v>
      </c>
      <c r="C40" s="1108"/>
      <c r="D40" s="1109"/>
      <c r="E40" s="1110">
        <f t="shared" si="0"/>
        <v>0</v>
      </c>
      <c r="F40" s="1111"/>
      <c r="G40" s="1111"/>
    </row>
    <row r="41" spans="1:8" ht="15.75" customHeight="1" thickBot="1" x14ac:dyDescent="0.3">
      <c r="A41" s="1112" t="s">
        <v>196</v>
      </c>
      <c r="B41" s="1113">
        <v>77</v>
      </c>
      <c r="C41" s="1114">
        <f>C15+C16+C17+C21+C26+C32+C36+C37</f>
        <v>0</v>
      </c>
      <c r="D41" s="1115">
        <f>D15+D16+D17+D21+D26+D32+D36+D37</f>
        <v>0</v>
      </c>
      <c r="E41" s="1090">
        <f t="shared" si="0"/>
        <v>0</v>
      </c>
      <c r="F41" s="1114">
        <f>F15+F16+F17+F21+F26+F32+F36+F37</f>
        <v>0</v>
      </c>
      <c r="G41" s="1116">
        <f>G15+G16+G17+G21+G26+G32+G36+G37</f>
        <v>0</v>
      </c>
    </row>
    <row r="42" spans="1:8" ht="9" customHeight="1" x14ac:dyDescent="0.25">
      <c r="A42" s="1117" t="s">
        <v>197</v>
      </c>
      <c r="B42" s="1118"/>
      <c r="C42" s="1119"/>
      <c r="D42" s="1119"/>
      <c r="E42" s="1118"/>
      <c r="F42" s="2360" t="s">
        <v>198</v>
      </c>
      <c r="G42" s="2361"/>
    </row>
    <row r="43" spans="1:8" ht="9.75" customHeight="1" x14ac:dyDescent="0.25">
      <c r="A43" s="1120" t="s">
        <v>199</v>
      </c>
      <c r="B43" s="1035"/>
      <c r="C43" s="1121"/>
      <c r="D43" s="1121"/>
      <c r="E43" s="1035"/>
      <c r="F43" s="2362"/>
      <c r="G43" s="2363"/>
    </row>
    <row r="44" spans="1:8" ht="12.75" customHeight="1" x14ac:dyDescent="0.25">
      <c r="A44" s="1122"/>
      <c r="B44" s="1035"/>
      <c r="C44" s="1121"/>
      <c r="D44" s="1121"/>
      <c r="E44" s="1035"/>
      <c r="F44" s="1123"/>
      <c r="G44" s="1124" t="s">
        <v>200</v>
      </c>
    </row>
    <row r="45" spans="1:8" ht="7.5" customHeight="1" x14ac:dyDescent="0.25">
      <c r="A45" s="1125" t="s">
        <v>201</v>
      </c>
      <c r="B45" s="1126"/>
      <c r="C45" s="1127" t="s">
        <v>202</v>
      </c>
      <c r="D45" s="1128"/>
      <c r="E45" s="1128"/>
      <c r="F45" s="2364" t="s">
        <v>203</v>
      </c>
      <c r="G45" s="2366"/>
    </row>
    <row r="46" spans="1:8" ht="9" customHeight="1" x14ac:dyDescent="0.25">
      <c r="A46" s="1130" t="s">
        <v>204</v>
      </c>
      <c r="B46" s="1035"/>
      <c r="C46" s="1131" t="s">
        <v>205</v>
      </c>
      <c r="D46" s="1132"/>
      <c r="E46" s="1133"/>
      <c r="F46" s="2365"/>
      <c r="G46" s="2367"/>
    </row>
    <row r="47" spans="1:8" ht="8.25" customHeight="1" x14ac:dyDescent="0.25">
      <c r="A47" s="1130" t="s">
        <v>206</v>
      </c>
      <c r="B47" s="1035"/>
      <c r="C47" s="1134" t="s">
        <v>207</v>
      </c>
      <c r="D47" s="1135"/>
      <c r="E47" s="1136" t="s">
        <v>22</v>
      </c>
      <c r="F47" s="1129"/>
      <c r="G47" s="1137"/>
    </row>
    <row r="48" spans="1:8" ht="12.75" customHeight="1" x14ac:dyDescent="0.25">
      <c r="A48" s="1130" t="s">
        <v>208</v>
      </c>
      <c r="B48" s="1035"/>
      <c r="C48" s="1138"/>
      <c r="D48" s="1121"/>
      <c r="E48" s="1035"/>
      <c r="F48" s="1139" t="s">
        <v>209</v>
      </c>
      <c r="G48" s="1137"/>
    </row>
    <row r="49" spans="1:7" ht="7.5" customHeight="1" x14ac:dyDescent="0.25">
      <c r="A49" s="1125" t="s">
        <v>210</v>
      </c>
      <c r="B49" s="1035"/>
      <c r="C49" s="1140" t="s">
        <v>211</v>
      </c>
      <c r="D49" s="1121"/>
      <c r="E49" s="1035"/>
      <c r="F49" s="2364" t="s">
        <v>212</v>
      </c>
      <c r="G49" s="2366"/>
    </row>
    <row r="50" spans="1:7" ht="8.25" customHeight="1" x14ac:dyDescent="0.25">
      <c r="A50" s="1130" t="s">
        <v>213</v>
      </c>
      <c r="B50" s="1035"/>
      <c r="C50" s="1140" t="s">
        <v>214</v>
      </c>
      <c r="D50" s="1121"/>
      <c r="E50" s="1035"/>
      <c r="F50" s="2365"/>
      <c r="G50" s="2367"/>
    </row>
    <row r="51" spans="1:7" ht="16.5" customHeight="1" x14ac:dyDescent="0.25">
      <c r="A51" s="1130" t="s">
        <v>215</v>
      </c>
      <c r="B51" s="1035"/>
      <c r="C51" s="1134" t="s">
        <v>216</v>
      </c>
      <c r="D51" s="1121"/>
      <c r="E51" s="1035"/>
      <c r="F51" s="1141" t="s">
        <v>217</v>
      </c>
      <c r="G51" s="1142"/>
    </row>
    <row r="52" spans="1:7" ht="7.5" customHeight="1" x14ac:dyDescent="0.25">
      <c r="A52" s="1125" t="s">
        <v>218</v>
      </c>
      <c r="B52" s="1035"/>
      <c r="C52" s="1134" t="s">
        <v>219</v>
      </c>
      <c r="D52" s="1121"/>
      <c r="E52" s="1035"/>
      <c r="F52" s="2364" t="s">
        <v>220</v>
      </c>
      <c r="G52" s="2366"/>
    </row>
    <row r="53" spans="1:7" ht="8.25" customHeight="1" thickBot="1" x14ac:dyDescent="0.3">
      <c r="A53" s="1130" t="s">
        <v>221</v>
      </c>
      <c r="B53" s="1035"/>
      <c r="C53" s="1134" t="s">
        <v>222</v>
      </c>
      <c r="D53" s="1121"/>
      <c r="E53" s="1035"/>
      <c r="F53" s="2368"/>
      <c r="G53" s="2369"/>
    </row>
    <row r="54" spans="1:7" ht="11.25" customHeight="1" thickBot="1" x14ac:dyDescent="0.3">
      <c r="A54" s="1143" t="s">
        <v>223</v>
      </c>
      <c r="B54" s="1144"/>
      <c r="C54" s="1145"/>
      <c r="D54" s="1146"/>
      <c r="E54" s="1144"/>
      <c r="F54" s="1147"/>
      <c r="G54" s="1148"/>
    </row>
    <row r="55" spans="1:7" ht="12.75" customHeight="1" x14ac:dyDescent="0.25">
      <c r="A55" s="1030"/>
      <c r="B55" s="1030"/>
      <c r="C55" s="1031"/>
      <c r="D55" s="1031"/>
      <c r="E55" s="1030"/>
      <c r="F55" s="1030" t="s">
        <v>22</v>
      </c>
      <c r="G55" s="1030"/>
    </row>
    <row r="56" spans="1:7" ht="10.5" customHeight="1" x14ac:dyDescent="0.25">
      <c r="A56" s="1149" t="s">
        <v>22</v>
      </c>
      <c r="B56" s="1030"/>
      <c r="C56" s="1150"/>
      <c r="D56" s="1151" t="s">
        <v>884</v>
      </c>
      <c r="E56" s="1152"/>
      <c r="F56" s="1030"/>
      <c r="G56" s="1153" t="s">
        <v>884</v>
      </c>
    </row>
    <row r="57" spans="1:7" ht="12.75" customHeight="1" x14ac:dyDescent="0.25">
      <c r="A57" s="1154" t="s">
        <v>224</v>
      </c>
      <c r="B57" s="1155"/>
      <c r="C57" s="2370" t="s">
        <v>18</v>
      </c>
      <c r="D57" s="2370"/>
      <c r="E57" s="2370"/>
      <c r="F57" s="1155"/>
      <c r="G57" s="1154" t="s">
        <v>225</v>
      </c>
    </row>
    <row r="58" spans="1:7" ht="15.75" customHeight="1" x14ac:dyDescent="0.25">
      <c r="A58" s="1030"/>
      <c r="B58" s="1030"/>
      <c r="C58" s="1031"/>
      <c r="D58" s="2371" t="s">
        <v>884</v>
      </c>
      <c r="E58" s="1535"/>
      <c r="F58" s="2372" t="s">
        <v>884</v>
      </c>
      <c r="G58" s="1532"/>
    </row>
    <row r="59" spans="1:7" ht="10.5" customHeight="1" x14ac:dyDescent="0.25">
      <c r="A59" s="1030"/>
      <c r="B59" s="1030"/>
      <c r="D59" s="1156" t="s">
        <v>226</v>
      </c>
      <c r="E59" s="1030"/>
      <c r="F59" s="1157"/>
      <c r="G59" s="1158" t="s">
        <v>21</v>
      </c>
    </row>
    <row r="60" spans="1:7" ht="10.5" customHeight="1" x14ac:dyDescent="0.25">
      <c r="A60" s="1030"/>
      <c r="B60" s="1030"/>
      <c r="C60" s="1031"/>
      <c r="D60" s="2352" t="s">
        <v>884</v>
      </c>
      <c r="E60" s="1030"/>
      <c r="F60" s="2356" t="s">
        <v>884</v>
      </c>
      <c r="G60" s="1537"/>
    </row>
    <row r="61" spans="1:7" ht="5.25" customHeight="1" x14ac:dyDescent="0.25">
      <c r="A61" s="1030"/>
      <c r="B61" s="1030"/>
      <c r="C61" s="1031"/>
      <c r="D61" s="1535"/>
      <c r="E61" s="1159"/>
      <c r="F61" s="1532"/>
      <c r="G61" s="1532"/>
    </row>
    <row r="62" spans="1:7" ht="12.75" customHeight="1" x14ac:dyDescent="0.25">
      <c r="A62" s="1030"/>
      <c r="B62" s="1030"/>
      <c r="C62" s="1031"/>
      <c r="D62" s="1156" t="s">
        <v>227</v>
      </c>
      <c r="E62" s="1156"/>
      <c r="F62" s="1160"/>
      <c r="G62" s="1156" t="s">
        <v>228</v>
      </c>
    </row>
    <row r="63" spans="1:7" ht="12.75" customHeight="1" x14ac:dyDescent="0.25">
      <c r="A63" s="2351" t="s">
        <v>22</v>
      </c>
      <c r="B63" s="1526"/>
      <c r="C63" s="1031"/>
      <c r="D63" s="2352" t="s">
        <v>884</v>
      </c>
      <c r="E63" s="1529"/>
      <c r="F63" s="1156"/>
    </row>
    <row r="64" spans="1:7" ht="4.5" customHeight="1" x14ac:dyDescent="0.25">
      <c r="A64" s="1527"/>
      <c r="B64" s="1527"/>
      <c r="C64" s="1156"/>
      <c r="D64" s="1530"/>
      <c r="E64" s="1530"/>
      <c r="F64" s="1161"/>
      <c r="G64" s="1162"/>
    </row>
    <row r="65" spans="1:8" x14ac:dyDescent="0.25">
      <c r="A65" s="2353" t="s">
        <v>229</v>
      </c>
      <c r="B65" s="2353"/>
      <c r="C65" s="1163"/>
      <c r="D65" s="1163" t="s">
        <v>230</v>
      </c>
      <c r="F65" s="1030"/>
      <c r="G65" s="1030"/>
    </row>
    <row r="66" spans="1:8" ht="8.25" customHeight="1" x14ac:dyDescent="0.25">
      <c r="A66" s="1164"/>
      <c r="B66" s="1030"/>
      <c r="C66" s="1031"/>
      <c r="D66" s="1031"/>
      <c r="E66" s="1030"/>
      <c r="F66" s="1030"/>
      <c r="G66" s="1030"/>
    </row>
    <row r="67" spans="1:8" ht="8.25" customHeight="1" x14ac:dyDescent="0.25">
      <c r="A67" s="1030"/>
      <c r="B67" s="1030"/>
      <c r="C67" s="1031"/>
      <c r="D67" s="1031"/>
      <c r="E67" s="1030"/>
      <c r="F67" s="1030"/>
      <c r="G67" s="1030"/>
    </row>
    <row r="68" spans="1:8" ht="8.25" customHeight="1" x14ac:dyDescent="0.25">
      <c r="A68" s="1030"/>
      <c r="B68" s="1030"/>
      <c r="C68" s="1031"/>
      <c r="D68" s="1031"/>
      <c r="E68" s="1030"/>
      <c r="F68" s="1030"/>
      <c r="G68" s="1030"/>
    </row>
    <row r="69" spans="1:8" ht="8.25" customHeight="1" x14ac:dyDescent="0.25">
      <c r="A69" s="1030"/>
      <c r="B69" s="1030"/>
      <c r="C69" s="1031"/>
      <c r="D69" s="1031"/>
      <c r="E69" s="1030"/>
      <c r="F69" s="1030"/>
      <c r="G69" s="1030"/>
    </row>
    <row r="70" spans="1:8" ht="8.25" customHeight="1" x14ac:dyDescent="0.25">
      <c r="A70" s="1030"/>
      <c r="B70" s="1030"/>
      <c r="C70" s="1031"/>
      <c r="D70" s="1031"/>
      <c r="E70" s="1030"/>
      <c r="F70" s="1030"/>
      <c r="G70" s="1030"/>
    </row>
    <row r="71" spans="1:8" ht="8.25" customHeight="1" x14ac:dyDescent="0.25">
      <c r="A71" s="1030"/>
      <c r="B71" s="1030"/>
      <c r="C71" s="1031"/>
      <c r="D71" s="1031"/>
      <c r="E71" s="1030"/>
      <c r="F71" s="1030"/>
      <c r="G71" s="1030"/>
    </row>
    <row r="72" spans="1:8" ht="6" customHeight="1" x14ac:dyDescent="0.25">
      <c r="A72" s="1030"/>
      <c r="B72" s="1030"/>
      <c r="C72" s="1031"/>
      <c r="D72" s="1031"/>
      <c r="E72" s="1030"/>
      <c r="F72" s="1030"/>
      <c r="G72" s="1030"/>
    </row>
    <row r="73" spans="1:8" ht="8.25" customHeight="1" x14ac:dyDescent="0.25">
      <c r="A73" s="1030"/>
      <c r="B73" s="1030"/>
      <c r="C73" s="1031"/>
      <c r="D73" s="1031"/>
      <c r="E73" s="1030"/>
      <c r="F73" s="1030"/>
      <c r="G73" s="1030"/>
    </row>
    <row r="74" spans="1:8" ht="12.75" customHeight="1" x14ac:dyDescent="0.3">
      <c r="A74" s="2354" t="s">
        <v>231</v>
      </c>
      <c r="B74" s="2354"/>
      <c r="C74" s="2354"/>
      <c r="D74" s="2354"/>
      <c r="E74" s="2354"/>
      <c r="F74" s="2354"/>
      <c r="G74" s="2354"/>
      <c r="H74" s="1165"/>
    </row>
    <row r="75" spans="1:8" ht="9" customHeight="1" x14ac:dyDescent="0.25">
      <c r="A75" s="1165"/>
      <c r="B75" s="1165"/>
      <c r="C75" s="1165"/>
      <c r="D75" s="1165"/>
      <c r="E75" s="1165"/>
      <c r="F75" s="1165"/>
      <c r="G75" s="1165"/>
      <c r="H75" s="1165"/>
    </row>
    <row r="76" spans="1:8" ht="9" customHeight="1" x14ac:dyDescent="0.25">
      <c r="A76" s="2355" t="s">
        <v>232</v>
      </c>
      <c r="B76" s="2355"/>
      <c r="C76" s="2355"/>
      <c r="D76" s="2355"/>
      <c r="E76" s="2355"/>
      <c r="F76" s="2355"/>
      <c r="G76" s="2355"/>
      <c r="H76" s="1166"/>
    </row>
    <row r="77" spans="1:8" ht="9" customHeight="1" x14ac:dyDescent="0.25">
      <c r="A77" s="1166"/>
      <c r="B77" s="1166"/>
      <c r="C77" s="1166"/>
      <c r="D77" s="1166"/>
      <c r="E77" s="1166"/>
      <c r="F77" s="1166"/>
      <c r="G77" s="1166"/>
      <c r="H77" s="1166"/>
    </row>
    <row r="78" spans="1:8" ht="9.75" customHeight="1" x14ac:dyDescent="0.25">
      <c r="A78" s="1167" t="s">
        <v>233</v>
      </c>
      <c r="B78" s="1166"/>
      <c r="C78" s="1166"/>
      <c r="D78" s="1166"/>
      <c r="E78" s="1166"/>
      <c r="F78" s="1166"/>
      <c r="G78" s="1166"/>
      <c r="H78" s="1166"/>
    </row>
    <row r="79" spans="1:8" ht="9.75" customHeight="1" x14ac:dyDescent="0.25">
      <c r="A79" s="1166"/>
      <c r="B79" s="1166"/>
      <c r="C79" s="1166"/>
      <c r="D79" s="1166"/>
      <c r="E79" s="1166"/>
      <c r="F79" s="1166"/>
      <c r="G79" s="1166"/>
      <c r="H79" s="1166"/>
    </row>
    <row r="80" spans="1:8" ht="9.75" customHeight="1" x14ac:dyDescent="0.25">
      <c r="A80" s="1168" t="s">
        <v>234</v>
      </c>
      <c r="B80" s="1166"/>
      <c r="C80" s="1169"/>
      <c r="D80" s="1166"/>
      <c r="E80" s="1166"/>
      <c r="F80" s="1166"/>
      <c r="G80" s="1166"/>
      <c r="H80" s="1166"/>
    </row>
    <row r="81" spans="1:8" ht="9.75" customHeight="1" x14ac:dyDescent="0.25">
      <c r="A81" s="1168" t="s">
        <v>235</v>
      </c>
      <c r="B81" s="1166"/>
      <c r="C81" s="1170"/>
      <c r="D81" s="1166"/>
      <c r="E81" s="1166"/>
      <c r="F81" s="1166"/>
      <c r="G81" s="1166"/>
      <c r="H81" s="1166"/>
    </row>
    <row r="82" spans="1:8" ht="9.75" customHeight="1" x14ac:dyDescent="0.25">
      <c r="A82" s="1168" t="s">
        <v>236</v>
      </c>
      <c r="B82" s="1166"/>
      <c r="C82" s="1170"/>
      <c r="D82" s="1166"/>
      <c r="E82" s="1166"/>
      <c r="F82" s="1166"/>
      <c r="G82" s="1166"/>
      <c r="H82" s="1166"/>
    </row>
    <row r="83" spans="1:8" ht="9.75" customHeight="1" x14ac:dyDescent="0.25">
      <c r="A83" s="1168" t="s">
        <v>237</v>
      </c>
      <c r="B83" s="1166"/>
      <c r="C83" s="1170"/>
      <c r="D83" s="1166"/>
      <c r="E83" s="1166"/>
      <c r="F83" s="1166"/>
      <c r="G83" s="1166"/>
      <c r="H83" s="1166"/>
    </row>
    <row r="84" spans="1:8" ht="9.75" customHeight="1" x14ac:dyDescent="0.25">
      <c r="A84" s="1168" t="s">
        <v>238</v>
      </c>
      <c r="B84" s="1166"/>
      <c r="C84" s="1170"/>
      <c r="D84" s="1166"/>
      <c r="E84" s="1166"/>
      <c r="F84" s="1166"/>
      <c r="G84" s="1166"/>
      <c r="H84" s="1166"/>
    </row>
    <row r="85" spans="1:8" ht="9.75" customHeight="1" x14ac:dyDescent="0.25">
      <c r="A85" s="1166"/>
      <c r="B85" s="1166"/>
      <c r="C85" s="1166"/>
      <c r="D85" s="1166"/>
      <c r="E85" s="1166"/>
      <c r="F85" s="1166"/>
      <c r="G85" s="1166"/>
      <c r="H85" s="1166"/>
    </row>
    <row r="86" spans="1:8" ht="9.75" customHeight="1" x14ac:dyDescent="0.25">
      <c r="A86" s="1167" t="s">
        <v>239</v>
      </c>
      <c r="B86" s="1166"/>
      <c r="C86" s="1166"/>
      <c r="D86" s="1166"/>
      <c r="E86" s="1166"/>
      <c r="F86" s="1166"/>
      <c r="G86" s="1166"/>
      <c r="H86" s="1166"/>
    </row>
    <row r="87" spans="1:8" ht="9.75" customHeight="1" x14ac:dyDescent="0.25">
      <c r="A87" s="1167" t="s">
        <v>240</v>
      </c>
      <c r="B87" s="1166"/>
      <c r="C87" s="1166"/>
      <c r="D87" s="1166"/>
      <c r="E87" s="1166"/>
      <c r="F87" s="1166"/>
      <c r="G87" s="1166"/>
      <c r="H87" s="1166"/>
    </row>
    <row r="88" spans="1:8" ht="9.75" customHeight="1" x14ac:dyDescent="0.25">
      <c r="A88" s="1167" t="s">
        <v>241</v>
      </c>
      <c r="B88" s="1166"/>
      <c r="C88" s="1166"/>
      <c r="D88" s="1166"/>
      <c r="E88" s="1166"/>
      <c r="F88" s="1166"/>
      <c r="G88" s="1166"/>
      <c r="H88" s="1166"/>
    </row>
    <row r="89" spans="1:8" ht="9.75" customHeight="1" x14ac:dyDescent="0.25">
      <c r="A89" s="1167" t="s">
        <v>242</v>
      </c>
      <c r="B89" s="1166"/>
      <c r="C89" s="1166"/>
      <c r="D89" s="1166"/>
      <c r="E89" s="1166"/>
      <c r="F89" s="1166"/>
      <c r="G89" s="1166"/>
      <c r="H89" s="1166"/>
    </row>
    <row r="90" spans="1:8" ht="9.75" customHeight="1" x14ac:dyDescent="0.25">
      <c r="A90" s="1167"/>
      <c r="B90" s="1166"/>
      <c r="C90" s="1166"/>
      <c r="D90" s="1166"/>
      <c r="E90" s="1166"/>
      <c r="F90" s="1166"/>
      <c r="G90" s="1166"/>
      <c r="H90" s="1166"/>
    </row>
    <row r="91" spans="1:8" ht="9.75" customHeight="1" x14ac:dyDescent="0.25">
      <c r="A91" s="1167" t="s">
        <v>243</v>
      </c>
      <c r="B91" s="1166"/>
      <c r="C91" s="1166"/>
      <c r="D91" s="1166"/>
      <c r="E91" s="1166"/>
      <c r="F91" s="1166"/>
      <c r="G91" s="1166"/>
      <c r="H91" s="1166"/>
    </row>
    <row r="92" spans="1:8" ht="9.75" customHeight="1" x14ac:dyDescent="0.25">
      <c r="A92" s="1167" t="s">
        <v>244</v>
      </c>
      <c r="B92" s="1166"/>
      <c r="C92" s="1166"/>
      <c r="D92" s="1166"/>
      <c r="E92" s="1166"/>
      <c r="F92" s="1166"/>
      <c r="G92" s="1166"/>
      <c r="H92" s="1166"/>
    </row>
    <row r="93" spans="1:8" ht="9.75" customHeight="1" x14ac:dyDescent="0.25">
      <c r="A93" s="1167"/>
      <c r="B93" s="1166"/>
      <c r="C93" s="1166"/>
      <c r="D93" s="1166"/>
      <c r="E93" s="1166"/>
      <c r="F93" s="1166"/>
      <c r="G93" s="1166"/>
      <c r="H93" s="1166"/>
    </row>
    <row r="94" spans="1:8" ht="9.75" customHeight="1" x14ac:dyDescent="0.25">
      <c r="A94" s="1167" t="s">
        <v>245</v>
      </c>
      <c r="B94" s="1166"/>
      <c r="C94" s="1166"/>
      <c r="D94" s="1166"/>
      <c r="E94" s="1166"/>
      <c r="F94" s="1166"/>
      <c r="G94" s="1166"/>
      <c r="H94" s="1166"/>
    </row>
    <row r="95" spans="1:8" ht="9.75" customHeight="1" x14ac:dyDescent="0.25">
      <c r="A95" s="1167" t="s">
        <v>246</v>
      </c>
      <c r="B95" s="1166"/>
      <c r="C95" s="1166"/>
      <c r="D95" s="1166"/>
      <c r="E95" s="1166"/>
      <c r="F95" s="1166"/>
      <c r="G95" s="1166"/>
      <c r="H95" s="1166"/>
    </row>
    <row r="96" spans="1:8" ht="9.75" customHeight="1" x14ac:dyDescent="0.25">
      <c r="A96" s="1167"/>
      <c r="B96" s="1166"/>
      <c r="C96" s="1166"/>
      <c r="D96" s="1166"/>
      <c r="E96" s="1166"/>
      <c r="F96" s="1166"/>
      <c r="G96" s="1166"/>
      <c r="H96" s="1166"/>
    </row>
    <row r="97" spans="1:8" ht="9.75" customHeight="1" x14ac:dyDescent="0.25">
      <c r="A97" s="1167" t="s">
        <v>247</v>
      </c>
      <c r="B97" s="1166"/>
      <c r="C97" s="1166"/>
      <c r="D97" s="1166"/>
      <c r="E97" s="1166"/>
      <c r="F97" s="1166"/>
      <c r="G97" s="1166"/>
      <c r="H97" s="1166"/>
    </row>
    <row r="98" spans="1:8" ht="9.75" customHeight="1" x14ac:dyDescent="0.25">
      <c r="A98" s="1167"/>
      <c r="B98" s="1166"/>
      <c r="C98" s="1166"/>
      <c r="D98" s="1166"/>
      <c r="E98" s="1166"/>
      <c r="F98" s="1166"/>
      <c r="G98" s="1166"/>
      <c r="H98" s="1166"/>
    </row>
    <row r="99" spans="1:8" ht="9.75" customHeight="1" x14ac:dyDescent="0.25">
      <c r="A99" s="1167" t="s">
        <v>248</v>
      </c>
      <c r="B99" s="1166"/>
      <c r="C99" s="1166"/>
      <c r="D99" s="1166"/>
      <c r="E99" s="1166"/>
      <c r="F99" s="1166"/>
      <c r="G99" s="1166"/>
      <c r="H99" s="1166"/>
    </row>
    <row r="100" spans="1:8" ht="9.75" customHeight="1" x14ac:dyDescent="0.25">
      <c r="A100" s="1167" t="s">
        <v>249</v>
      </c>
      <c r="B100" s="1166"/>
      <c r="C100" s="1166"/>
      <c r="D100" s="1166"/>
      <c r="E100" s="1166"/>
      <c r="F100" s="1166"/>
      <c r="G100" s="1166"/>
      <c r="H100" s="1166"/>
    </row>
    <row r="101" spans="1:8" ht="9.75" customHeight="1" x14ac:dyDescent="0.25">
      <c r="A101" s="1167"/>
      <c r="B101" s="1166"/>
      <c r="C101" s="1166"/>
      <c r="D101" s="1166"/>
      <c r="E101" s="1166"/>
      <c r="F101" s="1166"/>
      <c r="G101" s="1166"/>
      <c r="H101" s="1166"/>
    </row>
    <row r="102" spans="1:8" ht="9.75" customHeight="1" x14ac:dyDescent="0.25">
      <c r="A102" s="1167" t="s">
        <v>250</v>
      </c>
      <c r="B102" s="1166"/>
      <c r="C102" s="1166"/>
      <c r="D102" s="1166"/>
      <c r="E102" s="1166"/>
      <c r="F102" s="1166"/>
      <c r="G102" s="1166"/>
      <c r="H102" s="1166"/>
    </row>
    <row r="103" spans="1:8" ht="9.75" customHeight="1" x14ac:dyDescent="0.25">
      <c r="A103" s="1167" t="s">
        <v>251</v>
      </c>
      <c r="B103" s="1166"/>
      <c r="C103" s="1166"/>
      <c r="D103" s="1166"/>
      <c r="E103" s="1166"/>
      <c r="F103" s="1166"/>
      <c r="G103" s="1166"/>
      <c r="H103" s="1166"/>
    </row>
    <row r="104" spans="1:8" ht="9.75" customHeight="1" x14ac:dyDescent="0.25">
      <c r="A104" s="1167" t="s">
        <v>252</v>
      </c>
      <c r="B104" s="1166"/>
      <c r="C104" s="1166"/>
      <c r="D104" s="1166"/>
      <c r="E104" s="1166"/>
      <c r="F104" s="1166"/>
      <c r="G104" s="1166"/>
      <c r="H104" s="1166"/>
    </row>
    <row r="105" spans="1:8" ht="9.75" customHeight="1" x14ac:dyDescent="0.25">
      <c r="A105" s="1167"/>
      <c r="B105" s="1166"/>
      <c r="C105" s="1166"/>
      <c r="D105" s="1166"/>
      <c r="E105" s="1166"/>
      <c r="F105" s="1166"/>
      <c r="G105" s="1166"/>
      <c r="H105" s="1166"/>
    </row>
    <row r="106" spans="1:8" ht="9.75" customHeight="1" x14ac:dyDescent="0.25">
      <c r="A106" s="1167" t="s">
        <v>253</v>
      </c>
      <c r="B106" s="1166"/>
      <c r="C106" s="1166"/>
      <c r="D106" s="1166"/>
      <c r="E106" s="1166"/>
      <c r="F106" s="1166"/>
      <c r="G106" s="1166"/>
      <c r="H106" s="1166"/>
    </row>
    <row r="107" spans="1:8" ht="9.75" customHeight="1" x14ac:dyDescent="0.25">
      <c r="A107" s="1167"/>
      <c r="B107" s="1166"/>
      <c r="C107" s="1166"/>
      <c r="D107" s="1166"/>
      <c r="E107" s="1166"/>
      <c r="F107" s="1166"/>
      <c r="G107" s="1166"/>
      <c r="H107" s="1166"/>
    </row>
    <row r="108" spans="1:8" ht="9.75" customHeight="1" x14ac:dyDescent="0.25">
      <c r="A108" s="1167" t="s">
        <v>254</v>
      </c>
      <c r="B108" s="1166"/>
      <c r="C108" s="1166"/>
      <c r="D108" s="1166"/>
      <c r="E108" s="1166"/>
      <c r="F108" s="1166"/>
      <c r="G108" s="1166"/>
      <c r="H108" s="1166"/>
    </row>
    <row r="109" spans="1:8" ht="9.75" customHeight="1" x14ac:dyDescent="0.25">
      <c r="A109" s="1167" t="s">
        <v>255</v>
      </c>
      <c r="B109" s="1166"/>
      <c r="C109" s="1166"/>
      <c r="D109" s="1166"/>
      <c r="E109" s="1166"/>
      <c r="F109" s="1166"/>
      <c r="G109" s="1166"/>
      <c r="H109" s="1166"/>
    </row>
    <row r="110" spans="1:8" ht="9.75" customHeight="1" x14ac:dyDescent="0.25">
      <c r="A110" s="1167" t="s">
        <v>256</v>
      </c>
      <c r="B110" s="1166"/>
      <c r="C110" s="1166"/>
      <c r="D110" s="1166"/>
      <c r="E110" s="1166"/>
      <c r="F110" s="1166"/>
      <c r="G110" s="1166"/>
      <c r="H110" s="1166"/>
    </row>
    <row r="111" spans="1:8" ht="9.75" customHeight="1" x14ac:dyDescent="0.25">
      <c r="A111" s="1167"/>
      <c r="B111" s="1166"/>
      <c r="C111" s="1166"/>
      <c r="D111" s="1166"/>
      <c r="E111" s="1166"/>
      <c r="F111" s="1166"/>
      <c r="G111" s="1166"/>
      <c r="H111" s="1166"/>
    </row>
    <row r="112" spans="1:8" ht="9.75" customHeight="1" x14ac:dyDescent="0.25">
      <c r="A112" s="1167" t="s">
        <v>257</v>
      </c>
      <c r="B112" s="1166"/>
      <c r="C112" s="1166"/>
      <c r="D112" s="1166"/>
      <c r="E112" s="1166"/>
      <c r="F112" s="1166"/>
      <c r="G112" s="1166"/>
      <c r="H112" s="1166"/>
    </row>
    <row r="113" spans="1:8" ht="9.75" customHeight="1" x14ac:dyDescent="0.25">
      <c r="A113" s="1167" t="s">
        <v>258</v>
      </c>
      <c r="B113" s="1166"/>
      <c r="C113" s="1166"/>
      <c r="D113" s="1166"/>
      <c r="E113" s="1166"/>
      <c r="F113" s="1166"/>
      <c r="G113" s="1166"/>
      <c r="H113" s="1166"/>
    </row>
    <row r="114" spans="1:8" ht="9.75" customHeight="1" x14ac:dyDescent="0.25">
      <c r="A114" s="1167" t="s">
        <v>259</v>
      </c>
      <c r="B114" s="1166"/>
      <c r="C114" s="1166"/>
      <c r="D114" s="1166"/>
      <c r="E114" s="1166"/>
      <c r="F114" s="1166"/>
      <c r="G114" s="1166"/>
      <c r="H114" s="1166"/>
    </row>
    <row r="115" spans="1:8" ht="9.75" customHeight="1" x14ac:dyDescent="0.25">
      <c r="A115" s="1167"/>
      <c r="B115" s="1166"/>
      <c r="C115" s="1166"/>
      <c r="D115" s="1166"/>
      <c r="E115" s="1166"/>
      <c r="F115" s="1166"/>
      <c r="G115" s="1166"/>
      <c r="H115" s="1166"/>
    </row>
    <row r="116" spans="1:8" ht="9.75" customHeight="1" x14ac:dyDescent="0.25">
      <c r="A116" s="1167" t="s">
        <v>260</v>
      </c>
      <c r="B116" s="1166"/>
      <c r="C116" s="1166"/>
      <c r="D116" s="1166"/>
      <c r="E116" s="1166"/>
      <c r="F116" s="1166"/>
      <c r="G116" s="1166"/>
      <c r="H116" s="1166"/>
    </row>
    <row r="117" spans="1:8" ht="9.75" customHeight="1" x14ac:dyDescent="0.25">
      <c r="A117" s="1167"/>
      <c r="B117" s="1166"/>
      <c r="C117" s="1166"/>
      <c r="D117" s="1166"/>
      <c r="E117" s="1166"/>
      <c r="F117" s="1166"/>
      <c r="G117" s="1166"/>
      <c r="H117" s="1166"/>
    </row>
    <row r="118" spans="1:8" ht="9.75" customHeight="1" x14ac:dyDescent="0.25">
      <c r="A118" s="1167" t="s">
        <v>261</v>
      </c>
      <c r="B118" s="1166"/>
      <c r="C118" s="1166"/>
      <c r="D118" s="1166"/>
      <c r="E118" s="1166"/>
      <c r="F118" s="1166"/>
      <c r="G118" s="1166"/>
      <c r="H118" s="1166"/>
    </row>
    <row r="119" spans="1:8" ht="9.75" customHeight="1" x14ac:dyDescent="0.25">
      <c r="A119" s="1167" t="s">
        <v>262</v>
      </c>
      <c r="B119" s="1166"/>
      <c r="C119" s="1166"/>
      <c r="D119" s="1166"/>
      <c r="E119" s="1166"/>
      <c r="F119" s="1166"/>
      <c r="G119" s="1166"/>
      <c r="H119" s="1166"/>
    </row>
    <row r="120" spans="1:8" ht="9.75" customHeight="1" x14ac:dyDescent="0.25">
      <c r="A120" s="1167" t="s">
        <v>263</v>
      </c>
      <c r="B120" s="1166"/>
      <c r="C120" s="1166"/>
      <c r="D120" s="1166"/>
      <c r="E120" s="1166"/>
      <c r="F120" s="1166"/>
      <c r="G120" s="1166"/>
      <c r="H120" s="1166"/>
    </row>
    <row r="121" spans="1:8" ht="9.75" customHeight="1" x14ac:dyDescent="0.25">
      <c r="A121" s="1167" t="s">
        <v>264</v>
      </c>
      <c r="B121" s="1166"/>
      <c r="C121" s="1166"/>
      <c r="D121" s="1166"/>
      <c r="E121" s="1166"/>
      <c r="F121" s="1166"/>
      <c r="G121" s="1166"/>
      <c r="H121" s="1166"/>
    </row>
    <row r="122" spans="1:8" ht="9.75" customHeight="1" x14ac:dyDescent="0.25">
      <c r="A122" s="1167"/>
      <c r="B122" s="1166"/>
      <c r="C122" s="1166"/>
      <c r="D122" s="1166"/>
      <c r="E122" s="1166"/>
      <c r="F122" s="1166"/>
      <c r="G122" s="1166"/>
      <c r="H122" s="1166"/>
    </row>
    <row r="123" spans="1:8" ht="9.75" customHeight="1" x14ac:dyDescent="0.25">
      <c r="A123" s="1167" t="s">
        <v>265</v>
      </c>
      <c r="B123" s="1166"/>
      <c r="C123" s="1166"/>
      <c r="D123" s="1166"/>
      <c r="E123" s="1166"/>
      <c r="F123" s="1166"/>
      <c r="G123" s="1166"/>
      <c r="H123" s="1166"/>
    </row>
    <row r="124" spans="1:8" ht="9.75" customHeight="1" x14ac:dyDescent="0.25">
      <c r="A124" s="1167" t="s">
        <v>266</v>
      </c>
      <c r="B124" s="1166"/>
      <c r="C124" s="1166"/>
      <c r="D124" s="1166"/>
      <c r="E124" s="1166"/>
      <c r="F124" s="1166"/>
      <c r="G124" s="1166"/>
      <c r="H124" s="1166"/>
    </row>
    <row r="125" spans="1:8" ht="9.75" customHeight="1" x14ac:dyDescent="0.25">
      <c r="A125" s="1167" t="s">
        <v>267</v>
      </c>
      <c r="B125" s="1166"/>
      <c r="C125" s="1166"/>
      <c r="D125" s="1166"/>
      <c r="E125" s="1166"/>
      <c r="F125" s="1166"/>
      <c r="G125" s="1166"/>
      <c r="H125" s="1166"/>
    </row>
    <row r="126" spans="1:8" ht="9.75" customHeight="1" x14ac:dyDescent="0.25">
      <c r="A126" s="1167"/>
      <c r="B126" s="1166"/>
      <c r="C126" s="1166"/>
      <c r="D126" s="1166"/>
      <c r="E126" s="1166"/>
      <c r="F126" s="1166"/>
      <c r="G126" s="1166"/>
      <c r="H126" s="1166"/>
    </row>
    <row r="127" spans="1:8" ht="9.75" customHeight="1" x14ac:dyDescent="0.25">
      <c r="A127" s="1167" t="s">
        <v>268</v>
      </c>
      <c r="B127" s="1166"/>
      <c r="C127" s="1166"/>
      <c r="D127" s="1166"/>
      <c r="E127" s="1166"/>
      <c r="F127" s="1166"/>
      <c r="G127" s="1166"/>
      <c r="H127" s="1166"/>
    </row>
    <row r="128" spans="1:8" ht="9.75" customHeight="1" x14ac:dyDescent="0.25">
      <c r="A128" s="1167" t="s">
        <v>269</v>
      </c>
      <c r="B128" s="1166"/>
      <c r="C128" s="1166"/>
      <c r="D128" s="1166"/>
      <c r="E128" s="1166"/>
      <c r="F128" s="1166"/>
      <c r="G128" s="1166"/>
      <c r="H128" s="1166"/>
    </row>
    <row r="129" spans="1:8" ht="9.75" customHeight="1" x14ac:dyDescent="0.25">
      <c r="A129" s="1167"/>
      <c r="B129" s="1166"/>
      <c r="C129" s="1166"/>
      <c r="D129" s="1166"/>
      <c r="E129" s="1166"/>
      <c r="F129" s="1166"/>
      <c r="G129" s="1166"/>
      <c r="H129" s="1166"/>
    </row>
    <row r="130" spans="1:8" x14ac:dyDescent="0.25">
      <c r="A130" s="1171" t="s">
        <v>40231</v>
      </c>
      <c r="B130" s="1033"/>
      <c r="C130" s="1170"/>
      <c r="D130" s="1170"/>
      <c r="E130" s="1033"/>
      <c r="F130" s="1033"/>
      <c r="G130" s="1033"/>
    </row>
    <row r="131" spans="1:8" x14ac:dyDescent="0.25">
      <c r="A131" s="1030"/>
      <c r="B131" s="1030"/>
      <c r="C131" s="1031"/>
      <c r="D131" s="1031"/>
      <c r="E131" s="1030"/>
      <c r="F131" s="1030"/>
      <c r="G131" s="1030"/>
    </row>
  </sheetData>
  <sheetProtection algorithmName="SHA-512" hashValue="o7jLAYqjmdMwru5CNw+bOKzrTwZYtqnQQV1f/HtJTsMbMVHPDw3dgqZcwjLIreYXnLpNrpqgDb17Fg1GyjoTxg==" saltValue="0t4uzjGc0KMTpunRVuNGcQ==" spinCount="100000" sheet="1" objects="1" scenarios="1" selectLockedCells="1"/>
  <mergeCells count="18">
    <mergeCell ref="D60:D61"/>
    <mergeCell ref="F60:G61"/>
    <mergeCell ref="B8:B13"/>
    <mergeCell ref="F42:G43"/>
    <mergeCell ref="F45:F46"/>
    <mergeCell ref="G45:G46"/>
    <mergeCell ref="F49:F50"/>
    <mergeCell ref="G49:G50"/>
    <mergeCell ref="F52:F53"/>
    <mergeCell ref="G52:G53"/>
    <mergeCell ref="C57:E57"/>
    <mergeCell ref="D58:E58"/>
    <mergeCell ref="F58:G58"/>
    <mergeCell ref="A63:B64"/>
    <mergeCell ref="D63:E64"/>
    <mergeCell ref="A65:B65"/>
    <mergeCell ref="A74:G74"/>
    <mergeCell ref="A76:G76"/>
  </mergeCells>
  <dataValidations count="1">
    <dataValidation type="whole" allowBlank="1" showInputMessage="1" showErrorMessage="1" sqref="F14:G14 C14:D14">
      <formula1>0</formula1>
      <formula2>99999</formula2>
    </dataValidation>
  </dataValidations>
  <printOptions horizontalCentered="1" verticalCentered="1"/>
  <pageMargins left="0.25" right="0.25" top="0.5" bottom="0.5" header="0.25" footer="0.25"/>
  <pageSetup scale="85" orientation="portrait" horizontalDpi="4294967292" r:id="rId1"/>
  <headerFooter alignWithMargins="0"/>
  <rowBreaks count="1" manualBreakCount="1">
    <brk id="73" max="7" man="1"/>
  </rowBreaks>
  <drawing r:id="rId2"/>
  <legacyDrawing r:id="rId3"/>
  <controls>
    <mc:AlternateContent xmlns:mc="http://schemas.openxmlformats.org/markup-compatibility/2006">
      <mc:Choice Requires="x14">
        <control shapeId="278529" r:id="rId4" name="SHRLabel">
          <controlPr defaultSize="0" autoLine="0" r:id="rId5">
            <anchor>
              <from>
                <xdr:col>0</xdr:col>
                <xdr:colOff>106680</xdr:colOff>
                <xdr:row>44</xdr:row>
                <xdr:rowOff>7620</xdr:rowOff>
              </from>
              <to>
                <xdr:col>0</xdr:col>
                <xdr:colOff>274320</xdr:colOff>
                <xdr:row>46</xdr:row>
                <xdr:rowOff>83820</xdr:rowOff>
              </to>
            </anchor>
          </controlPr>
        </control>
      </mc:Choice>
      <mc:Fallback>
        <control shapeId="278529" r:id="rId4" name="SHRLabel"/>
      </mc:Fallback>
    </mc:AlternateContent>
    <mc:AlternateContent xmlns:mc="http://schemas.openxmlformats.org/markup-compatibility/2006">
      <mc:Choice Requires="x14">
        <control shapeId="278530" r:id="rId6" name="ReturnASuppLabel">
          <controlPr defaultSize="0" autoLine="0" r:id="rId7">
            <anchor>
              <from>
                <xdr:col>0</xdr:col>
                <xdr:colOff>106680</xdr:colOff>
                <xdr:row>48</xdr:row>
                <xdr:rowOff>22860</xdr:rowOff>
              </from>
              <to>
                <xdr:col>0</xdr:col>
                <xdr:colOff>274320</xdr:colOff>
                <xdr:row>50</xdr:row>
                <xdr:rowOff>106680</xdr:rowOff>
              </to>
            </anchor>
          </controlPr>
        </control>
      </mc:Choice>
      <mc:Fallback>
        <control shapeId="278530" r:id="rId6" name="ReturnASuppLabel"/>
      </mc:Fallback>
    </mc:AlternateContent>
    <mc:AlternateContent xmlns:mc="http://schemas.openxmlformats.org/markup-compatibility/2006">
      <mc:Choice Requires="x14">
        <control shapeId="278531" r:id="rId8" name="LEOKALabel">
          <controlPr defaultSize="0" autoLine="0" r:id="rId9">
            <anchor>
              <from>
                <xdr:col>0</xdr:col>
                <xdr:colOff>106680</xdr:colOff>
                <xdr:row>51</xdr:row>
                <xdr:rowOff>7620</xdr:rowOff>
              </from>
              <to>
                <xdr:col>0</xdr:col>
                <xdr:colOff>274320</xdr:colOff>
                <xdr:row>53</xdr:row>
                <xdr:rowOff>83820</xdr:rowOff>
              </to>
            </anchor>
          </controlPr>
        </control>
      </mc:Choice>
      <mc:Fallback>
        <control shapeId="278531" r:id="rId8" name="LEOKALabel"/>
      </mc:Fallback>
    </mc:AlternateContent>
    <mc:AlternateContent xmlns:mc="http://schemas.openxmlformats.org/markup-compatibility/2006">
      <mc:Choice Requires="x14">
        <control shapeId="278532" r:id="rId10" name="ASRJuvenileLabel">
          <controlPr defaultSize="0" autoLine="0" r:id="rId11">
            <anchor>
              <from>
                <xdr:col>2</xdr:col>
                <xdr:colOff>106680</xdr:colOff>
                <xdr:row>44</xdr:row>
                <xdr:rowOff>7620</xdr:rowOff>
              </from>
              <to>
                <xdr:col>2</xdr:col>
                <xdr:colOff>274320</xdr:colOff>
                <xdr:row>46</xdr:row>
                <xdr:rowOff>83820</xdr:rowOff>
              </to>
            </anchor>
          </controlPr>
        </control>
      </mc:Choice>
      <mc:Fallback>
        <control shapeId="278532" r:id="rId10" name="ASRJuvenileLabel"/>
      </mc:Fallback>
    </mc:AlternateContent>
    <mc:AlternateContent xmlns:mc="http://schemas.openxmlformats.org/markup-compatibility/2006">
      <mc:Choice Requires="x14">
        <control shapeId="278533" r:id="rId12" name="ASRAdultLabel">
          <controlPr defaultSize="0" autoLine="0" r:id="rId13">
            <anchor>
              <from>
                <xdr:col>2</xdr:col>
                <xdr:colOff>106680</xdr:colOff>
                <xdr:row>48</xdr:row>
                <xdr:rowOff>22860</xdr:rowOff>
              </from>
              <to>
                <xdr:col>2</xdr:col>
                <xdr:colOff>274320</xdr:colOff>
                <xdr:row>50</xdr:row>
                <xdr:rowOff>106680</xdr:rowOff>
              </to>
            </anchor>
          </controlPr>
        </control>
      </mc:Choice>
      <mc:Fallback>
        <control shapeId="278533" r:id="rId12" name="ASRAdultLabel"/>
      </mc:Fallback>
    </mc:AlternateContent>
    <mc:AlternateContent xmlns:mc="http://schemas.openxmlformats.org/markup-compatibility/2006">
      <mc:Choice Requires="x14">
        <control shapeId="278534" r:id="rId14" name="ArsonLabel">
          <controlPr defaultSize="0" autoLine="0" r:id="rId15">
            <anchor>
              <from>
                <xdr:col>2</xdr:col>
                <xdr:colOff>106680</xdr:colOff>
                <xdr:row>51</xdr:row>
                <xdr:rowOff>7620</xdr:rowOff>
              </from>
              <to>
                <xdr:col>2</xdr:col>
                <xdr:colOff>274320</xdr:colOff>
                <xdr:row>53</xdr:row>
                <xdr:rowOff>83820</xdr:rowOff>
              </to>
            </anchor>
          </controlPr>
        </control>
      </mc:Choice>
      <mc:Fallback>
        <control shapeId="278534" r:id="rId14" name="ArsonLabel"/>
      </mc:Fallback>
    </mc:AlternateContent>
  </control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turnASupplementReadOnly">
    <tabColor rgb="FFC00000"/>
    <pageSetUpPr autoPageBreaks="0"/>
  </sheetPr>
  <dimension ref="A1:L130"/>
  <sheetViews>
    <sheetView showGridLines="0" zoomScaleNormal="100" workbookViewId="0">
      <selection activeCell="E24" sqref="E24:G24"/>
    </sheetView>
  </sheetViews>
  <sheetFormatPr defaultColWidth="9.109375" defaultRowHeight="13.2" x14ac:dyDescent="0.25"/>
  <cols>
    <col min="1" max="2" width="11.33203125" style="168" customWidth="1"/>
    <col min="3" max="3" width="22" style="168" customWidth="1"/>
    <col min="4" max="4" width="2.6640625" style="168" customWidth="1"/>
    <col min="5" max="5" width="14.6640625" style="184" customWidth="1"/>
    <col min="6" max="6" width="2.88671875" style="184" customWidth="1"/>
    <col min="7" max="7" width="12" style="168" customWidth="1"/>
    <col min="8" max="8" width="4" style="168" customWidth="1"/>
    <col min="9" max="9" width="11.44140625" style="168" customWidth="1"/>
    <col min="10" max="10" width="17.5546875" style="168" customWidth="1"/>
    <col min="11" max="11" width="3.109375" style="168" customWidth="1"/>
    <col min="12" max="14" width="9.109375" style="168"/>
    <col min="15" max="15" width="0" style="168" hidden="1" customWidth="1"/>
    <col min="16" max="16384" width="9.109375" style="168"/>
  </cols>
  <sheetData>
    <row r="1" spans="1:10" x14ac:dyDescent="0.25">
      <c r="C1" s="1539" t="s">
        <v>371</v>
      </c>
      <c r="D1" s="1539"/>
      <c r="E1" s="1539"/>
      <c r="F1" s="1539"/>
      <c r="G1" s="1539"/>
      <c r="J1" s="169" t="s">
        <v>1576</v>
      </c>
    </row>
    <row r="2" spans="1:10" ht="12.75" customHeight="1" x14ac:dyDescent="0.3">
      <c r="A2" s="170" t="s">
        <v>372</v>
      </c>
      <c r="B2" s="171"/>
      <c r="C2" s="1539"/>
      <c r="D2" s="1539"/>
      <c r="E2" s="1539"/>
      <c r="F2" s="1539"/>
      <c r="G2" s="1539"/>
      <c r="H2" s="172"/>
      <c r="J2" s="169" t="s">
        <v>151</v>
      </c>
    </row>
    <row r="3" spans="1:10" ht="12.75" customHeight="1" x14ac:dyDescent="0.3">
      <c r="A3" s="170" t="s">
        <v>373</v>
      </c>
      <c r="B3" s="1540" t="s">
        <v>374</v>
      </c>
      <c r="C3" s="1540"/>
      <c r="D3" s="1540"/>
      <c r="E3" s="1540"/>
      <c r="F3" s="1540"/>
      <c r="G3" s="1540"/>
      <c r="H3" s="1540"/>
      <c r="I3" s="1540"/>
      <c r="J3" s="173" t="s">
        <v>1574</v>
      </c>
    </row>
    <row r="4" spans="1:10" ht="12.75" customHeight="1" x14ac:dyDescent="0.25">
      <c r="B4" s="1540"/>
      <c r="C4" s="1540"/>
      <c r="D4" s="1540"/>
      <c r="E4" s="1540"/>
      <c r="F4" s="1540"/>
      <c r="G4" s="1540"/>
      <c r="H4" s="1540"/>
      <c r="I4" s="1540"/>
    </row>
    <row r="5" spans="1:10" s="173" customFormat="1" ht="12.75" customHeight="1" x14ac:dyDescent="0.3">
      <c r="A5" s="174" t="s">
        <v>375</v>
      </c>
      <c r="B5" s="169"/>
      <c r="C5" s="175"/>
      <c r="D5" s="169"/>
      <c r="E5" s="176"/>
      <c r="F5" s="176"/>
      <c r="G5" s="169"/>
      <c r="H5" s="169"/>
      <c r="I5" s="169"/>
    </row>
    <row r="6" spans="1:10" s="173" customFormat="1" ht="13.5" customHeight="1" x14ac:dyDescent="0.3">
      <c r="A6" s="177" t="s">
        <v>376</v>
      </c>
      <c r="B6" s="169"/>
      <c r="C6" s="175"/>
      <c r="D6" s="169"/>
      <c r="E6" s="176"/>
      <c r="F6" s="176"/>
      <c r="G6" s="169"/>
      <c r="H6" s="169"/>
      <c r="I6" s="169"/>
    </row>
    <row r="7" spans="1:10" s="173" customFormat="1" ht="12.75" customHeight="1" x14ac:dyDescent="0.3">
      <c r="A7" s="174" t="s">
        <v>377</v>
      </c>
      <c r="B7" s="169"/>
      <c r="D7" s="169"/>
      <c r="E7" s="176"/>
      <c r="F7" s="176"/>
      <c r="G7" s="169"/>
      <c r="H7" s="169"/>
      <c r="I7" s="169"/>
    </row>
    <row r="8" spans="1:10" s="173" customFormat="1" ht="12.75" customHeight="1" x14ac:dyDescent="0.3">
      <c r="A8" s="178" t="s">
        <v>378</v>
      </c>
      <c r="B8" s="169"/>
      <c r="C8" s="169"/>
      <c r="D8" s="179"/>
      <c r="E8" s="180"/>
      <c r="F8" s="180"/>
      <c r="G8" s="179"/>
      <c r="H8" s="179"/>
      <c r="I8" s="179"/>
    </row>
    <row r="9" spans="1:10" s="173" customFormat="1" ht="12.75" customHeight="1" x14ac:dyDescent="0.3">
      <c r="A9" s="178" t="s">
        <v>379</v>
      </c>
      <c r="B9" s="169"/>
      <c r="C9" s="169"/>
      <c r="D9" s="179"/>
      <c r="E9" s="180"/>
      <c r="F9" s="180"/>
      <c r="G9" s="179"/>
      <c r="H9" s="179"/>
      <c r="I9" s="179"/>
    </row>
    <row r="10" spans="1:10" s="173" customFormat="1" ht="12.75" customHeight="1" x14ac:dyDescent="0.3">
      <c r="A10" s="178" t="s">
        <v>380</v>
      </c>
      <c r="B10" s="169"/>
      <c r="C10" s="169"/>
      <c r="D10" s="179"/>
      <c r="E10" s="180"/>
      <c r="F10" s="180"/>
      <c r="G10" s="179"/>
      <c r="H10" s="179"/>
      <c r="I10" s="179"/>
    </row>
    <row r="11" spans="1:10" s="173" customFormat="1" ht="12.75" customHeight="1" x14ac:dyDescent="0.3">
      <c r="A11" s="178"/>
      <c r="B11" s="169"/>
      <c r="C11" s="169"/>
      <c r="D11" s="179"/>
      <c r="E11" s="180"/>
      <c r="F11" s="180"/>
      <c r="G11" s="179"/>
      <c r="H11" s="179"/>
      <c r="I11" s="179"/>
    </row>
    <row r="12" spans="1:10" s="173" customFormat="1" ht="12.75" customHeight="1" x14ac:dyDescent="0.3">
      <c r="A12" s="178"/>
      <c r="B12" s="169"/>
      <c r="C12" s="169"/>
      <c r="D12" s="179"/>
      <c r="E12" s="180"/>
      <c r="F12" s="180"/>
      <c r="G12" s="179"/>
      <c r="H12" s="179"/>
      <c r="I12" s="179"/>
    </row>
    <row r="13" spans="1:10" ht="12.75" customHeight="1" x14ac:dyDescent="0.3">
      <c r="A13" s="181" t="s">
        <v>381</v>
      </c>
      <c r="B13" s="179"/>
      <c r="D13" s="175"/>
      <c r="E13" s="182"/>
      <c r="F13" s="182"/>
      <c r="G13" s="175"/>
      <c r="H13" s="175"/>
      <c r="I13" s="175"/>
    </row>
    <row r="14" spans="1:10" ht="12.75" customHeight="1" x14ac:dyDescent="0.3">
      <c r="A14" s="181" t="s">
        <v>382</v>
      </c>
      <c r="B14" s="179"/>
      <c r="D14" s="175"/>
      <c r="E14" s="182"/>
      <c r="F14" s="182"/>
      <c r="G14" s="175"/>
      <c r="H14" s="175"/>
      <c r="I14" s="175"/>
    </row>
    <row r="15" spans="1:10" ht="12.75" customHeight="1" x14ac:dyDescent="0.3">
      <c r="A15" s="181" t="s">
        <v>383</v>
      </c>
      <c r="B15" s="179"/>
      <c r="D15" s="175"/>
      <c r="E15" s="182"/>
      <c r="F15" s="182"/>
      <c r="G15" s="175"/>
      <c r="H15" s="175"/>
      <c r="I15" s="175"/>
    </row>
    <row r="16" spans="1:10" ht="12.75" customHeight="1" x14ac:dyDescent="0.3">
      <c r="A16" s="174" t="s">
        <v>384</v>
      </c>
      <c r="B16" s="169"/>
      <c r="D16" s="183"/>
      <c r="G16" s="183"/>
      <c r="H16" s="183"/>
      <c r="I16" s="183"/>
    </row>
    <row r="17" spans="1:10" ht="8.25" customHeight="1" x14ac:dyDescent="0.25">
      <c r="A17" s="185"/>
      <c r="B17" s="185"/>
      <c r="C17" s="186"/>
      <c r="D17" s="186"/>
      <c r="E17" s="187"/>
      <c r="F17" s="187"/>
      <c r="G17" s="186"/>
      <c r="H17" s="186"/>
      <c r="I17" s="186"/>
      <c r="J17" s="185"/>
    </row>
    <row r="18" spans="1:10" ht="9" customHeight="1" x14ac:dyDescent="0.25">
      <c r="A18" s="1541" t="s">
        <v>385</v>
      </c>
      <c r="B18" s="1542"/>
      <c r="C18" s="1542"/>
      <c r="D18" s="1542"/>
      <c r="E18" s="1542"/>
      <c r="F18" s="1542"/>
      <c r="G18" s="1542"/>
      <c r="H18" s="1542"/>
      <c r="I18" s="1542"/>
      <c r="J18" s="1543"/>
    </row>
    <row r="19" spans="1:10" ht="17.25" customHeight="1" x14ac:dyDescent="0.25">
      <c r="A19" s="1544"/>
      <c r="B19" s="1545"/>
      <c r="C19" s="1545"/>
      <c r="D19" s="1545"/>
      <c r="E19" s="1545"/>
      <c r="F19" s="1545"/>
      <c r="G19" s="1545"/>
      <c r="H19" s="1545"/>
      <c r="I19" s="1545"/>
      <c r="J19" s="1546"/>
    </row>
    <row r="20" spans="1:10" ht="18" customHeight="1" x14ac:dyDescent="0.25">
      <c r="A20" s="1547" t="s">
        <v>386</v>
      </c>
      <c r="B20" s="1548"/>
      <c r="C20" s="1549"/>
      <c r="D20" s="1556" t="s">
        <v>387</v>
      </c>
      <c r="E20" s="1559" t="s">
        <v>388</v>
      </c>
      <c r="F20" s="1560"/>
      <c r="G20" s="1560"/>
      <c r="H20" s="1560"/>
      <c r="I20" s="1560"/>
      <c r="J20" s="1561"/>
    </row>
    <row r="21" spans="1:10" ht="15.75" customHeight="1" x14ac:dyDescent="0.25">
      <c r="A21" s="1550"/>
      <c r="B21" s="1551"/>
      <c r="C21" s="1552"/>
      <c r="D21" s="1557"/>
      <c r="E21" s="1562" t="s">
        <v>389</v>
      </c>
      <c r="F21" s="1563"/>
      <c r="G21" s="1564"/>
      <c r="H21" s="1562" t="s">
        <v>390</v>
      </c>
      <c r="I21" s="1563"/>
      <c r="J21" s="1564"/>
    </row>
    <row r="22" spans="1:10" ht="15" customHeight="1" x14ac:dyDescent="0.25">
      <c r="A22" s="1550"/>
      <c r="B22" s="1551"/>
      <c r="C22" s="1552"/>
      <c r="D22" s="1557"/>
      <c r="E22" s="1565"/>
      <c r="F22" s="1566"/>
      <c r="G22" s="1567"/>
      <c r="H22" s="1565"/>
      <c r="I22" s="1566"/>
      <c r="J22" s="1567"/>
    </row>
    <row r="23" spans="1:10" ht="6.75" customHeight="1" x14ac:dyDescent="0.25">
      <c r="A23" s="1553"/>
      <c r="B23" s="1554"/>
      <c r="C23" s="1555"/>
      <c r="D23" s="1558"/>
      <c r="E23" s="1568"/>
      <c r="F23" s="1569"/>
      <c r="G23" s="1570"/>
      <c r="H23" s="1568"/>
      <c r="I23" s="1569"/>
      <c r="J23" s="1570"/>
    </row>
    <row r="24" spans="1:10" ht="15.15" customHeight="1" x14ac:dyDescent="0.3">
      <c r="A24" s="1571" t="s">
        <v>391</v>
      </c>
      <c r="B24" s="1571"/>
      <c r="C24" s="1571"/>
      <c r="D24" s="188" t="s">
        <v>392</v>
      </c>
      <c r="E24" s="2382"/>
      <c r="F24" s="2407"/>
      <c r="G24" s="2383"/>
      <c r="H24" s="2382"/>
      <c r="I24" s="2407"/>
      <c r="J24" s="2383"/>
    </row>
    <row r="25" spans="1:10" ht="15.15" customHeight="1" x14ac:dyDescent="0.3">
      <c r="A25" s="1571" t="s">
        <v>393</v>
      </c>
      <c r="B25" s="1571"/>
      <c r="C25" s="1571"/>
      <c r="D25" s="188" t="s">
        <v>394</v>
      </c>
      <c r="E25" s="2404"/>
      <c r="F25" s="2405"/>
      <c r="G25" s="2406"/>
      <c r="H25" s="2382"/>
      <c r="I25" s="2407"/>
      <c r="J25" s="2383"/>
    </row>
    <row r="26" spans="1:10" ht="15.15" customHeight="1" x14ac:dyDescent="0.3">
      <c r="A26" s="1571" t="s">
        <v>395</v>
      </c>
      <c r="B26" s="1571"/>
      <c r="C26" s="1571"/>
      <c r="D26" s="188" t="s">
        <v>396</v>
      </c>
      <c r="E26" s="2404"/>
      <c r="F26" s="2405"/>
      <c r="G26" s="2406"/>
      <c r="H26" s="2382"/>
      <c r="I26" s="2407"/>
      <c r="J26" s="2383"/>
    </row>
    <row r="27" spans="1:10" ht="15.15" customHeight="1" x14ac:dyDescent="0.3">
      <c r="A27" s="1571" t="s">
        <v>397</v>
      </c>
      <c r="B27" s="1571"/>
      <c r="C27" s="1571"/>
      <c r="D27" s="188" t="s">
        <v>398</v>
      </c>
      <c r="E27" s="2404"/>
      <c r="F27" s="2405"/>
      <c r="G27" s="2406"/>
      <c r="H27" s="2382"/>
      <c r="I27" s="2407"/>
      <c r="J27" s="2383"/>
    </row>
    <row r="28" spans="1:10" ht="15.15" customHeight="1" x14ac:dyDescent="0.3">
      <c r="A28" s="1571" t="s">
        <v>399</v>
      </c>
      <c r="B28" s="1571"/>
      <c r="C28" s="1571"/>
      <c r="D28" s="188" t="s">
        <v>400</v>
      </c>
      <c r="E28" s="2404"/>
      <c r="F28" s="2405"/>
      <c r="G28" s="2406"/>
      <c r="H28" s="2382"/>
      <c r="I28" s="2407"/>
      <c r="J28" s="2383"/>
    </row>
    <row r="29" spans="1:10" ht="15.15" customHeight="1" x14ac:dyDescent="0.3">
      <c r="A29" s="1571" t="s">
        <v>401</v>
      </c>
      <c r="B29" s="1571"/>
      <c r="C29" s="1571"/>
      <c r="D29" s="188" t="s">
        <v>402</v>
      </c>
      <c r="E29" s="2404"/>
      <c r="F29" s="2405"/>
      <c r="G29" s="2406"/>
      <c r="H29" s="2382"/>
      <c r="I29" s="2407"/>
      <c r="J29" s="2383"/>
    </row>
    <row r="30" spans="1:10" ht="15.15" customHeight="1" x14ac:dyDescent="0.3">
      <c r="A30" s="1571" t="s">
        <v>403</v>
      </c>
      <c r="B30" s="1571"/>
      <c r="C30" s="1571"/>
      <c r="D30" s="188" t="s">
        <v>404</v>
      </c>
      <c r="E30" s="2404"/>
      <c r="F30" s="2405"/>
      <c r="G30" s="2406"/>
      <c r="H30" s="2382"/>
      <c r="I30" s="2407"/>
      <c r="J30" s="2383"/>
    </row>
    <row r="31" spans="1:10" ht="15.15" customHeight="1" x14ac:dyDescent="0.3">
      <c r="A31" s="1571" t="s">
        <v>405</v>
      </c>
      <c r="B31" s="1571"/>
      <c r="C31" s="1571"/>
      <c r="D31" s="188" t="s">
        <v>406</v>
      </c>
      <c r="E31" s="2404"/>
      <c r="F31" s="2405"/>
      <c r="G31" s="2406"/>
      <c r="H31" s="2382"/>
      <c r="I31" s="2407"/>
      <c r="J31" s="2383"/>
    </row>
    <row r="32" spans="1:10" ht="15.15" customHeight="1" x14ac:dyDescent="0.3">
      <c r="A32" s="1571" t="s">
        <v>407</v>
      </c>
      <c r="B32" s="1571"/>
      <c r="C32" s="1571"/>
      <c r="D32" s="188" t="s">
        <v>408</v>
      </c>
      <c r="E32" s="2404"/>
      <c r="F32" s="2405"/>
      <c r="G32" s="2406"/>
      <c r="H32" s="2382"/>
      <c r="I32" s="2407"/>
      <c r="J32" s="2383"/>
    </row>
    <row r="33" spans="1:11" ht="15.15" customHeight="1" x14ac:dyDescent="0.3">
      <c r="A33" s="1571" t="s">
        <v>409</v>
      </c>
      <c r="B33" s="1571"/>
      <c r="C33" s="1571"/>
      <c r="D33" s="188" t="s">
        <v>410</v>
      </c>
      <c r="E33" s="2404"/>
      <c r="F33" s="2405"/>
      <c r="G33" s="2406"/>
      <c r="H33" s="2382"/>
      <c r="I33" s="2407"/>
      <c r="J33" s="2383"/>
    </row>
    <row r="34" spans="1:11" ht="15.15" customHeight="1" x14ac:dyDescent="0.3">
      <c r="A34" s="1571" t="s">
        <v>411</v>
      </c>
      <c r="B34" s="1571"/>
      <c r="C34" s="1571"/>
      <c r="D34" s="188">
        <v>11</v>
      </c>
      <c r="E34" s="2404"/>
      <c r="F34" s="2405"/>
      <c r="G34" s="2406"/>
      <c r="H34" s="2382"/>
      <c r="I34" s="2407"/>
      <c r="J34" s="2383"/>
    </row>
    <row r="35" spans="1:11" ht="25.5" customHeight="1" x14ac:dyDescent="0.25">
      <c r="A35" s="1578" t="s">
        <v>412</v>
      </c>
      <c r="B35" s="1579"/>
      <c r="C35" s="1580"/>
      <c r="D35" s="188" t="s">
        <v>413</v>
      </c>
      <c r="E35" s="1584">
        <f>SUM(E24:G34)</f>
        <v>0</v>
      </c>
      <c r="F35" s="1582"/>
      <c r="G35" s="1583"/>
      <c r="H35" s="1584">
        <f>SUM(H24:J34)</f>
        <v>0</v>
      </c>
      <c r="I35" s="1582"/>
      <c r="J35" s="1583"/>
      <c r="K35" s="189"/>
    </row>
    <row r="36" spans="1:11" ht="25.5" customHeight="1" x14ac:dyDescent="0.25">
      <c r="A36" s="190"/>
      <c r="B36" s="190"/>
      <c r="C36" s="190" t="s">
        <v>22</v>
      </c>
      <c r="D36" s="191"/>
      <c r="E36" s="191"/>
      <c r="F36" s="191"/>
      <c r="G36" s="192"/>
      <c r="H36" s="189"/>
      <c r="I36" s="189"/>
    </row>
    <row r="38" spans="1:11" x14ac:dyDescent="0.25">
      <c r="A38" s="1585"/>
      <c r="B38" s="1585"/>
      <c r="C38" s="193"/>
      <c r="G38" s="168" t="s">
        <v>22</v>
      </c>
    </row>
    <row r="39" spans="1:11" x14ac:dyDescent="0.25">
      <c r="A39" s="1585"/>
      <c r="B39" s="1586"/>
      <c r="I39" s="173"/>
    </row>
    <row r="40" spans="1:11" x14ac:dyDescent="0.25">
      <c r="A40" s="1585"/>
      <c r="B40" s="1586"/>
      <c r="I40" s="173"/>
    </row>
    <row r="41" spans="1:11" ht="12" customHeight="1" x14ac:dyDescent="0.25">
      <c r="A41" s="1587" t="s">
        <v>884</v>
      </c>
      <c r="B41" s="1588"/>
      <c r="C41" s="1588"/>
      <c r="D41" s="1590" t="s">
        <v>884</v>
      </c>
      <c r="E41" s="1591"/>
      <c r="F41" s="1591"/>
      <c r="G41" s="1591"/>
      <c r="I41" s="173"/>
    </row>
    <row r="42" spans="1:11" ht="12.75" customHeight="1" x14ac:dyDescent="0.25">
      <c r="A42" s="1589"/>
      <c r="B42" s="1589"/>
      <c r="C42" s="1589"/>
      <c r="D42" s="1592"/>
      <c r="E42" s="1592"/>
      <c r="F42" s="1592"/>
      <c r="G42" s="1592"/>
      <c r="I42" s="173"/>
    </row>
    <row r="43" spans="1:11" ht="12.75" customHeight="1" x14ac:dyDescent="0.25">
      <c r="A43" s="195" t="s">
        <v>226</v>
      </c>
      <c r="B43" s="194"/>
      <c r="C43" s="195"/>
      <c r="D43" s="168" t="s">
        <v>21</v>
      </c>
      <c r="G43" s="168" t="s">
        <v>22</v>
      </c>
      <c r="I43" s="173"/>
    </row>
    <row r="44" spans="1:11" ht="9.75" customHeight="1" x14ac:dyDescent="0.25">
      <c r="A44" s="196"/>
      <c r="B44" s="194"/>
      <c r="C44" s="195"/>
      <c r="I44" s="173"/>
    </row>
    <row r="45" spans="1:11" ht="7.5" customHeight="1" x14ac:dyDescent="0.25">
      <c r="A45" s="1587" t="s">
        <v>884</v>
      </c>
      <c r="B45" s="1588"/>
      <c r="C45" s="1588"/>
      <c r="D45" s="1593" t="s">
        <v>884</v>
      </c>
      <c r="E45" s="1591"/>
      <c r="F45" s="1591"/>
      <c r="I45" s="173"/>
    </row>
    <row r="46" spans="1:11" ht="12.75" customHeight="1" x14ac:dyDescent="0.25">
      <c r="A46" s="1589"/>
      <c r="B46" s="1589"/>
      <c r="C46" s="1589"/>
      <c r="D46" s="1592"/>
      <c r="E46" s="1592"/>
      <c r="F46" s="1592"/>
      <c r="G46" s="185"/>
      <c r="I46" s="173"/>
    </row>
    <row r="47" spans="1:11" x14ac:dyDescent="0.25">
      <c r="A47" s="168" t="s">
        <v>227</v>
      </c>
      <c r="D47" s="168" t="s">
        <v>228</v>
      </c>
      <c r="E47" s="176"/>
      <c r="I47" s="173"/>
    </row>
    <row r="48" spans="1:11" ht="9.75" customHeight="1" x14ac:dyDescent="0.25">
      <c r="A48" s="173"/>
      <c r="D48" s="173"/>
      <c r="E48" s="176"/>
      <c r="I48" s="173"/>
    </row>
    <row r="49" spans="1:10" ht="7.5" customHeight="1" x14ac:dyDescent="0.25">
      <c r="A49" s="1594" t="s">
        <v>884</v>
      </c>
      <c r="B49" s="1594"/>
      <c r="C49" s="1594"/>
      <c r="D49" s="1594"/>
      <c r="E49" s="1594"/>
      <c r="F49" s="1594"/>
      <c r="G49" s="1594"/>
    </row>
    <row r="50" spans="1:10" ht="12.75" customHeight="1" x14ac:dyDescent="0.25">
      <c r="A50" s="1595"/>
      <c r="B50" s="1595"/>
      <c r="C50" s="1595"/>
      <c r="D50" s="1595"/>
      <c r="E50" s="1595"/>
      <c r="F50" s="1595"/>
      <c r="G50" s="1595"/>
    </row>
    <row r="51" spans="1:10" ht="12.75" customHeight="1" x14ac:dyDescent="0.25">
      <c r="A51" s="1596" t="s">
        <v>230</v>
      </c>
      <c r="B51" s="1596"/>
      <c r="C51" s="1596"/>
      <c r="D51" s="1596"/>
      <c r="E51" s="1596"/>
      <c r="F51" s="1596"/>
      <c r="G51" s="195"/>
      <c r="H51" s="195"/>
      <c r="I51" s="195"/>
      <c r="J51" s="195"/>
    </row>
    <row r="52" spans="1:10" ht="9.75" customHeight="1" x14ac:dyDescent="0.25">
      <c r="A52" s="197"/>
      <c r="B52" s="197"/>
      <c r="C52" s="197"/>
      <c r="D52" s="197"/>
      <c r="E52" s="197"/>
      <c r="F52" s="197"/>
      <c r="G52" s="195"/>
      <c r="H52" s="195"/>
      <c r="I52" s="195"/>
      <c r="J52" s="195"/>
    </row>
    <row r="53" spans="1:10" ht="7.5" customHeight="1" x14ac:dyDescent="0.25">
      <c r="A53" s="1597" t="s">
        <v>22</v>
      </c>
      <c r="B53" s="1597"/>
      <c r="C53" s="1597"/>
      <c r="D53" s="195"/>
      <c r="E53" s="1597" t="s">
        <v>884</v>
      </c>
      <c r="F53" s="1597"/>
      <c r="G53" s="1597"/>
      <c r="H53" s="195"/>
      <c r="I53" s="1597" t="s">
        <v>884</v>
      </c>
      <c r="J53" s="1597"/>
    </row>
    <row r="54" spans="1:10" ht="12.75" customHeight="1" x14ac:dyDescent="0.25">
      <c r="A54" s="1595"/>
      <c r="B54" s="1595"/>
      <c r="C54" s="1595"/>
      <c r="D54" s="195"/>
      <c r="E54" s="1595"/>
      <c r="F54" s="1595"/>
      <c r="G54" s="1595"/>
      <c r="H54" s="195"/>
      <c r="I54" s="1595"/>
      <c r="J54" s="1595"/>
    </row>
    <row r="55" spans="1:10" ht="12.75" customHeight="1" x14ac:dyDescent="0.25">
      <c r="A55" s="1596" t="s">
        <v>224</v>
      </c>
      <c r="B55" s="1596"/>
      <c r="C55" s="1596"/>
      <c r="D55" s="195"/>
      <c r="E55" s="1598" t="s">
        <v>18</v>
      </c>
      <c r="F55" s="1598"/>
      <c r="G55" s="1598"/>
      <c r="H55" s="195"/>
      <c r="I55" s="1596" t="s">
        <v>225</v>
      </c>
      <c r="J55" s="1596"/>
    </row>
    <row r="56" spans="1:10" ht="9.75" customHeight="1" x14ac:dyDescent="0.25">
      <c r="A56" s="195"/>
      <c r="B56" s="195"/>
      <c r="C56" s="195"/>
      <c r="D56" s="195"/>
      <c r="E56" s="198"/>
      <c r="F56" s="198"/>
      <c r="G56" s="195"/>
      <c r="H56" s="195"/>
      <c r="I56" s="195"/>
      <c r="J56" s="195"/>
    </row>
    <row r="57" spans="1:10" ht="7.5" customHeight="1" x14ac:dyDescent="0.25">
      <c r="A57" s="1597" t="s">
        <v>22</v>
      </c>
      <c r="B57" s="1594"/>
      <c r="C57" s="1594"/>
      <c r="D57" s="1594"/>
      <c r="E57" s="198"/>
      <c r="F57" s="198"/>
      <c r="G57" s="199"/>
      <c r="H57" s="195"/>
    </row>
    <row r="58" spans="1:10" x14ac:dyDescent="0.25">
      <c r="A58" s="1595"/>
      <c r="B58" s="1595"/>
      <c r="C58" s="1595"/>
      <c r="D58" s="1595"/>
      <c r="G58" s="195"/>
      <c r="H58" s="195"/>
    </row>
    <row r="59" spans="1:10" x14ac:dyDescent="0.25">
      <c r="A59" s="1596" t="s">
        <v>229</v>
      </c>
      <c r="B59" s="1596"/>
      <c r="C59" s="1596"/>
      <c r="D59" s="1596"/>
      <c r="E59" s="198"/>
      <c r="F59" s="198"/>
      <c r="G59" s="199"/>
      <c r="H59" s="195"/>
      <c r="I59" s="1599" t="s">
        <v>198</v>
      </c>
      <c r="J59" s="1600"/>
    </row>
    <row r="60" spans="1:10" x14ac:dyDescent="0.25">
      <c r="A60" s="195"/>
      <c r="B60" s="195"/>
      <c r="C60" s="195"/>
      <c r="D60" s="195"/>
      <c r="E60" s="198"/>
      <c r="F60" s="198"/>
      <c r="G60" s="195"/>
      <c r="H60" s="195"/>
      <c r="I60" s="200"/>
      <c r="J60" s="201" t="s">
        <v>200</v>
      </c>
    </row>
    <row r="61" spans="1:10" ht="15" customHeight="1" x14ac:dyDescent="0.25">
      <c r="A61" s="195"/>
      <c r="B61" s="195"/>
      <c r="C61" s="195"/>
      <c r="D61" s="195"/>
      <c r="E61" s="198"/>
      <c r="F61" s="198"/>
      <c r="G61" s="199"/>
      <c r="H61" s="195"/>
      <c r="I61" s="202" t="s">
        <v>203</v>
      </c>
      <c r="J61" s="203"/>
    </row>
    <row r="62" spans="1:10" ht="15" customHeight="1" x14ac:dyDescent="0.25">
      <c r="A62" s="195"/>
      <c r="B62" s="195"/>
      <c r="C62" s="204"/>
      <c r="D62" s="195"/>
      <c r="E62" s="198"/>
      <c r="F62" s="198"/>
      <c r="G62" s="195"/>
      <c r="H62" s="195"/>
      <c r="I62" s="202" t="s">
        <v>414</v>
      </c>
      <c r="J62" s="200"/>
    </row>
    <row r="63" spans="1:10" ht="15" customHeight="1" x14ac:dyDescent="0.25">
      <c r="A63" s="195"/>
      <c r="B63" s="195"/>
      <c r="C63" s="195"/>
      <c r="D63" s="195"/>
      <c r="E63" s="198"/>
      <c r="F63" s="198"/>
      <c r="G63" s="195"/>
      <c r="H63" s="195"/>
      <c r="I63" s="202" t="s">
        <v>212</v>
      </c>
      <c r="J63" s="200"/>
    </row>
    <row r="64" spans="1:10" ht="15" customHeight="1" x14ac:dyDescent="0.25">
      <c r="A64" s="195"/>
      <c r="B64" s="195"/>
      <c r="C64" s="195"/>
      <c r="D64" s="195"/>
      <c r="E64" s="198"/>
      <c r="F64" s="198"/>
      <c r="G64" s="195"/>
      <c r="H64" s="195"/>
      <c r="I64" s="202" t="s">
        <v>217</v>
      </c>
      <c r="J64" s="200"/>
    </row>
    <row r="65" spans="1:12" ht="15" customHeight="1" x14ac:dyDescent="0.25">
      <c r="A65" s="195"/>
      <c r="B65" s="195"/>
      <c r="C65" s="195"/>
      <c r="D65" s="195"/>
      <c r="E65" s="198"/>
      <c r="F65" s="198"/>
      <c r="G65" s="195"/>
      <c r="H65" s="195"/>
      <c r="I65" s="202" t="s">
        <v>415</v>
      </c>
      <c r="J65" s="200"/>
    </row>
    <row r="66" spans="1:12" x14ac:dyDescent="0.25">
      <c r="A66" s="195"/>
      <c r="B66" s="195"/>
      <c r="C66" s="195"/>
      <c r="D66" s="195"/>
      <c r="E66" s="198"/>
      <c r="F66" s="198"/>
      <c r="G66" s="195"/>
      <c r="H66" s="195"/>
      <c r="I66" s="205"/>
      <c r="J66" s="195"/>
    </row>
    <row r="67" spans="1:12" ht="15.6" x14ac:dyDescent="0.3">
      <c r="A67" s="1601" t="s">
        <v>416</v>
      </c>
      <c r="B67" s="1601"/>
      <c r="C67" s="1601"/>
      <c r="D67" s="1601"/>
      <c r="E67" s="1601"/>
      <c r="F67" s="1601"/>
      <c r="G67" s="1601"/>
      <c r="H67" s="1601"/>
      <c r="I67" s="1601"/>
      <c r="J67" s="1601"/>
    </row>
    <row r="68" spans="1:12" ht="49.5" customHeight="1" x14ac:dyDescent="0.25">
      <c r="A68" s="1602" t="s">
        <v>417</v>
      </c>
      <c r="B68" s="1603"/>
      <c r="C68" s="1603"/>
      <c r="D68" s="1603"/>
      <c r="E68" s="1604"/>
      <c r="F68" s="207" t="s">
        <v>154</v>
      </c>
      <c r="G68" s="1605" t="s">
        <v>418</v>
      </c>
      <c r="H68" s="1606"/>
      <c r="I68" s="1607" t="s">
        <v>419</v>
      </c>
      <c r="J68" s="1608"/>
    </row>
    <row r="69" spans="1:12" ht="17.25" customHeight="1" x14ac:dyDescent="0.25">
      <c r="A69" s="1609" t="s">
        <v>420</v>
      </c>
      <c r="B69" s="1610"/>
      <c r="C69" s="1610"/>
      <c r="D69" s="1610"/>
      <c r="E69" s="1611"/>
      <c r="F69" s="208">
        <v>12</v>
      </c>
      <c r="G69" s="2403"/>
      <c r="H69" s="2376"/>
      <c r="I69" s="2390"/>
      <c r="J69" s="2391"/>
    </row>
    <row r="70" spans="1:12" ht="17.25" customHeight="1" x14ac:dyDescent="0.25">
      <c r="A70" s="1609" t="s">
        <v>1094</v>
      </c>
      <c r="B70" s="1610"/>
      <c r="C70" s="1610"/>
      <c r="D70" s="1610"/>
      <c r="E70" s="1611"/>
      <c r="F70" s="208">
        <v>20</v>
      </c>
      <c r="G70" s="2403"/>
      <c r="H70" s="2376"/>
      <c r="I70" s="2390"/>
      <c r="J70" s="2391"/>
      <c r="L70" s="209"/>
    </row>
    <row r="71" spans="1:12" ht="17.25" customHeight="1" x14ac:dyDescent="0.25">
      <c r="A71" s="1616" t="s">
        <v>421</v>
      </c>
      <c r="B71" s="1617"/>
      <c r="C71" s="1617"/>
      <c r="D71" s="1617"/>
      <c r="E71" s="1618"/>
      <c r="F71" s="1619">
        <v>31</v>
      </c>
      <c r="G71" s="2378"/>
      <c r="H71" s="2400"/>
      <c r="I71" s="2389"/>
      <c r="J71" s="2400"/>
    </row>
    <row r="72" spans="1:12" ht="17.25" customHeight="1" x14ac:dyDescent="0.25">
      <c r="A72" s="1621" t="s">
        <v>422</v>
      </c>
      <c r="B72" s="1622"/>
      <c r="C72" s="1622"/>
      <c r="D72" s="1622"/>
      <c r="E72" s="1623"/>
      <c r="F72" s="1620"/>
      <c r="G72" s="2401"/>
      <c r="H72" s="2402"/>
      <c r="I72" s="2401"/>
      <c r="J72" s="2402"/>
    </row>
    <row r="73" spans="1:12" ht="17.25" customHeight="1" x14ac:dyDescent="0.25">
      <c r="A73" s="1624" t="s">
        <v>423</v>
      </c>
      <c r="B73" s="1625"/>
      <c r="C73" s="1625"/>
      <c r="D73" s="1625"/>
      <c r="E73" s="1626"/>
      <c r="F73" s="208">
        <v>32</v>
      </c>
      <c r="G73" s="2397"/>
      <c r="H73" s="2374"/>
      <c r="I73" s="2382"/>
      <c r="J73" s="2383"/>
      <c r="K73" s="168" t="s">
        <v>22</v>
      </c>
    </row>
    <row r="74" spans="1:12" ht="17.25" customHeight="1" x14ac:dyDescent="0.25">
      <c r="A74" s="1629" t="s">
        <v>424</v>
      </c>
      <c r="B74" s="1630"/>
      <c r="C74" s="1630"/>
      <c r="D74" s="1630"/>
      <c r="E74" s="1631"/>
      <c r="F74" s="208">
        <v>33</v>
      </c>
      <c r="G74" s="2397"/>
      <c r="H74" s="2374"/>
      <c r="I74" s="2382"/>
      <c r="J74" s="2383"/>
    </row>
    <row r="75" spans="1:12" ht="17.25" customHeight="1" x14ac:dyDescent="0.25">
      <c r="A75" s="1624" t="s">
        <v>425</v>
      </c>
      <c r="B75" s="1625"/>
      <c r="C75" s="1625"/>
      <c r="D75" s="1625"/>
      <c r="E75" s="1626"/>
      <c r="F75" s="208">
        <v>34</v>
      </c>
      <c r="G75" s="2397"/>
      <c r="H75" s="2374"/>
      <c r="I75" s="2382"/>
      <c r="J75" s="2383"/>
    </row>
    <row r="76" spans="1:12" ht="17.25" customHeight="1" x14ac:dyDescent="0.25">
      <c r="A76" s="1624" t="s">
        <v>426</v>
      </c>
      <c r="B76" s="1625"/>
      <c r="C76" s="1625"/>
      <c r="D76" s="1625"/>
      <c r="E76" s="1626"/>
      <c r="F76" s="208">
        <v>35</v>
      </c>
      <c r="G76" s="2397"/>
      <c r="H76" s="2374"/>
      <c r="I76" s="2382"/>
      <c r="J76" s="2383"/>
    </row>
    <row r="77" spans="1:12" ht="17.25" customHeight="1" x14ac:dyDescent="0.25">
      <c r="A77" s="1624" t="s">
        <v>427</v>
      </c>
      <c r="B77" s="1625"/>
      <c r="C77" s="1625"/>
      <c r="D77" s="1625"/>
      <c r="E77" s="1626"/>
      <c r="F77" s="208">
        <v>36</v>
      </c>
      <c r="G77" s="2397"/>
      <c r="H77" s="2374"/>
      <c r="I77" s="2382"/>
      <c r="J77" s="2383"/>
    </row>
    <row r="78" spans="1:12" ht="17.25" customHeight="1" x14ac:dyDescent="0.25">
      <c r="A78" s="1624" t="s">
        <v>428</v>
      </c>
      <c r="B78" s="1625"/>
      <c r="C78" s="1625"/>
      <c r="D78" s="1625"/>
      <c r="E78" s="1626"/>
      <c r="F78" s="208">
        <v>37</v>
      </c>
      <c r="G78" s="2397"/>
      <c r="H78" s="2374"/>
      <c r="I78" s="2382"/>
      <c r="J78" s="2383"/>
    </row>
    <row r="79" spans="1:12" ht="17.25" customHeight="1" x14ac:dyDescent="0.25">
      <c r="A79" s="1609" t="s">
        <v>429</v>
      </c>
      <c r="B79" s="1610"/>
      <c r="C79" s="1610"/>
      <c r="D79" s="1610"/>
      <c r="E79" s="1611"/>
      <c r="F79" s="208"/>
      <c r="G79" s="1632">
        <f>SUM(G71:H78)</f>
        <v>0</v>
      </c>
      <c r="H79" s="1633"/>
      <c r="I79" s="1584">
        <f>SUM(I71:J78)</f>
        <v>0</v>
      </c>
      <c r="J79" s="1583"/>
    </row>
    <row r="80" spans="1:12" ht="17.25" customHeight="1" x14ac:dyDescent="0.25">
      <c r="A80" s="1634" t="s">
        <v>430</v>
      </c>
      <c r="B80" s="1617"/>
      <c r="C80" s="1617"/>
      <c r="D80" s="1617"/>
      <c r="E80" s="1618"/>
      <c r="F80" s="1635">
        <v>51</v>
      </c>
      <c r="G80" s="2378"/>
      <c r="H80" s="2384"/>
      <c r="I80" s="2389"/>
      <c r="J80" s="2394"/>
    </row>
    <row r="81" spans="1:10" ht="17.25" customHeight="1" x14ac:dyDescent="0.25">
      <c r="A81" s="1650" t="s">
        <v>431</v>
      </c>
      <c r="B81" s="1651"/>
      <c r="C81" s="1651"/>
      <c r="D81" s="1651"/>
      <c r="E81" s="1652"/>
      <c r="F81" s="1636"/>
      <c r="G81" s="2385"/>
      <c r="H81" s="2386"/>
      <c r="I81" s="2398"/>
      <c r="J81" s="2399"/>
    </row>
    <row r="82" spans="1:10" ht="17.25" customHeight="1" x14ac:dyDescent="0.25">
      <c r="A82" s="1653" t="s">
        <v>432</v>
      </c>
      <c r="B82" s="1654"/>
      <c r="C82" s="1654"/>
      <c r="D82" s="1654"/>
      <c r="E82" s="1655"/>
      <c r="F82" s="1637"/>
      <c r="G82" s="2387"/>
      <c r="H82" s="2388"/>
      <c r="I82" s="2395"/>
      <c r="J82" s="2396"/>
    </row>
    <row r="83" spans="1:10" ht="17.25" customHeight="1" x14ac:dyDescent="0.25">
      <c r="A83" s="1624" t="s">
        <v>433</v>
      </c>
      <c r="B83" s="1625"/>
      <c r="C83" s="1625"/>
      <c r="D83" s="1625"/>
      <c r="E83" s="1626"/>
      <c r="F83" s="210">
        <v>52</v>
      </c>
      <c r="G83" s="2397"/>
      <c r="H83" s="2374"/>
      <c r="I83" s="2382"/>
      <c r="J83" s="2383"/>
    </row>
    <row r="84" spans="1:10" ht="17.25" customHeight="1" x14ac:dyDescent="0.25">
      <c r="A84" s="1624" t="s">
        <v>434</v>
      </c>
      <c r="B84" s="1625"/>
      <c r="C84" s="1625"/>
      <c r="D84" s="1625"/>
      <c r="E84" s="1626"/>
      <c r="F84" s="210">
        <v>53</v>
      </c>
      <c r="G84" s="2397"/>
      <c r="H84" s="2374"/>
      <c r="I84" s="2382"/>
      <c r="J84" s="2383"/>
    </row>
    <row r="85" spans="1:10" ht="17.25" customHeight="1" x14ac:dyDescent="0.25">
      <c r="A85" s="1656" t="s">
        <v>435</v>
      </c>
      <c r="B85" s="1657"/>
      <c r="C85" s="1657"/>
      <c r="D85" s="1657"/>
      <c r="E85" s="1658"/>
      <c r="F85" s="1635">
        <v>54</v>
      </c>
      <c r="G85" s="2378"/>
      <c r="H85" s="2379"/>
      <c r="I85" s="2389"/>
      <c r="J85" s="2394"/>
    </row>
    <row r="86" spans="1:10" ht="17.25" customHeight="1" x14ac:dyDescent="0.25">
      <c r="A86" s="1621" t="s">
        <v>432</v>
      </c>
      <c r="B86" s="1622"/>
      <c r="C86" s="1622"/>
      <c r="D86" s="1622"/>
      <c r="E86" s="1623"/>
      <c r="F86" s="1637"/>
      <c r="G86" s="2380"/>
      <c r="H86" s="2381"/>
      <c r="I86" s="2395"/>
      <c r="J86" s="2396"/>
    </row>
    <row r="87" spans="1:10" ht="17.25" customHeight="1" x14ac:dyDescent="0.25">
      <c r="A87" s="1624" t="s">
        <v>433</v>
      </c>
      <c r="B87" s="1625"/>
      <c r="C87" s="1625"/>
      <c r="D87" s="1625"/>
      <c r="E87" s="1626"/>
      <c r="F87" s="210">
        <v>55</v>
      </c>
      <c r="G87" s="2397"/>
      <c r="H87" s="2374"/>
      <c r="I87" s="2382"/>
      <c r="J87" s="2383"/>
    </row>
    <row r="88" spans="1:10" ht="17.25" customHeight="1" x14ac:dyDescent="0.25">
      <c r="A88" s="1624" t="s">
        <v>434</v>
      </c>
      <c r="B88" s="1625"/>
      <c r="C88" s="1625"/>
      <c r="D88" s="1625"/>
      <c r="E88" s="1626"/>
      <c r="F88" s="211">
        <v>56</v>
      </c>
      <c r="G88" s="2397"/>
      <c r="H88" s="2374"/>
      <c r="I88" s="2395"/>
      <c r="J88" s="2396"/>
    </row>
    <row r="89" spans="1:10" ht="17.25" customHeight="1" x14ac:dyDescent="0.25">
      <c r="A89" s="1634" t="s">
        <v>436</v>
      </c>
      <c r="B89" s="1617"/>
      <c r="C89" s="1617"/>
      <c r="D89" s="1617"/>
      <c r="E89" s="1618"/>
      <c r="F89" s="210">
        <v>50</v>
      </c>
      <c r="G89" s="1662">
        <f>SUM(G80:H88)</f>
        <v>0</v>
      </c>
      <c r="H89" s="1633"/>
      <c r="I89" s="1584">
        <f>SUM(I80:J88)</f>
        <v>0</v>
      </c>
      <c r="J89" s="1583"/>
    </row>
    <row r="90" spans="1:10" ht="17.25" customHeight="1" x14ac:dyDescent="0.25">
      <c r="A90" s="1634" t="s">
        <v>437</v>
      </c>
      <c r="B90" s="1617"/>
      <c r="C90" s="1617"/>
      <c r="D90" s="1617"/>
      <c r="E90" s="1618"/>
      <c r="F90" s="1663">
        <v>61</v>
      </c>
      <c r="G90" s="2378"/>
      <c r="H90" s="2379"/>
      <c r="I90" s="2389"/>
      <c r="J90" s="2394"/>
    </row>
    <row r="91" spans="1:10" ht="17.25" customHeight="1" x14ac:dyDescent="0.25">
      <c r="A91" s="1621" t="s">
        <v>438</v>
      </c>
      <c r="B91" s="1622"/>
      <c r="C91" s="1622"/>
      <c r="D91" s="1622"/>
      <c r="E91" s="1623"/>
      <c r="F91" s="1663"/>
      <c r="G91" s="2392"/>
      <c r="H91" s="2393"/>
      <c r="I91" s="2395"/>
      <c r="J91" s="2396"/>
    </row>
    <row r="92" spans="1:10" ht="17.25" customHeight="1" x14ac:dyDescent="0.25">
      <c r="A92" s="1624" t="s">
        <v>439</v>
      </c>
      <c r="B92" s="1625"/>
      <c r="C92" s="1625"/>
      <c r="D92" s="1625"/>
      <c r="E92" s="1626"/>
      <c r="F92" s="212">
        <v>62</v>
      </c>
      <c r="G92" s="2373"/>
      <c r="H92" s="2374"/>
      <c r="I92" s="2382"/>
      <c r="J92" s="2383"/>
    </row>
    <row r="93" spans="1:10" ht="17.25" customHeight="1" x14ac:dyDescent="0.25">
      <c r="A93" s="1624" t="s">
        <v>440</v>
      </c>
      <c r="B93" s="1625"/>
      <c r="C93" s="1625"/>
      <c r="D93" s="1625"/>
      <c r="E93" s="1626"/>
      <c r="F93" s="212">
        <v>63</v>
      </c>
      <c r="G93" s="2373"/>
      <c r="H93" s="2374"/>
      <c r="I93" s="2382"/>
      <c r="J93" s="2383"/>
    </row>
    <row r="94" spans="1:10" ht="17.25" customHeight="1" x14ac:dyDescent="0.25">
      <c r="A94" s="1609" t="s">
        <v>441</v>
      </c>
      <c r="B94" s="1610"/>
      <c r="C94" s="1610"/>
      <c r="D94" s="1610"/>
      <c r="E94" s="1611"/>
      <c r="F94" s="212">
        <v>60</v>
      </c>
      <c r="G94" s="1669">
        <f>SUM(G90:H93)</f>
        <v>0</v>
      </c>
      <c r="H94" s="1667"/>
      <c r="I94" s="1584">
        <f>SUM(I90:J93)</f>
        <v>0</v>
      </c>
      <c r="J94" s="1583"/>
    </row>
    <row r="95" spans="1:10" ht="17.25" customHeight="1" x14ac:dyDescent="0.25">
      <c r="A95" s="1609" t="s">
        <v>442</v>
      </c>
      <c r="B95" s="1610"/>
      <c r="C95" s="1610"/>
      <c r="D95" s="1610"/>
      <c r="E95" s="1611"/>
      <c r="F95" s="212">
        <v>70</v>
      </c>
      <c r="G95" s="2375"/>
      <c r="H95" s="2376"/>
      <c r="I95" s="2390"/>
      <c r="J95" s="2391"/>
    </row>
    <row r="96" spans="1:10" ht="17.25" customHeight="1" x14ac:dyDescent="0.25">
      <c r="A96" s="1669" t="s">
        <v>443</v>
      </c>
      <c r="B96" s="1670"/>
      <c r="C96" s="1670"/>
      <c r="D96" s="1670"/>
      <c r="E96" s="1667"/>
      <c r="F96" s="212">
        <v>77</v>
      </c>
      <c r="G96" s="1671"/>
      <c r="H96" s="1672"/>
      <c r="I96" s="1584">
        <f>SUM(I69,I70,I79,I89,I94, I95)</f>
        <v>0</v>
      </c>
      <c r="J96" s="1583"/>
    </row>
    <row r="97" spans="1:11" ht="17.25" customHeight="1" x14ac:dyDescent="0.25">
      <c r="A97" s="1673" t="s">
        <v>444</v>
      </c>
      <c r="B97" s="1674"/>
      <c r="C97" s="1674"/>
      <c r="D97" s="1674"/>
      <c r="E97" s="1675"/>
      <c r="F97" s="1663">
        <v>81</v>
      </c>
      <c r="G97" s="2378"/>
      <c r="H97" s="2384"/>
      <c r="I97" s="2389"/>
      <c r="J97" s="2384"/>
    </row>
    <row r="98" spans="1:11" ht="17.25" customHeight="1" x14ac:dyDescent="0.25">
      <c r="A98" s="1650" t="s">
        <v>445</v>
      </c>
      <c r="B98" s="1651"/>
      <c r="C98" s="1651"/>
      <c r="D98" s="1651"/>
      <c r="E98" s="1652"/>
      <c r="F98" s="1663"/>
      <c r="G98" s="2385"/>
      <c r="H98" s="2386"/>
      <c r="I98" s="2385"/>
      <c r="J98" s="2386"/>
    </row>
    <row r="99" spans="1:11" ht="17.25" customHeight="1" x14ac:dyDescent="0.25">
      <c r="A99" s="1621" t="s">
        <v>446</v>
      </c>
      <c r="B99" s="1622"/>
      <c r="C99" s="1622"/>
      <c r="D99" s="1622"/>
      <c r="E99" s="1623"/>
      <c r="F99" s="1663"/>
      <c r="G99" s="2387"/>
      <c r="H99" s="2388"/>
      <c r="I99" s="2387"/>
      <c r="J99" s="2388"/>
    </row>
    <row r="100" spans="1:11" ht="17.25" customHeight="1" x14ac:dyDescent="0.25">
      <c r="A100" s="1624" t="s">
        <v>447</v>
      </c>
      <c r="B100" s="1625"/>
      <c r="C100" s="1625"/>
      <c r="D100" s="1625"/>
      <c r="E100" s="1626"/>
      <c r="F100" s="212">
        <v>82</v>
      </c>
      <c r="G100" s="2373"/>
      <c r="H100" s="2374"/>
      <c r="I100" s="2382"/>
      <c r="J100" s="2383"/>
    </row>
    <row r="101" spans="1:11" ht="17.25" customHeight="1" x14ac:dyDescent="0.25">
      <c r="A101" s="1624" t="s">
        <v>448</v>
      </c>
      <c r="B101" s="1625"/>
      <c r="C101" s="1625"/>
      <c r="D101" s="1625"/>
      <c r="E101" s="1626"/>
      <c r="F101" s="212">
        <v>83</v>
      </c>
      <c r="G101" s="2373"/>
      <c r="H101" s="2374"/>
      <c r="I101" s="2382"/>
      <c r="J101" s="2383"/>
    </row>
    <row r="102" spans="1:11" ht="17.25" customHeight="1" x14ac:dyDescent="0.25">
      <c r="A102" s="1624" t="s">
        <v>449</v>
      </c>
      <c r="B102" s="1625"/>
      <c r="C102" s="1625"/>
      <c r="D102" s="1625"/>
      <c r="E102" s="1626"/>
      <c r="F102" s="212">
        <v>84</v>
      </c>
      <c r="G102" s="2373"/>
      <c r="H102" s="2374"/>
      <c r="I102" s="2382"/>
      <c r="J102" s="2383"/>
    </row>
    <row r="103" spans="1:11" ht="17.25" customHeight="1" x14ac:dyDescent="0.25">
      <c r="A103" s="1624" t="s">
        <v>450</v>
      </c>
      <c r="B103" s="1625"/>
      <c r="C103" s="1625"/>
      <c r="D103" s="1625"/>
      <c r="E103" s="1626"/>
      <c r="F103" s="212">
        <v>85</v>
      </c>
      <c r="G103" s="2373"/>
      <c r="H103" s="2374"/>
      <c r="I103" s="2382"/>
      <c r="J103" s="2383"/>
    </row>
    <row r="104" spans="1:11" ht="17.25" customHeight="1" x14ac:dyDescent="0.25">
      <c r="A104" s="1624" t="s">
        <v>451</v>
      </c>
      <c r="B104" s="1625"/>
      <c r="C104" s="1625"/>
      <c r="D104" s="1625"/>
      <c r="E104" s="1626"/>
      <c r="F104" s="212">
        <v>86</v>
      </c>
      <c r="G104" s="2373"/>
      <c r="H104" s="2374"/>
      <c r="I104" s="2382"/>
      <c r="J104" s="2383"/>
    </row>
    <row r="105" spans="1:11" ht="17.25" customHeight="1" x14ac:dyDescent="0.25">
      <c r="A105" s="1624" t="s">
        <v>452</v>
      </c>
      <c r="B105" s="1625"/>
      <c r="C105" s="1625"/>
      <c r="D105" s="1625"/>
      <c r="E105" s="1626"/>
      <c r="F105" s="212">
        <v>87</v>
      </c>
      <c r="G105" s="2373"/>
      <c r="H105" s="2374"/>
      <c r="I105" s="2382"/>
      <c r="J105" s="2383"/>
    </row>
    <row r="106" spans="1:11" ht="17.25" customHeight="1" x14ac:dyDescent="0.25">
      <c r="A106" s="1624" t="s">
        <v>453</v>
      </c>
      <c r="B106" s="1625"/>
      <c r="C106" s="1625"/>
      <c r="D106" s="1625"/>
      <c r="E106" s="1626"/>
      <c r="F106" s="212">
        <v>88</v>
      </c>
      <c r="G106" s="2373"/>
      <c r="H106" s="2374"/>
      <c r="I106" s="2382"/>
      <c r="J106" s="2383"/>
    </row>
    <row r="107" spans="1:11" ht="17.25" customHeight="1" x14ac:dyDescent="0.25">
      <c r="A107" s="1624" t="s">
        <v>454</v>
      </c>
      <c r="B107" s="1625"/>
      <c r="C107" s="1625"/>
      <c r="D107" s="1625"/>
      <c r="E107" s="1626"/>
      <c r="F107" s="212">
        <v>89</v>
      </c>
      <c r="G107" s="2373"/>
      <c r="H107" s="2374"/>
      <c r="I107" s="2382"/>
      <c r="J107" s="2383"/>
    </row>
    <row r="108" spans="1:11" ht="17.25" customHeight="1" x14ac:dyDescent="0.25">
      <c r="A108" s="1624" t="s">
        <v>455</v>
      </c>
      <c r="B108" s="1625"/>
      <c r="C108" s="1625"/>
      <c r="D108" s="1625"/>
      <c r="E108" s="1626"/>
      <c r="F108" s="212">
        <v>80</v>
      </c>
      <c r="G108" s="2377">
        <f>SUM(G97:H107)</f>
        <v>0</v>
      </c>
      <c r="H108" s="1689"/>
      <c r="I108" s="1584">
        <f>SUM(I97:J107)</f>
        <v>0</v>
      </c>
      <c r="J108" s="1583"/>
      <c r="K108" s="195"/>
    </row>
    <row r="109" spans="1:11" ht="17.25" customHeight="1" x14ac:dyDescent="0.25">
      <c r="A109" s="1634" t="s">
        <v>456</v>
      </c>
      <c r="B109" s="1617"/>
      <c r="C109" s="1617"/>
      <c r="D109" s="1617"/>
      <c r="E109" s="1618"/>
      <c r="F109" s="1663">
        <v>91</v>
      </c>
      <c r="G109" s="2378"/>
      <c r="H109" s="2379"/>
      <c r="I109" s="1682"/>
      <c r="J109" s="1682"/>
    </row>
    <row r="110" spans="1:11" ht="17.25" customHeight="1" x14ac:dyDescent="0.25">
      <c r="A110" s="1621" t="s">
        <v>457</v>
      </c>
      <c r="B110" s="1622"/>
      <c r="C110" s="1622"/>
      <c r="D110" s="1622"/>
      <c r="E110" s="1623"/>
      <c r="F110" s="1663"/>
      <c r="G110" s="2380"/>
      <c r="H110" s="2381"/>
      <c r="I110" s="1682"/>
      <c r="J110" s="1682"/>
    </row>
    <row r="111" spans="1:11" ht="17.25" customHeight="1" x14ac:dyDescent="0.25">
      <c r="A111" s="1624" t="s">
        <v>458</v>
      </c>
      <c r="B111" s="1625"/>
      <c r="C111" s="1625"/>
      <c r="D111" s="1625"/>
      <c r="E111" s="1626"/>
      <c r="F111" s="212">
        <v>92</v>
      </c>
      <c r="G111" s="2373"/>
      <c r="H111" s="2374"/>
      <c r="I111" s="1682"/>
      <c r="J111" s="1682"/>
    </row>
    <row r="112" spans="1:11" ht="17.25" customHeight="1" x14ac:dyDescent="0.25">
      <c r="A112" s="1624" t="s">
        <v>459</v>
      </c>
      <c r="B112" s="1625"/>
      <c r="C112" s="1625"/>
      <c r="D112" s="1625"/>
      <c r="E112" s="1626"/>
      <c r="F112" s="212">
        <v>90</v>
      </c>
      <c r="G112" s="2375">
        <f>SUM(G109:H111)</f>
        <v>0</v>
      </c>
      <c r="H112" s="2376"/>
      <c r="I112" s="1682"/>
      <c r="J112" s="1682"/>
    </row>
    <row r="113" spans="1:10" ht="17.25" customHeight="1" x14ac:dyDescent="0.25">
      <c r="A113" s="1624" t="s">
        <v>460</v>
      </c>
      <c r="B113" s="1625"/>
      <c r="C113" s="1625"/>
      <c r="D113" s="1625"/>
      <c r="E113" s="1626"/>
      <c r="F113" s="212">
        <v>93</v>
      </c>
      <c r="G113" s="2373"/>
      <c r="H113" s="2374"/>
      <c r="I113" s="1682"/>
      <c r="J113" s="1682"/>
    </row>
    <row r="128" spans="1:10" x14ac:dyDescent="0.25">
      <c r="A128" s="214"/>
      <c r="B128" s="214"/>
      <c r="C128" s="214"/>
      <c r="D128" s="214"/>
      <c r="E128" s="215"/>
      <c r="F128" s="215"/>
      <c r="G128" s="214"/>
      <c r="H128" s="214"/>
      <c r="I128" s="214"/>
      <c r="J128" s="214"/>
    </row>
    <row r="129" spans="1:10" x14ac:dyDescent="0.25">
      <c r="A129" s="214"/>
      <c r="B129" s="214"/>
      <c r="C129" s="214"/>
      <c r="D129" s="214"/>
      <c r="E129" s="215"/>
      <c r="F129" s="215"/>
      <c r="G129" s="214"/>
      <c r="H129" s="214"/>
      <c r="I129" s="214"/>
      <c r="J129" s="214"/>
    </row>
    <row r="130" spans="1:10" x14ac:dyDescent="0.25">
      <c r="A130" s="214"/>
      <c r="B130" s="214"/>
      <c r="C130" s="214"/>
      <c r="D130" s="214"/>
      <c r="E130" s="215"/>
      <c r="F130" s="215"/>
      <c r="G130" s="214"/>
      <c r="H130" s="214"/>
      <c r="I130" s="214"/>
      <c r="J130" s="214"/>
    </row>
  </sheetData>
  <sheetProtection algorithmName="SHA-512" hashValue="oRbcJxk6rIddd8iBcdeguT9PHtukf38mhy57bll7A72fp0wTPm4DQQTkujhZeHRsiiJCIVXW4MWqYZNh4XroDw==" saltValue="Rv9R4eous9ZZOpbaCyKVPA==" spinCount="100000" sheet="1" objects="1" scenarios="1" selectLockedCells="1"/>
  <dataConsolidate/>
  <mergeCells count="191">
    <mergeCell ref="C1:G2"/>
    <mergeCell ref="B3:I4"/>
    <mergeCell ref="A18:J19"/>
    <mergeCell ref="A20:C23"/>
    <mergeCell ref="D20:D23"/>
    <mergeCell ref="E20:J20"/>
    <mergeCell ref="E21:G23"/>
    <mergeCell ref="H21:J23"/>
    <mergeCell ref="A26:C26"/>
    <mergeCell ref="E26:G26"/>
    <mergeCell ref="H26:J26"/>
    <mergeCell ref="A27:C27"/>
    <mergeCell ref="E27:G27"/>
    <mergeCell ref="H27:J27"/>
    <mergeCell ref="A24:C24"/>
    <mergeCell ref="E24:G24"/>
    <mergeCell ref="H24:J24"/>
    <mergeCell ref="A25:C25"/>
    <mergeCell ref="E25:G25"/>
    <mergeCell ref="H25:J25"/>
    <mergeCell ref="A30:C30"/>
    <mergeCell ref="E30:G30"/>
    <mergeCell ref="H30:J30"/>
    <mergeCell ref="A31:C31"/>
    <mergeCell ref="E31:G31"/>
    <mergeCell ref="H31:J31"/>
    <mergeCell ref="A28:C28"/>
    <mergeCell ref="E28:G28"/>
    <mergeCell ref="H28:J28"/>
    <mergeCell ref="A29:C29"/>
    <mergeCell ref="E29:G29"/>
    <mergeCell ref="H29:J29"/>
    <mergeCell ref="H34:J34"/>
    <mergeCell ref="A35:C35"/>
    <mergeCell ref="E35:G35"/>
    <mergeCell ref="H35:J35"/>
    <mergeCell ref="A32:C32"/>
    <mergeCell ref="E32:G32"/>
    <mergeCell ref="H32:J32"/>
    <mergeCell ref="A33:C33"/>
    <mergeCell ref="E33:G33"/>
    <mergeCell ref="H33:J33"/>
    <mergeCell ref="A38:B38"/>
    <mergeCell ref="A39:A40"/>
    <mergeCell ref="B39:B40"/>
    <mergeCell ref="A41:C42"/>
    <mergeCell ref="D41:G42"/>
    <mergeCell ref="A45:C46"/>
    <mergeCell ref="D45:F46"/>
    <mergeCell ref="A34:C34"/>
    <mergeCell ref="E34:G34"/>
    <mergeCell ref="A57:D58"/>
    <mergeCell ref="A59:D59"/>
    <mergeCell ref="I59:J59"/>
    <mergeCell ref="A67:J67"/>
    <mergeCell ref="A68:E68"/>
    <mergeCell ref="G68:H68"/>
    <mergeCell ref="I68:J68"/>
    <mergeCell ref="A49:G50"/>
    <mergeCell ref="A51:F51"/>
    <mergeCell ref="A53:C54"/>
    <mergeCell ref="E53:G54"/>
    <mergeCell ref="I53:J54"/>
    <mergeCell ref="A55:C55"/>
    <mergeCell ref="E55:G55"/>
    <mergeCell ref="I55:J55"/>
    <mergeCell ref="A71:E71"/>
    <mergeCell ref="F71:F72"/>
    <mergeCell ref="G71:H72"/>
    <mergeCell ref="I71:J72"/>
    <mergeCell ref="A72:E72"/>
    <mergeCell ref="A73:E73"/>
    <mergeCell ref="G73:H73"/>
    <mergeCell ref="I73:J73"/>
    <mergeCell ref="A69:E69"/>
    <mergeCell ref="G69:H69"/>
    <mergeCell ref="I69:J69"/>
    <mergeCell ref="A70:E70"/>
    <mergeCell ref="G70:H70"/>
    <mergeCell ref="I70:J70"/>
    <mergeCell ref="A76:E76"/>
    <mergeCell ref="G76:H76"/>
    <mergeCell ref="I76:J76"/>
    <mergeCell ref="A77:E77"/>
    <mergeCell ref="G77:H77"/>
    <mergeCell ref="I77:J77"/>
    <mergeCell ref="A74:E74"/>
    <mergeCell ref="G74:H74"/>
    <mergeCell ref="I74:J74"/>
    <mergeCell ref="A75:E75"/>
    <mergeCell ref="G75:H75"/>
    <mergeCell ref="I75:J75"/>
    <mergeCell ref="A80:E80"/>
    <mergeCell ref="F80:F82"/>
    <mergeCell ref="G80:H82"/>
    <mergeCell ref="I80:J82"/>
    <mergeCell ref="A81:E81"/>
    <mergeCell ref="A82:E82"/>
    <mergeCell ref="A78:E78"/>
    <mergeCell ref="G78:H78"/>
    <mergeCell ref="I78:J78"/>
    <mergeCell ref="A79:E79"/>
    <mergeCell ref="G79:H79"/>
    <mergeCell ref="I79:J79"/>
    <mergeCell ref="A85:E85"/>
    <mergeCell ref="F85:F86"/>
    <mergeCell ref="G85:H86"/>
    <mergeCell ref="I85:J86"/>
    <mergeCell ref="A86:E86"/>
    <mergeCell ref="A87:E87"/>
    <mergeCell ref="G87:H87"/>
    <mergeCell ref="I87:J87"/>
    <mergeCell ref="A83:E83"/>
    <mergeCell ref="G83:H83"/>
    <mergeCell ref="I83:J83"/>
    <mergeCell ref="A84:E84"/>
    <mergeCell ref="G84:H84"/>
    <mergeCell ref="I84:J84"/>
    <mergeCell ref="A90:E90"/>
    <mergeCell ref="F90:F91"/>
    <mergeCell ref="G90:H91"/>
    <mergeCell ref="I90:J91"/>
    <mergeCell ref="A91:E91"/>
    <mergeCell ref="A92:E92"/>
    <mergeCell ref="G92:H92"/>
    <mergeCell ref="I92:J92"/>
    <mergeCell ref="A88:E88"/>
    <mergeCell ref="G88:H88"/>
    <mergeCell ref="I88:J88"/>
    <mergeCell ref="A89:E89"/>
    <mergeCell ref="G89:H89"/>
    <mergeCell ref="I89:J89"/>
    <mergeCell ref="A95:E95"/>
    <mergeCell ref="G95:H95"/>
    <mergeCell ref="I95:J95"/>
    <mergeCell ref="A96:E96"/>
    <mergeCell ref="G96:H96"/>
    <mergeCell ref="I96:J96"/>
    <mergeCell ref="A93:E93"/>
    <mergeCell ref="G93:H93"/>
    <mergeCell ref="I93:J93"/>
    <mergeCell ref="A94:E94"/>
    <mergeCell ref="G94:H94"/>
    <mergeCell ref="I94:J94"/>
    <mergeCell ref="A100:E100"/>
    <mergeCell ref="G100:H100"/>
    <mergeCell ref="I100:J100"/>
    <mergeCell ref="A101:E101"/>
    <mergeCell ref="G101:H101"/>
    <mergeCell ref="I101:J101"/>
    <mergeCell ref="A97:E97"/>
    <mergeCell ref="F97:F99"/>
    <mergeCell ref="G97:H99"/>
    <mergeCell ref="I97:J99"/>
    <mergeCell ref="A98:E98"/>
    <mergeCell ref="A99:E99"/>
    <mergeCell ref="A104:E104"/>
    <mergeCell ref="G104:H104"/>
    <mergeCell ref="I104:J104"/>
    <mergeCell ref="A105:E105"/>
    <mergeCell ref="G105:H105"/>
    <mergeCell ref="I105:J105"/>
    <mergeCell ref="A102:E102"/>
    <mergeCell ref="G102:H102"/>
    <mergeCell ref="I102:J102"/>
    <mergeCell ref="A103:E103"/>
    <mergeCell ref="G103:H103"/>
    <mergeCell ref="I103:J103"/>
    <mergeCell ref="A108:E108"/>
    <mergeCell ref="G108:H108"/>
    <mergeCell ref="I108:J108"/>
    <mergeCell ref="A109:E109"/>
    <mergeCell ref="F109:F110"/>
    <mergeCell ref="G109:H110"/>
    <mergeCell ref="I109:J110"/>
    <mergeCell ref="A110:E110"/>
    <mergeCell ref="A106:E106"/>
    <mergeCell ref="G106:H106"/>
    <mergeCell ref="I106:J106"/>
    <mergeCell ref="A107:E107"/>
    <mergeCell ref="G107:H107"/>
    <mergeCell ref="I107:J107"/>
    <mergeCell ref="A113:E113"/>
    <mergeCell ref="G113:H113"/>
    <mergeCell ref="I113:J113"/>
    <mergeCell ref="A111:E111"/>
    <mergeCell ref="G111:H111"/>
    <mergeCell ref="I111:J111"/>
    <mergeCell ref="A112:E112"/>
    <mergeCell ref="G112:H112"/>
    <mergeCell ref="I112:J112"/>
  </mergeCells>
  <printOptions horizontalCentered="1" verticalCentered="1"/>
  <pageMargins left="0.24" right="0.25" top="0.25" bottom="0.25" header="0" footer="0"/>
  <pageSetup scale="85" orientation="portrait" r:id="rId1"/>
  <headerFooter alignWithMargins="0"/>
  <rowBreaks count="1" manualBreakCount="1">
    <brk id="66" max="10"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SRJuvenileReadOnly">
    <tabColor rgb="FFC00000"/>
  </sheetPr>
  <dimension ref="A1:AB227"/>
  <sheetViews>
    <sheetView showGridLines="0" topLeftCell="A52" zoomScaleNormal="100" zoomScaleSheetLayoutView="100" workbookViewId="0">
      <pane ySplit="2268" topLeftCell="A54" activePane="bottomLeft"/>
      <selection activeCell="AA52" sqref="AA1:AB65536"/>
      <selection pane="bottomLeft" activeCell="G54" sqref="G54"/>
    </sheetView>
  </sheetViews>
  <sheetFormatPr defaultColWidth="9.109375" defaultRowHeight="13.2" x14ac:dyDescent="0.25"/>
  <cols>
    <col min="1" max="1" width="1.88671875" style="168" customWidth="1"/>
    <col min="2" max="2" width="29" style="168" customWidth="1"/>
    <col min="3" max="3" width="11.44140625" style="168" customWidth="1"/>
    <col min="4" max="4" width="2.44140625" style="168" customWidth="1"/>
    <col min="5" max="5" width="4.109375" style="256" customWidth="1"/>
    <col min="6" max="6" width="7.44140625" style="168" customWidth="1"/>
    <col min="7" max="13" width="9.109375" style="168"/>
    <col min="14" max="15" width="8.88671875" style="168" customWidth="1"/>
    <col min="16" max="16" width="10" style="168" customWidth="1"/>
    <col min="17" max="17" width="8.33203125" style="168" customWidth="1"/>
    <col min="18" max="18" width="9.6640625" style="184" customWidth="1"/>
    <col min="19" max="20" width="8.5546875" style="168" customWidth="1"/>
    <col min="21" max="21" width="9.109375" style="168" customWidth="1"/>
    <col min="22" max="23" width="9.109375" style="168" hidden="1" customWidth="1"/>
    <col min="24" max="26" width="9.109375" style="168"/>
    <col min="27" max="28" width="9.109375" style="168" hidden="1" customWidth="1"/>
    <col min="29" max="16384" width="9.109375" style="168"/>
  </cols>
  <sheetData>
    <row r="1" spans="1:20" ht="15.6" x14ac:dyDescent="0.3">
      <c r="A1" s="1173" t="s">
        <v>40051</v>
      </c>
      <c r="B1" s="1174"/>
      <c r="C1" s="1174"/>
      <c r="D1" s="1174"/>
      <c r="E1" s="1174"/>
      <c r="F1" s="1174"/>
      <c r="G1" s="1174"/>
      <c r="H1" s="1174"/>
      <c r="I1" s="1174"/>
      <c r="J1" s="1174"/>
      <c r="K1" s="1174"/>
      <c r="L1" s="1174"/>
      <c r="M1" s="1174"/>
      <c r="N1" s="1174"/>
      <c r="O1" s="1174"/>
      <c r="P1" s="1174" t="s">
        <v>1590</v>
      </c>
      <c r="Q1" s="1174"/>
      <c r="R1" s="1174"/>
      <c r="S1" s="1174"/>
      <c r="T1" s="1174"/>
    </row>
    <row r="2" spans="1:20" ht="28.5" customHeight="1" x14ac:dyDescent="0.25">
      <c r="A2" s="1175" t="s">
        <v>462</v>
      </c>
      <c r="B2" s="1176"/>
      <c r="C2" s="1176"/>
      <c r="D2" s="1176"/>
      <c r="E2" s="1176"/>
      <c r="F2" s="1176"/>
      <c r="G2" s="1176"/>
      <c r="H2" s="1176"/>
      <c r="I2" s="1176"/>
      <c r="J2" s="1176"/>
      <c r="K2" s="1176"/>
      <c r="L2" s="1176"/>
      <c r="M2" s="1174"/>
      <c r="N2" s="1174"/>
      <c r="O2" s="1174"/>
      <c r="P2" s="2492" t="s">
        <v>39541</v>
      </c>
      <c r="Q2" s="2492"/>
      <c r="R2" s="2492"/>
      <c r="S2" s="1174"/>
      <c r="T2" s="1174"/>
    </row>
    <row r="3" spans="1:20" ht="6.75" customHeight="1" x14ac:dyDescent="0.25">
      <c r="A3" s="1177"/>
      <c r="B3" s="1178"/>
      <c r="C3" s="1178"/>
      <c r="D3" s="1178"/>
      <c r="E3" s="1178"/>
      <c r="F3" s="1178"/>
      <c r="G3" s="1178"/>
      <c r="H3" s="1178"/>
      <c r="I3" s="1178"/>
      <c r="J3" s="1178"/>
      <c r="K3" s="1178"/>
      <c r="L3" s="1178"/>
      <c r="M3" s="1178"/>
      <c r="N3" s="1178"/>
      <c r="O3" s="1178"/>
      <c r="P3" s="1179"/>
      <c r="Q3" s="1179"/>
      <c r="R3" s="1180"/>
      <c r="S3" s="1174"/>
      <c r="T3" s="1174"/>
    </row>
    <row r="4" spans="1:20" ht="78.75" customHeight="1" x14ac:dyDescent="0.3">
      <c r="A4" s="1181"/>
      <c r="B4" s="2488" t="s">
        <v>463</v>
      </c>
      <c r="C4" s="2488"/>
      <c r="D4" s="2488"/>
      <c r="E4" s="2488"/>
      <c r="F4" s="2488"/>
      <c r="G4" s="2488"/>
      <c r="H4" s="2488"/>
      <c r="I4" s="2488"/>
      <c r="J4" s="2488"/>
      <c r="K4" s="2488"/>
      <c r="L4" s="2488"/>
      <c r="M4" s="2488"/>
      <c r="N4" s="2488"/>
      <c r="O4" s="2488"/>
      <c r="P4" s="2488"/>
      <c r="Q4" s="1182"/>
      <c r="R4" s="1183"/>
      <c r="S4" s="1174"/>
      <c r="T4" s="1174"/>
    </row>
    <row r="5" spans="1:20" ht="18" customHeight="1" x14ac:dyDescent="0.25">
      <c r="A5" s="1181"/>
      <c r="B5" s="1907" t="s">
        <v>884</v>
      </c>
      <c r="C5" s="1907"/>
      <c r="D5" s="1907"/>
      <c r="E5" s="1907"/>
      <c r="F5" s="1907"/>
      <c r="G5" s="1176"/>
      <c r="H5" s="1907" t="s">
        <v>884</v>
      </c>
      <c r="I5" s="1907"/>
      <c r="J5" s="1907"/>
      <c r="K5" s="1907"/>
      <c r="L5" s="1907"/>
      <c r="M5" s="1907"/>
      <c r="N5" s="1907"/>
      <c r="O5" s="1907"/>
      <c r="P5" s="1907"/>
      <c r="Q5" s="514"/>
      <c r="R5" s="1183"/>
      <c r="S5" s="1174"/>
      <c r="T5" s="1174"/>
    </row>
    <row r="6" spans="1:20" ht="15.6" x14ac:dyDescent="0.3">
      <c r="A6" s="1181"/>
      <c r="B6" s="1184" t="s">
        <v>464</v>
      </c>
      <c r="C6" s="1185"/>
      <c r="D6" s="1176"/>
      <c r="E6" s="1176"/>
      <c r="F6" s="1176"/>
      <c r="G6" s="1176"/>
      <c r="H6" s="1186" t="s">
        <v>465</v>
      </c>
      <c r="I6" s="1176"/>
      <c r="J6" s="1176"/>
      <c r="K6" s="1176"/>
      <c r="L6" s="1176"/>
      <c r="M6" s="1176"/>
      <c r="N6" s="1176"/>
      <c r="O6" s="1176"/>
      <c r="P6" s="1176"/>
      <c r="Q6" s="1176"/>
      <c r="R6" s="1183"/>
      <c r="S6" s="1174"/>
      <c r="T6" s="1174"/>
    </row>
    <row r="7" spans="1:20" ht="18" customHeight="1" x14ac:dyDescent="0.25">
      <c r="A7" s="1181"/>
      <c r="B7" s="1907" t="s">
        <v>884</v>
      </c>
      <c r="C7" s="1907"/>
      <c r="D7" s="1907"/>
      <c r="E7" s="1907"/>
      <c r="F7" s="1907"/>
      <c r="G7" s="1176"/>
      <c r="H7" s="1907" t="s">
        <v>22</v>
      </c>
      <c r="I7" s="1907"/>
      <c r="J7" s="1907"/>
      <c r="K7" s="1907"/>
      <c r="L7" s="1907"/>
      <c r="M7" s="1907"/>
      <c r="N7" s="1907"/>
      <c r="O7" s="1907"/>
      <c r="P7" s="1907"/>
      <c r="Q7" s="514"/>
      <c r="R7" s="1183"/>
      <c r="S7" s="1174"/>
      <c r="T7" s="1174"/>
    </row>
    <row r="8" spans="1:20" ht="15.6" x14ac:dyDescent="0.3">
      <c r="A8" s="1181"/>
      <c r="B8" s="1187" t="s">
        <v>19</v>
      </c>
      <c r="C8" s="1176" t="s">
        <v>22</v>
      </c>
      <c r="D8" s="1176"/>
      <c r="E8" s="1176"/>
      <c r="F8" s="1176"/>
      <c r="G8" s="1176"/>
      <c r="H8" s="1184" t="s">
        <v>224</v>
      </c>
      <c r="I8" s="1176"/>
      <c r="J8" s="1176"/>
      <c r="K8" s="1176"/>
      <c r="L8" s="1176"/>
      <c r="M8" s="1176"/>
      <c r="N8" s="1176"/>
      <c r="O8" s="1176"/>
      <c r="P8" s="1176"/>
      <c r="Q8" s="1176"/>
      <c r="R8" s="1183"/>
      <c r="S8" s="1174"/>
      <c r="T8" s="1174"/>
    </row>
    <row r="9" spans="1:20" ht="18" customHeight="1" x14ac:dyDescent="0.25">
      <c r="A9" s="1181"/>
      <c r="B9" s="1907" t="s">
        <v>884</v>
      </c>
      <c r="C9" s="1907"/>
      <c r="D9" s="1907"/>
      <c r="E9" s="1907"/>
      <c r="F9" s="1907"/>
      <c r="G9" s="1907"/>
      <c r="H9" s="1907" t="s">
        <v>884</v>
      </c>
      <c r="I9" s="1910"/>
      <c r="J9" s="1910"/>
      <c r="K9" s="1188"/>
      <c r="L9" s="1188"/>
      <c r="M9" s="1188"/>
      <c r="N9" s="1188"/>
      <c r="O9" s="1188"/>
      <c r="P9" s="1188"/>
      <c r="Q9" s="1189"/>
      <c r="R9" s="1183"/>
      <c r="S9" s="1174"/>
      <c r="T9" s="1174"/>
    </row>
    <row r="10" spans="1:20" ht="15.6" x14ac:dyDescent="0.3">
      <c r="A10" s="1181"/>
      <c r="B10" s="1184" t="s">
        <v>20</v>
      </c>
      <c r="C10" s="1176"/>
      <c r="D10" s="1176"/>
      <c r="E10" s="1176"/>
      <c r="F10" s="1176"/>
      <c r="G10" s="1176"/>
      <c r="H10" s="1176"/>
      <c r="I10" s="1184" t="s">
        <v>21</v>
      </c>
      <c r="J10" s="1176"/>
      <c r="K10" s="1176"/>
      <c r="L10" s="1176"/>
      <c r="M10" s="1176"/>
      <c r="N10" s="1184"/>
      <c r="O10" s="1176"/>
      <c r="P10" s="1176"/>
      <c r="Q10" s="1176"/>
      <c r="R10" s="1183"/>
      <c r="S10" s="1174"/>
      <c r="T10" s="1174"/>
    </row>
    <row r="11" spans="1:20" ht="18" customHeight="1" x14ac:dyDescent="0.25">
      <c r="A11" s="1181"/>
      <c r="B11" s="1907" t="s">
        <v>884</v>
      </c>
      <c r="C11" s="1907"/>
      <c r="D11" s="1907"/>
      <c r="E11" s="1907"/>
      <c r="F11" s="1907"/>
      <c r="G11" s="1907"/>
      <c r="H11" s="1907"/>
      <c r="I11" s="1907"/>
      <c r="J11" s="1907"/>
      <c r="K11" s="1907"/>
      <c r="L11" s="1907"/>
      <c r="M11" s="1907"/>
      <c r="N11" s="1907"/>
      <c r="O11" s="1907"/>
      <c r="P11" s="1907"/>
      <c r="Q11" s="514"/>
      <c r="R11" s="1183"/>
      <c r="S11" s="1174"/>
      <c r="T11" s="1174"/>
    </row>
    <row r="12" spans="1:20" ht="15.6" x14ac:dyDescent="0.3">
      <c r="A12" s="1181"/>
      <c r="B12" s="1184" t="s">
        <v>466</v>
      </c>
      <c r="C12" s="1184"/>
      <c r="D12" s="1176"/>
      <c r="E12" s="1176"/>
      <c r="F12" s="1176"/>
      <c r="G12" s="1176"/>
      <c r="H12" s="1176"/>
      <c r="I12" s="1176"/>
      <c r="J12" s="1176"/>
      <c r="K12" s="1176"/>
      <c r="L12" s="1176"/>
      <c r="M12" s="1176"/>
      <c r="N12" s="1176"/>
      <c r="O12" s="1176"/>
      <c r="P12" s="1176"/>
      <c r="Q12" s="1176"/>
      <c r="R12" s="1183"/>
      <c r="S12" s="1174"/>
      <c r="T12" s="1174"/>
    </row>
    <row r="13" spans="1:20" ht="17.25" customHeight="1" x14ac:dyDescent="0.25">
      <c r="A13" s="1181"/>
      <c r="B13" s="1908" t="s">
        <v>884</v>
      </c>
      <c r="C13" s="1907"/>
      <c r="D13" s="1907"/>
      <c r="E13" s="1907"/>
      <c r="F13" s="1907"/>
      <c r="G13" s="1907"/>
      <c r="H13" s="1907"/>
      <c r="I13" s="1907"/>
      <c r="J13" s="1907"/>
      <c r="K13" s="1907"/>
      <c r="L13" s="1907"/>
      <c r="M13" s="1907"/>
      <c r="N13" s="1907"/>
      <c r="O13" s="1907"/>
      <c r="P13" s="1907"/>
      <c r="Q13" s="514"/>
      <c r="R13" s="1183"/>
      <c r="S13" s="1174"/>
      <c r="T13" s="1174"/>
    </row>
    <row r="14" spans="1:20" ht="15.75" customHeight="1" x14ac:dyDescent="0.3">
      <c r="A14" s="1181"/>
      <c r="B14" s="1184" t="s">
        <v>467</v>
      </c>
      <c r="C14" s="1184"/>
      <c r="D14" s="1176"/>
      <c r="E14" s="1176"/>
      <c r="F14" s="1176"/>
      <c r="G14" s="1176"/>
      <c r="H14" s="1176"/>
      <c r="I14" s="1176"/>
      <c r="J14" s="1176"/>
      <c r="K14" s="1176"/>
      <c r="L14" s="1176"/>
      <c r="M14" s="1176"/>
      <c r="N14" s="1176"/>
      <c r="O14" s="1176"/>
      <c r="P14" s="1176"/>
      <c r="Q14" s="1176"/>
      <c r="R14" s="1183"/>
      <c r="S14" s="1174"/>
      <c r="T14" s="1174"/>
    </row>
    <row r="15" spans="1:20" ht="5.25" customHeight="1" x14ac:dyDescent="0.25">
      <c r="A15" s="1181"/>
      <c r="B15" s="1176"/>
      <c r="C15" s="1176"/>
      <c r="D15" s="1176"/>
      <c r="E15" s="1176"/>
      <c r="F15" s="1176"/>
      <c r="G15" s="1176"/>
      <c r="H15" s="1176"/>
      <c r="I15" s="1176"/>
      <c r="J15" s="1176"/>
      <c r="K15" s="1176"/>
      <c r="L15" s="1176"/>
      <c r="M15" s="1176"/>
      <c r="N15" s="1176"/>
      <c r="O15" s="1176"/>
      <c r="P15" s="1176"/>
      <c r="Q15" s="1176"/>
      <c r="R15" s="1183"/>
      <c r="S15" s="1174"/>
      <c r="T15" s="1174"/>
    </row>
    <row r="16" spans="1:20" ht="15.6" x14ac:dyDescent="0.3">
      <c r="A16" s="2491" t="s">
        <v>468</v>
      </c>
      <c r="B16" s="2480"/>
      <c r="C16" s="2480"/>
      <c r="D16" s="2480"/>
      <c r="E16" s="2480"/>
      <c r="F16" s="2480"/>
      <c r="G16" s="2480"/>
      <c r="H16" s="2480"/>
      <c r="I16" s="2480"/>
      <c r="J16" s="2480"/>
      <c r="K16" s="2480"/>
      <c r="L16" s="2480"/>
      <c r="M16" s="2480"/>
      <c r="N16" s="2480"/>
      <c r="O16" s="2480"/>
      <c r="P16" s="2480"/>
      <c r="Q16" s="1190"/>
      <c r="R16" s="1183"/>
      <c r="S16" s="1174"/>
      <c r="T16" s="1174"/>
    </row>
    <row r="17" spans="1:21" ht="15.6" x14ac:dyDescent="0.3">
      <c r="A17" s="2491" t="s">
        <v>469</v>
      </c>
      <c r="B17" s="2480"/>
      <c r="C17" s="2480"/>
      <c r="D17" s="2480"/>
      <c r="E17" s="2480"/>
      <c r="F17" s="2480"/>
      <c r="G17" s="2480"/>
      <c r="H17" s="2480"/>
      <c r="I17" s="2480"/>
      <c r="J17" s="2480"/>
      <c r="K17" s="2480"/>
      <c r="L17" s="2480"/>
      <c r="M17" s="2480"/>
      <c r="N17" s="2480"/>
      <c r="O17" s="2480"/>
      <c r="P17" s="2480"/>
      <c r="Q17" s="1190"/>
      <c r="R17" s="1183"/>
      <c r="S17" s="1174"/>
      <c r="T17" s="1174"/>
    </row>
    <row r="18" spans="1:21" ht="15.6" x14ac:dyDescent="0.3">
      <c r="A18" s="1181"/>
      <c r="B18" s="1191" t="s">
        <v>470</v>
      </c>
      <c r="C18" s="1176"/>
      <c r="D18" s="1176"/>
      <c r="E18" s="1176"/>
      <c r="F18" s="1176"/>
      <c r="G18" s="1176"/>
      <c r="H18" s="2484">
        <f>H20+H21+H23+H25+H27</f>
        <v>0</v>
      </c>
      <c r="I18" s="2485"/>
      <c r="J18" s="2485"/>
      <c r="K18" s="1176"/>
      <c r="L18" s="1176"/>
      <c r="M18" s="1176"/>
      <c r="N18" s="1176"/>
      <c r="O18" s="1176"/>
      <c r="P18" s="1176"/>
      <c r="Q18" s="1176"/>
      <c r="R18" s="1183"/>
      <c r="S18" s="1174"/>
      <c r="T18" s="1174"/>
    </row>
    <row r="19" spans="1:21" ht="5.25" customHeight="1" x14ac:dyDescent="0.25">
      <c r="A19" s="1181"/>
      <c r="B19" s="1176"/>
      <c r="C19" s="1176"/>
      <c r="D19" s="1176"/>
      <c r="E19" s="1176"/>
      <c r="F19" s="1176"/>
      <c r="G19" s="1176"/>
      <c r="H19" s="2486"/>
      <c r="I19" s="2487"/>
      <c r="J19" s="2487"/>
      <c r="K19" s="1176"/>
      <c r="L19" s="1176"/>
      <c r="M19" s="1176"/>
      <c r="N19" s="1176"/>
      <c r="O19" s="1176"/>
      <c r="P19" s="1176"/>
      <c r="Q19" s="1176"/>
      <c r="R19" s="1183"/>
      <c r="S19" s="1174"/>
      <c r="T19" s="1174"/>
    </row>
    <row r="20" spans="1:21" ht="30" customHeight="1" x14ac:dyDescent="0.3">
      <c r="A20" s="1181"/>
      <c r="B20" s="2488" t="s">
        <v>471</v>
      </c>
      <c r="C20" s="2489"/>
      <c r="D20" s="2489"/>
      <c r="E20" s="2489"/>
      <c r="F20" s="2489"/>
      <c r="G20" s="1192"/>
      <c r="H20" s="2373"/>
      <c r="I20" s="2490"/>
      <c r="J20" s="2490"/>
      <c r="K20" s="1176"/>
      <c r="L20" s="1176"/>
      <c r="M20" s="1176"/>
      <c r="N20" s="1176"/>
      <c r="O20" s="1176"/>
      <c r="P20" s="1176"/>
      <c r="Q20" s="1176"/>
      <c r="R20" s="1183"/>
      <c r="S20" s="1174"/>
      <c r="T20" s="1174"/>
    </row>
    <row r="21" spans="1:21" ht="5.25" customHeight="1" x14ac:dyDescent="0.3">
      <c r="A21" s="1181"/>
      <c r="B21" s="1182"/>
      <c r="C21" s="1186"/>
      <c r="D21" s="1186"/>
      <c r="E21" s="1186"/>
      <c r="F21" s="1186"/>
      <c r="G21" s="1192"/>
      <c r="H21" s="2378"/>
      <c r="I21" s="2478"/>
      <c r="J21" s="2478"/>
      <c r="K21" s="1176"/>
      <c r="L21" s="1176"/>
      <c r="M21" s="1176"/>
      <c r="N21" s="1176"/>
      <c r="O21" s="1176"/>
      <c r="P21" s="1176"/>
      <c r="Q21" s="1176"/>
      <c r="R21" s="1183"/>
      <c r="S21" s="1174"/>
      <c r="T21" s="1174"/>
    </row>
    <row r="22" spans="1:21" ht="15.6" x14ac:dyDescent="0.3">
      <c r="A22" s="1181"/>
      <c r="B22" s="1184" t="s">
        <v>472</v>
      </c>
      <c r="C22" s="1184"/>
      <c r="D22" s="1184"/>
      <c r="E22" s="1184"/>
      <c r="F22" s="1184"/>
      <c r="G22" s="1192"/>
      <c r="H22" s="2380"/>
      <c r="I22" s="2479"/>
      <c r="J22" s="2479"/>
      <c r="K22" s="1176"/>
      <c r="L22" s="1176"/>
      <c r="M22" s="1176"/>
      <c r="N22" s="1176"/>
      <c r="O22" s="1176"/>
      <c r="P22" s="1176"/>
      <c r="Q22" s="1176"/>
      <c r="R22" s="1183"/>
      <c r="S22" s="1174"/>
      <c r="T22" s="1174"/>
    </row>
    <row r="23" spans="1:21" ht="5.25" customHeight="1" x14ac:dyDescent="0.3">
      <c r="A23" s="1181"/>
      <c r="B23" s="1184"/>
      <c r="C23" s="1184"/>
      <c r="D23" s="1184"/>
      <c r="E23" s="1184"/>
      <c r="F23" s="1184"/>
      <c r="G23" s="1192"/>
      <c r="H23" s="2378"/>
      <c r="I23" s="2478"/>
      <c r="J23" s="2478"/>
      <c r="K23" s="1176"/>
      <c r="L23" s="1176"/>
      <c r="M23" s="1176"/>
      <c r="N23" s="1176"/>
      <c r="O23" s="1176"/>
      <c r="P23" s="1176"/>
      <c r="Q23" s="1176"/>
      <c r="R23" s="1183"/>
      <c r="S23" s="1174"/>
      <c r="T23" s="1174"/>
    </row>
    <row r="24" spans="1:21" ht="15.6" x14ac:dyDescent="0.3">
      <c r="A24" s="1181"/>
      <c r="B24" s="1184" t="s">
        <v>473</v>
      </c>
      <c r="C24" s="1184"/>
      <c r="D24" s="1184"/>
      <c r="E24" s="1184"/>
      <c r="F24" s="1184"/>
      <c r="G24" s="1192"/>
      <c r="H24" s="2380"/>
      <c r="I24" s="2479"/>
      <c r="J24" s="2479"/>
      <c r="K24" s="1176"/>
      <c r="L24" s="1176"/>
      <c r="M24" s="1176"/>
      <c r="N24" s="1176"/>
      <c r="O24" s="1176"/>
      <c r="P24" s="1176"/>
      <c r="Q24" s="1176"/>
      <c r="R24" s="1183"/>
      <c r="S24" s="1174"/>
      <c r="T24" s="1174"/>
    </row>
    <row r="25" spans="1:21" ht="5.25" customHeight="1" x14ac:dyDescent="0.3">
      <c r="A25" s="1181"/>
      <c r="B25" s="1184"/>
      <c r="C25" s="1184"/>
      <c r="D25" s="1184"/>
      <c r="E25" s="1184"/>
      <c r="F25" s="1184"/>
      <c r="G25" s="1192"/>
      <c r="H25" s="2378"/>
      <c r="I25" s="2478"/>
      <c r="J25" s="2478"/>
      <c r="K25" s="1176"/>
      <c r="L25" s="1176"/>
      <c r="M25" s="1176"/>
      <c r="N25" s="1176"/>
      <c r="O25" s="1176"/>
      <c r="P25" s="1176"/>
      <c r="Q25" s="1176"/>
      <c r="R25" s="1183"/>
      <c r="S25" s="1174"/>
      <c r="T25" s="1174"/>
    </row>
    <row r="26" spans="1:21" ht="15.6" x14ac:dyDescent="0.3">
      <c r="A26" s="1181"/>
      <c r="B26" s="1184" t="s">
        <v>474</v>
      </c>
      <c r="C26" s="1184"/>
      <c r="D26" s="1184"/>
      <c r="E26" s="1184"/>
      <c r="F26" s="1184"/>
      <c r="G26" s="1192"/>
      <c r="H26" s="2380"/>
      <c r="I26" s="2479"/>
      <c r="J26" s="2479"/>
      <c r="K26" s="1176"/>
      <c r="L26" s="1176"/>
      <c r="M26" s="1176"/>
      <c r="N26" s="1176"/>
      <c r="O26" s="1176"/>
      <c r="P26" s="1176"/>
      <c r="Q26" s="1176"/>
      <c r="R26" s="1183"/>
      <c r="S26" s="1174"/>
      <c r="T26" s="1174"/>
    </row>
    <row r="27" spans="1:21" ht="5.25" customHeight="1" x14ac:dyDescent="0.3">
      <c r="A27" s="1181"/>
      <c r="B27" s="1184"/>
      <c r="C27" s="1184"/>
      <c r="D27" s="1184"/>
      <c r="E27" s="1184"/>
      <c r="F27" s="1184"/>
      <c r="G27" s="1192"/>
      <c r="H27" s="2378"/>
      <c r="I27" s="2478"/>
      <c r="J27" s="2478"/>
      <c r="K27" s="1176"/>
      <c r="L27" s="1176"/>
      <c r="M27" s="1176"/>
      <c r="N27" s="1176"/>
      <c r="O27" s="1176"/>
      <c r="P27" s="1176"/>
      <c r="Q27" s="1176"/>
      <c r="R27" s="1183"/>
      <c r="S27" s="1174"/>
      <c r="T27" s="1174"/>
    </row>
    <row r="28" spans="1:21" ht="15.6" x14ac:dyDescent="0.3">
      <c r="A28" s="1181"/>
      <c r="B28" s="1184" t="s">
        <v>475</v>
      </c>
      <c r="C28" s="1184"/>
      <c r="D28" s="1184"/>
      <c r="E28" s="1184"/>
      <c r="F28" s="1184"/>
      <c r="G28" s="1192"/>
      <c r="H28" s="2380"/>
      <c r="I28" s="2479"/>
      <c r="J28" s="2479"/>
      <c r="K28" s="1176"/>
      <c r="L28" s="1176"/>
      <c r="M28" s="1176"/>
      <c r="N28" s="1176"/>
      <c r="O28" s="1176"/>
      <c r="P28" s="1193"/>
      <c r="Q28" s="1193"/>
      <c r="R28" s="1183"/>
      <c r="S28" s="1174"/>
      <c r="T28" s="1174"/>
    </row>
    <row r="29" spans="1:21" x14ac:dyDescent="0.25">
      <c r="A29" s="1181"/>
      <c r="B29" s="1176"/>
      <c r="C29" s="1176"/>
      <c r="D29" s="1176"/>
      <c r="E29" s="1176"/>
      <c r="F29" s="1176"/>
      <c r="G29" s="1192"/>
      <c r="H29" s="1176"/>
      <c r="I29" s="1176"/>
      <c r="J29" s="1176"/>
      <c r="K29" s="1176"/>
      <c r="L29" s="1176"/>
      <c r="M29" s="1176"/>
      <c r="N29" s="1176"/>
      <c r="O29" s="1176"/>
      <c r="P29" s="1193"/>
      <c r="Q29" s="1193"/>
      <c r="R29" s="1183"/>
      <c r="S29" s="1174"/>
      <c r="T29" s="1174"/>
    </row>
    <row r="30" spans="1:21" ht="3" customHeight="1" x14ac:dyDescent="0.25">
      <c r="A30" s="1194"/>
      <c r="B30" s="1195"/>
      <c r="C30" s="1195"/>
      <c r="D30" s="1195"/>
      <c r="E30" s="1195"/>
      <c r="F30" s="1195"/>
      <c r="G30" s="1195"/>
      <c r="H30" s="1195"/>
      <c r="I30" s="1195"/>
      <c r="J30" s="1195"/>
      <c r="K30" s="1195"/>
      <c r="L30" s="1195"/>
      <c r="M30" s="1195"/>
      <c r="N30" s="1195"/>
      <c r="O30" s="1195"/>
      <c r="P30" s="1196"/>
      <c r="Q30" s="1196"/>
      <c r="R30" s="1197"/>
      <c r="S30" s="1174"/>
      <c r="T30" s="1174"/>
    </row>
    <row r="31" spans="1:21" ht="6" customHeight="1" x14ac:dyDescent="0.25">
      <c r="A31" s="1176"/>
      <c r="B31" s="1176"/>
      <c r="C31" s="1176"/>
      <c r="D31" s="1176"/>
      <c r="E31" s="1176"/>
      <c r="F31" s="1176"/>
      <c r="G31" s="1176"/>
      <c r="H31" s="1176"/>
      <c r="I31" s="1176"/>
      <c r="J31" s="1176"/>
      <c r="K31" s="1176"/>
      <c r="L31" s="1176"/>
      <c r="M31" s="1176"/>
      <c r="N31" s="1176"/>
      <c r="O31" s="1176"/>
      <c r="P31" s="1193"/>
      <c r="Q31" s="1193"/>
      <c r="R31" s="1193"/>
      <c r="S31" s="1174"/>
      <c r="T31" s="1174"/>
    </row>
    <row r="32" spans="1:21" ht="3.9" customHeight="1" x14ac:dyDescent="0.3">
      <c r="A32" s="1176"/>
      <c r="B32" s="2480"/>
      <c r="C32" s="2480"/>
      <c r="D32" s="2480"/>
      <c r="E32" s="2480"/>
      <c r="F32" s="2480"/>
      <c r="G32" s="2480"/>
      <c r="H32" s="2480"/>
      <c r="I32" s="2480"/>
      <c r="J32" s="2480"/>
      <c r="K32" s="2480"/>
      <c r="L32" s="2480"/>
      <c r="M32" s="2480"/>
      <c r="N32" s="2480"/>
      <c r="O32" s="2480"/>
      <c r="P32" s="2480"/>
      <c r="Q32" s="1190"/>
      <c r="R32" s="1193"/>
      <c r="S32" s="1176"/>
      <c r="T32" s="1176"/>
      <c r="U32" s="195"/>
    </row>
    <row r="33" spans="1:21" ht="3.9" customHeight="1" x14ac:dyDescent="0.3">
      <c r="A33" s="1176"/>
      <c r="B33" s="2480"/>
      <c r="C33" s="2480"/>
      <c r="D33" s="2480"/>
      <c r="E33" s="2480"/>
      <c r="F33" s="2480"/>
      <c r="G33" s="2480"/>
      <c r="H33" s="2480"/>
      <c r="I33" s="2480"/>
      <c r="J33" s="2480"/>
      <c r="K33" s="2480"/>
      <c r="L33" s="2480"/>
      <c r="M33" s="2480"/>
      <c r="N33" s="2480"/>
      <c r="O33" s="2480"/>
      <c r="P33" s="2480"/>
      <c r="Q33" s="1190"/>
      <c r="R33" s="1193"/>
      <c r="S33" s="1176"/>
      <c r="T33" s="1176"/>
      <c r="U33" s="195"/>
    </row>
    <row r="34" spans="1:21" ht="3.9" customHeight="1" x14ac:dyDescent="0.3">
      <c r="A34" s="1176"/>
      <c r="B34" s="2481"/>
      <c r="C34" s="2482"/>
      <c r="D34" s="2482"/>
      <c r="E34" s="2482"/>
      <c r="F34" s="1190"/>
      <c r="G34" s="1190"/>
      <c r="H34" s="2481"/>
      <c r="I34" s="2482"/>
      <c r="J34" s="2482"/>
      <c r="K34" s="1190"/>
      <c r="L34" s="1190"/>
      <c r="M34" s="2483"/>
      <c r="N34" s="2482"/>
      <c r="O34" s="2482"/>
      <c r="P34" s="1190"/>
      <c r="Q34" s="1190"/>
      <c r="R34" s="1193"/>
      <c r="S34" s="1176"/>
      <c r="T34" s="1176"/>
      <c r="U34" s="195"/>
    </row>
    <row r="35" spans="1:21" ht="3.9" customHeight="1" x14ac:dyDescent="0.25">
      <c r="A35" s="1176"/>
      <c r="B35" s="2482"/>
      <c r="C35" s="2482"/>
      <c r="D35" s="2482"/>
      <c r="E35" s="2482"/>
      <c r="F35" s="1176"/>
      <c r="G35" s="1176"/>
      <c r="H35" s="2482"/>
      <c r="I35" s="2482"/>
      <c r="J35" s="2482"/>
      <c r="K35" s="1176"/>
      <c r="L35" s="1176"/>
      <c r="M35" s="2482"/>
      <c r="N35" s="2482"/>
      <c r="O35" s="2482"/>
      <c r="P35" s="1193"/>
      <c r="Q35" s="1193"/>
      <c r="R35" s="1193"/>
      <c r="S35" s="1176"/>
      <c r="T35" s="1176"/>
      <c r="U35" s="195"/>
    </row>
    <row r="36" spans="1:21" ht="3.9" customHeight="1" x14ac:dyDescent="0.25">
      <c r="A36" s="1176"/>
      <c r="B36" s="2466"/>
      <c r="C36" s="2466"/>
      <c r="D36" s="2466"/>
      <c r="E36" s="2466"/>
      <c r="F36" s="1176"/>
      <c r="G36" s="1176"/>
      <c r="H36" s="2466"/>
      <c r="I36" s="2466"/>
      <c r="J36" s="2466"/>
      <c r="K36" s="1176"/>
      <c r="L36" s="1176"/>
      <c r="M36" s="2466"/>
      <c r="N36" s="2466"/>
      <c r="O36" s="2466"/>
      <c r="P36" s="1193"/>
      <c r="Q36" s="1193"/>
      <c r="R36" s="1193"/>
      <c r="S36" s="1176"/>
      <c r="T36" s="1176"/>
      <c r="U36" s="195"/>
    </row>
    <row r="37" spans="1:21" ht="3.9" customHeight="1" x14ac:dyDescent="0.25">
      <c r="A37" s="1176"/>
      <c r="B37" s="1176"/>
      <c r="C37" s="1176"/>
      <c r="D37" s="1176"/>
      <c r="E37" s="1176"/>
      <c r="F37" s="1176"/>
      <c r="G37" s="1176"/>
      <c r="H37" s="1176"/>
      <c r="I37" s="1176"/>
      <c r="J37" s="1176"/>
      <c r="K37" s="1176"/>
      <c r="L37" s="1176"/>
      <c r="M37" s="1176"/>
      <c r="N37" s="1176"/>
      <c r="O37" s="1176"/>
      <c r="P37" s="1193"/>
      <c r="Q37" s="1193"/>
      <c r="R37" s="1193"/>
      <c r="S37" s="1176"/>
      <c r="T37" s="1176"/>
      <c r="U37" s="195"/>
    </row>
    <row r="38" spans="1:21" ht="3.9" customHeight="1" x14ac:dyDescent="0.3">
      <c r="A38" s="1176"/>
      <c r="B38" s="1191"/>
      <c r="C38" s="1184"/>
      <c r="D38" s="1184"/>
      <c r="E38" s="1184"/>
      <c r="F38" s="1184"/>
      <c r="G38" s="1184"/>
      <c r="H38" s="1191"/>
      <c r="I38" s="1184"/>
      <c r="J38" s="1184"/>
      <c r="K38" s="1184"/>
      <c r="L38" s="1184"/>
      <c r="M38" s="1184"/>
      <c r="N38" s="1184"/>
      <c r="O38" s="1184"/>
      <c r="P38" s="1198"/>
      <c r="Q38" s="1198"/>
      <c r="R38" s="1193"/>
      <c r="S38" s="1176"/>
      <c r="T38" s="1176"/>
      <c r="U38" s="195"/>
    </row>
    <row r="39" spans="1:21" ht="3.9" customHeight="1" x14ac:dyDescent="0.45">
      <c r="A39" s="1176"/>
      <c r="B39" s="1184"/>
      <c r="C39" s="1184"/>
      <c r="D39" s="1184"/>
      <c r="E39" s="1184"/>
      <c r="F39" s="1184"/>
      <c r="G39" s="1184"/>
      <c r="H39" s="1184"/>
      <c r="I39" s="1199"/>
      <c r="J39" s="1184"/>
      <c r="K39" s="1184"/>
      <c r="L39" s="1184"/>
      <c r="M39" s="1184"/>
      <c r="N39" s="1184"/>
      <c r="O39" s="1184"/>
      <c r="P39" s="1198"/>
      <c r="Q39" s="1198"/>
      <c r="R39" s="1193"/>
      <c r="S39" s="1176"/>
      <c r="T39" s="1176"/>
      <c r="U39" s="195"/>
    </row>
    <row r="40" spans="1:21" ht="3.9" customHeight="1" x14ac:dyDescent="0.45">
      <c r="A40" s="1176"/>
      <c r="B40" s="1184"/>
      <c r="C40" s="1184"/>
      <c r="D40" s="1184"/>
      <c r="E40" s="1184"/>
      <c r="F40" s="1184"/>
      <c r="G40" s="1184"/>
      <c r="H40" s="1184"/>
      <c r="I40" s="1199"/>
      <c r="J40" s="1184"/>
      <c r="K40" s="1184"/>
      <c r="L40" s="1184"/>
      <c r="M40" s="1184"/>
      <c r="N40" s="1184"/>
      <c r="O40" s="1184"/>
      <c r="P40" s="1198"/>
      <c r="Q40" s="1198"/>
      <c r="R40" s="1193"/>
      <c r="S40" s="1176"/>
      <c r="T40" s="1176"/>
      <c r="U40" s="195"/>
    </row>
    <row r="41" spans="1:21" ht="3.9" customHeight="1" x14ac:dyDescent="0.45">
      <c r="A41" s="1176"/>
      <c r="B41" s="1184"/>
      <c r="C41" s="1184"/>
      <c r="D41" s="1184"/>
      <c r="E41" s="1184"/>
      <c r="F41" s="1184"/>
      <c r="G41" s="1184"/>
      <c r="H41" s="1184"/>
      <c r="I41" s="1199"/>
      <c r="J41" s="1184"/>
      <c r="K41" s="1184"/>
      <c r="L41" s="1184"/>
      <c r="M41" s="1184"/>
      <c r="N41" s="1184"/>
      <c r="O41" s="1184"/>
      <c r="P41" s="1198"/>
      <c r="Q41" s="1198"/>
      <c r="R41" s="1193"/>
      <c r="S41" s="1176"/>
      <c r="T41" s="1176"/>
      <c r="U41" s="195"/>
    </row>
    <row r="42" spans="1:21" ht="9" customHeight="1" x14ac:dyDescent="0.45">
      <c r="A42" s="1176"/>
      <c r="B42" s="1191"/>
      <c r="C42" s="1184"/>
      <c r="D42" s="1184"/>
      <c r="E42" s="1184"/>
      <c r="F42" s="1184"/>
      <c r="G42" s="1184"/>
      <c r="H42" s="1184"/>
      <c r="I42" s="1199"/>
      <c r="J42" s="1184"/>
      <c r="K42" s="1184"/>
      <c r="L42" s="1184"/>
      <c r="M42" s="1184"/>
      <c r="N42" s="1184"/>
      <c r="O42" s="1184"/>
      <c r="P42" s="1198"/>
      <c r="Q42" s="1198"/>
      <c r="R42" s="1193"/>
      <c r="S42" s="1176"/>
      <c r="T42" s="1176"/>
    </row>
    <row r="43" spans="1:21" ht="17.25" customHeight="1" x14ac:dyDescent="0.3">
      <c r="A43" s="1176"/>
      <c r="B43" s="1184"/>
      <c r="C43" s="1184"/>
      <c r="D43" s="1184"/>
      <c r="E43" s="1184"/>
      <c r="F43" s="1184"/>
      <c r="G43" s="1184"/>
      <c r="H43" s="1191"/>
      <c r="I43" s="1184"/>
      <c r="J43" s="1184"/>
      <c r="K43" s="1184"/>
      <c r="L43" s="1184"/>
      <c r="M43" s="1184"/>
      <c r="N43" s="1200" t="s">
        <v>24</v>
      </c>
      <c r="O43" s="1201"/>
      <c r="P43" s="1202"/>
      <c r="Q43" s="1193"/>
      <c r="R43" s="1193"/>
      <c r="S43" s="1176"/>
      <c r="T43" s="1176"/>
    </row>
    <row r="44" spans="1:21" ht="17.25" customHeight="1" x14ac:dyDescent="0.45">
      <c r="A44" s="1176"/>
      <c r="B44" s="1184"/>
      <c r="C44" s="1176"/>
      <c r="D44" s="1176"/>
      <c r="E44" s="1176"/>
      <c r="F44" s="1176"/>
      <c r="G44" s="1176"/>
      <c r="H44" s="1176"/>
      <c r="I44" s="1199"/>
      <c r="J44" s="1176"/>
      <c r="K44" s="1176"/>
      <c r="L44" s="1176"/>
      <c r="M44" s="1176"/>
      <c r="N44" s="1203" t="s">
        <v>25</v>
      </c>
      <c r="O44" s="1196"/>
      <c r="P44" s="1197"/>
      <c r="Q44" s="1193"/>
      <c r="R44" s="1193"/>
      <c r="S44" s="1176"/>
      <c r="T44" s="1176"/>
    </row>
    <row r="45" spans="1:21" ht="17.25" customHeight="1" x14ac:dyDescent="0.45">
      <c r="A45" s="1176"/>
      <c r="B45" s="1184"/>
      <c r="C45" s="1176"/>
      <c r="D45" s="1176"/>
      <c r="E45" s="1176"/>
      <c r="F45" s="1176"/>
      <c r="G45" s="1176"/>
      <c r="H45" s="1176"/>
      <c r="I45" s="1199"/>
      <c r="J45" s="1176"/>
      <c r="K45" s="1176"/>
      <c r="L45" s="1176"/>
      <c r="M45" s="1176"/>
      <c r="N45" s="1203" t="s">
        <v>36</v>
      </c>
      <c r="O45" s="1196"/>
      <c r="P45" s="1197"/>
      <c r="Q45" s="1193"/>
      <c r="R45" s="1193"/>
      <c r="S45" s="1176"/>
      <c r="T45" s="1176"/>
    </row>
    <row r="46" spans="1:21" ht="17.25" customHeight="1" x14ac:dyDescent="0.45">
      <c r="A46" s="1176"/>
      <c r="B46" s="1184"/>
      <c r="C46" s="1176"/>
      <c r="D46" s="1176"/>
      <c r="E46" s="1176"/>
      <c r="F46" s="1176"/>
      <c r="G46" s="1176"/>
      <c r="H46" s="1176"/>
      <c r="I46" s="1199"/>
      <c r="J46" s="1176"/>
      <c r="K46" s="1176"/>
      <c r="L46" s="1176"/>
      <c r="M46" s="1176"/>
      <c r="N46" s="1203" t="s">
        <v>27</v>
      </c>
      <c r="O46" s="1196"/>
      <c r="P46" s="1197"/>
      <c r="Q46" s="1193"/>
      <c r="R46" s="1193"/>
      <c r="S46" s="1176"/>
      <c r="T46" s="1176"/>
    </row>
    <row r="47" spans="1:21" ht="17.25" customHeight="1" x14ac:dyDescent="0.45">
      <c r="A47" s="1176"/>
      <c r="B47" s="1191"/>
      <c r="C47" s="1176"/>
      <c r="D47" s="1176"/>
      <c r="E47" s="1176"/>
      <c r="F47" s="1176"/>
      <c r="G47" s="1176"/>
      <c r="H47" s="1176"/>
      <c r="I47" s="1199"/>
      <c r="J47" s="1176"/>
      <c r="K47" s="1176"/>
      <c r="L47" s="1176"/>
      <c r="M47" s="1176"/>
      <c r="N47" s="1203" t="s">
        <v>497</v>
      </c>
      <c r="O47" s="1196"/>
      <c r="P47" s="1197"/>
      <c r="Q47" s="1193"/>
      <c r="R47" s="1193"/>
      <c r="S47" s="1176"/>
      <c r="T47" s="1176"/>
    </row>
    <row r="48" spans="1:21" ht="17.25" customHeight="1" x14ac:dyDescent="0.3">
      <c r="A48" s="1176"/>
      <c r="B48" s="1184"/>
      <c r="C48" s="1176"/>
      <c r="D48" s="1176"/>
      <c r="E48" s="1176"/>
      <c r="F48" s="1176"/>
      <c r="G48" s="1176"/>
      <c r="H48" s="1176"/>
      <c r="I48" s="1176"/>
      <c r="J48" s="1176"/>
      <c r="K48" s="1176"/>
      <c r="L48" s="1176"/>
      <c r="M48" s="1176"/>
      <c r="N48" s="1176"/>
      <c r="O48" s="1176"/>
      <c r="P48" s="1193"/>
      <c r="Q48" s="1193"/>
      <c r="R48" s="1193"/>
      <c r="S48" s="1176"/>
      <c r="T48" s="1176"/>
    </row>
    <row r="49" spans="1:28" ht="17.25" customHeight="1" x14ac:dyDescent="0.3">
      <c r="A49" s="1176"/>
      <c r="B49" s="1184"/>
      <c r="C49" s="1176"/>
      <c r="D49" s="1176"/>
      <c r="E49" s="1176"/>
      <c r="F49" s="1176"/>
      <c r="G49" s="1176"/>
      <c r="H49" s="1176"/>
      <c r="I49" s="1176"/>
      <c r="J49" s="1176"/>
      <c r="K49" s="1176"/>
      <c r="L49" s="1176"/>
      <c r="M49" s="1176"/>
      <c r="N49" s="1176"/>
      <c r="O49" s="1176"/>
      <c r="P49" s="1193"/>
      <c r="Q49" s="1193"/>
      <c r="R49" s="1193"/>
      <c r="S49" s="1176"/>
      <c r="T49" s="1176"/>
    </row>
    <row r="50" spans="1:28" ht="17.399999999999999" x14ac:dyDescent="0.3">
      <c r="A50" s="1204"/>
      <c r="B50" s="2467" t="s">
        <v>40050</v>
      </c>
      <c r="C50" s="2467"/>
      <c r="D50" s="2467"/>
      <c r="E50" s="2467"/>
      <c r="F50" s="2467"/>
      <c r="G50" s="2467"/>
      <c r="H50" s="2467"/>
      <c r="I50" s="2467"/>
      <c r="J50" s="2467"/>
      <c r="K50" s="2467"/>
      <c r="L50" s="2467"/>
      <c r="M50" s="2467"/>
      <c r="N50" s="2467"/>
      <c r="O50" s="2467"/>
      <c r="P50" s="2467"/>
      <c r="Q50" s="1205"/>
      <c r="R50" s="1193"/>
      <c r="S50" s="1176"/>
      <c r="T50" s="1176"/>
    </row>
    <row r="51" spans="1:28" ht="27.75" customHeight="1" thickBot="1" x14ac:dyDescent="0.3">
      <c r="A51" s="1204"/>
      <c r="B51" s="2468" t="s">
        <v>501</v>
      </c>
      <c r="C51" s="2468"/>
      <c r="D51" s="2468"/>
      <c r="E51" s="2468"/>
      <c r="F51" s="2468"/>
      <c r="G51" s="2468"/>
      <c r="H51" s="2468"/>
      <c r="I51" s="2468"/>
      <c r="J51" s="2468"/>
      <c r="K51" s="2468"/>
      <c r="L51" s="2468"/>
      <c r="M51" s="2468"/>
      <c r="N51" s="2468"/>
      <c r="O51" s="2468"/>
      <c r="P51" s="2468"/>
      <c r="Q51" s="1206"/>
      <c r="R51" s="1204"/>
      <c r="S51" s="1174"/>
      <c r="T51" s="1174"/>
    </row>
    <row r="52" spans="1:28" ht="21" customHeight="1" x14ac:dyDescent="0.3">
      <c r="A52" s="1204"/>
      <c r="B52" s="2469" t="s">
        <v>160</v>
      </c>
      <c r="C52" s="2470"/>
      <c r="D52" s="2470"/>
      <c r="E52" s="2470"/>
      <c r="F52" s="2470" t="s">
        <v>502</v>
      </c>
      <c r="G52" s="2473" t="s">
        <v>503</v>
      </c>
      <c r="H52" s="2474"/>
      <c r="I52" s="2474"/>
      <c r="J52" s="2474"/>
      <c r="K52" s="2474"/>
      <c r="L52" s="2474"/>
      <c r="M52" s="2475" t="s">
        <v>504</v>
      </c>
      <c r="N52" s="2473" t="s">
        <v>505</v>
      </c>
      <c r="O52" s="2474"/>
      <c r="P52" s="2474"/>
      <c r="Q52" s="2474"/>
      <c r="R52" s="2477"/>
      <c r="S52" s="2464" t="s">
        <v>1081</v>
      </c>
      <c r="T52" s="2465"/>
    </row>
    <row r="53" spans="1:28" ht="79.5" customHeight="1" x14ac:dyDescent="0.3">
      <c r="A53" s="1204"/>
      <c r="B53" s="2471"/>
      <c r="C53" s="2472"/>
      <c r="D53" s="2472"/>
      <c r="E53" s="2472"/>
      <c r="F53" s="2472"/>
      <c r="G53" s="1207" t="s">
        <v>506</v>
      </c>
      <c r="H53" s="1208" t="s">
        <v>507</v>
      </c>
      <c r="I53" s="1209" t="s">
        <v>508</v>
      </c>
      <c r="J53" s="1209">
        <v>15</v>
      </c>
      <c r="K53" s="1209">
        <v>16</v>
      </c>
      <c r="L53" s="1209">
        <v>17</v>
      </c>
      <c r="M53" s="2476"/>
      <c r="N53" s="1209" t="s">
        <v>509</v>
      </c>
      <c r="O53" s="1209" t="s">
        <v>510</v>
      </c>
      <c r="P53" s="1207" t="s">
        <v>511</v>
      </c>
      <c r="Q53" s="1207" t="s">
        <v>1063</v>
      </c>
      <c r="R53" s="1207" t="s">
        <v>1065</v>
      </c>
      <c r="S53" s="1210" t="s">
        <v>1435</v>
      </c>
      <c r="T53" s="1211" t="s">
        <v>1429</v>
      </c>
    </row>
    <row r="54" spans="1:28" ht="14.1" customHeight="1" x14ac:dyDescent="0.3">
      <c r="A54" s="1204"/>
      <c r="B54" s="2424" t="s">
        <v>512</v>
      </c>
      <c r="C54" s="2425"/>
      <c r="D54" s="2425"/>
      <c r="E54" s="2428" t="s">
        <v>513</v>
      </c>
      <c r="F54" s="1212" t="s">
        <v>514</v>
      </c>
      <c r="G54" s="1213"/>
      <c r="H54" s="1213"/>
      <c r="I54" s="1213"/>
      <c r="J54" s="1213"/>
      <c r="K54" s="1213"/>
      <c r="L54" s="1213"/>
      <c r="M54" s="1214">
        <f>SUM(G54:L54)</f>
        <v>0</v>
      </c>
      <c r="N54" s="2434"/>
      <c r="O54" s="2434"/>
      <c r="P54" s="2434"/>
      <c r="Q54" s="2381"/>
      <c r="R54" s="2381"/>
      <c r="S54" s="2381"/>
      <c r="T54" s="1805"/>
      <c r="V54" s="1981">
        <f>SUM(N54:R55)</f>
        <v>0</v>
      </c>
      <c r="W54" s="1981">
        <f>SUM(S54:T55)</f>
        <v>0</v>
      </c>
      <c r="AA54" s="1981"/>
      <c r="AB54" s="1981"/>
    </row>
    <row r="55" spans="1:28" ht="14.1" customHeight="1" x14ac:dyDescent="0.3">
      <c r="A55" s="1204"/>
      <c r="B55" s="2426"/>
      <c r="C55" s="2427"/>
      <c r="D55" s="2427"/>
      <c r="E55" s="2429"/>
      <c r="F55" s="1216" t="s">
        <v>515</v>
      </c>
      <c r="G55" s="1217"/>
      <c r="H55" s="1217"/>
      <c r="I55" s="1217"/>
      <c r="J55" s="1217"/>
      <c r="K55" s="1217"/>
      <c r="L55" s="1217"/>
      <c r="M55" s="1217">
        <f t="shared" ref="M55:M124" si="0">SUM(G55:L55)</f>
        <v>0</v>
      </c>
      <c r="N55" s="2430"/>
      <c r="O55" s="2430"/>
      <c r="P55" s="2430"/>
      <c r="Q55" s="2374"/>
      <c r="R55" s="2374"/>
      <c r="S55" s="2374"/>
      <c r="T55" s="1805"/>
      <c r="V55" s="1981"/>
      <c r="W55" s="1981"/>
      <c r="AA55" s="1981"/>
      <c r="AB55" s="1981"/>
    </row>
    <row r="56" spans="1:28" ht="14.1" customHeight="1" x14ac:dyDescent="0.3">
      <c r="A56" s="1204"/>
      <c r="B56" s="2424" t="s">
        <v>516</v>
      </c>
      <c r="C56" s="2425"/>
      <c r="D56" s="2425"/>
      <c r="E56" s="2433" t="s">
        <v>517</v>
      </c>
      <c r="F56" s="1212" t="s">
        <v>514</v>
      </c>
      <c r="G56" s="1217"/>
      <c r="H56" s="1217"/>
      <c r="I56" s="1217"/>
      <c r="J56" s="1217"/>
      <c r="K56" s="1217"/>
      <c r="L56" s="1217"/>
      <c r="M56" s="1214">
        <f t="shared" si="0"/>
        <v>0</v>
      </c>
      <c r="N56" s="2430"/>
      <c r="O56" s="2430"/>
      <c r="P56" s="2430"/>
      <c r="Q56" s="2374"/>
      <c r="R56" s="2374"/>
      <c r="S56" s="2374"/>
      <c r="T56" s="1805"/>
      <c r="V56" s="1981">
        <f>SUM(N56:R57)</f>
        <v>0</v>
      </c>
      <c r="W56" s="1981">
        <f>SUM(S56:T57)</f>
        <v>0</v>
      </c>
      <c r="AA56" s="1981"/>
      <c r="AB56" s="1981"/>
    </row>
    <row r="57" spans="1:28" ht="14.1" customHeight="1" x14ac:dyDescent="0.3">
      <c r="A57" s="1204"/>
      <c r="B57" s="2431"/>
      <c r="C57" s="2432"/>
      <c r="D57" s="2432"/>
      <c r="E57" s="2433"/>
      <c r="F57" s="1216" t="s">
        <v>515</v>
      </c>
      <c r="G57" s="1217"/>
      <c r="H57" s="1217"/>
      <c r="I57" s="1217"/>
      <c r="J57" s="1217"/>
      <c r="K57" s="1217"/>
      <c r="L57" s="1217"/>
      <c r="M57" s="1217">
        <f t="shared" si="0"/>
        <v>0</v>
      </c>
      <c r="N57" s="2430"/>
      <c r="O57" s="2430"/>
      <c r="P57" s="2430"/>
      <c r="Q57" s="2374"/>
      <c r="R57" s="2374"/>
      <c r="S57" s="2374"/>
      <c r="T57" s="1805"/>
      <c r="V57" s="1981"/>
      <c r="W57" s="1981"/>
      <c r="AA57" s="1981"/>
      <c r="AB57" s="1981"/>
    </row>
    <row r="58" spans="1:28" ht="14.1" customHeight="1" x14ac:dyDescent="0.3">
      <c r="A58" s="1204"/>
      <c r="B58" s="2424" t="s">
        <v>1100</v>
      </c>
      <c r="C58" s="2425"/>
      <c r="D58" s="2425"/>
      <c r="E58" s="2462" t="s">
        <v>394</v>
      </c>
      <c r="F58" s="1212" t="s">
        <v>514</v>
      </c>
      <c r="G58" s="1217"/>
      <c r="H58" s="1217"/>
      <c r="I58" s="1217"/>
      <c r="J58" s="1217"/>
      <c r="K58" s="1217"/>
      <c r="L58" s="1217"/>
      <c r="M58" s="1214">
        <f t="shared" si="0"/>
        <v>0</v>
      </c>
      <c r="N58" s="2430"/>
      <c r="O58" s="2430"/>
      <c r="P58" s="2430"/>
      <c r="Q58" s="2374"/>
      <c r="R58" s="2374"/>
      <c r="S58" s="2374"/>
      <c r="T58" s="1805"/>
      <c r="V58" s="1981">
        <f>SUM(N58:R59)</f>
        <v>0</v>
      </c>
      <c r="W58" s="1981">
        <f>SUM(S58:T59)</f>
        <v>0</v>
      </c>
      <c r="AA58" s="1981"/>
      <c r="AB58" s="1981"/>
    </row>
    <row r="59" spans="1:28" ht="14.1" customHeight="1" x14ac:dyDescent="0.3">
      <c r="A59" s="1204"/>
      <c r="B59" s="2426"/>
      <c r="C59" s="2427"/>
      <c r="D59" s="2427"/>
      <c r="E59" s="2463"/>
      <c r="F59" s="1216" t="s">
        <v>515</v>
      </c>
      <c r="G59" s="1217"/>
      <c r="H59" s="1217"/>
      <c r="I59" s="1217"/>
      <c r="J59" s="1217"/>
      <c r="K59" s="1217"/>
      <c r="L59" s="1217"/>
      <c r="M59" s="1217">
        <f t="shared" si="0"/>
        <v>0</v>
      </c>
      <c r="N59" s="2430"/>
      <c r="O59" s="2430"/>
      <c r="P59" s="2430"/>
      <c r="Q59" s="2374"/>
      <c r="R59" s="2374"/>
      <c r="S59" s="2374"/>
      <c r="T59" s="1805"/>
      <c r="V59" s="1981"/>
      <c r="W59" s="1981"/>
      <c r="AA59" s="1981"/>
      <c r="AB59" s="1981"/>
    </row>
    <row r="60" spans="1:28" ht="14.1" customHeight="1" x14ac:dyDescent="0.3">
      <c r="A60" s="1204"/>
      <c r="B60" s="2424" t="s">
        <v>518</v>
      </c>
      <c r="C60" s="2425"/>
      <c r="D60" s="2425"/>
      <c r="E60" s="2462" t="s">
        <v>396</v>
      </c>
      <c r="F60" s="1212" t="s">
        <v>514</v>
      </c>
      <c r="G60" s="1217"/>
      <c r="H60" s="1217"/>
      <c r="I60" s="1217"/>
      <c r="J60" s="1217"/>
      <c r="K60" s="1217"/>
      <c r="L60" s="1217"/>
      <c r="M60" s="1214">
        <f t="shared" si="0"/>
        <v>0</v>
      </c>
      <c r="N60" s="2430"/>
      <c r="O60" s="2430"/>
      <c r="P60" s="2430"/>
      <c r="Q60" s="2374"/>
      <c r="R60" s="2374"/>
      <c r="S60" s="2374"/>
      <c r="T60" s="1805"/>
      <c r="V60" s="1981">
        <f>SUM(N60:R61)</f>
        <v>0</v>
      </c>
      <c r="W60" s="1981">
        <f>SUM(S60:T61)</f>
        <v>0</v>
      </c>
      <c r="AA60" s="1981"/>
      <c r="AB60" s="1981"/>
    </row>
    <row r="61" spans="1:28" ht="14.1" customHeight="1" x14ac:dyDescent="0.3">
      <c r="A61" s="1204"/>
      <c r="B61" s="2426"/>
      <c r="C61" s="2427"/>
      <c r="D61" s="2427"/>
      <c r="E61" s="2463"/>
      <c r="F61" s="1216" t="s">
        <v>515</v>
      </c>
      <c r="G61" s="1217"/>
      <c r="H61" s="1217"/>
      <c r="I61" s="1217"/>
      <c r="J61" s="1217"/>
      <c r="K61" s="1217"/>
      <c r="L61" s="1217"/>
      <c r="M61" s="1217">
        <f t="shared" si="0"/>
        <v>0</v>
      </c>
      <c r="N61" s="2430"/>
      <c r="O61" s="2430"/>
      <c r="P61" s="2430"/>
      <c r="Q61" s="2374"/>
      <c r="R61" s="2374"/>
      <c r="S61" s="2374"/>
      <c r="T61" s="1805"/>
      <c r="V61" s="1981"/>
      <c r="W61" s="1981"/>
      <c r="AA61" s="1981"/>
      <c r="AB61" s="1981"/>
    </row>
    <row r="62" spans="1:28" ht="14.1" customHeight="1" x14ac:dyDescent="0.3">
      <c r="A62" s="1204"/>
      <c r="B62" s="2424" t="s">
        <v>519</v>
      </c>
      <c r="C62" s="2425"/>
      <c r="D62" s="2425"/>
      <c r="E62" s="2462" t="s">
        <v>398</v>
      </c>
      <c r="F62" s="1212" t="s">
        <v>514</v>
      </c>
      <c r="G62" s="1217"/>
      <c r="H62" s="1217"/>
      <c r="I62" s="1217"/>
      <c r="J62" s="1217"/>
      <c r="K62" s="1217"/>
      <c r="L62" s="1217"/>
      <c r="M62" s="1214">
        <f t="shared" si="0"/>
        <v>0</v>
      </c>
      <c r="N62" s="2430"/>
      <c r="O62" s="2430"/>
      <c r="P62" s="2430"/>
      <c r="Q62" s="2374"/>
      <c r="R62" s="2374"/>
      <c r="S62" s="2374"/>
      <c r="T62" s="1805"/>
      <c r="V62" s="1981">
        <f>SUM(N62:R63)</f>
        <v>0</v>
      </c>
      <c r="W62" s="1981">
        <f>SUM(S62:T63)</f>
        <v>0</v>
      </c>
      <c r="AA62" s="1981"/>
      <c r="AB62" s="1981"/>
    </row>
    <row r="63" spans="1:28" ht="14.1" customHeight="1" x14ac:dyDescent="0.3">
      <c r="A63" s="1204"/>
      <c r="B63" s="2426"/>
      <c r="C63" s="2427"/>
      <c r="D63" s="2427"/>
      <c r="E63" s="2463"/>
      <c r="F63" s="1216" t="s">
        <v>515</v>
      </c>
      <c r="G63" s="1217"/>
      <c r="H63" s="1217"/>
      <c r="I63" s="1217"/>
      <c r="J63" s="1217"/>
      <c r="K63" s="1217"/>
      <c r="L63" s="1217"/>
      <c r="M63" s="1217">
        <f t="shared" si="0"/>
        <v>0</v>
      </c>
      <c r="N63" s="2430"/>
      <c r="O63" s="2430"/>
      <c r="P63" s="2430"/>
      <c r="Q63" s="2374"/>
      <c r="R63" s="2374"/>
      <c r="S63" s="2374"/>
      <c r="T63" s="1805"/>
      <c r="V63" s="1981"/>
      <c r="W63" s="1981"/>
      <c r="AA63" s="1981"/>
      <c r="AB63" s="1981"/>
    </row>
    <row r="64" spans="1:28" ht="14.1" customHeight="1" x14ac:dyDescent="0.3">
      <c r="A64" s="1204"/>
      <c r="B64" s="2424" t="s">
        <v>520</v>
      </c>
      <c r="C64" s="2425"/>
      <c r="D64" s="2425"/>
      <c r="E64" s="2462" t="s">
        <v>400</v>
      </c>
      <c r="F64" s="1212" t="s">
        <v>514</v>
      </c>
      <c r="G64" s="1217"/>
      <c r="H64" s="1217"/>
      <c r="I64" s="1217"/>
      <c r="J64" s="1217"/>
      <c r="K64" s="1217"/>
      <c r="L64" s="1217"/>
      <c r="M64" s="1214">
        <f t="shared" si="0"/>
        <v>0</v>
      </c>
      <c r="N64" s="2430"/>
      <c r="O64" s="2430"/>
      <c r="P64" s="2430"/>
      <c r="Q64" s="2374"/>
      <c r="R64" s="2374"/>
      <c r="S64" s="2374"/>
      <c r="T64" s="1805"/>
      <c r="V64" s="1981">
        <f>SUM(N64:R65)</f>
        <v>0</v>
      </c>
      <c r="W64" s="1981">
        <f>SUM(S64:T65)</f>
        <v>0</v>
      </c>
      <c r="AA64" s="1981"/>
      <c r="AB64" s="1981"/>
    </row>
    <row r="65" spans="1:28" ht="14.1" customHeight="1" x14ac:dyDescent="0.3">
      <c r="A65" s="1204"/>
      <c r="B65" s="2426"/>
      <c r="C65" s="2427"/>
      <c r="D65" s="2427"/>
      <c r="E65" s="2463"/>
      <c r="F65" s="1216" t="s">
        <v>515</v>
      </c>
      <c r="G65" s="1217"/>
      <c r="H65" s="1217"/>
      <c r="I65" s="1217"/>
      <c r="J65" s="1217"/>
      <c r="K65" s="1217"/>
      <c r="L65" s="1217"/>
      <c r="M65" s="1217">
        <f t="shared" si="0"/>
        <v>0</v>
      </c>
      <c r="N65" s="2430"/>
      <c r="O65" s="2430"/>
      <c r="P65" s="2430"/>
      <c r="Q65" s="2374"/>
      <c r="R65" s="2374"/>
      <c r="S65" s="2374"/>
      <c r="T65" s="1805"/>
      <c r="V65" s="1981"/>
      <c r="W65" s="1981"/>
      <c r="AA65" s="1981"/>
      <c r="AB65" s="1981"/>
    </row>
    <row r="66" spans="1:28" ht="14.1" customHeight="1" x14ac:dyDescent="0.3">
      <c r="A66" s="1204"/>
      <c r="B66" s="2424" t="s">
        <v>521</v>
      </c>
      <c r="C66" s="2425"/>
      <c r="D66" s="2425"/>
      <c r="E66" s="2462" t="s">
        <v>402</v>
      </c>
      <c r="F66" s="1212" t="s">
        <v>514</v>
      </c>
      <c r="G66" s="1217"/>
      <c r="H66" s="1217"/>
      <c r="I66" s="1217"/>
      <c r="J66" s="1217"/>
      <c r="K66" s="1217"/>
      <c r="L66" s="1217"/>
      <c r="M66" s="1214">
        <f t="shared" si="0"/>
        <v>0</v>
      </c>
      <c r="N66" s="2430"/>
      <c r="O66" s="2430"/>
      <c r="P66" s="2430"/>
      <c r="Q66" s="2374"/>
      <c r="R66" s="2374"/>
      <c r="S66" s="2374"/>
      <c r="T66" s="1805"/>
      <c r="V66" s="1981">
        <f>SUM(N66:R67)</f>
        <v>0</v>
      </c>
      <c r="W66" s="1981">
        <f>SUM(S66:T67)</f>
        <v>0</v>
      </c>
      <c r="AA66" s="1981"/>
      <c r="AB66" s="1981"/>
    </row>
    <row r="67" spans="1:28" ht="14.1" customHeight="1" x14ac:dyDescent="0.3">
      <c r="A67" s="1204"/>
      <c r="B67" s="2426"/>
      <c r="C67" s="2427"/>
      <c r="D67" s="2427"/>
      <c r="E67" s="2463"/>
      <c r="F67" s="1216" t="s">
        <v>515</v>
      </c>
      <c r="G67" s="1217"/>
      <c r="H67" s="1217"/>
      <c r="I67" s="1217"/>
      <c r="J67" s="1217"/>
      <c r="K67" s="1217"/>
      <c r="L67" s="1217"/>
      <c r="M67" s="1217">
        <f t="shared" si="0"/>
        <v>0</v>
      </c>
      <c r="N67" s="2430"/>
      <c r="O67" s="2430"/>
      <c r="P67" s="2430"/>
      <c r="Q67" s="2374"/>
      <c r="R67" s="2374"/>
      <c r="S67" s="2374"/>
      <c r="T67" s="1805"/>
      <c r="V67" s="1981"/>
      <c r="W67" s="1981"/>
      <c r="AA67" s="1981"/>
      <c r="AB67" s="1981"/>
    </row>
    <row r="68" spans="1:28" ht="14.1" customHeight="1" x14ac:dyDescent="0.3">
      <c r="A68" s="1204"/>
      <c r="B68" s="2424" t="s">
        <v>522</v>
      </c>
      <c r="C68" s="2425"/>
      <c r="D68" s="2425"/>
      <c r="E68" s="2462" t="s">
        <v>404</v>
      </c>
      <c r="F68" s="1212" t="s">
        <v>514</v>
      </c>
      <c r="G68" s="1217"/>
      <c r="H68" s="1217"/>
      <c r="I68" s="1217"/>
      <c r="J68" s="1217"/>
      <c r="K68" s="1217"/>
      <c r="L68" s="1217"/>
      <c r="M68" s="1214">
        <f t="shared" si="0"/>
        <v>0</v>
      </c>
      <c r="N68" s="2430"/>
      <c r="O68" s="2430"/>
      <c r="P68" s="2430"/>
      <c r="Q68" s="2374"/>
      <c r="R68" s="2374"/>
      <c r="S68" s="2374"/>
      <c r="T68" s="1805"/>
      <c r="V68" s="1981">
        <f>SUM(N68:R69)</f>
        <v>0</v>
      </c>
      <c r="W68" s="1981">
        <f>SUM(S68:T69)</f>
        <v>0</v>
      </c>
      <c r="AA68" s="1981"/>
      <c r="AB68" s="1981"/>
    </row>
    <row r="69" spans="1:28" ht="14.1" customHeight="1" x14ac:dyDescent="0.3">
      <c r="A69" s="1204"/>
      <c r="B69" s="2426"/>
      <c r="C69" s="2427"/>
      <c r="D69" s="2427"/>
      <c r="E69" s="2463"/>
      <c r="F69" s="1216" t="s">
        <v>515</v>
      </c>
      <c r="G69" s="1217"/>
      <c r="H69" s="1217"/>
      <c r="I69" s="1217"/>
      <c r="J69" s="1217"/>
      <c r="K69" s="1217"/>
      <c r="L69" s="1217"/>
      <c r="M69" s="1217">
        <f t="shared" si="0"/>
        <v>0</v>
      </c>
      <c r="N69" s="2430"/>
      <c r="O69" s="2430"/>
      <c r="P69" s="2430"/>
      <c r="Q69" s="2374"/>
      <c r="R69" s="2374"/>
      <c r="S69" s="2374"/>
      <c r="T69" s="1805"/>
      <c r="V69" s="1981"/>
      <c r="W69" s="1981"/>
      <c r="AA69" s="1981"/>
      <c r="AB69" s="1981"/>
    </row>
    <row r="70" spans="1:28" ht="14.1" customHeight="1" x14ac:dyDescent="0.3">
      <c r="A70" s="1204"/>
      <c r="B70" s="2424" t="s">
        <v>523</v>
      </c>
      <c r="C70" s="2425"/>
      <c r="D70" s="2425"/>
      <c r="E70" s="2462" t="s">
        <v>406</v>
      </c>
      <c r="F70" s="1212" t="s">
        <v>514</v>
      </c>
      <c r="G70" s="1217"/>
      <c r="H70" s="1217"/>
      <c r="I70" s="1217"/>
      <c r="J70" s="1217"/>
      <c r="K70" s="1217"/>
      <c r="L70" s="1217"/>
      <c r="M70" s="1214">
        <f t="shared" si="0"/>
        <v>0</v>
      </c>
      <c r="N70" s="2430"/>
      <c r="O70" s="2430"/>
      <c r="P70" s="2430"/>
      <c r="Q70" s="2374"/>
      <c r="R70" s="2374"/>
      <c r="S70" s="2374"/>
      <c r="T70" s="1805"/>
      <c r="V70" s="1981">
        <f>SUM(N70:R71)</f>
        <v>0</v>
      </c>
      <c r="W70" s="1981">
        <f>SUM(S70:T71)</f>
        <v>0</v>
      </c>
      <c r="AA70" s="1981"/>
      <c r="AB70" s="1981"/>
    </row>
    <row r="71" spans="1:28" ht="14.1" customHeight="1" x14ac:dyDescent="0.3">
      <c r="A71" s="1204"/>
      <c r="B71" s="2426"/>
      <c r="C71" s="2427"/>
      <c r="D71" s="2427"/>
      <c r="E71" s="2463"/>
      <c r="F71" s="1216" t="s">
        <v>515</v>
      </c>
      <c r="G71" s="1217"/>
      <c r="H71" s="1217"/>
      <c r="I71" s="1217"/>
      <c r="J71" s="1217"/>
      <c r="K71" s="1217"/>
      <c r="L71" s="1217"/>
      <c r="M71" s="1217">
        <f t="shared" si="0"/>
        <v>0</v>
      </c>
      <c r="N71" s="2430"/>
      <c r="O71" s="2430"/>
      <c r="P71" s="2430"/>
      <c r="Q71" s="2374"/>
      <c r="R71" s="2374"/>
      <c r="S71" s="2374"/>
      <c r="T71" s="1805"/>
      <c r="V71" s="1981"/>
      <c r="W71" s="1981"/>
      <c r="AA71" s="1981"/>
      <c r="AB71" s="1981"/>
    </row>
    <row r="72" spans="1:28" ht="14.1" customHeight="1" x14ac:dyDescent="0.3">
      <c r="A72" s="1204"/>
      <c r="B72" s="2424" t="s">
        <v>524</v>
      </c>
      <c r="C72" s="2425"/>
      <c r="D72" s="2425"/>
      <c r="E72" s="2462" t="s">
        <v>408</v>
      </c>
      <c r="F72" s="1212" t="s">
        <v>514</v>
      </c>
      <c r="G72" s="1217"/>
      <c r="H72" s="1217"/>
      <c r="I72" s="1217"/>
      <c r="J72" s="1217"/>
      <c r="K72" s="1217"/>
      <c r="L72" s="1217"/>
      <c r="M72" s="1214">
        <f t="shared" si="0"/>
        <v>0</v>
      </c>
      <c r="N72" s="2430"/>
      <c r="O72" s="2430"/>
      <c r="P72" s="2430"/>
      <c r="Q72" s="2374"/>
      <c r="R72" s="2374"/>
      <c r="S72" s="2374"/>
      <c r="T72" s="1805"/>
      <c r="V72" s="1981">
        <f>SUM(N72:R73)</f>
        <v>0</v>
      </c>
      <c r="W72" s="1981">
        <f>SUM(S72:T73)</f>
        <v>0</v>
      </c>
      <c r="AA72" s="1981"/>
      <c r="AB72" s="1981"/>
    </row>
    <row r="73" spans="1:28" ht="14.1" customHeight="1" x14ac:dyDescent="0.3">
      <c r="A73" s="1204"/>
      <c r="B73" s="2426"/>
      <c r="C73" s="2427"/>
      <c r="D73" s="2427"/>
      <c r="E73" s="2463"/>
      <c r="F73" s="1216" t="s">
        <v>515</v>
      </c>
      <c r="G73" s="1217"/>
      <c r="H73" s="1217"/>
      <c r="I73" s="1217"/>
      <c r="J73" s="1217"/>
      <c r="K73" s="1217"/>
      <c r="L73" s="1217"/>
      <c r="M73" s="1217">
        <f t="shared" si="0"/>
        <v>0</v>
      </c>
      <c r="N73" s="2430"/>
      <c r="O73" s="2430"/>
      <c r="P73" s="2430"/>
      <c r="Q73" s="2374"/>
      <c r="R73" s="2374"/>
      <c r="S73" s="2374"/>
      <c r="T73" s="1805"/>
      <c r="V73" s="1981"/>
      <c r="W73" s="1981"/>
      <c r="AA73" s="1981"/>
      <c r="AB73" s="1981"/>
    </row>
    <row r="74" spans="1:28" ht="14.1" customHeight="1" x14ac:dyDescent="0.3">
      <c r="A74" s="1204"/>
      <c r="B74" s="2424" t="s">
        <v>525</v>
      </c>
      <c r="C74" s="2425"/>
      <c r="D74" s="2425"/>
      <c r="E74" s="2428">
        <v>10</v>
      </c>
      <c r="F74" s="1212" t="s">
        <v>514</v>
      </c>
      <c r="G74" s="1217"/>
      <c r="H74" s="1217"/>
      <c r="I74" s="1217"/>
      <c r="J74" s="1217"/>
      <c r="K74" s="1217"/>
      <c r="L74" s="1217"/>
      <c r="M74" s="1214">
        <f t="shared" si="0"/>
        <v>0</v>
      </c>
      <c r="N74" s="2430"/>
      <c r="O74" s="2430"/>
      <c r="P74" s="2430"/>
      <c r="Q74" s="2374"/>
      <c r="R74" s="2374"/>
      <c r="S74" s="2374"/>
      <c r="T74" s="1805"/>
      <c r="V74" s="1981">
        <f>SUM(N74:R75)</f>
        <v>0</v>
      </c>
      <c r="W74" s="1981">
        <f>SUM(S74:T75)</f>
        <v>0</v>
      </c>
      <c r="AA74" s="1981"/>
      <c r="AB74" s="1981"/>
    </row>
    <row r="75" spans="1:28" ht="14.1" customHeight="1" x14ac:dyDescent="0.3">
      <c r="A75" s="1204"/>
      <c r="B75" s="2426"/>
      <c r="C75" s="2427"/>
      <c r="D75" s="2427"/>
      <c r="E75" s="2429"/>
      <c r="F75" s="1216" t="s">
        <v>515</v>
      </c>
      <c r="G75" s="1217"/>
      <c r="H75" s="1217"/>
      <c r="I75" s="1217"/>
      <c r="J75" s="1217"/>
      <c r="K75" s="1217"/>
      <c r="L75" s="1217"/>
      <c r="M75" s="1217">
        <f t="shared" si="0"/>
        <v>0</v>
      </c>
      <c r="N75" s="2430"/>
      <c r="O75" s="2430"/>
      <c r="P75" s="2430"/>
      <c r="Q75" s="2374"/>
      <c r="R75" s="2374"/>
      <c r="S75" s="2374"/>
      <c r="T75" s="1805"/>
      <c r="V75" s="1981"/>
      <c r="W75" s="1981"/>
      <c r="AA75" s="1981"/>
      <c r="AB75" s="1981"/>
    </row>
    <row r="76" spans="1:28" ht="14.1" customHeight="1" x14ac:dyDescent="0.3">
      <c r="A76" s="1204"/>
      <c r="B76" s="2424" t="s">
        <v>526</v>
      </c>
      <c r="C76" s="2425"/>
      <c r="D76" s="2425"/>
      <c r="E76" s="2428">
        <v>11</v>
      </c>
      <c r="F76" s="1212" t="s">
        <v>514</v>
      </c>
      <c r="G76" s="1217"/>
      <c r="H76" s="1217"/>
      <c r="I76" s="1217"/>
      <c r="J76" s="1217"/>
      <c r="K76" s="1217"/>
      <c r="L76" s="1217"/>
      <c r="M76" s="1214">
        <f t="shared" si="0"/>
        <v>0</v>
      </c>
      <c r="N76" s="2430"/>
      <c r="O76" s="2430"/>
      <c r="P76" s="2430"/>
      <c r="Q76" s="2374"/>
      <c r="R76" s="2374"/>
      <c r="S76" s="2374"/>
      <c r="T76" s="1805"/>
      <c r="V76" s="1981">
        <f>SUM(N76:R77)</f>
        <v>0</v>
      </c>
      <c r="W76" s="1981">
        <f>SUM(S76:T77)</f>
        <v>0</v>
      </c>
      <c r="AA76" s="1981"/>
      <c r="AB76" s="1981"/>
    </row>
    <row r="77" spans="1:28" ht="14.1" customHeight="1" x14ac:dyDescent="0.3">
      <c r="A77" s="1204"/>
      <c r="B77" s="2426"/>
      <c r="C77" s="2427"/>
      <c r="D77" s="2427"/>
      <c r="E77" s="2429"/>
      <c r="F77" s="1216" t="s">
        <v>515</v>
      </c>
      <c r="G77" s="1217"/>
      <c r="H77" s="1217"/>
      <c r="I77" s="1217"/>
      <c r="J77" s="1217"/>
      <c r="K77" s="1217"/>
      <c r="L77" s="1217"/>
      <c r="M77" s="1217">
        <f t="shared" si="0"/>
        <v>0</v>
      </c>
      <c r="N77" s="2430"/>
      <c r="O77" s="2430"/>
      <c r="P77" s="2430"/>
      <c r="Q77" s="2374"/>
      <c r="R77" s="2374"/>
      <c r="S77" s="2374"/>
      <c r="T77" s="1805"/>
      <c r="V77" s="1981"/>
      <c r="W77" s="1981"/>
      <c r="AA77" s="1981"/>
      <c r="AB77" s="1981"/>
    </row>
    <row r="78" spans="1:28" ht="14.1" customHeight="1" x14ac:dyDescent="0.3">
      <c r="A78" s="1204"/>
      <c r="B78" s="2424" t="s">
        <v>527</v>
      </c>
      <c r="C78" s="2425"/>
      <c r="D78" s="2425"/>
      <c r="E78" s="2428">
        <v>12</v>
      </c>
      <c r="F78" s="1212" t="s">
        <v>514</v>
      </c>
      <c r="G78" s="1217"/>
      <c r="H78" s="1217"/>
      <c r="I78" s="1217"/>
      <c r="J78" s="1217"/>
      <c r="K78" s="1217"/>
      <c r="L78" s="1217"/>
      <c r="M78" s="1214">
        <f t="shared" si="0"/>
        <v>0</v>
      </c>
      <c r="N78" s="2430"/>
      <c r="O78" s="2430"/>
      <c r="P78" s="2430"/>
      <c r="Q78" s="2374"/>
      <c r="R78" s="2374"/>
      <c r="S78" s="2374"/>
      <c r="T78" s="1805"/>
      <c r="V78" s="1981">
        <f>SUM(N78:R79)</f>
        <v>0</v>
      </c>
      <c r="W78" s="1981">
        <f>SUM(S78:T79)</f>
        <v>0</v>
      </c>
      <c r="AA78" s="1981"/>
      <c r="AB78" s="1981"/>
    </row>
    <row r="79" spans="1:28" ht="14.1" customHeight="1" x14ac:dyDescent="0.3">
      <c r="A79" s="1204"/>
      <c r="B79" s="2426"/>
      <c r="C79" s="2427"/>
      <c r="D79" s="2427"/>
      <c r="E79" s="2429"/>
      <c r="F79" s="1216" t="s">
        <v>515</v>
      </c>
      <c r="G79" s="1217"/>
      <c r="H79" s="1217"/>
      <c r="I79" s="1217"/>
      <c r="J79" s="1217"/>
      <c r="K79" s="1217"/>
      <c r="L79" s="1217"/>
      <c r="M79" s="1217">
        <f t="shared" si="0"/>
        <v>0</v>
      </c>
      <c r="N79" s="2430"/>
      <c r="O79" s="2430"/>
      <c r="P79" s="2430"/>
      <c r="Q79" s="2374"/>
      <c r="R79" s="2374"/>
      <c r="S79" s="2374"/>
      <c r="T79" s="1805"/>
      <c r="V79" s="1981"/>
      <c r="W79" s="1981"/>
      <c r="AA79" s="1981"/>
      <c r="AB79" s="1981"/>
    </row>
    <row r="80" spans="1:28" ht="14.1" customHeight="1" x14ac:dyDescent="0.3">
      <c r="A80" s="1204"/>
      <c r="B80" s="2424" t="s">
        <v>528</v>
      </c>
      <c r="C80" s="2425"/>
      <c r="D80" s="2425"/>
      <c r="E80" s="2428">
        <v>13</v>
      </c>
      <c r="F80" s="1212" t="s">
        <v>514</v>
      </c>
      <c r="G80" s="1217"/>
      <c r="H80" s="1217"/>
      <c r="I80" s="1217"/>
      <c r="J80" s="1217"/>
      <c r="K80" s="1217"/>
      <c r="L80" s="1217"/>
      <c r="M80" s="1214">
        <f t="shared" si="0"/>
        <v>0</v>
      </c>
      <c r="N80" s="2430"/>
      <c r="O80" s="2430"/>
      <c r="P80" s="2430"/>
      <c r="Q80" s="2374"/>
      <c r="R80" s="2374"/>
      <c r="S80" s="2374"/>
      <c r="T80" s="1805"/>
      <c r="V80" s="1981">
        <f>SUM(N80:R81)</f>
        <v>0</v>
      </c>
      <c r="W80" s="1981">
        <f>SUM(S80:T81)</f>
        <v>0</v>
      </c>
      <c r="AA80" s="1981"/>
      <c r="AB80" s="1981"/>
    </row>
    <row r="81" spans="1:28" ht="14.1" customHeight="1" x14ac:dyDescent="0.3">
      <c r="A81" s="1204"/>
      <c r="B81" s="2426"/>
      <c r="C81" s="2427"/>
      <c r="D81" s="2427"/>
      <c r="E81" s="2429"/>
      <c r="F81" s="1216" t="s">
        <v>515</v>
      </c>
      <c r="G81" s="1217"/>
      <c r="H81" s="1217"/>
      <c r="I81" s="1217"/>
      <c r="J81" s="1217"/>
      <c r="K81" s="1217"/>
      <c r="L81" s="1217"/>
      <c r="M81" s="1217">
        <f t="shared" si="0"/>
        <v>0</v>
      </c>
      <c r="N81" s="2430"/>
      <c r="O81" s="2430"/>
      <c r="P81" s="2430"/>
      <c r="Q81" s="2374"/>
      <c r="R81" s="2374"/>
      <c r="S81" s="2374"/>
      <c r="T81" s="1805"/>
      <c r="V81" s="1981"/>
      <c r="W81" s="1981"/>
      <c r="AA81" s="1981"/>
      <c r="AB81" s="1981"/>
    </row>
    <row r="82" spans="1:28" ht="14.1" customHeight="1" x14ac:dyDescent="0.3">
      <c r="A82" s="1204"/>
      <c r="B82" s="2424" t="s">
        <v>529</v>
      </c>
      <c r="C82" s="2425"/>
      <c r="D82" s="2425"/>
      <c r="E82" s="2428">
        <v>14</v>
      </c>
      <c r="F82" s="1212" t="s">
        <v>514</v>
      </c>
      <c r="G82" s="1217"/>
      <c r="H82" s="1217"/>
      <c r="I82" s="1217"/>
      <c r="J82" s="1217"/>
      <c r="K82" s="1217"/>
      <c r="L82" s="1217"/>
      <c r="M82" s="1214">
        <f t="shared" si="0"/>
        <v>0</v>
      </c>
      <c r="N82" s="2430"/>
      <c r="O82" s="2430"/>
      <c r="P82" s="2430"/>
      <c r="Q82" s="2374"/>
      <c r="R82" s="2374"/>
      <c r="S82" s="2374"/>
      <c r="T82" s="1805"/>
      <c r="V82" s="1981">
        <f>SUM(N82:R83)</f>
        <v>0</v>
      </c>
      <c r="W82" s="1981">
        <f>SUM(S82:T83)</f>
        <v>0</v>
      </c>
      <c r="AA82" s="1981"/>
      <c r="AB82" s="1981"/>
    </row>
    <row r="83" spans="1:28" ht="14.1" customHeight="1" x14ac:dyDescent="0.3">
      <c r="A83" s="1204"/>
      <c r="B83" s="2426"/>
      <c r="C83" s="2427"/>
      <c r="D83" s="2427"/>
      <c r="E83" s="2429"/>
      <c r="F83" s="1216" t="s">
        <v>515</v>
      </c>
      <c r="G83" s="1217"/>
      <c r="H83" s="1217"/>
      <c r="I83" s="1217"/>
      <c r="J83" s="1217"/>
      <c r="K83" s="1217"/>
      <c r="L83" s="1217"/>
      <c r="M83" s="1217">
        <f t="shared" si="0"/>
        <v>0</v>
      </c>
      <c r="N83" s="2430"/>
      <c r="O83" s="2430"/>
      <c r="P83" s="2430"/>
      <c r="Q83" s="2374"/>
      <c r="R83" s="2374"/>
      <c r="S83" s="2374"/>
      <c r="T83" s="1805"/>
      <c r="V83" s="1981"/>
      <c r="W83" s="1981"/>
      <c r="AA83" s="1981"/>
      <c r="AB83" s="1981"/>
    </row>
    <row r="84" spans="1:28" ht="14.1" customHeight="1" x14ac:dyDescent="0.3">
      <c r="A84" s="1204"/>
      <c r="B84" s="2424" t="s">
        <v>530</v>
      </c>
      <c r="C84" s="2425"/>
      <c r="D84" s="2425"/>
      <c r="E84" s="2428">
        <v>15</v>
      </c>
      <c r="F84" s="1212" t="s">
        <v>514</v>
      </c>
      <c r="G84" s="1217"/>
      <c r="H84" s="1217"/>
      <c r="I84" s="1217"/>
      <c r="J84" s="1217"/>
      <c r="K84" s="1217"/>
      <c r="L84" s="1217"/>
      <c r="M84" s="1214">
        <f t="shared" si="0"/>
        <v>0</v>
      </c>
      <c r="N84" s="2430"/>
      <c r="O84" s="2430"/>
      <c r="P84" s="2430"/>
      <c r="Q84" s="2374"/>
      <c r="R84" s="2374"/>
      <c r="S84" s="2374"/>
      <c r="T84" s="1805"/>
      <c r="V84" s="1981">
        <f>SUM(N84:R85)</f>
        <v>0</v>
      </c>
      <c r="W84" s="1981">
        <f>SUM(S84:T85)</f>
        <v>0</v>
      </c>
      <c r="AA84" s="1981"/>
      <c r="AB84" s="1981"/>
    </row>
    <row r="85" spans="1:28" ht="14.1" customHeight="1" thickBot="1" x14ac:dyDescent="0.35">
      <c r="A85" s="1204"/>
      <c r="B85" s="2431"/>
      <c r="C85" s="2432"/>
      <c r="D85" s="2432"/>
      <c r="E85" s="2433"/>
      <c r="F85" s="1218" t="s">
        <v>515</v>
      </c>
      <c r="G85" s="1219"/>
      <c r="H85" s="1219"/>
      <c r="I85" s="1219"/>
      <c r="J85" s="1219"/>
      <c r="K85" s="1219"/>
      <c r="L85" s="1219"/>
      <c r="M85" s="1219">
        <f t="shared" si="0"/>
        <v>0</v>
      </c>
      <c r="N85" s="2446"/>
      <c r="O85" s="2446"/>
      <c r="P85" s="2446"/>
      <c r="Q85" s="2379"/>
      <c r="R85" s="2379"/>
      <c r="S85" s="2379"/>
      <c r="T85" s="2447"/>
      <c r="V85" s="1981"/>
      <c r="W85" s="1981"/>
      <c r="AA85" s="1981"/>
      <c r="AB85" s="1981"/>
    </row>
    <row r="86" spans="1:28" ht="15.75" customHeight="1" x14ac:dyDescent="0.3">
      <c r="A86" s="1204"/>
      <c r="B86" s="2460" t="s">
        <v>1436</v>
      </c>
      <c r="C86" s="2437" t="s">
        <v>470</v>
      </c>
      <c r="D86" s="1220"/>
      <c r="E86" s="2439">
        <v>16</v>
      </c>
      <c r="F86" s="1221" t="s">
        <v>514</v>
      </c>
      <c r="G86" s="504">
        <f t="shared" ref="G86:L87" si="1">SUM(G88,G90,G92)</f>
        <v>0</v>
      </c>
      <c r="H86" s="504">
        <f t="shared" si="1"/>
        <v>0</v>
      </c>
      <c r="I86" s="504">
        <f t="shared" si="1"/>
        <v>0</v>
      </c>
      <c r="J86" s="504">
        <f t="shared" si="1"/>
        <v>0</v>
      </c>
      <c r="K86" s="504">
        <f t="shared" si="1"/>
        <v>0</v>
      </c>
      <c r="L86" s="504">
        <f t="shared" si="1"/>
        <v>0</v>
      </c>
      <c r="M86" s="532">
        <f t="shared" si="0"/>
        <v>0</v>
      </c>
      <c r="N86" s="1815">
        <f>SUM(N88:N93)</f>
        <v>0</v>
      </c>
      <c r="O86" s="1815">
        <f t="shared" ref="O86:T86" si="2">SUM(O88:O93)</f>
        <v>0</v>
      </c>
      <c r="P86" s="1815">
        <f t="shared" si="2"/>
        <v>0</v>
      </c>
      <c r="Q86" s="1815">
        <f t="shared" si="2"/>
        <v>0</v>
      </c>
      <c r="R86" s="1815">
        <f t="shared" si="2"/>
        <v>0</v>
      </c>
      <c r="S86" s="1815">
        <f t="shared" si="2"/>
        <v>0</v>
      </c>
      <c r="T86" s="1918">
        <f t="shared" si="2"/>
        <v>0</v>
      </c>
      <c r="V86" s="1981">
        <f>SUM(N86:R87)</f>
        <v>0</v>
      </c>
      <c r="W86" s="1981">
        <f>SUM(S86:T87)</f>
        <v>0</v>
      </c>
      <c r="AA86" s="2441"/>
      <c r="AB86" s="2441"/>
    </row>
    <row r="87" spans="1:28" ht="15.75" customHeight="1" thickBot="1" x14ac:dyDescent="0.35">
      <c r="A87" s="1204"/>
      <c r="B87" s="2461"/>
      <c r="C87" s="2438"/>
      <c r="D87" s="1222"/>
      <c r="E87" s="2440"/>
      <c r="F87" s="1223" t="s">
        <v>515</v>
      </c>
      <c r="G87" s="505">
        <f t="shared" si="1"/>
        <v>0</v>
      </c>
      <c r="H87" s="505">
        <f t="shared" si="1"/>
        <v>0</v>
      </c>
      <c r="I87" s="505">
        <f t="shared" si="1"/>
        <v>0</v>
      </c>
      <c r="J87" s="505">
        <f t="shared" si="1"/>
        <v>0</v>
      </c>
      <c r="K87" s="505">
        <f t="shared" si="1"/>
        <v>0</v>
      </c>
      <c r="L87" s="505">
        <f t="shared" si="1"/>
        <v>0</v>
      </c>
      <c r="M87" s="505">
        <f t="shared" si="0"/>
        <v>0</v>
      </c>
      <c r="N87" s="1816"/>
      <c r="O87" s="1816"/>
      <c r="P87" s="1816"/>
      <c r="Q87" s="1816"/>
      <c r="R87" s="1816"/>
      <c r="S87" s="1816"/>
      <c r="T87" s="1919"/>
      <c r="V87" s="1981"/>
      <c r="W87" s="1981"/>
      <c r="AA87" s="2441"/>
      <c r="AB87" s="2441"/>
    </row>
    <row r="88" spans="1:28" ht="14.1" customHeight="1" x14ac:dyDescent="0.3">
      <c r="A88" s="1204"/>
      <c r="B88" s="2431" t="s">
        <v>1438</v>
      </c>
      <c r="C88" s="2432"/>
      <c r="D88" s="2432"/>
      <c r="E88" s="2433" t="s">
        <v>537</v>
      </c>
      <c r="F88" s="1224" t="s">
        <v>514</v>
      </c>
      <c r="G88" s="1215"/>
      <c r="H88" s="1215"/>
      <c r="I88" s="1215"/>
      <c r="J88" s="1215"/>
      <c r="K88" s="1215"/>
      <c r="L88" s="1215"/>
      <c r="M88" s="1225">
        <f t="shared" si="0"/>
        <v>0</v>
      </c>
      <c r="N88" s="2434"/>
      <c r="O88" s="2434"/>
      <c r="P88" s="2434"/>
      <c r="Q88" s="2381"/>
      <c r="R88" s="2381"/>
      <c r="S88" s="2381"/>
      <c r="T88" s="1808"/>
      <c r="V88" s="1981">
        <f>SUM(N88:R89)</f>
        <v>0</v>
      </c>
      <c r="W88" s="1981">
        <f>SUM(S88:T89)</f>
        <v>0</v>
      </c>
      <c r="AA88" s="1981"/>
      <c r="AB88" s="1981"/>
    </row>
    <row r="89" spans="1:28" ht="14.1" customHeight="1" x14ac:dyDescent="0.3">
      <c r="A89" s="1204"/>
      <c r="B89" s="2426"/>
      <c r="C89" s="2427"/>
      <c r="D89" s="2427"/>
      <c r="E89" s="2429"/>
      <c r="F89" s="1216" t="s">
        <v>515</v>
      </c>
      <c r="G89" s="1217"/>
      <c r="H89" s="1217"/>
      <c r="I89" s="1217"/>
      <c r="J89" s="1217"/>
      <c r="K89" s="1217"/>
      <c r="L89" s="1217"/>
      <c r="M89" s="1217">
        <f t="shared" si="0"/>
        <v>0</v>
      </c>
      <c r="N89" s="2430"/>
      <c r="O89" s="2430"/>
      <c r="P89" s="2430"/>
      <c r="Q89" s="2374"/>
      <c r="R89" s="2374"/>
      <c r="S89" s="2374"/>
      <c r="T89" s="1805"/>
      <c r="V89" s="1981"/>
      <c r="W89" s="1981"/>
      <c r="AA89" s="1981"/>
      <c r="AB89" s="1981"/>
    </row>
    <row r="90" spans="1:28" ht="14.1" customHeight="1" x14ac:dyDescent="0.3">
      <c r="A90" s="1204"/>
      <c r="B90" s="2424" t="s">
        <v>1439</v>
      </c>
      <c r="C90" s="2425"/>
      <c r="D90" s="2425"/>
      <c r="E90" s="2428" t="s">
        <v>539</v>
      </c>
      <c r="F90" s="1212" t="s">
        <v>514</v>
      </c>
      <c r="G90" s="1217"/>
      <c r="H90" s="1217"/>
      <c r="I90" s="1217"/>
      <c r="J90" s="1217"/>
      <c r="K90" s="1217"/>
      <c r="L90" s="1217"/>
      <c r="M90" s="1214">
        <f t="shared" si="0"/>
        <v>0</v>
      </c>
      <c r="N90" s="2430"/>
      <c r="O90" s="2430"/>
      <c r="P90" s="2430"/>
      <c r="Q90" s="2374"/>
      <c r="R90" s="2374"/>
      <c r="S90" s="2374"/>
      <c r="T90" s="1805"/>
      <c r="V90" s="1981">
        <f>SUM(N90:R91)</f>
        <v>0</v>
      </c>
      <c r="W90" s="1981">
        <f>SUM(S90:T91)</f>
        <v>0</v>
      </c>
      <c r="AA90" s="1981"/>
      <c r="AB90" s="1981"/>
    </row>
    <row r="91" spans="1:28" ht="14.1" customHeight="1" x14ac:dyDescent="0.3">
      <c r="A91" s="1204"/>
      <c r="B91" s="2426"/>
      <c r="C91" s="2427"/>
      <c r="D91" s="2427"/>
      <c r="E91" s="2429"/>
      <c r="F91" s="1216" t="s">
        <v>515</v>
      </c>
      <c r="G91" s="1217"/>
      <c r="H91" s="1217"/>
      <c r="I91" s="1217"/>
      <c r="J91" s="1217"/>
      <c r="K91" s="1217"/>
      <c r="L91" s="1217"/>
      <c r="M91" s="1217">
        <f t="shared" si="0"/>
        <v>0</v>
      </c>
      <c r="N91" s="2430"/>
      <c r="O91" s="2430"/>
      <c r="P91" s="2430"/>
      <c r="Q91" s="2374"/>
      <c r="R91" s="2374"/>
      <c r="S91" s="2374"/>
      <c r="T91" s="1805"/>
      <c r="V91" s="1981"/>
      <c r="W91" s="1981"/>
      <c r="AA91" s="1981"/>
      <c r="AB91" s="1981"/>
    </row>
    <row r="92" spans="1:28" ht="14.1" customHeight="1" x14ac:dyDescent="0.3">
      <c r="A92" s="1204"/>
      <c r="B92" s="2424" t="s">
        <v>1440</v>
      </c>
      <c r="C92" s="2425"/>
      <c r="D92" s="2425"/>
      <c r="E92" s="2428" t="s">
        <v>541</v>
      </c>
      <c r="F92" s="1212" t="s">
        <v>514</v>
      </c>
      <c r="G92" s="1217"/>
      <c r="H92" s="1217"/>
      <c r="I92" s="1217"/>
      <c r="J92" s="1217"/>
      <c r="K92" s="1217"/>
      <c r="L92" s="1217"/>
      <c r="M92" s="1214">
        <f t="shared" si="0"/>
        <v>0</v>
      </c>
      <c r="N92" s="2430"/>
      <c r="O92" s="2430"/>
      <c r="P92" s="2430"/>
      <c r="Q92" s="2374"/>
      <c r="R92" s="2374"/>
      <c r="S92" s="2374"/>
      <c r="T92" s="1805"/>
      <c r="V92" s="1981">
        <f>SUM(N92:R93)</f>
        <v>0</v>
      </c>
      <c r="W92" s="1981">
        <f>SUM(S92:T93)</f>
        <v>0</v>
      </c>
      <c r="AA92" s="1981"/>
      <c r="AB92" s="1981"/>
    </row>
    <row r="93" spans="1:28" ht="14.1" customHeight="1" x14ac:dyDescent="0.3">
      <c r="A93" s="1204"/>
      <c r="B93" s="2426"/>
      <c r="C93" s="2427"/>
      <c r="D93" s="2427"/>
      <c r="E93" s="2429"/>
      <c r="F93" s="1216" t="s">
        <v>515</v>
      </c>
      <c r="G93" s="1217"/>
      <c r="H93" s="1217"/>
      <c r="I93" s="1217"/>
      <c r="J93" s="1217"/>
      <c r="K93" s="1217"/>
      <c r="L93" s="1217"/>
      <c r="M93" s="1217">
        <f t="shared" si="0"/>
        <v>0</v>
      </c>
      <c r="N93" s="2430"/>
      <c r="O93" s="2430"/>
      <c r="P93" s="2430"/>
      <c r="Q93" s="2374"/>
      <c r="R93" s="2374"/>
      <c r="S93" s="2374"/>
      <c r="T93" s="1805"/>
      <c r="V93" s="1981"/>
      <c r="W93" s="1981"/>
      <c r="AA93" s="1981"/>
      <c r="AB93" s="1981"/>
    </row>
    <row r="94" spans="1:28" ht="15.75" customHeight="1" x14ac:dyDescent="0.3">
      <c r="A94" s="1204"/>
      <c r="B94" s="2442" t="s">
        <v>40232</v>
      </c>
      <c r="C94" s="2425"/>
      <c r="D94" s="2425"/>
      <c r="E94" s="2428">
        <v>17</v>
      </c>
      <c r="F94" s="1212" t="s">
        <v>514</v>
      </c>
      <c r="G94" s="1217"/>
      <c r="H94" s="1217"/>
      <c r="I94" s="1217"/>
      <c r="J94" s="1217"/>
      <c r="K94" s="1217"/>
      <c r="L94" s="1217"/>
      <c r="M94" s="1214">
        <f t="shared" si="0"/>
        <v>0</v>
      </c>
      <c r="N94" s="2430"/>
      <c r="O94" s="2430"/>
      <c r="P94" s="2430"/>
      <c r="Q94" s="2374"/>
      <c r="R94" s="2374"/>
      <c r="S94" s="2374"/>
      <c r="T94" s="1805"/>
      <c r="V94" s="1981">
        <f>SUM(N94:R95)</f>
        <v>0</v>
      </c>
      <c r="W94" s="1981">
        <f>SUM(S94:T95)</f>
        <v>0</v>
      </c>
      <c r="AA94" s="1981"/>
      <c r="AB94" s="1981"/>
    </row>
    <row r="95" spans="1:28" ht="15.75" customHeight="1" thickBot="1" x14ac:dyDescent="0.35">
      <c r="A95" s="1204"/>
      <c r="B95" s="2431"/>
      <c r="C95" s="2432"/>
      <c r="D95" s="2432"/>
      <c r="E95" s="2433"/>
      <c r="F95" s="1218" t="s">
        <v>515</v>
      </c>
      <c r="G95" s="1219"/>
      <c r="H95" s="1219"/>
      <c r="I95" s="1219"/>
      <c r="J95" s="1219"/>
      <c r="K95" s="1219"/>
      <c r="L95" s="1219"/>
      <c r="M95" s="1226">
        <f t="shared" si="0"/>
        <v>0</v>
      </c>
      <c r="N95" s="2446"/>
      <c r="O95" s="2446"/>
      <c r="P95" s="2446"/>
      <c r="Q95" s="2379"/>
      <c r="R95" s="2379"/>
      <c r="S95" s="2379"/>
      <c r="T95" s="2447"/>
      <c r="V95" s="1981"/>
      <c r="W95" s="1981"/>
      <c r="AA95" s="1981"/>
      <c r="AB95" s="1981"/>
    </row>
    <row r="96" spans="1:28" ht="15.75" customHeight="1" x14ac:dyDescent="0.3">
      <c r="A96" s="1204"/>
      <c r="B96" s="2454" t="s">
        <v>532</v>
      </c>
      <c r="C96" s="2456" t="s">
        <v>533</v>
      </c>
      <c r="D96" s="2458"/>
      <c r="E96" s="2439">
        <v>18</v>
      </c>
      <c r="F96" s="1221" t="s">
        <v>514</v>
      </c>
      <c r="G96" s="504">
        <f t="shared" ref="G96:L97" si="3">SUM(G98,G108)</f>
        <v>0</v>
      </c>
      <c r="H96" s="504">
        <f t="shared" si="3"/>
        <v>0</v>
      </c>
      <c r="I96" s="504">
        <f t="shared" si="3"/>
        <v>0</v>
      </c>
      <c r="J96" s="504">
        <f t="shared" si="3"/>
        <v>0</v>
      </c>
      <c r="K96" s="504">
        <f t="shared" si="3"/>
        <v>0</v>
      </c>
      <c r="L96" s="504">
        <f t="shared" si="3"/>
        <v>0</v>
      </c>
      <c r="M96" s="522">
        <f t="shared" si="0"/>
        <v>0</v>
      </c>
      <c r="N96" s="1815">
        <f>SUM(N98,N108)</f>
        <v>0</v>
      </c>
      <c r="O96" s="1815">
        <f t="shared" ref="O96:T96" si="4">SUM(O98,O108)</f>
        <v>0</v>
      </c>
      <c r="P96" s="1815">
        <f t="shared" si="4"/>
        <v>0</v>
      </c>
      <c r="Q96" s="1815">
        <f t="shared" si="4"/>
        <v>0</v>
      </c>
      <c r="R96" s="1815">
        <f t="shared" si="4"/>
        <v>0</v>
      </c>
      <c r="S96" s="1815">
        <f t="shared" si="4"/>
        <v>0</v>
      </c>
      <c r="T96" s="1918">
        <f t="shared" si="4"/>
        <v>0</v>
      </c>
      <c r="V96" s="1981">
        <f>SUM(N96:R97)</f>
        <v>0</v>
      </c>
      <c r="W96" s="1981">
        <f>SUM(S96:T97)</f>
        <v>0</v>
      </c>
      <c r="AA96" s="2441"/>
      <c r="AB96" s="2441"/>
    </row>
    <row r="97" spans="1:28" ht="15.75" customHeight="1" thickBot="1" x14ac:dyDescent="0.35">
      <c r="A97" s="1204"/>
      <c r="B97" s="2455"/>
      <c r="C97" s="2457"/>
      <c r="D97" s="2459"/>
      <c r="E97" s="2440"/>
      <c r="F97" s="1223" t="s">
        <v>515</v>
      </c>
      <c r="G97" s="505">
        <f t="shared" si="3"/>
        <v>0</v>
      </c>
      <c r="H97" s="505">
        <f t="shared" si="3"/>
        <v>0</v>
      </c>
      <c r="I97" s="505">
        <f t="shared" si="3"/>
        <v>0</v>
      </c>
      <c r="J97" s="505">
        <f t="shared" si="3"/>
        <v>0</v>
      </c>
      <c r="K97" s="505">
        <f t="shared" si="3"/>
        <v>0</v>
      </c>
      <c r="L97" s="505">
        <f t="shared" si="3"/>
        <v>0</v>
      </c>
      <c r="M97" s="505">
        <f t="shared" si="0"/>
        <v>0</v>
      </c>
      <c r="N97" s="1816"/>
      <c r="O97" s="1816"/>
      <c r="P97" s="1816"/>
      <c r="Q97" s="1816"/>
      <c r="R97" s="1816"/>
      <c r="S97" s="1816"/>
      <c r="T97" s="1919"/>
      <c r="V97" s="1981"/>
      <c r="W97" s="1981"/>
      <c r="AA97" s="2441"/>
      <c r="AB97" s="2441"/>
    </row>
    <row r="98" spans="1:28" ht="14.1" customHeight="1" x14ac:dyDescent="0.3">
      <c r="A98" s="1204"/>
      <c r="B98" s="2435" t="s">
        <v>534</v>
      </c>
      <c r="C98" s="2453" t="s">
        <v>535</v>
      </c>
      <c r="D98" s="1227"/>
      <c r="E98" s="2433">
        <v>180</v>
      </c>
      <c r="F98" s="1224" t="s">
        <v>514</v>
      </c>
      <c r="G98" s="506">
        <f t="shared" ref="G98:L99" si="5">SUM(G100,G102,G104,G106)</f>
        <v>0</v>
      </c>
      <c r="H98" s="506">
        <f t="shared" si="5"/>
        <v>0</v>
      </c>
      <c r="I98" s="506">
        <f t="shared" si="5"/>
        <v>0</v>
      </c>
      <c r="J98" s="506">
        <f t="shared" si="5"/>
        <v>0</v>
      </c>
      <c r="K98" s="506">
        <f t="shared" si="5"/>
        <v>0</v>
      </c>
      <c r="L98" s="506">
        <f t="shared" si="5"/>
        <v>0</v>
      </c>
      <c r="M98" s="522">
        <f t="shared" si="0"/>
        <v>0</v>
      </c>
      <c r="N98" s="1857">
        <f>SUM(N100:N107)</f>
        <v>0</v>
      </c>
      <c r="O98" s="1857">
        <f t="shared" ref="O98:T98" si="6">SUM(O100:O107)</f>
        <v>0</v>
      </c>
      <c r="P98" s="1857">
        <f t="shared" si="6"/>
        <v>0</v>
      </c>
      <c r="Q98" s="1857">
        <f t="shared" si="6"/>
        <v>0</v>
      </c>
      <c r="R98" s="1857">
        <f t="shared" si="6"/>
        <v>0</v>
      </c>
      <c r="S98" s="1857">
        <f t="shared" si="6"/>
        <v>0</v>
      </c>
      <c r="T98" s="1920">
        <f t="shared" si="6"/>
        <v>0</v>
      </c>
      <c r="V98" s="1981">
        <f>SUM(N98:R99)</f>
        <v>0</v>
      </c>
      <c r="W98" s="1981">
        <f>SUM(S98:T99)</f>
        <v>0</v>
      </c>
      <c r="AA98" s="2441"/>
      <c r="AB98" s="2441"/>
    </row>
    <row r="99" spans="1:28" ht="14.1" customHeight="1" x14ac:dyDescent="0.3">
      <c r="A99" s="1204"/>
      <c r="B99" s="2452"/>
      <c r="C99" s="2451"/>
      <c r="D99" s="1228"/>
      <c r="E99" s="2429"/>
      <c r="F99" s="1216" t="s">
        <v>515</v>
      </c>
      <c r="G99" s="507">
        <f t="shared" si="5"/>
        <v>0</v>
      </c>
      <c r="H99" s="507">
        <f t="shared" si="5"/>
        <v>0</v>
      </c>
      <c r="I99" s="507">
        <f t="shared" si="5"/>
        <v>0</v>
      </c>
      <c r="J99" s="507">
        <f t="shared" si="5"/>
        <v>0</v>
      </c>
      <c r="K99" s="507">
        <f t="shared" si="5"/>
        <v>0</v>
      </c>
      <c r="L99" s="507">
        <f t="shared" si="5"/>
        <v>0</v>
      </c>
      <c r="M99" s="507">
        <f t="shared" si="0"/>
        <v>0</v>
      </c>
      <c r="N99" s="1850"/>
      <c r="O99" s="1850"/>
      <c r="P99" s="1850"/>
      <c r="Q99" s="1850"/>
      <c r="R99" s="1850"/>
      <c r="S99" s="1850"/>
      <c r="T99" s="1921"/>
      <c r="V99" s="1981"/>
      <c r="W99" s="1981"/>
      <c r="AA99" s="2441"/>
      <c r="AB99" s="2441"/>
    </row>
    <row r="100" spans="1:28" ht="15.75" customHeight="1" x14ac:dyDescent="0.3">
      <c r="A100" s="1204"/>
      <c r="B100" s="2442" t="s">
        <v>536</v>
      </c>
      <c r="C100" s="2425"/>
      <c r="D100" s="2425"/>
      <c r="E100" s="2428" t="s">
        <v>537</v>
      </c>
      <c r="F100" s="1212" t="s">
        <v>514</v>
      </c>
      <c r="G100" s="1217"/>
      <c r="H100" s="1217"/>
      <c r="I100" s="1217"/>
      <c r="J100" s="1217"/>
      <c r="K100" s="1217"/>
      <c r="L100" s="1217"/>
      <c r="M100" s="1214">
        <f t="shared" si="0"/>
        <v>0</v>
      </c>
      <c r="N100" s="2430"/>
      <c r="O100" s="2430"/>
      <c r="P100" s="2430"/>
      <c r="Q100" s="2374"/>
      <c r="R100" s="2374"/>
      <c r="S100" s="2374"/>
      <c r="T100" s="1805"/>
      <c r="V100" s="1981">
        <f>SUM(N100:R101)</f>
        <v>0</v>
      </c>
      <c r="W100" s="1981">
        <f>SUM(S100:T101)</f>
        <v>0</v>
      </c>
      <c r="AA100" s="1981"/>
      <c r="AB100" s="1981"/>
    </row>
    <row r="101" spans="1:28" ht="15.75" customHeight="1" x14ac:dyDescent="0.3">
      <c r="A101" s="1204"/>
      <c r="B101" s="2426"/>
      <c r="C101" s="2427"/>
      <c r="D101" s="2427"/>
      <c r="E101" s="2429"/>
      <c r="F101" s="1216" t="s">
        <v>515</v>
      </c>
      <c r="G101" s="1217"/>
      <c r="H101" s="1217"/>
      <c r="I101" s="1217"/>
      <c r="J101" s="1217"/>
      <c r="K101" s="1217"/>
      <c r="L101" s="1217"/>
      <c r="M101" s="1217">
        <f t="shared" si="0"/>
        <v>0</v>
      </c>
      <c r="N101" s="2430"/>
      <c r="O101" s="2430"/>
      <c r="P101" s="2430"/>
      <c r="Q101" s="2374"/>
      <c r="R101" s="2374"/>
      <c r="S101" s="2374"/>
      <c r="T101" s="1805"/>
      <c r="V101" s="1981"/>
      <c r="W101" s="1981"/>
      <c r="AA101" s="1981"/>
      <c r="AB101" s="1981"/>
    </row>
    <row r="102" spans="1:28" ht="14.1" customHeight="1" x14ac:dyDescent="0.3">
      <c r="A102" s="1204"/>
      <c r="B102" s="2424" t="s">
        <v>538</v>
      </c>
      <c r="C102" s="2425"/>
      <c r="D102" s="2425"/>
      <c r="E102" s="2428" t="s">
        <v>539</v>
      </c>
      <c r="F102" s="1212" t="s">
        <v>514</v>
      </c>
      <c r="G102" s="1217"/>
      <c r="H102" s="1217"/>
      <c r="I102" s="1217"/>
      <c r="J102" s="1217"/>
      <c r="K102" s="1217"/>
      <c r="L102" s="1217"/>
      <c r="M102" s="1214">
        <f t="shared" si="0"/>
        <v>0</v>
      </c>
      <c r="N102" s="2430"/>
      <c r="O102" s="2430"/>
      <c r="P102" s="2430"/>
      <c r="Q102" s="2374"/>
      <c r="R102" s="2374"/>
      <c r="S102" s="2374"/>
      <c r="T102" s="1805"/>
      <c r="V102" s="1981">
        <f>SUM(N102:R103)</f>
        <v>0</v>
      </c>
      <c r="W102" s="1981">
        <f>SUM(S102:T103)</f>
        <v>0</v>
      </c>
      <c r="AA102" s="1981"/>
      <c r="AB102" s="1981"/>
    </row>
    <row r="103" spans="1:28" ht="14.1" customHeight="1" x14ac:dyDescent="0.3">
      <c r="A103" s="1204"/>
      <c r="B103" s="2426"/>
      <c r="C103" s="2427"/>
      <c r="D103" s="2427"/>
      <c r="E103" s="2429"/>
      <c r="F103" s="1216" t="s">
        <v>515</v>
      </c>
      <c r="G103" s="1217"/>
      <c r="H103" s="1217"/>
      <c r="I103" s="1217"/>
      <c r="J103" s="1217"/>
      <c r="K103" s="1217"/>
      <c r="L103" s="1217"/>
      <c r="M103" s="1217">
        <f t="shared" si="0"/>
        <v>0</v>
      </c>
      <c r="N103" s="2430"/>
      <c r="O103" s="2430"/>
      <c r="P103" s="2430"/>
      <c r="Q103" s="2374"/>
      <c r="R103" s="2374"/>
      <c r="S103" s="2374"/>
      <c r="T103" s="1805"/>
      <c r="V103" s="1981"/>
      <c r="W103" s="1981"/>
      <c r="AA103" s="1981"/>
      <c r="AB103" s="1981"/>
    </row>
    <row r="104" spans="1:28" ht="23.25" customHeight="1" x14ac:dyDescent="0.3">
      <c r="A104" s="1204"/>
      <c r="B104" s="2442" t="s">
        <v>540</v>
      </c>
      <c r="C104" s="2425"/>
      <c r="D104" s="2425"/>
      <c r="E104" s="2428" t="s">
        <v>541</v>
      </c>
      <c r="F104" s="1212" t="s">
        <v>514</v>
      </c>
      <c r="G104" s="1217"/>
      <c r="H104" s="1217"/>
      <c r="I104" s="1217"/>
      <c r="J104" s="1217"/>
      <c r="K104" s="1217"/>
      <c r="L104" s="1217"/>
      <c r="M104" s="1214">
        <f t="shared" si="0"/>
        <v>0</v>
      </c>
      <c r="N104" s="2430"/>
      <c r="O104" s="2430"/>
      <c r="P104" s="2430"/>
      <c r="Q104" s="2374"/>
      <c r="R104" s="2374"/>
      <c r="S104" s="2374"/>
      <c r="T104" s="1805"/>
      <c r="V104" s="1981">
        <f>SUM(N104:R105)</f>
        <v>0</v>
      </c>
      <c r="W104" s="1981">
        <f>SUM(S104:T105)</f>
        <v>0</v>
      </c>
      <c r="AA104" s="1981"/>
      <c r="AB104" s="1981"/>
    </row>
    <row r="105" spans="1:28" ht="23.25" customHeight="1" x14ac:dyDescent="0.3">
      <c r="A105" s="1204"/>
      <c r="B105" s="2426"/>
      <c r="C105" s="2427"/>
      <c r="D105" s="2427"/>
      <c r="E105" s="2429"/>
      <c r="F105" s="1216" t="s">
        <v>515</v>
      </c>
      <c r="G105" s="1217"/>
      <c r="H105" s="1217"/>
      <c r="I105" s="1217"/>
      <c r="J105" s="1217"/>
      <c r="K105" s="1217"/>
      <c r="L105" s="1217"/>
      <c r="M105" s="1217">
        <f t="shared" si="0"/>
        <v>0</v>
      </c>
      <c r="N105" s="2430"/>
      <c r="O105" s="2430"/>
      <c r="P105" s="2430"/>
      <c r="Q105" s="2374"/>
      <c r="R105" s="2374"/>
      <c r="S105" s="2374"/>
      <c r="T105" s="1805"/>
      <c r="V105" s="1981"/>
      <c r="W105" s="1981"/>
      <c r="AA105" s="1981"/>
      <c r="AB105" s="1981"/>
    </row>
    <row r="106" spans="1:28" ht="15.75" customHeight="1" x14ac:dyDescent="0.3">
      <c r="A106" s="1204"/>
      <c r="B106" s="2442" t="s">
        <v>542</v>
      </c>
      <c r="C106" s="2443"/>
      <c r="D106" s="2443"/>
      <c r="E106" s="2428" t="s">
        <v>543</v>
      </c>
      <c r="F106" s="1212" t="s">
        <v>514</v>
      </c>
      <c r="G106" s="1217"/>
      <c r="H106" s="1217"/>
      <c r="I106" s="1217"/>
      <c r="J106" s="1217"/>
      <c r="K106" s="1217"/>
      <c r="L106" s="1217"/>
      <c r="M106" s="1214">
        <f t="shared" si="0"/>
        <v>0</v>
      </c>
      <c r="N106" s="2430"/>
      <c r="O106" s="2430"/>
      <c r="P106" s="2430"/>
      <c r="Q106" s="2374"/>
      <c r="R106" s="2374"/>
      <c r="S106" s="2374"/>
      <c r="T106" s="1805"/>
      <c r="V106" s="1981">
        <f>SUM(N106:R107)</f>
        <v>0</v>
      </c>
      <c r="W106" s="1981">
        <f>SUM(S106:T107)</f>
        <v>0</v>
      </c>
      <c r="AA106" s="1981"/>
      <c r="AB106" s="1981"/>
    </row>
    <row r="107" spans="1:28" ht="15.75" customHeight="1" x14ac:dyDescent="0.3">
      <c r="A107" s="1204"/>
      <c r="B107" s="2448"/>
      <c r="C107" s="2449"/>
      <c r="D107" s="2449"/>
      <c r="E107" s="2429"/>
      <c r="F107" s="1216" t="s">
        <v>515</v>
      </c>
      <c r="G107" s="1217"/>
      <c r="H107" s="1217"/>
      <c r="I107" s="1217"/>
      <c r="J107" s="1217"/>
      <c r="K107" s="1217"/>
      <c r="L107" s="1217"/>
      <c r="M107" s="1217">
        <f t="shared" si="0"/>
        <v>0</v>
      </c>
      <c r="N107" s="2430"/>
      <c r="O107" s="2430"/>
      <c r="P107" s="2430"/>
      <c r="Q107" s="2374"/>
      <c r="R107" s="2374"/>
      <c r="S107" s="2374"/>
      <c r="T107" s="1805"/>
      <c r="V107" s="1981"/>
      <c r="W107" s="1981"/>
      <c r="AA107" s="1981"/>
      <c r="AB107" s="1981"/>
    </row>
    <row r="108" spans="1:28" ht="14.1" customHeight="1" x14ac:dyDescent="0.3">
      <c r="A108" s="1204"/>
      <c r="B108" s="2424" t="s">
        <v>544</v>
      </c>
      <c r="C108" s="2450" t="s">
        <v>535</v>
      </c>
      <c r="D108" s="1229"/>
      <c r="E108" s="2428">
        <v>185</v>
      </c>
      <c r="F108" s="1212" t="s">
        <v>514</v>
      </c>
      <c r="G108" s="507">
        <f t="shared" ref="G108:L109" si="7">SUM(G110,G112,G114,G116)</f>
        <v>0</v>
      </c>
      <c r="H108" s="507">
        <f t="shared" si="7"/>
        <v>0</v>
      </c>
      <c r="I108" s="507">
        <f t="shared" si="7"/>
        <v>0</v>
      </c>
      <c r="J108" s="507">
        <f t="shared" si="7"/>
        <v>0</v>
      </c>
      <c r="K108" s="507">
        <f t="shared" si="7"/>
        <v>0</v>
      </c>
      <c r="L108" s="507">
        <f t="shared" si="7"/>
        <v>0</v>
      </c>
      <c r="M108" s="1230">
        <f t="shared" si="0"/>
        <v>0</v>
      </c>
      <c r="N108" s="1850">
        <f>SUM(N110:N117)</f>
        <v>0</v>
      </c>
      <c r="O108" s="1850">
        <f t="shared" ref="O108:T108" si="8">SUM(O110:O117)</f>
        <v>0</v>
      </c>
      <c r="P108" s="1850">
        <f t="shared" si="8"/>
        <v>0</v>
      </c>
      <c r="Q108" s="1850">
        <f t="shared" si="8"/>
        <v>0</v>
      </c>
      <c r="R108" s="1850">
        <f t="shared" si="8"/>
        <v>0</v>
      </c>
      <c r="S108" s="1850">
        <f t="shared" si="8"/>
        <v>0</v>
      </c>
      <c r="T108" s="1921">
        <f t="shared" si="8"/>
        <v>0</v>
      </c>
      <c r="V108" s="1981">
        <f>SUM(N108:R109)</f>
        <v>0</v>
      </c>
      <c r="W108" s="1981">
        <f>SUM(S108:T109)</f>
        <v>0</v>
      </c>
      <c r="AA108" s="2441"/>
      <c r="AB108" s="2441"/>
    </row>
    <row r="109" spans="1:28" ht="14.1" customHeight="1" x14ac:dyDescent="0.3">
      <c r="A109" s="1204"/>
      <c r="B109" s="2426"/>
      <c r="C109" s="2451"/>
      <c r="D109" s="1228"/>
      <c r="E109" s="2429"/>
      <c r="F109" s="1216" t="s">
        <v>515</v>
      </c>
      <c r="G109" s="507">
        <f t="shared" si="7"/>
        <v>0</v>
      </c>
      <c r="H109" s="507">
        <f t="shared" si="7"/>
        <v>0</v>
      </c>
      <c r="I109" s="507">
        <f t="shared" si="7"/>
        <v>0</v>
      </c>
      <c r="J109" s="507">
        <f t="shared" si="7"/>
        <v>0</v>
      </c>
      <c r="K109" s="507">
        <f t="shared" si="7"/>
        <v>0</v>
      </c>
      <c r="L109" s="507">
        <f t="shared" si="7"/>
        <v>0</v>
      </c>
      <c r="M109" s="507">
        <f t="shared" si="0"/>
        <v>0</v>
      </c>
      <c r="N109" s="1850"/>
      <c r="O109" s="1850"/>
      <c r="P109" s="1850"/>
      <c r="Q109" s="1850"/>
      <c r="R109" s="1850"/>
      <c r="S109" s="1850"/>
      <c r="T109" s="1921"/>
      <c r="V109" s="1981"/>
      <c r="W109" s="1981"/>
      <c r="AA109" s="2441"/>
      <c r="AB109" s="2441"/>
    </row>
    <row r="110" spans="1:28" ht="15.75" customHeight="1" x14ac:dyDescent="0.3">
      <c r="A110" s="1204"/>
      <c r="B110" s="2442" t="s">
        <v>536</v>
      </c>
      <c r="C110" s="2425"/>
      <c r="D110" s="2425"/>
      <c r="E110" s="2428" t="s">
        <v>545</v>
      </c>
      <c r="F110" s="1212" t="s">
        <v>514</v>
      </c>
      <c r="G110" s="1217"/>
      <c r="H110" s="1217"/>
      <c r="I110" s="1217"/>
      <c r="J110" s="1217"/>
      <c r="K110" s="1217"/>
      <c r="L110" s="1217"/>
      <c r="M110" s="1214">
        <f t="shared" si="0"/>
        <v>0</v>
      </c>
      <c r="N110" s="2430"/>
      <c r="O110" s="2430"/>
      <c r="P110" s="2430"/>
      <c r="Q110" s="2374"/>
      <c r="R110" s="2374"/>
      <c r="S110" s="2374"/>
      <c r="T110" s="1805"/>
      <c r="V110" s="1981">
        <f>SUM(N110:R111)</f>
        <v>0</v>
      </c>
      <c r="W110" s="1981">
        <f>SUM(S110:T111)</f>
        <v>0</v>
      </c>
      <c r="AA110" s="1981"/>
      <c r="AB110" s="1981"/>
    </row>
    <row r="111" spans="1:28" ht="15.75" customHeight="1" x14ac:dyDescent="0.3">
      <c r="A111" s="1204"/>
      <c r="B111" s="2426"/>
      <c r="C111" s="2427"/>
      <c r="D111" s="2427"/>
      <c r="E111" s="2429"/>
      <c r="F111" s="1216" t="s">
        <v>515</v>
      </c>
      <c r="G111" s="1217"/>
      <c r="H111" s="1217"/>
      <c r="I111" s="1217"/>
      <c r="J111" s="1217"/>
      <c r="K111" s="1217"/>
      <c r="L111" s="1217"/>
      <c r="M111" s="1217">
        <f t="shared" si="0"/>
        <v>0</v>
      </c>
      <c r="N111" s="2430"/>
      <c r="O111" s="2430"/>
      <c r="P111" s="2430"/>
      <c r="Q111" s="2374"/>
      <c r="R111" s="2374"/>
      <c r="S111" s="2374"/>
      <c r="T111" s="1805"/>
      <c r="V111" s="1981"/>
      <c r="W111" s="1981"/>
      <c r="AA111" s="1981"/>
      <c r="AB111" s="1981"/>
    </row>
    <row r="112" spans="1:28" ht="14.1" customHeight="1" x14ac:dyDescent="0.3">
      <c r="A112" s="1204"/>
      <c r="B112" s="2424" t="s">
        <v>538</v>
      </c>
      <c r="C112" s="2425"/>
      <c r="D112" s="2425"/>
      <c r="E112" s="2428" t="s">
        <v>546</v>
      </c>
      <c r="F112" s="1212" t="s">
        <v>514</v>
      </c>
      <c r="G112" s="1217"/>
      <c r="H112" s="1217"/>
      <c r="I112" s="1217"/>
      <c r="J112" s="1217"/>
      <c r="K112" s="1217"/>
      <c r="L112" s="1217"/>
      <c r="M112" s="1214">
        <f t="shared" si="0"/>
        <v>0</v>
      </c>
      <c r="N112" s="2430"/>
      <c r="O112" s="2430"/>
      <c r="P112" s="2430"/>
      <c r="Q112" s="2374"/>
      <c r="R112" s="2374"/>
      <c r="S112" s="2374"/>
      <c r="T112" s="1805"/>
      <c r="V112" s="1981">
        <f>SUM(N112:R113)</f>
        <v>0</v>
      </c>
      <c r="W112" s="1981">
        <f>SUM(S112:T113)</f>
        <v>0</v>
      </c>
      <c r="AA112" s="1981"/>
      <c r="AB112" s="1981"/>
    </row>
    <row r="113" spans="1:28" ht="14.1" customHeight="1" x14ac:dyDescent="0.3">
      <c r="A113" s="1204"/>
      <c r="B113" s="2426"/>
      <c r="C113" s="2427"/>
      <c r="D113" s="2427"/>
      <c r="E113" s="2429"/>
      <c r="F113" s="1216" t="s">
        <v>515</v>
      </c>
      <c r="G113" s="1217"/>
      <c r="H113" s="1217"/>
      <c r="I113" s="1217"/>
      <c r="J113" s="1217"/>
      <c r="K113" s="1217"/>
      <c r="L113" s="1217"/>
      <c r="M113" s="1217">
        <f t="shared" si="0"/>
        <v>0</v>
      </c>
      <c r="N113" s="2430"/>
      <c r="O113" s="2430"/>
      <c r="P113" s="2430"/>
      <c r="Q113" s="2374"/>
      <c r="R113" s="2374"/>
      <c r="S113" s="2374"/>
      <c r="T113" s="1805"/>
      <c r="V113" s="1981"/>
      <c r="W113" s="1981"/>
      <c r="AA113" s="1981"/>
      <c r="AB113" s="1981"/>
    </row>
    <row r="114" spans="1:28" ht="23.25" customHeight="1" x14ac:dyDescent="0.3">
      <c r="A114" s="1204"/>
      <c r="B114" s="2442" t="s">
        <v>540</v>
      </c>
      <c r="C114" s="2425"/>
      <c r="D114" s="2425"/>
      <c r="E114" s="2428" t="s">
        <v>547</v>
      </c>
      <c r="F114" s="1212" t="s">
        <v>514</v>
      </c>
      <c r="G114" s="1217"/>
      <c r="H114" s="1217"/>
      <c r="I114" s="1217"/>
      <c r="J114" s="1217"/>
      <c r="K114" s="1217"/>
      <c r="L114" s="1217"/>
      <c r="M114" s="1214">
        <f t="shared" si="0"/>
        <v>0</v>
      </c>
      <c r="N114" s="2430"/>
      <c r="O114" s="2430"/>
      <c r="P114" s="2430"/>
      <c r="Q114" s="2374"/>
      <c r="R114" s="2374"/>
      <c r="S114" s="2374"/>
      <c r="T114" s="1805"/>
      <c r="V114" s="1981">
        <f>SUM(N114:R115)</f>
        <v>0</v>
      </c>
      <c r="W114" s="1981">
        <f>SUM(S114:T115)</f>
        <v>0</v>
      </c>
      <c r="AA114" s="1981"/>
      <c r="AB114" s="1981"/>
    </row>
    <row r="115" spans="1:28" ht="23.25" customHeight="1" x14ac:dyDescent="0.3">
      <c r="A115" s="1204"/>
      <c r="B115" s="2426"/>
      <c r="C115" s="2427"/>
      <c r="D115" s="2427"/>
      <c r="E115" s="2429"/>
      <c r="F115" s="1216" t="s">
        <v>515</v>
      </c>
      <c r="G115" s="1217"/>
      <c r="H115" s="1217"/>
      <c r="I115" s="1217"/>
      <c r="J115" s="1217"/>
      <c r="K115" s="1217"/>
      <c r="L115" s="1217"/>
      <c r="M115" s="1217">
        <f t="shared" si="0"/>
        <v>0</v>
      </c>
      <c r="N115" s="2430"/>
      <c r="O115" s="2430"/>
      <c r="P115" s="2430"/>
      <c r="Q115" s="2374"/>
      <c r="R115" s="2374"/>
      <c r="S115" s="2374"/>
      <c r="T115" s="1805"/>
      <c r="V115" s="1981"/>
      <c r="W115" s="1981"/>
      <c r="AA115" s="1981"/>
      <c r="AB115" s="1981"/>
    </row>
    <row r="116" spans="1:28" ht="15.75" customHeight="1" x14ac:dyDescent="0.3">
      <c r="A116" s="1204"/>
      <c r="B116" s="2442" t="s">
        <v>542</v>
      </c>
      <c r="C116" s="2443"/>
      <c r="D116" s="2443"/>
      <c r="E116" s="2428" t="s">
        <v>548</v>
      </c>
      <c r="F116" s="1212" t="s">
        <v>514</v>
      </c>
      <c r="G116" s="1217"/>
      <c r="H116" s="1217"/>
      <c r="I116" s="1217"/>
      <c r="J116" s="1217"/>
      <c r="K116" s="1217"/>
      <c r="L116" s="1217"/>
      <c r="M116" s="1214">
        <f t="shared" si="0"/>
        <v>0</v>
      </c>
      <c r="N116" s="2430"/>
      <c r="O116" s="2430"/>
      <c r="P116" s="2430"/>
      <c r="Q116" s="2374"/>
      <c r="R116" s="2374"/>
      <c r="S116" s="2374"/>
      <c r="T116" s="1805"/>
      <c r="V116" s="1981">
        <f>SUM(N116:R117)</f>
        <v>0</v>
      </c>
      <c r="W116" s="1981">
        <f>SUM(S116:T117)</f>
        <v>0</v>
      </c>
      <c r="AA116" s="1981"/>
      <c r="AB116" s="1981"/>
    </row>
    <row r="117" spans="1:28" ht="15.75" customHeight="1" thickBot="1" x14ac:dyDescent="0.35">
      <c r="A117" s="1204"/>
      <c r="B117" s="2444"/>
      <c r="C117" s="2445"/>
      <c r="D117" s="2445"/>
      <c r="E117" s="2433"/>
      <c r="F117" s="1218" t="s">
        <v>515</v>
      </c>
      <c r="G117" s="1219"/>
      <c r="H117" s="1219"/>
      <c r="I117" s="1219"/>
      <c r="J117" s="1219"/>
      <c r="K117" s="1219"/>
      <c r="L117" s="1219"/>
      <c r="M117" s="1226">
        <f t="shared" si="0"/>
        <v>0</v>
      </c>
      <c r="N117" s="2446"/>
      <c r="O117" s="2446"/>
      <c r="P117" s="2446"/>
      <c r="Q117" s="2379"/>
      <c r="R117" s="2379"/>
      <c r="S117" s="2379"/>
      <c r="T117" s="2447"/>
      <c r="V117" s="1981"/>
      <c r="W117" s="1981"/>
      <c r="AA117" s="1981"/>
      <c r="AB117" s="1981"/>
    </row>
    <row r="118" spans="1:28" ht="14.1" customHeight="1" x14ac:dyDescent="0.3">
      <c r="A118" s="1204"/>
      <c r="B118" s="2435" t="s">
        <v>549</v>
      </c>
      <c r="C118" s="2437" t="s">
        <v>470</v>
      </c>
      <c r="D118" s="1220"/>
      <c r="E118" s="2439">
        <v>19</v>
      </c>
      <c r="F118" s="1221" t="s">
        <v>514</v>
      </c>
      <c r="G118" s="504">
        <f t="shared" ref="G118:L119" si="9">SUM(G120,G122,G124)</f>
        <v>0</v>
      </c>
      <c r="H118" s="504">
        <f t="shared" si="9"/>
        <v>0</v>
      </c>
      <c r="I118" s="504">
        <f t="shared" si="9"/>
        <v>0</v>
      </c>
      <c r="J118" s="504">
        <f t="shared" si="9"/>
        <v>0</v>
      </c>
      <c r="K118" s="504">
        <f t="shared" si="9"/>
        <v>0</v>
      </c>
      <c r="L118" s="504">
        <f t="shared" si="9"/>
        <v>0</v>
      </c>
      <c r="M118" s="522">
        <f>G118+H118+I118+J118+K118+L118</f>
        <v>0</v>
      </c>
      <c r="N118" s="1815">
        <f>SUM(N120:N125)</f>
        <v>0</v>
      </c>
      <c r="O118" s="1815">
        <f t="shared" ref="O118:T118" si="10">SUM(O120:O125)</f>
        <v>0</v>
      </c>
      <c r="P118" s="1815">
        <f t="shared" si="10"/>
        <v>0</v>
      </c>
      <c r="Q118" s="1815">
        <f t="shared" si="10"/>
        <v>0</v>
      </c>
      <c r="R118" s="1815">
        <f t="shared" si="10"/>
        <v>0</v>
      </c>
      <c r="S118" s="1815">
        <f t="shared" si="10"/>
        <v>0</v>
      </c>
      <c r="T118" s="1918">
        <f t="shared" si="10"/>
        <v>0</v>
      </c>
      <c r="V118" s="1981">
        <f>SUM(N118:R119)</f>
        <v>0</v>
      </c>
      <c r="W118" s="1981">
        <f>SUM(S118:T119)</f>
        <v>0</v>
      </c>
      <c r="AA118" s="2441"/>
      <c r="AB118" s="2441"/>
    </row>
    <row r="119" spans="1:28" ht="14.1" customHeight="1" thickBot="1" x14ac:dyDescent="0.35">
      <c r="A119" s="1204"/>
      <c r="B119" s="2436"/>
      <c r="C119" s="2438"/>
      <c r="D119" s="1222"/>
      <c r="E119" s="2440"/>
      <c r="F119" s="1223" t="s">
        <v>515</v>
      </c>
      <c r="G119" s="505">
        <f t="shared" si="9"/>
        <v>0</v>
      </c>
      <c r="H119" s="505">
        <f t="shared" si="9"/>
        <v>0</v>
      </c>
      <c r="I119" s="505">
        <f t="shared" si="9"/>
        <v>0</v>
      </c>
      <c r="J119" s="505">
        <f t="shared" si="9"/>
        <v>0</v>
      </c>
      <c r="K119" s="505">
        <f t="shared" si="9"/>
        <v>0</v>
      </c>
      <c r="L119" s="505">
        <f t="shared" si="9"/>
        <v>0</v>
      </c>
      <c r="M119" s="505">
        <f>G119+H119+I119+J119+K119+L119</f>
        <v>0</v>
      </c>
      <c r="N119" s="1816"/>
      <c r="O119" s="1816"/>
      <c r="P119" s="1816"/>
      <c r="Q119" s="1816"/>
      <c r="R119" s="1816"/>
      <c r="S119" s="1816"/>
      <c r="T119" s="1919"/>
      <c r="V119" s="1981"/>
      <c r="W119" s="1981"/>
      <c r="AA119" s="2441"/>
      <c r="AB119" s="2441"/>
    </row>
    <row r="120" spans="1:28" ht="14.1" customHeight="1" x14ac:dyDescent="0.3">
      <c r="A120" s="1204"/>
      <c r="B120" s="2431" t="s">
        <v>550</v>
      </c>
      <c r="C120" s="2432"/>
      <c r="D120" s="2432"/>
      <c r="E120" s="2433" t="s">
        <v>537</v>
      </c>
      <c r="F120" s="1224" t="s">
        <v>514</v>
      </c>
      <c r="G120" s="1215"/>
      <c r="H120" s="1215"/>
      <c r="I120" s="1215"/>
      <c r="J120" s="1215"/>
      <c r="K120" s="1215"/>
      <c r="L120" s="1215"/>
      <c r="M120" s="1225">
        <f t="shared" si="0"/>
        <v>0</v>
      </c>
      <c r="N120" s="2434"/>
      <c r="O120" s="2434"/>
      <c r="P120" s="2434"/>
      <c r="Q120" s="2381"/>
      <c r="R120" s="2381"/>
      <c r="S120" s="2381"/>
      <c r="T120" s="1808"/>
      <c r="V120" s="1981">
        <f>SUM(N120:R121)</f>
        <v>0</v>
      </c>
      <c r="W120" s="1981">
        <f>SUM(S120:T121)</f>
        <v>0</v>
      </c>
      <c r="AA120" s="1981"/>
      <c r="AB120" s="1981"/>
    </row>
    <row r="121" spans="1:28" ht="14.1" customHeight="1" x14ac:dyDescent="0.3">
      <c r="A121" s="1204"/>
      <c r="B121" s="2426"/>
      <c r="C121" s="2427"/>
      <c r="D121" s="2427"/>
      <c r="E121" s="2429"/>
      <c r="F121" s="1216" t="s">
        <v>515</v>
      </c>
      <c r="G121" s="1217"/>
      <c r="H121" s="1217"/>
      <c r="I121" s="1217"/>
      <c r="J121" s="1217"/>
      <c r="K121" s="1217"/>
      <c r="L121" s="1217"/>
      <c r="M121" s="1217">
        <f t="shared" si="0"/>
        <v>0</v>
      </c>
      <c r="N121" s="2430"/>
      <c r="O121" s="2430"/>
      <c r="P121" s="2430"/>
      <c r="Q121" s="2374"/>
      <c r="R121" s="2374"/>
      <c r="S121" s="2374"/>
      <c r="T121" s="1805"/>
      <c r="V121" s="1981"/>
      <c r="W121" s="1981"/>
      <c r="AA121" s="1981"/>
      <c r="AB121" s="1981"/>
    </row>
    <row r="122" spans="1:28" ht="14.1" customHeight="1" x14ac:dyDescent="0.3">
      <c r="A122" s="1204"/>
      <c r="B122" s="2424" t="s">
        <v>551</v>
      </c>
      <c r="C122" s="2425"/>
      <c r="D122" s="2425"/>
      <c r="E122" s="2428" t="s">
        <v>539</v>
      </c>
      <c r="F122" s="1212" t="s">
        <v>514</v>
      </c>
      <c r="G122" s="1217"/>
      <c r="H122" s="1217"/>
      <c r="I122" s="1217"/>
      <c r="J122" s="1217"/>
      <c r="K122" s="1217"/>
      <c r="L122" s="1217"/>
      <c r="M122" s="1214">
        <f t="shared" si="0"/>
        <v>0</v>
      </c>
      <c r="N122" s="2430"/>
      <c r="O122" s="2430"/>
      <c r="P122" s="2430"/>
      <c r="Q122" s="2374"/>
      <c r="R122" s="2374"/>
      <c r="S122" s="2374"/>
      <c r="T122" s="1805"/>
      <c r="V122" s="1981">
        <f>SUM(N122:R123)</f>
        <v>0</v>
      </c>
      <c r="W122" s="1981">
        <f>SUM(S122:T123)</f>
        <v>0</v>
      </c>
      <c r="AA122" s="1981"/>
      <c r="AB122" s="1981"/>
    </row>
    <row r="123" spans="1:28" ht="14.1" customHeight="1" x14ac:dyDescent="0.3">
      <c r="A123" s="1204"/>
      <c r="B123" s="2426"/>
      <c r="C123" s="2427"/>
      <c r="D123" s="2427"/>
      <c r="E123" s="2429"/>
      <c r="F123" s="1216" t="s">
        <v>515</v>
      </c>
      <c r="G123" s="1217"/>
      <c r="H123" s="1217"/>
      <c r="I123" s="1217"/>
      <c r="J123" s="1217"/>
      <c r="K123" s="1217"/>
      <c r="L123" s="1217"/>
      <c r="M123" s="1217">
        <f t="shared" si="0"/>
        <v>0</v>
      </c>
      <c r="N123" s="2430"/>
      <c r="O123" s="2430"/>
      <c r="P123" s="2430"/>
      <c r="Q123" s="2374"/>
      <c r="R123" s="2374"/>
      <c r="S123" s="2374"/>
      <c r="T123" s="1805"/>
      <c r="V123" s="1981"/>
      <c r="W123" s="1981"/>
      <c r="AA123" s="1981"/>
      <c r="AB123" s="1981"/>
    </row>
    <row r="124" spans="1:28" ht="14.1" customHeight="1" x14ac:dyDescent="0.3">
      <c r="A124" s="1204"/>
      <c r="B124" s="2424" t="s">
        <v>552</v>
      </c>
      <c r="C124" s="2425"/>
      <c r="D124" s="2425"/>
      <c r="E124" s="2428" t="s">
        <v>541</v>
      </c>
      <c r="F124" s="1212" t="s">
        <v>514</v>
      </c>
      <c r="G124" s="1217"/>
      <c r="H124" s="1217"/>
      <c r="I124" s="1217"/>
      <c r="J124" s="1217"/>
      <c r="K124" s="1217"/>
      <c r="L124" s="1217"/>
      <c r="M124" s="1214">
        <f t="shared" si="0"/>
        <v>0</v>
      </c>
      <c r="N124" s="2430"/>
      <c r="O124" s="2430"/>
      <c r="P124" s="2430"/>
      <c r="Q124" s="2374"/>
      <c r="R124" s="2374"/>
      <c r="S124" s="2374"/>
      <c r="T124" s="1805"/>
      <c r="V124" s="1981">
        <f>SUM(N124:R125)</f>
        <v>0</v>
      </c>
      <c r="W124" s="1981">
        <f>SUM(S124:T125)</f>
        <v>0</v>
      </c>
      <c r="AA124" s="1981"/>
      <c r="AB124" s="1981"/>
    </row>
    <row r="125" spans="1:28" ht="14.1" customHeight="1" x14ac:dyDescent="0.3">
      <c r="A125" s="1204"/>
      <c r="B125" s="2426"/>
      <c r="C125" s="2427"/>
      <c r="D125" s="2427"/>
      <c r="E125" s="2429"/>
      <c r="F125" s="1216" t="s">
        <v>515</v>
      </c>
      <c r="G125" s="1217"/>
      <c r="H125" s="1217"/>
      <c r="I125" s="1217"/>
      <c r="J125" s="1217"/>
      <c r="K125" s="1217"/>
      <c r="L125" s="1217"/>
      <c r="M125" s="1217">
        <f t="shared" ref="M125:M149" si="11">SUM(G125:L125)</f>
        <v>0</v>
      </c>
      <c r="N125" s="2430"/>
      <c r="O125" s="2430"/>
      <c r="P125" s="2430"/>
      <c r="Q125" s="2374"/>
      <c r="R125" s="2374"/>
      <c r="S125" s="2374"/>
      <c r="T125" s="1805"/>
      <c r="V125" s="1981"/>
      <c r="W125" s="1981"/>
      <c r="AA125" s="1981"/>
      <c r="AB125" s="1981"/>
    </row>
    <row r="126" spans="1:28" ht="14.1" customHeight="1" x14ac:dyDescent="0.3">
      <c r="A126" s="1204"/>
      <c r="B126" s="2424" t="s">
        <v>553</v>
      </c>
      <c r="C126" s="2425"/>
      <c r="D126" s="2425"/>
      <c r="E126" s="2428">
        <v>20</v>
      </c>
      <c r="F126" s="1212" t="s">
        <v>514</v>
      </c>
      <c r="G126" s="1217"/>
      <c r="H126" s="1217"/>
      <c r="I126" s="1217"/>
      <c r="J126" s="1217"/>
      <c r="K126" s="1217"/>
      <c r="L126" s="1217"/>
      <c r="M126" s="1214">
        <f t="shared" si="11"/>
        <v>0</v>
      </c>
      <c r="N126" s="2430"/>
      <c r="O126" s="2430"/>
      <c r="P126" s="2430"/>
      <c r="Q126" s="2374"/>
      <c r="R126" s="2374"/>
      <c r="S126" s="2374"/>
      <c r="T126" s="1805"/>
      <c r="V126" s="1981">
        <f>SUM(N126:R127)</f>
        <v>0</v>
      </c>
      <c r="W126" s="1981">
        <f>SUM(S126:T127)</f>
        <v>0</v>
      </c>
      <c r="AA126" s="1981"/>
      <c r="AB126" s="1981"/>
    </row>
    <row r="127" spans="1:28" ht="14.1" customHeight="1" x14ac:dyDescent="0.3">
      <c r="A127" s="1204"/>
      <c r="B127" s="2426"/>
      <c r="C127" s="2427"/>
      <c r="D127" s="2427"/>
      <c r="E127" s="2429"/>
      <c r="F127" s="1216" t="s">
        <v>515</v>
      </c>
      <c r="G127" s="1217"/>
      <c r="H127" s="1217"/>
      <c r="I127" s="1217"/>
      <c r="J127" s="1217"/>
      <c r="K127" s="1217"/>
      <c r="L127" s="1217"/>
      <c r="M127" s="1217">
        <f t="shared" si="11"/>
        <v>0</v>
      </c>
      <c r="N127" s="2430"/>
      <c r="O127" s="2430"/>
      <c r="P127" s="2430"/>
      <c r="Q127" s="2374"/>
      <c r="R127" s="2374"/>
      <c r="S127" s="2374"/>
      <c r="T127" s="1805"/>
      <c r="V127" s="1981"/>
      <c r="W127" s="1981"/>
      <c r="AA127" s="1981"/>
      <c r="AB127" s="1981"/>
    </row>
    <row r="128" spans="1:28" ht="14.1" customHeight="1" x14ac:dyDescent="0.3">
      <c r="A128" s="1204"/>
      <c r="B128" s="2424" t="s">
        <v>554</v>
      </c>
      <c r="C128" s="2425"/>
      <c r="D128" s="2425"/>
      <c r="E128" s="2428">
        <v>21</v>
      </c>
      <c r="F128" s="1212" t="s">
        <v>514</v>
      </c>
      <c r="G128" s="1217"/>
      <c r="H128" s="1217"/>
      <c r="I128" s="1217"/>
      <c r="J128" s="1217"/>
      <c r="K128" s="1217"/>
      <c r="L128" s="1217"/>
      <c r="M128" s="1214">
        <f t="shared" si="11"/>
        <v>0</v>
      </c>
      <c r="N128" s="2430"/>
      <c r="O128" s="2430"/>
      <c r="P128" s="2430"/>
      <c r="Q128" s="2374"/>
      <c r="R128" s="2374"/>
      <c r="S128" s="2374"/>
      <c r="T128" s="1805"/>
      <c r="V128" s="1981">
        <f>SUM(N128:R129)</f>
        <v>0</v>
      </c>
      <c r="W128" s="1981">
        <f>SUM(S128:T129)</f>
        <v>0</v>
      </c>
      <c r="AA128" s="1981"/>
      <c r="AB128" s="1981"/>
    </row>
    <row r="129" spans="1:28" ht="14.1" customHeight="1" x14ac:dyDescent="0.3">
      <c r="A129" s="1204"/>
      <c r="B129" s="2426"/>
      <c r="C129" s="2427"/>
      <c r="D129" s="2427"/>
      <c r="E129" s="2429"/>
      <c r="F129" s="1216" t="s">
        <v>515</v>
      </c>
      <c r="G129" s="1217"/>
      <c r="H129" s="1217"/>
      <c r="I129" s="1217"/>
      <c r="J129" s="1217"/>
      <c r="K129" s="1217"/>
      <c r="L129" s="1217"/>
      <c r="M129" s="1217">
        <f t="shared" si="11"/>
        <v>0</v>
      </c>
      <c r="N129" s="2430"/>
      <c r="O129" s="2430"/>
      <c r="P129" s="2430"/>
      <c r="Q129" s="2374"/>
      <c r="R129" s="2374"/>
      <c r="S129" s="2374"/>
      <c r="T129" s="1805"/>
      <c r="V129" s="1981"/>
      <c r="W129" s="1981"/>
      <c r="AA129" s="1981"/>
      <c r="AB129" s="1981"/>
    </row>
    <row r="130" spans="1:28" ht="14.1" customHeight="1" x14ac:dyDescent="0.3">
      <c r="A130" s="1204"/>
      <c r="B130" s="2424" t="s">
        <v>555</v>
      </c>
      <c r="C130" s="2425"/>
      <c r="D130" s="2425"/>
      <c r="E130" s="2428">
        <v>22</v>
      </c>
      <c r="F130" s="1212" t="s">
        <v>514</v>
      </c>
      <c r="G130" s="1217"/>
      <c r="H130" s="1217"/>
      <c r="I130" s="1217"/>
      <c r="J130" s="1217"/>
      <c r="K130" s="1217"/>
      <c r="L130" s="1217"/>
      <c r="M130" s="1214">
        <f t="shared" si="11"/>
        <v>0</v>
      </c>
      <c r="N130" s="2430"/>
      <c r="O130" s="2430"/>
      <c r="P130" s="2430"/>
      <c r="Q130" s="2374"/>
      <c r="R130" s="2374"/>
      <c r="S130" s="2374"/>
      <c r="T130" s="1805"/>
      <c r="V130" s="1981">
        <f>SUM(N130:R131)</f>
        <v>0</v>
      </c>
      <c r="W130" s="1981">
        <f>SUM(S130:T131)</f>
        <v>0</v>
      </c>
      <c r="AA130" s="1981"/>
      <c r="AB130" s="1981"/>
    </row>
    <row r="131" spans="1:28" ht="14.1" customHeight="1" x14ac:dyDescent="0.3">
      <c r="A131" s="1204"/>
      <c r="B131" s="2426"/>
      <c r="C131" s="2427"/>
      <c r="D131" s="2427"/>
      <c r="E131" s="2429"/>
      <c r="F131" s="1216" t="s">
        <v>515</v>
      </c>
      <c r="G131" s="1217"/>
      <c r="H131" s="1217"/>
      <c r="I131" s="1217"/>
      <c r="J131" s="1217"/>
      <c r="K131" s="1217"/>
      <c r="L131" s="1217"/>
      <c r="M131" s="1217">
        <f t="shared" si="11"/>
        <v>0</v>
      </c>
      <c r="N131" s="2430"/>
      <c r="O131" s="2430"/>
      <c r="P131" s="2430"/>
      <c r="Q131" s="2374"/>
      <c r="R131" s="2374"/>
      <c r="S131" s="2374"/>
      <c r="T131" s="1805"/>
      <c r="V131" s="1981"/>
      <c r="W131" s="1981"/>
      <c r="AA131" s="1981"/>
      <c r="AB131" s="1981"/>
    </row>
    <row r="132" spans="1:28" ht="14.1" customHeight="1" x14ac:dyDescent="0.3">
      <c r="A132" s="1204"/>
      <c r="B132" s="2424" t="s">
        <v>556</v>
      </c>
      <c r="C132" s="2425"/>
      <c r="D132" s="2425"/>
      <c r="E132" s="2428">
        <v>23</v>
      </c>
      <c r="F132" s="1212" t="s">
        <v>514</v>
      </c>
      <c r="G132" s="1217"/>
      <c r="H132" s="1217"/>
      <c r="I132" s="1217"/>
      <c r="J132" s="1217"/>
      <c r="K132" s="1217"/>
      <c r="L132" s="1217"/>
      <c r="M132" s="1214">
        <f t="shared" si="11"/>
        <v>0</v>
      </c>
      <c r="N132" s="2430"/>
      <c r="O132" s="2430"/>
      <c r="P132" s="2430"/>
      <c r="Q132" s="2374"/>
      <c r="R132" s="2374"/>
      <c r="S132" s="2374"/>
      <c r="T132" s="1805"/>
      <c r="V132" s="1981">
        <f>SUM(N132:R133)</f>
        <v>0</v>
      </c>
      <c r="W132" s="1981">
        <f>SUM(S132:T133)</f>
        <v>0</v>
      </c>
      <c r="AA132" s="1981"/>
      <c r="AB132" s="1981"/>
    </row>
    <row r="133" spans="1:28" ht="14.1" customHeight="1" x14ac:dyDescent="0.3">
      <c r="A133" s="1204"/>
      <c r="B133" s="2426"/>
      <c r="C133" s="2427"/>
      <c r="D133" s="2427"/>
      <c r="E133" s="2429"/>
      <c r="F133" s="1216" t="s">
        <v>515</v>
      </c>
      <c r="G133" s="1217"/>
      <c r="H133" s="1217"/>
      <c r="I133" s="1217"/>
      <c r="J133" s="1217"/>
      <c r="K133" s="1217"/>
      <c r="L133" s="1217"/>
      <c r="M133" s="1217">
        <f t="shared" si="11"/>
        <v>0</v>
      </c>
      <c r="N133" s="2430"/>
      <c r="O133" s="2430"/>
      <c r="P133" s="2430"/>
      <c r="Q133" s="2374"/>
      <c r="R133" s="2374"/>
      <c r="S133" s="2374"/>
      <c r="T133" s="1805"/>
      <c r="V133" s="1981"/>
      <c r="W133" s="1981"/>
      <c r="AA133" s="1981"/>
      <c r="AB133" s="1981"/>
    </row>
    <row r="134" spans="1:28" ht="14.1" customHeight="1" x14ac:dyDescent="0.3">
      <c r="A134" s="1204"/>
      <c r="B134" s="2424" t="s">
        <v>557</v>
      </c>
      <c r="C134" s="2425"/>
      <c r="D134" s="2425"/>
      <c r="E134" s="2428">
        <v>24</v>
      </c>
      <c r="F134" s="1212" t="s">
        <v>514</v>
      </c>
      <c r="G134" s="1217"/>
      <c r="H134" s="1217"/>
      <c r="I134" s="1217"/>
      <c r="J134" s="1217"/>
      <c r="K134" s="1217"/>
      <c r="L134" s="1217"/>
      <c r="M134" s="1214">
        <f t="shared" si="11"/>
        <v>0</v>
      </c>
      <c r="N134" s="2430"/>
      <c r="O134" s="2430"/>
      <c r="P134" s="2430"/>
      <c r="Q134" s="2374"/>
      <c r="R134" s="2374"/>
      <c r="S134" s="2374"/>
      <c r="T134" s="1805"/>
      <c r="V134" s="1981">
        <f>SUM(N134:R135)</f>
        <v>0</v>
      </c>
      <c r="W134" s="1981">
        <f>SUM(S134:T135)</f>
        <v>0</v>
      </c>
      <c r="AA134" s="1981"/>
      <c r="AB134" s="1981"/>
    </row>
    <row r="135" spans="1:28" ht="14.1" customHeight="1" x14ac:dyDescent="0.3">
      <c r="A135" s="1204"/>
      <c r="B135" s="2426"/>
      <c r="C135" s="2427"/>
      <c r="D135" s="2427"/>
      <c r="E135" s="2429"/>
      <c r="F135" s="1216" t="s">
        <v>515</v>
      </c>
      <c r="G135" s="1217"/>
      <c r="H135" s="1217"/>
      <c r="I135" s="1217"/>
      <c r="J135" s="1217"/>
      <c r="K135" s="1217"/>
      <c r="L135" s="1217"/>
      <c r="M135" s="1217">
        <f t="shared" si="11"/>
        <v>0</v>
      </c>
      <c r="N135" s="2430"/>
      <c r="O135" s="2430"/>
      <c r="P135" s="2430"/>
      <c r="Q135" s="2374"/>
      <c r="R135" s="2374"/>
      <c r="S135" s="2374"/>
      <c r="T135" s="1805"/>
      <c r="V135" s="1981"/>
      <c r="W135" s="1981"/>
      <c r="AA135" s="1981"/>
      <c r="AB135" s="1981"/>
    </row>
    <row r="136" spans="1:28" ht="14.1" customHeight="1" x14ac:dyDescent="0.3">
      <c r="A136" s="1204"/>
      <c r="B136" s="2424" t="s">
        <v>558</v>
      </c>
      <c r="C136" s="2425"/>
      <c r="D136" s="2425"/>
      <c r="E136" s="2428">
        <v>25</v>
      </c>
      <c r="F136" s="1212" t="s">
        <v>514</v>
      </c>
      <c r="G136" s="1217"/>
      <c r="H136" s="1217"/>
      <c r="I136" s="1217"/>
      <c r="J136" s="1217"/>
      <c r="K136" s="1217"/>
      <c r="L136" s="1217"/>
      <c r="M136" s="1214">
        <f t="shared" si="11"/>
        <v>0</v>
      </c>
      <c r="N136" s="2430"/>
      <c r="O136" s="2430"/>
      <c r="P136" s="2430"/>
      <c r="Q136" s="2374"/>
      <c r="R136" s="2374"/>
      <c r="S136" s="2374"/>
      <c r="T136" s="1805"/>
      <c r="V136" s="1981">
        <f>SUM(N136:R137)</f>
        <v>0</v>
      </c>
      <c r="W136" s="1981">
        <f>SUM(S136:T137)</f>
        <v>0</v>
      </c>
      <c r="AA136" s="1981"/>
      <c r="AB136" s="1981"/>
    </row>
    <row r="137" spans="1:28" ht="14.1" customHeight="1" x14ac:dyDescent="0.3">
      <c r="A137" s="1204"/>
      <c r="B137" s="2426"/>
      <c r="C137" s="2427"/>
      <c r="D137" s="2427"/>
      <c r="E137" s="2429"/>
      <c r="F137" s="1216" t="s">
        <v>515</v>
      </c>
      <c r="G137" s="1217"/>
      <c r="H137" s="1217"/>
      <c r="I137" s="1217"/>
      <c r="J137" s="1217"/>
      <c r="K137" s="1217"/>
      <c r="L137" s="1217"/>
      <c r="M137" s="1217">
        <f t="shared" si="11"/>
        <v>0</v>
      </c>
      <c r="N137" s="2430"/>
      <c r="O137" s="2430"/>
      <c r="P137" s="2430"/>
      <c r="Q137" s="2374"/>
      <c r="R137" s="2374"/>
      <c r="S137" s="2374"/>
      <c r="T137" s="1805"/>
      <c r="V137" s="1981"/>
      <c r="W137" s="1981"/>
      <c r="AA137" s="1981"/>
      <c r="AB137" s="1981"/>
    </row>
    <row r="138" spans="1:28" ht="14.1" customHeight="1" x14ac:dyDescent="0.3">
      <c r="A138" s="1204"/>
      <c r="B138" s="2424" t="s">
        <v>559</v>
      </c>
      <c r="C138" s="2425"/>
      <c r="D138" s="2425"/>
      <c r="E138" s="2428">
        <v>26</v>
      </c>
      <c r="F138" s="1212" t="s">
        <v>514</v>
      </c>
      <c r="G138" s="1217"/>
      <c r="H138" s="1217"/>
      <c r="I138" s="1217"/>
      <c r="J138" s="1217"/>
      <c r="K138" s="1217"/>
      <c r="L138" s="1217"/>
      <c r="M138" s="1214">
        <f t="shared" si="11"/>
        <v>0</v>
      </c>
      <c r="N138" s="2430"/>
      <c r="O138" s="2430"/>
      <c r="P138" s="2430"/>
      <c r="Q138" s="2374"/>
      <c r="R138" s="2374"/>
      <c r="S138" s="2374"/>
      <c r="T138" s="1805"/>
      <c r="V138" s="1981">
        <f>SUM(N138:R139)</f>
        <v>0</v>
      </c>
      <c r="W138" s="1981">
        <f>SUM(S138:T139)</f>
        <v>0</v>
      </c>
      <c r="AA138" s="1981"/>
      <c r="AB138" s="1981"/>
    </row>
    <row r="139" spans="1:28" ht="14.1" customHeight="1" x14ac:dyDescent="0.3">
      <c r="A139" s="1204"/>
      <c r="B139" s="2426"/>
      <c r="C139" s="2427"/>
      <c r="D139" s="2427"/>
      <c r="E139" s="2429"/>
      <c r="F139" s="1216" t="s">
        <v>515</v>
      </c>
      <c r="G139" s="1217"/>
      <c r="H139" s="1217"/>
      <c r="I139" s="1217"/>
      <c r="J139" s="1217"/>
      <c r="K139" s="1217"/>
      <c r="L139" s="1217"/>
      <c r="M139" s="1217">
        <f t="shared" si="11"/>
        <v>0</v>
      </c>
      <c r="N139" s="2430"/>
      <c r="O139" s="2430"/>
      <c r="P139" s="2430"/>
      <c r="Q139" s="2374"/>
      <c r="R139" s="2374"/>
      <c r="S139" s="2374"/>
      <c r="T139" s="1805"/>
      <c r="V139" s="1981"/>
      <c r="W139" s="1981"/>
      <c r="AA139" s="1981"/>
      <c r="AB139" s="1981"/>
    </row>
    <row r="140" spans="1:28" ht="14.1" customHeight="1" x14ac:dyDescent="0.3">
      <c r="A140" s="1204"/>
      <c r="B140" s="2424" t="s">
        <v>560</v>
      </c>
      <c r="C140" s="2425"/>
      <c r="D140" s="2425"/>
      <c r="E140" s="2428">
        <v>27</v>
      </c>
      <c r="F140" s="1212" t="s">
        <v>514</v>
      </c>
      <c r="G140" s="1217"/>
      <c r="H140" s="1217"/>
      <c r="I140" s="1217"/>
      <c r="J140" s="1217"/>
      <c r="K140" s="1217"/>
      <c r="L140" s="1217"/>
      <c r="M140" s="1214">
        <f t="shared" si="11"/>
        <v>0</v>
      </c>
      <c r="N140" s="2430"/>
      <c r="O140" s="2430"/>
      <c r="P140" s="2430"/>
      <c r="Q140" s="2374"/>
      <c r="R140" s="2374"/>
      <c r="S140" s="2374"/>
      <c r="T140" s="1805"/>
      <c r="V140" s="1981">
        <f>SUM(N140:R141)</f>
        <v>0</v>
      </c>
      <c r="W140" s="1981">
        <f>SUM(S140:T141)</f>
        <v>0</v>
      </c>
      <c r="AA140" s="1981"/>
      <c r="AB140" s="1981"/>
    </row>
    <row r="141" spans="1:28" ht="14.1" customHeight="1" x14ac:dyDescent="0.3">
      <c r="A141" s="1204"/>
      <c r="B141" s="2426"/>
      <c r="C141" s="2427"/>
      <c r="D141" s="2427"/>
      <c r="E141" s="2429"/>
      <c r="F141" s="1216" t="s">
        <v>515</v>
      </c>
      <c r="G141" s="1217"/>
      <c r="H141" s="1217"/>
      <c r="I141" s="1217"/>
      <c r="J141" s="1217"/>
      <c r="K141" s="1217"/>
      <c r="L141" s="1217"/>
      <c r="M141" s="1217">
        <f t="shared" si="11"/>
        <v>0</v>
      </c>
      <c r="N141" s="2430"/>
      <c r="O141" s="2430"/>
      <c r="P141" s="2430"/>
      <c r="Q141" s="2374"/>
      <c r="R141" s="2374"/>
      <c r="S141" s="2374"/>
      <c r="T141" s="1805"/>
      <c r="V141" s="1981"/>
      <c r="W141" s="1981"/>
      <c r="AA141" s="1981"/>
      <c r="AB141" s="1981"/>
    </row>
    <row r="142" spans="1:28" ht="14.1" customHeight="1" x14ac:dyDescent="0.3">
      <c r="A142" s="1204"/>
      <c r="B142" s="2424" t="s">
        <v>561</v>
      </c>
      <c r="C142" s="2425"/>
      <c r="D142" s="2425"/>
      <c r="E142" s="2428">
        <v>28</v>
      </c>
      <c r="F142" s="1212" t="s">
        <v>514</v>
      </c>
      <c r="G142" s="1217"/>
      <c r="H142" s="1217"/>
      <c r="I142" s="1217"/>
      <c r="J142" s="1217"/>
      <c r="K142" s="1217"/>
      <c r="L142" s="1217"/>
      <c r="M142" s="1214">
        <f t="shared" si="11"/>
        <v>0</v>
      </c>
      <c r="N142" s="2430"/>
      <c r="O142" s="2430"/>
      <c r="P142" s="2430"/>
      <c r="Q142" s="2374"/>
      <c r="R142" s="2374"/>
      <c r="S142" s="2374"/>
      <c r="T142" s="1805"/>
      <c r="V142" s="1981">
        <f>SUM(N142:R143)</f>
        <v>0</v>
      </c>
      <c r="W142" s="1981">
        <f>SUM(S142:T143)</f>
        <v>0</v>
      </c>
      <c r="AA142" s="1981"/>
      <c r="AB142" s="1981"/>
    </row>
    <row r="143" spans="1:28" ht="14.1" customHeight="1" x14ac:dyDescent="0.3">
      <c r="A143" s="1204"/>
      <c r="B143" s="2426"/>
      <c r="C143" s="2427"/>
      <c r="D143" s="2427"/>
      <c r="E143" s="2429"/>
      <c r="F143" s="1216" t="s">
        <v>515</v>
      </c>
      <c r="G143" s="1217"/>
      <c r="H143" s="1217"/>
      <c r="I143" s="1217"/>
      <c r="J143" s="1217"/>
      <c r="K143" s="1217"/>
      <c r="L143" s="1217"/>
      <c r="M143" s="1217">
        <f t="shared" si="11"/>
        <v>0</v>
      </c>
      <c r="N143" s="2430"/>
      <c r="O143" s="2430"/>
      <c r="P143" s="2430"/>
      <c r="Q143" s="2374"/>
      <c r="R143" s="2374"/>
      <c r="S143" s="2374"/>
      <c r="T143" s="1805"/>
      <c r="V143" s="1981"/>
      <c r="W143" s="1981"/>
      <c r="AA143" s="1981"/>
      <c r="AB143" s="1981"/>
    </row>
    <row r="144" spans="1:28" ht="14.1" customHeight="1" x14ac:dyDescent="0.3">
      <c r="A144" s="1204"/>
      <c r="B144" s="2424" t="s">
        <v>562</v>
      </c>
      <c r="C144" s="2425"/>
      <c r="D144" s="2425"/>
      <c r="E144" s="2428">
        <v>29</v>
      </c>
      <c r="F144" s="1212" t="s">
        <v>514</v>
      </c>
      <c r="G144" s="1217"/>
      <c r="H144" s="1217"/>
      <c r="I144" s="1217"/>
      <c r="J144" s="1217"/>
      <c r="K144" s="1217"/>
      <c r="L144" s="1217"/>
      <c r="M144" s="1214">
        <f t="shared" si="11"/>
        <v>0</v>
      </c>
      <c r="N144" s="2430"/>
      <c r="O144" s="2430"/>
      <c r="P144" s="2430"/>
      <c r="Q144" s="2374"/>
      <c r="R144" s="2374"/>
      <c r="S144" s="2374"/>
      <c r="T144" s="1805"/>
      <c r="V144" s="1981">
        <f>SUM(N144:R145)</f>
        <v>0</v>
      </c>
      <c r="W144" s="1981">
        <f>SUM(S144:T145)</f>
        <v>0</v>
      </c>
      <c r="AA144" s="1981"/>
      <c r="AB144" s="1981"/>
    </row>
    <row r="145" spans="1:28" ht="14.1" customHeight="1" x14ac:dyDescent="0.3">
      <c r="A145" s="1204"/>
      <c r="B145" s="2426"/>
      <c r="C145" s="2427"/>
      <c r="D145" s="2427"/>
      <c r="E145" s="2429"/>
      <c r="F145" s="1216" t="s">
        <v>515</v>
      </c>
      <c r="G145" s="1217"/>
      <c r="H145" s="1217"/>
      <c r="I145" s="1217"/>
      <c r="J145" s="1217"/>
      <c r="K145" s="1217"/>
      <c r="L145" s="1217"/>
      <c r="M145" s="1217">
        <f t="shared" si="11"/>
        <v>0</v>
      </c>
      <c r="N145" s="2430"/>
      <c r="O145" s="2430"/>
      <c r="P145" s="2430"/>
      <c r="Q145" s="2374"/>
      <c r="R145" s="2374"/>
      <c r="S145" s="2374"/>
      <c r="T145" s="1805"/>
      <c r="V145" s="1981"/>
      <c r="W145" s="1981"/>
      <c r="AA145" s="1981"/>
      <c r="AB145" s="1981"/>
    </row>
    <row r="146" spans="1:28" ht="14.1" customHeight="1" x14ac:dyDescent="0.3">
      <c r="A146" s="1204"/>
      <c r="B146" s="2424" t="s">
        <v>1441</v>
      </c>
      <c r="C146" s="2425"/>
      <c r="D146" s="2425"/>
      <c r="E146" s="2428">
        <v>30</v>
      </c>
      <c r="F146" s="1212" t="s">
        <v>514</v>
      </c>
      <c r="G146" s="1217"/>
      <c r="H146" s="1217"/>
      <c r="I146" s="1217"/>
      <c r="J146" s="1217"/>
      <c r="K146" s="1217"/>
      <c r="L146" s="1217"/>
      <c r="M146" s="1214">
        <f t="shared" si="11"/>
        <v>0</v>
      </c>
      <c r="N146" s="2430"/>
      <c r="O146" s="2430"/>
      <c r="P146" s="2430"/>
      <c r="Q146" s="2374"/>
      <c r="R146" s="2374"/>
      <c r="S146" s="2374"/>
      <c r="T146" s="1805"/>
      <c r="V146" s="1981">
        <f>SUM(N146:R147)</f>
        <v>0</v>
      </c>
      <c r="W146" s="1981">
        <f>SUM(S146:T147)</f>
        <v>0</v>
      </c>
      <c r="AA146" s="1981"/>
      <c r="AB146" s="1981"/>
    </row>
    <row r="147" spans="1:28" ht="14.1" customHeight="1" x14ac:dyDescent="0.3">
      <c r="A147" s="1204"/>
      <c r="B147" s="2426"/>
      <c r="C147" s="2427"/>
      <c r="D147" s="2427"/>
      <c r="E147" s="2429"/>
      <c r="F147" s="1216" t="s">
        <v>515</v>
      </c>
      <c r="G147" s="1217"/>
      <c r="H147" s="1217"/>
      <c r="I147" s="1217"/>
      <c r="J147" s="1217"/>
      <c r="K147" s="1217"/>
      <c r="L147" s="1217"/>
      <c r="M147" s="1217">
        <f t="shared" si="11"/>
        <v>0</v>
      </c>
      <c r="N147" s="2430"/>
      <c r="O147" s="2430"/>
      <c r="P147" s="2430"/>
      <c r="Q147" s="2374"/>
      <c r="R147" s="2374"/>
      <c r="S147" s="2374"/>
      <c r="T147" s="1805"/>
      <c r="V147" s="1981"/>
      <c r="W147" s="1981"/>
      <c r="AA147" s="1981"/>
      <c r="AB147" s="1981"/>
    </row>
    <row r="148" spans="1:28" ht="14.1" customHeight="1" x14ac:dyDescent="0.3">
      <c r="A148" s="1204"/>
      <c r="B148" s="2424" t="s">
        <v>1442</v>
      </c>
      <c r="C148" s="2425"/>
      <c r="D148" s="2425"/>
      <c r="E148" s="2428">
        <v>31</v>
      </c>
      <c r="F148" s="1212" t="s">
        <v>514</v>
      </c>
      <c r="G148" s="1217"/>
      <c r="H148" s="1217"/>
      <c r="I148" s="1217"/>
      <c r="J148" s="1217"/>
      <c r="K148" s="1217"/>
      <c r="L148" s="1217"/>
      <c r="M148" s="1214">
        <f t="shared" si="11"/>
        <v>0</v>
      </c>
      <c r="N148" s="2430"/>
      <c r="O148" s="2430"/>
      <c r="P148" s="2430"/>
      <c r="Q148" s="2374"/>
      <c r="R148" s="2374"/>
      <c r="S148" s="2374"/>
      <c r="T148" s="1805"/>
      <c r="V148" s="1981">
        <f>SUM(N148:R149)</f>
        <v>0</v>
      </c>
      <c r="W148" s="1981">
        <f>SUM(S148:T149)</f>
        <v>0</v>
      </c>
      <c r="AA148" s="1981"/>
      <c r="AB148" s="1981"/>
    </row>
    <row r="149" spans="1:28" ht="14.1" customHeight="1" x14ac:dyDescent="0.3">
      <c r="A149" s="1204"/>
      <c r="B149" s="2426"/>
      <c r="C149" s="2427"/>
      <c r="D149" s="2427"/>
      <c r="E149" s="2429"/>
      <c r="F149" s="1216" t="s">
        <v>515</v>
      </c>
      <c r="G149" s="1217"/>
      <c r="H149" s="1217"/>
      <c r="I149" s="1217"/>
      <c r="J149" s="1217"/>
      <c r="K149" s="1217"/>
      <c r="L149" s="1217"/>
      <c r="M149" s="1217">
        <f t="shared" si="11"/>
        <v>0</v>
      </c>
      <c r="N149" s="2430"/>
      <c r="O149" s="2430"/>
      <c r="P149" s="2430"/>
      <c r="Q149" s="2374"/>
      <c r="R149" s="2374"/>
      <c r="S149" s="2374"/>
      <c r="T149" s="1805"/>
      <c r="V149" s="1981"/>
      <c r="W149" s="1981"/>
      <c r="AA149" s="1981"/>
      <c r="AB149" s="1981"/>
    </row>
    <row r="150" spans="1:28" ht="14.1" customHeight="1" x14ac:dyDescent="0.25">
      <c r="A150" s="1204"/>
      <c r="B150" s="2416" t="s">
        <v>470</v>
      </c>
      <c r="C150" s="2417"/>
      <c r="D150" s="2417"/>
      <c r="E150" s="2418"/>
      <c r="F150" s="2422"/>
      <c r="G150" s="2411">
        <f t="shared" ref="G150:N150" si="12">(SUM(G54:G87)+SUM(G94:G97)+SUM(G118:G119)+SUM(G126:G149))</f>
        <v>0</v>
      </c>
      <c r="H150" s="2411">
        <f t="shared" si="12"/>
        <v>0</v>
      </c>
      <c r="I150" s="2411">
        <f t="shared" si="12"/>
        <v>0</v>
      </c>
      <c r="J150" s="2411">
        <f t="shared" si="12"/>
        <v>0</v>
      </c>
      <c r="K150" s="2411">
        <f t="shared" si="12"/>
        <v>0</v>
      </c>
      <c r="L150" s="2411">
        <f t="shared" si="12"/>
        <v>0</v>
      </c>
      <c r="M150" s="2411">
        <f t="shared" si="12"/>
        <v>0</v>
      </c>
      <c r="N150" s="2411">
        <f t="shared" si="12"/>
        <v>0</v>
      </c>
      <c r="O150" s="2411">
        <f t="shared" ref="O150:T150" si="13">(SUM(O54:O87)+SUM(O94:O97)+SUM(O118:O119)+SUM(O126:O149))</f>
        <v>0</v>
      </c>
      <c r="P150" s="2411">
        <f t="shared" si="13"/>
        <v>0</v>
      </c>
      <c r="Q150" s="2411">
        <f t="shared" si="13"/>
        <v>0</v>
      </c>
      <c r="R150" s="2411">
        <f t="shared" si="13"/>
        <v>0</v>
      </c>
      <c r="S150" s="2411">
        <f t="shared" si="13"/>
        <v>0</v>
      </c>
      <c r="T150" s="2413">
        <f t="shared" si="13"/>
        <v>0</v>
      </c>
      <c r="V150" s="1981">
        <f>SUM(N150:R151)</f>
        <v>0</v>
      </c>
      <c r="W150" s="1981">
        <f>SUM(S150:T151)</f>
        <v>0</v>
      </c>
      <c r="AA150" s="2410"/>
      <c r="AB150" s="2410"/>
    </row>
    <row r="151" spans="1:28" ht="14.1" customHeight="1" thickBot="1" x14ac:dyDescent="0.3">
      <c r="A151" s="1204"/>
      <c r="B151" s="2419"/>
      <c r="C151" s="2420"/>
      <c r="D151" s="2420"/>
      <c r="E151" s="2421"/>
      <c r="F151" s="2423"/>
      <c r="G151" s="2412"/>
      <c r="H151" s="2412"/>
      <c r="I151" s="2412"/>
      <c r="J151" s="2412"/>
      <c r="K151" s="2412"/>
      <c r="L151" s="2412"/>
      <c r="M151" s="2412"/>
      <c r="N151" s="2412"/>
      <c r="O151" s="2412"/>
      <c r="P151" s="2412"/>
      <c r="Q151" s="2412"/>
      <c r="R151" s="2412"/>
      <c r="S151" s="2412"/>
      <c r="T151" s="2414"/>
      <c r="V151" s="1981"/>
      <c r="W151" s="1981"/>
      <c r="AA151" s="2410"/>
      <c r="AB151" s="2410"/>
    </row>
    <row r="152" spans="1:28" ht="14.1" customHeight="1" x14ac:dyDescent="0.3">
      <c r="A152" s="1204"/>
      <c r="B152" s="1193"/>
      <c r="C152" s="1231"/>
      <c r="D152" s="1193"/>
      <c r="E152" s="1232"/>
      <c r="F152" s="1193"/>
      <c r="G152" s="1193"/>
      <c r="H152" s="1193"/>
      <c r="I152" s="1193"/>
      <c r="J152" s="1193"/>
      <c r="K152" s="1193"/>
      <c r="L152" s="1193"/>
      <c r="M152" s="1193"/>
      <c r="N152" s="1193"/>
      <c r="O152" s="1193"/>
      <c r="P152" s="1193"/>
      <c r="Q152" s="1193"/>
      <c r="R152" s="1204"/>
      <c r="S152" s="1174"/>
      <c r="T152" s="1174"/>
    </row>
    <row r="153" spans="1:28" ht="14.1" customHeight="1" x14ac:dyDescent="0.3">
      <c r="A153" s="1204"/>
      <c r="B153" s="1193"/>
      <c r="C153" s="1231"/>
      <c r="D153" s="1193"/>
      <c r="E153" s="1232"/>
      <c r="F153" s="1193"/>
      <c r="G153" s="1193"/>
      <c r="H153" s="1193"/>
      <c r="I153" s="1193"/>
      <c r="J153" s="1193"/>
      <c r="K153" s="1193"/>
      <c r="L153" s="1193"/>
      <c r="M153" s="1193"/>
      <c r="N153" s="1193"/>
      <c r="O153" s="1193"/>
      <c r="P153" s="1193"/>
      <c r="Q153" s="1193"/>
      <c r="R153" s="1204"/>
      <c r="S153" s="1174"/>
      <c r="T153" s="1174"/>
    </row>
    <row r="154" spans="1:28" ht="15.6" x14ac:dyDescent="0.3">
      <c r="A154" s="1204"/>
      <c r="B154" s="2415" t="s">
        <v>563</v>
      </c>
      <c r="C154" s="2415"/>
      <c r="D154" s="2415"/>
      <c r="E154" s="2415"/>
      <c r="F154" s="2415"/>
      <c r="G154" s="2415"/>
      <c r="H154" s="2415"/>
      <c r="I154" s="2415"/>
      <c r="J154" s="2415"/>
      <c r="K154" s="2415"/>
      <c r="L154" s="2415"/>
      <c r="M154" s="2415"/>
      <c r="N154" s="2415"/>
      <c r="O154" s="2415"/>
      <c r="P154" s="2415"/>
      <c r="Q154" s="1233"/>
      <c r="R154" s="1204"/>
      <c r="S154" s="1174"/>
      <c r="T154" s="1174"/>
    </row>
    <row r="155" spans="1:28" x14ac:dyDescent="0.25">
      <c r="A155" s="1174"/>
      <c r="B155" s="1174"/>
      <c r="C155" s="1174"/>
      <c r="D155" s="1174"/>
      <c r="E155" s="1234"/>
      <c r="F155" s="1174"/>
      <c r="G155" s="1174"/>
      <c r="H155" s="1174"/>
      <c r="I155" s="1174"/>
      <c r="J155" s="1174"/>
      <c r="K155" s="1174"/>
      <c r="L155" s="1174"/>
      <c r="M155" s="1174"/>
      <c r="N155" s="1174"/>
      <c r="O155" s="1174"/>
      <c r="P155" s="1174"/>
      <c r="Q155" s="1174"/>
      <c r="R155" s="1204"/>
      <c r="S155" s="1174"/>
      <c r="T155" s="1174"/>
    </row>
    <row r="156" spans="1:28" x14ac:dyDescent="0.25">
      <c r="A156" s="1174"/>
      <c r="B156" s="1174"/>
      <c r="C156" s="1174"/>
      <c r="D156" s="1174"/>
      <c r="E156" s="1234"/>
      <c r="F156" s="1174"/>
      <c r="G156" s="1174"/>
      <c r="H156" s="1174"/>
      <c r="I156" s="1174"/>
      <c r="J156" s="1174"/>
      <c r="K156" s="1174"/>
      <c r="L156" s="1174"/>
      <c r="M156" s="1174"/>
      <c r="N156" s="1174"/>
      <c r="O156" s="1174"/>
      <c r="P156" s="1174"/>
      <c r="Q156" s="1174"/>
      <c r="R156" s="1204"/>
      <c r="S156" s="1174"/>
      <c r="T156" s="1174"/>
    </row>
    <row r="157" spans="1:28" ht="79.5" customHeight="1" x14ac:dyDescent="0.3">
      <c r="A157" s="1174"/>
      <c r="B157" s="2408" t="s">
        <v>564</v>
      </c>
      <c r="C157" s="2408"/>
      <c r="D157" s="2408"/>
      <c r="E157" s="2408"/>
      <c r="F157" s="2408"/>
      <c r="G157" s="2408"/>
      <c r="H157" s="2408"/>
      <c r="I157" s="2408"/>
      <c r="J157" s="2408"/>
      <c r="K157" s="2408"/>
      <c r="L157" s="2408"/>
      <c r="M157" s="2408"/>
      <c r="N157" s="2408"/>
      <c r="O157" s="2408"/>
      <c r="P157" s="2408"/>
      <c r="Q157" s="1235"/>
      <c r="R157" s="1204"/>
      <c r="S157" s="1174"/>
      <c r="T157" s="1174"/>
    </row>
    <row r="158" spans="1:28" ht="15.6" x14ac:dyDescent="0.3">
      <c r="A158" s="1174"/>
      <c r="B158" s="1236"/>
      <c r="C158" s="1236"/>
      <c r="D158" s="1236"/>
      <c r="E158" s="1237"/>
      <c r="F158" s="1236"/>
      <c r="G158" s="1236"/>
      <c r="H158" s="1236"/>
      <c r="I158" s="1236"/>
      <c r="J158" s="1236"/>
      <c r="K158" s="1236"/>
      <c r="L158" s="1236"/>
      <c r="M158" s="1236"/>
      <c r="N158" s="1236"/>
      <c r="O158" s="1236"/>
      <c r="P158" s="1236"/>
      <c r="Q158" s="1236"/>
      <c r="R158" s="1204"/>
      <c r="S158" s="1174"/>
      <c r="T158" s="1174"/>
    </row>
    <row r="159" spans="1:28" ht="15.6" x14ac:dyDescent="0.3">
      <c r="A159" s="1174"/>
      <c r="B159" s="2408" t="s">
        <v>565</v>
      </c>
      <c r="C159" s="2408"/>
      <c r="D159" s="2408"/>
      <c r="E159" s="2408"/>
      <c r="F159" s="2408"/>
      <c r="G159" s="2408"/>
      <c r="H159" s="2408"/>
      <c r="I159" s="2408"/>
      <c r="J159" s="2408"/>
      <c r="K159" s="2408"/>
      <c r="L159" s="2408"/>
      <c r="M159" s="2408"/>
      <c r="N159" s="2408"/>
      <c r="O159" s="2408"/>
      <c r="P159" s="2408"/>
      <c r="Q159" s="1235"/>
      <c r="R159" s="1204"/>
      <c r="S159" s="1174"/>
      <c r="T159" s="1174"/>
    </row>
    <row r="160" spans="1:28" ht="15.6" x14ac:dyDescent="0.3">
      <c r="A160" s="1174"/>
      <c r="B160" s="1236"/>
      <c r="C160" s="1236"/>
      <c r="D160" s="1236"/>
      <c r="E160" s="1237"/>
      <c r="F160" s="1236"/>
      <c r="G160" s="1236"/>
      <c r="H160" s="1236"/>
      <c r="I160" s="1236"/>
      <c r="J160" s="1236"/>
      <c r="K160" s="1236"/>
      <c r="L160" s="1236"/>
      <c r="M160" s="1236"/>
      <c r="N160" s="1236"/>
      <c r="O160" s="1236"/>
      <c r="P160" s="1236"/>
      <c r="Q160" s="1236"/>
      <c r="R160" s="1204"/>
      <c r="S160" s="1174"/>
      <c r="T160" s="1174"/>
    </row>
    <row r="161" spans="1:25" ht="33" customHeight="1" x14ac:dyDescent="0.3">
      <c r="A161" s="1174"/>
      <c r="B161" s="2408" t="s">
        <v>566</v>
      </c>
      <c r="C161" s="2408"/>
      <c r="D161" s="2408"/>
      <c r="E161" s="2408"/>
      <c r="F161" s="2408"/>
      <c r="G161" s="2408"/>
      <c r="H161" s="2408"/>
      <c r="I161" s="2408"/>
      <c r="J161" s="2408"/>
      <c r="K161" s="2408"/>
      <c r="L161" s="2408"/>
      <c r="M161" s="2408"/>
      <c r="N161" s="2408"/>
      <c r="O161" s="2408"/>
      <c r="P161" s="2408"/>
      <c r="Q161" s="1235"/>
      <c r="R161" s="1204"/>
      <c r="S161" s="1174"/>
      <c r="T161" s="1174"/>
    </row>
    <row r="162" spans="1:25" ht="15.6" x14ac:dyDescent="0.3">
      <c r="A162" s="1174"/>
      <c r="B162" s="1236"/>
      <c r="C162" s="1236"/>
      <c r="D162" s="1236"/>
      <c r="E162" s="1237"/>
      <c r="F162" s="1236"/>
      <c r="G162" s="1236"/>
      <c r="H162" s="1236"/>
      <c r="I162" s="1236"/>
      <c r="J162" s="1236"/>
      <c r="K162" s="1236"/>
      <c r="L162" s="1236"/>
      <c r="M162" s="1236"/>
      <c r="N162" s="1236"/>
      <c r="O162" s="1236"/>
      <c r="P162" s="1236"/>
      <c r="Q162" s="1236"/>
      <c r="R162" s="1204"/>
      <c r="S162" s="1174"/>
      <c r="T162" s="1174"/>
    </row>
    <row r="163" spans="1:25" ht="47.25" customHeight="1" x14ac:dyDescent="0.3">
      <c r="A163" s="1174"/>
      <c r="B163" s="2408" t="s">
        <v>567</v>
      </c>
      <c r="C163" s="2408"/>
      <c r="D163" s="2408"/>
      <c r="E163" s="2408"/>
      <c r="F163" s="2408"/>
      <c r="G163" s="2408"/>
      <c r="H163" s="2408"/>
      <c r="I163" s="2408"/>
      <c r="J163" s="2408"/>
      <c r="K163" s="2408"/>
      <c r="L163" s="2408"/>
      <c r="M163" s="2408"/>
      <c r="N163" s="2408"/>
      <c r="O163" s="2408"/>
      <c r="P163" s="2408"/>
      <c r="Q163" s="1235"/>
      <c r="R163" s="1204"/>
      <c r="S163" s="1174"/>
      <c r="T163" s="1174"/>
    </row>
    <row r="164" spans="1:25" ht="15.6" x14ac:dyDescent="0.3">
      <c r="A164" s="1174"/>
      <c r="B164" s="1236"/>
      <c r="C164" s="1236"/>
      <c r="D164" s="1236"/>
      <c r="E164" s="1237"/>
      <c r="F164" s="1236"/>
      <c r="G164" s="1236"/>
      <c r="H164" s="1236"/>
      <c r="I164" s="1236"/>
      <c r="J164" s="1236"/>
      <c r="K164" s="1236"/>
      <c r="L164" s="1236"/>
      <c r="M164" s="1236"/>
      <c r="N164" s="1236"/>
      <c r="O164" s="1236"/>
      <c r="P164" s="1236"/>
      <c r="Q164" s="1236"/>
      <c r="R164" s="1204"/>
      <c r="S164" s="1174"/>
      <c r="T164" s="1174"/>
    </row>
    <row r="165" spans="1:25" ht="15.6" x14ac:dyDescent="0.3">
      <c r="A165" s="1174"/>
      <c r="B165" s="2408" t="s">
        <v>568</v>
      </c>
      <c r="C165" s="2409"/>
      <c r="D165" s="2409"/>
      <c r="E165" s="2409"/>
      <c r="F165" s="2409"/>
      <c r="G165" s="2409"/>
      <c r="H165" s="2409"/>
      <c r="I165" s="2409"/>
      <c r="J165" s="2409"/>
      <c r="K165" s="2409"/>
      <c r="L165" s="2409"/>
      <c r="M165" s="2409"/>
      <c r="N165" s="2409"/>
      <c r="O165" s="2409"/>
      <c r="P165" s="2409"/>
      <c r="Q165" s="1238"/>
      <c r="R165" s="1204"/>
      <c r="S165" s="1174"/>
      <c r="T165" s="1174"/>
    </row>
    <row r="166" spans="1:25" ht="15.6" x14ac:dyDescent="0.3">
      <c r="A166" s="1174"/>
      <c r="B166" s="1236"/>
      <c r="C166" s="1236"/>
      <c r="D166" s="1236"/>
      <c r="E166" s="1237"/>
      <c r="F166" s="1236"/>
      <c r="G166" s="1236"/>
      <c r="H166" s="1236"/>
      <c r="I166" s="1236"/>
      <c r="J166" s="1236"/>
      <c r="K166" s="1236"/>
      <c r="L166" s="1236"/>
      <c r="M166" s="1236"/>
      <c r="N166" s="1236"/>
      <c r="O166" s="1236"/>
      <c r="P166" s="1236"/>
      <c r="Q166" s="1236"/>
      <c r="R166" s="1204"/>
      <c r="S166" s="1174"/>
      <c r="T166" s="1174"/>
    </row>
    <row r="167" spans="1:25" ht="15.6" x14ac:dyDescent="0.3">
      <c r="A167" s="1174"/>
      <c r="B167" s="1236" t="s">
        <v>569</v>
      </c>
      <c r="C167" s="1236"/>
      <c r="D167" s="1236"/>
      <c r="E167" s="1237"/>
      <c r="F167" s="1236"/>
      <c r="G167" s="1236"/>
      <c r="H167" s="1236"/>
      <c r="I167" s="1236"/>
      <c r="J167" s="1236"/>
      <c r="K167" s="1236"/>
      <c r="L167" s="1236"/>
      <c r="M167" s="1236"/>
      <c r="N167" s="1236"/>
      <c r="O167" s="1236"/>
      <c r="P167" s="1236"/>
      <c r="Q167" s="1236"/>
      <c r="R167" s="1204"/>
      <c r="S167" s="1174"/>
      <c r="T167" s="1174"/>
    </row>
    <row r="168" spans="1:25" x14ac:dyDescent="0.25">
      <c r="A168" s="1174"/>
      <c r="B168" s="1174"/>
      <c r="C168" s="1174"/>
      <c r="D168" s="1174"/>
      <c r="E168" s="1234"/>
      <c r="F168" s="1174"/>
      <c r="G168" s="1174"/>
      <c r="H168" s="1174"/>
      <c r="I168" s="1174"/>
      <c r="J168" s="1174"/>
      <c r="K168" s="1174"/>
      <c r="L168" s="1174"/>
      <c r="M168" s="1174"/>
      <c r="N168" s="1174"/>
      <c r="O168" s="1174"/>
      <c r="P168" s="1174"/>
      <c r="Q168" s="1174"/>
      <c r="R168" s="1204"/>
      <c r="S168" s="1174"/>
      <c r="T168" s="1174"/>
    </row>
    <row r="169" spans="1:25" ht="65.25" customHeight="1" x14ac:dyDescent="0.3">
      <c r="A169" s="1174"/>
      <c r="B169" s="2408"/>
      <c r="C169" s="2408"/>
      <c r="D169" s="2408"/>
      <c r="E169" s="2408"/>
      <c r="F169" s="2408"/>
      <c r="G169" s="2408"/>
      <c r="H169" s="2408"/>
      <c r="I169" s="2408"/>
      <c r="J169" s="2408"/>
      <c r="K169" s="2408"/>
      <c r="L169" s="2408"/>
      <c r="M169" s="2408"/>
      <c r="N169" s="2408"/>
      <c r="O169" s="2408"/>
      <c r="P169" s="2408"/>
      <c r="Q169" s="1235"/>
      <c r="R169" s="1239"/>
      <c r="S169" s="1239"/>
      <c r="T169" s="1239"/>
      <c r="U169" s="255"/>
      <c r="V169" s="255"/>
      <c r="W169" s="255"/>
      <c r="X169" s="255"/>
      <c r="Y169" s="255"/>
    </row>
    <row r="170" spans="1:25" x14ac:dyDescent="0.25">
      <c r="A170" s="1174"/>
      <c r="B170" s="1174"/>
      <c r="C170" s="1174"/>
      <c r="D170" s="1174"/>
      <c r="E170" s="1234"/>
      <c r="F170" s="1174"/>
      <c r="G170" s="1174"/>
      <c r="H170" s="1174"/>
      <c r="I170" s="1174"/>
      <c r="J170" s="1174"/>
      <c r="K170" s="1174"/>
      <c r="L170" s="1174"/>
      <c r="M170" s="1174"/>
      <c r="N170" s="1174"/>
      <c r="O170" s="1174"/>
      <c r="P170" s="1174"/>
      <c r="Q170" s="1174"/>
      <c r="R170" s="1204"/>
      <c r="S170" s="1174"/>
      <c r="T170" s="1174"/>
    </row>
    <row r="171" spans="1:25" x14ac:dyDescent="0.25">
      <c r="A171" s="1174"/>
      <c r="B171" s="1174"/>
      <c r="C171" s="1174"/>
      <c r="D171" s="1174"/>
      <c r="E171" s="1234"/>
      <c r="F171" s="1174"/>
      <c r="G171" s="1174"/>
      <c r="H171" s="1174"/>
      <c r="I171" s="1174"/>
      <c r="J171" s="1174"/>
      <c r="K171" s="1174"/>
      <c r="L171" s="1174"/>
      <c r="M171" s="1174"/>
      <c r="N171" s="1174"/>
      <c r="O171" s="1174"/>
      <c r="P171" s="1174"/>
      <c r="Q171" s="1174"/>
      <c r="R171" s="1204"/>
      <c r="S171" s="1174"/>
      <c r="T171" s="1174"/>
    </row>
    <row r="172" spans="1:25" x14ac:dyDescent="0.25">
      <c r="A172" s="1174"/>
      <c r="B172" s="1174"/>
      <c r="C172" s="1174"/>
      <c r="D172" s="1174"/>
      <c r="E172" s="1234"/>
      <c r="F172" s="1174"/>
      <c r="G172" s="1174"/>
      <c r="H172" s="1174"/>
      <c r="I172" s="1174"/>
      <c r="J172" s="1174"/>
      <c r="K172" s="1174"/>
      <c r="L172" s="1174"/>
      <c r="M172" s="1174"/>
      <c r="N172" s="1174"/>
      <c r="O172" s="1174"/>
      <c r="P172" s="1174"/>
      <c r="Q172" s="1174"/>
      <c r="R172" s="1204"/>
      <c r="S172" s="1174"/>
      <c r="T172" s="1174"/>
    </row>
    <row r="173" spans="1:25" x14ac:dyDescent="0.25">
      <c r="A173" s="1174"/>
      <c r="B173" s="1174"/>
      <c r="C173" s="1174"/>
      <c r="D173" s="1174"/>
      <c r="E173" s="1234"/>
      <c r="F173" s="1174"/>
      <c r="G173" s="1174"/>
      <c r="H173" s="1174"/>
      <c r="I173" s="1174"/>
      <c r="J173" s="1174"/>
      <c r="K173" s="1174"/>
      <c r="L173" s="1174"/>
      <c r="M173" s="1174"/>
      <c r="N173" s="1174"/>
      <c r="O173" s="1174"/>
      <c r="P173" s="1174"/>
      <c r="Q173" s="1174"/>
      <c r="R173" s="1204"/>
      <c r="S173" s="1174"/>
      <c r="T173" s="1174"/>
    </row>
    <row r="174" spans="1:25" x14ac:dyDescent="0.25">
      <c r="A174" s="1174"/>
      <c r="B174" s="1174"/>
      <c r="C174" s="1174"/>
      <c r="D174" s="1174"/>
      <c r="E174" s="1234"/>
      <c r="F174" s="1174"/>
      <c r="G174" s="1174"/>
      <c r="H174" s="1174"/>
      <c r="I174" s="1174"/>
      <c r="J174" s="1174"/>
      <c r="K174" s="1174"/>
      <c r="L174" s="1174"/>
      <c r="M174" s="1174"/>
      <c r="N174" s="1174"/>
      <c r="O174" s="1174"/>
      <c r="P174" s="1174"/>
      <c r="Q174" s="1174"/>
      <c r="R174" s="1204"/>
      <c r="S174" s="1174"/>
      <c r="T174" s="1174"/>
    </row>
    <row r="175" spans="1:25" x14ac:dyDescent="0.25">
      <c r="A175" s="1174"/>
      <c r="B175" s="1174"/>
      <c r="C175" s="1174"/>
      <c r="D175" s="1174"/>
      <c r="E175" s="1234"/>
      <c r="F175" s="1174"/>
      <c r="G175" s="1174"/>
      <c r="H175" s="1174"/>
      <c r="I175" s="1174"/>
      <c r="J175" s="1174"/>
      <c r="K175" s="1174"/>
      <c r="L175" s="1174"/>
      <c r="M175" s="1174"/>
      <c r="N175" s="1174"/>
      <c r="O175" s="1174"/>
      <c r="P175" s="1174"/>
      <c r="Q175" s="1174"/>
      <c r="R175" s="1204"/>
      <c r="S175" s="1174"/>
      <c r="T175" s="1174"/>
    </row>
    <row r="176" spans="1:25" x14ac:dyDescent="0.25">
      <c r="A176" s="1174"/>
      <c r="B176" s="1174"/>
      <c r="C176" s="1174"/>
      <c r="D176" s="1174"/>
      <c r="E176" s="1234"/>
      <c r="F176" s="1174"/>
      <c r="G176" s="1174"/>
      <c r="H176" s="1174"/>
      <c r="I176" s="1174"/>
      <c r="J176" s="1174"/>
      <c r="K176" s="1174"/>
      <c r="L176" s="1174"/>
      <c r="M176" s="1174"/>
      <c r="N176" s="1174"/>
      <c r="O176" s="1174"/>
      <c r="P176" s="1174"/>
      <c r="Q176" s="1174"/>
      <c r="R176" s="1204"/>
      <c r="S176" s="1174"/>
      <c r="T176" s="1174"/>
    </row>
    <row r="177" spans="1:20" x14ac:dyDescent="0.25">
      <c r="A177" s="1174"/>
      <c r="B177" s="1174"/>
      <c r="C177" s="1174"/>
      <c r="D177" s="1174"/>
      <c r="E177" s="1234"/>
      <c r="F177" s="1174"/>
      <c r="G177" s="1174"/>
      <c r="H177" s="1174"/>
      <c r="I177" s="1174"/>
      <c r="J177" s="1174"/>
      <c r="K177" s="1174"/>
      <c r="L177" s="1174"/>
      <c r="M177" s="1174"/>
      <c r="N177" s="1174"/>
      <c r="O177" s="1174"/>
      <c r="P177" s="1174"/>
      <c r="Q177" s="1174"/>
      <c r="R177" s="1204"/>
      <c r="S177" s="1174"/>
      <c r="T177" s="1174"/>
    </row>
    <row r="178" spans="1:20" x14ac:dyDescent="0.25">
      <c r="A178" s="1174"/>
      <c r="B178" s="1174"/>
      <c r="C178" s="1174"/>
      <c r="D178" s="1174"/>
      <c r="E178" s="1234"/>
      <c r="F178" s="1174"/>
      <c r="G178" s="1174"/>
      <c r="H178" s="1174"/>
      <c r="I178" s="1174"/>
      <c r="J178" s="1174"/>
      <c r="K178" s="1174"/>
      <c r="L178" s="1174"/>
      <c r="M178" s="1174"/>
      <c r="N178" s="1174"/>
      <c r="O178" s="1174"/>
      <c r="P178" s="1174"/>
      <c r="Q178" s="1174"/>
      <c r="R178" s="1204"/>
      <c r="S178" s="1174"/>
      <c r="T178" s="1174"/>
    </row>
    <row r="179" spans="1:20" x14ac:dyDescent="0.25">
      <c r="A179" s="1174"/>
      <c r="B179" s="1174"/>
      <c r="C179" s="1174"/>
      <c r="D179" s="1174"/>
      <c r="E179" s="1234"/>
      <c r="F179" s="1174"/>
      <c r="G179" s="1174"/>
      <c r="H179" s="1174"/>
      <c r="I179" s="1174"/>
      <c r="J179" s="1174"/>
      <c r="K179" s="1174"/>
      <c r="L179" s="1174"/>
      <c r="M179" s="1174"/>
      <c r="N179" s="1174"/>
      <c r="O179" s="1174"/>
      <c r="P179" s="1174"/>
      <c r="Q179" s="1174"/>
      <c r="R179" s="1204"/>
      <c r="S179" s="1174"/>
      <c r="T179" s="1174"/>
    </row>
    <row r="180" spans="1:20" x14ac:dyDescent="0.25">
      <c r="A180" s="1174"/>
      <c r="B180" s="1174"/>
      <c r="C180" s="1174"/>
      <c r="D180" s="1174"/>
      <c r="E180" s="1234"/>
      <c r="F180" s="1174"/>
      <c r="G180" s="1174"/>
      <c r="H180" s="1174"/>
      <c r="I180" s="1174"/>
      <c r="J180" s="1174"/>
      <c r="K180" s="1174"/>
      <c r="L180" s="1174"/>
      <c r="M180" s="1174"/>
      <c r="N180" s="1174"/>
      <c r="O180" s="1174"/>
      <c r="P180" s="1174"/>
      <c r="Q180" s="1174"/>
      <c r="R180" s="1204"/>
      <c r="S180" s="1174"/>
      <c r="T180" s="1174"/>
    </row>
    <row r="181" spans="1:20" x14ac:dyDescent="0.25">
      <c r="A181" s="1174"/>
      <c r="B181" s="1174"/>
      <c r="C181" s="1174"/>
      <c r="D181" s="1174"/>
      <c r="E181" s="1234"/>
      <c r="F181" s="1174"/>
      <c r="G181" s="1174"/>
      <c r="H181" s="1174"/>
      <c r="I181" s="1174"/>
      <c r="J181" s="1174"/>
      <c r="K181" s="1174"/>
      <c r="L181" s="1174"/>
      <c r="M181" s="1174"/>
      <c r="N181" s="1174"/>
      <c r="O181" s="1174"/>
      <c r="P181" s="1174"/>
      <c r="Q181" s="1174"/>
      <c r="R181" s="1204"/>
      <c r="S181" s="1174"/>
      <c r="T181" s="1174"/>
    </row>
    <row r="182" spans="1:20" x14ac:dyDescent="0.25">
      <c r="A182" s="1174"/>
      <c r="B182" s="1174"/>
      <c r="C182" s="1174"/>
      <c r="D182" s="1174"/>
      <c r="E182" s="1234"/>
      <c r="F182" s="1174"/>
      <c r="G182" s="1174"/>
      <c r="H182" s="1174"/>
      <c r="I182" s="1174"/>
      <c r="J182" s="1174"/>
      <c r="K182" s="1174"/>
      <c r="L182" s="1174"/>
      <c r="M182" s="1174"/>
      <c r="N182" s="1174"/>
      <c r="O182" s="1174"/>
      <c r="P182" s="1174"/>
      <c r="Q182" s="1174"/>
      <c r="R182" s="1204"/>
      <c r="S182" s="1174"/>
      <c r="T182" s="1174"/>
    </row>
    <row r="183" spans="1:20" x14ac:dyDescent="0.25">
      <c r="A183" s="1174"/>
      <c r="B183" s="1174"/>
      <c r="C183" s="1174"/>
      <c r="D183" s="1174"/>
      <c r="E183" s="1234"/>
      <c r="F183" s="1174"/>
      <c r="G183" s="1174"/>
      <c r="H183" s="1174"/>
      <c r="I183" s="1174"/>
      <c r="J183" s="1174"/>
      <c r="K183" s="1174"/>
      <c r="L183" s="1174"/>
      <c r="M183" s="1174"/>
      <c r="N183" s="1174"/>
      <c r="O183" s="1174"/>
      <c r="P183" s="1174"/>
      <c r="Q183" s="1174"/>
      <c r="R183" s="1204"/>
      <c r="S183" s="1174"/>
      <c r="T183" s="1174"/>
    </row>
    <row r="184" spans="1:20" x14ac:dyDescent="0.25">
      <c r="A184" s="1174"/>
      <c r="B184" s="1174"/>
      <c r="C184" s="1174"/>
      <c r="D184" s="1174"/>
      <c r="E184" s="1234"/>
      <c r="F184" s="1174"/>
      <c r="G184" s="1174"/>
      <c r="H184" s="1174"/>
      <c r="I184" s="1174"/>
      <c r="J184" s="1174"/>
      <c r="K184" s="1174"/>
      <c r="L184" s="1174"/>
      <c r="M184" s="1174"/>
      <c r="N184" s="1174"/>
      <c r="O184" s="1174"/>
      <c r="P184" s="1174"/>
      <c r="Q184" s="1174"/>
      <c r="R184" s="1204"/>
      <c r="S184" s="1174"/>
      <c r="T184" s="1174"/>
    </row>
    <row r="185" spans="1:20" x14ac:dyDescent="0.25">
      <c r="A185" s="1174"/>
      <c r="B185" s="1174"/>
      <c r="C185" s="1174"/>
      <c r="D185" s="1174"/>
      <c r="E185" s="1234"/>
      <c r="F185" s="1174"/>
      <c r="G185" s="1174"/>
      <c r="H185" s="1174"/>
      <c r="I185" s="1174"/>
      <c r="J185" s="1174"/>
      <c r="K185" s="1174"/>
      <c r="L185" s="1174"/>
      <c r="M185" s="1174"/>
      <c r="N185" s="1174"/>
      <c r="O185" s="1174"/>
      <c r="P185" s="1174"/>
      <c r="Q185" s="1174"/>
      <c r="R185" s="1204"/>
      <c r="S185" s="1174"/>
      <c r="T185" s="1174"/>
    </row>
    <row r="186" spans="1:20" x14ac:dyDescent="0.25">
      <c r="A186" s="1174"/>
      <c r="B186" s="1174"/>
      <c r="C186" s="1174"/>
      <c r="D186" s="1174"/>
      <c r="E186" s="1234"/>
      <c r="F186" s="1174"/>
      <c r="G186" s="1174"/>
      <c r="H186" s="1174"/>
      <c r="I186" s="1174"/>
      <c r="J186" s="1174"/>
      <c r="K186" s="1174"/>
      <c r="L186" s="1174"/>
      <c r="M186" s="1174"/>
      <c r="N186" s="1174"/>
      <c r="O186" s="1174"/>
      <c r="P186" s="1174"/>
      <c r="Q186" s="1174"/>
      <c r="R186" s="1204"/>
      <c r="S186" s="1174"/>
      <c r="T186" s="1174"/>
    </row>
    <row r="187" spans="1:20" x14ac:dyDescent="0.25">
      <c r="A187" s="1174"/>
      <c r="B187" s="1174"/>
      <c r="C187" s="1174"/>
      <c r="D187" s="1174"/>
      <c r="E187" s="1234"/>
      <c r="F187" s="1174"/>
      <c r="G187" s="1174"/>
      <c r="H187" s="1174"/>
      <c r="I187" s="1174"/>
      <c r="J187" s="1174"/>
      <c r="K187" s="1174"/>
      <c r="L187" s="1174"/>
      <c r="M187" s="1174"/>
      <c r="N187" s="1174"/>
      <c r="O187" s="1174"/>
      <c r="P187" s="1174"/>
      <c r="Q187" s="1174"/>
      <c r="R187" s="1204"/>
      <c r="S187" s="1174"/>
      <c r="T187" s="1174"/>
    </row>
    <row r="188" spans="1:20" x14ac:dyDescent="0.25">
      <c r="A188" s="1174"/>
      <c r="B188" s="1174"/>
      <c r="C188" s="1174"/>
      <c r="D188" s="1174"/>
      <c r="E188" s="1234"/>
      <c r="F188" s="1174"/>
      <c r="G188" s="1174"/>
      <c r="H188" s="1174"/>
      <c r="I188" s="1174"/>
      <c r="J188" s="1174"/>
      <c r="K188" s="1174"/>
      <c r="L188" s="1174"/>
      <c r="M188" s="1174"/>
      <c r="N188" s="1174"/>
      <c r="O188" s="1174"/>
      <c r="P188" s="1174"/>
      <c r="Q188" s="1174"/>
      <c r="R188" s="1204"/>
      <c r="S188" s="1174"/>
      <c r="T188" s="1174"/>
    </row>
    <row r="189" spans="1:20" x14ac:dyDescent="0.25">
      <c r="A189" s="1174"/>
      <c r="B189" s="1174"/>
      <c r="C189" s="1174"/>
      <c r="D189" s="1174"/>
      <c r="E189" s="1234"/>
      <c r="F189" s="1174"/>
      <c r="G189" s="1174"/>
      <c r="H189" s="1174"/>
      <c r="I189" s="1174"/>
      <c r="J189" s="1174"/>
      <c r="K189" s="1174"/>
      <c r="L189" s="1174"/>
      <c r="M189" s="1174"/>
      <c r="N189" s="1174"/>
      <c r="O189" s="1174"/>
      <c r="P189" s="1174"/>
      <c r="Q189" s="1174"/>
      <c r="R189" s="1204"/>
      <c r="S189" s="1174"/>
      <c r="T189" s="1174"/>
    </row>
    <row r="190" spans="1:20" x14ac:dyDescent="0.25">
      <c r="A190" s="1174"/>
      <c r="B190" s="1174"/>
      <c r="C190" s="1174"/>
      <c r="D190" s="1174"/>
      <c r="E190" s="1234"/>
      <c r="F190" s="1174"/>
      <c r="G190" s="1174"/>
      <c r="H190" s="1174"/>
      <c r="I190" s="1174"/>
      <c r="J190" s="1174"/>
      <c r="K190" s="1174"/>
      <c r="L190" s="1174"/>
      <c r="M190" s="1174"/>
      <c r="N190" s="1174"/>
      <c r="O190" s="1174"/>
      <c r="P190" s="1174"/>
      <c r="Q190" s="1174"/>
      <c r="R190" s="1204"/>
      <c r="S190" s="1174"/>
      <c r="T190" s="1174"/>
    </row>
    <row r="191" spans="1:20" x14ac:dyDescent="0.25">
      <c r="A191" s="1174"/>
      <c r="B191" s="1174"/>
      <c r="C191" s="1174"/>
      <c r="D191" s="1174"/>
      <c r="E191" s="1234"/>
      <c r="F191" s="1174"/>
      <c r="G191" s="1174"/>
      <c r="H191" s="1174"/>
      <c r="I191" s="1174"/>
      <c r="J191" s="1174"/>
      <c r="K191" s="1174"/>
      <c r="L191" s="1174"/>
      <c r="M191" s="1174"/>
      <c r="N191" s="1174"/>
      <c r="O191" s="1174"/>
      <c r="P191" s="1174"/>
      <c r="Q191" s="1174"/>
      <c r="R191" s="1204"/>
      <c r="S191" s="1174"/>
      <c r="T191" s="1174"/>
    </row>
    <row r="192" spans="1:20" x14ac:dyDescent="0.25">
      <c r="A192" s="1174"/>
      <c r="B192" s="1174"/>
      <c r="C192" s="1174"/>
      <c r="D192" s="1174"/>
      <c r="E192" s="1234"/>
      <c r="F192" s="1174"/>
      <c r="G192" s="1174"/>
      <c r="H192" s="1174"/>
      <c r="I192" s="1174"/>
      <c r="J192" s="1174"/>
      <c r="K192" s="1174"/>
      <c r="L192" s="1174"/>
      <c r="M192" s="1174"/>
      <c r="N192" s="1174"/>
      <c r="O192" s="1174"/>
      <c r="P192" s="1174"/>
      <c r="Q192" s="1174"/>
      <c r="R192" s="1204"/>
      <c r="S192" s="1174"/>
      <c r="T192" s="1174"/>
    </row>
    <row r="193" spans="1:20" x14ac:dyDescent="0.25">
      <c r="A193" s="1174"/>
      <c r="B193" s="1174"/>
      <c r="C193" s="1174"/>
      <c r="D193" s="1174"/>
      <c r="E193" s="1234"/>
      <c r="F193" s="1174"/>
      <c r="G193" s="1174"/>
      <c r="H193" s="1174"/>
      <c r="I193" s="1174"/>
      <c r="J193" s="1174"/>
      <c r="K193" s="1174"/>
      <c r="L193" s="1174"/>
      <c r="M193" s="1174"/>
      <c r="N193" s="1174"/>
      <c r="O193" s="1174"/>
      <c r="P193" s="1174"/>
      <c r="Q193" s="1174"/>
      <c r="R193" s="1204"/>
      <c r="S193" s="1174"/>
      <c r="T193" s="1174"/>
    </row>
    <row r="194" spans="1:20" x14ac:dyDescent="0.25">
      <c r="A194" s="1174"/>
      <c r="B194" s="1174"/>
      <c r="C194" s="1174"/>
      <c r="D194" s="1174"/>
      <c r="E194" s="1234"/>
      <c r="F194" s="1174"/>
      <c r="G194" s="1174"/>
      <c r="H194" s="1174"/>
      <c r="I194" s="1174"/>
      <c r="J194" s="1174"/>
      <c r="K194" s="1174"/>
      <c r="L194" s="1174"/>
      <c r="M194" s="1174"/>
      <c r="N194" s="1174"/>
      <c r="O194" s="1174"/>
      <c r="P194" s="1174"/>
      <c r="Q194" s="1174"/>
      <c r="R194" s="1204"/>
      <c r="S194" s="1174"/>
      <c r="T194" s="1174"/>
    </row>
    <row r="195" spans="1:20" x14ac:dyDescent="0.25">
      <c r="A195" s="1174"/>
      <c r="B195" s="1174"/>
      <c r="C195" s="1174"/>
      <c r="D195" s="1174"/>
      <c r="E195" s="1234"/>
      <c r="F195" s="1174"/>
      <c r="G195" s="1174"/>
      <c r="H195" s="1174"/>
      <c r="I195" s="1174"/>
      <c r="J195" s="1174"/>
      <c r="K195" s="1174"/>
      <c r="L195" s="1174"/>
      <c r="M195" s="1174"/>
      <c r="N195" s="1174"/>
      <c r="O195" s="1174"/>
      <c r="P195" s="1174"/>
      <c r="Q195" s="1174"/>
      <c r="R195" s="1204"/>
      <c r="S195" s="1174"/>
      <c r="T195" s="1174"/>
    </row>
    <row r="196" spans="1:20" x14ac:dyDescent="0.25">
      <c r="A196" s="1174"/>
      <c r="B196" s="1174"/>
      <c r="C196" s="1174"/>
      <c r="D196" s="1174"/>
      <c r="E196" s="1234"/>
      <c r="F196" s="1174"/>
      <c r="G196" s="1174"/>
      <c r="H196" s="1174"/>
      <c r="I196" s="1174"/>
      <c r="J196" s="1174"/>
      <c r="K196" s="1174"/>
      <c r="L196" s="1174"/>
      <c r="M196" s="1174"/>
      <c r="N196" s="1174"/>
      <c r="O196" s="1174"/>
      <c r="P196" s="1174"/>
      <c r="Q196" s="1174"/>
      <c r="R196" s="1204"/>
      <c r="S196" s="1174"/>
      <c r="T196" s="1174"/>
    </row>
    <row r="197" spans="1:20" x14ac:dyDescent="0.25">
      <c r="A197" s="1174"/>
      <c r="B197" s="1174"/>
      <c r="C197" s="1174"/>
      <c r="D197" s="1174"/>
      <c r="E197" s="1234"/>
      <c r="F197" s="1174"/>
      <c r="G197" s="1174"/>
      <c r="H197" s="1174"/>
      <c r="I197" s="1174"/>
      <c r="J197" s="1174"/>
      <c r="K197" s="1174"/>
      <c r="L197" s="1174"/>
      <c r="M197" s="1174"/>
      <c r="N197" s="1174"/>
      <c r="O197" s="1174"/>
      <c r="P197" s="1174"/>
      <c r="Q197" s="1174"/>
      <c r="R197" s="1204"/>
      <c r="S197" s="1174"/>
      <c r="T197" s="1174"/>
    </row>
    <row r="198" spans="1:20" x14ac:dyDescent="0.25">
      <c r="A198" s="1174"/>
      <c r="B198" s="1174"/>
      <c r="C198" s="1174"/>
      <c r="D198" s="1174"/>
      <c r="E198" s="1234"/>
      <c r="F198" s="1174"/>
      <c r="G198" s="1174"/>
      <c r="H198" s="1174"/>
      <c r="I198" s="1174"/>
      <c r="J198" s="1174"/>
      <c r="K198" s="1174"/>
      <c r="L198" s="1174"/>
      <c r="M198" s="1174"/>
      <c r="N198" s="1174"/>
      <c r="O198" s="1174"/>
      <c r="P198" s="1174"/>
      <c r="Q198" s="1174"/>
      <c r="R198" s="1204"/>
      <c r="S198" s="1174"/>
      <c r="T198" s="1174"/>
    </row>
    <row r="199" spans="1:20" x14ac:dyDescent="0.25">
      <c r="A199" s="1174"/>
      <c r="B199" s="1174"/>
      <c r="C199" s="1174"/>
      <c r="D199" s="1174"/>
      <c r="E199" s="1234"/>
      <c r="F199" s="1174"/>
      <c r="G199" s="1174"/>
      <c r="H199" s="1174"/>
      <c r="I199" s="1174"/>
      <c r="J199" s="1174"/>
      <c r="K199" s="1174"/>
      <c r="L199" s="1174"/>
      <c r="M199" s="1174"/>
      <c r="N199" s="1174"/>
      <c r="O199" s="1174"/>
      <c r="P199" s="1174"/>
      <c r="Q199" s="1174"/>
      <c r="R199" s="1204"/>
      <c r="S199" s="1174"/>
      <c r="T199" s="1174"/>
    </row>
    <row r="200" spans="1:20" x14ac:dyDescent="0.25">
      <c r="A200" s="1174"/>
      <c r="B200" s="1174"/>
      <c r="C200" s="1174"/>
      <c r="D200" s="1174"/>
      <c r="E200" s="1234"/>
      <c r="F200" s="1174"/>
      <c r="G200" s="1174"/>
      <c r="H200" s="1174"/>
      <c r="I200" s="1174"/>
      <c r="J200" s="1174"/>
      <c r="K200" s="1174"/>
      <c r="L200" s="1174"/>
      <c r="M200" s="1174"/>
      <c r="N200" s="1174"/>
      <c r="O200" s="1174"/>
      <c r="P200" s="1174"/>
      <c r="Q200" s="1174"/>
      <c r="R200" s="1204"/>
      <c r="S200" s="1174"/>
      <c r="T200" s="1174"/>
    </row>
    <row r="201" spans="1:20" x14ac:dyDescent="0.25">
      <c r="A201" s="1174"/>
      <c r="B201" s="1174"/>
      <c r="C201" s="1174"/>
      <c r="D201" s="1174"/>
      <c r="E201" s="1234"/>
      <c r="F201" s="1174"/>
      <c r="G201" s="1174"/>
      <c r="H201" s="1174"/>
      <c r="I201" s="1174"/>
      <c r="J201" s="1174"/>
      <c r="K201" s="1174"/>
      <c r="L201" s="1174"/>
      <c r="M201" s="1174"/>
      <c r="N201" s="1174"/>
      <c r="O201" s="1174"/>
      <c r="P201" s="1174"/>
      <c r="Q201" s="1174"/>
      <c r="R201" s="1204"/>
      <c r="S201" s="1174"/>
      <c r="T201" s="1174"/>
    </row>
    <row r="202" spans="1:20" x14ac:dyDescent="0.25">
      <c r="A202" s="1174"/>
      <c r="B202" s="1174"/>
      <c r="C202" s="1174"/>
      <c r="D202" s="1174"/>
      <c r="E202" s="1234"/>
      <c r="F202" s="1174"/>
      <c r="G202" s="1174"/>
      <c r="H202" s="1174"/>
      <c r="I202" s="1174"/>
      <c r="J202" s="1174"/>
      <c r="K202" s="1174"/>
      <c r="L202" s="1174"/>
      <c r="M202" s="1174"/>
      <c r="N202" s="1174"/>
      <c r="O202" s="1174"/>
      <c r="P202" s="1174"/>
      <c r="Q202" s="1174"/>
      <c r="R202" s="1204"/>
      <c r="S202" s="1174"/>
      <c r="T202" s="1174"/>
    </row>
    <row r="203" spans="1:20" x14ac:dyDescent="0.25">
      <c r="A203" s="1174"/>
      <c r="B203" s="1174"/>
      <c r="C203" s="1174"/>
      <c r="D203" s="1174"/>
      <c r="E203" s="1234"/>
      <c r="F203" s="1174"/>
      <c r="G203" s="1174"/>
      <c r="H203" s="1174"/>
      <c r="I203" s="1174"/>
      <c r="J203" s="1174"/>
      <c r="K203" s="1174"/>
      <c r="L203" s="1174"/>
      <c r="M203" s="1174"/>
      <c r="N203" s="1174"/>
      <c r="O203" s="1174"/>
      <c r="P203" s="1174"/>
      <c r="Q203" s="1174"/>
      <c r="R203" s="1204"/>
      <c r="S203" s="1174"/>
      <c r="T203" s="1174"/>
    </row>
    <row r="204" spans="1:20" x14ac:dyDescent="0.25">
      <c r="A204" s="1174"/>
      <c r="B204" s="1174"/>
      <c r="C204" s="1174"/>
      <c r="D204" s="1174"/>
      <c r="E204" s="1234"/>
      <c r="F204" s="1174"/>
      <c r="G204" s="1174"/>
      <c r="H204" s="1174"/>
      <c r="I204" s="1174"/>
      <c r="J204" s="1174"/>
      <c r="K204" s="1174"/>
      <c r="L204" s="1174"/>
      <c r="M204" s="1174"/>
      <c r="N204" s="1174"/>
      <c r="O204" s="1174"/>
      <c r="P204" s="1174"/>
      <c r="Q204" s="1174"/>
      <c r="R204" s="1204"/>
      <c r="S204" s="1174"/>
      <c r="T204" s="1174"/>
    </row>
    <row r="205" spans="1:20" x14ac:dyDescent="0.25">
      <c r="A205" s="1174"/>
      <c r="B205" s="1174"/>
      <c r="C205" s="1174"/>
      <c r="D205" s="1174"/>
      <c r="E205" s="1234"/>
      <c r="F205" s="1174"/>
      <c r="G205" s="1174"/>
      <c r="H205" s="1174"/>
      <c r="I205" s="1174"/>
      <c r="J205" s="1174"/>
      <c r="K205" s="1174"/>
      <c r="L205" s="1174"/>
      <c r="M205" s="1174"/>
      <c r="N205" s="1174"/>
      <c r="O205" s="1174"/>
      <c r="P205" s="1174"/>
      <c r="Q205" s="1174"/>
      <c r="R205" s="1204"/>
      <c r="S205" s="1174"/>
      <c r="T205" s="1174"/>
    </row>
    <row r="206" spans="1:20" x14ac:dyDescent="0.25">
      <c r="A206" s="1174"/>
      <c r="B206" s="1174"/>
      <c r="C206" s="1174"/>
      <c r="D206" s="1174"/>
      <c r="E206" s="1234"/>
      <c r="F206" s="1174"/>
      <c r="G206" s="1174"/>
      <c r="H206" s="1174"/>
      <c r="I206" s="1174"/>
      <c r="J206" s="1174"/>
      <c r="K206" s="1174"/>
      <c r="L206" s="1174"/>
      <c r="M206" s="1174"/>
      <c r="N206" s="1174"/>
      <c r="O206" s="1174"/>
      <c r="P206" s="1174"/>
      <c r="Q206" s="1174"/>
      <c r="R206" s="1204"/>
      <c r="S206" s="1174"/>
      <c r="T206" s="1174"/>
    </row>
    <row r="207" spans="1:20" x14ac:dyDescent="0.25">
      <c r="A207" s="1174"/>
      <c r="B207" s="1174"/>
      <c r="C207" s="1174"/>
      <c r="D207" s="1174"/>
      <c r="E207" s="1234"/>
      <c r="F207" s="1174"/>
      <c r="G207" s="1174"/>
      <c r="H207" s="1174"/>
      <c r="I207" s="1174"/>
      <c r="J207" s="1174"/>
      <c r="K207" s="1174"/>
      <c r="L207" s="1174"/>
      <c r="M207" s="1174"/>
      <c r="N207" s="1174"/>
      <c r="O207" s="1174"/>
      <c r="P207" s="1174"/>
      <c r="Q207" s="1174"/>
      <c r="R207" s="1204"/>
      <c r="S207" s="1174"/>
      <c r="T207" s="1174"/>
    </row>
    <row r="208" spans="1:20" x14ac:dyDescent="0.25">
      <c r="A208" s="1174"/>
      <c r="B208" s="1174"/>
      <c r="C208" s="1174"/>
      <c r="D208" s="1174"/>
      <c r="E208" s="1234"/>
      <c r="F208" s="1174"/>
      <c r="G208" s="1174"/>
      <c r="H208" s="1174"/>
      <c r="I208" s="1174"/>
      <c r="J208" s="1174"/>
      <c r="K208" s="1174"/>
      <c r="L208" s="1174"/>
      <c r="M208" s="1174"/>
      <c r="N208" s="1174"/>
      <c r="O208" s="1174"/>
      <c r="P208" s="1174"/>
      <c r="Q208" s="1174"/>
      <c r="R208" s="1204"/>
      <c r="S208" s="1174"/>
      <c r="T208" s="1174"/>
    </row>
    <row r="209" spans="1:20" x14ac:dyDescent="0.25">
      <c r="A209" s="1174"/>
      <c r="B209" s="1174"/>
      <c r="C209" s="1174"/>
      <c r="D209" s="1174"/>
      <c r="E209" s="1234"/>
      <c r="F209" s="1174"/>
      <c r="G209" s="1174"/>
      <c r="H209" s="1174"/>
      <c r="I209" s="1174"/>
      <c r="J209" s="1174"/>
      <c r="K209" s="1174"/>
      <c r="L209" s="1174"/>
      <c r="M209" s="1174"/>
      <c r="N209" s="1174"/>
      <c r="O209" s="1174"/>
      <c r="P209" s="1174"/>
      <c r="Q209" s="1174"/>
      <c r="R209" s="1204"/>
      <c r="S209" s="1174"/>
      <c r="T209" s="1174"/>
    </row>
    <row r="210" spans="1:20" x14ac:dyDescent="0.25">
      <c r="A210" s="1174"/>
      <c r="B210" s="1174"/>
      <c r="C210" s="1174"/>
      <c r="D210" s="1174"/>
      <c r="E210" s="1234"/>
      <c r="F210" s="1174"/>
      <c r="G210" s="1174"/>
      <c r="H210" s="1174"/>
      <c r="I210" s="1174"/>
      <c r="J210" s="1174"/>
      <c r="K210" s="1174"/>
      <c r="L210" s="1174"/>
      <c r="M210" s="1174"/>
      <c r="N210" s="1174"/>
      <c r="O210" s="1174"/>
      <c r="P210" s="1174"/>
      <c r="Q210" s="1174"/>
      <c r="R210" s="1204"/>
      <c r="S210" s="1174"/>
      <c r="T210" s="1174"/>
    </row>
    <row r="211" spans="1:20" x14ac:dyDescent="0.25">
      <c r="A211" s="1174"/>
      <c r="B211" s="1174"/>
      <c r="C211" s="1174"/>
      <c r="D211" s="1174"/>
      <c r="E211" s="1234"/>
      <c r="F211" s="1174"/>
      <c r="G211" s="1174"/>
      <c r="H211" s="1174"/>
      <c r="I211" s="1174"/>
      <c r="J211" s="1174"/>
      <c r="K211" s="1174"/>
      <c r="L211" s="1174"/>
      <c r="M211" s="1174"/>
      <c r="N211" s="1174"/>
      <c r="O211" s="1174"/>
      <c r="P211" s="1174"/>
      <c r="Q211" s="1174"/>
      <c r="R211" s="1204"/>
      <c r="S211" s="1174"/>
      <c r="T211" s="1174"/>
    </row>
    <row r="212" spans="1:20" x14ac:dyDescent="0.25">
      <c r="A212" s="1174"/>
      <c r="B212" s="1174"/>
      <c r="C212" s="1174"/>
      <c r="D212" s="1174"/>
      <c r="E212" s="1234"/>
      <c r="F212" s="1174"/>
      <c r="G212" s="1174"/>
      <c r="H212" s="1174"/>
      <c r="I212" s="1174"/>
      <c r="J212" s="1174"/>
      <c r="K212" s="1174"/>
      <c r="L212" s="1174"/>
      <c r="M212" s="1174"/>
      <c r="N212" s="1174"/>
      <c r="O212" s="1174"/>
      <c r="P212" s="1174"/>
      <c r="Q212" s="1174"/>
      <c r="R212" s="1204"/>
      <c r="S212" s="1174"/>
      <c r="T212" s="1174"/>
    </row>
    <row r="213" spans="1:20" x14ac:dyDescent="0.25">
      <c r="A213" s="1174"/>
      <c r="B213" s="1174"/>
      <c r="C213" s="1174"/>
      <c r="D213" s="1174"/>
      <c r="E213" s="1234"/>
      <c r="F213" s="1174"/>
      <c r="G213" s="1174"/>
      <c r="H213" s="1174"/>
      <c r="I213" s="1174"/>
      <c r="J213" s="1174"/>
      <c r="K213" s="1174"/>
      <c r="L213" s="1174"/>
      <c r="M213" s="1174"/>
      <c r="N213" s="1174"/>
      <c r="O213" s="1174"/>
      <c r="P213" s="1174"/>
      <c r="Q213" s="1174"/>
      <c r="R213" s="1204"/>
      <c r="S213" s="1174"/>
      <c r="T213" s="1174"/>
    </row>
    <row r="214" spans="1:20" x14ac:dyDescent="0.25">
      <c r="A214" s="1174"/>
      <c r="B214" s="1174"/>
      <c r="C214" s="1174"/>
      <c r="D214" s="1174"/>
      <c r="E214" s="1234"/>
      <c r="F214" s="1174"/>
      <c r="G214" s="1174"/>
      <c r="H214" s="1174"/>
      <c r="I214" s="1174"/>
      <c r="J214" s="1174"/>
      <c r="K214" s="1174"/>
      <c r="L214" s="1174"/>
      <c r="M214" s="1174"/>
      <c r="N214" s="1174"/>
      <c r="O214" s="1174"/>
      <c r="P214" s="1174"/>
      <c r="Q214" s="1174"/>
      <c r="R214" s="1204"/>
      <c r="S214" s="1174"/>
      <c r="T214" s="1174"/>
    </row>
    <row r="215" spans="1:20" x14ac:dyDescent="0.25">
      <c r="A215" s="1174"/>
      <c r="B215" s="1174"/>
      <c r="C215" s="1174"/>
      <c r="D215" s="1174"/>
      <c r="E215" s="1234"/>
      <c r="F215" s="1174"/>
      <c r="G215" s="1174"/>
      <c r="H215" s="1174"/>
      <c r="I215" s="1174"/>
      <c r="J215" s="1174"/>
      <c r="K215" s="1174"/>
      <c r="L215" s="1174"/>
      <c r="M215" s="1174"/>
      <c r="N215" s="1174"/>
      <c r="O215" s="1174"/>
      <c r="P215" s="1174"/>
      <c r="Q215" s="1174"/>
      <c r="R215" s="1204"/>
      <c r="S215" s="1174"/>
      <c r="T215" s="1174"/>
    </row>
    <row r="216" spans="1:20" x14ac:dyDescent="0.25">
      <c r="A216" s="1174"/>
      <c r="B216" s="1174"/>
      <c r="C216" s="1174"/>
      <c r="D216" s="1174"/>
      <c r="E216" s="1234"/>
      <c r="F216" s="1174"/>
      <c r="G216" s="1174"/>
      <c r="H216" s="1174"/>
      <c r="I216" s="1174"/>
      <c r="J216" s="1174"/>
      <c r="K216" s="1174"/>
      <c r="L216" s="1174"/>
      <c r="M216" s="1174"/>
      <c r="N216" s="1174"/>
      <c r="O216" s="1174"/>
      <c r="P216" s="1174"/>
      <c r="Q216" s="1174"/>
      <c r="R216" s="1204"/>
      <c r="S216" s="1174"/>
      <c r="T216" s="1174"/>
    </row>
    <row r="217" spans="1:20" x14ac:dyDescent="0.25">
      <c r="A217" s="1174"/>
      <c r="B217" s="1174"/>
      <c r="C217" s="1174"/>
      <c r="D217" s="1174"/>
      <c r="E217" s="1234"/>
      <c r="F217" s="1174"/>
      <c r="G217" s="1174"/>
      <c r="H217" s="1174"/>
      <c r="I217" s="1174"/>
      <c r="J217" s="1174"/>
      <c r="K217" s="1174"/>
      <c r="L217" s="1174"/>
      <c r="M217" s="1174"/>
      <c r="N217" s="1174"/>
      <c r="O217" s="1174"/>
      <c r="P217" s="1174"/>
      <c r="Q217" s="1174"/>
      <c r="R217" s="1204"/>
      <c r="S217" s="1174"/>
      <c r="T217" s="1174"/>
    </row>
    <row r="218" spans="1:20" x14ac:dyDescent="0.25">
      <c r="A218" s="1174"/>
      <c r="B218" s="1174"/>
      <c r="C218" s="1174"/>
      <c r="D218" s="1174"/>
      <c r="E218" s="1234"/>
      <c r="F218" s="1174"/>
      <c r="G218" s="1174"/>
      <c r="H218" s="1174"/>
      <c r="I218" s="1174"/>
      <c r="J218" s="1174"/>
      <c r="K218" s="1174"/>
      <c r="L218" s="1174"/>
      <c r="M218" s="1174"/>
      <c r="N218" s="1174"/>
      <c r="O218" s="1174"/>
      <c r="P218" s="1174"/>
      <c r="Q218" s="1174"/>
      <c r="R218" s="1204"/>
      <c r="S218" s="1174"/>
      <c r="T218" s="1174"/>
    </row>
    <row r="219" spans="1:20" x14ac:dyDescent="0.25">
      <c r="A219" s="1174"/>
      <c r="B219" s="1174"/>
      <c r="C219" s="1174"/>
      <c r="D219" s="1174"/>
      <c r="E219" s="1234"/>
      <c r="F219" s="1174"/>
      <c r="G219" s="1174"/>
      <c r="H219" s="1174"/>
      <c r="I219" s="1174"/>
      <c r="J219" s="1174"/>
      <c r="K219" s="1174"/>
      <c r="L219" s="1174"/>
      <c r="M219" s="1174"/>
      <c r="N219" s="1174"/>
      <c r="O219" s="1174"/>
      <c r="P219" s="1174"/>
      <c r="Q219" s="1174"/>
      <c r="R219" s="1204"/>
      <c r="S219" s="1174"/>
      <c r="T219" s="1174"/>
    </row>
    <row r="220" spans="1:20" x14ac:dyDescent="0.25">
      <c r="A220" s="1174"/>
      <c r="B220" s="1174"/>
      <c r="C220" s="1174"/>
      <c r="D220" s="1174"/>
      <c r="E220" s="1234"/>
      <c r="F220" s="1174"/>
      <c r="G220" s="1174"/>
      <c r="H220" s="1174"/>
      <c r="I220" s="1174"/>
      <c r="J220" s="1174"/>
      <c r="K220" s="1174"/>
      <c r="L220" s="1174"/>
      <c r="M220" s="1174"/>
      <c r="N220" s="1174"/>
      <c r="O220" s="1174"/>
      <c r="P220" s="1174"/>
      <c r="Q220" s="1174"/>
      <c r="R220" s="1204"/>
      <c r="S220" s="1174"/>
      <c r="T220" s="1174"/>
    </row>
    <row r="221" spans="1:20" x14ac:dyDescent="0.25">
      <c r="A221" s="1174"/>
      <c r="B221" s="1174"/>
      <c r="C221" s="1174"/>
      <c r="D221" s="1174"/>
      <c r="E221" s="1234"/>
      <c r="F221" s="1174"/>
      <c r="G221" s="1174"/>
      <c r="H221" s="1174"/>
      <c r="I221" s="1174"/>
      <c r="J221" s="1174"/>
      <c r="K221" s="1174"/>
      <c r="L221" s="1174"/>
      <c r="M221" s="1174"/>
      <c r="N221" s="1174"/>
      <c r="O221" s="1174"/>
      <c r="P221" s="1174"/>
      <c r="Q221" s="1174"/>
      <c r="R221" s="1204"/>
      <c r="S221" s="1174"/>
      <c r="T221" s="1174"/>
    </row>
    <row r="222" spans="1:20" x14ac:dyDescent="0.25">
      <c r="A222" s="1174"/>
      <c r="B222" s="1174"/>
      <c r="C222" s="1174"/>
      <c r="D222" s="1174"/>
      <c r="E222" s="1234"/>
      <c r="F222" s="1174"/>
      <c r="G222" s="1174"/>
      <c r="H222" s="1174"/>
      <c r="I222" s="1174"/>
      <c r="J222" s="1174"/>
      <c r="K222" s="1174"/>
      <c r="L222" s="1174"/>
      <c r="M222" s="1174"/>
      <c r="N222" s="1174"/>
      <c r="O222" s="1174"/>
      <c r="P222" s="1174"/>
      <c r="Q222" s="1174"/>
      <c r="R222" s="1204"/>
      <c r="S222" s="1174"/>
      <c r="T222" s="1174"/>
    </row>
    <row r="223" spans="1:20" x14ac:dyDescent="0.25">
      <c r="A223" s="1174"/>
      <c r="B223" s="1174"/>
      <c r="C223" s="1174"/>
      <c r="D223" s="1174"/>
      <c r="E223" s="1234"/>
      <c r="F223" s="1174"/>
      <c r="G223" s="1174"/>
      <c r="H223" s="1174"/>
      <c r="I223" s="1174"/>
      <c r="J223" s="1174"/>
      <c r="K223" s="1174"/>
      <c r="L223" s="1174"/>
      <c r="M223" s="1174"/>
      <c r="N223" s="1174"/>
      <c r="O223" s="1174"/>
      <c r="P223" s="1174"/>
      <c r="Q223" s="1174"/>
      <c r="R223" s="1204"/>
      <c r="S223" s="1174"/>
      <c r="T223" s="1174"/>
    </row>
    <row r="224" spans="1:20" x14ac:dyDescent="0.25">
      <c r="A224" s="1174"/>
      <c r="B224" s="1174"/>
      <c r="C224" s="1174"/>
      <c r="D224" s="1174"/>
      <c r="E224" s="1234"/>
      <c r="F224" s="1174"/>
      <c r="G224" s="1174"/>
      <c r="H224" s="1174"/>
      <c r="I224" s="1174"/>
      <c r="J224" s="1174"/>
      <c r="K224" s="1174"/>
      <c r="L224" s="1174"/>
      <c r="M224" s="1174"/>
      <c r="N224" s="1174"/>
      <c r="O224" s="1174"/>
      <c r="P224" s="1174"/>
      <c r="Q224" s="1174"/>
      <c r="R224" s="1204"/>
      <c r="S224" s="1174"/>
      <c r="T224" s="1174"/>
    </row>
    <row r="225" spans="1:20" x14ac:dyDescent="0.25">
      <c r="A225" s="1174"/>
      <c r="B225" s="1174"/>
      <c r="C225" s="1174"/>
      <c r="D225" s="1174"/>
      <c r="E225" s="1234"/>
      <c r="F225" s="1174"/>
      <c r="G225" s="1174"/>
      <c r="H225" s="1174"/>
      <c r="I225" s="1174"/>
      <c r="J225" s="1174"/>
      <c r="K225" s="1174"/>
      <c r="L225" s="1174"/>
      <c r="M225" s="1174"/>
      <c r="N225" s="1174"/>
      <c r="O225" s="1174"/>
      <c r="P225" s="1174"/>
      <c r="Q225" s="1174"/>
      <c r="R225" s="1204"/>
      <c r="S225" s="1174"/>
      <c r="T225" s="1174"/>
    </row>
    <row r="226" spans="1:20" x14ac:dyDescent="0.25">
      <c r="A226" s="1174"/>
      <c r="B226" s="1174"/>
      <c r="C226" s="1174"/>
      <c r="D226" s="1174"/>
      <c r="E226" s="1234"/>
      <c r="F226" s="1174"/>
      <c r="G226" s="1174"/>
      <c r="H226" s="1174"/>
      <c r="I226" s="1174"/>
      <c r="J226" s="1174"/>
      <c r="K226" s="1174"/>
      <c r="L226" s="1174"/>
      <c r="M226" s="1174"/>
      <c r="N226" s="1174"/>
      <c r="O226" s="1174"/>
      <c r="P226" s="1174"/>
      <c r="Q226" s="1174"/>
      <c r="R226" s="1204"/>
      <c r="S226" s="1174"/>
      <c r="T226" s="1174"/>
    </row>
    <row r="227" spans="1:20" x14ac:dyDescent="0.25">
      <c r="A227" s="1174"/>
      <c r="B227" s="1174"/>
      <c r="C227" s="1174"/>
      <c r="D227" s="1174"/>
      <c r="E227" s="1234"/>
      <c r="F227" s="1174"/>
      <c r="G227" s="1174"/>
      <c r="H227" s="1174"/>
      <c r="I227" s="1174"/>
      <c r="J227" s="1174"/>
      <c r="K227" s="1174"/>
      <c r="L227" s="1174"/>
      <c r="M227" s="1174"/>
      <c r="N227" s="1174"/>
      <c r="O227" s="1174"/>
      <c r="P227" s="1174"/>
      <c r="Q227" s="1174"/>
      <c r="R227" s="1204"/>
      <c r="S227" s="1174"/>
      <c r="T227" s="1174"/>
    </row>
  </sheetData>
  <sheetProtection algorithmName="SHA-512" hashValue="tDNiTVCSNRZaGS9knPNaa1YE2/HHTE+7FWQImkpSBP3M1Xxra3ijoQNyoklipp74A4dAQ6dklklSqLusqvZLAg==" saltValue="9+wXzsAh1+xfNjoxgZTHaw==" spinCount="100000" sheet="1" objects="1" scenarios="1" selectLockedCells="1"/>
  <mergeCells count="692">
    <mergeCell ref="B9:G9"/>
    <mergeCell ref="H9:J9"/>
    <mergeCell ref="B11:P11"/>
    <mergeCell ref="B13:P13"/>
    <mergeCell ref="A16:P16"/>
    <mergeCell ref="A17:P17"/>
    <mergeCell ref="P2:R2"/>
    <mergeCell ref="B4:P4"/>
    <mergeCell ref="B5:F5"/>
    <mergeCell ref="H5:P5"/>
    <mergeCell ref="B7:F7"/>
    <mergeCell ref="H7:P7"/>
    <mergeCell ref="H27:J28"/>
    <mergeCell ref="B32:P32"/>
    <mergeCell ref="B33:P33"/>
    <mergeCell ref="B34:E35"/>
    <mergeCell ref="H34:J35"/>
    <mergeCell ref="M34:O35"/>
    <mergeCell ref="H18:J19"/>
    <mergeCell ref="B20:F20"/>
    <mergeCell ref="H20:J20"/>
    <mergeCell ref="H21:J22"/>
    <mergeCell ref="H23:J24"/>
    <mergeCell ref="H25:J26"/>
    <mergeCell ref="B36:E36"/>
    <mergeCell ref="H36:J36"/>
    <mergeCell ref="M36:O36"/>
    <mergeCell ref="B50:P50"/>
    <mergeCell ref="B51:P51"/>
    <mergeCell ref="B52:E53"/>
    <mergeCell ref="F52:F53"/>
    <mergeCell ref="G52:L52"/>
    <mergeCell ref="M52:M53"/>
    <mergeCell ref="N52:R52"/>
    <mergeCell ref="S52:T52"/>
    <mergeCell ref="B54:D55"/>
    <mergeCell ref="E54:E55"/>
    <mergeCell ref="N54:N55"/>
    <mergeCell ref="O54:O55"/>
    <mergeCell ref="P54:P55"/>
    <mergeCell ref="Q54:Q55"/>
    <mergeCell ref="R54:R55"/>
    <mergeCell ref="S54:S55"/>
    <mergeCell ref="T54:T55"/>
    <mergeCell ref="AB54:AB55"/>
    <mergeCell ref="B56:D57"/>
    <mergeCell ref="E56:E57"/>
    <mergeCell ref="N56:N57"/>
    <mergeCell ref="O56:O57"/>
    <mergeCell ref="P56:P57"/>
    <mergeCell ref="Q56:Q57"/>
    <mergeCell ref="AB56:AB57"/>
    <mergeCell ref="R56:R57"/>
    <mergeCell ref="S56:S57"/>
    <mergeCell ref="T56:T57"/>
    <mergeCell ref="V56:V57"/>
    <mergeCell ref="W56:W57"/>
    <mergeCell ref="AA56:AA57"/>
    <mergeCell ref="O58:O59"/>
    <mergeCell ref="P58:P59"/>
    <mergeCell ref="Q58:Q59"/>
    <mergeCell ref="R58:R59"/>
    <mergeCell ref="S58:S59"/>
    <mergeCell ref="T58:T59"/>
    <mergeCell ref="V54:V55"/>
    <mergeCell ref="W54:W55"/>
    <mergeCell ref="AA54:AA55"/>
    <mergeCell ref="Q62:Q63"/>
    <mergeCell ref="R62:R63"/>
    <mergeCell ref="S62:S63"/>
    <mergeCell ref="T62:T63"/>
    <mergeCell ref="V58:V59"/>
    <mergeCell ref="W58:W59"/>
    <mergeCell ref="AA58:AA59"/>
    <mergeCell ref="AB58:AB59"/>
    <mergeCell ref="B60:D61"/>
    <mergeCell ref="E60:E61"/>
    <mergeCell ref="N60:N61"/>
    <mergeCell ref="O60:O61"/>
    <mergeCell ref="P60:P61"/>
    <mergeCell ref="Q60:Q61"/>
    <mergeCell ref="AB60:AB61"/>
    <mergeCell ref="R60:R61"/>
    <mergeCell ref="S60:S61"/>
    <mergeCell ref="T60:T61"/>
    <mergeCell ref="V60:V61"/>
    <mergeCell ref="W60:W61"/>
    <mergeCell ref="AA60:AA61"/>
    <mergeCell ref="B58:D59"/>
    <mergeCell ref="E58:E59"/>
    <mergeCell ref="N58:N59"/>
    <mergeCell ref="S66:S67"/>
    <mergeCell ref="T66:T67"/>
    <mergeCell ref="V62:V63"/>
    <mergeCell ref="W62:W63"/>
    <mergeCell ref="AA62:AA63"/>
    <mergeCell ref="AB62:AB63"/>
    <mergeCell ref="B64:D65"/>
    <mergeCell ref="E64:E65"/>
    <mergeCell ref="N64:N65"/>
    <mergeCell ref="O64:O65"/>
    <mergeCell ref="P64:P65"/>
    <mergeCell ref="Q64:Q65"/>
    <mergeCell ref="AB64:AB65"/>
    <mergeCell ref="R64:R65"/>
    <mergeCell ref="S64:S65"/>
    <mergeCell ref="T64:T65"/>
    <mergeCell ref="V64:V65"/>
    <mergeCell ref="W64:W65"/>
    <mergeCell ref="AA64:AA65"/>
    <mergeCell ref="B62:D63"/>
    <mergeCell ref="E62:E63"/>
    <mergeCell ref="N62:N63"/>
    <mergeCell ref="O62:O63"/>
    <mergeCell ref="P62:P63"/>
    <mergeCell ref="V66:V67"/>
    <mergeCell ref="W66:W67"/>
    <mergeCell ref="AA66:AA67"/>
    <mergeCell ref="AB66:AB67"/>
    <mergeCell ref="B68:D69"/>
    <mergeCell ref="E68:E69"/>
    <mergeCell ref="N68:N69"/>
    <mergeCell ref="O68:O69"/>
    <mergeCell ref="P68:P69"/>
    <mergeCell ref="Q68:Q69"/>
    <mergeCell ref="AB68:AB69"/>
    <mergeCell ref="R68:R69"/>
    <mergeCell ref="S68:S69"/>
    <mergeCell ref="T68:T69"/>
    <mergeCell ref="V68:V69"/>
    <mergeCell ref="W68:W69"/>
    <mergeCell ref="AA68:AA69"/>
    <mergeCell ref="B66:D67"/>
    <mergeCell ref="E66:E67"/>
    <mergeCell ref="N66:N67"/>
    <mergeCell ref="O66:O67"/>
    <mergeCell ref="P66:P67"/>
    <mergeCell ref="Q66:Q67"/>
    <mergeCell ref="R66:R67"/>
    <mergeCell ref="AB70:AB71"/>
    <mergeCell ref="B72:D73"/>
    <mergeCell ref="E72:E73"/>
    <mergeCell ref="N72:N73"/>
    <mergeCell ref="O72:O73"/>
    <mergeCell ref="P72:P73"/>
    <mergeCell ref="Q72:Q73"/>
    <mergeCell ref="AB72:AB73"/>
    <mergeCell ref="R72:R73"/>
    <mergeCell ref="S72:S73"/>
    <mergeCell ref="T72:T73"/>
    <mergeCell ref="V72:V73"/>
    <mergeCell ref="W72:W73"/>
    <mergeCell ref="AA72:AA73"/>
    <mergeCell ref="B70:D71"/>
    <mergeCell ref="E70:E71"/>
    <mergeCell ref="N70:N71"/>
    <mergeCell ref="O70:O71"/>
    <mergeCell ref="P70:P71"/>
    <mergeCell ref="Q70:Q71"/>
    <mergeCell ref="R70:R71"/>
    <mergeCell ref="S70:S71"/>
    <mergeCell ref="T70:T71"/>
    <mergeCell ref="O74:O75"/>
    <mergeCell ref="P74:P75"/>
    <mergeCell ref="Q74:Q75"/>
    <mergeCell ref="R74:R75"/>
    <mergeCell ref="S74:S75"/>
    <mergeCell ref="T74:T75"/>
    <mergeCell ref="V70:V71"/>
    <mergeCell ref="W70:W71"/>
    <mergeCell ref="AA70:AA71"/>
    <mergeCell ref="Q78:Q79"/>
    <mergeCell ref="R78:R79"/>
    <mergeCell ref="S78:S79"/>
    <mergeCell ref="T78:T79"/>
    <mergeCell ref="V74:V75"/>
    <mergeCell ref="W74:W75"/>
    <mergeCell ref="AA74:AA75"/>
    <mergeCell ref="AB74:AB75"/>
    <mergeCell ref="B76:D77"/>
    <mergeCell ref="E76:E77"/>
    <mergeCell ref="N76:N77"/>
    <mergeCell ref="O76:O77"/>
    <mergeCell ref="P76:P77"/>
    <mergeCell ref="Q76:Q77"/>
    <mergeCell ref="AB76:AB77"/>
    <mergeCell ref="R76:R77"/>
    <mergeCell ref="S76:S77"/>
    <mergeCell ref="T76:T77"/>
    <mergeCell ref="V76:V77"/>
    <mergeCell ref="W76:W77"/>
    <mergeCell ref="AA76:AA77"/>
    <mergeCell ref="B74:D75"/>
    <mergeCell ref="E74:E75"/>
    <mergeCell ref="N74:N75"/>
    <mergeCell ref="S82:S83"/>
    <mergeCell ref="T82:T83"/>
    <mergeCell ref="V78:V79"/>
    <mergeCell ref="W78:W79"/>
    <mergeCell ref="AA78:AA79"/>
    <mergeCell ref="AB78:AB79"/>
    <mergeCell ref="B80:D81"/>
    <mergeCell ref="E80:E81"/>
    <mergeCell ref="N80:N81"/>
    <mergeCell ref="O80:O81"/>
    <mergeCell ref="P80:P81"/>
    <mergeCell ref="Q80:Q81"/>
    <mergeCell ref="AB80:AB81"/>
    <mergeCell ref="R80:R81"/>
    <mergeCell ref="S80:S81"/>
    <mergeCell ref="T80:T81"/>
    <mergeCell ref="V80:V81"/>
    <mergeCell ref="W80:W81"/>
    <mergeCell ref="AA80:AA81"/>
    <mergeCell ref="B78:D79"/>
    <mergeCell ref="E78:E79"/>
    <mergeCell ref="N78:N79"/>
    <mergeCell ref="O78:O79"/>
    <mergeCell ref="P78:P79"/>
    <mergeCell ref="V82:V83"/>
    <mergeCell ref="W82:W83"/>
    <mergeCell ref="AA82:AA83"/>
    <mergeCell ref="AB82:AB83"/>
    <mergeCell ref="B84:D85"/>
    <mergeCell ref="E84:E85"/>
    <mergeCell ref="N84:N85"/>
    <mergeCell ref="O84:O85"/>
    <mergeCell ref="P84:P85"/>
    <mergeCell ref="Q84:Q85"/>
    <mergeCell ref="AB84:AB85"/>
    <mergeCell ref="R84:R85"/>
    <mergeCell ref="S84:S85"/>
    <mergeCell ref="T84:T85"/>
    <mergeCell ref="V84:V85"/>
    <mergeCell ref="W84:W85"/>
    <mergeCell ref="AA84:AA85"/>
    <mergeCell ref="B82:D83"/>
    <mergeCell ref="E82:E83"/>
    <mergeCell ref="N82:N83"/>
    <mergeCell ref="O82:O83"/>
    <mergeCell ref="P82:P83"/>
    <mergeCell ref="Q82:Q83"/>
    <mergeCell ref="R82:R83"/>
    <mergeCell ref="AB86:AB87"/>
    <mergeCell ref="B88:D89"/>
    <mergeCell ref="E88:E89"/>
    <mergeCell ref="N88:N89"/>
    <mergeCell ref="O88:O89"/>
    <mergeCell ref="P88:P89"/>
    <mergeCell ref="AA88:AA89"/>
    <mergeCell ref="AB88:AB89"/>
    <mergeCell ref="T88:T89"/>
    <mergeCell ref="V88:V89"/>
    <mergeCell ref="W88:W89"/>
    <mergeCell ref="B86:B87"/>
    <mergeCell ref="C86:C87"/>
    <mergeCell ref="E86:E87"/>
    <mergeCell ref="N86:N87"/>
    <mergeCell ref="O86:O87"/>
    <mergeCell ref="P86:P87"/>
    <mergeCell ref="Q86:Q87"/>
    <mergeCell ref="R86:R87"/>
    <mergeCell ref="S86:S87"/>
    <mergeCell ref="R90:R91"/>
    <mergeCell ref="S90:S91"/>
    <mergeCell ref="Q88:Q89"/>
    <mergeCell ref="R88:R89"/>
    <mergeCell ref="S88:S89"/>
    <mergeCell ref="T86:T87"/>
    <mergeCell ref="V86:V87"/>
    <mergeCell ref="W86:W87"/>
    <mergeCell ref="AA86:AA87"/>
    <mergeCell ref="Q92:Q93"/>
    <mergeCell ref="R92:R93"/>
    <mergeCell ref="S92:S93"/>
    <mergeCell ref="T90:T91"/>
    <mergeCell ref="V90:V91"/>
    <mergeCell ref="W90:W91"/>
    <mergeCell ref="AA90:AA91"/>
    <mergeCell ref="AB90:AB91"/>
    <mergeCell ref="B92:D93"/>
    <mergeCell ref="E92:E93"/>
    <mergeCell ref="N92:N93"/>
    <mergeCell ref="O92:O93"/>
    <mergeCell ref="P92:P93"/>
    <mergeCell ref="AA92:AA93"/>
    <mergeCell ref="AB92:AB93"/>
    <mergeCell ref="T92:T93"/>
    <mergeCell ref="V92:V93"/>
    <mergeCell ref="W92:W93"/>
    <mergeCell ref="B90:D91"/>
    <mergeCell ref="E90:E91"/>
    <mergeCell ref="N90:N91"/>
    <mergeCell ref="O90:O91"/>
    <mergeCell ref="P90:P91"/>
    <mergeCell ref="Q90:Q91"/>
    <mergeCell ref="AA94:AA95"/>
    <mergeCell ref="AB94:AB95"/>
    <mergeCell ref="B96:B97"/>
    <mergeCell ref="C96:C97"/>
    <mergeCell ref="D96:D97"/>
    <mergeCell ref="E96:E97"/>
    <mergeCell ref="N96:N97"/>
    <mergeCell ref="V96:V97"/>
    <mergeCell ref="W96:W97"/>
    <mergeCell ref="AA96:AA97"/>
    <mergeCell ref="AB96:AB97"/>
    <mergeCell ref="R96:R97"/>
    <mergeCell ref="S96:S97"/>
    <mergeCell ref="T96:T97"/>
    <mergeCell ref="B94:D95"/>
    <mergeCell ref="E94:E95"/>
    <mergeCell ref="N94:N95"/>
    <mergeCell ref="O94:O95"/>
    <mergeCell ref="P94:P95"/>
    <mergeCell ref="Q94:Q95"/>
    <mergeCell ref="R94:R95"/>
    <mergeCell ref="S94:S95"/>
    <mergeCell ref="N98:N99"/>
    <mergeCell ref="O98:O99"/>
    <mergeCell ref="P98:P99"/>
    <mergeCell ref="O96:O97"/>
    <mergeCell ref="P96:P97"/>
    <mergeCell ref="Q96:Q97"/>
    <mergeCell ref="T94:T95"/>
    <mergeCell ref="V94:V95"/>
    <mergeCell ref="W94:W95"/>
    <mergeCell ref="AA98:AA99"/>
    <mergeCell ref="AB98:AB99"/>
    <mergeCell ref="B100:D101"/>
    <mergeCell ref="E100:E101"/>
    <mergeCell ref="N100:N101"/>
    <mergeCell ref="O100:O101"/>
    <mergeCell ref="P100:P101"/>
    <mergeCell ref="Q100:Q101"/>
    <mergeCell ref="R100:R101"/>
    <mergeCell ref="S100:S101"/>
    <mergeCell ref="Q98:Q99"/>
    <mergeCell ref="R98:R99"/>
    <mergeCell ref="S98:S99"/>
    <mergeCell ref="T98:T99"/>
    <mergeCell ref="V98:V99"/>
    <mergeCell ref="W98:W99"/>
    <mergeCell ref="T100:T101"/>
    <mergeCell ref="V100:V101"/>
    <mergeCell ref="W100:W101"/>
    <mergeCell ref="AA100:AA101"/>
    <mergeCell ref="AB100:AB101"/>
    <mergeCell ref="B98:B99"/>
    <mergeCell ref="C98:C99"/>
    <mergeCell ref="E98:E99"/>
    <mergeCell ref="B102:D103"/>
    <mergeCell ref="E102:E103"/>
    <mergeCell ref="N102:N103"/>
    <mergeCell ref="O102:O103"/>
    <mergeCell ref="P102:P103"/>
    <mergeCell ref="AA102:AA103"/>
    <mergeCell ref="AB102:AB103"/>
    <mergeCell ref="B104:D105"/>
    <mergeCell ref="E104:E105"/>
    <mergeCell ref="N104:N105"/>
    <mergeCell ref="O104:O105"/>
    <mergeCell ref="P104:P105"/>
    <mergeCell ref="Q104:Q105"/>
    <mergeCell ref="R104:R105"/>
    <mergeCell ref="S104:S105"/>
    <mergeCell ref="Q102:Q103"/>
    <mergeCell ref="R102:R103"/>
    <mergeCell ref="S102:S103"/>
    <mergeCell ref="T102:T103"/>
    <mergeCell ref="V102:V103"/>
    <mergeCell ref="W102:W103"/>
    <mergeCell ref="T104:T105"/>
    <mergeCell ref="V104:V105"/>
    <mergeCell ref="W104:W105"/>
    <mergeCell ref="AA104:AA105"/>
    <mergeCell ref="AB104:AB105"/>
    <mergeCell ref="B106:D107"/>
    <mergeCell ref="E106:E107"/>
    <mergeCell ref="N106:N107"/>
    <mergeCell ref="O106:O107"/>
    <mergeCell ref="P106:P107"/>
    <mergeCell ref="S108:S109"/>
    <mergeCell ref="T108:T109"/>
    <mergeCell ref="V108:V109"/>
    <mergeCell ref="W108:W109"/>
    <mergeCell ref="AA108:AA109"/>
    <mergeCell ref="AB108:AB109"/>
    <mergeCell ref="AA106:AA107"/>
    <mergeCell ref="AB106:AB107"/>
    <mergeCell ref="B108:B109"/>
    <mergeCell ref="C108:C109"/>
    <mergeCell ref="E108:E109"/>
    <mergeCell ref="N108:N109"/>
    <mergeCell ref="O108:O109"/>
    <mergeCell ref="P108:P109"/>
    <mergeCell ref="Q108:Q109"/>
    <mergeCell ref="R108:R109"/>
    <mergeCell ref="Q106:Q107"/>
    <mergeCell ref="R106:R107"/>
    <mergeCell ref="S106:S107"/>
    <mergeCell ref="T106:T107"/>
    <mergeCell ref="V106:V107"/>
    <mergeCell ref="W106:W107"/>
    <mergeCell ref="AB110:AB111"/>
    <mergeCell ref="B112:D113"/>
    <mergeCell ref="E112:E113"/>
    <mergeCell ref="N112:N113"/>
    <mergeCell ref="O112:O113"/>
    <mergeCell ref="P112:P113"/>
    <mergeCell ref="Q112:Q113"/>
    <mergeCell ref="R112:R113"/>
    <mergeCell ref="S112:S113"/>
    <mergeCell ref="T112:T113"/>
    <mergeCell ref="R110:R111"/>
    <mergeCell ref="S110:S111"/>
    <mergeCell ref="T110:T111"/>
    <mergeCell ref="V110:V111"/>
    <mergeCell ref="W110:W111"/>
    <mergeCell ref="AA110:AA111"/>
    <mergeCell ref="B110:D111"/>
    <mergeCell ref="E110:E111"/>
    <mergeCell ref="N110:N111"/>
    <mergeCell ref="AB112:AB113"/>
    <mergeCell ref="B114:D115"/>
    <mergeCell ref="E114:E115"/>
    <mergeCell ref="N114:N115"/>
    <mergeCell ref="O114:O115"/>
    <mergeCell ref="P114:P115"/>
    <mergeCell ref="Q114:Q115"/>
    <mergeCell ref="AB114:AB115"/>
    <mergeCell ref="R114:R115"/>
    <mergeCell ref="S114:S115"/>
    <mergeCell ref="T114:T115"/>
    <mergeCell ref="V114:V115"/>
    <mergeCell ref="W114:W115"/>
    <mergeCell ref="AA114:AA115"/>
    <mergeCell ref="R116:R117"/>
    <mergeCell ref="S116:S117"/>
    <mergeCell ref="T116:T117"/>
    <mergeCell ref="O110:O111"/>
    <mergeCell ref="P110:P111"/>
    <mergeCell ref="Q110:Q111"/>
    <mergeCell ref="V112:V113"/>
    <mergeCell ref="W112:W113"/>
    <mergeCell ref="AA112:AA113"/>
    <mergeCell ref="Q118:Q119"/>
    <mergeCell ref="R118:R119"/>
    <mergeCell ref="S118:S119"/>
    <mergeCell ref="V116:V117"/>
    <mergeCell ref="W116:W117"/>
    <mergeCell ref="AA116:AA117"/>
    <mergeCell ref="AB116:AB117"/>
    <mergeCell ref="B118:B119"/>
    <mergeCell ref="C118:C119"/>
    <mergeCell ref="E118:E119"/>
    <mergeCell ref="N118:N119"/>
    <mergeCell ref="O118:O119"/>
    <mergeCell ref="P118:P119"/>
    <mergeCell ref="AA118:AA119"/>
    <mergeCell ref="AB118:AB119"/>
    <mergeCell ref="T118:T119"/>
    <mergeCell ref="V118:V119"/>
    <mergeCell ref="W118:W119"/>
    <mergeCell ref="B116:D117"/>
    <mergeCell ref="E116:E117"/>
    <mergeCell ref="N116:N117"/>
    <mergeCell ref="O116:O117"/>
    <mergeCell ref="P116:P117"/>
    <mergeCell ref="Q116:Q117"/>
    <mergeCell ref="AB120:AB121"/>
    <mergeCell ref="B122:D123"/>
    <mergeCell ref="E122:E123"/>
    <mergeCell ref="N122:N123"/>
    <mergeCell ref="O122:O123"/>
    <mergeCell ref="P122:P123"/>
    <mergeCell ref="AA122:AA123"/>
    <mergeCell ref="AB122:AB123"/>
    <mergeCell ref="T122:T123"/>
    <mergeCell ref="V122:V123"/>
    <mergeCell ref="W122:W123"/>
    <mergeCell ref="B120:D121"/>
    <mergeCell ref="E120:E121"/>
    <mergeCell ref="N120:N121"/>
    <mergeCell ref="O120:O121"/>
    <mergeCell ref="P120:P121"/>
    <mergeCell ref="Q120:Q121"/>
    <mergeCell ref="R120:R121"/>
    <mergeCell ref="S120:S121"/>
    <mergeCell ref="R124:R125"/>
    <mergeCell ref="S124:S125"/>
    <mergeCell ref="Q122:Q123"/>
    <mergeCell ref="R122:R123"/>
    <mergeCell ref="S122:S123"/>
    <mergeCell ref="T120:T121"/>
    <mergeCell ref="V120:V121"/>
    <mergeCell ref="W120:W121"/>
    <mergeCell ref="AA120:AA121"/>
    <mergeCell ref="Q126:Q127"/>
    <mergeCell ref="R126:R127"/>
    <mergeCell ref="S126:S127"/>
    <mergeCell ref="T124:T125"/>
    <mergeCell ref="V124:V125"/>
    <mergeCell ref="W124:W125"/>
    <mergeCell ref="AA124:AA125"/>
    <mergeCell ref="AB124:AB125"/>
    <mergeCell ref="B126:D127"/>
    <mergeCell ref="E126:E127"/>
    <mergeCell ref="N126:N127"/>
    <mergeCell ref="O126:O127"/>
    <mergeCell ref="P126:P127"/>
    <mergeCell ref="AA126:AA127"/>
    <mergeCell ref="AB126:AB127"/>
    <mergeCell ref="T126:T127"/>
    <mergeCell ref="V126:V127"/>
    <mergeCell ref="W126:W127"/>
    <mergeCell ref="B124:D125"/>
    <mergeCell ref="E124:E125"/>
    <mergeCell ref="N124:N125"/>
    <mergeCell ref="O124:O125"/>
    <mergeCell ref="P124:P125"/>
    <mergeCell ref="Q124:Q125"/>
    <mergeCell ref="AB128:AB129"/>
    <mergeCell ref="B130:D131"/>
    <mergeCell ref="E130:E131"/>
    <mergeCell ref="N130:N131"/>
    <mergeCell ref="O130:O131"/>
    <mergeCell ref="P130:P131"/>
    <mergeCell ref="AA130:AA131"/>
    <mergeCell ref="AB130:AB131"/>
    <mergeCell ref="T130:T131"/>
    <mergeCell ref="V130:V131"/>
    <mergeCell ref="W130:W131"/>
    <mergeCell ref="B128:D129"/>
    <mergeCell ref="E128:E129"/>
    <mergeCell ref="N128:N129"/>
    <mergeCell ref="O128:O129"/>
    <mergeCell ref="P128:P129"/>
    <mergeCell ref="Q128:Q129"/>
    <mergeCell ref="R128:R129"/>
    <mergeCell ref="S128:S129"/>
    <mergeCell ref="R132:R133"/>
    <mergeCell ref="S132:S133"/>
    <mergeCell ref="Q130:Q131"/>
    <mergeCell ref="R130:R131"/>
    <mergeCell ref="S130:S131"/>
    <mergeCell ref="T128:T129"/>
    <mergeCell ref="V128:V129"/>
    <mergeCell ref="W128:W129"/>
    <mergeCell ref="AA128:AA129"/>
    <mergeCell ref="Q134:Q135"/>
    <mergeCell ref="R134:R135"/>
    <mergeCell ref="S134:S135"/>
    <mergeCell ref="T132:T133"/>
    <mergeCell ref="V132:V133"/>
    <mergeCell ref="W132:W133"/>
    <mergeCell ref="AA132:AA133"/>
    <mergeCell ref="AB132:AB133"/>
    <mergeCell ref="B134:D135"/>
    <mergeCell ref="E134:E135"/>
    <mergeCell ref="N134:N135"/>
    <mergeCell ref="O134:O135"/>
    <mergeCell ref="P134:P135"/>
    <mergeCell ref="AA134:AA135"/>
    <mergeCell ref="AB134:AB135"/>
    <mergeCell ref="T134:T135"/>
    <mergeCell ref="V134:V135"/>
    <mergeCell ref="W134:W135"/>
    <mergeCell ref="B132:D133"/>
    <mergeCell ref="E132:E133"/>
    <mergeCell ref="N132:N133"/>
    <mergeCell ref="O132:O133"/>
    <mergeCell ref="P132:P133"/>
    <mergeCell ref="Q132:Q133"/>
    <mergeCell ref="AB136:AB137"/>
    <mergeCell ref="B138:D139"/>
    <mergeCell ref="E138:E139"/>
    <mergeCell ref="N138:N139"/>
    <mergeCell ref="O138:O139"/>
    <mergeCell ref="P138:P139"/>
    <mergeCell ref="AA138:AA139"/>
    <mergeCell ref="AB138:AB139"/>
    <mergeCell ref="T138:T139"/>
    <mergeCell ref="V138:V139"/>
    <mergeCell ref="W138:W139"/>
    <mergeCell ref="B136:D137"/>
    <mergeCell ref="E136:E137"/>
    <mergeCell ref="N136:N137"/>
    <mergeCell ref="O136:O137"/>
    <mergeCell ref="P136:P137"/>
    <mergeCell ref="Q136:Q137"/>
    <mergeCell ref="R136:R137"/>
    <mergeCell ref="S136:S137"/>
    <mergeCell ref="R140:R141"/>
    <mergeCell ref="S140:S141"/>
    <mergeCell ref="Q138:Q139"/>
    <mergeCell ref="R138:R139"/>
    <mergeCell ref="S138:S139"/>
    <mergeCell ref="T136:T137"/>
    <mergeCell ref="V136:V137"/>
    <mergeCell ref="W136:W137"/>
    <mergeCell ref="AA136:AA137"/>
    <mergeCell ref="Q142:Q143"/>
    <mergeCell ref="R142:R143"/>
    <mergeCell ref="S142:S143"/>
    <mergeCell ref="T140:T141"/>
    <mergeCell ref="V140:V141"/>
    <mergeCell ref="W140:W141"/>
    <mergeCell ref="AA140:AA141"/>
    <mergeCell ref="AB140:AB141"/>
    <mergeCell ref="B142:D143"/>
    <mergeCell ref="E142:E143"/>
    <mergeCell ref="N142:N143"/>
    <mergeCell ref="O142:O143"/>
    <mergeCell ref="P142:P143"/>
    <mergeCell ref="AA142:AA143"/>
    <mergeCell ref="AB142:AB143"/>
    <mergeCell ref="T142:T143"/>
    <mergeCell ref="V142:V143"/>
    <mergeCell ref="W142:W143"/>
    <mergeCell ref="B140:D141"/>
    <mergeCell ref="E140:E141"/>
    <mergeCell ref="N140:N141"/>
    <mergeCell ref="O140:O141"/>
    <mergeCell ref="P140:P141"/>
    <mergeCell ref="Q140:Q141"/>
    <mergeCell ref="AB144:AB145"/>
    <mergeCell ref="B146:D147"/>
    <mergeCell ref="E146:E147"/>
    <mergeCell ref="N146:N147"/>
    <mergeCell ref="O146:O147"/>
    <mergeCell ref="P146:P147"/>
    <mergeCell ref="V146:V147"/>
    <mergeCell ref="W146:W147"/>
    <mergeCell ref="T144:T145"/>
    <mergeCell ref="V144:V145"/>
    <mergeCell ref="W144:W145"/>
    <mergeCell ref="AA144:AA145"/>
    <mergeCell ref="B144:D145"/>
    <mergeCell ref="E144:E145"/>
    <mergeCell ref="N144:N145"/>
    <mergeCell ref="O144:O145"/>
    <mergeCell ref="P144:P145"/>
    <mergeCell ref="Q144:Q145"/>
    <mergeCell ref="R144:R145"/>
    <mergeCell ref="S144:S145"/>
    <mergeCell ref="H150:H151"/>
    <mergeCell ref="I150:I151"/>
    <mergeCell ref="N150:N151"/>
    <mergeCell ref="O150:O151"/>
    <mergeCell ref="AA146:AA147"/>
    <mergeCell ref="AB146:AB147"/>
    <mergeCell ref="B148:D149"/>
    <mergeCell ref="E148:E149"/>
    <mergeCell ref="N148:N149"/>
    <mergeCell ref="O148:O149"/>
    <mergeCell ref="P148:P149"/>
    <mergeCell ref="Q148:Q149"/>
    <mergeCell ref="AB150:AB151"/>
    <mergeCell ref="R148:R149"/>
    <mergeCell ref="S148:S149"/>
    <mergeCell ref="Q146:Q147"/>
    <mergeCell ref="R146:R147"/>
    <mergeCell ref="S146:S147"/>
    <mergeCell ref="T146:T147"/>
    <mergeCell ref="T148:T149"/>
    <mergeCell ref="V148:V149"/>
    <mergeCell ref="AB148:AB149"/>
    <mergeCell ref="B161:P161"/>
    <mergeCell ref="B163:P163"/>
    <mergeCell ref="B165:P165"/>
    <mergeCell ref="B169:P169"/>
    <mergeCell ref="W148:W149"/>
    <mergeCell ref="AA148:AA149"/>
    <mergeCell ref="W150:W151"/>
    <mergeCell ref="AA150:AA151"/>
    <mergeCell ref="J150:J151"/>
    <mergeCell ref="K150:K151"/>
    <mergeCell ref="T150:T151"/>
    <mergeCell ref="V150:V151"/>
    <mergeCell ref="B154:P154"/>
    <mergeCell ref="B157:P157"/>
    <mergeCell ref="B159:P159"/>
    <mergeCell ref="P150:P151"/>
    <mergeCell ref="Q150:Q151"/>
    <mergeCell ref="R150:R151"/>
    <mergeCell ref="S150:S151"/>
    <mergeCell ref="L150:L151"/>
    <mergeCell ref="M150:M151"/>
    <mergeCell ref="B150:E151"/>
    <mergeCell ref="F150:F151"/>
    <mergeCell ref="G150:G151"/>
  </mergeCells>
  <dataValidations count="2">
    <dataValidation allowBlank="1" showInputMessage="1" showErrorMessage="1" errorTitle="NON-NEGATIVE WHOLE NUMBER ONLY" error="Please enter a number between 0 and 99999" sqref="N120:T149 N54:T95 N110:T117 G120:L149 G54:L95 G110:L117 G100:L107 N100:T107"/>
    <dataValidation allowBlank="1" errorTitle="NON-NEGATIVE WHOLE NUMBER ONLY" error="Please enter a number between 0 and 99999" sqref="AA54:AB151 V54:W151"/>
  </dataValidations>
  <printOptions horizontalCentered="1"/>
  <pageMargins left="0.1" right="0.1" top="0.1" bottom="0.1" header="0.22" footer="0.24"/>
  <pageSetup scale="74" orientation="landscape" r:id="rId1"/>
  <headerFooter alignWithMargins="0"/>
  <rowBreaks count="3" manualBreakCount="3">
    <brk id="49" max="19" man="1"/>
    <brk id="99" max="16383" man="1"/>
    <brk id="151" max="19"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gencyInformation">
    <pageSetUpPr autoPageBreaks="0"/>
  </sheetPr>
  <dimension ref="A1:P40"/>
  <sheetViews>
    <sheetView zoomScaleNormal="100" workbookViewId="0">
      <selection activeCell="B2" sqref="B2"/>
    </sheetView>
  </sheetViews>
  <sheetFormatPr defaultRowHeight="13.2" x14ac:dyDescent="0.25"/>
  <cols>
    <col min="1" max="1" width="32" customWidth="1"/>
    <col min="2" max="2" width="35" customWidth="1"/>
    <col min="3" max="3" width="5.44140625" hidden="1" customWidth="1"/>
    <col min="4" max="4" width="1.6640625" customWidth="1"/>
    <col min="5" max="5" width="20.109375" customWidth="1"/>
    <col min="6" max="6" width="6" customWidth="1"/>
    <col min="7" max="7" width="35.5546875" customWidth="1"/>
    <col min="8" max="8" width="19.33203125" hidden="1" customWidth="1"/>
    <col min="9" max="9" width="5.44140625" hidden="1" customWidth="1"/>
    <col min="10" max="10" width="8.6640625" style="890" hidden="1" customWidth="1"/>
    <col min="11" max="11" width="13.109375" style="894" hidden="1" customWidth="1"/>
    <col min="12" max="12" width="30.44140625" style="688" hidden="1" customWidth="1"/>
    <col min="13" max="13" width="11.5546875" style="688" hidden="1" customWidth="1"/>
    <col min="14" max="14" width="25.33203125" style="688" hidden="1" customWidth="1"/>
    <col min="15" max="15" width="16.88671875" hidden="1" customWidth="1"/>
    <col min="16" max="16" width="7.33203125" hidden="1" customWidth="1"/>
  </cols>
  <sheetData>
    <row r="1" spans="1:16" s="6" customFormat="1" ht="19.2" customHeight="1" x14ac:dyDescent="0.3">
      <c r="A1" s="1481" t="s">
        <v>828</v>
      </c>
      <c r="B1" s="1481"/>
      <c r="C1" s="360"/>
      <c r="E1" s="673" t="s">
        <v>148</v>
      </c>
      <c r="F1" s="672" t="s">
        <v>39542</v>
      </c>
      <c r="G1" s="681"/>
      <c r="H1" s="684" t="s">
        <v>849</v>
      </c>
      <c r="I1" s="685" t="s">
        <v>886</v>
      </c>
      <c r="J1" s="888"/>
      <c r="K1" s="690" t="s">
        <v>816</v>
      </c>
      <c r="L1" s="689" t="s">
        <v>39546</v>
      </c>
      <c r="M1" s="689" t="s">
        <v>39547</v>
      </c>
      <c r="N1" s="689" t="s">
        <v>39548</v>
      </c>
      <c r="O1" s="6" t="s">
        <v>1460</v>
      </c>
      <c r="P1" s="6">
        <v>15</v>
      </c>
    </row>
    <row r="2" spans="1:16" s="6" customFormat="1" ht="19.2" customHeight="1" x14ac:dyDescent="0.3">
      <c r="A2" s="678" t="s">
        <v>1013</v>
      </c>
      <c r="B2" s="675"/>
      <c r="C2" s="361"/>
      <c r="D2" s="674"/>
      <c r="E2" s="1483"/>
      <c r="F2" s="1484"/>
      <c r="G2" s="1484"/>
      <c r="H2" s="684" t="s">
        <v>851</v>
      </c>
      <c r="I2" s="685" t="s">
        <v>886</v>
      </c>
      <c r="J2" s="888"/>
      <c r="K2" s="600" t="s">
        <v>817</v>
      </c>
      <c r="L2" s="610" t="s">
        <v>1448</v>
      </c>
      <c r="M2" s="610" t="b">
        <v>1</v>
      </c>
      <c r="N2" s="610" t="b">
        <v>0</v>
      </c>
      <c r="O2" s="6" t="s">
        <v>1460</v>
      </c>
      <c r="P2" s="6">
        <v>32</v>
      </c>
    </row>
    <row r="3" spans="1:16" s="6" customFormat="1" ht="19.2" customHeight="1" x14ac:dyDescent="0.3">
      <c r="A3" s="678" t="s">
        <v>741</v>
      </c>
      <c r="B3" s="1466"/>
      <c r="C3" s="397"/>
      <c r="D3" s="343"/>
      <c r="E3" s="343"/>
      <c r="F3" s="343"/>
      <c r="G3" s="343"/>
      <c r="H3" s="684" t="s">
        <v>850</v>
      </c>
      <c r="I3" s="685" t="s">
        <v>886</v>
      </c>
      <c r="J3" s="888"/>
      <c r="K3" s="600" t="s">
        <v>818</v>
      </c>
      <c r="L3" s="610" t="s">
        <v>610</v>
      </c>
      <c r="M3" s="610" t="b">
        <v>0</v>
      </c>
      <c r="N3" s="610" t="b">
        <v>1</v>
      </c>
      <c r="O3" s="6" t="s">
        <v>1460</v>
      </c>
      <c r="P3" s="6" t="b">
        <v>1</v>
      </c>
    </row>
    <row r="4" spans="1:16" s="6" customFormat="1" ht="19.2" customHeight="1" x14ac:dyDescent="0.3">
      <c r="A4" s="678" t="s">
        <v>742</v>
      </c>
      <c r="B4" s="676"/>
      <c r="C4" s="362"/>
      <c r="D4" s="343"/>
      <c r="E4" s="343"/>
      <c r="F4" s="343"/>
      <c r="G4" s="343"/>
      <c r="H4" s="684" t="s">
        <v>852</v>
      </c>
      <c r="I4" s="685" t="s">
        <v>886</v>
      </c>
      <c r="J4" s="888"/>
      <c r="K4" s="600" t="s">
        <v>819</v>
      </c>
      <c r="L4" s="610" t="s">
        <v>40238</v>
      </c>
      <c r="M4" s="610" t="b">
        <v>0</v>
      </c>
      <c r="N4" s="610" t="b">
        <v>1</v>
      </c>
      <c r="O4" s="6" t="b">
        <v>0</v>
      </c>
      <c r="P4" s="6" t="b">
        <v>0</v>
      </c>
    </row>
    <row r="5" spans="1:16" s="6" customFormat="1" ht="19.2" customHeight="1" x14ac:dyDescent="0.3">
      <c r="A5" s="1481" t="s">
        <v>829</v>
      </c>
      <c r="B5" s="1482"/>
      <c r="C5" s="359"/>
      <c r="D5" s="343"/>
      <c r="E5" s="343"/>
      <c r="F5" s="343"/>
      <c r="G5" s="343"/>
      <c r="H5" s="684" t="s">
        <v>610</v>
      </c>
      <c r="I5" s="685" t="s">
        <v>886</v>
      </c>
      <c r="J5" s="888"/>
      <c r="K5" s="600" t="s">
        <v>820</v>
      </c>
      <c r="L5" s="610" t="s">
        <v>1449</v>
      </c>
      <c r="M5" s="610" t="b">
        <v>0</v>
      </c>
      <c r="N5" s="610" t="b">
        <v>1</v>
      </c>
      <c r="O5" s="6" t="b">
        <v>0</v>
      </c>
      <c r="P5" s="6" t="b">
        <v>1</v>
      </c>
    </row>
    <row r="6" spans="1:16" s="6" customFormat="1" ht="19.2" customHeight="1" x14ac:dyDescent="0.3">
      <c r="A6" s="678" t="s">
        <v>17</v>
      </c>
      <c r="B6" s="677"/>
      <c r="C6" s="363"/>
      <c r="D6" s="343"/>
      <c r="E6" s="343"/>
      <c r="F6" s="343"/>
      <c r="G6" s="343"/>
      <c r="H6" s="684" t="s">
        <v>855</v>
      </c>
      <c r="I6" s="685" t="s">
        <v>886</v>
      </c>
      <c r="J6" s="888"/>
      <c r="K6" s="600" t="s">
        <v>821</v>
      </c>
      <c r="L6" s="610" t="s">
        <v>39549</v>
      </c>
      <c r="M6" s="610" t="b">
        <v>0</v>
      </c>
      <c r="N6" s="610" t="b">
        <v>1</v>
      </c>
    </row>
    <row r="7" spans="1:16" s="6" customFormat="1" ht="19.2" customHeight="1" x14ac:dyDescent="0.3">
      <c r="A7" s="678" t="s">
        <v>464</v>
      </c>
      <c r="B7" s="534"/>
      <c r="C7" s="363"/>
      <c r="D7" s="343"/>
      <c r="E7" s="343"/>
      <c r="F7" s="343"/>
      <c r="G7" s="343"/>
      <c r="H7" s="684" t="s">
        <v>853</v>
      </c>
      <c r="I7" s="685" t="s">
        <v>886</v>
      </c>
      <c r="J7" s="888"/>
      <c r="K7" s="600" t="s">
        <v>740</v>
      </c>
      <c r="L7" s="610" t="s">
        <v>40244</v>
      </c>
      <c r="M7" s="610" t="b">
        <v>0</v>
      </c>
      <c r="N7" s="610" t="b">
        <v>1</v>
      </c>
    </row>
    <row r="8" spans="1:16" s="6" customFormat="1" ht="19.2" customHeight="1" x14ac:dyDescent="0.3">
      <c r="A8" s="678" t="s">
        <v>465</v>
      </c>
      <c r="B8" s="534"/>
      <c r="C8" s="363"/>
      <c r="D8" s="343"/>
      <c r="E8" s="343"/>
      <c r="F8" s="343"/>
      <c r="G8" s="343"/>
      <c r="H8" s="684" t="s">
        <v>1453</v>
      </c>
      <c r="I8" s="685" t="s">
        <v>886</v>
      </c>
      <c r="J8" s="888"/>
      <c r="K8" s="600" t="s">
        <v>822</v>
      </c>
      <c r="L8" s="610" t="s">
        <v>40239</v>
      </c>
      <c r="M8" s="610" t="b">
        <v>0</v>
      </c>
      <c r="N8" s="610" t="b">
        <v>1</v>
      </c>
    </row>
    <row r="9" spans="1:16" s="6" customFormat="1" ht="19.2" customHeight="1" x14ac:dyDescent="0.3">
      <c r="A9" s="678" t="s">
        <v>19</v>
      </c>
      <c r="B9" s="534"/>
      <c r="C9" s="363"/>
      <c r="D9" s="343"/>
      <c r="E9" s="343"/>
      <c r="F9" s="343"/>
      <c r="G9" s="343"/>
      <c r="H9" s="601" t="s">
        <v>1455</v>
      </c>
      <c r="I9" s="686" t="s">
        <v>413</v>
      </c>
      <c r="J9" s="888"/>
      <c r="K9" s="600" t="s">
        <v>823</v>
      </c>
      <c r="L9" s="610" t="s">
        <v>1450</v>
      </c>
      <c r="M9" s="610" t="b">
        <v>0</v>
      </c>
      <c r="N9" s="610" t="b">
        <v>1</v>
      </c>
    </row>
    <row r="10" spans="1:16" s="6" customFormat="1" ht="18.75" customHeight="1" x14ac:dyDescent="0.3">
      <c r="A10" s="678" t="s">
        <v>225</v>
      </c>
      <c r="B10" s="535"/>
      <c r="C10" s="364"/>
      <c r="D10" s="343"/>
      <c r="E10" s="343"/>
      <c r="F10" s="343"/>
      <c r="G10" s="343"/>
      <c r="H10" s="601" t="s">
        <v>1451</v>
      </c>
      <c r="I10" s="686" t="s">
        <v>886</v>
      </c>
      <c r="J10" s="888"/>
      <c r="K10" s="600" t="s">
        <v>824</v>
      </c>
      <c r="L10" s="610" t="s">
        <v>39550</v>
      </c>
      <c r="M10" s="610" t="b">
        <v>0</v>
      </c>
      <c r="N10" s="610" t="b">
        <v>1</v>
      </c>
    </row>
    <row r="11" spans="1:16" s="6" customFormat="1" ht="19.2" customHeight="1" x14ac:dyDescent="0.3">
      <c r="A11" s="678" t="s">
        <v>39561</v>
      </c>
      <c r="B11" s="534"/>
      <c r="C11" s="363"/>
      <c r="D11" s="343"/>
      <c r="E11" s="343"/>
      <c r="F11" s="343"/>
      <c r="G11" s="343"/>
      <c r="H11" s="601"/>
      <c r="I11" s="686"/>
      <c r="J11" s="888"/>
      <c r="K11" s="600" t="s">
        <v>825</v>
      </c>
      <c r="L11" s="610" t="s">
        <v>40240</v>
      </c>
      <c r="M11" s="610" t="b">
        <v>0</v>
      </c>
      <c r="N11" s="610" t="b">
        <v>1</v>
      </c>
    </row>
    <row r="12" spans="1:16" s="6" customFormat="1" ht="19.2" customHeight="1" x14ac:dyDescent="0.3">
      <c r="A12" s="678" t="s">
        <v>738</v>
      </c>
      <c r="B12" s="534"/>
      <c r="C12" s="363"/>
      <c r="D12" s="343"/>
      <c r="E12" s="343"/>
      <c r="F12" s="343"/>
      <c r="G12" s="343"/>
      <c r="H12" s="601"/>
      <c r="I12" s="686"/>
      <c r="J12" s="888"/>
      <c r="K12" s="600" t="s">
        <v>826</v>
      </c>
      <c r="L12" s="610" t="s">
        <v>40245</v>
      </c>
      <c r="M12" s="610" t="b">
        <v>0</v>
      </c>
      <c r="N12" s="610" t="b">
        <v>1</v>
      </c>
    </row>
    <row r="13" spans="1:16" s="6" customFormat="1" ht="19.2" customHeight="1" x14ac:dyDescent="0.3">
      <c r="A13" s="678" t="s">
        <v>39562</v>
      </c>
      <c r="B13" s="357"/>
      <c r="C13" s="363"/>
      <c r="D13" s="343"/>
      <c r="E13" s="343"/>
      <c r="F13" s="343"/>
      <c r="G13" s="343"/>
      <c r="H13" s="601"/>
      <c r="I13" s="686"/>
      <c r="J13" s="888"/>
      <c r="K13" s="891" t="s">
        <v>827</v>
      </c>
      <c r="L13" s="610" t="s">
        <v>1451</v>
      </c>
      <c r="M13" s="610" t="b">
        <v>0</v>
      </c>
      <c r="N13" s="610" t="b">
        <v>1</v>
      </c>
    </row>
    <row r="14" spans="1:16" s="6" customFormat="1" ht="31.65" customHeight="1" x14ac:dyDescent="0.3">
      <c r="A14" s="678" t="s">
        <v>39563</v>
      </c>
      <c r="B14" s="552"/>
      <c r="C14" s="365"/>
      <c r="D14" s="343"/>
      <c r="E14" s="343"/>
      <c r="F14" s="343"/>
      <c r="G14" s="343"/>
      <c r="H14" s="601"/>
      <c r="I14" s="686"/>
      <c r="J14" s="888"/>
      <c r="K14" s="891"/>
      <c r="L14" s="610" t="s">
        <v>1452</v>
      </c>
      <c r="M14" s="610" t="b">
        <v>0</v>
      </c>
      <c r="N14" s="610" t="b">
        <v>0</v>
      </c>
    </row>
    <row r="15" spans="1:16" s="6" customFormat="1" ht="31.65" customHeight="1" x14ac:dyDescent="0.3">
      <c r="A15" s="679" t="s">
        <v>1447</v>
      </c>
      <c r="B15" s="534"/>
      <c r="C15" s="363"/>
      <c r="D15" s="343"/>
      <c r="E15" s="343"/>
      <c r="F15" s="343"/>
      <c r="G15" s="343"/>
      <c r="H15" s="601"/>
      <c r="I15" s="686"/>
      <c r="J15" s="888"/>
      <c r="K15" s="891"/>
      <c r="L15" s="610" t="s">
        <v>1113</v>
      </c>
      <c r="M15" s="610" t="b">
        <v>0</v>
      </c>
      <c r="N15" s="610" t="b">
        <v>0</v>
      </c>
    </row>
    <row r="16" spans="1:16" s="6" customFormat="1" ht="19.2" customHeight="1" x14ac:dyDescent="0.3">
      <c r="A16" s="680" t="s">
        <v>467</v>
      </c>
      <c r="B16" s="358"/>
      <c r="C16" s="366"/>
      <c r="D16" s="343"/>
      <c r="E16" s="343"/>
      <c r="F16" s="343"/>
      <c r="G16" s="343"/>
      <c r="H16" s="601"/>
      <c r="I16" s="686"/>
      <c r="J16" s="888"/>
      <c r="K16" s="891"/>
      <c r="L16" s="610" t="s">
        <v>1453</v>
      </c>
      <c r="M16" s="610" t="b">
        <v>0</v>
      </c>
      <c r="N16" s="610" t="b">
        <v>1</v>
      </c>
    </row>
    <row r="17" spans="1:14" s="6" customFormat="1" ht="15.6" x14ac:dyDescent="0.3">
      <c r="A17" s="682" t="s">
        <v>854</v>
      </c>
      <c r="B17" s="343"/>
      <c r="C17" s="343"/>
      <c r="D17" s="343"/>
      <c r="E17" s="343"/>
      <c r="F17" s="343"/>
      <c r="G17" s="343"/>
      <c r="H17" s="601"/>
      <c r="I17" s="686"/>
      <c r="J17" s="888"/>
      <c r="K17" s="892"/>
      <c r="L17" s="610" t="s">
        <v>39766</v>
      </c>
      <c r="M17" s="610" t="b">
        <v>0</v>
      </c>
      <c r="N17" s="610" t="b">
        <v>0</v>
      </c>
    </row>
    <row r="18" spans="1:14" ht="18.75" customHeight="1" x14ac:dyDescent="0.25">
      <c r="A18" s="884"/>
      <c r="B18" s="858"/>
      <c r="C18" s="885"/>
      <c r="D18" s="885"/>
      <c r="E18" s="885"/>
      <c r="H18" s="687"/>
      <c r="I18" s="687"/>
      <c r="J18" s="889"/>
      <c r="K18" s="893"/>
      <c r="L18" s="610" t="s">
        <v>39765</v>
      </c>
      <c r="M18" s="610" t="b">
        <v>0</v>
      </c>
      <c r="N18" s="610" t="b">
        <v>1</v>
      </c>
    </row>
    <row r="19" spans="1:14" ht="18.75" customHeight="1" x14ac:dyDescent="0.3">
      <c r="A19" s="886"/>
      <c r="B19" s="883"/>
      <c r="C19" s="885"/>
      <c r="D19" s="885"/>
      <c r="E19" s="885"/>
      <c r="H19" s="687"/>
      <c r="I19" s="687"/>
      <c r="J19" s="889"/>
      <c r="K19" s="893"/>
      <c r="L19" s="610" t="s">
        <v>1454</v>
      </c>
      <c r="M19" s="610" t="b">
        <v>0</v>
      </c>
      <c r="N19" s="610" t="b">
        <v>0</v>
      </c>
    </row>
    <row r="20" spans="1:14" ht="18.75" customHeight="1" x14ac:dyDescent="0.3">
      <c r="A20" s="886"/>
      <c r="B20" s="883"/>
      <c r="C20" s="885"/>
      <c r="D20" s="885"/>
      <c r="E20" s="885"/>
      <c r="H20" s="687"/>
      <c r="I20" s="687"/>
      <c r="J20" s="889"/>
      <c r="K20" s="893"/>
      <c r="L20" s="610" t="s">
        <v>1455</v>
      </c>
      <c r="M20" s="610" t="b">
        <v>1</v>
      </c>
      <c r="N20" s="610" t="b">
        <v>1</v>
      </c>
    </row>
    <row r="21" spans="1:14" ht="18.75" customHeight="1" x14ac:dyDescent="0.3">
      <c r="A21" s="886"/>
      <c r="B21" s="886"/>
      <c r="C21" s="885"/>
      <c r="D21" s="885"/>
      <c r="E21" s="885"/>
      <c r="H21" s="687"/>
      <c r="I21" s="687"/>
      <c r="J21" s="889"/>
      <c r="K21" s="893"/>
      <c r="L21" s="610" t="s">
        <v>40241</v>
      </c>
      <c r="M21" s="610" t="b">
        <v>0</v>
      </c>
      <c r="N21" s="610" t="b">
        <v>1</v>
      </c>
    </row>
    <row r="22" spans="1:14" ht="18.75" customHeight="1" x14ac:dyDescent="0.3">
      <c r="A22" s="886"/>
      <c r="B22" s="883"/>
      <c r="C22" s="885"/>
      <c r="D22" s="885"/>
      <c r="E22" s="885"/>
      <c r="H22" s="687"/>
      <c r="I22" s="687"/>
      <c r="J22" s="889"/>
      <c r="K22" s="893"/>
      <c r="L22" s="610" t="s">
        <v>40229</v>
      </c>
      <c r="M22" s="610" t="b">
        <v>0</v>
      </c>
      <c r="N22" s="610" t="b">
        <v>0</v>
      </c>
    </row>
    <row r="23" spans="1:14" ht="18.75" customHeight="1" x14ac:dyDescent="0.3">
      <c r="A23" s="886"/>
      <c r="B23" s="883"/>
      <c r="C23" s="885"/>
      <c r="D23" s="885"/>
      <c r="E23" s="885"/>
      <c r="H23" s="687"/>
      <c r="I23" s="687"/>
      <c r="J23" s="889"/>
      <c r="K23" s="893"/>
      <c r="L23" s="610" t="s">
        <v>40225</v>
      </c>
      <c r="M23" s="610" t="b">
        <v>0</v>
      </c>
      <c r="N23" s="610" t="b">
        <v>1</v>
      </c>
    </row>
    <row r="24" spans="1:14" ht="18.75" customHeight="1" x14ac:dyDescent="0.3">
      <c r="A24" s="886"/>
      <c r="B24" s="883"/>
      <c r="C24" s="885"/>
      <c r="D24" s="885"/>
      <c r="E24" s="885"/>
      <c r="H24" s="687"/>
      <c r="I24" s="687"/>
      <c r="J24" s="889"/>
      <c r="K24" s="893"/>
      <c r="L24" s="610" t="s">
        <v>40228</v>
      </c>
      <c r="M24" s="610" t="b">
        <v>0</v>
      </c>
      <c r="N24" s="610" t="b">
        <v>0</v>
      </c>
    </row>
    <row r="25" spans="1:14" ht="18.75" customHeight="1" x14ac:dyDescent="0.3">
      <c r="A25" s="886"/>
      <c r="B25" s="883"/>
      <c r="C25" s="885"/>
      <c r="D25" s="885"/>
      <c r="E25" s="885"/>
      <c r="H25" s="687"/>
      <c r="I25" s="687"/>
      <c r="J25" s="889"/>
      <c r="K25" s="893"/>
      <c r="L25" s="610" t="s">
        <v>700</v>
      </c>
      <c r="M25" s="610" t="b">
        <v>1</v>
      </c>
      <c r="N25" s="610" t="b">
        <v>1</v>
      </c>
    </row>
    <row r="26" spans="1:14" ht="18.75" customHeight="1" x14ac:dyDescent="0.3">
      <c r="A26" s="886"/>
      <c r="B26" s="883"/>
      <c r="C26" s="885"/>
      <c r="D26" s="885"/>
      <c r="E26" s="885"/>
      <c r="H26" s="687"/>
      <c r="I26" s="687"/>
      <c r="J26" s="889"/>
      <c r="K26" s="893"/>
      <c r="L26" s="610" t="s">
        <v>850</v>
      </c>
      <c r="M26" s="610" t="b">
        <v>0</v>
      </c>
      <c r="N26" s="610" t="b">
        <v>1</v>
      </c>
    </row>
    <row r="27" spans="1:14" ht="18.75" customHeight="1" x14ac:dyDescent="0.3">
      <c r="A27" s="843"/>
      <c r="B27" s="843"/>
      <c r="C27" s="885"/>
      <c r="D27" s="885"/>
      <c r="E27" s="885"/>
      <c r="H27" s="687"/>
      <c r="I27" s="687"/>
      <c r="J27" s="889"/>
      <c r="K27" s="893"/>
      <c r="L27" s="610" t="s">
        <v>1456</v>
      </c>
      <c r="M27" s="610" t="b">
        <v>0</v>
      </c>
      <c r="N27" s="610" t="b">
        <v>0</v>
      </c>
    </row>
    <row r="28" spans="1:14" ht="18.75" customHeight="1" x14ac:dyDescent="0.3">
      <c r="A28" s="843"/>
      <c r="B28" s="843"/>
      <c r="C28" s="885"/>
      <c r="D28" s="885"/>
      <c r="E28" s="885"/>
      <c r="H28" s="687"/>
      <c r="I28" s="687"/>
      <c r="J28" s="889"/>
      <c r="K28" s="893"/>
      <c r="L28" s="610" t="s">
        <v>853</v>
      </c>
      <c r="M28" s="610" t="b">
        <v>0</v>
      </c>
      <c r="N28" s="610" t="b">
        <v>1</v>
      </c>
    </row>
    <row r="29" spans="1:14" ht="18.75" customHeight="1" x14ac:dyDescent="0.25">
      <c r="A29" s="885"/>
      <c r="B29" s="885"/>
      <c r="C29" s="885"/>
      <c r="D29" s="885"/>
      <c r="E29" s="885"/>
      <c r="I29" s="491"/>
      <c r="K29" s="893"/>
      <c r="L29" s="610" t="s">
        <v>1121</v>
      </c>
      <c r="M29" s="610" t="b">
        <v>0</v>
      </c>
      <c r="N29" s="610" t="b">
        <v>1</v>
      </c>
    </row>
    <row r="30" spans="1:14" ht="18.75" customHeight="1" x14ac:dyDescent="0.25">
      <c r="A30" s="885"/>
      <c r="B30" s="885"/>
      <c r="C30" s="885"/>
      <c r="D30" s="885"/>
      <c r="E30" s="885"/>
      <c r="K30" s="893"/>
      <c r="L30" s="688" t="s">
        <v>849</v>
      </c>
      <c r="M30" s="688" t="b">
        <v>0</v>
      </c>
      <c r="N30" s="610" t="b">
        <v>1</v>
      </c>
    </row>
    <row r="31" spans="1:14" x14ac:dyDescent="0.25">
      <c r="A31" s="885"/>
      <c r="B31" s="885"/>
      <c r="C31" s="885"/>
      <c r="D31" s="885"/>
      <c r="E31" s="885"/>
      <c r="K31" s="893"/>
      <c r="L31" s="688" t="s">
        <v>39545</v>
      </c>
      <c r="M31" s="688" t="b">
        <v>0</v>
      </c>
      <c r="N31" s="688" t="b">
        <v>1</v>
      </c>
    </row>
    <row r="32" spans="1:14" x14ac:dyDescent="0.25">
      <c r="A32" s="885"/>
      <c r="B32" s="885"/>
      <c r="C32" s="885"/>
      <c r="D32" s="885"/>
      <c r="E32" s="885"/>
      <c r="K32" s="893"/>
      <c r="L32" s="688" t="s">
        <v>40242</v>
      </c>
      <c r="M32" s="688" t="b">
        <v>0</v>
      </c>
      <c r="N32" s="688" t="b">
        <v>1</v>
      </c>
    </row>
    <row r="33" spans="1:14" x14ac:dyDescent="0.25">
      <c r="A33" s="885"/>
      <c r="B33" s="885"/>
      <c r="C33" s="885"/>
      <c r="D33" s="885"/>
      <c r="E33" s="885"/>
      <c r="K33" s="893"/>
      <c r="L33" s="688" t="s">
        <v>851</v>
      </c>
      <c r="M33" s="688" t="b">
        <v>0</v>
      </c>
      <c r="N33" s="610" t="b">
        <v>1</v>
      </c>
    </row>
    <row r="34" spans="1:14" x14ac:dyDescent="0.25">
      <c r="A34" s="885"/>
      <c r="B34" s="887"/>
      <c r="C34" s="885"/>
      <c r="D34" s="885"/>
      <c r="E34" s="885"/>
      <c r="L34" s="688" t="s">
        <v>40243</v>
      </c>
      <c r="M34" s="688" t="b">
        <v>0</v>
      </c>
      <c r="N34" s="610" t="b">
        <v>1</v>
      </c>
    </row>
    <row r="35" spans="1:14" x14ac:dyDescent="0.25">
      <c r="A35" s="885"/>
      <c r="B35" s="885"/>
      <c r="C35" s="885"/>
      <c r="D35" s="885"/>
      <c r="E35" s="885"/>
      <c r="L35" s="688" t="s">
        <v>1459</v>
      </c>
      <c r="M35" s="688" t="b">
        <v>0</v>
      </c>
      <c r="N35" s="610" t="b">
        <v>1</v>
      </c>
    </row>
    <row r="36" spans="1:14" x14ac:dyDescent="0.25">
      <c r="A36" s="885"/>
      <c r="B36" s="885"/>
      <c r="C36" s="885"/>
      <c r="D36" s="885"/>
      <c r="E36" s="885"/>
      <c r="L36" s="688" t="s">
        <v>1458</v>
      </c>
      <c r="M36" s="688" t="b">
        <v>0</v>
      </c>
      <c r="N36" s="610" t="b">
        <v>1</v>
      </c>
    </row>
    <row r="37" spans="1:14" x14ac:dyDescent="0.25">
      <c r="A37" s="885"/>
      <c r="B37" s="885"/>
      <c r="C37" s="885"/>
      <c r="D37" s="885"/>
      <c r="E37" s="885"/>
      <c r="L37" s="688" t="s">
        <v>1457</v>
      </c>
      <c r="M37" s="688" t="b">
        <v>0</v>
      </c>
      <c r="N37" s="610" t="b">
        <v>0</v>
      </c>
    </row>
    <row r="38" spans="1:14" x14ac:dyDescent="0.25">
      <c r="A38" s="885"/>
      <c r="B38" s="885"/>
      <c r="C38" s="885"/>
      <c r="D38" s="885"/>
      <c r="E38" s="885"/>
    </row>
    <row r="39" spans="1:14" x14ac:dyDescent="0.25">
      <c r="A39" s="885"/>
      <c r="B39" s="885"/>
      <c r="C39" s="885"/>
      <c r="D39" s="885"/>
      <c r="E39" s="885"/>
    </row>
    <row r="40" spans="1:14" x14ac:dyDescent="0.25">
      <c r="A40" s="885"/>
      <c r="B40" s="885"/>
      <c r="C40" s="885"/>
      <c r="D40" s="885"/>
      <c r="E40" s="885"/>
    </row>
  </sheetData>
  <sheetProtection algorithmName="SHA-512" hashValue="h46cD8X8x7WWyGmndpUw8sv1iTYd6EgVqXv78ooAAc2F6y086O0ZkZHgJhem2KmB+UfD0VfWm7soI9dJwDF7aw==" saltValue="iGVPKtQyeUCapK90p1pwfw==" spinCount="100000" sheet="1" objects="1" scenarios="1" selectLockedCells="1"/>
  <mergeCells count="3">
    <mergeCell ref="A5:B5"/>
    <mergeCell ref="A1:B1"/>
    <mergeCell ref="E2:G2"/>
  </mergeCells>
  <dataValidations count="8">
    <dataValidation type="whole" allowBlank="1" showInputMessage="1" showErrorMessage="1" sqref="C10">
      <formula1>1</formula1>
      <formula2>99999</formula2>
    </dataValidation>
    <dataValidation type="whole" allowBlank="1" showInputMessage="1" showErrorMessage="1" sqref="B10">
      <formula1>1</formula1>
      <formula2>9999999999</formula2>
    </dataValidation>
    <dataValidation type="whole" allowBlank="1" showInputMessage="1" showErrorMessage="1" sqref="C4">
      <formula1>2008</formula1>
      <formula2>2020</formula2>
    </dataValidation>
    <dataValidation type="list" allowBlank="1" showDropDown="1" showInputMessage="1" showErrorMessage="1" errorTitle="Invalid Month" error="Please enter or select a valid month." sqref="B3:C3">
      <formula1>Months</formula1>
    </dataValidation>
    <dataValidation type="whole" allowBlank="1" showInputMessage="1" showErrorMessage="1" errorTitle="Invalid Year" error="Please enter a valid year (2013 or later). If you wish to enter a prior year, please use an earlier version of the UCR Workbook." sqref="B4">
      <formula1>2013</formula1>
      <formula2>2099</formula2>
    </dataValidation>
    <dataValidation type="custom" allowBlank="1" showInputMessage="1" showErrorMessage="1" errorTitle="Invalid ORI" error="Must be 7 or 9 characters long, and begin with 2 uppercase letters followed by 5 or 7 alphanumeric characters with no spaces or hyphens." promptTitle="Example ORIs:" prompt="WV12345 or WV1234500" sqref="B2">
      <formula1>AND(OR(LEN(B2)=7,LEN(B2)=9),NOT(ISERROR(FIND(LEFT(B2,1),"ABCDEFGHIJKLMNOPQRSTUVWXYZ"))),NOT(ISERROR(FIND(MID(B2,2,1),"ABCDEFGHIJKLMNOPQRSTUVWXYZ"))),ISERROR(FIND(" ",B2,3)),ISERROR(FIND("-",B2,3)))</formula1>
    </dataValidation>
    <dataValidation allowBlank="1" showErrorMessage="1" sqref="B11:B16"/>
    <dataValidation allowBlank="1" sqref="B6:B9"/>
  </dataValidations>
  <pageMargins left="0.7" right="0.7" top="0.75" bottom="0.75" header="0.3" footer="0.3"/>
  <pageSetup orientation="landscape" r:id="rId1"/>
  <drawing r:id="rId2"/>
  <legacyDrawing r:id="rId3"/>
  <controls>
    <mc:AlternateContent xmlns:mc="http://schemas.openxmlformats.org/markup-compatibility/2006">
      <mc:Choice Requires="x14">
        <control shapeId="7192" r:id="rId4" name="AdjustmentLabel">
          <controlPr defaultSize="0" autoLine="0" r:id="rId5">
            <anchor>
              <from>
                <xdr:col>6</xdr:col>
                <xdr:colOff>617220</xdr:colOff>
                <xdr:row>4</xdr:row>
                <xdr:rowOff>152400</xdr:rowOff>
              </from>
              <to>
                <xdr:col>6</xdr:col>
                <xdr:colOff>1508760</xdr:colOff>
                <xdr:row>5</xdr:row>
                <xdr:rowOff>190500</xdr:rowOff>
              </to>
            </anchor>
          </controlPr>
        </control>
      </mc:Choice>
      <mc:Fallback>
        <control shapeId="7192" r:id="rId4" name="AdjustmentLabel"/>
      </mc:Fallback>
    </mc:AlternateContent>
    <mc:AlternateContent xmlns:mc="http://schemas.openxmlformats.org/markup-compatibility/2006">
      <mc:Choice Requires="x14">
        <control shapeId="7193" r:id="rId6" name="NoReportLabel">
          <controlPr defaultSize="0" autoLine="0" r:id="rId7">
            <anchor>
              <from>
                <xdr:col>6</xdr:col>
                <xdr:colOff>1546860</xdr:colOff>
                <xdr:row>4</xdr:row>
                <xdr:rowOff>30480</xdr:rowOff>
              </from>
              <to>
                <xdr:col>6</xdr:col>
                <xdr:colOff>2270760</xdr:colOff>
                <xdr:row>5</xdr:row>
                <xdr:rowOff>160020</xdr:rowOff>
              </to>
            </anchor>
          </controlPr>
        </control>
      </mc:Choice>
      <mc:Fallback>
        <control shapeId="7193" r:id="rId6" name="NoReportLabel"/>
      </mc:Fallback>
    </mc:AlternateContent>
    <mc:AlternateContent xmlns:mc="http://schemas.openxmlformats.org/markup-compatibility/2006">
      <mc:Choice Requires="x14">
        <control shapeId="7206" r:id="rId8" name="lblASupp">
          <controlPr defaultSize="0" autoLine="0" r:id="rId9">
            <anchor>
              <from>
                <xdr:col>4</xdr:col>
                <xdr:colOff>68580</xdr:colOff>
                <xdr:row>7</xdr:row>
                <xdr:rowOff>76200</xdr:rowOff>
              </from>
              <to>
                <xdr:col>4</xdr:col>
                <xdr:colOff>1287780</xdr:colOff>
                <xdr:row>8</xdr:row>
                <xdr:rowOff>114300</xdr:rowOff>
              </to>
            </anchor>
          </controlPr>
        </control>
      </mc:Choice>
      <mc:Fallback>
        <control shapeId="7206" r:id="rId8" name="lblASupp"/>
      </mc:Fallback>
    </mc:AlternateContent>
    <mc:AlternateContent xmlns:mc="http://schemas.openxmlformats.org/markup-compatibility/2006">
      <mc:Choice Requires="x14">
        <control shapeId="7205" r:id="rId10" name="lblReturnA">
          <controlPr defaultSize="0" autoLine="0" r:id="rId11">
            <anchor>
              <from>
                <xdr:col>4</xdr:col>
                <xdr:colOff>68580</xdr:colOff>
                <xdr:row>6</xdr:row>
                <xdr:rowOff>38100</xdr:rowOff>
              </from>
              <to>
                <xdr:col>4</xdr:col>
                <xdr:colOff>1257300</xdr:colOff>
                <xdr:row>7</xdr:row>
                <xdr:rowOff>99060</xdr:rowOff>
              </to>
            </anchor>
          </controlPr>
        </control>
      </mc:Choice>
      <mc:Fallback>
        <control shapeId="7205" r:id="rId10" name="lblReturnA"/>
      </mc:Fallback>
    </mc:AlternateContent>
    <mc:AlternateContent xmlns:mc="http://schemas.openxmlformats.org/markup-compatibility/2006">
      <mc:Choice Requires="x14">
        <control shapeId="7218" r:id="rId12" name="SettingsButton">
          <controlPr defaultSize="0" autoFill="0" autoLine="0" r:id="rId13">
            <anchor>
              <from>
                <xdr:col>4</xdr:col>
                <xdr:colOff>76200</xdr:colOff>
                <xdr:row>17</xdr:row>
                <xdr:rowOff>182880</xdr:rowOff>
              </from>
              <to>
                <xdr:col>4</xdr:col>
                <xdr:colOff>685800</xdr:colOff>
                <xdr:row>18</xdr:row>
                <xdr:rowOff>220980</xdr:rowOff>
              </to>
            </anchor>
          </controlPr>
        </control>
      </mc:Choice>
      <mc:Fallback>
        <control shapeId="7218" r:id="rId12" name="SettingsButton"/>
      </mc:Fallback>
    </mc:AlternateContent>
    <mc:AlternateContent xmlns:mc="http://schemas.openxmlformats.org/markup-compatibility/2006">
      <mc:Choice Requires="x14">
        <control shapeId="7257" r:id="rId14" name="opb1ReturnA">
          <controlPr defaultSize="0" autoLine="0" r:id="rId15">
            <anchor>
              <from>
                <xdr:col>5</xdr:col>
                <xdr:colOff>365760</xdr:colOff>
                <xdr:row>6</xdr:row>
                <xdr:rowOff>60960</xdr:rowOff>
              </from>
              <to>
                <xdr:col>6</xdr:col>
                <xdr:colOff>274320</xdr:colOff>
                <xdr:row>6</xdr:row>
                <xdr:rowOff>220980</xdr:rowOff>
              </to>
            </anchor>
          </controlPr>
        </control>
      </mc:Choice>
      <mc:Fallback>
        <control shapeId="7257" r:id="rId14" name="opb1ReturnA"/>
      </mc:Fallback>
    </mc:AlternateContent>
    <mc:AlternateContent xmlns:mc="http://schemas.openxmlformats.org/markup-compatibility/2006">
      <mc:Choice Requires="x14">
        <control shapeId="7191" r:id="rId16" name="OriginalReportLabel">
          <controlPr defaultSize="0" autoLine="0" r:id="rId17">
            <anchor>
              <from>
                <xdr:col>5</xdr:col>
                <xdr:colOff>68580</xdr:colOff>
                <xdr:row>4</xdr:row>
                <xdr:rowOff>30480</xdr:rowOff>
              </from>
              <to>
                <xdr:col>6</xdr:col>
                <xdr:colOff>541020</xdr:colOff>
                <xdr:row>5</xdr:row>
                <xdr:rowOff>160020</xdr:rowOff>
              </to>
            </anchor>
          </controlPr>
        </control>
      </mc:Choice>
      <mc:Fallback>
        <control shapeId="7191" r:id="rId16" name="OriginalReportLabel"/>
      </mc:Fallback>
    </mc:AlternateContent>
    <mc:AlternateContent xmlns:mc="http://schemas.openxmlformats.org/markup-compatibility/2006">
      <mc:Choice Requires="x14">
        <control shapeId="7258" r:id="rId18" name="opb2ReturnA">
          <controlPr defaultSize="0" autoLine="0" r:id="rId15">
            <anchor>
              <from>
                <xdr:col>6</xdr:col>
                <xdr:colOff>876300</xdr:colOff>
                <xdr:row>6</xdr:row>
                <xdr:rowOff>60960</xdr:rowOff>
              </from>
              <to>
                <xdr:col>6</xdr:col>
                <xdr:colOff>1188720</xdr:colOff>
                <xdr:row>6</xdr:row>
                <xdr:rowOff>220980</xdr:rowOff>
              </to>
            </anchor>
          </controlPr>
        </control>
      </mc:Choice>
      <mc:Fallback>
        <control shapeId="7258" r:id="rId18" name="opb2ReturnA"/>
      </mc:Fallback>
    </mc:AlternateContent>
    <mc:AlternateContent xmlns:mc="http://schemas.openxmlformats.org/markup-compatibility/2006">
      <mc:Choice Requires="x14">
        <control shapeId="7259" r:id="rId19" name="opb3ReturnA">
          <controlPr defaultSize="0" autoLine="0" r:id="rId20">
            <anchor>
              <from>
                <xdr:col>6</xdr:col>
                <xdr:colOff>1790700</xdr:colOff>
                <xdr:row>6</xdr:row>
                <xdr:rowOff>60960</xdr:rowOff>
              </from>
              <to>
                <xdr:col>6</xdr:col>
                <xdr:colOff>2103120</xdr:colOff>
                <xdr:row>6</xdr:row>
                <xdr:rowOff>220980</xdr:rowOff>
              </to>
            </anchor>
          </controlPr>
        </control>
      </mc:Choice>
      <mc:Fallback>
        <control shapeId="7259" r:id="rId19" name="opb3ReturnA"/>
      </mc:Fallback>
    </mc:AlternateContent>
    <mc:AlternateContent xmlns:mc="http://schemas.openxmlformats.org/markup-compatibility/2006">
      <mc:Choice Requires="x14">
        <control shapeId="7273" r:id="rId21" name="StartNewWorkbookButton">
          <controlPr defaultSize="0" autoFill="0" autoLine="0" r:id="rId22">
            <anchor>
              <from>
                <xdr:col>6</xdr:col>
                <xdr:colOff>1059180</xdr:colOff>
                <xdr:row>17</xdr:row>
                <xdr:rowOff>182880</xdr:rowOff>
              </from>
              <to>
                <xdr:col>6</xdr:col>
                <xdr:colOff>2316480</xdr:colOff>
                <xdr:row>18</xdr:row>
                <xdr:rowOff>220980</xdr:rowOff>
              </to>
            </anchor>
          </controlPr>
        </control>
      </mc:Choice>
      <mc:Fallback>
        <control shapeId="7273" r:id="rId21" name="StartNewWorkbookButton"/>
      </mc:Fallback>
    </mc:AlternateContent>
    <mc:AlternateContent xmlns:mc="http://schemas.openxmlformats.org/markup-compatibility/2006">
      <mc:Choice Requires="x14">
        <control shapeId="7288" r:id="rId23" name="lblLEOKA">
          <controlPr defaultSize="0" autoLine="0" r:id="rId24">
            <anchor>
              <from>
                <xdr:col>4</xdr:col>
                <xdr:colOff>68580</xdr:colOff>
                <xdr:row>8</xdr:row>
                <xdr:rowOff>121920</xdr:rowOff>
              </from>
              <to>
                <xdr:col>4</xdr:col>
                <xdr:colOff>1287780</xdr:colOff>
                <xdr:row>9</xdr:row>
                <xdr:rowOff>114300</xdr:rowOff>
              </to>
            </anchor>
          </controlPr>
        </control>
      </mc:Choice>
      <mc:Fallback>
        <control shapeId="7288" r:id="rId23" name="lblLEOKA"/>
      </mc:Fallback>
    </mc:AlternateContent>
    <mc:AlternateContent xmlns:mc="http://schemas.openxmlformats.org/markup-compatibility/2006">
      <mc:Choice Requires="x14">
        <control shapeId="7292" r:id="rId25" name="opb1ASupp">
          <controlPr defaultSize="0" autoLine="0" r:id="rId15">
            <anchor>
              <from>
                <xdr:col>5</xdr:col>
                <xdr:colOff>365760</xdr:colOff>
                <xdr:row>7</xdr:row>
                <xdr:rowOff>106680</xdr:rowOff>
              </from>
              <to>
                <xdr:col>6</xdr:col>
                <xdr:colOff>274320</xdr:colOff>
                <xdr:row>8</xdr:row>
                <xdr:rowOff>30480</xdr:rowOff>
              </to>
            </anchor>
          </controlPr>
        </control>
      </mc:Choice>
      <mc:Fallback>
        <control shapeId="7292" r:id="rId25" name="opb1ASupp"/>
      </mc:Fallback>
    </mc:AlternateContent>
    <mc:AlternateContent xmlns:mc="http://schemas.openxmlformats.org/markup-compatibility/2006">
      <mc:Choice Requires="x14">
        <control shapeId="7293" r:id="rId26" name="opb2ASupp">
          <controlPr defaultSize="0" autoLine="0" r:id="rId15">
            <anchor>
              <from>
                <xdr:col>6</xdr:col>
                <xdr:colOff>876300</xdr:colOff>
                <xdr:row>7</xdr:row>
                <xdr:rowOff>106680</xdr:rowOff>
              </from>
              <to>
                <xdr:col>6</xdr:col>
                <xdr:colOff>1188720</xdr:colOff>
                <xdr:row>8</xdr:row>
                <xdr:rowOff>30480</xdr:rowOff>
              </to>
            </anchor>
          </controlPr>
        </control>
      </mc:Choice>
      <mc:Fallback>
        <control shapeId="7293" r:id="rId26" name="opb2ASupp"/>
      </mc:Fallback>
    </mc:AlternateContent>
    <mc:AlternateContent xmlns:mc="http://schemas.openxmlformats.org/markup-compatibility/2006">
      <mc:Choice Requires="x14">
        <control shapeId="7294" r:id="rId27" name="opb3ASupp">
          <controlPr defaultSize="0" autoLine="0" r:id="rId20">
            <anchor>
              <from>
                <xdr:col>6</xdr:col>
                <xdr:colOff>1790700</xdr:colOff>
                <xdr:row>7</xdr:row>
                <xdr:rowOff>106680</xdr:rowOff>
              </from>
              <to>
                <xdr:col>6</xdr:col>
                <xdr:colOff>2103120</xdr:colOff>
                <xdr:row>8</xdr:row>
                <xdr:rowOff>30480</xdr:rowOff>
              </to>
            </anchor>
          </controlPr>
        </control>
      </mc:Choice>
      <mc:Fallback>
        <control shapeId="7294" r:id="rId27" name="opb3ASupp"/>
      </mc:Fallback>
    </mc:AlternateContent>
    <mc:AlternateContent xmlns:mc="http://schemas.openxmlformats.org/markup-compatibility/2006">
      <mc:Choice Requires="x14">
        <control shapeId="7295" r:id="rId28" name="lblASR">
          <controlPr defaultSize="0" autoLine="0" r:id="rId29">
            <anchor>
              <from>
                <xdr:col>4</xdr:col>
                <xdr:colOff>68580</xdr:colOff>
                <xdr:row>9</xdr:row>
                <xdr:rowOff>160020</xdr:rowOff>
              </from>
              <to>
                <xdr:col>4</xdr:col>
                <xdr:colOff>1287780</xdr:colOff>
                <xdr:row>10</xdr:row>
                <xdr:rowOff>152400</xdr:rowOff>
              </to>
            </anchor>
          </controlPr>
        </control>
      </mc:Choice>
      <mc:Fallback>
        <control shapeId="7295" r:id="rId28" name="lblASR"/>
      </mc:Fallback>
    </mc:AlternateContent>
    <mc:AlternateContent xmlns:mc="http://schemas.openxmlformats.org/markup-compatibility/2006">
      <mc:Choice Requires="x14">
        <control shapeId="7296" r:id="rId30" name="lblArson">
          <controlPr defaultSize="0" autoLine="0" r:id="rId31">
            <anchor>
              <from>
                <xdr:col>4</xdr:col>
                <xdr:colOff>68580</xdr:colOff>
                <xdr:row>10</xdr:row>
                <xdr:rowOff>220980</xdr:rowOff>
              </from>
              <to>
                <xdr:col>4</xdr:col>
                <xdr:colOff>1287780</xdr:colOff>
                <xdr:row>11</xdr:row>
                <xdr:rowOff>213360</xdr:rowOff>
              </to>
            </anchor>
          </controlPr>
        </control>
      </mc:Choice>
      <mc:Fallback>
        <control shapeId="7296" r:id="rId30" name="lblArson"/>
      </mc:Fallback>
    </mc:AlternateContent>
    <mc:AlternateContent xmlns:mc="http://schemas.openxmlformats.org/markup-compatibility/2006">
      <mc:Choice Requires="x14">
        <control shapeId="7297" r:id="rId32" name="lblSHR">
          <controlPr defaultSize="0" autoLine="0" r:id="rId33">
            <anchor>
              <from>
                <xdr:col>4</xdr:col>
                <xdr:colOff>68580</xdr:colOff>
                <xdr:row>12</xdr:row>
                <xdr:rowOff>30480</xdr:rowOff>
              </from>
              <to>
                <xdr:col>4</xdr:col>
                <xdr:colOff>1287780</xdr:colOff>
                <xdr:row>13</xdr:row>
                <xdr:rowOff>22860</xdr:rowOff>
              </to>
            </anchor>
          </controlPr>
        </control>
      </mc:Choice>
      <mc:Fallback>
        <control shapeId="7297" r:id="rId32" name="lblSHR"/>
      </mc:Fallback>
    </mc:AlternateContent>
    <mc:AlternateContent xmlns:mc="http://schemas.openxmlformats.org/markup-compatibility/2006">
      <mc:Choice Requires="x14">
        <control shapeId="7298" r:id="rId34" name="lblPE">
          <controlPr defaultSize="0" autoLine="0" r:id="rId35">
            <anchor>
              <from>
                <xdr:col>4</xdr:col>
                <xdr:colOff>68580</xdr:colOff>
                <xdr:row>13</xdr:row>
                <xdr:rowOff>0</xdr:rowOff>
              </from>
              <to>
                <xdr:col>5</xdr:col>
                <xdr:colOff>0</xdr:colOff>
                <xdr:row>14</xdr:row>
                <xdr:rowOff>175260</xdr:rowOff>
              </to>
            </anchor>
          </controlPr>
        </control>
      </mc:Choice>
      <mc:Fallback>
        <control shapeId="7298" r:id="rId34" name="lblPE"/>
      </mc:Fallback>
    </mc:AlternateContent>
    <mc:AlternateContent xmlns:mc="http://schemas.openxmlformats.org/markup-compatibility/2006">
      <mc:Choice Requires="x14">
        <control shapeId="7299" r:id="rId36" name="lblHateCrime">
          <controlPr defaultSize="0" autoLine="0" r:id="rId37">
            <anchor>
              <from>
                <xdr:col>4</xdr:col>
                <xdr:colOff>68580</xdr:colOff>
                <xdr:row>13</xdr:row>
                <xdr:rowOff>350520</xdr:rowOff>
              </from>
              <to>
                <xdr:col>4</xdr:col>
                <xdr:colOff>1287780</xdr:colOff>
                <xdr:row>14</xdr:row>
                <xdr:rowOff>182880</xdr:rowOff>
              </to>
            </anchor>
          </controlPr>
        </control>
      </mc:Choice>
      <mc:Fallback>
        <control shapeId="7299" r:id="rId36" name="lblHateCrime"/>
      </mc:Fallback>
    </mc:AlternateContent>
    <mc:AlternateContent xmlns:mc="http://schemas.openxmlformats.org/markup-compatibility/2006">
      <mc:Choice Requires="x14">
        <control shapeId="7300" r:id="rId38" name="lblHumanTrafficking">
          <controlPr defaultSize="0" autoLine="0" r:id="rId39">
            <anchor>
              <from>
                <xdr:col>4</xdr:col>
                <xdr:colOff>68580</xdr:colOff>
                <xdr:row>14</xdr:row>
                <xdr:rowOff>236220</xdr:rowOff>
              </from>
              <to>
                <xdr:col>4</xdr:col>
                <xdr:colOff>1287780</xdr:colOff>
                <xdr:row>15</xdr:row>
                <xdr:rowOff>114300</xdr:rowOff>
              </to>
            </anchor>
          </controlPr>
        </control>
      </mc:Choice>
      <mc:Fallback>
        <control shapeId="7300" r:id="rId38" name="lblHumanTrafficking"/>
      </mc:Fallback>
    </mc:AlternateContent>
    <mc:AlternateContent xmlns:mc="http://schemas.openxmlformats.org/markup-compatibility/2006">
      <mc:Choice Requires="x14">
        <control shapeId="7316" r:id="rId40" name="lblCargoTheft">
          <controlPr defaultSize="0" autoLine="0" r:id="rId41">
            <anchor>
              <from>
                <xdr:col>4</xdr:col>
                <xdr:colOff>68580</xdr:colOff>
                <xdr:row>15</xdr:row>
                <xdr:rowOff>121920</xdr:rowOff>
              </from>
              <to>
                <xdr:col>4</xdr:col>
                <xdr:colOff>1287780</xdr:colOff>
                <xdr:row>17</xdr:row>
                <xdr:rowOff>0</xdr:rowOff>
              </to>
            </anchor>
          </controlPr>
        </control>
      </mc:Choice>
      <mc:Fallback>
        <control shapeId="7316" r:id="rId40" name="lblCargoTheft"/>
      </mc:Fallback>
    </mc:AlternateContent>
    <mc:AlternateContent xmlns:mc="http://schemas.openxmlformats.org/markup-compatibility/2006">
      <mc:Choice Requires="x14">
        <control shapeId="7347" r:id="rId42" name="opb1LEOKA">
          <controlPr defaultSize="0" autoLine="0" r:id="rId15">
            <anchor>
              <from>
                <xdr:col>5</xdr:col>
                <xdr:colOff>365760</xdr:colOff>
                <xdr:row>8</xdr:row>
                <xdr:rowOff>144780</xdr:rowOff>
              </from>
              <to>
                <xdr:col>6</xdr:col>
                <xdr:colOff>274320</xdr:colOff>
                <xdr:row>9</xdr:row>
                <xdr:rowOff>68580</xdr:rowOff>
              </to>
            </anchor>
          </controlPr>
        </control>
      </mc:Choice>
      <mc:Fallback>
        <control shapeId="7347" r:id="rId42" name="opb1LEOKA"/>
      </mc:Fallback>
    </mc:AlternateContent>
    <mc:AlternateContent xmlns:mc="http://schemas.openxmlformats.org/markup-compatibility/2006">
      <mc:Choice Requires="x14">
        <control shapeId="7348" r:id="rId43" name="opb2LEOKA">
          <controlPr defaultSize="0" autoLine="0" r:id="rId15">
            <anchor>
              <from>
                <xdr:col>6</xdr:col>
                <xdr:colOff>876300</xdr:colOff>
                <xdr:row>8</xdr:row>
                <xdr:rowOff>144780</xdr:rowOff>
              </from>
              <to>
                <xdr:col>6</xdr:col>
                <xdr:colOff>1188720</xdr:colOff>
                <xdr:row>9</xdr:row>
                <xdr:rowOff>68580</xdr:rowOff>
              </to>
            </anchor>
          </controlPr>
        </control>
      </mc:Choice>
      <mc:Fallback>
        <control shapeId="7348" r:id="rId43" name="opb2LEOKA"/>
      </mc:Fallback>
    </mc:AlternateContent>
    <mc:AlternateContent xmlns:mc="http://schemas.openxmlformats.org/markup-compatibility/2006">
      <mc:Choice Requires="x14">
        <control shapeId="7349" r:id="rId44" name="opb3LEOKA">
          <controlPr defaultSize="0" autoLine="0" r:id="rId20">
            <anchor>
              <from>
                <xdr:col>6</xdr:col>
                <xdr:colOff>1790700</xdr:colOff>
                <xdr:row>8</xdr:row>
                <xdr:rowOff>144780</xdr:rowOff>
              </from>
              <to>
                <xdr:col>6</xdr:col>
                <xdr:colOff>2103120</xdr:colOff>
                <xdr:row>9</xdr:row>
                <xdr:rowOff>68580</xdr:rowOff>
              </to>
            </anchor>
          </controlPr>
        </control>
      </mc:Choice>
      <mc:Fallback>
        <control shapeId="7349" r:id="rId44" name="opb3LEOKA"/>
      </mc:Fallback>
    </mc:AlternateContent>
    <mc:AlternateContent xmlns:mc="http://schemas.openxmlformats.org/markup-compatibility/2006">
      <mc:Choice Requires="x14">
        <control shapeId="7350" r:id="rId45" name="opb1ASR">
          <controlPr defaultSize="0" autoLine="0" r:id="rId15">
            <anchor>
              <from>
                <xdr:col>5</xdr:col>
                <xdr:colOff>365760</xdr:colOff>
                <xdr:row>9</xdr:row>
                <xdr:rowOff>190500</xdr:rowOff>
              </from>
              <to>
                <xdr:col>6</xdr:col>
                <xdr:colOff>274320</xdr:colOff>
                <xdr:row>10</xdr:row>
                <xdr:rowOff>114300</xdr:rowOff>
              </to>
            </anchor>
          </controlPr>
        </control>
      </mc:Choice>
      <mc:Fallback>
        <control shapeId="7350" r:id="rId45" name="opb1ASR"/>
      </mc:Fallback>
    </mc:AlternateContent>
    <mc:AlternateContent xmlns:mc="http://schemas.openxmlformats.org/markup-compatibility/2006">
      <mc:Choice Requires="x14">
        <control shapeId="7351" r:id="rId46" name="opb2ASR">
          <controlPr defaultSize="0" autoLine="0" r:id="rId15">
            <anchor>
              <from>
                <xdr:col>6</xdr:col>
                <xdr:colOff>876300</xdr:colOff>
                <xdr:row>9</xdr:row>
                <xdr:rowOff>190500</xdr:rowOff>
              </from>
              <to>
                <xdr:col>6</xdr:col>
                <xdr:colOff>1188720</xdr:colOff>
                <xdr:row>10</xdr:row>
                <xdr:rowOff>114300</xdr:rowOff>
              </to>
            </anchor>
          </controlPr>
        </control>
      </mc:Choice>
      <mc:Fallback>
        <control shapeId="7351" r:id="rId46" name="opb2ASR"/>
      </mc:Fallback>
    </mc:AlternateContent>
    <mc:AlternateContent xmlns:mc="http://schemas.openxmlformats.org/markup-compatibility/2006">
      <mc:Choice Requires="x14">
        <control shapeId="7352" r:id="rId47" name="opb3ASR">
          <controlPr defaultSize="0" autoLine="0" r:id="rId20">
            <anchor>
              <from>
                <xdr:col>6</xdr:col>
                <xdr:colOff>1790700</xdr:colOff>
                <xdr:row>9</xdr:row>
                <xdr:rowOff>190500</xdr:rowOff>
              </from>
              <to>
                <xdr:col>6</xdr:col>
                <xdr:colOff>2103120</xdr:colOff>
                <xdr:row>10</xdr:row>
                <xdr:rowOff>114300</xdr:rowOff>
              </to>
            </anchor>
          </controlPr>
        </control>
      </mc:Choice>
      <mc:Fallback>
        <control shapeId="7352" r:id="rId47" name="opb3ASR"/>
      </mc:Fallback>
    </mc:AlternateContent>
    <mc:AlternateContent xmlns:mc="http://schemas.openxmlformats.org/markup-compatibility/2006">
      <mc:Choice Requires="x14">
        <control shapeId="7353" r:id="rId48" name="opb1Arson">
          <controlPr defaultSize="0" autoLine="0" r:id="rId15">
            <anchor>
              <from>
                <xdr:col>5</xdr:col>
                <xdr:colOff>365760</xdr:colOff>
                <xdr:row>11</xdr:row>
                <xdr:rowOff>0</xdr:rowOff>
              </from>
              <to>
                <xdr:col>6</xdr:col>
                <xdr:colOff>274320</xdr:colOff>
                <xdr:row>11</xdr:row>
                <xdr:rowOff>160020</xdr:rowOff>
              </to>
            </anchor>
          </controlPr>
        </control>
      </mc:Choice>
      <mc:Fallback>
        <control shapeId="7353" r:id="rId48" name="opb1Arson"/>
      </mc:Fallback>
    </mc:AlternateContent>
    <mc:AlternateContent xmlns:mc="http://schemas.openxmlformats.org/markup-compatibility/2006">
      <mc:Choice Requires="x14">
        <control shapeId="7354" r:id="rId49" name="opb2Arson">
          <controlPr defaultSize="0" autoLine="0" r:id="rId15">
            <anchor>
              <from>
                <xdr:col>6</xdr:col>
                <xdr:colOff>876300</xdr:colOff>
                <xdr:row>11</xdr:row>
                <xdr:rowOff>0</xdr:rowOff>
              </from>
              <to>
                <xdr:col>6</xdr:col>
                <xdr:colOff>1188720</xdr:colOff>
                <xdr:row>11</xdr:row>
                <xdr:rowOff>160020</xdr:rowOff>
              </to>
            </anchor>
          </controlPr>
        </control>
      </mc:Choice>
      <mc:Fallback>
        <control shapeId="7354" r:id="rId49" name="opb2Arson"/>
      </mc:Fallback>
    </mc:AlternateContent>
    <mc:AlternateContent xmlns:mc="http://schemas.openxmlformats.org/markup-compatibility/2006">
      <mc:Choice Requires="x14">
        <control shapeId="7355" r:id="rId50" name="opb3Arson">
          <controlPr defaultSize="0" autoLine="0" r:id="rId20">
            <anchor>
              <from>
                <xdr:col>6</xdr:col>
                <xdr:colOff>1790700</xdr:colOff>
                <xdr:row>11</xdr:row>
                <xdr:rowOff>0</xdr:rowOff>
              </from>
              <to>
                <xdr:col>6</xdr:col>
                <xdr:colOff>2103120</xdr:colOff>
                <xdr:row>11</xdr:row>
                <xdr:rowOff>160020</xdr:rowOff>
              </to>
            </anchor>
          </controlPr>
        </control>
      </mc:Choice>
      <mc:Fallback>
        <control shapeId="7355" r:id="rId50" name="opb3Arson"/>
      </mc:Fallback>
    </mc:AlternateContent>
    <mc:AlternateContent xmlns:mc="http://schemas.openxmlformats.org/markup-compatibility/2006">
      <mc:Choice Requires="x14">
        <control shapeId="7356" r:id="rId51" name="opb1SHR">
          <controlPr defaultSize="0" autoLine="0" r:id="rId15">
            <anchor>
              <from>
                <xdr:col>5</xdr:col>
                <xdr:colOff>365760</xdr:colOff>
                <xdr:row>12</xdr:row>
                <xdr:rowOff>38100</xdr:rowOff>
              </from>
              <to>
                <xdr:col>6</xdr:col>
                <xdr:colOff>274320</xdr:colOff>
                <xdr:row>12</xdr:row>
                <xdr:rowOff>198120</xdr:rowOff>
              </to>
            </anchor>
          </controlPr>
        </control>
      </mc:Choice>
      <mc:Fallback>
        <control shapeId="7356" r:id="rId51" name="opb1SHR"/>
      </mc:Fallback>
    </mc:AlternateContent>
    <mc:AlternateContent xmlns:mc="http://schemas.openxmlformats.org/markup-compatibility/2006">
      <mc:Choice Requires="x14">
        <control shapeId="7357" r:id="rId52" name="opb2SHR">
          <controlPr defaultSize="0" autoLine="0" r:id="rId15">
            <anchor>
              <from>
                <xdr:col>6</xdr:col>
                <xdr:colOff>876300</xdr:colOff>
                <xdr:row>12</xdr:row>
                <xdr:rowOff>38100</xdr:rowOff>
              </from>
              <to>
                <xdr:col>6</xdr:col>
                <xdr:colOff>1188720</xdr:colOff>
                <xdr:row>12</xdr:row>
                <xdr:rowOff>198120</xdr:rowOff>
              </to>
            </anchor>
          </controlPr>
        </control>
      </mc:Choice>
      <mc:Fallback>
        <control shapeId="7357" r:id="rId52" name="opb2SHR"/>
      </mc:Fallback>
    </mc:AlternateContent>
    <mc:AlternateContent xmlns:mc="http://schemas.openxmlformats.org/markup-compatibility/2006">
      <mc:Choice Requires="x14">
        <control shapeId="7358" r:id="rId53" name="opb3SHR">
          <controlPr defaultSize="0" autoLine="0" r:id="rId20">
            <anchor>
              <from>
                <xdr:col>6</xdr:col>
                <xdr:colOff>1790700</xdr:colOff>
                <xdr:row>12</xdr:row>
                <xdr:rowOff>38100</xdr:rowOff>
              </from>
              <to>
                <xdr:col>6</xdr:col>
                <xdr:colOff>2103120</xdr:colOff>
                <xdr:row>12</xdr:row>
                <xdr:rowOff>198120</xdr:rowOff>
              </to>
            </anchor>
          </controlPr>
        </control>
      </mc:Choice>
      <mc:Fallback>
        <control shapeId="7358" r:id="rId53" name="opb3SHR"/>
      </mc:Fallback>
    </mc:AlternateContent>
    <mc:AlternateContent xmlns:mc="http://schemas.openxmlformats.org/markup-compatibility/2006">
      <mc:Choice Requires="x14">
        <control shapeId="7374" r:id="rId54" name="opb1PE">
          <controlPr defaultSize="0" autoLine="0" r:id="rId15">
            <anchor>
              <from>
                <xdr:col>5</xdr:col>
                <xdr:colOff>365760</xdr:colOff>
                <xdr:row>13</xdr:row>
                <xdr:rowOff>83820</xdr:rowOff>
              </from>
              <to>
                <xdr:col>6</xdr:col>
                <xdr:colOff>274320</xdr:colOff>
                <xdr:row>13</xdr:row>
                <xdr:rowOff>251460</xdr:rowOff>
              </to>
            </anchor>
          </controlPr>
        </control>
      </mc:Choice>
      <mc:Fallback>
        <control shapeId="7374" r:id="rId54" name="opb1PE"/>
      </mc:Fallback>
    </mc:AlternateContent>
    <mc:AlternateContent xmlns:mc="http://schemas.openxmlformats.org/markup-compatibility/2006">
      <mc:Choice Requires="x14">
        <control shapeId="7375" r:id="rId55" name="opb2PE">
          <controlPr defaultSize="0" autoLine="0" r:id="rId15">
            <anchor>
              <from>
                <xdr:col>6</xdr:col>
                <xdr:colOff>876300</xdr:colOff>
                <xdr:row>13</xdr:row>
                <xdr:rowOff>83820</xdr:rowOff>
              </from>
              <to>
                <xdr:col>6</xdr:col>
                <xdr:colOff>1188720</xdr:colOff>
                <xdr:row>13</xdr:row>
                <xdr:rowOff>251460</xdr:rowOff>
              </to>
            </anchor>
          </controlPr>
        </control>
      </mc:Choice>
      <mc:Fallback>
        <control shapeId="7375" r:id="rId55" name="opb2PE"/>
      </mc:Fallback>
    </mc:AlternateContent>
    <mc:AlternateContent xmlns:mc="http://schemas.openxmlformats.org/markup-compatibility/2006">
      <mc:Choice Requires="x14">
        <control shapeId="7376" r:id="rId56" name="opb3PE">
          <controlPr defaultSize="0" autoLine="0" r:id="rId20">
            <anchor>
              <from>
                <xdr:col>6</xdr:col>
                <xdr:colOff>1790700</xdr:colOff>
                <xdr:row>13</xdr:row>
                <xdr:rowOff>83820</xdr:rowOff>
              </from>
              <to>
                <xdr:col>6</xdr:col>
                <xdr:colOff>2103120</xdr:colOff>
                <xdr:row>13</xdr:row>
                <xdr:rowOff>251460</xdr:rowOff>
              </to>
            </anchor>
          </controlPr>
        </control>
      </mc:Choice>
      <mc:Fallback>
        <control shapeId="7376" r:id="rId56" name="opb3PE"/>
      </mc:Fallback>
    </mc:AlternateContent>
    <mc:AlternateContent xmlns:mc="http://schemas.openxmlformats.org/markup-compatibility/2006">
      <mc:Choice Requires="x14">
        <control shapeId="7377" r:id="rId57" name="opb1HateCrime">
          <controlPr defaultSize="0" autoLine="0" r:id="rId58">
            <anchor>
              <from>
                <xdr:col>5</xdr:col>
                <xdr:colOff>365760</xdr:colOff>
                <xdr:row>13</xdr:row>
                <xdr:rowOff>373380</xdr:rowOff>
              </from>
              <to>
                <xdr:col>6</xdr:col>
                <xdr:colOff>274320</xdr:colOff>
                <xdr:row>14</xdr:row>
                <xdr:rowOff>121920</xdr:rowOff>
              </to>
            </anchor>
          </controlPr>
        </control>
      </mc:Choice>
      <mc:Fallback>
        <control shapeId="7377" r:id="rId57" name="opb1HateCrime"/>
      </mc:Fallback>
    </mc:AlternateContent>
    <mc:AlternateContent xmlns:mc="http://schemas.openxmlformats.org/markup-compatibility/2006">
      <mc:Choice Requires="x14">
        <control shapeId="7378" r:id="rId59" name="opb2HateCrime">
          <controlPr defaultSize="0" autoLine="0" r:id="rId58">
            <anchor>
              <from>
                <xdr:col>6</xdr:col>
                <xdr:colOff>876300</xdr:colOff>
                <xdr:row>13</xdr:row>
                <xdr:rowOff>373380</xdr:rowOff>
              </from>
              <to>
                <xdr:col>6</xdr:col>
                <xdr:colOff>1188720</xdr:colOff>
                <xdr:row>14</xdr:row>
                <xdr:rowOff>121920</xdr:rowOff>
              </to>
            </anchor>
          </controlPr>
        </control>
      </mc:Choice>
      <mc:Fallback>
        <control shapeId="7378" r:id="rId59" name="opb2HateCrime"/>
      </mc:Fallback>
    </mc:AlternateContent>
    <mc:AlternateContent xmlns:mc="http://schemas.openxmlformats.org/markup-compatibility/2006">
      <mc:Choice Requires="x14">
        <control shapeId="7379" r:id="rId60" name="opb3HateCrime">
          <controlPr defaultSize="0" autoLine="0" r:id="rId61">
            <anchor>
              <from>
                <xdr:col>6</xdr:col>
                <xdr:colOff>1790700</xdr:colOff>
                <xdr:row>13</xdr:row>
                <xdr:rowOff>373380</xdr:rowOff>
              </from>
              <to>
                <xdr:col>6</xdr:col>
                <xdr:colOff>2103120</xdr:colOff>
                <xdr:row>14</xdr:row>
                <xdr:rowOff>121920</xdr:rowOff>
              </to>
            </anchor>
          </controlPr>
        </control>
      </mc:Choice>
      <mc:Fallback>
        <control shapeId="7379" r:id="rId60" name="opb3HateCrime"/>
      </mc:Fallback>
    </mc:AlternateContent>
    <mc:AlternateContent xmlns:mc="http://schemas.openxmlformats.org/markup-compatibility/2006">
      <mc:Choice Requires="x14">
        <control shapeId="7380" r:id="rId62" name="opb1HumanTrafficking">
          <controlPr defaultSize="0" autoLine="0" r:id="rId63">
            <anchor>
              <from>
                <xdr:col>5</xdr:col>
                <xdr:colOff>365760</xdr:colOff>
                <xdr:row>14</xdr:row>
                <xdr:rowOff>259080</xdr:rowOff>
              </from>
              <to>
                <xdr:col>6</xdr:col>
                <xdr:colOff>274320</xdr:colOff>
                <xdr:row>15</xdr:row>
                <xdr:rowOff>7620</xdr:rowOff>
              </to>
            </anchor>
          </controlPr>
        </control>
      </mc:Choice>
      <mc:Fallback>
        <control shapeId="7380" r:id="rId62" name="opb1HumanTrafficking"/>
      </mc:Fallback>
    </mc:AlternateContent>
    <mc:AlternateContent xmlns:mc="http://schemas.openxmlformats.org/markup-compatibility/2006">
      <mc:Choice Requires="x14">
        <control shapeId="7381" r:id="rId64" name="opb2HumanTrafficking">
          <controlPr defaultSize="0" autoLine="0" r:id="rId65">
            <anchor>
              <from>
                <xdr:col>6</xdr:col>
                <xdr:colOff>876300</xdr:colOff>
                <xdr:row>14</xdr:row>
                <xdr:rowOff>259080</xdr:rowOff>
              </from>
              <to>
                <xdr:col>6</xdr:col>
                <xdr:colOff>1188720</xdr:colOff>
                <xdr:row>15</xdr:row>
                <xdr:rowOff>7620</xdr:rowOff>
              </to>
            </anchor>
          </controlPr>
        </control>
      </mc:Choice>
      <mc:Fallback>
        <control shapeId="7381" r:id="rId64" name="opb2HumanTrafficking"/>
      </mc:Fallback>
    </mc:AlternateContent>
    <mc:AlternateContent xmlns:mc="http://schemas.openxmlformats.org/markup-compatibility/2006">
      <mc:Choice Requires="x14">
        <control shapeId="7382" r:id="rId66" name="opb3HumanTrafficking">
          <controlPr defaultSize="0" autoLine="0" r:id="rId65">
            <anchor>
              <from>
                <xdr:col>6</xdr:col>
                <xdr:colOff>1790700</xdr:colOff>
                <xdr:row>14</xdr:row>
                <xdr:rowOff>259080</xdr:rowOff>
              </from>
              <to>
                <xdr:col>6</xdr:col>
                <xdr:colOff>2103120</xdr:colOff>
                <xdr:row>15</xdr:row>
                <xdr:rowOff>7620</xdr:rowOff>
              </to>
            </anchor>
          </controlPr>
        </control>
      </mc:Choice>
      <mc:Fallback>
        <control shapeId="7382" r:id="rId66" name="opb3HumanTrafficking"/>
      </mc:Fallback>
    </mc:AlternateContent>
    <mc:AlternateContent xmlns:mc="http://schemas.openxmlformats.org/markup-compatibility/2006">
      <mc:Choice Requires="x14">
        <control shapeId="7383" r:id="rId67" name="opb1CargoTheft">
          <controlPr defaultSize="0" autoLine="0" r:id="rId15">
            <anchor>
              <from>
                <xdr:col>5</xdr:col>
                <xdr:colOff>365760</xdr:colOff>
                <xdr:row>15</xdr:row>
                <xdr:rowOff>144780</xdr:rowOff>
              </from>
              <to>
                <xdr:col>6</xdr:col>
                <xdr:colOff>274320</xdr:colOff>
                <xdr:row>16</xdr:row>
                <xdr:rowOff>68580</xdr:rowOff>
              </to>
            </anchor>
          </controlPr>
        </control>
      </mc:Choice>
      <mc:Fallback>
        <control shapeId="7383" r:id="rId67" name="opb1CargoTheft"/>
      </mc:Fallback>
    </mc:AlternateContent>
    <mc:AlternateContent xmlns:mc="http://schemas.openxmlformats.org/markup-compatibility/2006">
      <mc:Choice Requires="x14">
        <control shapeId="7384" r:id="rId68" name="opb2CargoTheft">
          <controlPr defaultSize="0" autoLine="0" r:id="rId15">
            <anchor>
              <from>
                <xdr:col>6</xdr:col>
                <xdr:colOff>876300</xdr:colOff>
                <xdr:row>15</xdr:row>
                <xdr:rowOff>144780</xdr:rowOff>
              </from>
              <to>
                <xdr:col>6</xdr:col>
                <xdr:colOff>1188720</xdr:colOff>
                <xdr:row>16</xdr:row>
                <xdr:rowOff>68580</xdr:rowOff>
              </to>
            </anchor>
          </controlPr>
        </control>
      </mc:Choice>
      <mc:Fallback>
        <control shapeId="7384" r:id="rId68" name="opb2CargoTheft"/>
      </mc:Fallback>
    </mc:AlternateContent>
    <mc:AlternateContent xmlns:mc="http://schemas.openxmlformats.org/markup-compatibility/2006">
      <mc:Choice Requires="x14">
        <control shapeId="7385" r:id="rId69" name="opb3CargoTheft">
          <controlPr defaultSize="0" autoLine="0" r:id="rId20">
            <anchor>
              <from>
                <xdr:col>6</xdr:col>
                <xdr:colOff>1790700</xdr:colOff>
                <xdr:row>15</xdr:row>
                <xdr:rowOff>144780</xdr:rowOff>
              </from>
              <to>
                <xdr:col>6</xdr:col>
                <xdr:colOff>2103120</xdr:colOff>
                <xdr:row>16</xdr:row>
                <xdr:rowOff>68580</xdr:rowOff>
              </to>
            </anchor>
          </controlPr>
        </control>
      </mc:Choice>
      <mc:Fallback>
        <control shapeId="7385" r:id="rId69" name="opb3CargoTheft"/>
      </mc:Fallback>
    </mc:AlternateContent>
    <mc:AlternateContent xmlns:mc="http://schemas.openxmlformats.org/markup-compatibility/2006">
      <mc:Choice Requires="x14">
        <control shapeId="7207" r:id="rId70" name="OriginalReportTooltipLabel">
          <controlPr defaultSize="0" autoFill="0" autoLine="0" r:id="rId71">
            <anchor>
              <from>
                <xdr:col>4</xdr:col>
                <xdr:colOff>1074420</xdr:colOff>
                <xdr:row>5</xdr:row>
                <xdr:rowOff>190500</xdr:rowOff>
              </from>
              <to>
                <xdr:col>6</xdr:col>
                <xdr:colOff>670560</xdr:colOff>
                <xdr:row>10</xdr:row>
                <xdr:rowOff>68580</xdr:rowOff>
              </to>
            </anchor>
          </controlPr>
        </control>
      </mc:Choice>
      <mc:Fallback>
        <control shapeId="7207" r:id="rId70" name="OriginalReportTooltipLabel"/>
      </mc:Fallback>
    </mc:AlternateContent>
    <mc:AlternateContent xmlns:mc="http://schemas.openxmlformats.org/markup-compatibility/2006">
      <mc:Choice Requires="x14">
        <control shapeId="7431" r:id="rId72" name="AdjustmentTooltipLabel">
          <controlPr defaultSize="0" autoFill="0" autoLine="0" r:id="rId73">
            <anchor>
              <from>
                <xdr:col>6</xdr:col>
                <xdr:colOff>350520</xdr:colOff>
                <xdr:row>5</xdr:row>
                <xdr:rowOff>190500</xdr:rowOff>
              </from>
              <to>
                <xdr:col>6</xdr:col>
                <xdr:colOff>1684020</xdr:colOff>
                <xdr:row>8</xdr:row>
                <xdr:rowOff>45720</xdr:rowOff>
              </to>
            </anchor>
          </controlPr>
        </control>
      </mc:Choice>
      <mc:Fallback>
        <control shapeId="7431" r:id="rId72" name="AdjustmentTooltipLabel"/>
      </mc:Fallback>
    </mc:AlternateContent>
    <mc:AlternateContent xmlns:mc="http://schemas.openxmlformats.org/markup-compatibility/2006">
      <mc:Choice Requires="x14">
        <control shapeId="7432" r:id="rId74" name="NoReportTooltipLabel">
          <controlPr defaultSize="0" autoFill="0" autoLine="0" r:id="rId75">
            <anchor>
              <from>
                <xdr:col>6</xdr:col>
                <xdr:colOff>1226820</xdr:colOff>
                <xdr:row>5</xdr:row>
                <xdr:rowOff>190500</xdr:rowOff>
              </from>
              <to>
                <xdr:col>16</xdr:col>
                <xdr:colOff>190500</xdr:colOff>
                <xdr:row>10</xdr:row>
                <xdr:rowOff>60960</xdr:rowOff>
              </to>
            </anchor>
          </controlPr>
        </control>
      </mc:Choice>
      <mc:Fallback>
        <control shapeId="7432" r:id="rId74" name="NoReportTooltipLabel"/>
      </mc:Fallback>
    </mc:AlternateContent>
    <mc:AlternateContent xmlns:mc="http://schemas.openxmlformats.org/markup-compatibility/2006">
      <mc:Choice Requires="x14">
        <control shapeId="227884" r:id="rId76" name="GenerateSummaryFileButton">
          <controlPr defaultSize="0" autoFill="0" autoLine="0" r:id="rId77">
            <anchor>
              <from>
                <xdr:col>4</xdr:col>
                <xdr:colOff>1242060</xdr:colOff>
                <xdr:row>17</xdr:row>
                <xdr:rowOff>182880</xdr:rowOff>
              </from>
              <to>
                <xdr:col>6</xdr:col>
                <xdr:colOff>998220</xdr:colOff>
                <xdr:row>18</xdr:row>
                <xdr:rowOff>220980</xdr:rowOff>
              </to>
            </anchor>
          </controlPr>
        </control>
      </mc:Choice>
      <mc:Fallback>
        <control shapeId="227884" r:id="rId76" name="GenerateSummaryFileButton"/>
      </mc:Fallback>
    </mc:AlternateContent>
    <mc:AlternateContent xmlns:mc="http://schemas.openxmlformats.org/markup-compatibility/2006">
      <mc:Choice Requires="x14">
        <control shapeId="233247" r:id="rId78" name="OriginalReportQuestionMark">
          <controlPr defaultSize="0" autoLine="0" r:id="rId79">
            <anchor>
              <from>
                <xdr:col>6</xdr:col>
                <xdr:colOff>289560</xdr:colOff>
                <xdr:row>4</xdr:row>
                <xdr:rowOff>152400</xdr:rowOff>
              </from>
              <to>
                <xdr:col>6</xdr:col>
                <xdr:colOff>541020</xdr:colOff>
                <xdr:row>5</xdr:row>
                <xdr:rowOff>160020</xdr:rowOff>
              </to>
            </anchor>
          </controlPr>
        </control>
      </mc:Choice>
      <mc:Fallback>
        <control shapeId="233247" r:id="rId78" name="OriginalReportQuestionMark"/>
      </mc:Fallback>
    </mc:AlternateContent>
    <mc:AlternateContent xmlns:mc="http://schemas.openxmlformats.org/markup-compatibility/2006">
      <mc:Choice Requires="x14">
        <control shapeId="233251" r:id="rId80" name="AdjustmentQuestionMark">
          <controlPr defaultSize="0" autoLine="0" r:id="rId81">
            <anchor>
              <from>
                <xdr:col>6</xdr:col>
                <xdr:colOff>1211580</xdr:colOff>
                <xdr:row>4</xdr:row>
                <xdr:rowOff>121920</xdr:rowOff>
              </from>
              <to>
                <xdr:col>6</xdr:col>
                <xdr:colOff>1478280</xdr:colOff>
                <xdr:row>5</xdr:row>
                <xdr:rowOff>121920</xdr:rowOff>
              </to>
            </anchor>
          </controlPr>
        </control>
      </mc:Choice>
      <mc:Fallback>
        <control shapeId="233251" r:id="rId80" name="AdjustmentQuestionMark"/>
      </mc:Fallback>
    </mc:AlternateContent>
    <mc:AlternateContent xmlns:mc="http://schemas.openxmlformats.org/markup-compatibility/2006">
      <mc:Choice Requires="x14">
        <control shapeId="233252" r:id="rId82" name="NoReportQuestionMark">
          <controlPr defaultSize="0" autoLine="0" r:id="rId81">
            <anchor>
              <from>
                <xdr:col>6</xdr:col>
                <xdr:colOff>2080260</xdr:colOff>
                <xdr:row>4</xdr:row>
                <xdr:rowOff>152400</xdr:rowOff>
              </from>
              <to>
                <xdr:col>6</xdr:col>
                <xdr:colOff>2346960</xdr:colOff>
                <xdr:row>5</xdr:row>
                <xdr:rowOff>152400</xdr:rowOff>
              </to>
            </anchor>
          </controlPr>
        </control>
      </mc:Choice>
      <mc:Fallback>
        <control shapeId="233252" r:id="rId82" name="NoReportQuestionMark"/>
      </mc:Fallback>
    </mc:AlternateContent>
    <mc:AlternateContent xmlns:mc="http://schemas.openxmlformats.org/markup-compatibility/2006">
      <mc:Choice Requires="x14">
        <control shapeId="245048" r:id="rId83" name="OldDataCheckBox">
          <controlPr defaultSize="0" disabled="1" autoLine="0" r:id="rId84">
            <anchor>
              <from>
                <xdr:col>4</xdr:col>
                <xdr:colOff>76200</xdr:colOff>
                <xdr:row>16</xdr:row>
                <xdr:rowOff>121920</xdr:rowOff>
              </from>
              <to>
                <xdr:col>6</xdr:col>
                <xdr:colOff>1295400</xdr:colOff>
                <xdr:row>17</xdr:row>
                <xdr:rowOff>175260</xdr:rowOff>
              </to>
            </anchor>
          </controlPr>
        </control>
      </mc:Choice>
      <mc:Fallback>
        <control shapeId="245048" r:id="rId83" name="OldDataCheckBox"/>
      </mc:Fallback>
    </mc:AlternateContent>
    <mc:AlternateContent xmlns:mc="http://schemas.openxmlformats.org/markup-compatibility/2006">
      <mc:Choice Requires="x14">
        <control shapeId="245049" r:id="rId85" name="OldDataQuestionMark">
          <controlPr defaultSize="0" autoLine="0" r:id="rId86">
            <anchor>
              <from>
                <xdr:col>6</xdr:col>
                <xdr:colOff>1257300</xdr:colOff>
                <xdr:row>16</xdr:row>
                <xdr:rowOff>121920</xdr:rowOff>
              </from>
              <to>
                <xdr:col>6</xdr:col>
                <xdr:colOff>1531620</xdr:colOff>
                <xdr:row>17</xdr:row>
                <xdr:rowOff>175260</xdr:rowOff>
              </to>
            </anchor>
          </controlPr>
        </control>
      </mc:Choice>
      <mc:Fallback>
        <control shapeId="245049" r:id="rId85" name="OldDataQuestionMark"/>
      </mc:Fallback>
    </mc:AlternateContent>
    <mc:AlternateContent xmlns:mc="http://schemas.openxmlformats.org/markup-compatibility/2006">
      <mc:Choice Requires="x14">
        <control shapeId="245050" r:id="rId87" name="OldDataTooltipLabel">
          <controlPr defaultSize="0" autoFill="0" autoLine="0" r:id="rId88">
            <anchor>
              <from>
                <xdr:col>6</xdr:col>
                <xdr:colOff>1524000</xdr:colOff>
                <xdr:row>13</xdr:row>
                <xdr:rowOff>45720</xdr:rowOff>
              </from>
              <to>
                <xdr:col>16</xdr:col>
                <xdr:colOff>563880</xdr:colOff>
                <xdr:row>17</xdr:row>
                <xdr:rowOff>121920</xdr:rowOff>
              </to>
            </anchor>
          </controlPr>
        </control>
      </mc:Choice>
      <mc:Fallback>
        <control shapeId="245050" r:id="rId87" name="OldDataTooltipLabel"/>
      </mc:Fallback>
    </mc:AlternateContent>
  </control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SRAdultReadOnly">
    <tabColor rgb="FFC00000"/>
  </sheetPr>
  <dimension ref="A1:AE156"/>
  <sheetViews>
    <sheetView showGridLines="0" topLeftCell="A38" zoomScaleNormal="100" zoomScaleSheetLayoutView="85" workbookViewId="0">
      <pane ySplit="2316" topLeftCell="A40" activePane="bottomLeft"/>
      <selection sqref="A1:Z1"/>
      <selection pane="bottomLeft" activeCell="A3" sqref="A3:Z3"/>
    </sheetView>
  </sheetViews>
  <sheetFormatPr defaultColWidth="9.109375" defaultRowHeight="13.2" x14ac:dyDescent="0.25"/>
  <cols>
    <col min="1" max="1" width="13.6640625" style="168" customWidth="1"/>
    <col min="2" max="2" width="8.88671875" style="168" customWidth="1"/>
    <col min="3" max="3" width="3.6640625" style="256" customWidth="1"/>
    <col min="4" max="4" width="6.33203125" style="209" customWidth="1"/>
    <col min="5" max="20" width="7.44140625" style="168" customWidth="1"/>
    <col min="21" max="22" width="7.88671875" style="168" customWidth="1"/>
    <col min="23" max="24" width="9.6640625" style="168" customWidth="1"/>
    <col min="25" max="25" width="7.33203125" style="168" customWidth="1"/>
    <col min="26" max="27" width="9.109375" style="168" customWidth="1"/>
    <col min="28" max="28" width="9.6640625" style="168" customWidth="1"/>
    <col min="29" max="29" width="9.109375" style="168"/>
    <col min="30" max="31" width="0" style="168" hidden="1" customWidth="1"/>
    <col min="32" max="16384" width="9.109375" style="168"/>
  </cols>
  <sheetData>
    <row r="1" spans="1:26" ht="17.399999999999999" x14ac:dyDescent="0.3">
      <c r="A1" s="257" t="s">
        <v>40051</v>
      </c>
      <c r="C1" s="168"/>
      <c r="D1" s="168"/>
      <c r="W1" s="168" t="s">
        <v>1589</v>
      </c>
    </row>
    <row r="2" spans="1:26" ht="27" customHeight="1" thickBot="1" x14ac:dyDescent="0.3">
      <c r="A2" s="216" t="s">
        <v>570</v>
      </c>
      <c r="C2" s="168"/>
      <c r="D2" s="168"/>
      <c r="W2" s="1961" t="s">
        <v>39541</v>
      </c>
      <c r="X2" s="1961"/>
      <c r="Y2" s="1961"/>
      <c r="Z2" s="1961"/>
    </row>
    <row r="3" spans="1:26" ht="63.75" customHeight="1" x14ac:dyDescent="0.25">
      <c r="A3" s="1923" t="s">
        <v>571</v>
      </c>
      <c r="B3" s="2497"/>
      <c r="C3" s="2497"/>
      <c r="D3" s="2497"/>
      <c r="E3" s="2497"/>
      <c r="F3" s="2497"/>
      <c r="G3" s="2497"/>
      <c r="H3" s="2497"/>
      <c r="I3" s="2497"/>
      <c r="J3" s="2497"/>
      <c r="K3" s="2497"/>
      <c r="L3" s="2497"/>
      <c r="M3" s="2497"/>
      <c r="N3" s="2497"/>
      <c r="O3" s="2497"/>
      <c r="P3" s="2497"/>
      <c r="Q3" s="2497"/>
      <c r="R3" s="2497"/>
      <c r="S3" s="2497"/>
      <c r="T3" s="2497"/>
      <c r="U3" s="2497"/>
      <c r="V3" s="2497"/>
      <c r="W3" s="2497"/>
      <c r="X3" s="2497"/>
      <c r="Y3" s="2497"/>
      <c r="Z3" s="2498"/>
    </row>
    <row r="4" spans="1:26" ht="51.75" customHeight="1" x14ac:dyDescent="0.3">
      <c r="A4" s="258" t="s">
        <v>572</v>
      </c>
      <c r="B4" s="1962" t="s">
        <v>884</v>
      </c>
      <c r="C4" s="1962"/>
      <c r="D4" s="1962"/>
      <c r="E4" s="1962"/>
      <c r="F4" s="1962"/>
      <c r="G4" s="1962"/>
      <c r="H4" s="1962"/>
      <c r="I4" s="1962"/>
      <c r="J4" s="1962"/>
      <c r="K4" s="1962"/>
      <c r="L4" s="1962"/>
      <c r="M4" s="1962"/>
      <c r="N4" s="1962"/>
      <c r="O4" s="1962"/>
      <c r="P4" s="1962"/>
      <c r="Q4" s="1962"/>
      <c r="R4" s="1962"/>
      <c r="S4" s="1962"/>
      <c r="T4" s="1962"/>
      <c r="U4" s="1962"/>
      <c r="V4" s="1962"/>
      <c r="W4" s="1962"/>
      <c r="X4" s="195"/>
      <c r="Y4" s="195"/>
      <c r="Z4" s="259"/>
    </row>
    <row r="5" spans="1:26" ht="51" customHeight="1" x14ac:dyDescent="0.3">
      <c r="A5" s="260" t="s">
        <v>465</v>
      </c>
      <c r="B5" s="1962" t="s">
        <v>884</v>
      </c>
      <c r="C5" s="1962"/>
      <c r="D5" s="1962"/>
      <c r="E5" s="1962"/>
      <c r="F5" s="1962"/>
      <c r="G5" s="1962"/>
      <c r="H5" s="1962"/>
      <c r="I5" s="1962"/>
      <c r="J5" s="1962"/>
      <c r="K5" s="1962"/>
      <c r="L5" s="1962"/>
      <c r="M5" s="1962"/>
      <c r="N5" s="1962"/>
      <c r="O5" s="1962"/>
      <c r="P5" s="1962"/>
      <c r="Q5" s="1962"/>
      <c r="R5" s="1962"/>
      <c r="S5" s="1962"/>
      <c r="T5" s="1962"/>
      <c r="U5" s="1962"/>
      <c r="V5" s="1962"/>
      <c r="W5" s="1962"/>
      <c r="X5" s="195"/>
      <c r="Y5" s="195"/>
      <c r="Z5" s="259"/>
    </row>
    <row r="6" spans="1:26" ht="49.5" customHeight="1" x14ac:dyDescent="0.3">
      <c r="A6" s="261" t="s">
        <v>573</v>
      </c>
      <c r="B6" s="1962" t="s">
        <v>884</v>
      </c>
      <c r="C6" s="1962"/>
      <c r="D6" s="1962"/>
      <c r="E6" s="1962"/>
      <c r="F6" s="1962"/>
      <c r="G6" s="1962"/>
      <c r="H6" s="1962"/>
      <c r="I6" s="1962"/>
      <c r="J6" s="1962"/>
      <c r="K6" s="1962"/>
      <c r="L6" s="1962"/>
      <c r="M6" s="1962"/>
      <c r="N6" s="1962"/>
      <c r="O6" s="1962"/>
      <c r="P6" s="1962"/>
      <c r="Q6" s="1962"/>
      <c r="R6" s="1962"/>
      <c r="S6" s="1962"/>
      <c r="T6" s="1962"/>
      <c r="U6" s="1962"/>
      <c r="V6" s="1962"/>
      <c r="W6" s="1962"/>
      <c r="X6" s="195"/>
      <c r="Y6" s="195"/>
      <c r="Z6" s="259"/>
    </row>
    <row r="7" spans="1:26" ht="50.25" customHeight="1" x14ac:dyDescent="0.3">
      <c r="A7" s="261" t="s">
        <v>574</v>
      </c>
      <c r="B7" s="262"/>
      <c r="C7" s="195"/>
      <c r="D7" s="195"/>
      <c r="E7" s="1962" t="s">
        <v>40247</v>
      </c>
      <c r="F7" s="1962"/>
      <c r="G7" s="1962"/>
      <c r="H7" s="1962"/>
      <c r="I7" s="1962"/>
      <c r="J7" s="1962"/>
      <c r="K7" s="1962"/>
      <c r="L7" s="1962"/>
      <c r="M7" s="1962"/>
      <c r="N7" s="1962"/>
      <c r="O7" s="1962"/>
      <c r="P7" s="1962"/>
      <c r="Q7" s="1962"/>
      <c r="R7" s="1962"/>
      <c r="S7" s="1962"/>
      <c r="T7" s="1962"/>
      <c r="U7" s="1962"/>
      <c r="V7" s="1962"/>
      <c r="W7" s="1962"/>
      <c r="X7" s="195"/>
      <c r="Y7" s="195"/>
      <c r="Z7" s="259"/>
    </row>
    <row r="8" spans="1:26" ht="37.5" customHeight="1" x14ac:dyDescent="0.3">
      <c r="A8" s="263"/>
      <c r="B8" s="1962" t="s">
        <v>884</v>
      </c>
      <c r="C8" s="1962"/>
      <c r="D8" s="1962"/>
      <c r="E8" s="1962"/>
      <c r="F8" s="1962"/>
      <c r="G8" s="1962"/>
      <c r="H8" s="1962"/>
      <c r="I8" s="1962"/>
      <c r="J8" s="1962"/>
      <c r="K8" s="1962"/>
      <c r="L8" s="1962"/>
      <c r="M8" s="1962"/>
      <c r="N8" s="1962"/>
      <c r="O8" s="1964" t="s">
        <v>884</v>
      </c>
      <c r="P8" s="1964"/>
      <c r="Q8" s="1964"/>
      <c r="R8" s="1964"/>
      <c r="S8" s="1964"/>
      <c r="T8" s="1964"/>
      <c r="U8" s="1964"/>
      <c r="V8" s="1964"/>
      <c r="W8" s="1964"/>
      <c r="X8" s="195"/>
      <c r="Y8" s="195"/>
      <c r="Z8" s="259"/>
    </row>
    <row r="9" spans="1:26" ht="16.5" customHeight="1" x14ac:dyDescent="0.25">
      <c r="A9" s="263"/>
      <c r="B9" s="216" t="s">
        <v>20</v>
      </c>
      <c r="C9" s="195"/>
      <c r="D9" s="195"/>
      <c r="E9" s="195"/>
      <c r="F9" s="195"/>
      <c r="G9" s="195"/>
      <c r="H9" s="195"/>
      <c r="I9" s="195"/>
      <c r="J9" s="195"/>
      <c r="K9" s="195"/>
      <c r="M9" s="195"/>
      <c r="N9" s="195"/>
      <c r="O9" s="216" t="s">
        <v>21</v>
      </c>
      <c r="P9" s="195"/>
      <c r="Q9" s="195"/>
      <c r="R9" s="195"/>
      <c r="S9" s="195"/>
      <c r="T9" s="216"/>
      <c r="U9" s="195"/>
      <c r="V9" s="195"/>
      <c r="W9" s="195"/>
      <c r="X9" s="195"/>
      <c r="Y9" s="195"/>
      <c r="Z9" s="259"/>
    </row>
    <row r="10" spans="1:26" ht="44.25" customHeight="1" x14ac:dyDescent="0.3">
      <c r="A10" s="263"/>
      <c r="B10" s="1962" t="s">
        <v>884</v>
      </c>
      <c r="C10" s="1962"/>
      <c r="D10" s="1962"/>
      <c r="E10" s="1962"/>
      <c r="F10" s="1962"/>
      <c r="G10" s="1962"/>
      <c r="H10" s="1962"/>
      <c r="I10" s="1962"/>
      <c r="J10" s="1962"/>
      <c r="K10" s="1962"/>
      <c r="L10" s="1962"/>
      <c r="M10" s="1962"/>
      <c r="N10" s="1962"/>
      <c r="O10" s="1962"/>
      <c r="P10" s="1962"/>
      <c r="Q10" s="1962"/>
      <c r="R10" s="1962"/>
      <c r="S10" s="1962"/>
      <c r="T10" s="1962"/>
      <c r="U10" s="1962"/>
      <c r="V10" s="1962"/>
      <c r="W10" s="1962"/>
      <c r="X10" s="195"/>
      <c r="Y10" s="195"/>
      <c r="Z10" s="259"/>
    </row>
    <row r="11" spans="1:26" ht="15.75" customHeight="1" x14ac:dyDescent="0.25">
      <c r="A11" s="263"/>
      <c r="B11" s="216" t="s">
        <v>466</v>
      </c>
      <c r="C11" s="195"/>
      <c r="D11" s="195"/>
      <c r="E11" s="195"/>
      <c r="F11" s="195"/>
      <c r="G11" s="195"/>
      <c r="H11" s="195"/>
      <c r="I11" s="195"/>
      <c r="J11" s="195"/>
      <c r="K11" s="195"/>
      <c r="L11" s="195"/>
      <c r="M11" s="195"/>
      <c r="N11" s="195"/>
      <c r="O11" s="195"/>
      <c r="P11" s="195"/>
      <c r="Q11" s="195"/>
      <c r="R11" s="195"/>
      <c r="S11" s="195"/>
      <c r="T11" s="195"/>
      <c r="U11" s="195"/>
      <c r="V11" s="195"/>
      <c r="W11" s="195"/>
      <c r="X11" s="195"/>
      <c r="Y11" s="195"/>
      <c r="Z11" s="259"/>
    </row>
    <row r="12" spans="1:26" ht="43.5" customHeight="1" x14ac:dyDescent="0.3">
      <c r="A12" s="263"/>
      <c r="B12" s="1965" t="s">
        <v>884</v>
      </c>
      <c r="C12" s="1962"/>
      <c r="D12" s="1962"/>
      <c r="E12" s="1962"/>
      <c r="F12" s="1962"/>
      <c r="G12" s="1962"/>
      <c r="H12" s="1962"/>
      <c r="I12" s="1962"/>
      <c r="J12" s="1962"/>
      <c r="K12" s="1962"/>
      <c r="L12" s="1962"/>
      <c r="M12" s="1962"/>
      <c r="N12" s="1962"/>
      <c r="O12" s="1962"/>
      <c r="P12" s="1962"/>
      <c r="Q12" s="1962"/>
      <c r="R12" s="1962"/>
      <c r="S12" s="1962"/>
      <c r="T12" s="1962"/>
      <c r="U12" s="1962"/>
      <c r="V12" s="1962"/>
      <c r="W12" s="1962"/>
      <c r="X12" s="195"/>
      <c r="Y12" s="195"/>
      <c r="Z12" s="259"/>
    </row>
    <row r="13" spans="1:26" ht="19.5" customHeight="1" thickBot="1" x14ac:dyDescent="0.3">
      <c r="A13" s="264"/>
      <c r="B13" s="265" t="s">
        <v>467</v>
      </c>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7"/>
    </row>
    <row r="14" spans="1:26" ht="6" customHeight="1" x14ac:dyDescent="0.25">
      <c r="A14" s="268"/>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row>
    <row r="15" spans="1:26" ht="3.9" customHeight="1" x14ac:dyDescent="0.3">
      <c r="A15" s="1601"/>
      <c r="B15" s="1601"/>
      <c r="C15" s="1601"/>
      <c r="D15" s="1601"/>
      <c r="E15" s="1601"/>
      <c r="F15" s="1601"/>
      <c r="G15" s="1601"/>
      <c r="H15" s="1601"/>
      <c r="I15" s="1601"/>
      <c r="J15" s="1601"/>
      <c r="K15" s="1601"/>
      <c r="L15" s="1601"/>
      <c r="M15" s="1601"/>
      <c r="N15" s="1601"/>
      <c r="O15" s="1601"/>
      <c r="P15" s="1601"/>
      <c r="Q15" s="1601"/>
      <c r="R15" s="1601"/>
      <c r="S15" s="1601"/>
      <c r="T15" s="1601"/>
      <c r="U15" s="1601"/>
      <c r="V15" s="1601"/>
      <c r="W15" s="1601"/>
      <c r="X15" s="1601"/>
      <c r="Y15" s="1601"/>
      <c r="Z15" s="1601"/>
    </row>
    <row r="16" spans="1:26" ht="3.9" customHeight="1" x14ac:dyDescent="0.3">
      <c r="A16" s="1601"/>
      <c r="B16" s="1601"/>
      <c r="C16" s="1601"/>
      <c r="D16" s="1601"/>
      <c r="E16" s="1601"/>
      <c r="F16" s="1601"/>
      <c r="G16" s="1601"/>
      <c r="H16" s="1601"/>
      <c r="I16" s="1601"/>
      <c r="J16" s="1601"/>
      <c r="K16" s="1601"/>
      <c r="L16" s="1601"/>
      <c r="M16" s="1601"/>
      <c r="N16" s="1601"/>
      <c r="O16" s="1601"/>
      <c r="P16" s="1601"/>
      <c r="Q16" s="1601"/>
      <c r="R16" s="1601"/>
      <c r="S16" s="1601"/>
      <c r="T16" s="1601"/>
      <c r="U16" s="1601"/>
      <c r="V16" s="1601"/>
      <c r="W16" s="1601"/>
      <c r="X16" s="1601"/>
      <c r="Y16" s="1601"/>
      <c r="Z16" s="1601"/>
    </row>
    <row r="17" spans="1:27" ht="3.9" customHeight="1" x14ac:dyDescent="0.25">
      <c r="A17" s="195"/>
      <c r="B17" s="1966"/>
      <c r="C17" s="1967"/>
      <c r="D17" s="1967"/>
      <c r="E17" s="1967"/>
      <c r="F17" s="1967"/>
      <c r="G17" s="1967"/>
      <c r="H17" s="195"/>
      <c r="I17" s="195"/>
      <c r="J17" s="1966"/>
      <c r="K17" s="1967"/>
      <c r="L17" s="1967"/>
      <c r="M17" s="1967"/>
      <c r="N17" s="1967"/>
      <c r="O17" s="1967"/>
      <c r="P17" s="195"/>
      <c r="Q17" s="195"/>
      <c r="R17" s="1968"/>
      <c r="S17" s="1967"/>
      <c r="T17" s="1967"/>
      <c r="U17" s="1967"/>
      <c r="V17" s="1967"/>
      <c r="W17" s="1967"/>
      <c r="X17" s="195"/>
      <c r="Y17" s="195"/>
      <c r="Z17" s="195"/>
    </row>
    <row r="18" spans="1:27" ht="3.9" customHeight="1" x14ac:dyDescent="0.25">
      <c r="A18" s="195"/>
      <c r="B18" s="1967"/>
      <c r="C18" s="1967"/>
      <c r="D18" s="1967"/>
      <c r="E18" s="1967"/>
      <c r="F18" s="1967"/>
      <c r="G18" s="1967"/>
      <c r="H18" s="195"/>
      <c r="I18" s="195"/>
      <c r="J18" s="1967"/>
      <c r="K18" s="1967"/>
      <c r="L18" s="1967"/>
      <c r="M18" s="1967"/>
      <c r="N18" s="1967"/>
      <c r="O18" s="1967"/>
      <c r="P18" s="195"/>
      <c r="Q18" s="195"/>
      <c r="R18" s="1967"/>
      <c r="S18" s="1967"/>
      <c r="T18" s="1967"/>
      <c r="U18" s="1967"/>
      <c r="V18" s="1967"/>
      <c r="W18" s="1967"/>
      <c r="X18" s="195"/>
      <c r="Y18" s="195"/>
      <c r="Z18" s="195"/>
    </row>
    <row r="19" spans="1:27" ht="3.9" customHeight="1" x14ac:dyDescent="0.3">
      <c r="A19" s="195"/>
      <c r="B19" s="1966"/>
      <c r="C19" s="1966"/>
      <c r="D19" s="1966"/>
      <c r="E19" s="1966"/>
      <c r="F19" s="1966"/>
      <c r="G19" s="1966"/>
      <c r="H19" s="195"/>
      <c r="I19" s="195"/>
      <c r="J19" s="1966"/>
      <c r="K19" s="1966"/>
      <c r="L19" s="1966"/>
      <c r="M19" s="1966"/>
      <c r="N19" s="1966"/>
      <c r="O19" s="1966"/>
      <c r="P19" s="195"/>
      <c r="Q19" s="226"/>
      <c r="R19" s="1966"/>
      <c r="S19" s="1966"/>
      <c r="T19" s="1966"/>
      <c r="U19" s="1966"/>
      <c r="V19" s="1966"/>
      <c r="W19" s="1966"/>
      <c r="X19" s="195"/>
      <c r="Y19" s="195"/>
      <c r="Z19" s="195"/>
    </row>
    <row r="20" spans="1:27" ht="3.9" customHeight="1" x14ac:dyDescent="0.25">
      <c r="A20" s="195"/>
      <c r="B20" s="195"/>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row>
    <row r="21" spans="1:27" ht="3.9" customHeight="1" x14ac:dyDescent="0.3">
      <c r="A21" s="195"/>
      <c r="B21" s="227"/>
      <c r="C21" s="195"/>
      <c r="D21" s="195"/>
      <c r="E21" s="195"/>
      <c r="F21" s="195"/>
      <c r="G21" s="195"/>
      <c r="H21" s="195"/>
      <c r="I21" s="195"/>
      <c r="J21" s="227"/>
      <c r="K21" s="195"/>
      <c r="L21" s="195"/>
      <c r="M21" s="195"/>
      <c r="N21" s="195"/>
      <c r="O21" s="195"/>
      <c r="P21" s="195"/>
      <c r="Q21" s="195"/>
      <c r="R21" s="195"/>
      <c r="S21" s="195"/>
      <c r="T21" s="195"/>
      <c r="U21" s="195"/>
      <c r="V21" s="195"/>
      <c r="W21" s="195"/>
      <c r="X21" s="195"/>
      <c r="Y21" s="195"/>
      <c r="Z21" s="195"/>
    </row>
    <row r="22" spans="1:27" ht="3.9" customHeight="1" x14ac:dyDescent="0.4">
      <c r="A22" s="195"/>
      <c r="B22" s="269"/>
      <c r="C22" s="195"/>
      <c r="D22" s="195"/>
      <c r="E22" s="195"/>
      <c r="F22" s="195"/>
      <c r="G22" s="195"/>
      <c r="H22" s="195"/>
      <c r="I22" s="195"/>
      <c r="J22" s="269"/>
      <c r="K22" s="195"/>
      <c r="L22" s="195"/>
      <c r="M22" s="195"/>
      <c r="N22" s="195"/>
      <c r="O22" s="195"/>
      <c r="P22" s="195"/>
      <c r="Q22" s="195"/>
      <c r="R22" s="195"/>
      <c r="S22" s="195"/>
      <c r="T22" s="195"/>
      <c r="U22" s="195"/>
      <c r="V22" s="195"/>
      <c r="W22" s="195"/>
      <c r="X22" s="195"/>
      <c r="Y22" s="195"/>
      <c r="Z22" s="195"/>
    </row>
    <row r="23" spans="1:27" ht="3.9" customHeight="1" x14ac:dyDescent="0.4">
      <c r="A23" s="195"/>
      <c r="B23" s="269"/>
      <c r="C23" s="195"/>
      <c r="D23" s="195"/>
      <c r="E23" s="195"/>
      <c r="F23" s="195"/>
      <c r="G23" s="195"/>
      <c r="H23" s="195"/>
      <c r="I23" s="195"/>
      <c r="J23" s="269"/>
      <c r="K23" s="195"/>
      <c r="L23" s="195"/>
      <c r="M23" s="195"/>
      <c r="N23" s="195"/>
      <c r="O23" s="195"/>
      <c r="P23" s="195"/>
      <c r="Q23" s="195"/>
      <c r="R23" s="195"/>
      <c r="S23" s="195"/>
      <c r="T23" s="195"/>
      <c r="U23" s="195"/>
      <c r="V23" s="195"/>
      <c r="W23" s="195"/>
      <c r="X23" s="195"/>
      <c r="Y23" s="195"/>
      <c r="Z23" s="195"/>
    </row>
    <row r="24" spans="1:27" ht="3.9" customHeight="1" x14ac:dyDescent="0.4">
      <c r="A24" s="195"/>
      <c r="B24" s="269"/>
      <c r="C24" s="195"/>
      <c r="D24" s="195"/>
      <c r="E24" s="195"/>
      <c r="F24" s="195"/>
      <c r="G24" s="195"/>
      <c r="H24" s="195"/>
      <c r="I24" s="195"/>
      <c r="J24" s="269"/>
      <c r="K24" s="195"/>
      <c r="L24" s="195"/>
      <c r="M24" s="195"/>
      <c r="N24" s="195"/>
      <c r="O24" s="195"/>
      <c r="P24" s="195"/>
      <c r="Q24" s="195"/>
      <c r="R24" s="195"/>
      <c r="S24" s="195"/>
      <c r="T24" s="195"/>
      <c r="U24" s="195"/>
      <c r="V24" s="195"/>
      <c r="W24" s="195"/>
      <c r="X24" s="195"/>
      <c r="Y24" s="195"/>
      <c r="Z24" s="195"/>
    </row>
    <row r="25" spans="1:27" ht="3.9" customHeight="1" x14ac:dyDescent="0.4">
      <c r="A25" s="195"/>
      <c r="B25" s="227"/>
      <c r="C25" s="195"/>
      <c r="D25" s="195"/>
      <c r="E25" s="195"/>
      <c r="F25" s="195"/>
      <c r="G25" s="195"/>
      <c r="H25" s="195"/>
      <c r="I25" s="195"/>
      <c r="J25" s="269"/>
      <c r="K25" s="195"/>
      <c r="L25" s="195"/>
      <c r="M25" s="195"/>
      <c r="N25" s="195"/>
      <c r="O25" s="195"/>
      <c r="P25" s="195"/>
      <c r="Q25" s="195"/>
      <c r="R25" s="195"/>
      <c r="S25" s="195"/>
      <c r="T25" s="195"/>
      <c r="U25" s="195"/>
      <c r="V25" s="195"/>
      <c r="W25" s="195"/>
      <c r="X25" s="195"/>
      <c r="Y25" s="195"/>
      <c r="Z25" s="195"/>
    </row>
    <row r="26" spans="1:27" ht="3.9" customHeight="1" x14ac:dyDescent="0.4">
      <c r="A26" s="195"/>
      <c r="B26" s="269"/>
      <c r="C26" s="195"/>
      <c r="D26" s="195"/>
      <c r="E26" s="195"/>
      <c r="F26" s="195"/>
      <c r="G26" s="195"/>
      <c r="H26" s="195"/>
      <c r="I26" s="195"/>
      <c r="J26" s="227"/>
      <c r="K26" s="195"/>
      <c r="L26" s="195"/>
      <c r="M26" s="195"/>
      <c r="N26" s="195"/>
      <c r="O26" s="195"/>
      <c r="P26" s="195"/>
      <c r="Q26" s="195"/>
      <c r="R26" s="195"/>
      <c r="S26" s="195"/>
      <c r="T26" s="195"/>
      <c r="U26" s="195"/>
      <c r="V26" s="195"/>
      <c r="W26" s="195"/>
      <c r="X26" s="195"/>
      <c r="Y26" s="195"/>
      <c r="Z26" s="195"/>
    </row>
    <row r="27" spans="1:27" ht="3.9" customHeight="1" x14ac:dyDescent="0.4">
      <c r="A27" s="195"/>
      <c r="B27" s="269"/>
      <c r="C27" s="195"/>
      <c r="D27" s="195"/>
      <c r="E27" s="195"/>
      <c r="F27" s="195"/>
      <c r="G27" s="195"/>
      <c r="H27" s="195"/>
      <c r="I27" s="195"/>
      <c r="J27" s="269"/>
      <c r="K27" s="195"/>
      <c r="L27" s="195"/>
      <c r="M27" s="195"/>
      <c r="N27" s="195"/>
      <c r="O27" s="195"/>
      <c r="P27" s="195"/>
      <c r="Q27" s="195"/>
      <c r="R27" s="195"/>
      <c r="S27" s="195"/>
      <c r="T27" s="195"/>
      <c r="U27" s="195"/>
      <c r="V27" s="195"/>
      <c r="W27" s="195"/>
      <c r="X27" s="195"/>
      <c r="Y27" s="195"/>
      <c r="Z27" s="195"/>
    </row>
    <row r="28" spans="1:27" ht="9" customHeight="1" x14ac:dyDescent="0.4">
      <c r="A28" s="195"/>
      <c r="B28" s="269"/>
      <c r="C28" s="195"/>
      <c r="D28" s="195"/>
      <c r="E28" s="195"/>
      <c r="F28" s="195"/>
      <c r="G28" s="195"/>
      <c r="H28" s="195"/>
      <c r="I28" s="195"/>
      <c r="J28" s="269"/>
      <c r="K28" s="195"/>
      <c r="L28" s="195"/>
      <c r="M28" s="195"/>
      <c r="N28" s="195"/>
      <c r="O28" s="195"/>
      <c r="P28" s="195"/>
      <c r="Q28" s="195"/>
      <c r="R28" s="195"/>
      <c r="S28" s="195"/>
      <c r="T28" s="195"/>
      <c r="U28" s="195"/>
      <c r="V28" s="195"/>
      <c r="W28" s="195"/>
      <c r="X28" s="195"/>
      <c r="Y28" s="195"/>
      <c r="Z28" s="195"/>
      <c r="AA28" s="195"/>
    </row>
    <row r="29" spans="1:27" ht="17.25" customHeight="1" x14ac:dyDescent="0.4">
      <c r="A29" s="195"/>
      <c r="B29" s="269"/>
      <c r="C29" s="195"/>
      <c r="D29" s="195"/>
      <c r="E29" s="195"/>
      <c r="F29" s="195"/>
      <c r="G29" s="195"/>
      <c r="H29" s="195"/>
      <c r="I29" s="195"/>
      <c r="J29" s="269"/>
      <c r="K29" s="195"/>
      <c r="L29" s="195"/>
      <c r="M29" s="195"/>
      <c r="N29" s="195"/>
      <c r="O29" s="195"/>
      <c r="P29" s="195"/>
      <c r="Q29" s="195"/>
      <c r="R29" s="195"/>
      <c r="S29" s="270" t="s">
        <v>24</v>
      </c>
      <c r="T29" s="271"/>
      <c r="U29" s="272"/>
      <c r="V29" s="273"/>
      <c r="W29" s="271"/>
      <c r="X29" s="195"/>
      <c r="Y29" s="195"/>
      <c r="Z29" s="195"/>
      <c r="AA29" s="195"/>
    </row>
    <row r="30" spans="1:27" ht="17.25" customHeight="1" x14ac:dyDescent="0.4">
      <c r="A30" s="195"/>
      <c r="B30" s="227"/>
      <c r="C30" s="195"/>
      <c r="D30" s="195"/>
      <c r="E30" s="195"/>
      <c r="F30" s="195"/>
      <c r="G30" s="195"/>
      <c r="H30" s="195"/>
      <c r="I30" s="195"/>
      <c r="J30" s="269"/>
      <c r="K30" s="195"/>
      <c r="L30" s="195"/>
      <c r="M30" s="195"/>
      <c r="N30" s="195"/>
      <c r="O30" s="195"/>
      <c r="P30" s="195"/>
      <c r="Q30" s="195"/>
      <c r="R30" s="195"/>
      <c r="S30" s="270" t="s">
        <v>25</v>
      </c>
      <c r="T30" s="271"/>
      <c r="U30" s="272"/>
      <c r="V30" s="273"/>
      <c r="W30" s="271"/>
      <c r="X30" s="195"/>
      <c r="Y30" s="195"/>
      <c r="Z30" s="195"/>
      <c r="AA30" s="195"/>
    </row>
    <row r="31" spans="1:27" ht="17.25" customHeight="1" x14ac:dyDescent="0.4">
      <c r="A31" s="195"/>
      <c r="B31" s="269"/>
      <c r="C31" s="195"/>
      <c r="D31" s="195"/>
      <c r="E31" s="195"/>
      <c r="F31" s="195"/>
      <c r="G31" s="195"/>
      <c r="H31" s="195"/>
      <c r="I31" s="195"/>
      <c r="J31" s="195"/>
      <c r="K31" s="195"/>
      <c r="L31" s="195"/>
      <c r="M31" s="195"/>
      <c r="N31" s="195"/>
      <c r="O31" s="195"/>
      <c r="P31" s="195"/>
      <c r="Q31" s="195"/>
      <c r="R31" s="195"/>
      <c r="S31" s="270" t="s">
        <v>36</v>
      </c>
      <c r="T31" s="271"/>
      <c r="U31" s="272"/>
      <c r="V31" s="273"/>
      <c r="W31" s="271"/>
      <c r="X31" s="195"/>
      <c r="Y31" s="195"/>
      <c r="Z31" s="195"/>
      <c r="AA31" s="195"/>
    </row>
    <row r="32" spans="1:27" ht="17.25" customHeight="1" x14ac:dyDescent="0.4">
      <c r="A32" s="195"/>
      <c r="B32" s="269"/>
      <c r="C32" s="195"/>
      <c r="D32" s="195"/>
      <c r="E32" s="195"/>
      <c r="F32" s="195"/>
      <c r="G32" s="195"/>
      <c r="H32" s="195"/>
      <c r="I32" s="195"/>
      <c r="J32" s="195"/>
      <c r="K32" s="195"/>
      <c r="L32" s="195"/>
      <c r="M32" s="195"/>
      <c r="N32" s="195"/>
      <c r="O32" s="195"/>
      <c r="P32" s="195"/>
      <c r="Q32" s="195"/>
      <c r="R32" s="195"/>
      <c r="S32" s="270" t="s">
        <v>27</v>
      </c>
      <c r="T32" s="271"/>
      <c r="U32" s="272"/>
      <c r="V32" s="273"/>
      <c r="W32" s="271"/>
      <c r="X32" s="195"/>
      <c r="Y32" s="195"/>
      <c r="Z32" s="195"/>
      <c r="AA32" s="195"/>
    </row>
    <row r="33" spans="1:31" ht="17.25" customHeight="1" x14ac:dyDescent="0.4">
      <c r="A33" s="195"/>
      <c r="B33" s="269"/>
      <c r="C33" s="195"/>
      <c r="D33" s="195"/>
      <c r="E33" s="195"/>
      <c r="F33" s="195"/>
      <c r="G33" s="195"/>
      <c r="H33" s="195"/>
      <c r="I33" s="195"/>
      <c r="J33" s="195"/>
      <c r="K33" s="195"/>
      <c r="L33" s="195"/>
      <c r="M33" s="195"/>
      <c r="N33" s="195"/>
      <c r="O33" s="195"/>
      <c r="P33" s="195"/>
      <c r="Q33" s="195"/>
      <c r="R33" s="195"/>
      <c r="S33" s="274" t="s">
        <v>497</v>
      </c>
      <c r="T33" s="275"/>
      <c r="U33" s="229"/>
      <c r="V33" s="185"/>
      <c r="W33" s="275"/>
      <c r="X33" s="195"/>
      <c r="Y33" s="195"/>
      <c r="Z33" s="195"/>
      <c r="AA33" s="195"/>
    </row>
    <row r="34" spans="1:31" ht="17.25" customHeight="1" x14ac:dyDescent="0.4">
      <c r="A34" s="195"/>
      <c r="B34" s="269"/>
      <c r="C34" s="195"/>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row>
    <row r="35" spans="1:31" ht="17.25" customHeight="1" x14ac:dyDescent="0.4">
      <c r="A35" s="195"/>
      <c r="B35" s="269"/>
      <c r="C35" s="195"/>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row>
    <row r="36" spans="1:31" ht="20.25" customHeight="1" x14ac:dyDescent="0.3">
      <c r="A36" s="1954" t="s">
        <v>40061</v>
      </c>
      <c r="B36" s="1890"/>
      <c r="C36" s="1890"/>
      <c r="D36" s="1890"/>
      <c r="E36" s="1890"/>
      <c r="F36" s="1890"/>
      <c r="G36" s="1890"/>
      <c r="H36" s="1890"/>
      <c r="I36" s="1890"/>
      <c r="J36" s="1890"/>
      <c r="K36" s="1890"/>
      <c r="L36" s="1890"/>
      <c r="M36" s="1890"/>
      <c r="N36" s="1890"/>
      <c r="O36" s="1890"/>
      <c r="P36" s="1890"/>
      <c r="Q36" s="1890"/>
      <c r="R36" s="1890"/>
      <c r="S36" s="1890"/>
      <c r="T36" s="1890"/>
      <c r="U36" s="1890"/>
      <c r="V36" s="1890"/>
      <c r="W36" s="1890"/>
      <c r="X36" s="1890"/>
      <c r="Y36" s="1890"/>
      <c r="Z36" s="1890"/>
    </row>
    <row r="37" spans="1:31" ht="18" customHeight="1" thickBot="1" x14ac:dyDescent="0.3">
      <c r="A37" s="1892" t="s">
        <v>501</v>
      </c>
      <c r="B37" s="1892"/>
      <c r="C37" s="1892"/>
      <c r="D37" s="1892"/>
      <c r="E37" s="1892"/>
      <c r="F37" s="1892"/>
      <c r="G37" s="1892"/>
      <c r="H37" s="1892"/>
      <c r="I37" s="1892"/>
      <c r="J37" s="1892"/>
      <c r="K37" s="1892"/>
      <c r="L37" s="1892"/>
      <c r="M37" s="1892"/>
      <c r="N37" s="1892"/>
      <c r="O37" s="1892"/>
      <c r="P37" s="1892"/>
      <c r="Q37" s="1892"/>
      <c r="R37" s="1892"/>
      <c r="S37" s="1892"/>
      <c r="T37" s="1892"/>
      <c r="U37" s="1892"/>
      <c r="V37" s="1892"/>
      <c r="W37" s="1892"/>
      <c r="X37" s="1892"/>
      <c r="Y37" s="1892"/>
      <c r="Z37" s="1892"/>
    </row>
    <row r="38" spans="1:31" ht="14.25" customHeight="1" x14ac:dyDescent="0.3">
      <c r="A38" s="1955" t="s">
        <v>592</v>
      </c>
      <c r="B38" s="1879"/>
      <c r="C38" s="1879"/>
      <c r="D38" s="1956" t="s">
        <v>502</v>
      </c>
      <c r="E38" s="1882" t="s">
        <v>503</v>
      </c>
      <c r="F38" s="1884"/>
      <c r="G38" s="1884"/>
      <c r="H38" s="1884"/>
      <c r="I38" s="1884"/>
      <c r="J38" s="1884"/>
      <c r="K38" s="1884"/>
      <c r="L38" s="1884"/>
      <c r="M38" s="1884"/>
      <c r="N38" s="1884"/>
      <c r="O38" s="1884"/>
      <c r="P38" s="1884"/>
      <c r="Q38" s="1884"/>
      <c r="R38" s="1884"/>
      <c r="S38" s="1884"/>
      <c r="T38" s="1958"/>
      <c r="U38" s="1959" t="s">
        <v>412</v>
      </c>
      <c r="V38" s="1882" t="s">
        <v>505</v>
      </c>
      <c r="W38" s="1884"/>
      <c r="X38" s="1884"/>
      <c r="Y38" s="1884"/>
      <c r="Z38" s="1884"/>
      <c r="AA38" s="1809" t="s">
        <v>1081</v>
      </c>
      <c r="AB38" s="1810"/>
    </row>
    <row r="39" spans="1:31" ht="87" customHeight="1" x14ac:dyDescent="0.3">
      <c r="A39" s="1880"/>
      <c r="B39" s="1881"/>
      <c r="C39" s="1881"/>
      <c r="D39" s="1957"/>
      <c r="E39" s="277">
        <v>18</v>
      </c>
      <c r="F39" s="278" t="s">
        <v>593</v>
      </c>
      <c r="G39" s="279">
        <v>20</v>
      </c>
      <c r="H39" s="279">
        <v>21</v>
      </c>
      <c r="I39" s="279">
        <v>22</v>
      </c>
      <c r="J39" s="279">
        <v>23</v>
      </c>
      <c r="K39" s="280">
        <v>24</v>
      </c>
      <c r="L39" s="280" t="s">
        <v>594</v>
      </c>
      <c r="M39" s="280" t="s">
        <v>595</v>
      </c>
      <c r="N39" s="280" t="s">
        <v>596</v>
      </c>
      <c r="O39" s="280" t="s">
        <v>597</v>
      </c>
      <c r="P39" s="280" t="s">
        <v>598</v>
      </c>
      <c r="Q39" s="280" t="s">
        <v>599</v>
      </c>
      <c r="R39" s="280" t="s">
        <v>600</v>
      </c>
      <c r="S39" s="280" t="s">
        <v>601</v>
      </c>
      <c r="T39" s="281" t="s">
        <v>602</v>
      </c>
      <c r="U39" s="1960"/>
      <c r="V39" s="239" t="s">
        <v>509</v>
      </c>
      <c r="W39" s="237" t="s">
        <v>1061</v>
      </c>
      <c r="X39" s="237" t="s">
        <v>511</v>
      </c>
      <c r="Y39" s="516" t="s">
        <v>1063</v>
      </c>
      <c r="Z39" s="516" t="s">
        <v>1065</v>
      </c>
      <c r="AA39" s="517" t="s">
        <v>1428</v>
      </c>
      <c r="AB39" s="1240" t="s">
        <v>1429</v>
      </c>
    </row>
    <row r="40" spans="1:31" ht="23.25" customHeight="1" x14ac:dyDescent="0.25">
      <c r="A40" s="1846" t="s">
        <v>603</v>
      </c>
      <c r="B40" s="1831"/>
      <c r="C40" s="1930" t="s">
        <v>513</v>
      </c>
      <c r="D40" s="394" t="s">
        <v>514</v>
      </c>
      <c r="E40" s="1217"/>
      <c r="F40" s="1217"/>
      <c r="G40" s="1217"/>
      <c r="H40" s="1217"/>
      <c r="I40" s="1217"/>
      <c r="J40" s="1217"/>
      <c r="K40" s="1217"/>
      <c r="L40" s="1217"/>
      <c r="M40" s="1217"/>
      <c r="N40" s="1217"/>
      <c r="O40" s="1217"/>
      <c r="P40" s="1217"/>
      <c r="Q40" s="1217"/>
      <c r="R40" s="1217"/>
      <c r="S40" s="1217"/>
      <c r="T40" s="1217"/>
      <c r="U40" s="945">
        <f>SUM(E40:T40)</f>
        <v>0</v>
      </c>
      <c r="V40" s="2430"/>
      <c r="W40" s="2430"/>
      <c r="X40" s="2430"/>
      <c r="Y40" s="2373"/>
      <c r="Z40" s="2430"/>
      <c r="AA40" s="2374"/>
      <c r="AB40" s="1805"/>
      <c r="AD40" s="1981">
        <f>SUM(V40:Z41)</f>
        <v>0</v>
      </c>
      <c r="AE40" s="1981">
        <f>SUM(AA40:AB41)</f>
        <v>0</v>
      </c>
    </row>
    <row r="41" spans="1:31" ht="23.25" customHeight="1" x14ac:dyDescent="0.25">
      <c r="A41" s="1832"/>
      <c r="B41" s="1833"/>
      <c r="C41" s="1931"/>
      <c r="D41" s="282" t="s">
        <v>515</v>
      </c>
      <c r="E41" s="1217"/>
      <c r="F41" s="1217"/>
      <c r="G41" s="1217"/>
      <c r="H41" s="1217"/>
      <c r="I41" s="1217"/>
      <c r="J41" s="1217"/>
      <c r="K41" s="1217"/>
      <c r="L41" s="1217"/>
      <c r="M41" s="1217"/>
      <c r="N41" s="1217"/>
      <c r="O41" s="1217"/>
      <c r="P41" s="1217"/>
      <c r="Q41" s="1217"/>
      <c r="R41" s="1217"/>
      <c r="S41" s="1217"/>
      <c r="T41" s="1217"/>
      <c r="U41" s="279">
        <f t="shared" ref="U41:U110" si="0">SUM(E41:T41)</f>
        <v>0</v>
      </c>
      <c r="V41" s="2430"/>
      <c r="W41" s="2430"/>
      <c r="X41" s="2430"/>
      <c r="Y41" s="2373"/>
      <c r="Z41" s="2430"/>
      <c r="AA41" s="2374"/>
      <c r="AB41" s="1805"/>
      <c r="AD41" s="1981"/>
      <c r="AE41" s="1981"/>
    </row>
    <row r="42" spans="1:31" ht="16.5" customHeight="1" x14ac:dyDescent="0.25">
      <c r="A42" s="1846" t="s">
        <v>604</v>
      </c>
      <c r="B42" s="1831"/>
      <c r="C42" s="1932" t="s">
        <v>517</v>
      </c>
      <c r="D42" s="394" t="s">
        <v>514</v>
      </c>
      <c r="E42" s="1217"/>
      <c r="F42" s="1217"/>
      <c r="G42" s="1217"/>
      <c r="H42" s="1217"/>
      <c r="I42" s="1217"/>
      <c r="J42" s="1217"/>
      <c r="K42" s="1217"/>
      <c r="L42" s="1217"/>
      <c r="M42" s="1217"/>
      <c r="N42" s="1217"/>
      <c r="O42" s="1217"/>
      <c r="P42" s="1217"/>
      <c r="Q42" s="1217"/>
      <c r="R42" s="1217"/>
      <c r="S42" s="1217"/>
      <c r="T42" s="1217"/>
      <c r="U42" s="945">
        <f t="shared" si="0"/>
        <v>0</v>
      </c>
      <c r="V42" s="2430"/>
      <c r="W42" s="2430"/>
      <c r="X42" s="2430"/>
      <c r="Y42" s="2373"/>
      <c r="Z42" s="2430"/>
      <c r="AA42" s="2374"/>
      <c r="AB42" s="1805"/>
      <c r="AD42" s="1981">
        <f>SUM(V42:Z43)</f>
        <v>0</v>
      </c>
      <c r="AE42" s="1981">
        <f>SUM(AA42:AB43)</f>
        <v>0</v>
      </c>
    </row>
    <row r="43" spans="1:31" ht="16.5" customHeight="1" x14ac:dyDescent="0.25">
      <c r="A43" s="1832"/>
      <c r="B43" s="1833"/>
      <c r="C43" s="1932"/>
      <c r="D43" s="282" t="s">
        <v>515</v>
      </c>
      <c r="E43" s="1217"/>
      <c r="F43" s="1217"/>
      <c r="G43" s="1217"/>
      <c r="H43" s="1217"/>
      <c r="I43" s="1241"/>
      <c r="J43" s="1217"/>
      <c r="K43" s="1217"/>
      <c r="L43" s="1217"/>
      <c r="M43" s="1217"/>
      <c r="N43" s="1217"/>
      <c r="O43" s="1217"/>
      <c r="P43" s="1217"/>
      <c r="Q43" s="1217"/>
      <c r="R43" s="1217"/>
      <c r="S43" s="1217"/>
      <c r="T43" s="1217"/>
      <c r="U43" s="279">
        <f t="shared" si="0"/>
        <v>0</v>
      </c>
      <c r="V43" s="2430"/>
      <c r="W43" s="2430"/>
      <c r="X43" s="2430"/>
      <c r="Y43" s="2373"/>
      <c r="Z43" s="2430"/>
      <c r="AA43" s="2374"/>
      <c r="AB43" s="1805"/>
      <c r="AD43" s="1981"/>
      <c r="AE43" s="1981"/>
    </row>
    <row r="44" spans="1:31" ht="16.5" customHeight="1" x14ac:dyDescent="0.25">
      <c r="A44" s="1830" t="s">
        <v>1028</v>
      </c>
      <c r="B44" s="1831"/>
      <c r="C44" s="1949" t="s">
        <v>394</v>
      </c>
      <c r="D44" s="394" t="s">
        <v>514</v>
      </c>
      <c r="E44" s="1217"/>
      <c r="F44" s="1217"/>
      <c r="G44" s="1217"/>
      <c r="H44" s="1217"/>
      <c r="I44" s="1217"/>
      <c r="J44" s="1217"/>
      <c r="K44" s="1217"/>
      <c r="L44" s="1217"/>
      <c r="M44" s="1217"/>
      <c r="N44" s="1217"/>
      <c r="O44" s="1217"/>
      <c r="P44" s="1217"/>
      <c r="Q44" s="1217"/>
      <c r="R44" s="1217"/>
      <c r="S44" s="1217"/>
      <c r="T44" s="1217"/>
      <c r="U44" s="945">
        <f t="shared" si="0"/>
        <v>0</v>
      </c>
      <c r="V44" s="2430"/>
      <c r="W44" s="2430"/>
      <c r="X44" s="2430"/>
      <c r="Y44" s="2373"/>
      <c r="Z44" s="2430"/>
      <c r="AA44" s="2374"/>
      <c r="AB44" s="1805"/>
      <c r="AD44" s="1981">
        <f>SUM(V44:Z45)</f>
        <v>0</v>
      </c>
      <c r="AE44" s="1981">
        <f>SUM(AA44:AB45)</f>
        <v>0</v>
      </c>
    </row>
    <row r="45" spans="1:31" ht="16.5" customHeight="1" x14ac:dyDescent="0.25">
      <c r="A45" s="1832"/>
      <c r="B45" s="1833"/>
      <c r="C45" s="1950"/>
      <c r="D45" s="282" t="s">
        <v>515</v>
      </c>
      <c r="E45" s="1217"/>
      <c r="F45" s="1217"/>
      <c r="G45" s="1217"/>
      <c r="H45" s="1217"/>
      <c r="I45" s="1217"/>
      <c r="J45" s="1217"/>
      <c r="K45" s="1217"/>
      <c r="L45" s="1217"/>
      <c r="M45" s="1217"/>
      <c r="N45" s="1217"/>
      <c r="O45" s="1217"/>
      <c r="P45" s="1217"/>
      <c r="Q45" s="1217"/>
      <c r="R45" s="1217"/>
      <c r="S45" s="1217"/>
      <c r="T45" s="1217"/>
      <c r="U45" s="279">
        <f t="shared" si="0"/>
        <v>0</v>
      </c>
      <c r="V45" s="2430"/>
      <c r="W45" s="2430"/>
      <c r="X45" s="2430"/>
      <c r="Y45" s="2373"/>
      <c r="Z45" s="2430"/>
      <c r="AA45" s="2374"/>
      <c r="AB45" s="1805"/>
      <c r="AD45" s="1981"/>
      <c r="AE45" s="1981"/>
    </row>
    <row r="46" spans="1:31" ht="16.5" customHeight="1" x14ac:dyDescent="0.25">
      <c r="A46" s="1830" t="s">
        <v>605</v>
      </c>
      <c r="B46" s="1831"/>
      <c r="C46" s="1949" t="s">
        <v>396</v>
      </c>
      <c r="D46" s="394" t="s">
        <v>514</v>
      </c>
      <c r="E46" s="1217"/>
      <c r="F46" s="1217"/>
      <c r="G46" s="1217"/>
      <c r="H46" s="1217"/>
      <c r="I46" s="1217"/>
      <c r="J46" s="1217"/>
      <c r="K46" s="1217"/>
      <c r="L46" s="1217"/>
      <c r="M46" s="1217"/>
      <c r="N46" s="1217"/>
      <c r="O46" s="1217"/>
      <c r="P46" s="1217"/>
      <c r="Q46" s="1217"/>
      <c r="R46" s="1217"/>
      <c r="S46" s="1217"/>
      <c r="T46" s="1217"/>
      <c r="U46" s="945">
        <f t="shared" si="0"/>
        <v>0</v>
      </c>
      <c r="V46" s="2430"/>
      <c r="W46" s="2430"/>
      <c r="X46" s="2430"/>
      <c r="Y46" s="2373"/>
      <c r="Z46" s="2430"/>
      <c r="AA46" s="2374"/>
      <c r="AB46" s="1805"/>
      <c r="AD46" s="1981">
        <f>SUM(V46:Z47)</f>
        <v>0</v>
      </c>
      <c r="AE46" s="1981">
        <f>SUM(AA46:AB47)</f>
        <v>0</v>
      </c>
    </row>
    <row r="47" spans="1:31" ht="16.5" customHeight="1" x14ac:dyDescent="0.25">
      <c r="A47" s="1832"/>
      <c r="B47" s="1833"/>
      <c r="C47" s="1950"/>
      <c r="D47" s="282" t="s">
        <v>515</v>
      </c>
      <c r="E47" s="1217"/>
      <c r="F47" s="1217"/>
      <c r="G47" s="1217"/>
      <c r="H47" s="1217"/>
      <c r="I47" s="1217"/>
      <c r="J47" s="1217"/>
      <c r="K47" s="1217"/>
      <c r="L47" s="1217"/>
      <c r="M47" s="1217"/>
      <c r="N47" s="1217"/>
      <c r="O47" s="1217"/>
      <c r="P47" s="1217"/>
      <c r="Q47" s="1217"/>
      <c r="R47" s="1217"/>
      <c r="S47" s="1217"/>
      <c r="T47" s="1217"/>
      <c r="U47" s="279">
        <f t="shared" si="0"/>
        <v>0</v>
      </c>
      <c r="V47" s="2430"/>
      <c r="W47" s="2430"/>
      <c r="X47" s="2430"/>
      <c r="Y47" s="2373"/>
      <c r="Z47" s="2430"/>
      <c r="AA47" s="2374"/>
      <c r="AB47" s="1805"/>
      <c r="AD47" s="1981"/>
      <c r="AE47" s="1981"/>
    </row>
    <row r="48" spans="1:31" ht="16.5" customHeight="1" x14ac:dyDescent="0.25">
      <c r="A48" s="1846" t="s">
        <v>606</v>
      </c>
      <c r="B48" s="1831"/>
      <c r="C48" s="1949" t="s">
        <v>398</v>
      </c>
      <c r="D48" s="394" t="s">
        <v>514</v>
      </c>
      <c r="E48" s="1217"/>
      <c r="F48" s="1217"/>
      <c r="G48" s="1217"/>
      <c r="H48" s="1217"/>
      <c r="I48" s="1217"/>
      <c r="J48" s="1217"/>
      <c r="K48" s="1217"/>
      <c r="L48" s="1217"/>
      <c r="M48" s="1217"/>
      <c r="N48" s="1217"/>
      <c r="O48" s="1217"/>
      <c r="P48" s="1217"/>
      <c r="Q48" s="1217"/>
      <c r="R48" s="1217"/>
      <c r="S48" s="1217"/>
      <c r="T48" s="1217"/>
      <c r="U48" s="945">
        <f t="shared" si="0"/>
        <v>0</v>
      </c>
      <c r="V48" s="2430"/>
      <c r="W48" s="2430"/>
      <c r="X48" s="2430"/>
      <c r="Y48" s="2373"/>
      <c r="Z48" s="2430"/>
      <c r="AA48" s="2374"/>
      <c r="AB48" s="1805"/>
      <c r="AD48" s="1981">
        <f>SUM(V48:Z49)</f>
        <v>0</v>
      </c>
      <c r="AE48" s="1981">
        <f>SUM(AA48:AB49)</f>
        <v>0</v>
      </c>
    </row>
    <row r="49" spans="1:31" ht="16.5" customHeight="1" x14ac:dyDescent="0.25">
      <c r="A49" s="1832"/>
      <c r="B49" s="1833"/>
      <c r="C49" s="1950"/>
      <c r="D49" s="282" t="s">
        <v>515</v>
      </c>
      <c r="E49" s="1217"/>
      <c r="F49" s="1217"/>
      <c r="G49" s="1217"/>
      <c r="H49" s="1217"/>
      <c r="I49" s="1217"/>
      <c r="J49" s="1217"/>
      <c r="K49" s="1217"/>
      <c r="L49" s="1217"/>
      <c r="M49" s="1217"/>
      <c r="N49" s="1217"/>
      <c r="O49" s="1217"/>
      <c r="P49" s="1217"/>
      <c r="Q49" s="1217"/>
      <c r="R49" s="1217"/>
      <c r="S49" s="1217"/>
      <c r="T49" s="1217"/>
      <c r="U49" s="279">
        <f t="shared" si="0"/>
        <v>0</v>
      </c>
      <c r="V49" s="2430"/>
      <c r="W49" s="2430"/>
      <c r="X49" s="2430"/>
      <c r="Y49" s="2373"/>
      <c r="Z49" s="2430"/>
      <c r="AA49" s="2374"/>
      <c r="AB49" s="1805"/>
      <c r="AD49" s="1981"/>
      <c r="AE49" s="1981"/>
    </row>
    <row r="50" spans="1:31" ht="16.5" customHeight="1" x14ac:dyDescent="0.25">
      <c r="A50" s="1846" t="s">
        <v>607</v>
      </c>
      <c r="B50" s="1831"/>
      <c r="C50" s="1949" t="s">
        <v>400</v>
      </c>
      <c r="D50" s="394" t="s">
        <v>514</v>
      </c>
      <c r="E50" s="1217"/>
      <c r="F50" s="1217"/>
      <c r="G50" s="1217"/>
      <c r="H50" s="1217"/>
      <c r="I50" s="1217"/>
      <c r="J50" s="1217"/>
      <c r="K50" s="1217"/>
      <c r="L50" s="1217"/>
      <c r="M50" s="1217"/>
      <c r="N50" s="1217"/>
      <c r="O50" s="1217"/>
      <c r="P50" s="1217"/>
      <c r="Q50" s="1217"/>
      <c r="R50" s="1217"/>
      <c r="S50" s="1217"/>
      <c r="T50" s="1217"/>
      <c r="U50" s="945">
        <f t="shared" si="0"/>
        <v>0</v>
      </c>
      <c r="V50" s="2430"/>
      <c r="W50" s="2430"/>
      <c r="X50" s="2430"/>
      <c r="Y50" s="2373"/>
      <c r="Z50" s="2430"/>
      <c r="AA50" s="2374"/>
      <c r="AB50" s="1805"/>
      <c r="AD50" s="1981">
        <f>SUM(V50:Z51)</f>
        <v>0</v>
      </c>
      <c r="AE50" s="1981">
        <f>SUM(AA50:AB51)</f>
        <v>0</v>
      </c>
    </row>
    <row r="51" spans="1:31" ht="16.5" customHeight="1" x14ac:dyDescent="0.25">
      <c r="A51" s="1832"/>
      <c r="B51" s="1833"/>
      <c r="C51" s="1950"/>
      <c r="D51" s="282" t="s">
        <v>515</v>
      </c>
      <c r="E51" s="1217"/>
      <c r="F51" s="1217"/>
      <c r="G51" s="1217"/>
      <c r="H51" s="1217"/>
      <c r="I51" s="1217"/>
      <c r="J51" s="1217"/>
      <c r="K51" s="1217"/>
      <c r="L51" s="1217"/>
      <c r="M51" s="1217"/>
      <c r="N51" s="1217"/>
      <c r="O51" s="1217"/>
      <c r="P51" s="1217"/>
      <c r="Q51" s="1217"/>
      <c r="R51" s="1217"/>
      <c r="S51" s="1217"/>
      <c r="T51" s="1217"/>
      <c r="U51" s="279">
        <f t="shared" si="0"/>
        <v>0</v>
      </c>
      <c r="V51" s="2430"/>
      <c r="W51" s="2430"/>
      <c r="X51" s="2430"/>
      <c r="Y51" s="2373"/>
      <c r="Z51" s="2430"/>
      <c r="AA51" s="2374"/>
      <c r="AB51" s="1805"/>
      <c r="AD51" s="1981"/>
      <c r="AE51" s="1981"/>
    </row>
    <row r="52" spans="1:31" ht="16.5" customHeight="1" x14ac:dyDescent="0.25">
      <c r="A52" s="1846" t="s">
        <v>40233</v>
      </c>
      <c r="B52" s="1831"/>
      <c r="C52" s="1949" t="s">
        <v>402</v>
      </c>
      <c r="D52" s="394" t="s">
        <v>514</v>
      </c>
      <c r="E52" s="1217"/>
      <c r="F52" s="1217"/>
      <c r="G52" s="1217"/>
      <c r="H52" s="1217"/>
      <c r="I52" s="1217"/>
      <c r="J52" s="1217"/>
      <c r="K52" s="1217"/>
      <c r="L52" s="1217"/>
      <c r="M52" s="1217"/>
      <c r="N52" s="1217"/>
      <c r="O52" s="1217"/>
      <c r="P52" s="1217"/>
      <c r="Q52" s="1217"/>
      <c r="R52" s="1217"/>
      <c r="S52" s="1217"/>
      <c r="T52" s="1217"/>
      <c r="U52" s="945">
        <f t="shared" si="0"/>
        <v>0</v>
      </c>
      <c r="V52" s="2430"/>
      <c r="W52" s="2430"/>
      <c r="X52" s="2430"/>
      <c r="Y52" s="2373"/>
      <c r="Z52" s="2430"/>
      <c r="AA52" s="2374"/>
      <c r="AB52" s="1805"/>
      <c r="AD52" s="1981">
        <f>SUM(V52:Z53)</f>
        <v>0</v>
      </c>
      <c r="AE52" s="1981">
        <f>SUM(AA52:AB53)</f>
        <v>0</v>
      </c>
    </row>
    <row r="53" spans="1:31" ht="16.5" customHeight="1" x14ac:dyDescent="0.25">
      <c r="A53" s="1832"/>
      <c r="B53" s="1833"/>
      <c r="C53" s="1950"/>
      <c r="D53" s="282" t="s">
        <v>515</v>
      </c>
      <c r="E53" s="1217"/>
      <c r="F53" s="1217"/>
      <c r="G53" s="1217"/>
      <c r="H53" s="1217"/>
      <c r="I53" s="1217"/>
      <c r="J53" s="1217"/>
      <c r="K53" s="1217"/>
      <c r="L53" s="1217"/>
      <c r="M53" s="1217"/>
      <c r="N53" s="1217"/>
      <c r="O53" s="1217"/>
      <c r="P53" s="1217"/>
      <c r="Q53" s="1217"/>
      <c r="R53" s="1217"/>
      <c r="S53" s="1217"/>
      <c r="T53" s="1217"/>
      <c r="U53" s="279">
        <f t="shared" si="0"/>
        <v>0</v>
      </c>
      <c r="V53" s="2430"/>
      <c r="W53" s="2430"/>
      <c r="X53" s="2430"/>
      <c r="Y53" s="2373"/>
      <c r="Z53" s="2430"/>
      <c r="AA53" s="2374"/>
      <c r="AB53" s="1805"/>
      <c r="AD53" s="1981"/>
      <c r="AE53" s="1981"/>
    </row>
    <row r="54" spans="1:31" ht="16.5" customHeight="1" x14ac:dyDescent="0.25">
      <c r="A54" s="1830" t="s">
        <v>608</v>
      </c>
      <c r="B54" s="1831"/>
      <c r="C54" s="1949" t="s">
        <v>404</v>
      </c>
      <c r="D54" s="394" t="s">
        <v>514</v>
      </c>
      <c r="E54" s="1217"/>
      <c r="F54" s="1217"/>
      <c r="G54" s="1217"/>
      <c r="H54" s="1217"/>
      <c r="I54" s="1217"/>
      <c r="J54" s="1217"/>
      <c r="K54" s="1217"/>
      <c r="L54" s="1217"/>
      <c r="M54" s="1217"/>
      <c r="N54" s="1217"/>
      <c r="O54" s="1217"/>
      <c r="P54" s="1217"/>
      <c r="Q54" s="1217"/>
      <c r="R54" s="1217"/>
      <c r="S54" s="1217"/>
      <c r="T54" s="1217"/>
      <c r="U54" s="945">
        <f t="shared" si="0"/>
        <v>0</v>
      </c>
      <c r="V54" s="2430"/>
      <c r="W54" s="2430"/>
      <c r="X54" s="2430"/>
      <c r="Y54" s="2373"/>
      <c r="Z54" s="2430"/>
      <c r="AA54" s="2374"/>
      <c r="AB54" s="1805"/>
      <c r="AD54" s="1981">
        <f>SUM(V54:Z55)</f>
        <v>0</v>
      </c>
      <c r="AE54" s="1981">
        <f>SUM(AA54:AB55)</f>
        <v>0</v>
      </c>
    </row>
    <row r="55" spans="1:31" ht="16.5" customHeight="1" x14ac:dyDescent="0.25">
      <c r="A55" s="1832"/>
      <c r="B55" s="1833"/>
      <c r="C55" s="1950"/>
      <c r="D55" s="282" t="s">
        <v>515</v>
      </c>
      <c r="E55" s="1217"/>
      <c r="F55" s="1217"/>
      <c r="G55" s="1217"/>
      <c r="H55" s="1217"/>
      <c r="I55" s="1217"/>
      <c r="J55" s="1217"/>
      <c r="K55" s="1217"/>
      <c r="L55" s="1217"/>
      <c r="M55" s="1217"/>
      <c r="N55" s="1217"/>
      <c r="O55" s="1217"/>
      <c r="P55" s="1217"/>
      <c r="Q55" s="1217"/>
      <c r="R55" s="1217"/>
      <c r="S55" s="1217"/>
      <c r="T55" s="1217"/>
      <c r="U55" s="279">
        <f t="shared" si="0"/>
        <v>0</v>
      </c>
      <c r="V55" s="2430"/>
      <c r="W55" s="2430"/>
      <c r="X55" s="2430"/>
      <c r="Y55" s="2373"/>
      <c r="Z55" s="2430"/>
      <c r="AA55" s="2374"/>
      <c r="AB55" s="1805"/>
      <c r="AD55" s="1981"/>
      <c r="AE55" s="1981"/>
    </row>
    <row r="56" spans="1:31" ht="16.5" customHeight="1" x14ac:dyDescent="0.25">
      <c r="A56" s="1846" t="s">
        <v>609</v>
      </c>
      <c r="B56" s="1831"/>
      <c r="C56" s="1949" t="s">
        <v>406</v>
      </c>
      <c r="D56" s="394" t="s">
        <v>514</v>
      </c>
      <c r="E56" s="1217"/>
      <c r="F56" s="1217"/>
      <c r="G56" s="1217"/>
      <c r="H56" s="1217"/>
      <c r="I56" s="1217"/>
      <c r="J56" s="1217"/>
      <c r="K56" s="1217"/>
      <c r="L56" s="1217"/>
      <c r="M56" s="1217"/>
      <c r="N56" s="1217"/>
      <c r="O56" s="1217"/>
      <c r="P56" s="1217"/>
      <c r="Q56" s="1217"/>
      <c r="R56" s="1217"/>
      <c r="S56" s="1217"/>
      <c r="T56" s="1217"/>
      <c r="U56" s="945">
        <f t="shared" si="0"/>
        <v>0</v>
      </c>
      <c r="V56" s="2430"/>
      <c r="W56" s="2430"/>
      <c r="X56" s="2430"/>
      <c r="Y56" s="2373"/>
      <c r="Z56" s="2430"/>
      <c r="AA56" s="2374"/>
      <c r="AB56" s="1805"/>
      <c r="AD56" s="1981">
        <f>SUM(V56:Z57)</f>
        <v>0</v>
      </c>
      <c r="AE56" s="1981">
        <f>SUM(AA56:AB57)</f>
        <v>0</v>
      </c>
    </row>
    <row r="57" spans="1:31" ht="16.5" customHeight="1" x14ac:dyDescent="0.25">
      <c r="A57" s="1832"/>
      <c r="B57" s="1833"/>
      <c r="C57" s="1950"/>
      <c r="D57" s="282" t="s">
        <v>515</v>
      </c>
      <c r="E57" s="1217"/>
      <c r="F57" s="1217"/>
      <c r="G57" s="1217"/>
      <c r="H57" s="1217"/>
      <c r="I57" s="1217"/>
      <c r="J57" s="1217"/>
      <c r="K57" s="1217"/>
      <c r="L57" s="1217"/>
      <c r="M57" s="1217"/>
      <c r="N57" s="1217"/>
      <c r="O57" s="1217"/>
      <c r="P57" s="1217"/>
      <c r="Q57" s="1217"/>
      <c r="R57" s="1217"/>
      <c r="S57" s="1217"/>
      <c r="T57" s="1217"/>
      <c r="U57" s="279">
        <f t="shared" si="0"/>
        <v>0</v>
      </c>
      <c r="V57" s="2430"/>
      <c r="W57" s="2430"/>
      <c r="X57" s="2430"/>
      <c r="Y57" s="2373"/>
      <c r="Z57" s="2430"/>
      <c r="AA57" s="2374"/>
      <c r="AB57" s="1805"/>
      <c r="AD57" s="1981"/>
      <c r="AE57" s="1981"/>
    </row>
    <row r="58" spans="1:31" ht="16.5" customHeight="1" x14ac:dyDescent="0.25">
      <c r="A58" s="1830" t="s">
        <v>610</v>
      </c>
      <c r="B58" s="1831"/>
      <c r="C58" s="1949" t="s">
        <v>408</v>
      </c>
      <c r="D58" s="394" t="s">
        <v>514</v>
      </c>
      <c r="E58" s="1217"/>
      <c r="F58" s="1217"/>
      <c r="G58" s="1217"/>
      <c r="H58" s="1217"/>
      <c r="I58" s="1217"/>
      <c r="J58" s="1217"/>
      <c r="K58" s="1217"/>
      <c r="L58" s="1217"/>
      <c r="M58" s="1217"/>
      <c r="N58" s="1217"/>
      <c r="O58" s="1217"/>
      <c r="P58" s="1217"/>
      <c r="Q58" s="1217"/>
      <c r="R58" s="1217"/>
      <c r="S58" s="1217"/>
      <c r="T58" s="1217"/>
      <c r="U58" s="945">
        <f t="shared" si="0"/>
        <v>0</v>
      </c>
      <c r="V58" s="2430"/>
      <c r="W58" s="2430"/>
      <c r="X58" s="2430"/>
      <c r="Y58" s="2373"/>
      <c r="Z58" s="2430"/>
      <c r="AA58" s="2374"/>
      <c r="AB58" s="1805"/>
      <c r="AD58" s="1981">
        <f>SUM(V58:Z59)</f>
        <v>0</v>
      </c>
      <c r="AE58" s="1981">
        <f>SUM(AA58:AB59)</f>
        <v>0</v>
      </c>
    </row>
    <row r="59" spans="1:31" ht="16.5" customHeight="1" x14ac:dyDescent="0.25">
      <c r="A59" s="1832"/>
      <c r="B59" s="1833"/>
      <c r="C59" s="1950"/>
      <c r="D59" s="282" t="s">
        <v>515</v>
      </c>
      <c r="E59" s="1217"/>
      <c r="F59" s="1217"/>
      <c r="G59" s="1217"/>
      <c r="H59" s="1217"/>
      <c r="I59" s="1217"/>
      <c r="J59" s="1217"/>
      <c r="K59" s="1217"/>
      <c r="L59" s="1217"/>
      <c r="M59" s="1217"/>
      <c r="N59" s="1217"/>
      <c r="O59" s="1217"/>
      <c r="P59" s="1217"/>
      <c r="Q59" s="1217"/>
      <c r="R59" s="1217"/>
      <c r="S59" s="1217"/>
      <c r="T59" s="1217"/>
      <c r="U59" s="279">
        <f t="shared" si="0"/>
        <v>0</v>
      </c>
      <c r="V59" s="2430"/>
      <c r="W59" s="2430"/>
      <c r="X59" s="2430"/>
      <c r="Y59" s="2373"/>
      <c r="Z59" s="2430"/>
      <c r="AA59" s="2374"/>
      <c r="AB59" s="1805"/>
      <c r="AD59" s="1981"/>
      <c r="AE59" s="1981"/>
    </row>
    <row r="60" spans="1:31" ht="16.5" customHeight="1" x14ac:dyDescent="0.25">
      <c r="A60" s="1846" t="s">
        <v>611</v>
      </c>
      <c r="B60" s="1831"/>
      <c r="C60" s="1930">
        <v>10</v>
      </c>
      <c r="D60" s="394" t="s">
        <v>514</v>
      </c>
      <c r="E60" s="1217"/>
      <c r="F60" s="1217"/>
      <c r="G60" s="1217"/>
      <c r="H60" s="1217"/>
      <c r="I60" s="1217"/>
      <c r="J60" s="1217"/>
      <c r="K60" s="1217"/>
      <c r="L60" s="1217"/>
      <c r="M60" s="1217"/>
      <c r="N60" s="1217"/>
      <c r="O60" s="1217"/>
      <c r="P60" s="1217"/>
      <c r="Q60" s="1217"/>
      <c r="R60" s="1217"/>
      <c r="S60" s="1217"/>
      <c r="T60" s="1217"/>
      <c r="U60" s="945">
        <f t="shared" si="0"/>
        <v>0</v>
      </c>
      <c r="V60" s="2430"/>
      <c r="W60" s="2430"/>
      <c r="X60" s="2430"/>
      <c r="Y60" s="2373"/>
      <c r="Z60" s="2430"/>
      <c r="AA60" s="2374"/>
      <c r="AB60" s="1805"/>
      <c r="AD60" s="1981">
        <f>SUM(V60:Z61)</f>
        <v>0</v>
      </c>
      <c r="AE60" s="1981">
        <f>SUM(AA60:AB61)</f>
        <v>0</v>
      </c>
    </row>
    <row r="61" spans="1:31" ht="16.5" customHeight="1" x14ac:dyDescent="0.25">
      <c r="A61" s="1832"/>
      <c r="B61" s="1833"/>
      <c r="C61" s="1931"/>
      <c r="D61" s="282" t="s">
        <v>515</v>
      </c>
      <c r="E61" s="1217"/>
      <c r="F61" s="1217"/>
      <c r="G61" s="1217"/>
      <c r="H61" s="1217"/>
      <c r="I61" s="1217"/>
      <c r="J61" s="1217"/>
      <c r="K61" s="1217"/>
      <c r="L61" s="1217"/>
      <c r="M61" s="1217"/>
      <c r="N61" s="1217"/>
      <c r="O61" s="1217"/>
      <c r="P61" s="1217"/>
      <c r="Q61" s="1217"/>
      <c r="R61" s="1217"/>
      <c r="S61" s="1217"/>
      <c r="T61" s="1217"/>
      <c r="U61" s="279">
        <f t="shared" si="0"/>
        <v>0</v>
      </c>
      <c r="V61" s="2430"/>
      <c r="W61" s="2430"/>
      <c r="X61" s="2430"/>
      <c r="Y61" s="2373"/>
      <c r="Z61" s="2430"/>
      <c r="AA61" s="2374"/>
      <c r="AB61" s="1805"/>
      <c r="AD61" s="1981"/>
      <c r="AE61" s="1981"/>
    </row>
    <row r="62" spans="1:31" ht="16.5" customHeight="1" x14ac:dyDescent="0.25">
      <c r="A62" s="1830" t="s">
        <v>612</v>
      </c>
      <c r="B62" s="1831"/>
      <c r="C62" s="1930">
        <v>11</v>
      </c>
      <c r="D62" s="394" t="s">
        <v>514</v>
      </c>
      <c r="E62" s="1217"/>
      <c r="F62" s="1217"/>
      <c r="G62" s="1217"/>
      <c r="H62" s="1217"/>
      <c r="I62" s="1217"/>
      <c r="J62" s="1217"/>
      <c r="K62" s="1217"/>
      <c r="L62" s="1217"/>
      <c r="M62" s="1217"/>
      <c r="N62" s="1217"/>
      <c r="O62" s="1217"/>
      <c r="P62" s="1217"/>
      <c r="Q62" s="1217"/>
      <c r="R62" s="1217"/>
      <c r="S62" s="1217"/>
      <c r="T62" s="1217"/>
      <c r="U62" s="945">
        <f t="shared" si="0"/>
        <v>0</v>
      </c>
      <c r="V62" s="2430"/>
      <c r="W62" s="2430"/>
      <c r="X62" s="2430"/>
      <c r="Y62" s="2373"/>
      <c r="Z62" s="2430"/>
      <c r="AA62" s="2374"/>
      <c r="AB62" s="1805"/>
      <c r="AD62" s="1981">
        <f>SUM(V62:Z63)</f>
        <v>0</v>
      </c>
      <c r="AE62" s="1981">
        <f>SUM(AA62:AB63)</f>
        <v>0</v>
      </c>
    </row>
    <row r="63" spans="1:31" ht="16.5" customHeight="1" x14ac:dyDescent="0.25">
      <c r="A63" s="1832"/>
      <c r="B63" s="1833"/>
      <c r="C63" s="1931"/>
      <c r="D63" s="282" t="s">
        <v>515</v>
      </c>
      <c r="E63" s="1217"/>
      <c r="F63" s="1217"/>
      <c r="G63" s="1217"/>
      <c r="H63" s="1217"/>
      <c r="I63" s="1217"/>
      <c r="J63" s="1217"/>
      <c r="K63" s="1217"/>
      <c r="L63" s="1217"/>
      <c r="M63" s="1217"/>
      <c r="N63" s="1217"/>
      <c r="O63" s="1217"/>
      <c r="P63" s="1217"/>
      <c r="Q63" s="1217"/>
      <c r="R63" s="1217"/>
      <c r="S63" s="1217"/>
      <c r="T63" s="1217"/>
      <c r="U63" s="279">
        <f t="shared" si="0"/>
        <v>0</v>
      </c>
      <c r="V63" s="2430"/>
      <c r="W63" s="2430"/>
      <c r="X63" s="2430"/>
      <c r="Y63" s="2373"/>
      <c r="Z63" s="2430"/>
      <c r="AA63" s="2374"/>
      <c r="AB63" s="1805"/>
      <c r="AD63" s="1981"/>
      <c r="AE63" s="1981"/>
    </row>
    <row r="64" spans="1:31" ht="16.5" customHeight="1" x14ac:dyDescent="0.25">
      <c r="A64" s="1830" t="s">
        <v>613</v>
      </c>
      <c r="B64" s="1831"/>
      <c r="C64" s="1930">
        <v>12</v>
      </c>
      <c r="D64" s="394" t="s">
        <v>514</v>
      </c>
      <c r="E64" s="1217"/>
      <c r="F64" s="1217"/>
      <c r="G64" s="1217"/>
      <c r="H64" s="1217"/>
      <c r="I64" s="1217"/>
      <c r="J64" s="1217"/>
      <c r="K64" s="1217"/>
      <c r="L64" s="1217"/>
      <c r="M64" s="1217"/>
      <c r="N64" s="1217"/>
      <c r="O64" s="1217"/>
      <c r="P64" s="1217"/>
      <c r="Q64" s="1217"/>
      <c r="R64" s="1217"/>
      <c r="S64" s="1217"/>
      <c r="T64" s="1217"/>
      <c r="U64" s="945">
        <f t="shared" si="0"/>
        <v>0</v>
      </c>
      <c r="V64" s="2430"/>
      <c r="W64" s="2430"/>
      <c r="X64" s="2430"/>
      <c r="Y64" s="2373"/>
      <c r="Z64" s="2430"/>
      <c r="AA64" s="2374"/>
      <c r="AB64" s="1805"/>
      <c r="AD64" s="1981">
        <f>SUM(V64:Z65)</f>
        <v>0</v>
      </c>
      <c r="AE64" s="1981">
        <f>SUM(AA64:AB65)</f>
        <v>0</v>
      </c>
    </row>
    <row r="65" spans="1:31" ht="16.5" customHeight="1" x14ac:dyDescent="0.25">
      <c r="A65" s="1832"/>
      <c r="B65" s="1833"/>
      <c r="C65" s="1931"/>
      <c r="D65" s="282" t="s">
        <v>515</v>
      </c>
      <c r="E65" s="1217"/>
      <c r="F65" s="1217"/>
      <c r="G65" s="1217"/>
      <c r="H65" s="1217"/>
      <c r="I65" s="1217"/>
      <c r="J65" s="1217"/>
      <c r="K65" s="1217"/>
      <c r="L65" s="1217"/>
      <c r="M65" s="1217"/>
      <c r="N65" s="1217"/>
      <c r="O65" s="1217"/>
      <c r="P65" s="1217"/>
      <c r="Q65" s="1217"/>
      <c r="R65" s="1217"/>
      <c r="S65" s="1217"/>
      <c r="T65" s="1217"/>
      <c r="U65" s="279">
        <f t="shared" si="0"/>
        <v>0</v>
      </c>
      <c r="V65" s="2430"/>
      <c r="W65" s="2430"/>
      <c r="X65" s="2430"/>
      <c r="Y65" s="2373"/>
      <c r="Z65" s="2430"/>
      <c r="AA65" s="2374"/>
      <c r="AB65" s="1805"/>
      <c r="AD65" s="1981"/>
      <c r="AE65" s="1981"/>
    </row>
    <row r="66" spans="1:31" ht="16.5" customHeight="1" x14ac:dyDescent="0.25">
      <c r="A66" s="1846" t="s">
        <v>614</v>
      </c>
      <c r="B66" s="1831"/>
      <c r="C66" s="1930">
        <v>13</v>
      </c>
      <c r="D66" s="394" t="s">
        <v>514</v>
      </c>
      <c r="E66" s="1217"/>
      <c r="F66" s="1217"/>
      <c r="G66" s="1217"/>
      <c r="H66" s="1217"/>
      <c r="I66" s="1217"/>
      <c r="J66" s="1217"/>
      <c r="K66" s="1217"/>
      <c r="L66" s="1217"/>
      <c r="M66" s="1217"/>
      <c r="N66" s="1217"/>
      <c r="O66" s="1217"/>
      <c r="P66" s="1217"/>
      <c r="Q66" s="1217"/>
      <c r="R66" s="1217"/>
      <c r="S66" s="1217"/>
      <c r="T66" s="1217"/>
      <c r="U66" s="945">
        <f t="shared" si="0"/>
        <v>0</v>
      </c>
      <c r="V66" s="2430"/>
      <c r="W66" s="2430"/>
      <c r="X66" s="2430"/>
      <c r="Y66" s="2373"/>
      <c r="Z66" s="2430"/>
      <c r="AA66" s="2374"/>
      <c r="AB66" s="1805"/>
      <c r="AD66" s="1981">
        <f>SUM(V66:Z67)</f>
        <v>0</v>
      </c>
      <c r="AE66" s="1981">
        <f>SUM(AA66:AB67)</f>
        <v>0</v>
      </c>
    </row>
    <row r="67" spans="1:31" ht="16.5" customHeight="1" x14ac:dyDescent="0.25">
      <c r="A67" s="1832"/>
      <c r="B67" s="1833"/>
      <c r="C67" s="1931"/>
      <c r="D67" s="282" t="s">
        <v>515</v>
      </c>
      <c r="E67" s="1217"/>
      <c r="F67" s="1217"/>
      <c r="G67" s="1217"/>
      <c r="H67" s="1217"/>
      <c r="I67" s="1217"/>
      <c r="J67" s="1217"/>
      <c r="K67" s="1217"/>
      <c r="L67" s="1217"/>
      <c r="M67" s="1217"/>
      <c r="N67" s="1217"/>
      <c r="O67" s="1217"/>
      <c r="P67" s="1217"/>
      <c r="Q67" s="1217"/>
      <c r="R67" s="1217"/>
      <c r="S67" s="1217"/>
      <c r="T67" s="1217"/>
      <c r="U67" s="279">
        <f t="shared" si="0"/>
        <v>0</v>
      </c>
      <c r="V67" s="2430"/>
      <c r="W67" s="2430"/>
      <c r="X67" s="2430"/>
      <c r="Y67" s="2373"/>
      <c r="Z67" s="2430"/>
      <c r="AA67" s="2374"/>
      <c r="AB67" s="1805"/>
      <c r="AD67" s="1981"/>
      <c r="AE67" s="1981"/>
    </row>
    <row r="68" spans="1:31" ht="16.5" customHeight="1" x14ac:dyDescent="0.25">
      <c r="A68" s="1830" t="s">
        <v>615</v>
      </c>
      <c r="B68" s="1831"/>
      <c r="C68" s="1930">
        <v>14</v>
      </c>
      <c r="D68" s="394" t="s">
        <v>514</v>
      </c>
      <c r="E68" s="1217"/>
      <c r="F68" s="1217"/>
      <c r="G68" s="1217"/>
      <c r="H68" s="1217"/>
      <c r="I68" s="1217"/>
      <c r="J68" s="1217"/>
      <c r="K68" s="1217"/>
      <c r="L68" s="1217"/>
      <c r="M68" s="1217"/>
      <c r="N68" s="1217"/>
      <c r="O68" s="1217"/>
      <c r="P68" s="1217"/>
      <c r="Q68" s="1217"/>
      <c r="R68" s="1217"/>
      <c r="S68" s="1217"/>
      <c r="T68" s="1217"/>
      <c r="U68" s="945">
        <f t="shared" si="0"/>
        <v>0</v>
      </c>
      <c r="V68" s="2430"/>
      <c r="W68" s="2430"/>
      <c r="X68" s="2430"/>
      <c r="Y68" s="2373"/>
      <c r="Z68" s="2430"/>
      <c r="AA68" s="2374"/>
      <c r="AB68" s="1805"/>
      <c r="AD68" s="1981">
        <f>SUM(V68:Z69)</f>
        <v>0</v>
      </c>
      <c r="AE68" s="1981">
        <f>SUM(AA68:AB69)</f>
        <v>0</v>
      </c>
    </row>
    <row r="69" spans="1:31" ht="16.5" customHeight="1" x14ac:dyDescent="0.25">
      <c r="A69" s="1832"/>
      <c r="B69" s="1833"/>
      <c r="C69" s="1931"/>
      <c r="D69" s="282" t="s">
        <v>515</v>
      </c>
      <c r="E69" s="1217"/>
      <c r="F69" s="1217"/>
      <c r="G69" s="1217"/>
      <c r="H69" s="1217"/>
      <c r="I69" s="1217"/>
      <c r="J69" s="1217"/>
      <c r="K69" s="1217"/>
      <c r="L69" s="1217"/>
      <c r="M69" s="1217"/>
      <c r="N69" s="1217"/>
      <c r="O69" s="1217"/>
      <c r="P69" s="1217"/>
      <c r="Q69" s="1217"/>
      <c r="R69" s="1217"/>
      <c r="S69" s="1217"/>
      <c r="T69" s="1217"/>
      <c r="U69" s="279">
        <f t="shared" si="0"/>
        <v>0</v>
      </c>
      <c r="V69" s="2430"/>
      <c r="W69" s="2430"/>
      <c r="X69" s="2430"/>
      <c r="Y69" s="2373"/>
      <c r="Z69" s="2430"/>
      <c r="AA69" s="2374"/>
      <c r="AB69" s="1805"/>
      <c r="AD69" s="1981"/>
      <c r="AE69" s="1981"/>
    </row>
    <row r="70" spans="1:31" ht="16.5" customHeight="1" x14ac:dyDescent="0.25">
      <c r="A70" s="1846" t="s">
        <v>616</v>
      </c>
      <c r="B70" s="1831"/>
      <c r="C70" s="1930">
        <v>15</v>
      </c>
      <c r="D70" s="394" t="s">
        <v>514</v>
      </c>
      <c r="E70" s="1217"/>
      <c r="F70" s="1217"/>
      <c r="G70" s="1217"/>
      <c r="H70" s="1217"/>
      <c r="I70" s="1217"/>
      <c r="J70" s="1217"/>
      <c r="K70" s="1217"/>
      <c r="L70" s="1217"/>
      <c r="M70" s="1217"/>
      <c r="N70" s="1217"/>
      <c r="O70" s="1217"/>
      <c r="P70" s="1217"/>
      <c r="Q70" s="1217"/>
      <c r="R70" s="1217"/>
      <c r="S70" s="1217"/>
      <c r="T70" s="1217"/>
      <c r="U70" s="945">
        <f t="shared" si="0"/>
        <v>0</v>
      </c>
      <c r="V70" s="2430"/>
      <c r="W70" s="2430"/>
      <c r="X70" s="2430"/>
      <c r="Y70" s="2373"/>
      <c r="Z70" s="2430"/>
      <c r="AA70" s="2374"/>
      <c r="AB70" s="1805"/>
      <c r="AD70" s="1981">
        <f>SUM(V70:Z71)</f>
        <v>0</v>
      </c>
      <c r="AE70" s="1981">
        <f>SUM(AA70:AB71)</f>
        <v>0</v>
      </c>
    </row>
    <row r="71" spans="1:31" ht="16.5" customHeight="1" thickBot="1" x14ac:dyDescent="0.3">
      <c r="A71" s="1837"/>
      <c r="B71" s="1838"/>
      <c r="C71" s="1932"/>
      <c r="D71" s="286" t="s">
        <v>515</v>
      </c>
      <c r="E71" s="1219"/>
      <c r="F71" s="1219"/>
      <c r="G71" s="1219"/>
      <c r="H71" s="1219"/>
      <c r="I71" s="1219"/>
      <c r="J71" s="1219"/>
      <c r="K71" s="1219"/>
      <c r="L71" s="1219"/>
      <c r="M71" s="1219"/>
      <c r="N71" s="1219"/>
      <c r="O71" s="1219"/>
      <c r="P71" s="1219"/>
      <c r="Q71" s="1219"/>
      <c r="R71" s="1219"/>
      <c r="S71" s="1219"/>
      <c r="T71" s="1219"/>
      <c r="U71" s="494">
        <f t="shared" si="0"/>
        <v>0</v>
      </c>
      <c r="V71" s="2446"/>
      <c r="W71" s="2446"/>
      <c r="X71" s="2446"/>
      <c r="Y71" s="2378"/>
      <c r="Z71" s="2446"/>
      <c r="AA71" s="2379"/>
      <c r="AB71" s="2447"/>
      <c r="AD71" s="1981"/>
      <c r="AE71" s="1981"/>
    </row>
    <row r="72" spans="1:31" ht="23.25" customHeight="1" x14ac:dyDescent="0.25">
      <c r="A72" s="1867" t="s">
        <v>40234</v>
      </c>
      <c r="B72" s="1945"/>
      <c r="C72" s="1934">
        <v>16</v>
      </c>
      <c r="D72" s="395" t="s">
        <v>514</v>
      </c>
      <c r="E72" s="504">
        <f>SUM(E74,E76,E78)</f>
        <v>0</v>
      </c>
      <c r="F72" s="504">
        <f t="shared" ref="F72:T73" si="1">SUM(F74,F76,F78)</f>
        <v>0</v>
      </c>
      <c r="G72" s="504">
        <f t="shared" si="1"/>
        <v>0</v>
      </c>
      <c r="H72" s="504">
        <f t="shared" si="1"/>
        <v>0</v>
      </c>
      <c r="I72" s="504">
        <f t="shared" si="1"/>
        <v>0</v>
      </c>
      <c r="J72" s="504">
        <f t="shared" si="1"/>
        <v>0</v>
      </c>
      <c r="K72" s="504">
        <f t="shared" si="1"/>
        <v>0</v>
      </c>
      <c r="L72" s="504">
        <f t="shared" si="1"/>
        <v>0</v>
      </c>
      <c r="M72" s="504">
        <f t="shared" si="1"/>
        <v>0</v>
      </c>
      <c r="N72" s="504">
        <f t="shared" si="1"/>
        <v>0</v>
      </c>
      <c r="O72" s="504">
        <f t="shared" si="1"/>
        <v>0</v>
      </c>
      <c r="P72" s="504">
        <f t="shared" si="1"/>
        <v>0</v>
      </c>
      <c r="Q72" s="504">
        <f t="shared" si="1"/>
        <v>0</v>
      </c>
      <c r="R72" s="504">
        <f t="shared" si="1"/>
        <v>0</v>
      </c>
      <c r="S72" s="504">
        <f t="shared" si="1"/>
        <v>0</v>
      </c>
      <c r="T72" s="504">
        <f t="shared" si="1"/>
        <v>0</v>
      </c>
      <c r="U72" s="527">
        <f t="shared" si="0"/>
        <v>0</v>
      </c>
      <c r="V72" s="1815">
        <f>SUM(V74:V79)</f>
        <v>0</v>
      </c>
      <c r="W72" s="1815">
        <f t="shared" ref="W72:AB72" si="2">SUM(W74:W79)</f>
        <v>0</v>
      </c>
      <c r="X72" s="1815">
        <f t="shared" si="2"/>
        <v>0</v>
      </c>
      <c r="Y72" s="1815">
        <f t="shared" si="2"/>
        <v>0</v>
      </c>
      <c r="Z72" s="1815">
        <f t="shared" si="2"/>
        <v>0</v>
      </c>
      <c r="AA72" s="1815">
        <f t="shared" si="2"/>
        <v>0</v>
      </c>
      <c r="AB72" s="1918">
        <f t="shared" si="2"/>
        <v>0</v>
      </c>
      <c r="AD72" s="1981">
        <f>SUM(V72:Z73)</f>
        <v>0</v>
      </c>
      <c r="AE72" s="1981">
        <f>SUM(AA72:AB73)</f>
        <v>0</v>
      </c>
    </row>
    <row r="73" spans="1:31" ht="23.25" customHeight="1" thickBot="1" x14ac:dyDescent="0.3">
      <c r="A73" s="1946"/>
      <c r="B73" s="1947"/>
      <c r="C73" s="1935"/>
      <c r="D73" s="283" t="s">
        <v>515</v>
      </c>
      <c r="E73" s="505">
        <f>SUM(E75,E77,E79)</f>
        <v>0</v>
      </c>
      <c r="F73" s="505">
        <f t="shared" si="1"/>
        <v>0</v>
      </c>
      <c r="G73" s="505">
        <f t="shared" si="1"/>
        <v>0</v>
      </c>
      <c r="H73" s="505">
        <f t="shared" si="1"/>
        <v>0</v>
      </c>
      <c r="I73" s="505">
        <f t="shared" si="1"/>
        <v>0</v>
      </c>
      <c r="J73" s="505">
        <f t="shared" si="1"/>
        <v>0</v>
      </c>
      <c r="K73" s="505">
        <f t="shared" si="1"/>
        <v>0</v>
      </c>
      <c r="L73" s="505">
        <f t="shared" si="1"/>
        <v>0</v>
      </c>
      <c r="M73" s="505">
        <f t="shared" si="1"/>
        <v>0</v>
      </c>
      <c r="N73" s="505">
        <f t="shared" si="1"/>
        <v>0</v>
      </c>
      <c r="O73" s="505">
        <f t="shared" si="1"/>
        <v>0</v>
      </c>
      <c r="P73" s="505">
        <f t="shared" si="1"/>
        <v>0</v>
      </c>
      <c r="Q73" s="505">
        <f t="shared" si="1"/>
        <v>0</v>
      </c>
      <c r="R73" s="505">
        <f t="shared" si="1"/>
        <v>0</v>
      </c>
      <c r="S73" s="505">
        <f t="shared" si="1"/>
        <v>0</v>
      </c>
      <c r="T73" s="505">
        <f t="shared" si="1"/>
        <v>0</v>
      </c>
      <c r="U73" s="529">
        <f t="shared" si="0"/>
        <v>0</v>
      </c>
      <c r="V73" s="1816"/>
      <c r="W73" s="1816"/>
      <c r="X73" s="1816"/>
      <c r="Y73" s="1816"/>
      <c r="Z73" s="1816"/>
      <c r="AA73" s="1816"/>
      <c r="AB73" s="1919"/>
      <c r="AD73" s="1981"/>
      <c r="AE73" s="1981"/>
    </row>
    <row r="74" spans="1:31" ht="16.5" customHeight="1" x14ac:dyDescent="0.25">
      <c r="A74" s="1848" t="s">
        <v>1430</v>
      </c>
      <c r="B74" s="1838"/>
      <c r="C74" s="1932" t="s">
        <v>537</v>
      </c>
      <c r="D74" s="396" t="s">
        <v>514</v>
      </c>
      <c r="E74" s="1215"/>
      <c r="F74" s="1215"/>
      <c r="G74" s="1215"/>
      <c r="H74" s="1215"/>
      <c r="I74" s="1215"/>
      <c r="J74" s="1215"/>
      <c r="K74" s="1215"/>
      <c r="L74" s="1215"/>
      <c r="M74" s="1215"/>
      <c r="N74" s="1215"/>
      <c r="O74" s="1215"/>
      <c r="P74" s="1215"/>
      <c r="Q74" s="1215"/>
      <c r="R74" s="1215"/>
      <c r="S74" s="1215"/>
      <c r="T74" s="1215"/>
      <c r="U74" s="944">
        <f t="shared" si="0"/>
        <v>0</v>
      </c>
      <c r="V74" s="2434"/>
      <c r="W74" s="2434"/>
      <c r="X74" s="2434"/>
      <c r="Y74" s="2380"/>
      <c r="Z74" s="2434"/>
      <c r="AA74" s="2381"/>
      <c r="AB74" s="1808"/>
      <c r="AD74" s="1981">
        <f>SUM(V74:Z75)</f>
        <v>0</v>
      </c>
      <c r="AE74" s="1981">
        <f>SUM(AA74:AB75)</f>
        <v>0</v>
      </c>
    </row>
    <row r="75" spans="1:31" ht="16.5" customHeight="1" x14ac:dyDescent="0.25">
      <c r="A75" s="1832"/>
      <c r="B75" s="1833"/>
      <c r="C75" s="1931"/>
      <c r="D75" s="282" t="s">
        <v>515</v>
      </c>
      <c r="E75" s="1217"/>
      <c r="F75" s="1217"/>
      <c r="G75" s="1217"/>
      <c r="H75" s="1217"/>
      <c r="I75" s="1217"/>
      <c r="J75" s="1217"/>
      <c r="K75" s="1217"/>
      <c r="L75" s="1217"/>
      <c r="M75" s="1217"/>
      <c r="N75" s="1217"/>
      <c r="O75" s="1217"/>
      <c r="P75" s="1217"/>
      <c r="Q75" s="1217"/>
      <c r="R75" s="1217"/>
      <c r="S75" s="1217"/>
      <c r="T75" s="1217"/>
      <c r="U75" s="279">
        <f t="shared" si="0"/>
        <v>0</v>
      </c>
      <c r="V75" s="2430"/>
      <c r="W75" s="2430"/>
      <c r="X75" s="2430"/>
      <c r="Y75" s="2373"/>
      <c r="Z75" s="2430"/>
      <c r="AA75" s="2374"/>
      <c r="AB75" s="1805"/>
      <c r="AD75" s="1981"/>
      <c r="AE75" s="1981"/>
    </row>
    <row r="76" spans="1:31" ht="16.5" customHeight="1" x14ac:dyDescent="0.25">
      <c r="A76" s="1846" t="s">
        <v>1431</v>
      </c>
      <c r="B76" s="1831"/>
      <c r="C76" s="1930" t="s">
        <v>539</v>
      </c>
      <c r="D76" s="394" t="s">
        <v>514</v>
      </c>
      <c r="E76" s="1217"/>
      <c r="F76" s="1217"/>
      <c r="G76" s="1217"/>
      <c r="H76" s="1217"/>
      <c r="I76" s="1217"/>
      <c r="J76" s="1217"/>
      <c r="K76" s="1217"/>
      <c r="L76" s="1217"/>
      <c r="M76" s="1217"/>
      <c r="N76" s="1217"/>
      <c r="O76" s="1217"/>
      <c r="P76" s="1217"/>
      <c r="Q76" s="1217"/>
      <c r="R76" s="1217"/>
      <c r="S76" s="1217"/>
      <c r="T76" s="1217"/>
      <c r="U76" s="945">
        <f t="shared" si="0"/>
        <v>0</v>
      </c>
      <c r="V76" s="2430"/>
      <c r="W76" s="2430"/>
      <c r="X76" s="2430"/>
      <c r="Y76" s="2373"/>
      <c r="Z76" s="2430"/>
      <c r="AA76" s="2374"/>
      <c r="AB76" s="1805"/>
      <c r="AD76" s="1981">
        <f>SUM(V76:Z77)</f>
        <v>0</v>
      </c>
      <c r="AE76" s="1981">
        <f>SUM(AA76:AB77)</f>
        <v>0</v>
      </c>
    </row>
    <row r="77" spans="1:31" ht="16.5" customHeight="1" x14ac:dyDescent="0.25">
      <c r="A77" s="1832"/>
      <c r="B77" s="1833"/>
      <c r="C77" s="1931"/>
      <c r="D77" s="282" t="s">
        <v>515</v>
      </c>
      <c r="E77" s="1217"/>
      <c r="F77" s="1217"/>
      <c r="G77" s="1217"/>
      <c r="H77" s="1217"/>
      <c r="I77" s="1217"/>
      <c r="J77" s="1217"/>
      <c r="K77" s="1217"/>
      <c r="L77" s="1217"/>
      <c r="M77" s="1217"/>
      <c r="N77" s="1217"/>
      <c r="O77" s="1217"/>
      <c r="P77" s="1217"/>
      <c r="Q77" s="1217"/>
      <c r="R77" s="1217"/>
      <c r="S77" s="1217"/>
      <c r="T77" s="1217"/>
      <c r="U77" s="279">
        <f t="shared" si="0"/>
        <v>0</v>
      </c>
      <c r="V77" s="2430"/>
      <c r="W77" s="2430"/>
      <c r="X77" s="2430"/>
      <c r="Y77" s="2373"/>
      <c r="Z77" s="2430"/>
      <c r="AA77" s="2374"/>
      <c r="AB77" s="1805"/>
      <c r="AD77" s="1981"/>
      <c r="AE77" s="1981"/>
    </row>
    <row r="78" spans="1:31" ht="16.5" customHeight="1" x14ac:dyDescent="0.25">
      <c r="A78" s="1846" t="s">
        <v>1432</v>
      </c>
      <c r="B78" s="1831"/>
      <c r="C78" s="1930" t="s">
        <v>541</v>
      </c>
      <c r="D78" s="394" t="s">
        <v>514</v>
      </c>
      <c r="E78" s="1217"/>
      <c r="F78" s="1217"/>
      <c r="G78" s="1217"/>
      <c r="H78" s="1217"/>
      <c r="I78" s="1217"/>
      <c r="J78" s="1217"/>
      <c r="K78" s="1217"/>
      <c r="L78" s="1217"/>
      <c r="M78" s="1217"/>
      <c r="N78" s="1217"/>
      <c r="O78" s="1217"/>
      <c r="P78" s="1217"/>
      <c r="Q78" s="1217"/>
      <c r="R78" s="1217"/>
      <c r="S78" s="1217"/>
      <c r="T78" s="1217"/>
      <c r="U78" s="945">
        <f t="shared" si="0"/>
        <v>0</v>
      </c>
      <c r="V78" s="2430"/>
      <c r="W78" s="2430"/>
      <c r="X78" s="2430"/>
      <c r="Y78" s="2373"/>
      <c r="Z78" s="2430"/>
      <c r="AA78" s="2374"/>
      <c r="AB78" s="1805"/>
      <c r="AD78" s="1981">
        <f>SUM(V78:Z79)</f>
        <v>0</v>
      </c>
      <c r="AE78" s="1981">
        <f>SUM(AA78:AB79)</f>
        <v>0</v>
      </c>
    </row>
    <row r="79" spans="1:31" ht="16.5" customHeight="1" x14ac:dyDescent="0.25">
      <c r="A79" s="1832"/>
      <c r="B79" s="1833"/>
      <c r="C79" s="1931"/>
      <c r="D79" s="282" t="s">
        <v>515</v>
      </c>
      <c r="E79" s="1217"/>
      <c r="F79" s="1217"/>
      <c r="G79" s="1217"/>
      <c r="H79" s="1217"/>
      <c r="I79" s="1217"/>
      <c r="J79" s="1217"/>
      <c r="K79" s="1217"/>
      <c r="L79" s="1217"/>
      <c r="M79" s="1217"/>
      <c r="N79" s="1217"/>
      <c r="O79" s="1217"/>
      <c r="P79" s="1217"/>
      <c r="Q79" s="1217"/>
      <c r="R79" s="1217"/>
      <c r="S79" s="1217"/>
      <c r="T79" s="1217"/>
      <c r="U79" s="279">
        <f t="shared" si="0"/>
        <v>0</v>
      </c>
      <c r="V79" s="2430"/>
      <c r="W79" s="2430"/>
      <c r="X79" s="2430"/>
      <c r="Y79" s="2373"/>
      <c r="Z79" s="2430"/>
      <c r="AA79" s="2374"/>
      <c r="AB79" s="1805"/>
      <c r="AD79" s="1981"/>
      <c r="AE79" s="1981"/>
    </row>
    <row r="80" spans="1:31" ht="16.5" customHeight="1" x14ac:dyDescent="0.25">
      <c r="A80" s="1846" t="s">
        <v>40197</v>
      </c>
      <c r="B80" s="1831"/>
      <c r="C80" s="1930">
        <v>17</v>
      </c>
      <c r="D80" s="394" t="s">
        <v>514</v>
      </c>
      <c r="E80" s="1217"/>
      <c r="F80" s="1217"/>
      <c r="G80" s="1217"/>
      <c r="H80" s="1217"/>
      <c r="I80" s="1217"/>
      <c r="J80" s="1217"/>
      <c r="K80" s="1217"/>
      <c r="L80" s="1217"/>
      <c r="M80" s="1217"/>
      <c r="N80" s="1217"/>
      <c r="O80" s="1217"/>
      <c r="P80" s="1217"/>
      <c r="Q80" s="1217"/>
      <c r="R80" s="1217"/>
      <c r="S80" s="1217"/>
      <c r="T80" s="1217"/>
      <c r="U80" s="945">
        <f t="shared" si="0"/>
        <v>0</v>
      </c>
      <c r="V80" s="2430"/>
      <c r="W80" s="2430"/>
      <c r="X80" s="2430"/>
      <c r="Y80" s="2373"/>
      <c r="Z80" s="2430"/>
      <c r="AA80" s="2374"/>
      <c r="AB80" s="1805"/>
      <c r="AD80" s="1981">
        <f>SUM(V80:Z81)</f>
        <v>0</v>
      </c>
      <c r="AE80" s="1981">
        <f>SUM(AA80:AB81)</f>
        <v>0</v>
      </c>
    </row>
    <row r="81" spans="1:31" ht="16.5" customHeight="1" thickBot="1" x14ac:dyDescent="0.3">
      <c r="A81" s="1975"/>
      <c r="B81" s="1976"/>
      <c r="C81" s="1935"/>
      <c r="D81" s="283" t="s">
        <v>515</v>
      </c>
      <c r="E81" s="1226"/>
      <c r="F81" s="1226"/>
      <c r="G81" s="1226"/>
      <c r="H81" s="1226"/>
      <c r="I81" s="1226"/>
      <c r="J81" s="1226"/>
      <c r="K81" s="1226"/>
      <c r="L81" s="1226"/>
      <c r="M81" s="1226"/>
      <c r="N81" s="1226"/>
      <c r="O81" s="1226"/>
      <c r="P81" s="1226"/>
      <c r="Q81" s="1226"/>
      <c r="R81" s="1226"/>
      <c r="S81" s="1226"/>
      <c r="T81" s="1226"/>
      <c r="U81" s="494">
        <f t="shared" si="0"/>
        <v>0</v>
      </c>
      <c r="V81" s="2494"/>
      <c r="W81" s="2494"/>
      <c r="X81" s="2494"/>
      <c r="Y81" s="2495"/>
      <c r="Z81" s="2446"/>
      <c r="AA81" s="2496"/>
      <c r="AB81" s="1806"/>
      <c r="AD81" s="1981"/>
      <c r="AE81" s="1981"/>
    </row>
    <row r="82" spans="1:31" ht="16.5" customHeight="1" x14ac:dyDescent="0.3">
      <c r="A82" s="1867" t="s">
        <v>618</v>
      </c>
      <c r="B82" s="1944"/>
      <c r="C82" s="1932">
        <v>18</v>
      </c>
      <c r="D82" s="395" t="s">
        <v>514</v>
      </c>
      <c r="E82" s="530">
        <f>SUM(E84,E94)</f>
        <v>0</v>
      </c>
      <c r="F82" s="530">
        <f t="shared" ref="F82:T83" si="3">SUM(F84,F94)</f>
        <v>0</v>
      </c>
      <c r="G82" s="530">
        <f t="shared" si="3"/>
        <v>0</v>
      </c>
      <c r="H82" s="530">
        <f t="shared" si="3"/>
        <v>0</v>
      </c>
      <c r="I82" s="530">
        <f t="shared" si="3"/>
        <v>0</v>
      </c>
      <c r="J82" s="530">
        <f t="shared" si="3"/>
        <v>0</v>
      </c>
      <c r="K82" s="530">
        <f t="shared" si="3"/>
        <v>0</v>
      </c>
      <c r="L82" s="530">
        <f t="shared" si="3"/>
        <v>0</v>
      </c>
      <c r="M82" s="530">
        <f t="shared" si="3"/>
        <v>0</v>
      </c>
      <c r="N82" s="530">
        <f t="shared" si="3"/>
        <v>0</v>
      </c>
      <c r="O82" s="530">
        <f t="shared" si="3"/>
        <v>0</v>
      </c>
      <c r="P82" s="530">
        <f t="shared" si="3"/>
        <v>0</v>
      </c>
      <c r="Q82" s="530">
        <f t="shared" si="3"/>
        <v>0</v>
      </c>
      <c r="R82" s="530">
        <f t="shared" si="3"/>
        <v>0</v>
      </c>
      <c r="S82" s="530">
        <f t="shared" si="3"/>
        <v>0</v>
      </c>
      <c r="T82" s="530">
        <f t="shared" si="3"/>
        <v>0</v>
      </c>
      <c r="U82" s="527">
        <f t="shared" si="0"/>
        <v>0</v>
      </c>
      <c r="V82" s="1815">
        <f>SUM(V84,V94)</f>
        <v>0</v>
      </c>
      <c r="W82" s="1815">
        <f t="shared" ref="W82:AB82" si="4">SUM(W84,W94)</f>
        <v>0</v>
      </c>
      <c r="X82" s="1815">
        <f t="shared" si="4"/>
        <v>0</v>
      </c>
      <c r="Y82" s="1815">
        <f t="shared" si="4"/>
        <v>0</v>
      </c>
      <c r="Z82" s="1815">
        <f t="shared" si="4"/>
        <v>0</v>
      </c>
      <c r="AA82" s="1815">
        <f t="shared" si="4"/>
        <v>0</v>
      </c>
      <c r="AB82" s="1918">
        <f t="shared" si="4"/>
        <v>0</v>
      </c>
      <c r="AD82" s="1981">
        <f>SUM(V82:Z83)</f>
        <v>0</v>
      </c>
      <c r="AE82" s="1981">
        <f>SUM(AA82:AB83)</f>
        <v>0</v>
      </c>
    </row>
    <row r="83" spans="1:31" ht="16.5" customHeight="1" thickBot="1" x14ac:dyDescent="0.35">
      <c r="A83" s="1977" t="s">
        <v>619</v>
      </c>
      <c r="B83" s="1861"/>
      <c r="C83" s="1935"/>
      <c r="D83" s="283" t="s">
        <v>515</v>
      </c>
      <c r="E83" s="529">
        <f>SUM(E85,E95)</f>
        <v>0</v>
      </c>
      <c r="F83" s="529">
        <f t="shared" si="3"/>
        <v>0</v>
      </c>
      <c r="G83" s="529">
        <f t="shared" si="3"/>
        <v>0</v>
      </c>
      <c r="H83" s="529">
        <f t="shared" si="3"/>
        <v>0</v>
      </c>
      <c r="I83" s="529">
        <f t="shared" si="3"/>
        <v>0</v>
      </c>
      <c r="J83" s="529">
        <f t="shared" si="3"/>
        <v>0</v>
      </c>
      <c r="K83" s="529">
        <f t="shared" si="3"/>
        <v>0</v>
      </c>
      <c r="L83" s="529">
        <f t="shared" si="3"/>
        <v>0</v>
      </c>
      <c r="M83" s="529">
        <f t="shared" si="3"/>
        <v>0</v>
      </c>
      <c r="N83" s="529">
        <f t="shared" si="3"/>
        <v>0</v>
      </c>
      <c r="O83" s="529">
        <f t="shared" si="3"/>
        <v>0</v>
      </c>
      <c r="P83" s="529">
        <f t="shared" si="3"/>
        <v>0</v>
      </c>
      <c r="Q83" s="529">
        <f t="shared" si="3"/>
        <v>0</v>
      </c>
      <c r="R83" s="529">
        <f t="shared" si="3"/>
        <v>0</v>
      </c>
      <c r="S83" s="529">
        <f t="shared" si="3"/>
        <v>0</v>
      </c>
      <c r="T83" s="529">
        <f t="shared" si="3"/>
        <v>0</v>
      </c>
      <c r="U83" s="529">
        <f t="shared" si="0"/>
        <v>0</v>
      </c>
      <c r="V83" s="1816"/>
      <c r="W83" s="1816"/>
      <c r="X83" s="1816"/>
      <c r="Y83" s="1816"/>
      <c r="Z83" s="1816"/>
      <c r="AA83" s="1816"/>
      <c r="AB83" s="1919"/>
      <c r="AD83" s="1981"/>
      <c r="AE83" s="1981"/>
    </row>
    <row r="84" spans="1:31" ht="16.5" customHeight="1" x14ac:dyDescent="0.3">
      <c r="A84" s="1867" t="s">
        <v>958</v>
      </c>
      <c r="B84" s="1943"/>
      <c r="C84" s="1932">
        <v>180</v>
      </c>
      <c r="D84" s="396" t="s">
        <v>514</v>
      </c>
      <c r="E84" s="531">
        <f>SUM(E86,E88,E90,E92)</f>
        <v>0</v>
      </c>
      <c r="F84" s="531">
        <f t="shared" ref="F84:T85" si="5">SUM(F86,F88,F90,F92)</f>
        <v>0</v>
      </c>
      <c r="G84" s="531">
        <f t="shared" si="5"/>
        <v>0</v>
      </c>
      <c r="H84" s="531">
        <f t="shared" si="5"/>
        <v>0</v>
      </c>
      <c r="I84" s="531">
        <f t="shared" si="5"/>
        <v>0</v>
      </c>
      <c r="J84" s="531">
        <f t="shared" si="5"/>
        <v>0</v>
      </c>
      <c r="K84" s="531">
        <f t="shared" si="5"/>
        <v>0</v>
      </c>
      <c r="L84" s="531">
        <f t="shared" si="5"/>
        <v>0</v>
      </c>
      <c r="M84" s="531">
        <f t="shared" si="5"/>
        <v>0</v>
      </c>
      <c r="N84" s="531">
        <f t="shared" si="5"/>
        <v>0</v>
      </c>
      <c r="O84" s="531">
        <f t="shared" si="5"/>
        <v>0</v>
      </c>
      <c r="P84" s="531">
        <f t="shared" si="5"/>
        <v>0</v>
      </c>
      <c r="Q84" s="531">
        <f t="shared" si="5"/>
        <v>0</v>
      </c>
      <c r="R84" s="531">
        <f t="shared" si="5"/>
        <v>0</v>
      </c>
      <c r="S84" s="531">
        <f t="shared" si="5"/>
        <v>0</v>
      </c>
      <c r="T84" s="531">
        <f t="shared" si="5"/>
        <v>0</v>
      </c>
      <c r="U84" s="523">
        <f t="shared" si="0"/>
        <v>0</v>
      </c>
      <c r="V84" s="1857">
        <f>SUM(V86:V93)</f>
        <v>0</v>
      </c>
      <c r="W84" s="1857">
        <f t="shared" ref="W84:AB84" si="6">SUM(W86:W93)</f>
        <v>0</v>
      </c>
      <c r="X84" s="1857">
        <f t="shared" si="6"/>
        <v>0</v>
      </c>
      <c r="Y84" s="1857">
        <f t="shared" si="6"/>
        <v>0</v>
      </c>
      <c r="Z84" s="1857">
        <f t="shared" si="6"/>
        <v>0</v>
      </c>
      <c r="AA84" s="1857">
        <f t="shared" si="6"/>
        <v>0</v>
      </c>
      <c r="AB84" s="1920">
        <f t="shared" si="6"/>
        <v>0</v>
      </c>
      <c r="AD84" s="1981">
        <f>SUM(V84:Z85)</f>
        <v>0</v>
      </c>
      <c r="AE84" s="1981">
        <f>SUM(AA84:AB85)</f>
        <v>0</v>
      </c>
    </row>
    <row r="85" spans="1:31" ht="16.5" customHeight="1" x14ac:dyDescent="0.3">
      <c r="A85" s="284"/>
      <c r="B85" s="247" t="s">
        <v>535</v>
      </c>
      <c r="C85" s="1931"/>
      <c r="D85" s="282" t="s">
        <v>515</v>
      </c>
      <c r="E85" s="531">
        <f>SUM(E87,E89,E91,E93)</f>
        <v>0</v>
      </c>
      <c r="F85" s="531">
        <f t="shared" si="5"/>
        <v>0</v>
      </c>
      <c r="G85" s="531">
        <f t="shared" si="5"/>
        <v>0</v>
      </c>
      <c r="H85" s="531">
        <f t="shared" si="5"/>
        <v>0</v>
      </c>
      <c r="I85" s="531">
        <f t="shared" si="5"/>
        <v>0</v>
      </c>
      <c r="J85" s="531">
        <f t="shared" si="5"/>
        <v>0</v>
      </c>
      <c r="K85" s="531">
        <f t="shared" si="5"/>
        <v>0</v>
      </c>
      <c r="L85" s="531">
        <f t="shared" si="5"/>
        <v>0</v>
      </c>
      <c r="M85" s="531">
        <f t="shared" si="5"/>
        <v>0</v>
      </c>
      <c r="N85" s="531">
        <f t="shared" si="5"/>
        <v>0</v>
      </c>
      <c r="O85" s="531">
        <f t="shared" si="5"/>
        <v>0</v>
      </c>
      <c r="P85" s="531">
        <f t="shared" si="5"/>
        <v>0</v>
      </c>
      <c r="Q85" s="531">
        <f t="shared" si="5"/>
        <v>0</v>
      </c>
      <c r="R85" s="531">
        <f t="shared" si="5"/>
        <v>0</v>
      </c>
      <c r="S85" s="531">
        <f t="shared" si="5"/>
        <v>0</v>
      </c>
      <c r="T85" s="531">
        <f t="shared" si="5"/>
        <v>0</v>
      </c>
      <c r="U85" s="524">
        <f t="shared" si="0"/>
        <v>0</v>
      </c>
      <c r="V85" s="1850"/>
      <c r="W85" s="1850"/>
      <c r="X85" s="1850"/>
      <c r="Y85" s="1850"/>
      <c r="Z85" s="1850"/>
      <c r="AA85" s="1850"/>
      <c r="AB85" s="1921"/>
      <c r="AD85" s="1981"/>
      <c r="AE85" s="1981"/>
    </row>
    <row r="86" spans="1:31" ht="31.5" customHeight="1" x14ac:dyDescent="0.25">
      <c r="A86" s="1846" t="s">
        <v>620</v>
      </c>
      <c r="B86" s="1831"/>
      <c r="C86" s="1930" t="s">
        <v>537</v>
      </c>
      <c r="D86" s="394" t="s">
        <v>514</v>
      </c>
      <c r="E86" s="1217"/>
      <c r="F86" s="1217"/>
      <c r="G86" s="1217"/>
      <c r="H86" s="1217"/>
      <c r="I86" s="1217"/>
      <c r="J86" s="1217"/>
      <c r="K86" s="1217"/>
      <c r="L86" s="1217"/>
      <c r="M86" s="1217"/>
      <c r="N86" s="1217"/>
      <c r="O86" s="1217"/>
      <c r="P86" s="1217"/>
      <c r="Q86" s="1217"/>
      <c r="R86" s="1217"/>
      <c r="S86" s="1217"/>
      <c r="T86" s="1217"/>
      <c r="U86" s="945">
        <f t="shared" si="0"/>
        <v>0</v>
      </c>
      <c r="V86" s="2430"/>
      <c r="W86" s="2430"/>
      <c r="X86" s="2430"/>
      <c r="Y86" s="2430"/>
      <c r="Z86" s="2430"/>
      <c r="AA86" s="2374"/>
      <c r="AB86" s="1805"/>
      <c r="AD86" s="1981">
        <f>SUM(V86:Z87)</f>
        <v>0</v>
      </c>
      <c r="AE86" s="1981">
        <f>SUM(AA86:AB87)</f>
        <v>0</v>
      </c>
    </row>
    <row r="87" spans="1:31" ht="31.5" customHeight="1" x14ac:dyDescent="0.25">
      <c r="A87" s="1832"/>
      <c r="B87" s="1833"/>
      <c r="C87" s="1931"/>
      <c r="D87" s="282" t="s">
        <v>515</v>
      </c>
      <c r="E87" s="1217"/>
      <c r="F87" s="1217"/>
      <c r="G87" s="1217"/>
      <c r="H87" s="1217"/>
      <c r="I87" s="1217"/>
      <c r="J87" s="1217"/>
      <c r="K87" s="1217"/>
      <c r="L87" s="1217"/>
      <c r="M87" s="1217"/>
      <c r="N87" s="1217"/>
      <c r="O87" s="1217"/>
      <c r="P87" s="1217"/>
      <c r="Q87" s="1217"/>
      <c r="R87" s="1217"/>
      <c r="S87" s="1217"/>
      <c r="T87" s="1217"/>
      <c r="U87" s="279">
        <f t="shared" si="0"/>
        <v>0</v>
      </c>
      <c r="V87" s="2430"/>
      <c r="W87" s="2430"/>
      <c r="X87" s="2430"/>
      <c r="Y87" s="2430"/>
      <c r="Z87" s="2430"/>
      <c r="AA87" s="2374"/>
      <c r="AB87" s="1805"/>
      <c r="AD87" s="1981"/>
      <c r="AE87" s="1981"/>
    </row>
    <row r="88" spans="1:31" ht="16.5" customHeight="1" x14ac:dyDescent="0.25">
      <c r="A88" s="1830" t="s">
        <v>621</v>
      </c>
      <c r="B88" s="1831"/>
      <c r="C88" s="1930" t="s">
        <v>539</v>
      </c>
      <c r="D88" s="394" t="s">
        <v>514</v>
      </c>
      <c r="E88" s="1217"/>
      <c r="F88" s="1217"/>
      <c r="G88" s="1217"/>
      <c r="H88" s="1217"/>
      <c r="I88" s="1217"/>
      <c r="J88" s="1217"/>
      <c r="K88" s="1217"/>
      <c r="L88" s="1217"/>
      <c r="M88" s="1217"/>
      <c r="N88" s="1217"/>
      <c r="O88" s="1217"/>
      <c r="P88" s="1217"/>
      <c r="Q88" s="1217"/>
      <c r="R88" s="1217"/>
      <c r="S88" s="1217"/>
      <c r="T88" s="1217"/>
      <c r="U88" s="945">
        <f t="shared" si="0"/>
        <v>0</v>
      </c>
      <c r="V88" s="2430"/>
      <c r="W88" s="2430"/>
      <c r="X88" s="2430"/>
      <c r="Y88" s="2430"/>
      <c r="Z88" s="2430"/>
      <c r="AA88" s="2374"/>
      <c r="AB88" s="1805"/>
      <c r="AD88" s="1981">
        <f>SUM(V88:Z89)</f>
        <v>0</v>
      </c>
      <c r="AE88" s="1981">
        <f>SUM(AA88:AB89)</f>
        <v>0</v>
      </c>
    </row>
    <row r="89" spans="1:31" ht="15.75" customHeight="1" x14ac:dyDescent="0.25">
      <c r="A89" s="1832"/>
      <c r="B89" s="1833"/>
      <c r="C89" s="1931"/>
      <c r="D89" s="282" t="s">
        <v>515</v>
      </c>
      <c r="E89" s="1217"/>
      <c r="F89" s="1217"/>
      <c r="G89" s="1217"/>
      <c r="H89" s="1217"/>
      <c r="I89" s="1217"/>
      <c r="J89" s="1217"/>
      <c r="K89" s="1217"/>
      <c r="L89" s="1217"/>
      <c r="M89" s="1217"/>
      <c r="N89" s="1217"/>
      <c r="O89" s="1217"/>
      <c r="P89" s="1217"/>
      <c r="Q89" s="1217"/>
      <c r="R89" s="1217"/>
      <c r="S89" s="1217"/>
      <c r="T89" s="1217"/>
      <c r="U89" s="279">
        <f t="shared" si="0"/>
        <v>0</v>
      </c>
      <c r="V89" s="2430"/>
      <c r="W89" s="2430"/>
      <c r="X89" s="2430"/>
      <c r="Y89" s="2430"/>
      <c r="Z89" s="2430"/>
      <c r="AA89" s="2374"/>
      <c r="AB89" s="1805"/>
      <c r="AD89" s="1981"/>
      <c r="AE89" s="1981"/>
    </row>
    <row r="90" spans="1:31" ht="38.25" customHeight="1" x14ac:dyDescent="0.25">
      <c r="A90" s="1846" t="s">
        <v>622</v>
      </c>
      <c r="B90" s="1938"/>
      <c r="C90" s="1930" t="s">
        <v>541</v>
      </c>
      <c r="D90" s="394" t="s">
        <v>514</v>
      </c>
      <c r="E90" s="1217"/>
      <c r="F90" s="1217"/>
      <c r="G90" s="1217"/>
      <c r="H90" s="1217"/>
      <c r="I90" s="1217"/>
      <c r="J90" s="1217"/>
      <c r="K90" s="1217"/>
      <c r="L90" s="1217"/>
      <c r="M90" s="1217"/>
      <c r="N90" s="1217"/>
      <c r="O90" s="1217"/>
      <c r="P90" s="1217"/>
      <c r="Q90" s="1217"/>
      <c r="R90" s="1217"/>
      <c r="S90" s="1217"/>
      <c r="T90" s="1217"/>
      <c r="U90" s="945">
        <f t="shared" si="0"/>
        <v>0</v>
      </c>
      <c r="V90" s="2430"/>
      <c r="W90" s="2430"/>
      <c r="X90" s="2430"/>
      <c r="Y90" s="2430"/>
      <c r="Z90" s="2430"/>
      <c r="AA90" s="2374"/>
      <c r="AB90" s="1805"/>
      <c r="AD90" s="1981">
        <f>SUM(V90:Z91)</f>
        <v>0</v>
      </c>
      <c r="AE90" s="1981">
        <f>SUM(AA90:AB91)</f>
        <v>0</v>
      </c>
    </row>
    <row r="91" spans="1:31" ht="38.25" customHeight="1" x14ac:dyDescent="0.25">
      <c r="A91" s="1939"/>
      <c r="B91" s="1940"/>
      <c r="C91" s="2493"/>
      <c r="D91" s="282" t="s">
        <v>515</v>
      </c>
      <c r="E91" s="1217"/>
      <c r="F91" s="1217"/>
      <c r="G91" s="1217"/>
      <c r="H91" s="1217"/>
      <c r="I91" s="1217"/>
      <c r="J91" s="1217"/>
      <c r="K91" s="1217"/>
      <c r="L91" s="1217"/>
      <c r="M91" s="1217"/>
      <c r="N91" s="1217"/>
      <c r="O91" s="1217"/>
      <c r="P91" s="1217"/>
      <c r="Q91" s="1217"/>
      <c r="R91" s="1217"/>
      <c r="S91" s="1217"/>
      <c r="T91" s="1217"/>
      <c r="U91" s="279">
        <f t="shared" si="0"/>
        <v>0</v>
      </c>
      <c r="V91" s="2430"/>
      <c r="W91" s="2430"/>
      <c r="X91" s="2430"/>
      <c r="Y91" s="2430"/>
      <c r="Z91" s="2430"/>
      <c r="AA91" s="2374"/>
      <c r="AB91" s="1805"/>
      <c r="AD91" s="1981"/>
      <c r="AE91" s="1981"/>
    </row>
    <row r="92" spans="1:31" ht="30.75" customHeight="1" x14ac:dyDescent="0.25">
      <c r="A92" s="1846" t="s">
        <v>623</v>
      </c>
      <c r="B92" s="1831"/>
      <c r="C92" s="1930" t="s">
        <v>543</v>
      </c>
      <c r="D92" s="394" t="s">
        <v>514</v>
      </c>
      <c r="E92" s="1217"/>
      <c r="F92" s="1217"/>
      <c r="G92" s="1217"/>
      <c r="H92" s="1217"/>
      <c r="I92" s="1217"/>
      <c r="J92" s="1217"/>
      <c r="K92" s="1217"/>
      <c r="L92" s="1217"/>
      <c r="M92" s="1217"/>
      <c r="N92" s="1217"/>
      <c r="O92" s="1217"/>
      <c r="P92" s="1217"/>
      <c r="Q92" s="1217"/>
      <c r="R92" s="1217"/>
      <c r="S92" s="1217"/>
      <c r="T92" s="1217"/>
      <c r="U92" s="945">
        <f t="shared" si="0"/>
        <v>0</v>
      </c>
      <c r="V92" s="2430"/>
      <c r="W92" s="2430"/>
      <c r="X92" s="2430"/>
      <c r="Y92" s="2430"/>
      <c r="Z92" s="2430"/>
      <c r="AA92" s="2374"/>
      <c r="AB92" s="1805"/>
      <c r="AD92" s="1981">
        <f>SUM(V92:Z93)</f>
        <v>0</v>
      </c>
      <c r="AE92" s="1981">
        <f>SUM(AA92:AB93)</f>
        <v>0</v>
      </c>
    </row>
    <row r="93" spans="1:31" ht="30.75" customHeight="1" x14ac:dyDescent="0.25">
      <c r="A93" s="1832"/>
      <c r="B93" s="1833"/>
      <c r="C93" s="1931"/>
      <c r="D93" s="282" t="s">
        <v>515</v>
      </c>
      <c r="E93" s="1217"/>
      <c r="F93" s="1217"/>
      <c r="G93" s="1217"/>
      <c r="H93" s="1217"/>
      <c r="I93" s="1217"/>
      <c r="J93" s="1217"/>
      <c r="K93" s="1217"/>
      <c r="L93" s="1217"/>
      <c r="M93" s="1217"/>
      <c r="N93" s="1217"/>
      <c r="O93" s="1217"/>
      <c r="P93" s="1217"/>
      <c r="Q93" s="1217"/>
      <c r="R93" s="1217"/>
      <c r="S93" s="1217"/>
      <c r="T93" s="1217"/>
      <c r="U93" s="279">
        <f t="shared" si="0"/>
        <v>0</v>
      </c>
      <c r="V93" s="2430"/>
      <c r="W93" s="2430"/>
      <c r="X93" s="2430"/>
      <c r="Y93" s="2430"/>
      <c r="Z93" s="2430"/>
      <c r="AA93" s="2374"/>
      <c r="AB93" s="1805"/>
      <c r="AD93" s="1981"/>
      <c r="AE93" s="1981"/>
    </row>
    <row r="94" spans="1:31" ht="16.5" customHeight="1" x14ac:dyDescent="0.3">
      <c r="A94" s="240" t="s">
        <v>624</v>
      </c>
      <c r="B94" s="285"/>
      <c r="C94" s="1930">
        <v>185</v>
      </c>
      <c r="D94" s="394" t="s">
        <v>514</v>
      </c>
      <c r="E94" s="524">
        <f>SUM(E96,E98,E100,E102)</f>
        <v>0</v>
      </c>
      <c r="F94" s="524">
        <f t="shared" ref="F94:T95" si="7">SUM(F96,F98,F100,F102)</f>
        <v>0</v>
      </c>
      <c r="G94" s="524">
        <f t="shared" si="7"/>
        <v>0</v>
      </c>
      <c r="H94" s="524">
        <f t="shared" si="7"/>
        <v>0</v>
      </c>
      <c r="I94" s="524">
        <f t="shared" si="7"/>
        <v>0</v>
      </c>
      <c r="J94" s="524">
        <f t="shared" si="7"/>
        <v>0</v>
      </c>
      <c r="K94" s="524">
        <f t="shared" si="7"/>
        <v>0</v>
      </c>
      <c r="L94" s="524">
        <f t="shared" si="7"/>
        <v>0</v>
      </c>
      <c r="M94" s="524">
        <f t="shared" si="7"/>
        <v>0</v>
      </c>
      <c r="N94" s="524">
        <f t="shared" si="7"/>
        <v>0</v>
      </c>
      <c r="O94" s="524">
        <f t="shared" si="7"/>
        <v>0</v>
      </c>
      <c r="P94" s="524">
        <f t="shared" si="7"/>
        <v>0</v>
      </c>
      <c r="Q94" s="524">
        <f t="shared" si="7"/>
        <v>0</v>
      </c>
      <c r="R94" s="524">
        <f t="shared" si="7"/>
        <v>0</v>
      </c>
      <c r="S94" s="524">
        <f t="shared" si="7"/>
        <v>0</v>
      </c>
      <c r="T94" s="524">
        <f t="shared" si="7"/>
        <v>0</v>
      </c>
      <c r="U94" s="525">
        <f t="shared" si="0"/>
        <v>0</v>
      </c>
      <c r="V94" s="1850">
        <f>SUM(V96:V103)</f>
        <v>0</v>
      </c>
      <c r="W94" s="1850">
        <f t="shared" ref="W94:AB94" si="8">SUM(W96:W103)</f>
        <v>0</v>
      </c>
      <c r="X94" s="1850">
        <f t="shared" si="8"/>
        <v>0</v>
      </c>
      <c r="Y94" s="1850">
        <f t="shared" si="8"/>
        <v>0</v>
      </c>
      <c r="Z94" s="1850">
        <f t="shared" si="8"/>
        <v>0</v>
      </c>
      <c r="AA94" s="1850">
        <f t="shared" si="8"/>
        <v>0</v>
      </c>
      <c r="AB94" s="1921">
        <f t="shared" si="8"/>
        <v>0</v>
      </c>
      <c r="AD94" s="1981">
        <f>SUM(V94:Z95)</f>
        <v>0</v>
      </c>
      <c r="AE94" s="1981">
        <f>SUM(AA94:AB95)</f>
        <v>0</v>
      </c>
    </row>
    <row r="95" spans="1:31" ht="16.5" customHeight="1" x14ac:dyDescent="0.3">
      <c r="A95" s="242"/>
      <c r="B95" s="243" t="s">
        <v>535</v>
      </c>
      <c r="C95" s="1931"/>
      <c r="D95" s="282" t="s">
        <v>515</v>
      </c>
      <c r="E95" s="524">
        <f>SUM(E97,E99,E101,E103)</f>
        <v>0</v>
      </c>
      <c r="F95" s="524">
        <f t="shared" si="7"/>
        <v>0</v>
      </c>
      <c r="G95" s="524">
        <f t="shared" si="7"/>
        <v>0</v>
      </c>
      <c r="H95" s="524">
        <f t="shared" si="7"/>
        <v>0</v>
      </c>
      <c r="I95" s="524">
        <f t="shared" si="7"/>
        <v>0</v>
      </c>
      <c r="J95" s="524">
        <f t="shared" si="7"/>
        <v>0</v>
      </c>
      <c r="K95" s="524">
        <f t="shared" si="7"/>
        <v>0</v>
      </c>
      <c r="L95" s="524">
        <f t="shared" si="7"/>
        <v>0</v>
      </c>
      <c r="M95" s="524">
        <f t="shared" si="7"/>
        <v>0</v>
      </c>
      <c r="N95" s="524">
        <f t="shared" si="7"/>
        <v>0</v>
      </c>
      <c r="O95" s="524">
        <f t="shared" si="7"/>
        <v>0</v>
      </c>
      <c r="P95" s="524">
        <f t="shared" si="7"/>
        <v>0</v>
      </c>
      <c r="Q95" s="524">
        <f t="shared" si="7"/>
        <v>0</v>
      </c>
      <c r="R95" s="524">
        <f t="shared" si="7"/>
        <v>0</v>
      </c>
      <c r="S95" s="524">
        <f t="shared" si="7"/>
        <v>0</v>
      </c>
      <c r="T95" s="524">
        <f t="shared" si="7"/>
        <v>0</v>
      </c>
      <c r="U95" s="524">
        <f t="shared" si="0"/>
        <v>0</v>
      </c>
      <c r="V95" s="1850"/>
      <c r="W95" s="1850"/>
      <c r="X95" s="1850"/>
      <c r="Y95" s="1850"/>
      <c r="Z95" s="1850"/>
      <c r="AA95" s="1850"/>
      <c r="AB95" s="1921"/>
      <c r="AD95" s="1981"/>
      <c r="AE95" s="1981"/>
    </row>
    <row r="96" spans="1:31" ht="30.75" customHeight="1" x14ac:dyDescent="0.25">
      <c r="A96" s="1846" t="s">
        <v>625</v>
      </c>
      <c r="B96" s="1831"/>
      <c r="C96" s="1930" t="s">
        <v>545</v>
      </c>
      <c r="D96" s="394" t="s">
        <v>514</v>
      </c>
      <c r="E96" s="1217"/>
      <c r="F96" s="1217"/>
      <c r="G96" s="1217"/>
      <c r="H96" s="1217"/>
      <c r="I96" s="1217"/>
      <c r="J96" s="1217"/>
      <c r="K96" s="1217"/>
      <c r="L96" s="1217"/>
      <c r="M96" s="1217"/>
      <c r="N96" s="1217"/>
      <c r="O96" s="1217"/>
      <c r="P96" s="1217"/>
      <c r="Q96" s="1217"/>
      <c r="R96" s="1217"/>
      <c r="S96" s="1217"/>
      <c r="T96" s="1217"/>
      <c r="U96" s="945">
        <f t="shared" si="0"/>
        <v>0</v>
      </c>
      <c r="V96" s="2430"/>
      <c r="W96" s="2430"/>
      <c r="X96" s="2430"/>
      <c r="Y96" s="2430"/>
      <c r="Z96" s="2430"/>
      <c r="AA96" s="2430"/>
      <c r="AB96" s="1805"/>
      <c r="AD96" s="1981">
        <f>SUM(V96:Z97)</f>
        <v>0</v>
      </c>
      <c r="AE96" s="1981">
        <f>SUM(AA96:AB97)</f>
        <v>0</v>
      </c>
    </row>
    <row r="97" spans="1:31" ht="30.75" customHeight="1" x14ac:dyDescent="0.25">
      <c r="A97" s="1832"/>
      <c r="B97" s="1833"/>
      <c r="C97" s="1931"/>
      <c r="D97" s="282" t="s">
        <v>515</v>
      </c>
      <c r="E97" s="1217"/>
      <c r="F97" s="1217"/>
      <c r="G97" s="1217"/>
      <c r="H97" s="1217"/>
      <c r="I97" s="1217"/>
      <c r="J97" s="1217"/>
      <c r="K97" s="1217"/>
      <c r="L97" s="1217"/>
      <c r="M97" s="1217"/>
      <c r="N97" s="1217"/>
      <c r="O97" s="1217"/>
      <c r="P97" s="1217"/>
      <c r="Q97" s="1217"/>
      <c r="R97" s="1217"/>
      <c r="S97" s="1217"/>
      <c r="T97" s="1217"/>
      <c r="U97" s="279">
        <f t="shared" si="0"/>
        <v>0</v>
      </c>
      <c r="V97" s="2430"/>
      <c r="W97" s="2430"/>
      <c r="X97" s="2430"/>
      <c r="Y97" s="2430"/>
      <c r="Z97" s="2430"/>
      <c r="AA97" s="2430"/>
      <c r="AB97" s="1805"/>
      <c r="AD97" s="1981"/>
      <c r="AE97" s="1981"/>
    </row>
    <row r="98" spans="1:31" ht="16.5" customHeight="1" x14ac:dyDescent="0.25">
      <c r="A98" s="1830" t="s">
        <v>621</v>
      </c>
      <c r="B98" s="1831"/>
      <c r="C98" s="1930" t="s">
        <v>546</v>
      </c>
      <c r="D98" s="394" t="s">
        <v>514</v>
      </c>
      <c r="E98" s="1217"/>
      <c r="F98" s="1217"/>
      <c r="G98" s="1217"/>
      <c r="H98" s="1217"/>
      <c r="I98" s="1217"/>
      <c r="J98" s="1217"/>
      <c r="K98" s="1217"/>
      <c r="L98" s="1217"/>
      <c r="M98" s="1217"/>
      <c r="N98" s="1217"/>
      <c r="O98" s="1217"/>
      <c r="P98" s="1217"/>
      <c r="Q98" s="1217"/>
      <c r="R98" s="1217"/>
      <c r="S98" s="1217"/>
      <c r="T98" s="1217"/>
      <c r="U98" s="945">
        <f t="shared" si="0"/>
        <v>0</v>
      </c>
      <c r="V98" s="2430"/>
      <c r="W98" s="2430"/>
      <c r="X98" s="2430"/>
      <c r="Y98" s="2430"/>
      <c r="Z98" s="2430"/>
      <c r="AA98" s="2430"/>
      <c r="AB98" s="1805"/>
      <c r="AD98" s="1981">
        <f>SUM(V98:Z99)</f>
        <v>0</v>
      </c>
      <c r="AE98" s="1981">
        <f>SUM(AA98:AB99)</f>
        <v>0</v>
      </c>
    </row>
    <row r="99" spans="1:31" ht="16.5" customHeight="1" x14ac:dyDescent="0.25">
      <c r="A99" s="1832"/>
      <c r="B99" s="1833"/>
      <c r="C99" s="1931"/>
      <c r="D99" s="282" t="s">
        <v>515</v>
      </c>
      <c r="E99" s="1217"/>
      <c r="F99" s="1217"/>
      <c r="G99" s="1217"/>
      <c r="H99" s="1217"/>
      <c r="I99" s="1217"/>
      <c r="J99" s="1217"/>
      <c r="K99" s="1217"/>
      <c r="L99" s="1217"/>
      <c r="M99" s="1217"/>
      <c r="N99" s="1217"/>
      <c r="O99" s="1217"/>
      <c r="P99" s="1217"/>
      <c r="Q99" s="1217"/>
      <c r="R99" s="1217"/>
      <c r="S99" s="1217"/>
      <c r="T99" s="1217"/>
      <c r="U99" s="279">
        <f t="shared" si="0"/>
        <v>0</v>
      </c>
      <c r="V99" s="2430"/>
      <c r="W99" s="2430"/>
      <c r="X99" s="2430"/>
      <c r="Y99" s="2430"/>
      <c r="Z99" s="2430"/>
      <c r="AA99" s="2430"/>
      <c r="AB99" s="1805"/>
      <c r="AD99" s="1981"/>
      <c r="AE99" s="1981"/>
    </row>
    <row r="100" spans="1:31" ht="30.75" customHeight="1" x14ac:dyDescent="0.25">
      <c r="A100" s="1846" t="s">
        <v>626</v>
      </c>
      <c r="B100" s="1938"/>
      <c r="C100" s="1930" t="s">
        <v>547</v>
      </c>
      <c r="D100" s="394" t="s">
        <v>514</v>
      </c>
      <c r="E100" s="1217"/>
      <c r="F100" s="1217"/>
      <c r="G100" s="1217"/>
      <c r="H100" s="1217"/>
      <c r="I100" s="1217"/>
      <c r="J100" s="1217"/>
      <c r="K100" s="1217"/>
      <c r="L100" s="1217"/>
      <c r="M100" s="1217"/>
      <c r="N100" s="1217"/>
      <c r="O100" s="1217"/>
      <c r="P100" s="1217"/>
      <c r="Q100" s="1217"/>
      <c r="R100" s="1217"/>
      <c r="S100" s="1217"/>
      <c r="T100" s="1217"/>
      <c r="U100" s="945">
        <f t="shared" si="0"/>
        <v>0</v>
      </c>
      <c r="V100" s="2430"/>
      <c r="W100" s="2430"/>
      <c r="X100" s="2430"/>
      <c r="Y100" s="2430"/>
      <c r="Z100" s="2430"/>
      <c r="AA100" s="2430"/>
      <c r="AB100" s="1805"/>
      <c r="AD100" s="1981">
        <f>SUM(V100:Z101)</f>
        <v>0</v>
      </c>
      <c r="AE100" s="1981">
        <f>SUM(AA100:AB101)</f>
        <v>0</v>
      </c>
    </row>
    <row r="101" spans="1:31" ht="30.75" customHeight="1" x14ac:dyDescent="0.25">
      <c r="A101" s="1939"/>
      <c r="B101" s="1940"/>
      <c r="C101" s="1931"/>
      <c r="D101" s="282" t="s">
        <v>515</v>
      </c>
      <c r="E101" s="1217"/>
      <c r="F101" s="1217"/>
      <c r="G101" s="1217"/>
      <c r="H101" s="1217"/>
      <c r="I101" s="1217"/>
      <c r="J101" s="1217"/>
      <c r="K101" s="1217"/>
      <c r="L101" s="1217"/>
      <c r="M101" s="1217"/>
      <c r="N101" s="1217"/>
      <c r="O101" s="1217"/>
      <c r="P101" s="1217"/>
      <c r="Q101" s="1217"/>
      <c r="R101" s="1217"/>
      <c r="S101" s="1217"/>
      <c r="T101" s="1217"/>
      <c r="U101" s="279">
        <f t="shared" si="0"/>
        <v>0</v>
      </c>
      <c r="V101" s="2430"/>
      <c r="W101" s="2430"/>
      <c r="X101" s="2430"/>
      <c r="Y101" s="2430"/>
      <c r="Z101" s="2430"/>
      <c r="AA101" s="2430"/>
      <c r="AB101" s="1805"/>
      <c r="AD101" s="1981"/>
      <c r="AE101" s="1981"/>
    </row>
    <row r="102" spans="1:31" ht="30.75" customHeight="1" x14ac:dyDescent="0.25">
      <c r="A102" s="1846" t="s">
        <v>627</v>
      </c>
      <c r="B102" s="1847"/>
      <c r="C102" s="1930" t="s">
        <v>548</v>
      </c>
      <c r="D102" s="394" t="s">
        <v>514</v>
      </c>
      <c r="E102" s="1217"/>
      <c r="F102" s="1217"/>
      <c r="G102" s="1217"/>
      <c r="H102" s="1217"/>
      <c r="I102" s="1217"/>
      <c r="J102" s="1217"/>
      <c r="K102" s="1217"/>
      <c r="L102" s="1217"/>
      <c r="M102" s="1217"/>
      <c r="N102" s="1217"/>
      <c r="O102" s="1217"/>
      <c r="P102" s="1217"/>
      <c r="Q102" s="1217"/>
      <c r="R102" s="1217"/>
      <c r="S102" s="1217"/>
      <c r="T102" s="1217"/>
      <c r="U102" s="945">
        <f t="shared" si="0"/>
        <v>0</v>
      </c>
      <c r="V102" s="2430"/>
      <c r="W102" s="2430"/>
      <c r="X102" s="2430"/>
      <c r="Y102" s="2430"/>
      <c r="Z102" s="2430"/>
      <c r="AA102" s="2430"/>
      <c r="AB102" s="1805"/>
      <c r="AD102" s="1981">
        <f>SUM(V102:Z103)</f>
        <v>0</v>
      </c>
      <c r="AE102" s="1981">
        <f>SUM(AA102:AB103)</f>
        <v>0</v>
      </c>
    </row>
    <row r="103" spans="1:31" ht="30.75" customHeight="1" thickBot="1" x14ac:dyDescent="0.3">
      <c r="A103" s="1868"/>
      <c r="B103" s="1936"/>
      <c r="C103" s="1932"/>
      <c r="D103" s="286" t="s">
        <v>515</v>
      </c>
      <c r="E103" s="1219"/>
      <c r="F103" s="1219"/>
      <c r="G103" s="1219"/>
      <c r="H103" s="1219"/>
      <c r="I103" s="1219"/>
      <c r="J103" s="1219"/>
      <c r="K103" s="1219"/>
      <c r="L103" s="1219"/>
      <c r="M103" s="1219"/>
      <c r="N103" s="1219"/>
      <c r="O103" s="1219"/>
      <c r="P103" s="1219"/>
      <c r="Q103" s="1219"/>
      <c r="R103" s="1219"/>
      <c r="S103" s="1219"/>
      <c r="T103" s="1219"/>
      <c r="U103" s="494">
        <f t="shared" si="0"/>
        <v>0</v>
      </c>
      <c r="V103" s="2446"/>
      <c r="W103" s="2446"/>
      <c r="X103" s="2446"/>
      <c r="Y103" s="2446"/>
      <c r="Z103" s="2446"/>
      <c r="AA103" s="2446"/>
      <c r="AB103" s="2447"/>
      <c r="AD103" s="1981"/>
      <c r="AE103" s="1981"/>
    </row>
    <row r="104" spans="1:31" ht="23.25" customHeight="1" x14ac:dyDescent="0.3">
      <c r="A104" s="1840" t="s">
        <v>628</v>
      </c>
      <c r="B104" s="285"/>
      <c r="C104" s="1934">
        <v>19</v>
      </c>
      <c r="D104" s="395" t="s">
        <v>514</v>
      </c>
      <c r="E104" s="504">
        <f>SUM(E106,E108,E110)</f>
        <v>0</v>
      </c>
      <c r="F104" s="504">
        <f t="shared" ref="F104:T105" si="9">SUM(F106,F108,F110)</f>
        <v>0</v>
      </c>
      <c r="G104" s="504">
        <f t="shared" si="9"/>
        <v>0</v>
      </c>
      <c r="H104" s="504">
        <f t="shared" si="9"/>
        <v>0</v>
      </c>
      <c r="I104" s="504">
        <f t="shared" si="9"/>
        <v>0</v>
      </c>
      <c r="J104" s="504">
        <f t="shared" si="9"/>
        <v>0</v>
      </c>
      <c r="K104" s="504">
        <f t="shared" si="9"/>
        <v>0</v>
      </c>
      <c r="L104" s="504">
        <f t="shared" si="9"/>
        <v>0</v>
      </c>
      <c r="M104" s="504">
        <f t="shared" si="9"/>
        <v>0</v>
      </c>
      <c r="N104" s="504">
        <f t="shared" si="9"/>
        <v>0</v>
      </c>
      <c r="O104" s="504">
        <f t="shared" si="9"/>
        <v>0</v>
      </c>
      <c r="P104" s="504">
        <f t="shared" si="9"/>
        <v>0</v>
      </c>
      <c r="Q104" s="504">
        <f t="shared" si="9"/>
        <v>0</v>
      </c>
      <c r="R104" s="504">
        <f t="shared" si="9"/>
        <v>0</v>
      </c>
      <c r="S104" s="504">
        <f t="shared" si="9"/>
        <v>0</v>
      </c>
      <c r="T104" s="504">
        <f t="shared" si="9"/>
        <v>0</v>
      </c>
      <c r="U104" s="532">
        <f t="shared" si="0"/>
        <v>0</v>
      </c>
      <c r="V104" s="1815">
        <f>SUM(V106:V111)</f>
        <v>0</v>
      </c>
      <c r="W104" s="1815">
        <f t="shared" ref="W104:AB104" si="10">SUM(W106:W111)</f>
        <v>0</v>
      </c>
      <c r="X104" s="1815">
        <f t="shared" si="10"/>
        <v>0</v>
      </c>
      <c r="Y104" s="1815">
        <f t="shared" si="10"/>
        <v>0</v>
      </c>
      <c r="Z104" s="1815">
        <f t="shared" si="10"/>
        <v>0</v>
      </c>
      <c r="AA104" s="1815">
        <f t="shared" si="10"/>
        <v>0</v>
      </c>
      <c r="AB104" s="1918">
        <f t="shared" si="10"/>
        <v>0</v>
      </c>
      <c r="AD104" s="1981">
        <f>SUM(V104:Z105)</f>
        <v>0</v>
      </c>
      <c r="AE104" s="1981">
        <f>SUM(AA104:AB105)</f>
        <v>0</v>
      </c>
    </row>
    <row r="105" spans="1:31" ht="23.25" customHeight="1" thickBot="1" x14ac:dyDescent="0.35">
      <c r="A105" s="1841"/>
      <c r="B105" s="946" t="s">
        <v>470</v>
      </c>
      <c r="C105" s="1935"/>
      <c r="D105" s="283" t="s">
        <v>515</v>
      </c>
      <c r="E105" s="505">
        <f>SUM(E107,E109,E111)</f>
        <v>0</v>
      </c>
      <c r="F105" s="505">
        <f t="shared" si="9"/>
        <v>0</v>
      </c>
      <c r="G105" s="505">
        <f t="shared" si="9"/>
        <v>0</v>
      </c>
      <c r="H105" s="505">
        <f t="shared" si="9"/>
        <v>0</v>
      </c>
      <c r="I105" s="505">
        <f t="shared" si="9"/>
        <v>0</v>
      </c>
      <c r="J105" s="505">
        <f t="shared" si="9"/>
        <v>0</v>
      </c>
      <c r="K105" s="505">
        <f t="shared" si="9"/>
        <v>0</v>
      </c>
      <c r="L105" s="505">
        <f t="shared" si="9"/>
        <v>0</v>
      </c>
      <c r="M105" s="505">
        <f t="shared" si="9"/>
        <v>0</v>
      </c>
      <c r="N105" s="505">
        <f t="shared" si="9"/>
        <v>0</v>
      </c>
      <c r="O105" s="505">
        <f t="shared" si="9"/>
        <v>0</v>
      </c>
      <c r="P105" s="505">
        <f t="shared" si="9"/>
        <v>0</v>
      </c>
      <c r="Q105" s="505">
        <f t="shared" si="9"/>
        <v>0</v>
      </c>
      <c r="R105" s="505">
        <f t="shared" si="9"/>
        <v>0</v>
      </c>
      <c r="S105" s="505">
        <f t="shared" si="9"/>
        <v>0</v>
      </c>
      <c r="T105" s="505">
        <f t="shared" si="9"/>
        <v>0</v>
      </c>
      <c r="U105" s="505">
        <f t="shared" si="0"/>
        <v>0</v>
      </c>
      <c r="V105" s="1816"/>
      <c r="W105" s="1816"/>
      <c r="X105" s="1816"/>
      <c r="Y105" s="1816"/>
      <c r="Z105" s="1816"/>
      <c r="AA105" s="1816"/>
      <c r="AB105" s="1919"/>
      <c r="AD105" s="1981"/>
      <c r="AE105" s="1981"/>
    </row>
    <row r="106" spans="1:31" ht="16.5" customHeight="1" x14ac:dyDescent="0.25">
      <c r="A106" s="1848" t="s">
        <v>629</v>
      </c>
      <c r="B106" s="1838"/>
      <c r="C106" s="1932" t="s">
        <v>537</v>
      </c>
      <c r="D106" s="396" t="s">
        <v>514</v>
      </c>
      <c r="E106" s="1215"/>
      <c r="F106" s="1215"/>
      <c r="G106" s="1215"/>
      <c r="H106" s="1215"/>
      <c r="I106" s="1215"/>
      <c r="J106" s="1215"/>
      <c r="K106" s="1215"/>
      <c r="L106" s="1215"/>
      <c r="M106" s="1215"/>
      <c r="N106" s="1215"/>
      <c r="O106" s="1215"/>
      <c r="P106" s="1215"/>
      <c r="Q106" s="1215"/>
      <c r="R106" s="1215"/>
      <c r="S106" s="1215"/>
      <c r="T106" s="1215"/>
      <c r="U106" s="944">
        <f t="shared" si="0"/>
        <v>0</v>
      </c>
      <c r="V106" s="2434"/>
      <c r="W106" s="2434"/>
      <c r="X106" s="2434"/>
      <c r="Y106" s="2434"/>
      <c r="Z106" s="2434"/>
      <c r="AA106" s="2434"/>
      <c r="AB106" s="1808"/>
      <c r="AD106" s="1981">
        <f>SUM(V106:Z107)</f>
        <v>0</v>
      </c>
      <c r="AE106" s="1981">
        <f>SUM(AA106:AB107)</f>
        <v>0</v>
      </c>
    </row>
    <row r="107" spans="1:31" ht="16.5" customHeight="1" x14ac:dyDescent="0.25">
      <c r="A107" s="1832"/>
      <c r="B107" s="1833"/>
      <c r="C107" s="1931"/>
      <c r="D107" s="282" t="s">
        <v>515</v>
      </c>
      <c r="E107" s="1217"/>
      <c r="F107" s="1217"/>
      <c r="G107" s="1217"/>
      <c r="H107" s="1217"/>
      <c r="I107" s="1217"/>
      <c r="J107" s="1217"/>
      <c r="K107" s="1217"/>
      <c r="L107" s="1217"/>
      <c r="M107" s="1217"/>
      <c r="N107" s="1217"/>
      <c r="O107" s="1217"/>
      <c r="P107" s="1217"/>
      <c r="Q107" s="1217"/>
      <c r="R107" s="1217"/>
      <c r="S107" s="1217"/>
      <c r="T107" s="1217"/>
      <c r="U107" s="279">
        <f t="shared" si="0"/>
        <v>0</v>
      </c>
      <c r="V107" s="2430"/>
      <c r="W107" s="2430"/>
      <c r="X107" s="2430"/>
      <c r="Y107" s="2430"/>
      <c r="Z107" s="2430"/>
      <c r="AA107" s="2430"/>
      <c r="AB107" s="1805"/>
      <c r="AD107" s="1981"/>
      <c r="AE107" s="1981"/>
    </row>
    <row r="108" spans="1:31" ht="16.5" customHeight="1" x14ac:dyDescent="0.25">
      <c r="A108" s="1830" t="s">
        <v>630</v>
      </c>
      <c r="B108" s="1831"/>
      <c r="C108" s="1930" t="s">
        <v>539</v>
      </c>
      <c r="D108" s="394" t="s">
        <v>514</v>
      </c>
      <c r="E108" s="1217"/>
      <c r="F108" s="1217"/>
      <c r="G108" s="1217"/>
      <c r="H108" s="1217"/>
      <c r="I108" s="1217"/>
      <c r="J108" s="1217"/>
      <c r="K108" s="1217"/>
      <c r="L108" s="1217"/>
      <c r="M108" s="1217"/>
      <c r="N108" s="1217"/>
      <c r="O108" s="1217"/>
      <c r="P108" s="1217"/>
      <c r="Q108" s="1217"/>
      <c r="R108" s="1217"/>
      <c r="S108" s="1217"/>
      <c r="T108" s="1217"/>
      <c r="U108" s="945">
        <f t="shared" si="0"/>
        <v>0</v>
      </c>
      <c r="V108" s="2430"/>
      <c r="W108" s="2430"/>
      <c r="X108" s="2430"/>
      <c r="Y108" s="2430"/>
      <c r="Z108" s="2430"/>
      <c r="AA108" s="2430"/>
      <c r="AB108" s="1805"/>
      <c r="AD108" s="1981">
        <f>SUM(V108:Z109)</f>
        <v>0</v>
      </c>
      <c r="AE108" s="1981">
        <f>SUM(AA108:AB109)</f>
        <v>0</v>
      </c>
    </row>
    <row r="109" spans="1:31" ht="16.5" customHeight="1" x14ac:dyDescent="0.25">
      <c r="A109" s="1832"/>
      <c r="B109" s="1833"/>
      <c r="C109" s="1931"/>
      <c r="D109" s="282" t="s">
        <v>515</v>
      </c>
      <c r="E109" s="1217"/>
      <c r="F109" s="1217"/>
      <c r="G109" s="1217"/>
      <c r="H109" s="1217"/>
      <c r="I109" s="1217"/>
      <c r="J109" s="1217"/>
      <c r="K109" s="1217"/>
      <c r="L109" s="1217"/>
      <c r="M109" s="1217"/>
      <c r="N109" s="1217"/>
      <c r="O109" s="1217"/>
      <c r="P109" s="1217"/>
      <c r="Q109" s="1217"/>
      <c r="R109" s="1217"/>
      <c r="S109" s="1217"/>
      <c r="T109" s="1217"/>
      <c r="U109" s="279">
        <f t="shared" si="0"/>
        <v>0</v>
      </c>
      <c r="V109" s="2430"/>
      <c r="W109" s="2430"/>
      <c r="X109" s="2430"/>
      <c r="Y109" s="2430"/>
      <c r="Z109" s="2430"/>
      <c r="AA109" s="2430"/>
      <c r="AB109" s="1805"/>
      <c r="AD109" s="1981"/>
      <c r="AE109" s="1981"/>
    </row>
    <row r="110" spans="1:31" ht="16.5" customHeight="1" x14ac:dyDescent="0.25">
      <c r="A110" s="1830" t="s">
        <v>631</v>
      </c>
      <c r="B110" s="1831"/>
      <c r="C110" s="1930" t="s">
        <v>541</v>
      </c>
      <c r="D110" s="394" t="s">
        <v>514</v>
      </c>
      <c r="E110" s="1217"/>
      <c r="F110" s="1217"/>
      <c r="G110" s="1217"/>
      <c r="H110" s="1217"/>
      <c r="I110" s="1217"/>
      <c r="J110" s="1217"/>
      <c r="K110" s="1217"/>
      <c r="L110" s="1217"/>
      <c r="M110" s="1217"/>
      <c r="N110" s="1217"/>
      <c r="O110" s="1217"/>
      <c r="P110" s="1217"/>
      <c r="Q110" s="1217"/>
      <c r="R110" s="1217"/>
      <c r="S110" s="1217"/>
      <c r="T110" s="1217"/>
      <c r="U110" s="945">
        <f t="shared" si="0"/>
        <v>0</v>
      </c>
      <c r="V110" s="2430"/>
      <c r="W110" s="2430"/>
      <c r="X110" s="2430"/>
      <c r="Y110" s="2430"/>
      <c r="Z110" s="2430"/>
      <c r="AA110" s="2430"/>
      <c r="AB110" s="1805"/>
      <c r="AD110" s="1981">
        <f>SUM(V110:Z111)</f>
        <v>0</v>
      </c>
      <c r="AE110" s="1981">
        <f>SUM(AA110:AB111)</f>
        <v>0</v>
      </c>
    </row>
    <row r="111" spans="1:31" ht="16.5" customHeight="1" x14ac:dyDescent="0.25">
      <c r="A111" s="1832"/>
      <c r="B111" s="1833"/>
      <c r="C111" s="1931"/>
      <c r="D111" s="282" t="s">
        <v>515</v>
      </c>
      <c r="E111" s="1217"/>
      <c r="F111" s="1217"/>
      <c r="G111" s="1217"/>
      <c r="H111" s="1217"/>
      <c r="I111" s="1217"/>
      <c r="J111" s="1217"/>
      <c r="K111" s="1217"/>
      <c r="L111" s="1217"/>
      <c r="M111" s="1217"/>
      <c r="N111" s="1217"/>
      <c r="O111" s="1217"/>
      <c r="P111" s="1217"/>
      <c r="Q111" s="1217"/>
      <c r="R111" s="1217"/>
      <c r="S111" s="1217"/>
      <c r="T111" s="1217"/>
      <c r="U111" s="279">
        <f t="shared" ref="U111:U131" si="11">SUM(E111:T111)</f>
        <v>0</v>
      </c>
      <c r="V111" s="2430"/>
      <c r="W111" s="2430"/>
      <c r="X111" s="2430"/>
      <c r="Y111" s="2430"/>
      <c r="Z111" s="2430"/>
      <c r="AA111" s="2430"/>
      <c r="AB111" s="1805"/>
      <c r="AD111" s="1981"/>
      <c r="AE111" s="1981"/>
    </row>
    <row r="112" spans="1:31" ht="16.5" customHeight="1" x14ac:dyDescent="0.25">
      <c r="A112" s="1846" t="s">
        <v>632</v>
      </c>
      <c r="B112" s="1831"/>
      <c r="C112" s="1930">
        <v>20</v>
      </c>
      <c r="D112" s="394" t="s">
        <v>514</v>
      </c>
      <c r="E112" s="1217"/>
      <c r="F112" s="1217"/>
      <c r="G112" s="1217"/>
      <c r="H112" s="1217"/>
      <c r="I112" s="1217"/>
      <c r="J112" s="1217"/>
      <c r="K112" s="1217"/>
      <c r="L112" s="1217"/>
      <c r="M112" s="1217"/>
      <c r="N112" s="1217"/>
      <c r="O112" s="1217"/>
      <c r="P112" s="1217"/>
      <c r="Q112" s="1217"/>
      <c r="R112" s="1217"/>
      <c r="S112" s="1217"/>
      <c r="T112" s="1217"/>
      <c r="U112" s="945">
        <f t="shared" si="11"/>
        <v>0</v>
      </c>
      <c r="V112" s="2430"/>
      <c r="W112" s="2430"/>
      <c r="X112" s="2430"/>
      <c r="Y112" s="2430"/>
      <c r="Z112" s="2430"/>
      <c r="AA112" s="2430"/>
      <c r="AB112" s="1805"/>
      <c r="AD112" s="1981">
        <f>SUM(V112:Z113)</f>
        <v>0</v>
      </c>
      <c r="AE112" s="1981">
        <f>SUM(AA112:AB113)</f>
        <v>0</v>
      </c>
    </row>
    <row r="113" spans="1:31" ht="16.5" customHeight="1" x14ac:dyDescent="0.25">
      <c r="A113" s="1832"/>
      <c r="B113" s="1833"/>
      <c r="C113" s="1931"/>
      <c r="D113" s="282" t="s">
        <v>515</v>
      </c>
      <c r="E113" s="1217"/>
      <c r="F113" s="1217"/>
      <c r="G113" s="1217"/>
      <c r="H113" s="1217"/>
      <c r="I113" s="1217"/>
      <c r="J113" s="1217"/>
      <c r="K113" s="1217"/>
      <c r="L113" s="1217"/>
      <c r="M113" s="1217"/>
      <c r="N113" s="1217"/>
      <c r="O113" s="1217"/>
      <c r="P113" s="1217"/>
      <c r="Q113" s="1217"/>
      <c r="R113" s="1217"/>
      <c r="S113" s="1217"/>
      <c r="T113" s="1217"/>
      <c r="U113" s="279">
        <f t="shared" si="11"/>
        <v>0</v>
      </c>
      <c r="V113" s="2430"/>
      <c r="W113" s="2430"/>
      <c r="X113" s="2430"/>
      <c r="Y113" s="2430"/>
      <c r="Z113" s="2430"/>
      <c r="AA113" s="2430"/>
      <c r="AB113" s="1805"/>
      <c r="AD113" s="1981"/>
      <c r="AE113" s="1981"/>
    </row>
    <row r="114" spans="1:31" ht="16.5" customHeight="1" x14ac:dyDescent="0.25">
      <c r="A114" s="1846" t="s">
        <v>633</v>
      </c>
      <c r="B114" s="1831"/>
      <c r="C114" s="1930">
        <v>21</v>
      </c>
      <c r="D114" s="394" t="s">
        <v>514</v>
      </c>
      <c r="E114" s="1217"/>
      <c r="F114" s="1217"/>
      <c r="G114" s="1217"/>
      <c r="H114" s="1217"/>
      <c r="I114" s="1217"/>
      <c r="J114" s="1217"/>
      <c r="K114" s="1217"/>
      <c r="L114" s="1217"/>
      <c r="M114" s="1217"/>
      <c r="N114" s="1217"/>
      <c r="O114" s="1217"/>
      <c r="P114" s="1217"/>
      <c r="Q114" s="1217"/>
      <c r="R114" s="1217"/>
      <c r="S114" s="1217"/>
      <c r="T114" s="1217"/>
      <c r="U114" s="945">
        <f t="shared" si="11"/>
        <v>0</v>
      </c>
      <c r="V114" s="2430"/>
      <c r="W114" s="2430"/>
      <c r="X114" s="2430"/>
      <c r="Y114" s="2430"/>
      <c r="Z114" s="2430"/>
      <c r="AA114" s="2430"/>
      <c r="AB114" s="1805"/>
      <c r="AD114" s="1981">
        <f>SUM(V114:Z115)</f>
        <v>0</v>
      </c>
      <c r="AE114" s="1981">
        <f>SUM(AA114:AB115)</f>
        <v>0</v>
      </c>
    </row>
    <row r="115" spans="1:31" ht="16.5" customHeight="1" x14ac:dyDescent="0.25">
      <c r="A115" s="1832"/>
      <c r="B115" s="1833"/>
      <c r="C115" s="1931"/>
      <c r="D115" s="282" t="s">
        <v>515</v>
      </c>
      <c r="E115" s="1217"/>
      <c r="F115" s="1217"/>
      <c r="G115" s="1217"/>
      <c r="H115" s="1217"/>
      <c r="I115" s="1217"/>
      <c r="J115" s="1217"/>
      <c r="K115" s="1217"/>
      <c r="L115" s="1217"/>
      <c r="M115" s="1217"/>
      <c r="N115" s="1217"/>
      <c r="O115" s="1217"/>
      <c r="P115" s="1217"/>
      <c r="Q115" s="1217"/>
      <c r="R115" s="1217"/>
      <c r="S115" s="1217"/>
      <c r="T115" s="1217"/>
      <c r="U115" s="279">
        <f t="shared" si="11"/>
        <v>0</v>
      </c>
      <c r="V115" s="2430"/>
      <c r="W115" s="2430"/>
      <c r="X115" s="2430"/>
      <c r="Y115" s="2430"/>
      <c r="Z115" s="2430"/>
      <c r="AA115" s="2430"/>
      <c r="AB115" s="1805"/>
      <c r="AD115" s="1981"/>
      <c r="AE115" s="1981"/>
    </row>
    <row r="116" spans="1:31" ht="16.5" customHeight="1" x14ac:dyDescent="0.25">
      <c r="A116" s="1830" t="s">
        <v>634</v>
      </c>
      <c r="B116" s="1831"/>
      <c r="C116" s="1930">
        <v>22</v>
      </c>
      <c r="D116" s="394" t="s">
        <v>514</v>
      </c>
      <c r="E116" s="1217"/>
      <c r="F116" s="1217"/>
      <c r="G116" s="1217"/>
      <c r="H116" s="1217"/>
      <c r="I116" s="1217"/>
      <c r="J116" s="1217"/>
      <c r="K116" s="1217"/>
      <c r="L116" s="1217"/>
      <c r="M116" s="1217"/>
      <c r="N116" s="1217"/>
      <c r="O116" s="1217"/>
      <c r="P116" s="1217"/>
      <c r="Q116" s="1217"/>
      <c r="R116" s="1217"/>
      <c r="S116" s="1217"/>
      <c r="T116" s="1217"/>
      <c r="U116" s="945">
        <f t="shared" si="11"/>
        <v>0</v>
      </c>
      <c r="V116" s="2430"/>
      <c r="W116" s="2430"/>
      <c r="X116" s="2430"/>
      <c r="Y116" s="2430"/>
      <c r="Z116" s="2430"/>
      <c r="AA116" s="2430"/>
      <c r="AB116" s="1805"/>
      <c r="AD116" s="1981">
        <f>SUM(V116:Z117)</f>
        <v>0</v>
      </c>
      <c r="AE116" s="1981">
        <f>SUM(AA116:AB117)</f>
        <v>0</v>
      </c>
    </row>
    <row r="117" spans="1:31" ht="16.5" customHeight="1" x14ac:dyDescent="0.25">
      <c r="A117" s="1832"/>
      <c r="B117" s="1833"/>
      <c r="C117" s="1931"/>
      <c r="D117" s="282" t="s">
        <v>515</v>
      </c>
      <c r="E117" s="1217"/>
      <c r="F117" s="1217"/>
      <c r="G117" s="1217"/>
      <c r="H117" s="1217"/>
      <c r="I117" s="1217"/>
      <c r="J117" s="1217"/>
      <c r="K117" s="1217"/>
      <c r="L117" s="1217"/>
      <c r="M117" s="1217"/>
      <c r="N117" s="1217"/>
      <c r="O117" s="1217"/>
      <c r="P117" s="1217"/>
      <c r="Q117" s="1217"/>
      <c r="R117" s="1217"/>
      <c r="S117" s="1217"/>
      <c r="T117" s="1217"/>
      <c r="U117" s="279">
        <f t="shared" si="11"/>
        <v>0</v>
      </c>
      <c r="V117" s="2430"/>
      <c r="W117" s="2430"/>
      <c r="X117" s="2430"/>
      <c r="Y117" s="2430"/>
      <c r="Z117" s="2430"/>
      <c r="AA117" s="2430"/>
      <c r="AB117" s="1805"/>
      <c r="AD117" s="1981"/>
      <c r="AE117" s="1981"/>
    </row>
    <row r="118" spans="1:31" ht="16.5" customHeight="1" x14ac:dyDescent="0.25">
      <c r="A118" s="1830" t="s">
        <v>635</v>
      </c>
      <c r="B118" s="1831"/>
      <c r="C118" s="1930">
        <v>23</v>
      </c>
      <c r="D118" s="394" t="s">
        <v>514</v>
      </c>
      <c r="E118" s="1217"/>
      <c r="F118" s="1217"/>
      <c r="G118" s="1217"/>
      <c r="H118" s="1217"/>
      <c r="I118" s="1217"/>
      <c r="J118" s="1217"/>
      <c r="K118" s="1217"/>
      <c r="L118" s="1217"/>
      <c r="M118" s="1217"/>
      <c r="N118" s="1217"/>
      <c r="O118" s="1217"/>
      <c r="P118" s="1217"/>
      <c r="Q118" s="1217"/>
      <c r="R118" s="1217"/>
      <c r="S118" s="1217"/>
      <c r="T118" s="1217"/>
      <c r="U118" s="945">
        <f t="shared" si="11"/>
        <v>0</v>
      </c>
      <c r="V118" s="2430"/>
      <c r="W118" s="2430"/>
      <c r="X118" s="2430"/>
      <c r="Y118" s="2430"/>
      <c r="Z118" s="2430"/>
      <c r="AA118" s="2430"/>
      <c r="AB118" s="1805"/>
      <c r="AD118" s="1981">
        <f>SUM(V118:Z119)</f>
        <v>0</v>
      </c>
      <c r="AE118" s="1981">
        <f>SUM(AA118:AB119)</f>
        <v>0</v>
      </c>
    </row>
    <row r="119" spans="1:31" ht="16.5" customHeight="1" x14ac:dyDescent="0.25">
      <c r="A119" s="1832"/>
      <c r="B119" s="1833"/>
      <c r="C119" s="1931"/>
      <c r="D119" s="282" t="s">
        <v>515</v>
      </c>
      <c r="E119" s="1217"/>
      <c r="F119" s="1217"/>
      <c r="G119" s="1217"/>
      <c r="H119" s="1217"/>
      <c r="I119" s="1217"/>
      <c r="J119" s="1217"/>
      <c r="K119" s="1217"/>
      <c r="L119" s="1217"/>
      <c r="M119" s="1217"/>
      <c r="N119" s="1217"/>
      <c r="O119" s="1217"/>
      <c r="P119" s="1217"/>
      <c r="Q119" s="1217"/>
      <c r="R119" s="1217"/>
      <c r="S119" s="1217"/>
      <c r="T119" s="1217"/>
      <c r="U119" s="279">
        <f t="shared" si="11"/>
        <v>0</v>
      </c>
      <c r="V119" s="2430"/>
      <c r="W119" s="2430"/>
      <c r="X119" s="2430"/>
      <c r="Y119" s="2430"/>
      <c r="Z119" s="2430"/>
      <c r="AA119" s="2430"/>
      <c r="AB119" s="1805"/>
      <c r="AD119" s="1981"/>
      <c r="AE119" s="1981"/>
    </row>
    <row r="120" spans="1:31" ht="17.25" customHeight="1" x14ac:dyDescent="0.25">
      <c r="A120" s="1830" t="s">
        <v>636</v>
      </c>
      <c r="B120" s="1831"/>
      <c r="C120" s="1930">
        <v>24</v>
      </c>
      <c r="D120" s="394" t="s">
        <v>514</v>
      </c>
      <c r="E120" s="1217"/>
      <c r="F120" s="1217"/>
      <c r="G120" s="1217"/>
      <c r="H120" s="1217"/>
      <c r="I120" s="1217"/>
      <c r="J120" s="1217"/>
      <c r="K120" s="1217"/>
      <c r="L120" s="1217"/>
      <c r="M120" s="1217"/>
      <c r="N120" s="1217"/>
      <c r="O120" s="1217"/>
      <c r="P120" s="1217"/>
      <c r="Q120" s="1217"/>
      <c r="R120" s="1217"/>
      <c r="S120" s="1217"/>
      <c r="T120" s="1217"/>
      <c r="U120" s="945">
        <f t="shared" si="11"/>
        <v>0</v>
      </c>
      <c r="V120" s="2430"/>
      <c r="W120" s="2430"/>
      <c r="X120" s="2430"/>
      <c r="Y120" s="2430"/>
      <c r="Z120" s="2430"/>
      <c r="AA120" s="2430"/>
      <c r="AB120" s="1805"/>
      <c r="AD120" s="1981">
        <f>SUM(V120:Z121)</f>
        <v>0</v>
      </c>
      <c r="AE120" s="1981">
        <f>SUM(AA120:AB121)</f>
        <v>0</v>
      </c>
    </row>
    <row r="121" spans="1:31" ht="16.5" customHeight="1" x14ac:dyDescent="0.25">
      <c r="A121" s="1832"/>
      <c r="B121" s="1833"/>
      <c r="C121" s="1931"/>
      <c r="D121" s="282" t="s">
        <v>515</v>
      </c>
      <c r="E121" s="1217"/>
      <c r="F121" s="1217"/>
      <c r="G121" s="1217"/>
      <c r="H121" s="1217"/>
      <c r="I121" s="1217"/>
      <c r="J121" s="1217"/>
      <c r="K121" s="1217"/>
      <c r="L121" s="1217"/>
      <c r="M121" s="1217"/>
      <c r="N121" s="1217"/>
      <c r="O121" s="1217"/>
      <c r="P121" s="1217"/>
      <c r="Q121" s="1217"/>
      <c r="R121" s="1217"/>
      <c r="S121" s="1217"/>
      <c r="T121" s="1217"/>
      <c r="U121" s="279">
        <f t="shared" si="11"/>
        <v>0</v>
      </c>
      <c r="V121" s="2430"/>
      <c r="W121" s="2430"/>
      <c r="X121" s="2430"/>
      <c r="Y121" s="2430"/>
      <c r="Z121" s="2430"/>
      <c r="AA121" s="2430"/>
      <c r="AB121" s="1805"/>
      <c r="AD121" s="1981"/>
      <c r="AE121" s="1981"/>
    </row>
    <row r="122" spans="1:31" ht="16.5" customHeight="1" x14ac:dyDescent="0.25">
      <c r="A122" s="1830" t="s">
        <v>637</v>
      </c>
      <c r="B122" s="1831"/>
      <c r="C122" s="1930">
        <v>25</v>
      </c>
      <c r="D122" s="394" t="s">
        <v>514</v>
      </c>
      <c r="E122" s="1217"/>
      <c r="F122" s="1217"/>
      <c r="G122" s="1217"/>
      <c r="H122" s="1217"/>
      <c r="I122" s="1217"/>
      <c r="J122" s="1217"/>
      <c r="K122" s="1217"/>
      <c r="L122" s="1217"/>
      <c r="M122" s="1217"/>
      <c r="N122" s="1217"/>
      <c r="O122" s="1217"/>
      <c r="P122" s="1217"/>
      <c r="Q122" s="1217"/>
      <c r="R122" s="1217"/>
      <c r="S122" s="1217"/>
      <c r="T122" s="1217"/>
      <c r="U122" s="945">
        <f t="shared" si="11"/>
        <v>0</v>
      </c>
      <c r="V122" s="2430"/>
      <c r="W122" s="2430"/>
      <c r="X122" s="2430"/>
      <c r="Y122" s="2430"/>
      <c r="Z122" s="2430"/>
      <c r="AA122" s="2430"/>
      <c r="AB122" s="1805"/>
      <c r="AD122" s="1981">
        <f>SUM(V122:Z123)</f>
        <v>0</v>
      </c>
      <c r="AE122" s="1981">
        <f>SUM(AA122:AB123)</f>
        <v>0</v>
      </c>
    </row>
    <row r="123" spans="1:31" ht="16.5" customHeight="1" x14ac:dyDescent="0.25">
      <c r="A123" s="1832"/>
      <c r="B123" s="1833"/>
      <c r="C123" s="1931"/>
      <c r="D123" s="282" t="s">
        <v>515</v>
      </c>
      <c r="E123" s="1217"/>
      <c r="F123" s="1217"/>
      <c r="G123" s="1217"/>
      <c r="H123" s="1217"/>
      <c r="I123" s="1217"/>
      <c r="J123" s="1217"/>
      <c r="K123" s="1217"/>
      <c r="L123" s="1217"/>
      <c r="M123" s="1217"/>
      <c r="N123" s="1217"/>
      <c r="O123" s="1217"/>
      <c r="P123" s="1217"/>
      <c r="Q123" s="1217"/>
      <c r="R123" s="1217"/>
      <c r="S123" s="1217"/>
      <c r="T123" s="1217"/>
      <c r="U123" s="279">
        <f t="shared" si="11"/>
        <v>0</v>
      </c>
      <c r="V123" s="2430"/>
      <c r="W123" s="2430"/>
      <c r="X123" s="2430"/>
      <c r="Y123" s="2430"/>
      <c r="Z123" s="2430"/>
      <c r="AA123" s="2430"/>
      <c r="AB123" s="1805"/>
      <c r="AD123" s="1981"/>
      <c r="AE123" s="1981"/>
    </row>
    <row r="124" spans="1:31" ht="16.5" customHeight="1" x14ac:dyDescent="0.25">
      <c r="A124" s="1846" t="s">
        <v>638</v>
      </c>
      <c r="B124" s="1831"/>
      <c r="C124" s="1930">
        <v>26</v>
      </c>
      <c r="D124" s="394" t="s">
        <v>514</v>
      </c>
      <c r="E124" s="1217"/>
      <c r="F124" s="1217"/>
      <c r="G124" s="1217"/>
      <c r="H124" s="1217"/>
      <c r="I124" s="1217"/>
      <c r="J124" s="1217"/>
      <c r="K124" s="1217"/>
      <c r="L124" s="1217"/>
      <c r="M124" s="1217"/>
      <c r="N124" s="1217"/>
      <c r="O124" s="1217"/>
      <c r="P124" s="1217"/>
      <c r="Q124" s="1217"/>
      <c r="R124" s="1217"/>
      <c r="S124" s="1217"/>
      <c r="T124" s="1217"/>
      <c r="U124" s="945">
        <f t="shared" si="11"/>
        <v>0</v>
      </c>
      <c r="V124" s="2430"/>
      <c r="W124" s="2430"/>
      <c r="X124" s="2430"/>
      <c r="Y124" s="2430"/>
      <c r="Z124" s="2430"/>
      <c r="AA124" s="2430"/>
      <c r="AB124" s="1805"/>
      <c r="AD124" s="1981">
        <f>SUM(V124:Z125)</f>
        <v>0</v>
      </c>
      <c r="AE124" s="1981">
        <f>SUM(AA124:AB125)</f>
        <v>0</v>
      </c>
    </row>
    <row r="125" spans="1:31" ht="16.5" customHeight="1" x14ac:dyDescent="0.25">
      <c r="A125" s="1832"/>
      <c r="B125" s="1833"/>
      <c r="C125" s="1931"/>
      <c r="D125" s="282" t="s">
        <v>515</v>
      </c>
      <c r="E125" s="1217"/>
      <c r="F125" s="1217"/>
      <c r="G125" s="1217"/>
      <c r="H125" s="1217"/>
      <c r="I125" s="1217"/>
      <c r="J125" s="1217"/>
      <c r="K125" s="1217"/>
      <c r="L125" s="1217"/>
      <c r="M125" s="1217"/>
      <c r="N125" s="1217"/>
      <c r="O125" s="1217"/>
      <c r="P125" s="1217"/>
      <c r="Q125" s="1217"/>
      <c r="R125" s="1217"/>
      <c r="S125" s="1217"/>
      <c r="T125" s="1217"/>
      <c r="U125" s="279">
        <f t="shared" si="11"/>
        <v>0</v>
      </c>
      <c r="V125" s="2430"/>
      <c r="W125" s="2430"/>
      <c r="X125" s="2430"/>
      <c r="Y125" s="2430"/>
      <c r="Z125" s="2430"/>
      <c r="AA125" s="2430"/>
      <c r="AB125" s="1805"/>
      <c r="AD125" s="1981"/>
      <c r="AE125" s="1981"/>
    </row>
    <row r="126" spans="1:31" ht="16.5" customHeight="1" x14ac:dyDescent="0.25">
      <c r="A126" s="1830" t="s">
        <v>639</v>
      </c>
      <c r="B126" s="1831"/>
      <c r="C126" s="1930">
        <v>27</v>
      </c>
      <c r="D126" s="394" t="s">
        <v>514</v>
      </c>
      <c r="E126" s="1217"/>
      <c r="F126" s="1217"/>
      <c r="G126" s="1217"/>
      <c r="H126" s="1217"/>
      <c r="I126" s="1217"/>
      <c r="J126" s="1217"/>
      <c r="K126" s="1217"/>
      <c r="L126" s="1217"/>
      <c r="M126" s="1217"/>
      <c r="N126" s="1217"/>
      <c r="O126" s="1217"/>
      <c r="P126" s="1217"/>
      <c r="Q126" s="1217"/>
      <c r="R126" s="1217"/>
      <c r="S126" s="1217"/>
      <c r="T126" s="1217"/>
      <c r="U126" s="945">
        <f t="shared" si="11"/>
        <v>0</v>
      </c>
      <c r="V126" s="2430"/>
      <c r="W126" s="2430"/>
      <c r="X126" s="2430"/>
      <c r="Y126" s="2430"/>
      <c r="Z126" s="2430"/>
      <c r="AA126" s="2430"/>
      <c r="AB126" s="1805"/>
      <c r="AD126" s="1981">
        <f>SUM(V126:Z127)</f>
        <v>0</v>
      </c>
      <c r="AE126" s="1981">
        <f>SUM(AA126:AB127)</f>
        <v>0</v>
      </c>
    </row>
    <row r="127" spans="1:31" ht="16.5" customHeight="1" x14ac:dyDescent="0.25">
      <c r="A127" s="1832"/>
      <c r="B127" s="1833"/>
      <c r="C127" s="1931"/>
      <c r="D127" s="282" t="s">
        <v>515</v>
      </c>
      <c r="E127" s="1217"/>
      <c r="F127" s="1217"/>
      <c r="G127" s="1217"/>
      <c r="H127" s="1217"/>
      <c r="I127" s="1217"/>
      <c r="J127" s="1217"/>
      <c r="K127" s="1217"/>
      <c r="L127" s="1217"/>
      <c r="M127" s="1217"/>
      <c r="N127" s="1217"/>
      <c r="O127" s="1217"/>
      <c r="P127" s="1217"/>
      <c r="Q127" s="1217"/>
      <c r="R127" s="1217"/>
      <c r="S127" s="1217"/>
      <c r="T127" s="1217"/>
      <c r="U127" s="279">
        <f t="shared" si="11"/>
        <v>0</v>
      </c>
      <c r="V127" s="2430"/>
      <c r="W127" s="2430"/>
      <c r="X127" s="2430"/>
      <c r="Y127" s="2430"/>
      <c r="Z127" s="2430"/>
      <c r="AA127" s="2430"/>
      <c r="AB127" s="1805"/>
      <c r="AD127" s="1981"/>
      <c r="AE127" s="1981"/>
    </row>
    <row r="128" spans="1:31" ht="16.5" customHeight="1" x14ac:dyDescent="0.25">
      <c r="A128" s="1846" t="s">
        <v>1433</v>
      </c>
      <c r="B128" s="1847"/>
      <c r="C128" s="1930">
        <v>30</v>
      </c>
      <c r="D128" s="394" t="s">
        <v>514</v>
      </c>
      <c r="E128" s="1217"/>
      <c r="F128" s="1217"/>
      <c r="G128" s="1217"/>
      <c r="H128" s="1217"/>
      <c r="I128" s="1217"/>
      <c r="J128" s="1217"/>
      <c r="K128" s="1217"/>
      <c r="L128" s="1217"/>
      <c r="M128" s="1217"/>
      <c r="N128" s="1217"/>
      <c r="O128" s="1217"/>
      <c r="P128" s="1217"/>
      <c r="Q128" s="1217"/>
      <c r="R128" s="1217"/>
      <c r="S128" s="1217"/>
      <c r="T128" s="1217"/>
      <c r="U128" s="945">
        <f t="shared" si="11"/>
        <v>0</v>
      </c>
      <c r="V128" s="2430"/>
      <c r="W128" s="2430"/>
      <c r="X128" s="2430"/>
      <c r="Y128" s="2430"/>
      <c r="Z128" s="2430"/>
      <c r="AA128" s="2430"/>
      <c r="AB128" s="1805"/>
      <c r="AD128" s="1981">
        <f>SUM(V128:Z129)</f>
        <v>0</v>
      </c>
      <c r="AE128" s="1981">
        <f>SUM(AA128:AB129)</f>
        <v>0</v>
      </c>
    </row>
    <row r="129" spans="1:31" ht="16.5" customHeight="1" x14ac:dyDescent="0.25">
      <c r="A129" s="1853"/>
      <c r="B129" s="1854"/>
      <c r="C129" s="1931"/>
      <c r="D129" s="282" t="s">
        <v>515</v>
      </c>
      <c r="E129" s="1217"/>
      <c r="F129" s="1217"/>
      <c r="G129" s="1217"/>
      <c r="H129" s="1217"/>
      <c r="I129" s="1217"/>
      <c r="J129" s="1217"/>
      <c r="K129" s="1217"/>
      <c r="L129" s="1217"/>
      <c r="M129" s="1217"/>
      <c r="N129" s="1217"/>
      <c r="O129" s="1217"/>
      <c r="P129" s="1217"/>
      <c r="Q129" s="1217"/>
      <c r="R129" s="1217"/>
      <c r="S129" s="1217"/>
      <c r="T129" s="1217"/>
      <c r="U129" s="279">
        <f t="shared" si="11"/>
        <v>0</v>
      </c>
      <c r="V129" s="2430"/>
      <c r="W129" s="2430"/>
      <c r="X129" s="2430"/>
      <c r="Y129" s="2430"/>
      <c r="Z129" s="2430"/>
      <c r="AA129" s="2430"/>
      <c r="AB129" s="1805"/>
      <c r="AD129" s="1981"/>
      <c r="AE129" s="1981"/>
    </row>
    <row r="130" spans="1:31" ht="16.5" customHeight="1" x14ac:dyDescent="0.25">
      <c r="A130" s="1846" t="s">
        <v>1434</v>
      </c>
      <c r="B130" s="1847"/>
      <c r="C130" s="1930">
        <v>31</v>
      </c>
      <c r="D130" s="394" t="s">
        <v>514</v>
      </c>
      <c r="E130" s="1217"/>
      <c r="F130" s="1217"/>
      <c r="G130" s="1217"/>
      <c r="H130" s="1217"/>
      <c r="I130" s="1217"/>
      <c r="J130" s="1217"/>
      <c r="K130" s="1217"/>
      <c r="L130" s="1217"/>
      <c r="M130" s="1217"/>
      <c r="N130" s="1217"/>
      <c r="O130" s="1217"/>
      <c r="P130" s="1217"/>
      <c r="Q130" s="1217"/>
      <c r="R130" s="1217"/>
      <c r="S130" s="1217"/>
      <c r="T130" s="1217"/>
      <c r="U130" s="945">
        <f t="shared" si="11"/>
        <v>0</v>
      </c>
      <c r="V130" s="2430"/>
      <c r="W130" s="2430"/>
      <c r="X130" s="2430"/>
      <c r="Y130" s="2430"/>
      <c r="Z130" s="2430"/>
      <c r="AA130" s="2430"/>
      <c r="AB130" s="1805"/>
      <c r="AD130" s="1981">
        <f>SUM(V130:Z131)</f>
        <v>0</v>
      </c>
      <c r="AE130" s="1981">
        <f>SUM(AA130:AB131)</f>
        <v>0</v>
      </c>
    </row>
    <row r="131" spans="1:31" ht="16.5" customHeight="1" x14ac:dyDescent="0.25">
      <c r="A131" s="1853"/>
      <c r="B131" s="1854"/>
      <c r="C131" s="1931"/>
      <c r="D131" s="282" t="s">
        <v>515</v>
      </c>
      <c r="E131" s="1217"/>
      <c r="F131" s="1217"/>
      <c r="G131" s="1217"/>
      <c r="H131" s="1217"/>
      <c r="I131" s="1217"/>
      <c r="J131" s="1217"/>
      <c r="K131" s="1217"/>
      <c r="L131" s="1217"/>
      <c r="M131" s="1172"/>
      <c r="N131" s="1217"/>
      <c r="O131" s="1217"/>
      <c r="P131" s="1217"/>
      <c r="Q131" s="1217"/>
      <c r="R131" s="1217"/>
      <c r="S131" s="1217"/>
      <c r="T131" s="1217"/>
      <c r="U131" s="279">
        <f t="shared" si="11"/>
        <v>0</v>
      </c>
      <c r="V131" s="2430"/>
      <c r="W131" s="2430"/>
      <c r="X131" s="2430"/>
      <c r="Y131" s="2430"/>
      <c r="Z131" s="2430"/>
      <c r="AA131" s="2430"/>
      <c r="AB131" s="1805"/>
      <c r="AD131" s="1981"/>
      <c r="AE131" s="1981"/>
    </row>
    <row r="132" spans="1:31" ht="23.25" customHeight="1" thickBot="1" x14ac:dyDescent="0.35">
      <c r="A132" s="287"/>
      <c r="B132" s="1927" t="s">
        <v>470</v>
      </c>
      <c r="C132" s="1928"/>
      <c r="D132" s="288"/>
      <c r="E132" s="533">
        <f>SUM(E40:E73)+SUM(E80:E83)+SUM(E104:E105)+SUM(E112:E131)</f>
        <v>0</v>
      </c>
      <c r="F132" s="533">
        <f t="shared" ref="F132:T132" si="12">SUM(F40:F73)+SUM(F80:F83)+SUM(F104:F105)+SUM(F112:F131)</f>
        <v>0</v>
      </c>
      <c r="G132" s="533">
        <f t="shared" si="12"/>
        <v>0</v>
      </c>
      <c r="H132" s="533">
        <f t="shared" si="12"/>
        <v>0</v>
      </c>
      <c r="I132" s="533">
        <f t="shared" si="12"/>
        <v>0</v>
      </c>
      <c r="J132" s="533">
        <f t="shared" si="12"/>
        <v>0</v>
      </c>
      <c r="K132" s="533">
        <f t="shared" si="12"/>
        <v>0</v>
      </c>
      <c r="L132" s="533">
        <f t="shared" si="12"/>
        <v>0</v>
      </c>
      <c r="M132" s="533">
        <f t="shared" si="12"/>
        <v>0</v>
      </c>
      <c r="N132" s="533">
        <f t="shared" si="12"/>
        <v>0</v>
      </c>
      <c r="O132" s="533">
        <f t="shared" si="12"/>
        <v>0</v>
      </c>
      <c r="P132" s="533">
        <f t="shared" si="12"/>
        <v>0</v>
      </c>
      <c r="Q132" s="533">
        <f t="shared" si="12"/>
        <v>0</v>
      </c>
      <c r="R132" s="533">
        <f t="shared" si="12"/>
        <v>0</v>
      </c>
      <c r="S132" s="533">
        <f t="shared" si="12"/>
        <v>0</v>
      </c>
      <c r="T132" s="533">
        <f t="shared" si="12"/>
        <v>0</v>
      </c>
      <c r="U132" s="533">
        <f>SUM(U40:U73)+SUM(U80:U83)+SUM(U104:U105)+SUM(U112:U131)</f>
        <v>0</v>
      </c>
      <c r="V132" s="533">
        <f>SUM(V40:V73)+SUM(V80:V83)+SUM(V104:V105)+SUM(V112:V131)</f>
        <v>0</v>
      </c>
      <c r="W132" s="533">
        <f t="shared" ref="W132:AB132" si="13">SUM(W40:W73)+SUM(W80:W83)+SUM(W104:W105)+SUM(W112:W131)</f>
        <v>0</v>
      </c>
      <c r="X132" s="533">
        <f t="shared" si="13"/>
        <v>0</v>
      </c>
      <c r="Y132" s="533">
        <f t="shared" si="13"/>
        <v>0</v>
      </c>
      <c r="Z132" s="533">
        <f t="shared" si="13"/>
        <v>0</v>
      </c>
      <c r="AA132" s="533">
        <f t="shared" si="13"/>
        <v>0</v>
      </c>
      <c r="AB132" s="551">
        <f t="shared" si="13"/>
        <v>0</v>
      </c>
      <c r="AD132" s="947">
        <f>SUM(V132:Z132)</f>
        <v>0</v>
      </c>
      <c r="AE132" s="947">
        <f>SUM(AA132:AB132)</f>
        <v>0</v>
      </c>
    </row>
    <row r="133" spans="1:31" x14ac:dyDescent="0.25">
      <c r="A133" s="184"/>
      <c r="B133" s="184"/>
      <c r="C133" s="289"/>
      <c r="D133" s="290"/>
      <c r="E133" s="184"/>
      <c r="F133" s="184"/>
      <c r="G133" s="184"/>
      <c r="H133" s="184"/>
      <c r="I133" s="184"/>
      <c r="J133" s="184"/>
      <c r="K133" s="184"/>
      <c r="L133" s="184"/>
      <c r="M133" s="184"/>
      <c r="N133" s="184"/>
      <c r="O133" s="184"/>
      <c r="P133" s="184"/>
      <c r="Q133" s="184"/>
      <c r="R133" s="184"/>
      <c r="S133" s="184"/>
      <c r="T133" s="184"/>
      <c r="U133" s="184"/>
      <c r="V133" s="184"/>
      <c r="W133" s="184"/>
      <c r="X133" s="184"/>
      <c r="Y133" s="184"/>
      <c r="Z133" s="184"/>
    </row>
    <row r="134" spans="1:31" x14ac:dyDescent="0.25">
      <c r="A134" s="184"/>
      <c r="B134" s="184"/>
      <c r="C134" s="289"/>
      <c r="D134" s="290"/>
      <c r="E134" s="184"/>
      <c r="F134" s="184"/>
      <c r="G134" s="184"/>
      <c r="H134" s="184"/>
      <c r="I134" s="184"/>
      <c r="J134" s="184"/>
      <c r="K134" s="184"/>
      <c r="L134" s="184"/>
      <c r="M134" s="184"/>
      <c r="N134" s="184"/>
      <c r="O134" s="184"/>
      <c r="P134" s="184"/>
      <c r="Q134" s="184"/>
      <c r="R134" s="184"/>
      <c r="S134" s="184"/>
      <c r="T134" s="184"/>
      <c r="U134" s="184"/>
      <c r="V134" s="184"/>
      <c r="W134" s="184"/>
      <c r="X134" s="184"/>
      <c r="Y134" s="184"/>
      <c r="Z134" s="184"/>
    </row>
    <row r="135" spans="1:31" ht="15.6" x14ac:dyDescent="0.3">
      <c r="A135" s="1929" t="s">
        <v>563</v>
      </c>
      <c r="B135" s="1929"/>
      <c r="C135" s="1929"/>
      <c r="D135" s="1929"/>
      <c r="E135" s="1929"/>
      <c r="F135" s="1929"/>
      <c r="G135" s="1929"/>
      <c r="H135" s="1929"/>
      <c r="I135" s="1929"/>
      <c r="J135" s="1929"/>
      <c r="K135" s="1929"/>
      <c r="L135" s="1929"/>
      <c r="M135" s="1929"/>
      <c r="N135" s="1929"/>
      <c r="O135" s="1929"/>
      <c r="P135" s="1929"/>
      <c r="Q135" s="1929"/>
      <c r="R135" s="1929"/>
      <c r="S135" s="1929"/>
      <c r="T135" s="1929"/>
      <c r="U135" s="1929"/>
      <c r="V135" s="1929"/>
      <c r="W135" s="1929"/>
      <c r="X135" s="1929"/>
      <c r="Y135" s="1929"/>
      <c r="Z135" s="1929"/>
    </row>
    <row r="137" spans="1:31" s="178" customFormat="1" ht="30.75" customHeight="1" x14ac:dyDescent="0.3">
      <c r="A137" s="1819" t="s">
        <v>640</v>
      </c>
      <c r="B137" s="1819"/>
      <c r="C137" s="1819"/>
      <c r="D137" s="1819"/>
      <c r="E137" s="1819"/>
      <c r="F137" s="1819"/>
      <c r="G137" s="1819"/>
      <c r="H137" s="1819"/>
      <c r="I137" s="1819"/>
      <c r="J137" s="1819"/>
      <c r="K137" s="1819"/>
      <c r="L137" s="1819"/>
      <c r="M137" s="1819"/>
      <c r="N137" s="1819"/>
      <c r="O137" s="1819"/>
      <c r="P137" s="1819"/>
      <c r="Q137" s="1819"/>
      <c r="R137" s="1819"/>
      <c r="S137" s="1819"/>
      <c r="T137" s="1819"/>
      <c r="U137" s="1819"/>
      <c r="V137" s="1819"/>
      <c r="W137" s="1819"/>
      <c r="X137" s="1819"/>
      <c r="Y137" s="1819"/>
      <c r="Z137" s="1819"/>
    </row>
    <row r="138" spans="1:31" s="178" customFormat="1" ht="15.6" x14ac:dyDescent="0.3">
      <c r="C138" s="254"/>
      <c r="D138" s="1242"/>
    </row>
    <row r="139" spans="1:31" s="178" customFormat="1" ht="15.6" x14ac:dyDescent="0.3">
      <c r="A139" s="178" t="s">
        <v>641</v>
      </c>
      <c r="C139" s="254"/>
      <c r="D139" s="1242"/>
    </row>
    <row r="140" spans="1:31" s="178" customFormat="1" ht="15.6" x14ac:dyDescent="0.3">
      <c r="C140" s="254"/>
      <c r="D140" s="1242"/>
    </row>
    <row r="141" spans="1:31" s="178" customFormat="1" ht="15.6" x14ac:dyDescent="0.3">
      <c r="A141" s="178" t="s">
        <v>642</v>
      </c>
      <c r="C141" s="254"/>
      <c r="D141" s="1242"/>
    </row>
    <row r="142" spans="1:31" s="178" customFormat="1" ht="15.6" x14ac:dyDescent="0.3">
      <c r="A142" s="178" t="s">
        <v>643</v>
      </c>
      <c r="C142" s="254"/>
      <c r="D142" s="1242"/>
    </row>
    <row r="143" spans="1:31" s="178" customFormat="1" ht="15.6" x14ac:dyDescent="0.3">
      <c r="A143" s="1243"/>
      <c r="C143" s="254"/>
      <c r="D143" s="1242"/>
    </row>
    <row r="144" spans="1:31" s="178" customFormat="1" ht="15.6" x14ac:dyDescent="0.3">
      <c r="A144" s="178" t="s">
        <v>644</v>
      </c>
      <c r="C144" s="254"/>
      <c r="D144" s="1242"/>
    </row>
    <row r="145" spans="1:4" s="178" customFormat="1" ht="15.6" x14ac:dyDescent="0.3">
      <c r="C145" s="254"/>
      <c r="D145" s="1242"/>
    </row>
    <row r="146" spans="1:4" s="178" customFormat="1" ht="15.6" x14ac:dyDescent="0.3">
      <c r="A146" s="178" t="s">
        <v>568</v>
      </c>
      <c r="C146" s="254"/>
      <c r="D146" s="1242"/>
    </row>
    <row r="147" spans="1:4" s="178" customFormat="1" ht="15.6" x14ac:dyDescent="0.3">
      <c r="C147" s="254"/>
      <c r="D147" s="1242"/>
    </row>
    <row r="148" spans="1:4" s="178" customFormat="1" ht="15.6" x14ac:dyDescent="0.3">
      <c r="A148" s="178" t="s">
        <v>569</v>
      </c>
      <c r="C148" s="254"/>
      <c r="D148" s="1242"/>
    </row>
    <row r="149" spans="1:4" s="178" customFormat="1" ht="15.6" x14ac:dyDescent="0.3">
      <c r="C149" s="254"/>
      <c r="D149" s="1242"/>
    </row>
    <row r="156" spans="1:4" ht="12" customHeight="1" x14ac:dyDescent="0.25"/>
  </sheetData>
  <sheetProtection algorithmName="SHA-512" hashValue="C6pXBp7zqGcjXGB3vDY9FVZKiNvpGUGxttu6LyPz3mXsOmr1ogY9yaDYFCgBzZ7NcgzWbkOoy51H8uiDc077Hg==" saltValue="S6nNoRRw/k2PUXbvIu1onA==" spinCount="100000" sheet="1" objects="1" scenarios="1" selectLockedCells="1"/>
  <mergeCells count="535">
    <mergeCell ref="B8:N8"/>
    <mergeCell ref="O8:W8"/>
    <mergeCell ref="B10:W10"/>
    <mergeCell ref="B12:W12"/>
    <mergeCell ref="A15:Z15"/>
    <mergeCell ref="A16:Z16"/>
    <mergeCell ref="W2:Z2"/>
    <mergeCell ref="A3:Z3"/>
    <mergeCell ref="B4:W4"/>
    <mergeCell ref="B5:W5"/>
    <mergeCell ref="B6:W6"/>
    <mergeCell ref="E7:W7"/>
    <mergeCell ref="A36:Z36"/>
    <mergeCell ref="A37:Z37"/>
    <mergeCell ref="A38:C39"/>
    <mergeCell ref="D38:D39"/>
    <mergeCell ref="E38:T38"/>
    <mergeCell ref="U38:U39"/>
    <mergeCell ref="V38:Z38"/>
    <mergeCell ref="B17:G18"/>
    <mergeCell ref="J17:O18"/>
    <mergeCell ref="R17:W18"/>
    <mergeCell ref="B19:G19"/>
    <mergeCell ref="J19:O19"/>
    <mergeCell ref="R19:W19"/>
    <mergeCell ref="AA38:AB38"/>
    <mergeCell ref="A40:B41"/>
    <mergeCell ref="C40:C41"/>
    <mergeCell ref="V40:V41"/>
    <mergeCell ref="W40:W41"/>
    <mergeCell ref="X40:X41"/>
    <mergeCell ref="Y40:Y41"/>
    <mergeCell ref="Z40:Z41"/>
    <mergeCell ref="AA40:AA41"/>
    <mergeCell ref="AB40:AB41"/>
    <mergeCell ref="A48:B49"/>
    <mergeCell ref="C48:C49"/>
    <mergeCell ref="V48:V49"/>
    <mergeCell ref="W48:W49"/>
    <mergeCell ref="X48:X49"/>
    <mergeCell ref="Y48:Y49"/>
    <mergeCell ref="Z48:Z49"/>
    <mergeCell ref="AD40:AD41"/>
    <mergeCell ref="AE40:AE41"/>
    <mergeCell ref="A42:B43"/>
    <mergeCell ref="C42:C43"/>
    <mergeCell ref="V42:V43"/>
    <mergeCell ref="W42:W43"/>
    <mergeCell ref="X42:X43"/>
    <mergeCell ref="Y42:Y43"/>
    <mergeCell ref="Z42:Z43"/>
    <mergeCell ref="AA42:AA43"/>
    <mergeCell ref="AB42:AB43"/>
    <mergeCell ref="AD42:AD43"/>
    <mergeCell ref="AE42:AE43"/>
    <mergeCell ref="AA44:AA45"/>
    <mergeCell ref="AB44:AB45"/>
    <mergeCell ref="AD44:AD45"/>
    <mergeCell ref="AE44:AE45"/>
    <mergeCell ref="A46:B47"/>
    <mergeCell ref="C46:C47"/>
    <mergeCell ref="V46:V47"/>
    <mergeCell ref="W46:W47"/>
    <mergeCell ref="X46:X47"/>
    <mergeCell ref="Y46:Y47"/>
    <mergeCell ref="A44:B45"/>
    <mergeCell ref="C44:C45"/>
    <mergeCell ref="V44:V45"/>
    <mergeCell ref="W44:W45"/>
    <mergeCell ref="X44:X45"/>
    <mergeCell ref="Y44:Y45"/>
    <mergeCell ref="Z44:Z45"/>
    <mergeCell ref="AA48:AA49"/>
    <mergeCell ref="AB48:AB49"/>
    <mergeCell ref="AD48:AD49"/>
    <mergeCell ref="AE48:AE49"/>
    <mergeCell ref="Z46:Z47"/>
    <mergeCell ref="AA46:AA47"/>
    <mergeCell ref="AB46:AB47"/>
    <mergeCell ref="AD46:AD47"/>
    <mergeCell ref="AE46:AE47"/>
    <mergeCell ref="A52:B53"/>
    <mergeCell ref="C52:C53"/>
    <mergeCell ref="V52:V53"/>
    <mergeCell ref="W52:W53"/>
    <mergeCell ref="X52:X53"/>
    <mergeCell ref="A50:B51"/>
    <mergeCell ref="C50:C51"/>
    <mergeCell ref="V50:V51"/>
    <mergeCell ref="W50:W51"/>
    <mergeCell ref="X50:X51"/>
    <mergeCell ref="Y52:Y53"/>
    <mergeCell ref="Z52:Z53"/>
    <mergeCell ref="AA52:AA53"/>
    <mergeCell ref="AB52:AB53"/>
    <mergeCell ref="AD52:AD53"/>
    <mergeCell ref="AE52:AE53"/>
    <mergeCell ref="Z50:Z51"/>
    <mergeCell ref="AA50:AA51"/>
    <mergeCell ref="AB50:AB51"/>
    <mergeCell ref="AD50:AD51"/>
    <mergeCell ref="AE50:AE51"/>
    <mergeCell ref="Y50:Y51"/>
    <mergeCell ref="A56:B57"/>
    <mergeCell ref="C56:C57"/>
    <mergeCell ref="V56:V57"/>
    <mergeCell ref="W56:W57"/>
    <mergeCell ref="X56:X57"/>
    <mergeCell ref="A54:B55"/>
    <mergeCell ref="C54:C55"/>
    <mergeCell ref="V54:V55"/>
    <mergeCell ref="W54:W55"/>
    <mergeCell ref="X54:X55"/>
    <mergeCell ref="Y56:Y57"/>
    <mergeCell ref="Z56:Z57"/>
    <mergeCell ref="AA56:AA57"/>
    <mergeCell ref="AB56:AB57"/>
    <mergeCell ref="AD56:AD57"/>
    <mergeCell ref="AE56:AE57"/>
    <mergeCell ref="Z54:Z55"/>
    <mergeCell ref="AA54:AA55"/>
    <mergeCell ref="AB54:AB55"/>
    <mergeCell ref="AD54:AD55"/>
    <mergeCell ref="AE54:AE55"/>
    <mergeCell ref="Y54:Y55"/>
    <mergeCell ref="A60:B61"/>
    <mergeCell ref="C60:C61"/>
    <mergeCell ref="V60:V61"/>
    <mergeCell ref="W60:W61"/>
    <mergeCell ref="X60:X61"/>
    <mergeCell ref="A58:B59"/>
    <mergeCell ref="C58:C59"/>
    <mergeCell ref="V58:V59"/>
    <mergeCell ref="W58:W59"/>
    <mergeCell ref="X58:X59"/>
    <mergeCell ref="Y60:Y61"/>
    <mergeCell ref="Z60:Z61"/>
    <mergeCell ref="AA60:AA61"/>
    <mergeCell ref="AB60:AB61"/>
    <mergeCell ref="AD60:AD61"/>
    <mergeCell ref="AE60:AE61"/>
    <mergeCell ref="Z58:Z59"/>
    <mergeCell ref="AA58:AA59"/>
    <mergeCell ref="AB58:AB59"/>
    <mergeCell ref="AD58:AD59"/>
    <mergeCell ref="AE58:AE59"/>
    <mergeCell ref="Y58:Y59"/>
    <mergeCell ref="A64:B65"/>
    <mergeCell ref="C64:C65"/>
    <mergeCell ref="V64:V65"/>
    <mergeCell ref="W64:W65"/>
    <mergeCell ref="X64:X65"/>
    <mergeCell ref="A62:B63"/>
    <mergeCell ref="C62:C63"/>
    <mergeCell ref="V62:V63"/>
    <mergeCell ref="W62:W63"/>
    <mergeCell ref="X62:X63"/>
    <mergeCell ref="Y64:Y65"/>
    <mergeCell ref="Z64:Z65"/>
    <mergeCell ref="AA64:AA65"/>
    <mergeCell ref="AB64:AB65"/>
    <mergeCell ref="AD64:AD65"/>
    <mergeCell ref="AE64:AE65"/>
    <mergeCell ref="Z62:Z63"/>
    <mergeCell ref="AA62:AA63"/>
    <mergeCell ref="AB62:AB63"/>
    <mergeCell ref="AD62:AD63"/>
    <mergeCell ref="AE62:AE63"/>
    <mergeCell ref="Y62:Y63"/>
    <mergeCell ref="A68:B69"/>
    <mergeCell ref="C68:C69"/>
    <mergeCell ref="V68:V69"/>
    <mergeCell ref="W68:W69"/>
    <mergeCell ref="X68:X69"/>
    <mergeCell ref="A66:B67"/>
    <mergeCell ref="C66:C67"/>
    <mergeCell ref="V66:V67"/>
    <mergeCell ref="W66:W67"/>
    <mergeCell ref="X66:X67"/>
    <mergeCell ref="Y68:Y69"/>
    <mergeCell ref="Z68:Z69"/>
    <mergeCell ref="AA68:AA69"/>
    <mergeCell ref="AB68:AB69"/>
    <mergeCell ref="AD68:AD69"/>
    <mergeCell ref="AE68:AE69"/>
    <mergeCell ref="Z66:Z67"/>
    <mergeCell ref="AA66:AA67"/>
    <mergeCell ref="AB66:AB67"/>
    <mergeCell ref="AD66:AD67"/>
    <mergeCell ref="AE66:AE67"/>
    <mergeCell ref="Y66:Y67"/>
    <mergeCell ref="A72:B73"/>
    <mergeCell ref="C72:C73"/>
    <mergeCell ref="V72:V73"/>
    <mergeCell ref="W72:W73"/>
    <mergeCell ref="X72:X73"/>
    <mergeCell ref="A70:B71"/>
    <mergeCell ref="C70:C71"/>
    <mergeCell ref="V70:V71"/>
    <mergeCell ref="W70:W71"/>
    <mergeCell ref="X70:X71"/>
    <mergeCell ref="Y72:Y73"/>
    <mergeCell ref="Z72:Z73"/>
    <mergeCell ref="AA72:AA73"/>
    <mergeCell ref="AB72:AB73"/>
    <mergeCell ref="AD72:AD73"/>
    <mergeCell ref="AE72:AE73"/>
    <mergeCell ref="Z70:Z71"/>
    <mergeCell ref="AA70:AA71"/>
    <mergeCell ref="AB70:AB71"/>
    <mergeCell ref="AD70:AD71"/>
    <mergeCell ref="AE70:AE71"/>
    <mergeCell ref="Y70:Y71"/>
    <mergeCell ref="A76:B77"/>
    <mergeCell ref="C76:C77"/>
    <mergeCell ref="V76:V77"/>
    <mergeCell ref="W76:W77"/>
    <mergeCell ref="X76:X77"/>
    <mergeCell ref="A74:B75"/>
    <mergeCell ref="C74:C75"/>
    <mergeCell ref="V74:V75"/>
    <mergeCell ref="W74:W75"/>
    <mergeCell ref="X74:X75"/>
    <mergeCell ref="Y76:Y77"/>
    <mergeCell ref="Z76:Z77"/>
    <mergeCell ref="AA76:AA77"/>
    <mergeCell ref="AB76:AB77"/>
    <mergeCell ref="AD76:AD77"/>
    <mergeCell ref="AE76:AE77"/>
    <mergeCell ref="Z74:Z75"/>
    <mergeCell ref="AA74:AA75"/>
    <mergeCell ref="AB74:AB75"/>
    <mergeCell ref="AD74:AD75"/>
    <mergeCell ref="AE74:AE75"/>
    <mergeCell ref="Y74:Y75"/>
    <mergeCell ref="Z78:Z79"/>
    <mergeCell ref="AA78:AA79"/>
    <mergeCell ref="AB78:AB79"/>
    <mergeCell ref="AD78:AD79"/>
    <mergeCell ref="AE78:AE79"/>
    <mergeCell ref="A80:B81"/>
    <mergeCell ref="C80:C81"/>
    <mergeCell ref="V80:V81"/>
    <mergeCell ref="W80:W81"/>
    <mergeCell ref="X80:X81"/>
    <mergeCell ref="A78:B79"/>
    <mergeCell ref="C78:C79"/>
    <mergeCell ref="V78:V79"/>
    <mergeCell ref="W78:W79"/>
    <mergeCell ref="X78:X79"/>
    <mergeCell ref="Y78:Y79"/>
    <mergeCell ref="Y80:Y81"/>
    <mergeCell ref="Z80:Z81"/>
    <mergeCell ref="AA80:AA81"/>
    <mergeCell ref="AB80:AB81"/>
    <mergeCell ref="Z82:Z83"/>
    <mergeCell ref="AA82:AA83"/>
    <mergeCell ref="AB82:AB83"/>
    <mergeCell ref="AD80:AD81"/>
    <mergeCell ref="AE80:AE81"/>
    <mergeCell ref="AD82:AD83"/>
    <mergeCell ref="AE82:AE83"/>
    <mergeCell ref="A83:B83"/>
    <mergeCell ref="A82:B82"/>
    <mergeCell ref="C82:C83"/>
    <mergeCell ref="V82:V83"/>
    <mergeCell ref="W82:W83"/>
    <mergeCell ref="X82:X83"/>
    <mergeCell ref="Y82:Y83"/>
    <mergeCell ref="A86:B87"/>
    <mergeCell ref="C86:C87"/>
    <mergeCell ref="V86:V87"/>
    <mergeCell ref="W86:W87"/>
    <mergeCell ref="X86:X87"/>
    <mergeCell ref="A84:B84"/>
    <mergeCell ref="C84:C85"/>
    <mergeCell ref="V84:V85"/>
    <mergeCell ref="W84:W85"/>
    <mergeCell ref="X84:X85"/>
    <mergeCell ref="Y86:Y87"/>
    <mergeCell ref="Z86:Z87"/>
    <mergeCell ref="AA86:AA87"/>
    <mergeCell ref="AB86:AB87"/>
    <mergeCell ref="AD86:AD87"/>
    <mergeCell ref="AE86:AE87"/>
    <mergeCell ref="Z84:Z85"/>
    <mergeCell ref="AA84:AA85"/>
    <mergeCell ref="AB84:AB85"/>
    <mergeCell ref="AD84:AD85"/>
    <mergeCell ref="AE84:AE85"/>
    <mergeCell ref="Y84:Y85"/>
    <mergeCell ref="A90:B91"/>
    <mergeCell ref="C90:C91"/>
    <mergeCell ref="V90:V91"/>
    <mergeCell ref="W90:W91"/>
    <mergeCell ref="X90:X91"/>
    <mergeCell ref="A88:B89"/>
    <mergeCell ref="C88:C89"/>
    <mergeCell ref="V88:V89"/>
    <mergeCell ref="W88:W89"/>
    <mergeCell ref="X88:X89"/>
    <mergeCell ref="Y90:Y91"/>
    <mergeCell ref="Z90:Z91"/>
    <mergeCell ref="AA90:AA91"/>
    <mergeCell ref="AB90:AB91"/>
    <mergeCell ref="AD90:AD91"/>
    <mergeCell ref="AE90:AE91"/>
    <mergeCell ref="Z88:Z89"/>
    <mergeCell ref="AA88:AA89"/>
    <mergeCell ref="AB88:AB89"/>
    <mergeCell ref="AD88:AD89"/>
    <mergeCell ref="AE88:AE89"/>
    <mergeCell ref="Y88:Y89"/>
    <mergeCell ref="AE92:AE93"/>
    <mergeCell ref="C94:C95"/>
    <mergeCell ref="V94:V95"/>
    <mergeCell ref="W94:W95"/>
    <mergeCell ref="X94:X95"/>
    <mergeCell ref="Y94:Y95"/>
    <mergeCell ref="A92:B93"/>
    <mergeCell ref="C92:C93"/>
    <mergeCell ref="V92:V93"/>
    <mergeCell ref="W92:W93"/>
    <mergeCell ref="X92:X93"/>
    <mergeCell ref="Y92:Y93"/>
    <mergeCell ref="A96:B97"/>
    <mergeCell ref="C96:C97"/>
    <mergeCell ref="V96:V97"/>
    <mergeCell ref="W96:W97"/>
    <mergeCell ref="X96:X97"/>
    <mergeCell ref="Z92:Z93"/>
    <mergeCell ref="AA92:AA93"/>
    <mergeCell ref="AB92:AB93"/>
    <mergeCell ref="AD92:AD93"/>
    <mergeCell ref="Y96:Y97"/>
    <mergeCell ref="Z96:Z97"/>
    <mergeCell ref="AA96:AA97"/>
    <mergeCell ref="AB96:AB97"/>
    <mergeCell ref="AD96:AD97"/>
    <mergeCell ref="AE96:AE97"/>
    <mergeCell ref="Z94:Z95"/>
    <mergeCell ref="AA94:AA95"/>
    <mergeCell ref="AB94:AB95"/>
    <mergeCell ref="AD94:AD95"/>
    <mergeCell ref="AE94:AE95"/>
    <mergeCell ref="A100:B101"/>
    <mergeCell ref="C100:C101"/>
    <mergeCell ref="V100:V101"/>
    <mergeCell ref="W100:W101"/>
    <mergeCell ref="X100:X101"/>
    <mergeCell ref="A98:B99"/>
    <mergeCell ref="C98:C99"/>
    <mergeCell ref="V98:V99"/>
    <mergeCell ref="W98:W99"/>
    <mergeCell ref="X98:X99"/>
    <mergeCell ref="Y100:Y101"/>
    <mergeCell ref="Z100:Z101"/>
    <mergeCell ref="AA100:AA101"/>
    <mergeCell ref="AB100:AB101"/>
    <mergeCell ref="AD100:AD101"/>
    <mergeCell ref="AE100:AE101"/>
    <mergeCell ref="Z98:Z99"/>
    <mergeCell ref="AA98:AA99"/>
    <mergeCell ref="AB98:AB99"/>
    <mergeCell ref="AD98:AD99"/>
    <mergeCell ref="AE98:AE99"/>
    <mergeCell ref="Y98:Y99"/>
    <mergeCell ref="A104:A105"/>
    <mergeCell ref="C104:C105"/>
    <mergeCell ref="V104:V105"/>
    <mergeCell ref="W104:W105"/>
    <mergeCell ref="X104:X105"/>
    <mergeCell ref="A102:B103"/>
    <mergeCell ref="C102:C103"/>
    <mergeCell ref="V102:V103"/>
    <mergeCell ref="W102:W103"/>
    <mergeCell ref="X102:X103"/>
    <mergeCell ref="Y104:Y105"/>
    <mergeCell ref="Z104:Z105"/>
    <mergeCell ref="AA104:AA105"/>
    <mergeCell ref="AB104:AB105"/>
    <mergeCell ref="AD104:AD105"/>
    <mergeCell ref="AE104:AE105"/>
    <mergeCell ref="Z102:Z103"/>
    <mergeCell ref="AA102:AA103"/>
    <mergeCell ref="AB102:AB103"/>
    <mergeCell ref="AD102:AD103"/>
    <mergeCell ref="AE102:AE103"/>
    <mergeCell ref="Y102:Y103"/>
    <mergeCell ref="A108:B109"/>
    <mergeCell ref="C108:C109"/>
    <mergeCell ref="V108:V109"/>
    <mergeCell ref="W108:W109"/>
    <mergeCell ref="X108:X109"/>
    <mergeCell ref="A106:B107"/>
    <mergeCell ref="C106:C107"/>
    <mergeCell ref="V106:V107"/>
    <mergeCell ref="W106:W107"/>
    <mergeCell ref="X106:X107"/>
    <mergeCell ref="Y108:Y109"/>
    <mergeCell ref="Z108:Z109"/>
    <mergeCell ref="AA108:AA109"/>
    <mergeCell ref="AB108:AB109"/>
    <mergeCell ref="AD108:AD109"/>
    <mergeCell ref="AE108:AE109"/>
    <mergeCell ref="Z106:Z107"/>
    <mergeCell ref="AA106:AA107"/>
    <mergeCell ref="AB106:AB107"/>
    <mergeCell ref="AD106:AD107"/>
    <mergeCell ref="AE106:AE107"/>
    <mergeCell ref="Y106:Y107"/>
    <mergeCell ref="A112:B113"/>
    <mergeCell ref="C112:C113"/>
    <mergeCell ref="V112:V113"/>
    <mergeCell ref="W112:W113"/>
    <mergeCell ref="X112:X113"/>
    <mergeCell ref="A110:B111"/>
    <mergeCell ref="C110:C111"/>
    <mergeCell ref="V110:V111"/>
    <mergeCell ref="W110:W111"/>
    <mergeCell ref="X110:X111"/>
    <mergeCell ref="Y112:Y113"/>
    <mergeCell ref="Z112:Z113"/>
    <mergeCell ref="AA112:AA113"/>
    <mergeCell ref="AB112:AB113"/>
    <mergeCell ref="AD112:AD113"/>
    <mergeCell ref="AE112:AE113"/>
    <mergeCell ref="Z110:Z111"/>
    <mergeCell ref="AA110:AA111"/>
    <mergeCell ref="AB110:AB111"/>
    <mergeCell ref="AD110:AD111"/>
    <mergeCell ref="AE110:AE111"/>
    <mergeCell ref="Y110:Y111"/>
    <mergeCell ref="A116:B117"/>
    <mergeCell ref="C116:C117"/>
    <mergeCell ref="V116:V117"/>
    <mergeCell ref="W116:W117"/>
    <mergeCell ref="X116:X117"/>
    <mergeCell ref="A114:B115"/>
    <mergeCell ref="C114:C115"/>
    <mergeCell ref="V114:V115"/>
    <mergeCell ref="W114:W115"/>
    <mergeCell ref="X114:X115"/>
    <mergeCell ref="Y116:Y117"/>
    <mergeCell ref="Z116:Z117"/>
    <mergeCell ref="AA116:AA117"/>
    <mergeCell ref="AB116:AB117"/>
    <mergeCell ref="AD116:AD117"/>
    <mergeCell ref="AE116:AE117"/>
    <mergeCell ref="Z114:Z115"/>
    <mergeCell ref="AA114:AA115"/>
    <mergeCell ref="AB114:AB115"/>
    <mergeCell ref="AD114:AD115"/>
    <mergeCell ref="AE114:AE115"/>
    <mergeCell ref="Y114:Y115"/>
    <mergeCell ref="A120:B121"/>
    <mergeCell ref="C120:C121"/>
    <mergeCell ref="V120:V121"/>
    <mergeCell ref="W120:W121"/>
    <mergeCell ref="X120:X121"/>
    <mergeCell ref="A118:B119"/>
    <mergeCell ref="C118:C119"/>
    <mergeCell ref="V118:V119"/>
    <mergeCell ref="W118:W119"/>
    <mergeCell ref="X118:X119"/>
    <mergeCell ref="Y120:Y121"/>
    <mergeCell ref="Z120:Z121"/>
    <mergeCell ref="AA120:AA121"/>
    <mergeCell ref="AB120:AB121"/>
    <mergeCell ref="AD120:AD121"/>
    <mergeCell ref="AE120:AE121"/>
    <mergeCell ref="Z118:Z119"/>
    <mergeCell ref="AA118:AA119"/>
    <mergeCell ref="AB118:AB119"/>
    <mergeCell ref="AD118:AD119"/>
    <mergeCell ref="AE118:AE119"/>
    <mergeCell ref="Y118:Y119"/>
    <mergeCell ref="A124:B125"/>
    <mergeCell ref="C124:C125"/>
    <mergeCell ref="V124:V125"/>
    <mergeCell ref="W124:W125"/>
    <mergeCell ref="X124:X125"/>
    <mergeCell ref="A122:B123"/>
    <mergeCell ref="C122:C123"/>
    <mergeCell ref="V122:V123"/>
    <mergeCell ref="W122:W123"/>
    <mergeCell ref="X122:X123"/>
    <mergeCell ref="Y124:Y125"/>
    <mergeCell ref="Z124:Z125"/>
    <mergeCell ref="AA124:AA125"/>
    <mergeCell ref="AB124:AB125"/>
    <mergeCell ref="AD124:AD125"/>
    <mergeCell ref="AE124:AE125"/>
    <mergeCell ref="Z122:Z123"/>
    <mergeCell ref="AA122:AA123"/>
    <mergeCell ref="AB122:AB123"/>
    <mergeCell ref="AD122:AD123"/>
    <mergeCell ref="AE122:AE123"/>
    <mergeCell ref="Y122:Y123"/>
    <mergeCell ref="A128:B129"/>
    <mergeCell ref="C128:C129"/>
    <mergeCell ref="V128:V129"/>
    <mergeCell ref="W128:W129"/>
    <mergeCell ref="X128:X129"/>
    <mergeCell ref="A126:B127"/>
    <mergeCell ref="C126:C127"/>
    <mergeCell ref="V126:V127"/>
    <mergeCell ref="W126:W127"/>
    <mergeCell ref="X126:X127"/>
    <mergeCell ref="Y128:Y129"/>
    <mergeCell ref="Z128:Z129"/>
    <mergeCell ref="AA128:AA129"/>
    <mergeCell ref="AB128:AB129"/>
    <mergeCell ref="AD128:AD129"/>
    <mergeCell ref="AE128:AE129"/>
    <mergeCell ref="Z126:Z127"/>
    <mergeCell ref="AA126:AA127"/>
    <mergeCell ref="AB126:AB127"/>
    <mergeCell ref="AD126:AD127"/>
    <mergeCell ref="AE126:AE127"/>
    <mergeCell ref="Y126:Y127"/>
    <mergeCell ref="A135:Z135"/>
    <mergeCell ref="A137:Z137"/>
    <mergeCell ref="Z130:Z131"/>
    <mergeCell ref="AA130:AA131"/>
    <mergeCell ref="AB130:AB131"/>
    <mergeCell ref="AD130:AD131"/>
    <mergeCell ref="AE130:AE131"/>
    <mergeCell ref="B132:C132"/>
    <mergeCell ref="A130:B131"/>
    <mergeCell ref="C130:C131"/>
    <mergeCell ref="V130:V131"/>
    <mergeCell ref="W130:W131"/>
    <mergeCell ref="X130:X131"/>
    <mergeCell ref="Y130:Y131"/>
  </mergeCells>
  <dataValidations count="2">
    <dataValidation allowBlank="1" errorTitle="NON-NEGATIVE WHOLE NUMBER ONLY" error="Please enter a number between 0 and 99999" sqref="AD40:AE132"/>
    <dataValidation allowBlank="1" showInputMessage="1" showErrorMessage="1" errorTitle="NON-NEGATIVE WHOLE NUMBER ONLY" error="Please enter a number between 0 and 99999" sqref="V106:AB131 V86:AB93 E86:T93 E96:T103 V96:AB103 E106:T131 E40:T81 V40:AB81"/>
  </dataValidations>
  <printOptions horizontalCentered="1"/>
  <pageMargins left="0.22" right="0.23" top="0.2" bottom="0.23" header="0.22" footer="0.24"/>
  <pageSetup scale="60" orientation="landscape" r:id="rId1"/>
  <headerFooter alignWithMargins="0"/>
  <rowBreaks count="3" manualBreakCount="3">
    <brk id="35" max="16383" man="1"/>
    <brk id="85" max="16383" man="1"/>
    <brk id="132"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SRJuvenile2012ReadOnly">
    <tabColor rgb="FFC00000"/>
  </sheetPr>
  <dimension ref="A1:AA159"/>
  <sheetViews>
    <sheetView showGridLines="0" topLeftCell="A52" zoomScaleNormal="100" zoomScaleSheetLayoutView="70" workbookViewId="0">
      <pane ySplit="1932" topLeftCell="A54" activePane="bottomLeft"/>
      <selection activeCell="T52" sqref="T1:T65536"/>
      <selection pane="bottomLeft" activeCell="G54" sqref="G54"/>
    </sheetView>
  </sheetViews>
  <sheetFormatPr defaultColWidth="9.109375" defaultRowHeight="13.2" x14ac:dyDescent="0.25"/>
  <cols>
    <col min="1" max="1" width="1.88671875" style="168" customWidth="1"/>
    <col min="2" max="2" width="29" style="168" customWidth="1"/>
    <col min="3" max="3" width="11.44140625" style="168" customWidth="1"/>
    <col min="4" max="4" width="2.88671875" style="168" customWidth="1"/>
    <col min="5" max="5" width="4.44140625" style="256" customWidth="1"/>
    <col min="6" max="6" width="7.44140625" style="168" customWidth="1"/>
    <col min="7" max="13" width="9.109375" style="168"/>
    <col min="14" max="14" width="9.109375" style="168" customWidth="1"/>
    <col min="15" max="15" width="8.5546875" style="168" customWidth="1"/>
    <col min="16" max="16" width="10.109375" style="168" customWidth="1"/>
    <col min="17" max="17" width="8.109375" style="168" customWidth="1"/>
    <col min="18" max="18" width="2.33203125" style="184" customWidth="1"/>
    <col min="19" max="19" width="9.109375" style="168" customWidth="1"/>
    <col min="20" max="20" width="9.109375" style="168" hidden="1" customWidth="1"/>
    <col min="21" max="22" width="9.109375" style="168"/>
    <col min="23" max="24" width="9.109375" style="168" hidden="1" customWidth="1"/>
    <col min="25" max="25" width="9.109375" style="168"/>
    <col min="26" max="27" width="9.109375" style="168" customWidth="1"/>
    <col min="28" max="16384" width="9.109375" style="168"/>
  </cols>
  <sheetData>
    <row r="1" spans="1:18" ht="15.6" x14ac:dyDescent="0.3">
      <c r="A1" s="170" t="s">
        <v>461</v>
      </c>
      <c r="E1" s="168"/>
      <c r="P1" s="168" t="s">
        <v>1590</v>
      </c>
      <c r="R1" s="168"/>
    </row>
    <row r="2" spans="1:18" ht="28.5" customHeight="1" x14ac:dyDescent="0.25">
      <c r="A2" s="216" t="s">
        <v>462</v>
      </c>
      <c r="B2" s="195"/>
      <c r="C2" s="195"/>
      <c r="D2" s="195"/>
      <c r="E2" s="195"/>
      <c r="F2" s="195"/>
      <c r="G2" s="195"/>
      <c r="H2" s="195"/>
      <c r="I2" s="195"/>
      <c r="J2" s="195"/>
      <c r="K2" s="195"/>
      <c r="L2" s="195"/>
      <c r="P2" s="1912" t="s">
        <v>39541</v>
      </c>
      <c r="Q2" s="1912"/>
      <c r="R2" s="709"/>
    </row>
    <row r="3" spans="1:18" ht="6.75" customHeight="1" x14ac:dyDescent="0.25">
      <c r="A3" s="217"/>
      <c r="B3" s="218"/>
      <c r="C3" s="218"/>
      <c r="D3" s="218"/>
      <c r="E3" s="218"/>
      <c r="F3" s="218"/>
      <c r="G3" s="218"/>
      <c r="H3" s="218"/>
      <c r="I3" s="218"/>
      <c r="J3" s="218"/>
      <c r="K3" s="218"/>
      <c r="L3" s="218"/>
      <c r="M3" s="218"/>
      <c r="N3" s="218"/>
      <c r="O3" s="218"/>
      <c r="P3" s="219"/>
      <c r="Q3" s="220"/>
      <c r="R3" s="702"/>
    </row>
    <row r="4" spans="1:18" ht="78.75" customHeight="1" x14ac:dyDescent="0.3">
      <c r="A4" s="221"/>
      <c r="B4" s="1904" t="s">
        <v>463</v>
      </c>
      <c r="C4" s="1904"/>
      <c r="D4" s="1904"/>
      <c r="E4" s="1904"/>
      <c r="F4" s="1904"/>
      <c r="G4" s="1904"/>
      <c r="H4" s="1904"/>
      <c r="I4" s="1904"/>
      <c r="J4" s="1904"/>
      <c r="K4" s="1904"/>
      <c r="L4" s="1904"/>
      <c r="M4" s="1904"/>
      <c r="N4" s="1904"/>
      <c r="O4" s="1904"/>
      <c r="P4" s="1904"/>
      <c r="Q4" s="706"/>
      <c r="R4" s="198"/>
    </row>
    <row r="5" spans="1:18" ht="18" customHeight="1" x14ac:dyDescent="0.25">
      <c r="A5" s="221"/>
      <c r="B5" s="1907" t="str">
        <f>IF('Agency Information'!B7="","",'Agency Information'!B7)</f>
        <v/>
      </c>
      <c r="C5" s="1907"/>
      <c r="D5" s="1907"/>
      <c r="E5" s="1907"/>
      <c r="F5" s="1907"/>
      <c r="G5" s="195"/>
      <c r="H5" s="1907" t="str">
        <f>IF('Agency Information'!B8="","",'Agency Information'!B8)</f>
        <v/>
      </c>
      <c r="I5" s="1907"/>
      <c r="J5" s="1907"/>
      <c r="K5" s="1907"/>
      <c r="L5" s="1907"/>
      <c r="M5" s="1907"/>
      <c r="N5" s="1907"/>
      <c r="O5" s="1907"/>
      <c r="P5" s="1907"/>
      <c r="Q5" s="707"/>
      <c r="R5" s="198"/>
    </row>
    <row r="6" spans="1:18" ht="15.6" x14ac:dyDescent="0.3">
      <c r="A6" s="221"/>
      <c r="B6" s="224" t="s">
        <v>464</v>
      </c>
      <c r="C6" s="213"/>
      <c r="D6" s="195"/>
      <c r="E6" s="195"/>
      <c r="F6" s="195"/>
      <c r="G6" s="195"/>
      <c r="H6" s="225" t="s">
        <v>465</v>
      </c>
      <c r="I6" s="195"/>
      <c r="J6" s="195"/>
      <c r="K6" s="195"/>
      <c r="L6" s="195"/>
      <c r="M6" s="195"/>
      <c r="N6" s="195"/>
      <c r="O6" s="195"/>
      <c r="P6" s="195"/>
      <c r="Q6" s="228"/>
      <c r="R6" s="198"/>
    </row>
    <row r="7" spans="1:18" ht="18" customHeight="1" x14ac:dyDescent="0.25">
      <c r="A7" s="221"/>
      <c r="B7" s="1907" t="str">
        <f>IF('Agency Information'!B9="","",'Agency Information'!B9)</f>
        <v/>
      </c>
      <c r="C7" s="1907"/>
      <c r="D7" s="1907"/>
      <c r="E7" s="1907"/>
      <c r="F7" s="1907"/>
      <c r="G7" s="1176"/>
      <c r="H7" s="1907" t="str">
        <f>'Agency Information'!B3&amp;" "&amp;'Agency Information'!B4</f>
        <v xml:space="preserve"> </v>
      </c>
      <c r="I7" s="1907"/>
      <c r="J7" s="1907"/>
      <c r="K7" s="1907"/>
      <c r="L7" s="1907"/>
      <c r="M7" s="1907"/>
      <c r="N7" s="1907"/>
      <c r="O7" s="1907"/>
      <c r="P7" s="1907"/>
      <c r="Q7" s="707"/>
      <c r="R7" s="198"/>
    </row>
    <row r="8" spans="1:18" ht="15.6" x14ac:dyDescent="0.3">
      <c r="A8" s="221"/>
      <c r="B8" s="1187" t="s">
        <v>19</v>
      </c>
      <c r="C8" s="1176" t="s">
        <v>22</v>
      </c>
      <c r="D8" s="1176"/>
      <c r="E8" s="1176"/>
      <c r="F8" s="1176"/>
      <c r="G8" s="1176"/>
      <c r="H8" s="1184" t="s">
        <v>224</v>
      </c>
      <c r="I8" s="1176"/>
      <c r="J8" s="1176"/>
      <c r="K8" s="1176"/>
      <c r="L8" s="1176"/>
      <c r="M8" s="1176"/>
      <c r="N8" s="1176"/>
      <c r="O8" s="1176"/>
      <c r="P8" s="1176"/>
      <c r="Q8" s="1192"/>
      <c r="R8" s="198"/>
    </row>
    <row r="9" spans="1:18" ht="18" customHeight="1" x14ac:dyDescent="0.25">
      <c r="A9" s="221"/>
      <c r="B9" s="1907" t="str">
        <f>IF('Agency Information'!B11="","",'Agency Information'!B11)</f>
        <v/>
      </c>
      <c r="C9" s="1907"/>
      <c r="D9" s="1907"/>
      <c r="E9" s="1907"/>
      <c r="F9" s="1907"/>
      <c r="G9" s="1907"/>
      <c r="H9" s="1907" t="str">
        <f>IF('Agency Information'!B12="","",'Agency Information'!B12)</f>
        <v/>
      </c>
      <c r="I9" s="1910"/>
      <c r="J9" s="1910"/>
      <c r="K9" s="1188"/>
      <c r="L9" s="1188"/>
      <c r="M9" s="1188"/>
      <c r="N9" s="1188"/>
      <c r="O9" s="1188"/>
      <c r="P9" s="1188"/>
      <c r="Q9" s="1474"/>
      <c r="R9" s="198"/>
    </row>
    <row r="10" spans="1:18" ht="15.6" x14ac:dyDescent="0.3">
      <c r="A10" s="221"/>
      <c r="B10" s="1184" t="s">
        <v>20</v>
      </c>
      <c r="C10" s="1176"/>
      <c r="D10" s="1176"/>
      <c r="E10" s="1176"/>
      <c r="F10" s="1176"/>
      <c r="G10" s="1176"/>
      <c r="H10" s="1176"/>
      <c r="I10" s="1184" t="s">
        <v>21</v>
      </c>
      <c r="J10" s="1176"/>
      <c r="K10" s="1176"/>
      <c r="L10" s="1176"/>
      <c r="M10" s="1176"/>
      <c r="N10" s="1184"/>
      <c r="O10" s="1176"/>
      <c r="P10" s="1176"/>
      <c r="Q10" s="1192"/>
      <c r="R10" s="198"/>
    </row>
    <row r="11" spans="1:18" ht="18" customHeight="1" x14ac:dyDescent="0.25">
      <c r="A11" s="221"/>
      <c r="B11" s="1907" t="str">
        <f>IF('Agency Information'!B15="","",'Agency Information'!B15)</f>
        <v/>
      </c>
      <c r="C11" s="1907"/>
      <c r="D11" s="1907"/>
      <c r="E11" s="1907"/>
      <c r="F11" s="1907"/>
      <c r="G11" s="1907"/>
      <c r="H11" s="1907"/>
      <c r="I11" s="1907"/>
      <c r="J11" s="1907"/>
      <c r="K11" s="1907"/>
      <c r="L11" s="1907"/>
      <c r="M11" s="1907"/>
      <c r="N11" s="1907"/>
      <c r="O11" s="1907"/>
      <c r="P11" s="1907"/>
      <c r="Q11" s="707"/>
      <c r="R11" s="198"/>
    </row>
    <row r="12" spans="1:18" ht="15.6" x14ac:dyDescent="0.3">
      <c r="A12" s="221"/>
      <c r="B12" s="1184" t="s">
        <v>466</v>
      </c>
      <c r="C12" s="1184"/>
      <c r="D12" s="1176"/>
      <c r="E12" s="1176"/>
      <c r="F12" s="1176"/>
      <c r="G12" s="1176"/>
      <c r="H12" s="1176"/>
      <c r="I12" s="1176"/>
      <c r="J12" s="1176"/>
      <c r="K12" s="1176"/>
      <c r="L12" s="1176"/>
      <c r="M12" s="1176"/>
      <c r="N12" s="1176"/>
      <c r="O12" s="1176"/>
      <c r="P12" s="1176"/>
      <c r="Q12" s="1192"/>
      <c r="R12" s="198"/>
    </row>
    <row r="13" spans="1:18" ht="17.399999999999999" customHeight="1" x14ac:dyDescent="0.25">
      <c r="A13" s="221"/>
      <c r="B13" s="1908" t="str">
        <f>IF('Agency Information'!B16="","",'Agency Information'!B16)</f>
        <v/>
      </c>
      <c r="C13" s="1907"/>
      <c r="D13" s="1907"/>
      <c r="E13" s="1907"/>
      <c r="F13" s="1907"/>
      <c r="G13" s="1907"/>
      <c r="H13" s="1907"/>
      <c r="I13" s="1907"/>
      <c r="J13" s="1907"/>
      <c r="K13" s="1907"/>
      <c r="L13" s="1907"/>
      <c r="M13" s="1907"/>
      <c r="N13" s="1907"/>
      <c r="O13" s="1907"/>
      <c r="P13" s="1907"/>
      <c r="Q13" s="707"/>
      <c r="R13" s="198"/>
    </row>
    <row r="14" spans="1:18" ht="15.75" customHeight="1" x14ac:dyDescent="0.3">
      <c r="A14" s="221"/>
      <c r="B14" s="224" t="s">
        <v>467</v>
      </c>
      <c r="C14" s="224"/>
      <c r="D14" s="195"/>
      <c r="E14" s="195"/>
      <c r="F14" s="195"/>
      <c r="G14" s="195"/>
      <c r="H14" s="195"/>
      <c r="I14" s="195"/>
      <c r="J14" s="195"/>
      <c r="K14" s="195"/>
      <c r="L14" s="195"/>
      <c r="M14" s="195"/>
      <c r="N14" s="195"/>
      <c r="O14" s="195"/>
      <c r="P14" s="195"/>
      <c r="Q14" s="228"/>
      <c r="R14" s="198"/>
    </row>
    <row r="15" spans="1:18" ht="5.25" customHeight="1" x14ac:dyDescent="0.25">
      <c r="A15" s="221"/>
      <c r="B15" s="195"/>
      <c r="C15" s="195"/>
      <c r="D15" s="195"/>
      <c r="E15" s="195"/>
      <c r="F15" s="195"/>
      <c r="G15" s="195"/>
      <c r="H15" s="195"/>
      <c r="I15" s="195"/>
      <c r="J15" s="195"/>
      <c r="K15" s="195"/>
      <c r="L15" s="195"/>
      <c r="M15" s="195"/>
      <c r="N15" s="195"/>
      <c r="O15" s="195"/>
      <c r="P15" s="195"/>
      <c r="Q15" s="228"/>
      <c r="R15" s="198"/>
    </row>
    <row r="16" spans="1:18" ht="15.6" x14ac:dyDescent="0.3">
      <c r="A16" s="1909" t="s">
        <v>468</v>
      </c>
      <c r="B16" s="1601"/>
      <c r="C16" s="1601"/>
      <c r="D16" s="1601"/>
      <c r="E16" s="1601"/>
      <c r="F16" s="1601"/>
      <c r="G16" s="1601"/>
      <c r="H16" s="1601"/>
      <c r="I16" s="1601"/>
      <c r="J16" s="1601"/>
      <c r="K16" s="1601"/>
      <c r="L16" s="1601"/>
      <c r="M16" s="1601"/>
      <c r="N16" s="1601"/>
      <c r="O16" s="1601"/>
      <c r="P16" s="1601"/>
      <c r="Q16" s="704"/>
      <c r="R16" s="198"/>
    </row>
    <row r="17" spans="1:18" ht="15.6" x14ac:dyDescent="0.3">
      <c r="A17" s="1909" t="s">
        <v>469</v>
      </c>
      <c r="B17" s="1601"/>
      <c r="C17" s="1601"/>
      <c r="D17" s="1601"/>
      <c r="E17" s="1601"/>
      <c r="F17" s="1601"/>
      <c r="G17" s="1601"/>
      <c r="H17" s="1601"/>
      <c r="I17" s="1601"/>
      <c r="J17" s="1601"/>
      <c r="K17" s="1601"/>
      <c r="L17" s="1601"/>
      <c r="M17" s="1601"/>
      <c r="N17" s="1601"/>
      <c r="O17" s="1601"/>
      <c r="P17" s="1601"/>
      <c r="Q17" s="704"/>
      <c r="R17" s="198"/>
    </row>
    <row r="18" spans="1:18" ht="15.6" x14ac:dyDescent="0.3">
      <c r="A18" s="221"/>
      <c r="B18" s="227" t="s">
        <v>470</v>
      </c>
      <c r="C18" s="195"/>
      <c r="D18" s="195"/>
      <c r="E18" s="195"/>
      <c r="F18" s="195"/>
      <c r="G18" s="195"/>
      <c r="H18" s="1900">
        <f>H20+H21+H23+H25+H27</f>
        <v>0</v>
      </c>
      <c r="I18" s="1901"/>
      <c r="J18" s="1901"/>
      <c r="K18" s="195"/>
      <c r="L18" s="195"/>
      <c r="M18" s="195"/>
      <c r="N18" s="195"/>
      <c r="O18" s="195"/>
      <c r="P18" s="195"/>
      <c r="Q18" s="228"/>
      <c r="R18" s="198"/>
    </row>
    <row r="19" spans="1:18" ht="5.25" customHeight="1" x14ac:dyDescent="0.25">
      <c r="A19" s="221"/>
      <c r="B19" s="195"/>
      <c r="C19" s="195"/>
      <c r="D19" s="195"/>
      <c r="E19" s="195"/>
      <c r="F19" s="195"/>
      <c r="G19" s="195"/>
      <c r="H19" s="1902"/>
      <c r="I19" s="1903"/>
      <c r="J19" s="1903"/>
      <c r="K19" s="195"/>
      <c r="L19" s="195"/>
      <c r="M19" s="195"/>
      <c r="N19" s="195"/>
      <c r="O19" s="195"/>
      <c r="P19" s="195"/>
      <c r="Q19" s="228"/>
      <c r="R19" s="198"/>
    </row>
    <row r="20" spans="1:18" ht="30.15" customHeight="1" x14ac:dyDescent="0.3">
      <c r="A20" s="221"/>
      <c r="B20" s="1904" t="s">
        <v>471</v>
      </c>
      <c r="C20" s="1905"/>
      <c r="D20" s="1905"/>
      <c r="E20" s="1905"/>
      <c r="F20" s="1905"/>
      <c r="G20" s="223"/>
      <c r="H20" s="2373"/>
      <c r="I20" s="2490"/>
      <c r="J20" s="2490"/>
      <c r="K20" s="198"/>
      <c r="L20" s="198"/>
      <c r="M20" s="195"/>
      <c r="N20" s="195"/>
      <c r="O20" s="195"/>
      <c r="P20" s="195"/>
      <c r="Q20" s="228"/>
      <c r="R20" s="198"/>
    </row>
    <row r="21" spans="1:18" ht="5.25" customHeight="1" x14ac:dyDescent="0.3">
      <c r="A21" s="221"/>
      <c r="B21" s="222"/>
      <c r="C21" s="225"/>
      <c r="D21" s="225"/>
      <c r="E21" s="225"/>
      <c r="F21" s="225"/>
      <c r="G21" s="228"/>
      <c r="H21" s="2378"/>
      <c r="I21" s="2478"/>
      <c r="J21" s="2478"/>
      <c r="K21" s="195"/>
      <c r="L21" s="195"/>
      <c r="M21" s="195"/>
      <c r="N21" s="195"/>
      <c r="O21" s="195"/>
      <c r="P21" s="195"/>
      <c r="Q21" s="228"/>
      <c r="R21" s="198"/>
    </row>
    <row r="22" spans="1:18" ht="15.6" x14ac:dyDescent="0.3">
      <c r="A22" s="221"/>
      <c r="B22" s="224" t="s">
        <v>472</v>
      </c>
      <c r="C22" s="224"/>
      <c r="D22" s="224"/>
      <c r="E22" s="224"/>
      <c r="F22" s="224"/>
      <c r="G22" s="228"/>
      <c r="H22" s="2380"/>
      <c r="I22" s="2479"/>
      <c r="J22" s="2479"/>
      <c r="K22" s="195"/>
      <c r="L22" s="195"/>
      <c r="M22" s="195"/>
      <c r="N22" s="195"/>
      <c r="O22" s="195"/>
      <c r="P22" s="195"/>
      <c r="Q22" s="228"/>
      <c r="R22" s="198"/>
    </row>
    <row r="23" spans="1:18" ht="5.25" customHeight="1" x14ac:dyDescent="0.3">
      <c r="A23" s="221"/>
      <c r="B23" s="224"/>
      <c r="C23" s="224"/>
      <c r="D23" s="224"/>
      <c r="E23" s="224"/>
      <c r="F23" s="224"/>
      <c r="G23" s="228"/>
      <c r="H23" s="2378"/>
      <c r="I23" s="2478"/>
      <c r="J23" s="2478"/>
      <c r="K23" s="195"/>
      <c r="L23" s="195"/>
      <c r="M23" s="195"/>
      <c r="N23" s="195"/>
      <c r="O23" s="195"/>
      <c r="P23" s="195"/>
      <c r="Q23" s="228"/>
      <c r="R23" s="198"/>
    </row>
    <row r="24" spans="1:18" ht="15.6" x14ac:dyDescent="0.3">
      <c r="A24" s="221"/>
      <c r="B24" s="224" t="s">
        <v>473</v>
      </c>
      <c r="C24" s="224"/>
      <c r="D24" s="224"/>
      <c r="E24" s="224"/>
      <c r="F24" s="224"/>
      <c r="G24" s="228"/>
      <c r="H24" s="2380"/>
      <c r="I24" s="2479"/>
      <c r="J24" s="2479"/>
      <c r="K24" s="195"/>
      <c r="L24" s="195"/>
      <c r="M24" s="195"/>
      <c r="N24" s="195"/>
      <c r="O24" s="195"/>
      <c r="P24" s="195"/>
      <c r="Q24" s="228"/>
      <c r="R24" s="198"/>
    </row>
    <row r="25" spans="1:18" ht="5.25" customHeight="1" x14ac:dyDescent="0.3">
      <c r="A25" s="221"/>
      <c r="B25" s="224"/>
      <c r="C25" s="224"/>
      <c r="D25" s="224"/>
      <c r="E25" s="224"/>
      <c r="F25" s="224"/>
      <c r="G25" s="228"/>
      <c r="H25" s="2378"/>
      <c r="I25" s="2478"/>
      <c r="J25" s="2478"/>
      <c r="K25" s="195"/>
      <c r="L25" s="195"/>
      <c r="M25" s="195"/>
      <c r="N25" s="195"/>
      <c r="O25" s="195"/>
      <c r="P25" s="195"/>
      <c r="Q25" s="228"/>
      <c r="R25" s="198"/>
    </row>
    <row r="26" spans="1:18" ht="15.6" x14ac:dyDescent="0.3">
      <c r="A26" s="221"/>
      <c r="B26" s="224" t="s">
        <v>474</v>
      </c>
      <c r="C26" s="224"/>
      <c r="D26" s="224"/>
      <c r="E26" s="224"/>
      <c r="F26" s="224"/>
      <c r="G26" s="228"/>
      <c r="H26" s="2380"/>
      <c r="I26" s="2479"/>
      <c r="J26" s="2479"/>
      <c r="K26" s="195"/>
      <c r="L26" s="195"/>
      <c r="M26" s="195"/>
      <c r="N26" s="195"/>
      <c r="O26" s="195"/>
      <c r="P26" s="195"/>
      <c r="Q26" s="228"/>
      <c r="R26" s="198"/>
    </row>
    <row r="27" spans="1:18" ht="5.25" customHeight="1" x14ac:dyDescent="0.3">
      <c r="A27" s="221"/>
      <c r="B27" s="224"/>
      <c r="C27" s="224"/>
      <c r="D27" s="224"/>
      <c r="E27" s="224"/>
      <c r="F27" s="224"/>
      <c r="G27" s="228"/>
      <c r="H27" s="2378"/>
      <c r="I27" s="2478"/>
      <c r="J27" s="2478"/>
      <c r="K27" s="195"/>
      <c r="L27" s="195"/>
      <c r="M27" s="195"/>
      <c r="N27" s="195"/>
      <c r="O27" s="195"/>
      <c r="P27" s="195"/>
      <c r="Q27" s="228"/>
      <c r="R27" s="198"/>
    </row>
    <row r="28" spans="1:18" ht="15.6" x14ac:dyDescent="0.3">
      <c r="A28" s="221"/>
      <c r="B28" s="224" t="s">
        <v>475</v>
      </c>
      <c r="C28" s="224"/>
      <c r="D28" s="224"/>
      <c r="E28" s="224"/>
      <c r="F28" s="224"/>
      <c r="G28" s="228"/>
      <c r="H28" s="2380"/>
      <c r="I28" s="2479"/>
      <c r="J28" s="2479"/>
      <c r="K28" s="195"/>
      <c r="L28" s="195"/>
      <c r="M28" s="195"/>
      <c r="N28" s="195"/>
      <c r="O28" s="195"/>
      <c r="P28" s="198"/>
      <c r="Q28" s="223"/>
      <c r="R28" s="198"/>
    </row>
    <row r="29" spans="1:18" x14ac:dyDescent="0.25">
      <c r="A29" s="221"/>
      <c r="B29" s="195"/>
      <c r="C29" s="195"/>
      <c r="D29" s="195"/>
      <c r="E29" s="195"/>
      <c r="F29" s="195"/>
      <c r="G29" s="228"/>
      <c r="H29" s="198"/>
      <c r="I29" s="195"/>
      <c r="J29" s="195"/>
      <c r="K29" s="195"/>
      <c r="L29" s="195"/>
      <c r="M29" s="195"/>
      <c r="N29" s="195"/>
      <c r="O29" s="195"/>
      <c r="P29" s="198"/>
      <c r="Q29" s="223"/>
      <c r="R29" s="198"/>
    </row>
    <row r="30" spans="1:18" ht="3.15" customHeight="1" x14ac:dyDescent="0.25">
      <c r="A30" s="229"/>
      <c r="B30" s="185"/>
      <c r="C30" s="185"/>
      <c r="D30" s="185"/>
      <c r="E30" s="185"/>
      <c r="F30" s="185"/>
      <c r="G30" s="185"/>
      <c r="H30" s="187"/>
      <c r="I30" s="185"/>
      <c r="J30" s="185"/>
      <c r="K30" s="185"/>
      <c r="L30" s="185"/>
      <c r="M30" s="185"/>
      <c r="N30" s="185"/>
      <c r="O30" s="185"/>
      <c r="P30" s="187"/>
      <c r="Q30" s="230"/>
      <c r="R30" s="198"/>
    </row>
    <row r="31" spans="1:18" ht="12.75" customHeight="1" x14ac:dyDescent="0.25">
      <c r="A31" s="195"/>
      <c r="B31" s="195"/>
      <c r="C31" s="195"/>
      <c r="D31" s="195"/>
      <c r="E31" s="195"/>
      <c r="F31" s="195"/>
      <c r="G31" s="195"/>
      <c r="H31" s="198"/>
      <c r="I31" s="195"/>
      <c r="J31" s="195"/>
      <c r="K31" s="195"/>
      <c r="L31" s="195"/>
      <c r="M31" s="195"/>
      <c r="N31" s="195"/>
      <c r="O31" s="195"/>
      <c r="P31" s="198"/>
      <c r="Q31" s="198"/>
      <c r="R31" s="198"/>
    </row>
    <row r="32" spans="1:18" ht="15.75" customHeight="1" x14ac:dyDescent="0.3">
      <c r="A32" s="231"/>
      <c r="B32" s="1993" t="s">
        <v>476</v>
      </c>
      <c r="C32" s="1993"/>
      <c r="D32" s="1993"/>
      <c r="E32" s="1993"/>
      <c r="F32" s="1993"/>
      <c r="G32" s="1993"/>
      <c r="H32" s="1994"/>
      <c r="I32" s="1993"/>
      <c r="J32" s="1993"/>
      <c r="K32" s="1993"/>
      <c r="L32" s="1993"/>
      <c r="M32" s="1993"/>
      <c r="N32" s="1993"/>
      <c r="O32" s="1993"/>
      <c r="P32" s="1993"/>
      <c r="Q32" s="703"/>
      <c r="R32" s="198"/>
    </row>
    <row r="33" spans="1:18" ht="15.75" customHeight="1" x14ac:dyDescent="0.3">
      <c r="A33" s="221"/>
      <c r="B33" s="1601" t="s">
        <v>477</v>
      </c>
      <c r="C33" s="1601"/>
      <c r="D33" s="1601"/>
      <c r="E33" s="1601"/>
      <c r="F33" s="1601"/>
      <c r="G33" s="1601"/>
      <c r="H33" s="1889"/>
      <c r="I33" s="1601"/>
      <c r="J33" s="1601"/>
      <c r="K33" s="1601"/>
      <c r="L33" s="1601"/>
      <c r="M33" s="1601"/>
      <c r="N33" s="1601"/>
      <c r="O33" s="1601"/>
      <c r="P33" s="1601"/>
      <c r="Q33" s="704"/>
      <c r="R33" s="198"/>
    </row>
    <row r="34" spans="1:18" ht="15.75" customHeight="1" x14ac:dyDescent="0.3">
      <c r="A34" s="221"/>
      <c r="B34" s="1894" t="str">
        <f>IF('Agency Information'!B2="","",'Agency Information'!B2)</f>
        <v/>
      </c>
      <c r="C34" s="1995"/>
      <c r="D34" s="1995"/>
      <c r="E34" s="1995"/>
      <c r="F34" s="206"/>
      <c r="G34" s="206"/>
      <c r="H34" s="1896" t="str">
        <f>IF('Agency Information'!B3="","",'Agency Information'!B3)</f>
        <v/>
      </c>
      <c r="I34" s="1997"/>
      <c r="J34" s="1997"/>
      <c r="K34" s="206"/>
      <c r="L34" s="206"/>
      <c r="M34" s="1899" t="str">
        <f>IF('Agency Information'!B4="","",'Agency Information'!B4)</f>
        <v/>
      </c>
      <c r="N34" s="1995"/>
      <c r="O34" s="1995"/>
      <c r="P34" s="206"/>
      <c r="Q34" s="704"/>
      <c r="R34" s="198"/>
    </row>
    <row r="35" spans="1:18" x14ac:dyDescent="0.25">
      <c r="A35" s="221"/>
      <c r="B35" s="1996"/>
      <c r="C35" s="1996"/>
      <c r="D35" s="1996"/>
      <c r="E35" s="1996"/>
      <c r="F35" s="195"/>
      <c r="G35" s="195"/>
      <c r="H35" s="1998"/>
      <c r="I35" s="1998"/>
      <c r="J35" s="1998"/>
      <c r="K35" s="195"/>
      <c r="L35" s="195"/>
      <c r="M35" s="1996"/>
      <c r="N35" s="1996"/>
      <c r="O35" s="1996"/>
      <c r="P35" s="198"/>
      <c r="Q35" s="223"/>
      <c r="R35" s="198"/>
    </row>
    <row r="36" spans="1:18" x14ac:dyDescent="0.25">
      <c r="A36" s="221"/>
      <c r="B36" s="1596" t="s">
        <v>478</v>
      </c>
      <c r="C36" s="1596"/>
      <c r="D36" s="1596"/>
      <c r="E36" s="1596"/>
      <c r="F36" s="195"/>
      <c r="G36" s="195"/>
      <c r="H36" s="1598" t="s">
        <v>479</v>
      </c>
      <c r="I36" s="1598"/>
      <c r="J36" s="1598"/>
      <c r="K36" s="195"/>
      <c r="L36" s="195"/>
      <c r="M36" s="1596" t="s">
        <v>480</v>
      </c>
      <c r="N36" s="1596"/>
      <c r="O36" s="1596"/>
      <c r="P36" s="198"/>
      <c r="Q36" s="223"/>
      <c r="R36" s="198"/>
    </row>
    <row r="37" spans="1:18" x14ac:dyDescent="0.25">
      <c r="A37" s="221"/>
      <c r="B37" s="195"/>
      <c r="C37" s="195"/>
      <c r="D37" s="195"/>
      <c r="E37" s="195"/>
      <c r="F37" s="195"/>
      <c r="G37" s="195"/>
      <c r="H37" s="198"/>
      <c r="I37" s="198"/>
      <c r="J37" s="198"/>
      <c r="K37" s="195"/>
      <c r="L37" s="195"/>
      <c r="M37" s="195"/>
      <c r="N37" s="195"/>
      <c r="O37" s="195"/>
      <c r="P37" s="198"/>
      <c r="Q37" s="223"/>
      <c r="R37" s="198"/>
    </row>
    <row r="38" spans="1:18" ht="15.6" x14ac:dyDescent="0.3">
      <c r="A38" s="221"/>
      <c r="B38" s="227" t="s">
        <v>481</v>
      </c>
      <c r="C38" s="224"/>
      <c r="D38" s="224"/>
      <c r="E38" s="224"/>
      <c r="F38" s="224"/>
      <c r="G38" s="224"/>
      <c r="H38" s="482" t="s">
        <v>482</v>
      </c>
      <c r="I38" s="232"/>
      <c r="J38" s="232"/>
      <c r="K38" s="224"/>
      <c r="L38" s="224"/>
      <c r="M38" s="224"/>
      <c r="N38" s="224"/>
      <c r="O38" s="224"/>
      <c r="P38" s="232"/>
      <c r="Q38" s="705"/>
      <c r="R38" s="198"/>
    </row>
    <row r="39" spans="1:18" ht="17.399999999999999" customHeight="1" x14ac:dyDescent="0.45">
      <c r="A39" s="221"/>
      <c r="B39" s="224" t="s">
        <v>1582</v>
      </c>
      <c r="C39" s="224"/>
      <c r="D39" s="224"/>
      <c r="E39" s="224"/>
      <c r="F39" s="224"/>
      <c r="G39" s="224"/>
      <c r="H39" s="232"/>
      <c r="I39" s="606" t="s">
        <v>1580</v>
      </c>
      <c r="J39" s="232"/>
      <c r="K39" s="224"/>
      <c r="L39" s="224"/>
      <c r="M39" s="224"/>
      <c r="N39" s="224"/>
      <c r="O39" s="224"/>
      <c r="P39" s="232"/>
      <c r="Q39" s="705"/>
      <c r="R39" s="198"/>
    </row>
    <row r="40" spans="1:18" ht="17.399999999999999" customHeight="1" x14ac:dyDescent="0.45">
      <c r="A40" s="221"/>
      <c r="B40" s="224" t="s">
        <v>483</v>
      </c>
      <c r="C40" s="224"/>
      <c r="D40" s="224"/>
      <c r="E40" s="224"/>
      <c r="F40" s="224"/>
      <c r="G40" s="224"/>
      <c r="H40" s="232"/>
      <c r="I40" s="606" t="s">
        <v>484</v>
      </c>
      <c r="J40" s="232"/>
      <c r="K40" s="224"/>
      <c r="L40" s="224"/>
      <c r="M40" s="224"/>
      <c r="N40" s="224"/>
      <c r="O40" s="224"/>
      <c r="P40" s="232"/>
      <c r="Q40" s="705"/>
      <c r="R40" s="198"/>
    </row>
    <row r="41" spans="1:18" ht="17.399999999999999" customHeight="1" x14ac:dyDescent="0.45">
      <c r="A41" s="221"/>
      <c r="B41" s="224" t="s">
        <v>485</v>
      </c>
      <c r="C41" s="224"/>
      <c r="D41" s="224"/>
      <c r="E41" s="224"/>
      <c r="F41" s="224"/>
      <c r="G41" s="224"/>
      <c r="H41" s="232"/>
      <c r="I41" s="606" t="s">
        <v>486</v>
      </c>
      <c r="J41" s="232"/>
      <c r="K41" s="224"/>
      <c r="L41" s="224"/>
      <c r="M41" s="224"/>
      <c r="N41" s="224"/>
      <c r="O41" s="224"/>
      <c r="P41" s="232"/>
      <c r="Q41" s="705"/>
      <c r="R41" s="198"/>
    </row>
    <row r="42" spans="1:18" ht="15.75" customHeight="1" x14ac:dyDescent="0.45">
      <c r="A42" s="221"/>
      <c r="B42" s="227" t="s">
        <v>487</v>
      </c>
      <c r="C42" s="224"/>
      <c r="D42" s="224"/>
      <c r="E42" s="224"/>
      <c r="F42" s="224"/>
      <c r="G42" s="224"/>
      <c r="H42" s="232"/>
      <c r="I42" s="606" t="s">
        <v>488</v>
      </c>
      <c r="J42" s="232"/>
      <c r="K42" s="224"/>
      <c r="L42" s="224"/>
      <c r="M42" s="224"/>
      <c r="N42" s="224"/>
      <c r="O42" s="224"/>
      <c r="P42" s="232"/>
      <c r="Q42" s="705"/>
      <c r="R42" s="198"/>
    </row>
    <row r="43" spans="1:18" ht="17.399999999999999" customHeight="1" x14ac:dyDescent="0.45">
      <c r="A43" s="221"/>
      <c r="B43" s="224" t="s">
        <v>1583</v>
      </c>
      <c r="C43" s="224"/>
      <c r="D43" s="224"/>
      <c r="E43" s="224"/>
      <c r="F43" s="224"/>
      <c r="G43" s="224"/>
      <c r="H43" s="482" t="s">
        <v>489</v>
      </c>
      <c r="I43" s="232"/>
      <c r="J43" s="232"/>
      <c r="K43" s="224"/>
      <c r="L43" s="224"/>
      <c r="M43" s="224"/>
      <c r="N43" s="200" t="s">
        <v>24</v>
      </c>
      <c r="O43" s="233"/>
      <c r="P43" s="234"/>
      <c r="Q43" s="223"/>
      <c r="R43" s="198"/>
    </row>
    <row r="44" spans="1:18" ht="17.399999999999999" customHeight="1" x14ac:dyDescent="0.45">
      <c r="A44" s="221"/>
      <c r="B44" s="224" t="s">
        <v>490</v>
      </c>
      <c r="C44" s="195"/>
      <c r="D44" s="195"/>
      <c r="E44" s="195"/>
      <c r="F44" s="195"/>
      <c r="G44" s="195"/>
      <c r="H44" s="198"/>
      <c r="I44" s="606" t="s">
        <v>1581</v>
      </c>
      <c r="J44" s="198"/>
      <c r="K44" s="195"/>
      <c r="L44" s="195"/>
      <c r="M44" s="195"/>
      <c r="N44" s="235" t="s">
        <v>25</v>
      </c>
      <c r="O44" s="187"/>
      <c r="P44" s="230"/>
      <c r="Q44" s="223"/>
      <c r="R44" s="198"/>
    </row>
    <row r="45" spans="1:18" ht="17.399999999999999" customHeight="1" x14ac:dyDescent="0.45">
      <c r="A45" s="221"/>
      <c r="B45" s="224" t="s">
        <v>491</v>
      </c>
      <c r="C45" s="195"/>
      <c r="D45" s="195"/>
      <c r="E45" s="195"/>
      <c r="F45" s="195"/>
      <c r="G45" s="195"/>
      <c r="H45" s="198"/>
      <c r="I45" s="606" t="s">
        <v>492</v>
      </c>
      <c r="J45" s="198"/>
      <c r="K45" s="195"/>
      <c r="L45" s="195"/>
      <c r="M45" s="195"/>
      <c r="N45" s="235" t="s">
        <v>36</v>
      </c>
      <c r="O45" s="187"/>
      <c r="P45" s="230"/>
      <c r="Q45" s="223"/>
      <c r="R45" s="198"/>
    </row>
    <row r="46" spans="1:18" ht="17.399999999999999" customHeight="1" x14ac:dyDescent="0.45">
      <c r="A46" s="221"/>
      <c r="B46" s="224" t="s">
        <v>493</v>
      </c>
      <c r="C46" s="195"/>
      <c r="D46" s="195"/>
      <c r="E46" s="195"/>
      <c r="F46" s="195"/>
      <c r="G46" s="195"/>
      <c r="H46" s="198"/>
      <c r="I46" s="606" t="s">
        <v>494</v>
      </c>
      <c r="J46" s="198"/>
      <c r="K46" s="195"/>
      <c r="L46" s="195"/>
      <c r="M46" s="195"/>
      <c r="N46" s="235" t="s">
        <v>27</v>
      </c>
      <c r="O46" s="187"/>
      <c r="P46" s="230"/>
      <c r="Q46" s="223"/>
      <c r="R46" s="198"/>
    </row>
    <row r="47" spans="1:18" ht="17.399999999999999" customHeight="1" x14ac:dyDescent="0.45">
      <c r="A47" s="221"/>
      <c r="B47" s="227" t="s">
        <v>495</v>
      </c>
      <c r="C47" s="195"/>
      <c r="D47" s="195"/>
      <c r="E47" s="195"/>
      <c r="F47" s="195"/>
      <c r="G47" s="195"/>
      <c r="H47" s="198"/>
      <c r="I47" s="606" t="s">
        <v>496</v>
      </c>
      <c r="J47" s="198"/>
      <c r="K47" s="195"/>
      <c r="L47" s="195"/>
      <c r="M47" s="195"/>
      <c r="N47" s="235" t="s">
        <v>497</v>
      </c>
      <c r="O47" s="187"/>
      <c r="P47" s="230"/>
      <c r="Q47" s="223"/>
      <c r="R47" s="198"/>
    </row>
    <row r="48" spans="1:18" ht="17.399999999999999" customHeight="1" x14ac:dyDescent="0.45">
      <c r="A48" s="221"/>
      <c r="B48" s="224" t="s">
        <v>498</v>
      </c>
      <c r="C48" s="195"/>
      <c r="D48" s="195"/>
      <c r="E48" s="195"/>
      <c r="F48" s="195"/>
      <c r="G48" s="195"/>
      <c r="H48" s="198"/>
      <c r="I48" s="198"/>
      <c r="J48" s="198"/>
      <c r="K48" s="195"/>
      <c r="L48" s="195"/>
      <c r="M48" s="195"/>
      <c r="N48" s="195"/>
      <c r="O48" s="195"/>
      <c r="P48" s="198"/>
      <c r="Q48" s="223"/>
      <c r="R48" s="198"/>
    </row>
    <row r="49" spans="1:27" ht="17.399999999999999" customHeight="1" x14ac:dyDescent="0.45">
      <c r="A49" s="229"/>
      <c r="B49" s="236" t="s">
        <v>499</v>
      </c>
      <c r="C49" s="185"/>
      <c r="D49" s="185"/>
      <c r="E49" s="185"/>
      <c r="F49" s="185"/>
      <c r="G49" s="185"/>
      <c r="H49" s="187"/>
      <c r="I49" s="187"/>
      <c r="J49" s="187"/>
      <c r="K49" s="185"/>
      <c r="L49" s="185"/>
      <c r="M49" s="185"/>
      <c r="N49" s="185"/>
      <c r="O49" s="185"/>
      <c r="P49" s="187"/>
      <c r="Q49" s="230"/>
      <c r="R49" s="198"/>
    </row>
    <row r="50" spans="1:27" ht="17.399999999999999" x14ac:dyDescent="0.3">
      <c r="A50" s="184"/>
      <c r="B50" s="1890" t="s">
        <v>500</v>
      </c>
      <c r="C50" s="1890"/>
      <c r="D50" s="1890"/>
      <c r="E50" s="1890"/>
      <c r="F50" s="1890"/>
      <c r="G50" s="1890"/>
      <c r="H50" s="1891"/>
      <c r="I50" s="1890"/>
      <c r="J50" s="1890"/>
      <c r="K50" s="1890"/>
      <c r="L50" s="1890"/>
      <c r="M50" s="1890"/>
      <c r="N50" s="1890"/>
      <c r="O50" s="1890"/>
      <c r="P50" s="1890"/>
      <c r="Q50" s="502"/>
      <c r="R50" s="198"/>
    </row>
    <row r="51" spans="1:27" ht="27.75" customHeight="1" thickBot="1" x14ac:dyDescent="0.3">
      <c r="A51" s="184"/>
      <c r="B51" s="1892" t="s">
        <v>501</v>
      </c>
      <c r="C51" s="1892"/>
      <c r="D51" s="1892"/>
      <c r="E51" s="1892"/>
      <c r="F51" s="1892"/>
      <c r="G51" s="1892"/>
      <c r="H51" s="1893"/>
      <c r="I51" s="1892"/>
      <c r="J51" s="1892"/>
      <c r="K51" s="1892"/>
      <c r="L51" s="1892"/>
      <c r="M51" s="1892"/>
      <c r="N51" s="1892"/>
      <c r="O51" s="1892"/>
      <c r="P51" s="1892"/>
      <c r="Q51" s="503"/>
      <c r="R51" s="198"/>
    </row>
    <row r="52" spans="1:27" ht="21.15" customHeight="1" x14ac:dyDescent="0.3">
      <c r="A52" s="184"/>
      <c r="B52" s="1878" t="s">
        <v>160</v>
      </c>
      <c r="C52" s="1879"/>
      <c r="D52" s="1879"/>
      <c r="E52" s="1879"/>
      <c r="F52" s="1879" t="s">
        <v>502</v>
      </c>
      <c r="G52" s="1882" t="s">
        <v>503</v>
      </c>
      <c r="H52" s="1883"/>
      <c r="I52" s="1884"/>
      <c r="J52" s="1884"/>
      <c r="K52" s="1884"/>
      <c r="L52" s="1884"/>
      <c r="M52" s="1885" t="s">
        <v>504</v>
      </c>
      <c r="N52" s="1882" t="s">
        <v>505</v>
      </c>
      <c r="O52" s="1884"/>
      <c r="P52" s="1884"/>
      <c r="Q52" s="1990"/>
      <c r="R52" s="168"/>
      <c r="S52" s="481"/>
    </row>
    <row r="53" spans="1:27" ht="62.4" x14ac:dyDescent="0.3">
      <c r="A53" s="184"/>
      <c r="B53" s="1880"/>
      <c r="C53" s="1881"/>
      <c r="D53" s="1881"/>
      <c r="E53" s="1881"/>
      <c r="F53" s="1881"/>
      <c r="G53" s="237" t="s">
        <v>506</v>
      </c>
      <c r="H53" s="238" t="s">
        <v>507</v>
      </c>
      <c r="I53" s="239" t="s">
        <v>508</v>
      </c>
      <c r="J53" s="239">
        <v>15</v>
      </c>
      <c r="K53" s="239">
        <v>16</v>
      </c>
      <c r="L53" s="239">
        <v>17</v>
      </c>
      <c r="M53" s="1886"/>
      <c r="N53" s="239" t="s">
        <v>509</v>
      </c>
      <c r="O53" s="239" t="s">
        <v>510</v>
      </c>
      <c r="P53" s="237" t="s">
        <v>511</v>
      </c>
      <c r="Q53" s="701" t="s">
        <v>39551</v>
      </c>
      <c r="R53" s="168"/>
      <c r="S53" s="697"/>
    </row>
    <row r="54" spans="1:27" ht="14.1" customHeight="1" x14ac:dyDescent="0.3">
      <c r="A54" s="184"/>
      <c r="B54" s="2424" t="s">
        <v>512</v>
      </c>
      <c r="C54" s="2425"/>
      <c r="D54" s="2425"/>
      <c r="E54" s="2428" t="s">
        <v>513</v>
      </c>
      <c r="F54" s="1212" t="s">
        <v>514</v>
      </c>
      <c r="G54" s="1217"/>
      <c r="H54" s="1217"/>
      <c r="I54" s="1217"/>
      <c r="J54" s="1217"/>
      <c r="K54" s="1217"/>
      <c r="L54" s="1217"/>
      <c r="M54" s="1214">
        <f>SUM(G54:L54)</f>
        <v>0</v>
      </c>
      <c r="N54" s="2434"/>
      <c r="O54" s="2434"/>
      <c r="P54" s="2434"/>
      <c r="Q54" s="1808"/>
      <c r="R54" s="1204"/>
      <c r="S54" s="726"/>
      <c r="T54" s="1981">
        <f>SUM(N54:Q55)</f>
        <v>0</v>
      </c>
      <c r="U54" s="1174"/>
      <c r="V54" s="1174"/>
      <c r="W54" s="1981"/>
      <c r="X54" s="1981"/>
      <c r="Y54" s="1174"/>
      <c r="Z54" s="1174"/>
      <c r="AA54" s="1174"/>
    </row>
    <row r="55" spans="1:27" ht="14.1" customHeight="1" x14ac:dyDescent="0.3">
      <c r="A55" s="184"/>
      <c r="B55" s="2426"/>
      <c r="C55" s="2427"/>
      <c r="D55" s="2427"/>
      <c r="E55" s="2429"/>
      <c r="F55" s="1216" t="s">
        <v>515</v>
      </c>
      <c r="G55" s="1217"/>
      <c r="H55" s="1217"/>
      <c r="I55" s="1217"/>
      <c r="J55" s="1217"/>
      <c r="K55" s="1217"/>
      <c r="L55" s="1217"/>
      <c r="M55" s="1217">
        <f t="shared" ref="M55:M118" si="0">SUM(G55:L55)</f>
        <v>0</v>
      </c>
      <c r="N55" s="2430"/>
      <c r="O55" s="2430"/>
      <c r="P55" s="2430"/>
      <c r="Q55" s="1805"/>
      <c r="R55" s="1204"/>
      <c r="S55" s="1176"/>
      <c r="T55" s="1981"/>
      <c r="U55" s="1408"/>
      <c r="V55" s="1174"/>
      <c r="W55" s="1981"/>
      <c r="X55" s="1981"/>
      <c r="Y55" s="1174"/>
      <c r="Z55" s="1174"/>
      <c r="AA55" s="1174"/>
    </row>
    <row r="56" spans="1:27" ht="14.1" customHeight="1" x14ac:dyDescent="0.3">
      <c r="A56" s="184"/>
      <c r="B56" s="2424" t="s">
        <v>516</v>
      </c>
      <c r="C56" s="2425"/>
      <c r="D56" s="2425"/>
      <c r="E56" s="2433" t="s">
        <v>517</v>
      </c>
      <c r="F56" s="1212" t="s">
        <v>514</v>
      </c>
      <c r="G56" s="1217"/>
      <c r="H56" s="1217"/>
      <c r="I56" s="1217"/>
      <c r="J56" s="1217"/>
      <c r="K56" s="1217"/>
      <c r="L56" s="1217"/>
      <c r="M56" s="1214">
        <f t="shared" si="0"/>
        <v>0</v>
      </c>
      <c r="N56" s="2430"/>
      <c r="O56" s="2430"/>
      <c r="P56" s="2430"/>
      <c r="Q56" s="1805"/>
      <c r="R56" s="1204"/>
      <c r="S56" s="1176"/>
      <c r="T56" s="1981">
        <f>SUM(N56:Q57)</f>
        <v>0</v>
      </c>
      <c r="U56" s="1408"/>
      <c r="V56" s="1174"/>
      <c r="W56" s="1981"/>
      <c r="X56" s="1981"/>
      <c r="Y56" s="1174"/>
      <c r="Z56" s="1174"/>
      <c r="AA56" s="1174"/>
    </row>
    <row r="57" spans="1:27" ht="14.1" customHeight="1" x14ac:dyDescent="0.3">
      <c r="A57" s="184"/>
      <c r="B57" s="2431"/>
      <c r="C57" s="2432"/>
      <c r="D57" s="2432"/>
      <c r="E57" s="2433"/>
      <c r="F57" s="1216" t="s">
        <v>515</v>
      </c>
      <c r="G57" s="1217"/>
      <c r="H57" s="1217"/>
      <c r="I57" s="1217"/>
      <c r="J57" s="1217"/>
      <c r="K57" s="1217"/>
      <c r="L57" s="1217"/>
      <c r="M57" s="1217">
        <f t="shared" si="0"/>
        <v>0</v>
      </c>
      <c r="N57" s="2430"/>
      <c r="O57" s="2430"/>
      <c r="P57" s="2430"/>
      <c r="Q57" s="1805"/>
      <c r="R57" s="1204"/>
      <c r="S57" s="726"/>
      <c r="T57" s="1981"/>
      <c r="U57" s="1174"/>
      <c r="V57" s="1174"/>
      <c r="W57" s="1981"/>
      <c r="X57" s="1981"/>
      <c r="Y57" s="1174"/>
      <c r="Z57" s="1174"/>
      <c r="AA57" s="1174"/>
    </row>
    <row r="58" spans="1:27" ht="14.1" customHeight="1" x14ac:dyDescent="0.3">
      <c r="A58" s="184"/>
      <c r="B58" s="2424" t="s">
        <v>39554</v>
      </c>
      <c r="C58" s="2425"/>
      <c r="D58" s="2425"/>
      <c r="E58" s="2462" t="s">
        <v>394</v>
      </c>
      <c r="F58" s="1212" t="s">
        <v>514</v>
      </c>
      <c r="G58" s="1217"/>
      <c r="H58" s="1217"/>
      <c r="I58" s="1217"/>
      <c r="J58" s="1217"/>
      <c r="K58" s="1217"/>
      <c r="L58" s="1217"/>
      <c r="M58" s="1214">
        <f t="shared" si="0"/>
        <v>0</v>
      </c>
      <c r="N58" s="2430"/>
      <c r="O58" s="2430"/>
      <c r="P58" s="2430"/>
      <c r="Q58" s="1805"/>
      <c r="R58" s="1204"/>
      <c r="S58" s="726"/>
      <c r="T58" s="1981">
        <f>SUM(N58:Q59)</f>
        <v>0</v>
      </c>
      <c r="U58" s="1174"/>
      <c r="V58" s="1174"/>
      <c r="W58" s="1981"/>
      <c r="X58" s="1981"/>
      <c r="Y58" s="1174"/>
      <c r="Z58" s="1174"/>
      <c r="AA58" s="1174"/>
    </row>
    <row r="59" spans="1:27" ht="14.1" customHeight="1" x14ac:dyDescent="0.3">
      <c r="A59" s="184"/>
      <c r="B59" s="2426"/>
      <c r="C59" s="2427"/>
      <c r="D59" s="2427"/>
      <c r="E59" s="2463"/>
      <c r="F59" s="1216" t="s">
        <v>515</v>
      </c>
      <c r="G59" s="1217"/>
      <c r="H59" s="1217"/>
      <c r="I59" s="1217"/>
      <c r="J59" s="1217"/>
      <c r="K59" s="1217"/>
      <c r="L59" s="1217"/>
      <c r="M59" s="1217">
        <f t="shared" si="0"/>
        <v>0</v>
      </c>
      <c r="N59" s="2430"/>
      <c r="O59" s="2430"/>
      <c r="P59" s="2430"/>
      <c r="Q59" s="1805"/>
      <c r="R59" s="1204"/>
      <c r="S59" s="1409"/>
      <c r="T59" s="1981"/>
      <c r="U59" s="1174"/>
      <c r="V59" s="1174"/>
      <c r="W59" s="1981"/>
      <c r="X59" s="1981"/>
      <c r="Y59" s="1174"/>
      <c r="Z59" s="1174"/>
      <c r="AA59" s="1174"/>
    </row>
    <row r="60" spans="1:27" ht="14.1" customHeight="1" x14ac:dyDescent="0.3">
      <c r="A60" s="184"/>
      <c r="B60" s="2424" t="s">
        <v>518</v>
      </c>
      <c r="C60" s="2425"/>
      <c r="D60" s="2425"/>
      <c r="E60" s="2462" t="s">
        <v>396</v>
      </c>
      <c r="F60" s="1212" t="s">
        <v>514</v>
      </c>
      <c r="G60" s="1217"/>
      <c r="H60" s="1217"/>
      <c r="I60" s="1217"/>
      <c r="J60" s="1217"/>
      <c r="K60" s="1217"/>
      <c r="L60" s="1217"/>
      <c r="M60" s="1214">
        <f t="shared" si="0"/>
        <v>0</v>
      </c>
      <c r="N60" s="2430"/>
      <c r="O60" s="2430"/>
      <c r="P60" s="2430"/>
      <c r="Q60" s="1805"/>
      <c r="R60" s="1204"/>
      <c r="S60" s="1401"/>
      <c r="T60" s="1981">
        <f>SUM(N60:Q61)</f>
        <v>0</v>
      </c>
      <c r="U60" s="1174"/>
      <c r="V60" s="1174"/>
      <c r="W60" s="1981"/>
      <c r="X60" s="1981"/>
      <c r="Y60" s="1174"/>
      <c r="Z60" s="1174"/>
      <c r="AA60" s="1174"/>
    </row>
    <row r="61" spans="1:27" ht="14.1" customHeight="1" x14ac:dyDescent="0.3">
      <c r="A61" s="184"/>
      <c r="B61" s="2426"/>
      <c r="C61" s="2427"/>
      <c r="D61" s="2427"/>
      <c r="E61" s="2463"/>
      <c r="F61" s="1216" t="s">
        <v>515</v>
      </c>
      <c r="G61" s="1217"/>
      <c r="H61" s="1217"/>
      <c r="I61" s="1217"/>
      <c r="J61" s="1217"/>
      <c r="K61" s="1217"/>
      <c r="L61" s="1217"/>
      <c r="M61" s="1217">
        <f t="shared" si="0"/>
        <v>0</v>
      </c>
      <c r="N61" s="2430"/>
      <c r="O61" s="2430"/>
      <c r="P61" s="2430"/>
      <c r="Q61" s="1805"/>
      <c r="R61" s="1204"/>
      <c r="S61" s="1409"/>
      <c r="T61" s="1981"/>
      <c r="U61" s="1174"/>
      <c r="V61" s="1174"/>
      <c r="W61" s="1981"/>
      <c r="X61" s="1981"/>
      <c r="Y61" s="1174"/>
      <c r="Z61" s="1174"/>
      <c r="AA61" s="1174"/>
    </row>
    <row r="62" spans="1:27" ht="14.1" customHeight="1" x14ac:dyDescent="0.3">
      <c r="A62" s="184"/>
      <c r="B62" s="2424" t="s">
        <v>519</v>
      </c>
      <c r="C62" s="2425"/>
      <c r="D62" s="2425"/>
      <c r="E62" s="2462" t="s">
        <v>398</v>
      </c>
      <c r="F62" s="1212" t="s">
        <v>514</v>
      </c>
      <c r="G62" s="1217"/>
      <c r="H62" s="1217"/>
      <c r="I62" s="1217"/>
      <c r="J62" s="1217"/>
      <c r="K62" s="1217"/>
      <c r="L62" s="1217"/>
      <c r="M62" s="1214">
        <f t="shared" si="0"/>
        <v>0</v>
      </c>
      <c r="N62" s="2430"/>
      <c r="O62" s="2430"/>
      <c r="P62" s="2430"/>
      <c r="Q62" s="1805"/>
      <c r="R62" s="1204"/>
      <c r="S62" s="1176"/>
      <c r="T62" s="1981">
        <f>SUM(N62:Q63)</f>
        <v>0</v>
      </c>
      <c r="U62" s="1174"/>
      <c r="V62" s="1174"/>
      <c r="W62" s="1981"/>
      <c r="X62" s="1981"/>
      <c r="Y62" s="1174"/>
      <c r="Z62" s="1174"/>
      <c r="AA62" s="1174"/>
    </row>
    <row r="63" spans="1:27" ht="14.1" customHeight="1" x14ac:dyDescent="0.3">
      <c r="A63" s="184"/>
      <c r="B63" s="2426"/>
      <c r="C63" s="2427"/>
      <c r="D63" s="2427"/>
      <c r="E63" s="2463"/>
      <c r="F63" s="1216" t="s">
        <v>515</v>
      </c>
      <c r="G63" s="1217"/>
      <c r="H63" s="1217"/>
      <c r="I63" s="1217"/>
      <c r="J63" s="1217"/>
      <c r="K63" s="1217"/>
      <c r="L63" s="1217"/>
      <c r="M63" s="1217">
        <f t="shared" si="0"/>
        <v>0</v>
      </c>
      <c r="N63" s="2430"/>
      <c r="O63" s="2430"/>
      <c r="P63" s="2430"/>
      <c r="Q63" s="1805"/>
      <c r="R63" s="1204"/>
      <c r="S63" s="726"/>
      <c r="T63" s="1981"/>
      <c r="U63" s="1174"/>
      <c r="V63" s="1174"/>
      <c r="W63" s="1981"/>
      <c r="X63" s="1981"/>
      <c r="Y63" s="1174"/>
      <c r="Z63" s="1174"/>
      <c r="AA63" s="1174"/>
    </row>
    <row r="64" spans="1:27" ht="14.1" customHeight="1" x14ac:dyDescent="0.3">
      <c r="A64" s="184"/>
      <c r="B64" s="2424" t="s">
        <v>520</v>
      </c>
      <c r="C64" s="2425"/>
      <c r="D64" s="2425"/>
      <c r="E64" s="2462" t="s">
        <v>400</v>
      </c>
      <c r="F64" s="1212" t="s">
        <v>514</v>
      </c>
      <c r="G64" s="1217"/>
      <c r="H64" s="1217"/>
      <c r="I64" s="1217"/>
      <c r="J64" s="1217"/>
      <c r="K64" s="1217"/>
      <c r="L64" s="1217"/>
      <c r="M64" s="1214">
        <f t="shared" si="0"/>
        <v>0</v>
      </c>
      <c r="N64" s="2430"/>
      <c r="O64" s="2430"/>
      <c r="P64" s="2430"/>
      <c r="Q64" s="1805"/>
      <c r="R64" s="1204"/>
      <c r="S64" s="726"/>
      <c r="T64" s="1981">
        <f>SUM(N64:Q65)</f>
        <v>0</v>
      </c>
      <c r="U64" s="1174"/>
      <c r="V64" s="1174"/>
      <c r="W64" s="1981"/>
      <c r="X64" s="1981"/>
      <c r="Y64" s="1174"/>
      <c r="Z64" s="1174"/>
      <c r="AA64" s="1174"/>
    </row>
    <row r="65" spans="1:27" ht="14.1" customHeight="1" x14ac:dyDescent="0.3">
      <c r="A65" s="184"/>
      <c r="B65" s="2426"/>
      <c r="C65" s="2427"/>
      <c r="D65" s="2427"/>
      <c r="E65" s="2463"/>
      <c r="F65" s="1216" t="s">
        <v>515</v>
      </c>
      <c r="G65" s="1217"/>
      <c r="H65" s="1217"/>
      <c r="I65" s="1217"/>
      <c r="J65" s="1217"/>
      <c r="K65" s="1217"/>
      <c r="L65" s="1217"/>
      <c r="M65" s="1217">
        <f t="shared" si="0"/>
        <v>0</v>
      </c>
      <c r="N65" s="2430"/>
      <c r="O65" s="2430"/>
      <c r="P65" s="2430"/>
      <c r="Q65" s="1805"/>
      <c r="R65" s="1204"/>
      <c r="S65" s="726"/>
      <c r="T65" s="1981"/>
      <c r="U65" s="1174"/>
      <c r="V65" s="1174"/>
      <c r="W65" s="1981"/>
      <c r="X65" s="1981"/>
      <c r="Y65" s="1174"/>
      <c r="Z65" s="1174"/>
      <c r="AA65" s="1174"/>
    </row>
    <row r="66" spans="1:27" ht="14.1" customHeight="1" x14ac:dyDescent="0.3">
      <c r="A66" s="184"/>
      <c r="B66" s="2424" t="s">
        <v>521</v>
      </c>
      <c r="C66" s="2425"/>
      <c r="D66" s="2425"/>
      <c r="E66" s="2462" t="s">
        <v>402</v>
      </c>
      <c r="F66" s="1212" t="s">
        <v>514</v>
      </c>
      <c r="G66" s="1217"/>
      <c r="H66" s="1217"/>
      <c r="I66" s="1217"/>
      <c r="J66" s="1217"/>
      <c r="K66" s="1217"/>
      <c r="L66" s="1217"/>
      <c r="M66" s="1214">
        <f t="shared" si="0"/>
        <v>0</v>
      </c>
      <c r="N66" s="2430"/>
      <c r="O66" s="2430"/>
      <c r="P66" s="2430"/>
      <c r="Q66" s="1805"/>
      <c r="R66" s="1204"/>
      <c r="S66" s="726"/>
      <c r="T66" s="1981">
        <f>SUM(N66:Q67)</f>
        <v>0</v>
      </c>
      <c r="U66" s="1174"/>
      <c r="V66" s="1174"/>
      <c r="W66" s="1981"/>
      <c r="X66" s="1981"/>
      <c r="Y66" s="1174"/>
      <c r="Z66" s="1174"/>
      <c r="AA66" s="1174"/>
    </row>
    <row r="67" spans="1:27" ht="14.1" customHeight="1" x14ac:dyDescent="0.3">
      <c r="A67" s="184"/>
      <c r="B67" s="2426"/>
      <c r="C67" s="2427"/>
      <c r="D67" s="2427"/>
      <c r="E67" s="2463"/>
      <c r="F67" s="1216" t="s">
        <v>515</v>
      </c>
      <c r="G67" s="1217"/>
      <c r="H67" s="1217"/>
      <c r="I67" s="1217"/>
      <c r="J67" s="1217"/>
      <c r="K67" s="1217"/>
      <c r="L67" s="1217"/>
      <c r="M67" s="1217">
        <f t="shared" si="0"/>
        <v>0</v>
      </c>
      <c r="N67" s="2430"/>
      <c r="O67" s="2430"/>
      <c r="P67" s="2430"/>
      <c r="Q67" s="1805"/>
      <c r="R67" s="1204"/>
      <c r="S67" s="726"/>
      <c r="T67" s="1981"/>
      <c r="U67" s="1174"/>
      <c r="V67" s="1174"/>
      <c r="W67" s="1981"/>
      <c r="X67" s="1981"/>
      <c r="Y67" s="1174"/>
      <c r="Z67" s="1174"/>
      <c r="AA67" s="1174"/>
    </row>
    <row r="68" spans="1:27" ht="14.1" customHeight="1" x14ac:dyDescent="0.3">
      <c r="A68" s="184"/>
      <c r="B68" s="2424" t="s">
        <v>522</v>
      </c>
      <c r="C68" s="2425"/>
      <c r="D68" s="2425"/>
      <c r="E68" s="2462" t="s">
        <v>404</v>
      </c>
      <c r="F68" s="1212" t="s">
        <v>514</v>
      </c>
      <c r="G68" s="1217"/>
      <c r="H68" s="1217"/>
      <c r="I68" s="1217"/>
      <c r="J68" s="1217"/>
      <c r="K68" s="1217"/>
      <c r="L68" s="1217"/>
      <c r="M68" s="1214">
        <f t="shared" si="0"/>
        <v>0</v>
      </c>
      <c r="N68" s="2430"/>
      <c r="O68" s="2430"/>
      <c r="P68" s="2430"/>
      <c r="Q68" s="1805"/>
      <c r="R68" s="1204"/>
      <c r="S68" s="726"/>
      <c r="T68" s="1981">
        <f>SUM(N68:Q69)</f>
        <v>0</v>
      </c>
      <c r="U68" s="1174"/>
      <c r="V68" s="1174"/>
      <c r="W68" s="1981"/>
      <c r="X68" s="1981"/>
      <c r="Y68" s="1174"/>
      <c r="Z68" s="1174"/>
      <c r="AA68" s="1174"/>
    </row>
    <row r="69" spans="1:27" ht="14.1" customHeight="1" x14ac:dyDescent="0.3">
      <c r="A69" s="184"/>
      <c r="B69" s="2426"/>
      <c r="C69" s="2427"/>
      <c r="D69" s="2427"/>
      <c r="E69" s="2463"/>
      <c r="F69" s="1216" t="s">
        <v>515</v>
      </c>
      <c r="G69" s="1217"/>
      <c r="H69" s="1217"/>
      <c r="I69" s="1217"/>
      <c r="J69" s="1217"/>
      <c r="K69" s="1217"/>
      <c r="L69" s="1217"/>
      <c r="M69" s="1217">
        <f t="shared" si="0"/>
        <v>0</v>
      </c>
      <c r="N69" s="2430"/>
      <c r="O69" s="2430"/>
      <c r="P69" s="2430"/>
      <c r="Q69" s="1805"/>
      <c r="R69" s="1204"/>
      <c r="S69" s="726"/>
      <c r="T69" s="1981"/>
      <c r="U69" s="1174"/>
      <c r="V69" s="1174"/>
      <c r="W69" s="1981"/>
      <c r="X69" s="1981"/>
      <c r="Y69" s="1174"/>
      <c r="Z69" s="1174"/>
      <c r="AA69" s="1174"/>
    </row>
    <row r="70" spans="1:27" ht="14.1" customHeight="1" x14ac:dyDescent="0.3">
      <c r="A70" s="184"/>
      <c r="B70" s="2424" t="s">
        <v>523</v>
      </c>
      <c r="C70" s="2425"/>
      <c r="D70" s="2425"/>
      <c r="E70" s="2462" t="s">
        <v>406</v>
      </c>
      <c r="F70" s="1212" t="s">
        <v>514</v>
      </c>
      <c r="G70" s="1217"/>
      <c r="H70" s="1217"/>
      <c r="I70" s="1217"/>
      <c r="J70" s="1217"/>
      <c r="K70" s="1217"/>
      <c r="L70" s="1217"/>
      <c r="M70" s="1214">
        <f t="shared" si="0"/>
        <v>0</v>
      </c>
      <c r="N70" s="2430"/>
      <c r="O70" s="2430"/>
      <c r="P70" s="2430"/>
      <c r="Q70" s="1805"/>
      <c r="R70" s="1204"/>
      <c r="S70" s="726"/>
      <c r="T70" s="1981">
        <f>SUM(N70:Q71)</f>
        <v>0</v>
      </c>
      <c r="U70" s="1174"/>
      <c r="V70" s="1174"/>
      <c r="W70" s="1981"/>
      <c r="X70" s="1981"/>
      <c r="Y70" s="1174"/>
      <c r="Z70" s="1174"/>
      <c r="AA70" s="1174"/>
    </row>
    <row r="71" spans="1:27" ht="14.1" customHeight="1" x14ac:dyDescent="0.3">
      <c r="A71" s="184"/>
      <c r="B71" s="2426"/>
      <c r="C71" s="2427"/>
      <c r="D71" s="2427"/>
      <c r="E71" s="2463"/>
      <c r="F71" s="1216" t="s">
        <v>515</v>
      </c>
      <c r="G71" s="1217"/>
      <c r="H71" s="1217"/>
      <c r="I71" s="1217"/>
      <c r="J71" s="1217"/>
      <c r="K71" s="1217"/>
      <c r="L71" s="1217"/>
      <c r="M71" s="1217">
        <f t="shared" si="0"/>
        <v>0</v>
      </c>
      <c r="N71" s="2430"/>
      <c r="O71" s="2430"/>
      <c r="P71" s="2430"/>
      <c r="Q71" s="1805"/>
      <c r="R71" s="1204"/>
      <c r="S71" s="726"/>
      <c r="T71" s="1981"/>
      <c r="U71" s="1174"/>
      <c r="V71" s="1174"/>
      <c r="W71" s="1981"/>
      <c r="X71" s="1981"/>
      <c r="Y71" s="1174"/>
      <c r="Z71" s="1174"/>
      <c r="AA71" s="1174"/>
    </row>
    <row r="72" spans="1:27" ht="14.1" customHeight="1" x14ac:dyDescent="0.3">
      <c r="A72" s="184"/>
      <c r="B72" s="2424" t="s">
        <v>524</v>
      </c>
      <c r="C72" s="2425"/>
      <c r="D72" s="2425"/>
      <c r="E72" s="2462" t="s">
        <v>408</v>
      </c>
      <c r="F72" s="1212" t="s">
        <v>514</v>
      </c>
      <c r="G72" s="1217"/>
      <c r="H72" s="1217"/>
      <c r="I72" s="1217"/>
      <c r="J72" s="1217"/>
      <c r="K72" s="1217"/>
      <c r="L72" s="1217"/>
      <c r="M72" s="1214">
        <f t="shared" si="0"/>
        <v>0</v>
      </c>
      <c r="N72" s="2430"/>
      <c r="O72" s="2430"/>
      <c r="P72" s="2430"/>
      <c r="Q72" s="1805"/>
      <c r="R72" s="1204"/>
      <c r="S72" s="1981"/>
      <c r="T72" s="1981">
        <f>SUM(N72:Q73)</f>
        <v>0</v>
      </c>
      <c r="U72" s="1174"/>
      <c r="V72" s="1174"/>
      <c r="W72" s="1981"/>
      <c r="X72" s="1981"/>
      <c r="Y72" s="1174"/>
      <c r="Z72" s="1174"/>
      <c r="AA72" s="1174"/>
    </row>
    <row r="73" spans="1:27" ht="14.1" customHeight="1" x14ac:dyDescent="0.3">
      <c r="A73" s="184"/>
      <c r="B73" s="2426"/>
      <c r="C73" s="2427"/>
      <c r="D73" s="2427"/>
      <c r="E73" s="2463"/>
      <c r="F73" s="1216" t="s">
        <v>515</v>
      </c>
      <c r="G73" s="1217"/>
      <c r="H73" s="1217"/>
      <c r="I73" s="1217"/>
      <c r="J73" s="1217"/>
      <c r="K73" s="1217"/>
      <c r="L73" s="1217"/>
      <c r="M73" s="1217">
        <f t="shared" si="0"/>
        <v>0</v>
      </c>
      <c r="N73" s="2430"/>
      <c r="O73" s="2430"/>
      <c r="P73" s="2430"/>
      <c r="Q73" s="1805"/>
      <c r="R73" s="1204"/>
      <c r="S73" s="1981"/>
      <c r="T73" s="1981"/>
      <c r="U73" s="1174"/>
      <c r="V73" s="1174"/>
      <c r="W73" s="1981"/>
      <c r="X73" s="1981"/>
      <c r="Y73" s="1174"/>
      <c r="Z73" s="1174"/>
      <c r="AA73" s="1174"/>
    </row>
    <row r="74" spans="1:27" ht="14.1" customHeight="1" x14ac:dyDescent="0.3">
      <c r="A74" s="184"/>
      <c r="B74" s="2424" t="s">
        <v>525</v>
      </c>
      <c r="C74" s="2425"/>
      <c r="D74" s="2425"/>
      <c r="E74" s="2428">
        <v>10</v>
      </c>
      <c r="F74" s="1212" t="s">
        <v>514</v>
      </c>
      <c r="G74" s="1217"/>
      <c r="H74" s="1217"/>
      <c r="I74" s="1217"/>
      <c r="J74" s="1217"/>
      <c r="K74" s="1217"/>
      <c r="L74" s="1217"/>
      <c r="M74" s="1214">
        <f t="shared" si="0"/>
        <v>0</v>
      </c>
      <c r="N74" s="2430"/>
      <c r="O74" s="2430"/>
      <c r="P74" s="2430"/>
      <c r="Q74" s="1805"/>
      <c r="R74" s="1204"/>
      <c r="S74" s="1981"/>
      <c r="T74" s="1981">
        <f>SUM(N74:Q75)</f>
        <v>0</v>
      </c>
      <c r="U74" s="1174"/>
      <c r="V74" s="1174"/>
      <c r="W74" s="1981"/>
      <c r="X74" s="1981"/>
      <c r="Y74" s="1174"/>
      <c r="Z74" s="1174"/>
      <c r="AA74" s="1174"/>
    </row>
    <row r="75" spans="1:27" ht="14.1" customHeight="1" x14ac:dyDescent="0.3">
      <c r="A75" s="184"/>
      <c r="B75" s="2426"/>
      <c r="C75" s="2427"/>
      <c r="D75" s="2427"/>
      <c r="E75" s="2429"/>
      <c r="F75" s="1216" t="s">
        <v>515</v>
      </c>
      <c r="G75" s="1217"/>
      <c r="H75" s="1217"/>
      <c r="I75" s="1217"/>
      <c r="J75" s="1217"/>
      <c r="K75" s="1217"/>
      <c r="L75" s="1217"/>
      <c r="M75" s="1217">
        <f t="shared" si="0"/>
        <v>0</v>
      </c>
      <c r="N75" s="2430"/>
      <c r="O75" s="2430"/>
      <c r="P75" s="2430"/>
      <c r="Q75" s="1805"/>
      <c r="R75" s="1204"/>
      <c r="S75" s="1981"/>
      <c r="T75" s="1981"/>
      <c r="U75" s="1174"/>
      <c r="V75" s="1174"/>
      <c r="W75" s="1981"/>
      <c r="X75" s="1981"/>
      <c r="Y75" s="1174"/>
      <c r="Z75" s="1174"/>
      <c r="AA75" s="1174"/>
    </row>
    <row r="76" spans="1:27" ht="14.1" customHeight="1" x14ac:dyDescent="0.3">
      <c r="A76" s="184"/>
      <c r="B76" s="2424" t="s">
        <v>526</v>
      </c>
      <c r="C76" s="2425"/>
      <c r="D76" s="2425"/>
      <c r="E76" s="2428">
        <v>11</v>
      </c>
      <c r="F76" s="1212" t="s">
        <v>514</v>
      </c>
      <c r="G76" s="1217"/>
      <c r="H76" s="1217"/>
      <c r="I76" s="1217"/>
      <c r="J76" s="1217"/>
      <c r="K76" s="1217"/>
      <c r="L76" s="1217"/>
      <c r="M76" s="1214">
        <f t="shared" si="0"/>
        <v>0</v>
      </c>
      <c r="N76" s="2430"/>
      <c r="O76" s="2430"/>
      <c r="P76" s="2430"/>
      <c r="Q76" s="1805"/>
      <c r="R76" s="1204"/>
      <c r="S76" s="1981"/>
      <c r="T76" s="1981">
        <f>SUM(N76:Q77)</f>
        <v>0</v>
      </c>
      <c r="U76" s="1174"/>
      <c r="V76" s="1174"/>
      <c r="W76" s="1981"/>
      <c r="X76" s="1981"/>
      <c r="Y76" s="1174"/>
      <c r="Z76" s="1174"/>
      <c r="AA76" s="1174"/>
    </row>
    <row r="77" spans="1:27" ht="14.1" customHeight="1" x14ac:dyDescent="0.3">
      <c r="A77" s="184"/>
      <c r="B77" s="2426"/>
      <c r="C77" s="2427"/>
      <c r="D77" s="2427"/>
      <c r="E77" s="2429"/>
      <c r="F77" s="1216" t="s">
        <v>515</v>
      </c>
      <c r="G77" s="1217"/>
      <c r="H77" s="1217"/>
      <c r="I77" s="1217"/>
      <c r="J77" s="1217"/>
      <c r="K77" s="1217"/>
      <c r="L77" s="1217"/>
      <c r="M77" s="1217">
        <f t="shared" si="0"/>
        <v>0</v>
      </c>
      <c r="N77" s="2430"/>
      <c r="O77" s="2430"/>
      <c r="P77" s="2430"/>
      <c r="Q77" s="1805"/>
      <c r="R77" s="1204"/>
      <c r="S77" s="1981"/>
      <c r="T77" s="1981"/>
      <c r="U77" s="1174"/>
      <c r="V77" s="1174"/>
      <c r="W77" s="1981"/>
      <c r="X77" s="1981"/>
      <c r="Y77" s="1174"/>
      <c r="Z77" s="1174"/>
      <c r="AA77" s="1174"/>
    </row>
    <row r="78" spans="1:27" ht="14.1" customHeight="1" x14ac:dyDescent="0.3">
      <c r="A78" s="184"/>
      <c r="B78" s="2424" t="s">
        <v>527</v>
      </c>
      <c r="C78" s="2425"/>
      <c r="D78" s="2425"/>
      <c r="E78" s="2428">
        <v>12</v>
      </c>
      <c r="F78" s="1212" t="s">
        <v>514</v>
      </c>
      <c r="G78" s="1217"/>
      <c r="H78" s="1217"/>
      <c r="I78" s="1217"/>
      <c r="J78" s="1217"/>
      <c r="K78" s="1217"/>
      <c r="L78" s="1217"/>
      <c r="M78" s="1214">
        <f t="shared" si="0"/>
        <v>0</v>
      </c>
      <c r="N78" s="2430"/>
      <c r="O78" s="2430"/>
      <c r="P78" s="2430"/>
      <c r="Q78" s="1805"/>
      <c r="R78" s="1204"/>
      <c r="S78" s="1981"/>
      <c r="T78" s="1981">
        <f>SUM(N78:Q79)</f>
        <v>0</v>
      </c>
      <c r="U78" s="1174"/>
      <c r="V78" s="1174"/>
      <c r="W78" s="1981"/>
      <c r="X78" s="1981"/>
      <c r="Y78" s="1174"/>
      <c r="Z78" s="1174"/>
      <c r="AA78" s="1174"/>
    </row>
    <row r="79" spans="1:27" ht="14.1" customHeight="1" x14ac:dyDescent="0.3">
      <c r="A79" s="184"/>
      <c r="B79" s="2426"/>
      <c r="C79" s="2427"/>
      <c r="D79" s="2427"/>
      <c r="E79" s="2429"/>
      <c r="F79" s="1216" t="s">
        <v>515</v>
      </c>
      <c r="G79" s="1217"/>
      <c r="H79" s="1217"/>
      <c r="I79" s="1217"/>
      <c r="J79" s="1217"/>
      <c r="K79" s="1217"/>
      <c r="L79" s="1217"/>
      <c r="M79" s="1217">
        <f t="shared" si="0"/>
        <v>0</v>
      </c>
      <c r="N79" s="2430"/>
      <c r="O79" s="2430"/>
      <c r="P79" s="2430"/>
      <c r="Q79" s="1805"/>
      <c r="R79" s="1204"/>
      <c r="S79" s="1981"/>
      <c r="T79" s="1981"/>
      <c r="U79" s="1174"/>
      <c r="V79" s="1174"/>
      <c r="W79" s="1981"/>
      <c r="X79" s="1981"/>
      <c r="Y79" s="1174"/>
      <c r="Z79" s="1174"/>
      <c r="AA79" s="1174"/>
    </row>
    <row r="80" spans="1:27" ht="14.1" customHeight="1" x14ac:dyDescent="0.3">
      <c r="A80" s="184"/>
      <c r="B80" s="2424" t="s">
        <v>528</v>
      </c>
      <c r="C80" s="2425"/>
      <c r="D80" s="2425"/>
      <c r="E80" s="2428">
        <v>13</v>
      </c>
      <c r="F80" s="1212" t="s">
        <v>514</v>
      </c>
      <c r="G80" s="1217"/>
      <c r="H80" s="1217"/>
      <c r="I80" s="1217"/>
      <c r="J80" s="1217"/>
      <c r="K80" s="1217"/>
      <c r="L80" s="1217"/>
      <c r="M80" s="1214">
        <f t="shared" si="0"/>
        <v>0</v>
      </c>
      <c r="N80" s="2430"/>
      <c r="O80" s="2430"/>
      <c r="P80" s="2430"/>
      <c r="Q80" s="1805"/>
      <c r="R80" s="1204"/>
      <c r="S80" s="1981"/>
      <c r="T80" s="1981">
        <f>SUM(N80:Q81)</f>
        <v>0</v>
      </c>
      <c r="U80" s="1174"/>
      <c r="V80" s="1174"/>
      <c r="W80" s="1981"/>
      <c r="X80" s="1981"/>
      <c r="Y80" s="1174"/>
      <c r="Z80" s="1174"/>
      <c r="AA80" s="1174"/>
    </row>
    <row r="81" spans="1:27" ht="14.1" customHeight="1" x14ac:dyDescent="0.3">
      <c r="A81" s="184"/>
      <c r="B81" s="2426"/>
      <c r="C81" s="2427"/>
      <c r="D81" s="2427"/>
      <c r="E81" s="2429"/>
      <c r="F81" s="1216" t="s">
        <v>515</v>
      </c>
      <c r="G81" s="1217"/>
      <c r="H81" s="1217"/>
      <c r="I81" s="1217"/>
      <c r="J81" s="1217"/>
      <c r="K81" s="1217"/>
      <c r="L81" s="1217"/>
      <c r="M81" s="1217">
        <f t="shared" si="0"/>
        <v>0</v>
      </c>
      <c r="N81" s="2430"/>
      <c r="O81" s="2430"/>
      <c r="P81" s="2430"/>
      <c r="Q81" s="1805"/>
      <c r="R81" s="1204"/>
      <c r="S81" s="1981"/>
      <c r="T81" s="1981"/>
      <c r="U81" s="1174"/>
      <c r="V81" s="1174"/>
      <c r="W81" s="1981"/>
      <c r="X81" s="1981"/>
      <c r="Y81" s="1174"/>
      <c r="Z81" s="1174"/>
      <c r="AA81" s="1174"/>
    </row>
    <row r="82" spans="1:27" ht="14.1" customHeight="1" x14ac:dyDescent="0.3">
      <c r="A82" s="184"/>
      <c r="B82" s="2424" t="s">
        <v>529</v>
      </c>
      <c r="C82" s="2425"/>
      <c r="D82" s="2425"/>
      <c r="E82" s="2428">
        <v>14</v>
      </c>
      <c r="F82" s="1212" t="s">
        <v>514</v>
      </c>
      <c r="G82" s="1217"/>
      <c r="H82" s="1217"/>
      <c r="I82" s="1217"/>
      <c r="J82" s="1217"/>
      <c r="K82" s="1217"/>
      <c r="L82" s="1217"/>
      <c r="M82" s="1214">
        <f t="shared" si="0"/>
        <v>0</v>
      </c>
      <c r="N82" s="2430"/>
      <c r="O82" s="2430"/>
      <c r="P82" s="2430"/>
      <c r="Q82" s="1805"/>
      <c r="R82" s="1204"/>
      <c r="S82" s="1981"/>
      <c r="T82" s="1981">
        <f>SUM(N82:Q83)</f>
        <v>0</v>
      </c>
      <c r="U82" s="1174"/>
      <c r="V82" s="1174"/>
      <c r="W82" s="1981"/>
      <c r="X82" s="1981"/>
      <c r="Y82" s="1174"/>
      <c r="Z82" s="1174"/>
      <c r="AA82" s="1174"/>
    </row>
    <row r="83" spans="1:27" ht="14.1" customHeight="1" x14ac:dyDescent="0.3">
      <c r="A83" s="184"/>
      <c r="B83" s="2426"/>
      <c r="C83" s="2427"/>
      <c r="D83" s="2427"/>
      <c r="E83" s="2429"/>
      <c r="F83" s="1216" t="s">
        <v>515</v>
      </c>
      <c r="G83" s="1217"/>
      <c r="H83" s="1217"/>
      <c r="I83" s="1217"/>
      <c r="J83" s="1217"/>
      <c r="K83" s="1217"/>
      <c r="L83" s="1217"/>
      <c r="M83" s="1217">
        <f t="shared" si="0"/>
        <v>0</v>
      </c>
      <c r="N83" s="2430"/>
      <c r="O83" s="2430"/>
      <c r="P83" s="2430"/>
      <c r="Q83" s="1805"/>
      <c r="R83" s="1204"/>
      <c r="S83" s="1981"/>
      <c r="T83" s="1981"/>
      <c r="U83" s="1174"/>
      <c r="V83" s="1174"/>
      <c r="W83" s="1981"/>
      <c r="X83" s="1981"/>
      <c r="Y83" s="1174"/>
      <c r="Z83" s="1174"/>
      <c r="AA83" s="1174"/>
    </row>
    <row r="84" spans="1:27" ht="14.1" customHeight="1" x14ac:dyDescent="0.3">
      <c r="A84" s="184"/>
      <c r="B84" s="2424" t="s">
        <v>530</v>
      </c>
      <c r="C84" s="2425"/>
      <c r="D84" s="2425"/>
      <c r="E84" s="2428">
        <v>15</v>
      </c>
      <c r="F84" s="1212" t="s">
        <v>514</v>
      </c>
      <c r="G84" s="1217"/>
      <c r="H84" s="1217"/>
      <c r="I84" s="1217"/>
      <c r="J84" s="1217"/>
      <c r="K84" s="1217"/>
      <c r="L84" s="1217"/>
      <c r="M84" s="1214">
        <f t="shared" si="0"/>
        <v>0</v>
      </c>
      <c r="N84" s="2430"/>
      <c r="O84" s="2430"/>
      <c r="P84" s="2430"/>
      <c r="Q84" s="1805"/>
      <c r="R84" s="1204"/>
      <c r="S84" s="1981"/>
      <c r="T84" s="1981">
        <f>SUM(N84:Q85)</f>
        <v>0</v>
      </c>
      <c r="U84" s="1174"/>
      <c r="V84" s="1174"/>
      <c r="W84" s="1981"/>
      <c r="X84" s="1981"/>
      <c r="Y84" s="1174"/>
      <c r="Z84" s="1174"/>
      <c r="AA84" s="1174"/>
    </row>
    <row r="85" spans="1:27" ht="14.1" customHeight="1" x14ac:dyDescent="0.3">
      <c r="A85" s="184"/>
      <c r="B85" s="2431"/>
      <c r="C85" s="2432"/>
      <c r="D85" s="2432"/>
      <c r="E85" s="2433"/>
      <c r="F85" s="1218" t="s">
        <v>515</v>
      </c>
      <c r="G85" s="1219"/>
      <c r="H85" s="1219"/>
      <c r="I85" s="1219"/>
      <c r="J85" s="1219"/>
      <c r="K85" s="1219"/>
      <c r="L85" s="1219"/>
      <c r="M85" s="1219">
        <f t="shared" si="0"/>
        <v>0</v>
      </c>
      <c r="N85" s="2446"/>
      <c r="O85" s="2446"/>
      <c r="P85" s="2446"/>
      <c r="Q85" s="2447"/>
      <c r="R85" s="1204"/>
      <c r="S85" s="1981"/>
      <c r="T85" s="1981"/>
      <c r="U85" s="1174"/>
      <c r="V85" s="1174"/>
      <c r="W85" s="1981"/>
      <c r="X85" s="1981"/>
      <c r="Y85" s="1174"/>
      <c r="Z85" s="1174"/>
      <c r="AA85" s="1174"/>
    </row>
    <row r="86" spans="1:27" ht="15.75" customHeight="1" x14ac:dyDescent="0.3">
      <c r="A86" s="184"/>
      <c r="B86" s="2442" t="s">
        <v>39555</v>
      </c>
      <c r="C86" s="2443"/>
      <c r="D86" s="1229"/>
      <c r="E86" s="2428">
        <v>16</v>
      </c>
      <c r="F86" s="1212" t="s">
        <v>514</v>
      </c>
      <c r="G86" s="1217"/>
      <c r="H86" s="1217"/>
      <c r="I86" s="1217"/>
      <c r="J86" s="1217"/>
      <c r="K86" s="1217"/>
      <c r="L86" s="1217"/>
      <c r="M86" s="1214">
        <f t="shared" si="0"/>
        <v>0</v>
      </c>
      <c r="N86" s="2430"/>
      <c r="O86" s="2430"/>
      <c r="P86" s="2430"/>
      <c r="Q86" s="1805"/>
      <c r="R86" s="1204"/>
      <c r="S86" s="1981"/>
      <c r="T86" s="1981">
        <f>SUM(N86:Q87)</f>
        <v>0</v>
      </c>
      <c r="U86" s="1174"/>
      <c r="V86" s="1174"/>
      <c r="W86" s="1981"/>
      <c r="X86" s="1981"/>
      <c r="Y86" s="1174"/>
      <c r="Z86" s="1174"/>
      <c r="AA86" s="1174"/>
    </row>
    <row r="87" spans="1:27" ht="15.75" customHeight="1" x14ac:dyDescent="0.3">
      <c r="A87" s="184"/>
      <c r="B87" s="2448"/>
      <c r="C87" s="2449"/>
      <c r="D87" s="1228"/>
      <c r="E87" s="2429"/>
      <c r="F87" s="1216" t="s">
        <v>515</v>
      </c>
      <c r="G87" s="1217"/>
      <c r="H87" s="1217"/>
      <c r="I87" s="1217"/>
      <c r="J87" s="1217"/>
      <c r="K87" s="1217"/>
      <c r="L87" s="1217"/>
      <c r="M87" s="1217">
        <f t="shared" si="0"/>
        <v>0</v>
      </c>
      <c r="N87" s="2430"/>
      <c r="O87" s="2430"/>
      <c r="P87" s="2430"/>
      <c r="Q87" s="1805"/>
      <c r="R87" s="1204"/>
      <c r="S87" s="1981"/>
      <c r="T87" s="1981"/>
      <c r="U87" s="1174"/>
      <c r="V87" s="1174"/>
      <c r="W87" s="1981"/>
      <c r="X87" s="1981"/>
      <c r="Y87" s="1174"/>
      <c r="Z87" s="1174"/>
      <c r="AA87" s="1174"/>
    </row>
    <row r="88" spans="1:27" ht="15.75" customHeight="1" x14ac:dyDescent="0.3">
      <c r="A88" s="184"/>
      <c r="B88" s="2444" t="s">
        <v>531</v>
      </c>
      <c r="C88" s="2432"/>
      <c r="D88" s="2432"/>
      <c r="E88" s="2433">
        <v>17</v>
      </c>
      <c r="F88" s="1224" t="s">
        <v>514</v>
      </c>
      <c r="G88" s="1215"/>
      <c r="H88" s="1215"/>
      <c r="I88" s="1215"/>
      <c r="J88" s="1215"/>
      <c r="K88" s="1215"/>
      <c r="L88" s="1215"/>
      <c r="M88" s="1225">
        <f t="shared" si="0"/>
        <v>0</v>
      </c>
      <c r="N88" s="2434"/>
      <c r="O88" s="2434"/>
      <c r="P88" s="2434"/>
      <c r="Q88" s="1808"/>
      <c r="R88" s="1204"/>
      <c r="S88" s="1981"/>
      <c r="T88" s="1981">
        <f>SUM(N88:Q89)</f>
        <v>0</v>
      </c>
      <c r="U88" s="1174"/>
      <c r="V88" s="1174"/>
      <c r="W88" s="1981"/>
      <c r="X88" s="1981"/>
      <c r="Y88" s="1174"/>
      <c r="Z88" s="1174"/>
      <c r="AA88" s="1174"/>
    </row>
    <row r="89" spans="1:27" ht="15.75" customHeight="1" thickBot="1" x14ac:dyDescent="0.35">
      <c r="A89" s="184"/>
      <c r="B89" s="2431"/>
      <c r="C89" s="2432"/>
      <c r="D89" s="2432"/>
      <c r="E89" s="2433"/>
      <c r="F89" s="1218" t="s">
        <v>515</v>
      </c>
      <c r="G89" s="1219"/>
      <c r="H89" s="1219"/>
      <c r="I89" s="1219"/>
      <c r="J89" s="1219"/>
      <c r="K89" s="1219"/>
      <c r="L89" s="1219"/>
      <c r="M89" s="1226">
        <f t="shared" si="0"/>
        <v>0</v>
      </c>
      <c r="N89" s="2446"/>
      <c r="O89" s="2446"/>
      <c r="P89" s="2446"/>
      <c r="Q89" s="2447"/>
      <c r="R89" s="1204"/>
      <c r="S89" s="1981"/>
      <c r="T89" s="1981"/>
      <c r="U89" s="1174"/>
      <c r="V89" s="1174"/>
      <c r="W89" s="1981"/>
      <c r="X89" s="1981"/>
      <c r="Y89" s="1174"/>
      <c r="Z89" s="1174"/>
      <c r="AA89" s="1174"/>
    </row>
    <row r="90" spans="1:27" ht="15.75" customHeight="1" x14ac:dyDescent="0.3">
      <c r="A90" s="184"/>
      <c r="B90" s="2454" t="s">
        <v>532</v>
      </c>
      <c r="C90" s="2456" t="s">
        <v>533</v>
      </c>
      <c r="D90" s="2458"/>
      <c r="E90" s="2439">
        <v>18</v>
      </c>
      <c r="F90" s="1221" t="s">
        <v>514</v>
      </c>
      <c r="G90" s="504">
        <f t="shared" ref="G90:L91" si="1">G92+G102</f>
        <v>0</v>
      </c>
      <c r="H90" s="504">
        <f t="shared" si="1"/>
        <v>0</v>
      </c>
      <c r="I90" s="504">
        <v>5</v>
      </c>
      <c r="J90" s="504">
        <f t="shared" si="1"/>
        <v>3</v>
      </c>
      <c r="K90" s="504">
        <f t="shared" si="1"/>
        <v>0</v>
      </c>
      <c r="L90" s="504">
        <f t="shared" si="1"/>
        <v>0</v>
      </c>
      <c r="M90" s="522">
        <f t="shared" si="0"/>
        <v>8</v>
      </c>
      <c r="N90" s="1815">
        <f>N92+N102</f>
        <v>0</v>
      </c>
      <c r="O90" s="1815">
        <f>O92+O102</f>
        <v>0</v>
      </c>
      <c r="P90" s="1815">
        <f>P92+P102</f>
        <v>0</v>
      </c>
      <c r="Q90" s="1918">
        <v>11</v>
      </c>
      <c r="R90" s="1204"/>
      <c r="S90" s="1981"/>
      <c r="T90" s="1981">
        <f>SUM(N90:Q91)</f>
        <v>11</v>
      </c>
      <c r="U90" s="1174"/>
      <c r="V90" s="1174"/>
      <c r="W90" s="1981"/>
      <c r="X90" s="1981"/>
      <c r="Y90" s="1174"/>
      <c r="Z90" s="1174"/>
      <c r="AA90" s="1174"/>
    </row>
    <row r="91" spans="1:27" ht="15.75" customHeight="1" thickBot="1" x14ac:dyDescent="0.35">
      <c r="A91" s="184"/>
      <c r="B91" s="2455"/>
      <c r="C91" s="2457"/>
      <c r="D91" s="2459"/>
      <c r="E91" s="2440"/>
      <c r="F91" s="1223" t="s">
        <v>515</v>
      </c>
      <c r="G91" s="505">
        <f t="shared" si="1"/>
        <v>0</v>
      </c>
      <c r="H91" s="505">
        <f t="shared" si="1"/>
        <v>0</v>
      </c>
      <c r="I91" s="505">
        <f t="shared" si="1"/>
        <v>3</v>
      </c>
      <c r="J91" s="505">
        <f t="shared" si="1"/>
        <v>0</v>
      </c>
      <c r="K91" s="505">
        <v>3</v>
      </c>
      <c r="L91" s="505">
        <f t="shared" si="1"/>
        <v>0</v>
      </c>
      <c r="M91" s="505">
        <f t="shared" si="0"/>
        <v>6</v>
      </c>
      <c r="N91" s="1816"/>
      <c r="O91" s="1816"/>
      <c r="P91" s="1816"/>
      <c r="Q91" s="1919"/>
      <c r="R91" s="1204"/>
      <c r="S91" s="1981"/>
      <c r="T91" s="1981"/>
      <c r="U91" s="1174"/>
      <c r="V91" s="1174"/>
      <c r="W91" s="1981"/>
      <c r="X91" s="1981"/>
      <c r="Y91" s="1174"/>
      <c r="Z91" s="1174"/>
      <c r="AA91" s="1174"/>
    </row>
    <row r="92" spans="1:27" ht="14.1" customHeight="1" x14ac:dyDescent="0.3">
      <c r="A92" s="184"/>
      <c r="B92" s="2435" t="s">
        <v>534</v>
      </c>
      <c r="C92" s="2453" t="s">
        <v>535</v>
      </c>
      <c r="D92" s="1227"/>
      <c r="E92" s="2433">
        <v>180</v>
      </c>
      <c r="F92" s="1224" t="s">
        <v>514</v>
      </c>
      <c r="G92" s="506">
        <f t="shared" ref="G92:L93" si="2">G94+G96+G98+G100</f>
        <v>0</v>
      </c>
      <c r="H92" s="506">
        <f t="shared" si="2"/>
        <v>0</v>
      </c>
      <c r="I92" s="506">
        <f t="shared" si="2"/>
        <v>0</v>
      </c>
      <c r="J92" s="506">
        <v>3</v>
      </c>
      <c r="K92" s="506">
        <f t="shared" si="2"/>
        <v>0</v>
      </c>
      <c r="L92" s="506">
        <f t="shared" si="2"/>
        <v>0</v>
      </c>
      <c r="M92" s="522">
        <f t="shared" si="0"/>
        <v>3</v>
      </c>
      <c r="N92" s="1857">
        <f>SUM(N94:N101)</f>
        <v>0</v>
      </c>
      <c r="O92" s="1857">
        <f>SUM(O94:O101)</f>
        <v>0</v>
      </c>
      <c r="P92" s="1857">
        <f>SUM(P94:P101)</f>
        <v>0</v>
      </c>
      <c r="Q92" s="1920">
        <v>10</v>
      </c>
      <c r="R92" s="1204"/>
      <c r="S92" s="1981"/>
      <c r="T92" s="1981">
        <f>SUM(N92:Q93)</f>
        <v>10</v>
      </c>
      <c r="U92" s="1174"/>
      <c r="V92" s="1174"/>
      <c r="W92" s="1981"/>
      <c r="X92" s="1981"/>
      <c r="Y92" s="1174"/>
      <c r="Z92" s="1174"/>
      <c r="AA92" s="1174"/>
    </row>
    <row r="93" spans="1:27" ht="14.1" customHeight="1" x14ac:dyDescent="0.3">
      <c r="A93" s="184"/>
      <c r="B93" s="2452"/>
      <c r="C93" s="2451"/>
      <c r="D93" s="1228"/>
      <c r="E93" s="2429"/>
      <c r="F93" s="1216" t="s">
        <v>515</v>
      </c>
      <c r="G93" s="507">
        <f t="shared" si="2"/>
        <v>0</v>
      </c>
      <c r="H93" s="507">
        <f t="shared" si="2"/>
        <v>0</v>
      </c>
      <c r="I93" s="507">
        <v>3</v>
      </c>
      <c r="J93" s="507">
        <f t="shared" si="2"/>
        <v>0</v>
      </c>
      <c r="K93" s="507">
        <f t="shared" si="2"/>
        <v>0</v>
      </c>
      <c r="L93" s="507">
        <f t="shared" si="2"/>
        <v>0</v>
      </c>
      <c r="M93" s="507">
        <f t="shared" si="0"/>
        <v>3</v>
      </c>
      <c r="N93" s="1850"/>
      <c r="O93" s="1850"/>
      <c r="P93" s="1850"/>
      <c r="Q93" s="1921"/>
      <c r="R93" s="1204"/>
      <c r="S93" s="1981"/>
      <c r="T93" s="1981"/>
      <c r="U93" s="1174"/>
      <c r="V93" s="1174"/>
      <c r="W93" s="1981"/>
      <c r="X93" s="1981"/>
      <c r="Y93" s="1174"/>
      <c r="Z93" s="1174"/>
      <c r="AA93" s="1174"/>
    </row>
    <row r="94" spans="1:27" ht="15.75" customHeight="1" x14ac:dyDescent="0.3">
      <c r="A94" s="184"/>
      <c r="B94" s="2442" t="s">
        <v>536</v>
      </c>
      <c r="C94" s="2425"/>
      <c r="D94" s="2425"/>
      <c r="E94" s="2428" t="s">
        <v>537</v>
      </c>
      <c r="F94" s="1212" t="s">
        <v>514</v>
      </c>
      <c r="G94" s="1217"/>
      <c r="H94" s="1217"/>
      <c r="I94" s="1217"/>
      <c r="J94" s="1217"/>
      <c r="K94" s="1217"/>
      <c r="L94" s="1217"/>
      <c r="M94" s="1214">
        <f t="shared" si="0"/>
        <v>0</v>
      </c>
      <c r="N94" s="2430"/>
      <c r="O94" s="2430"/>
      <c r="P94" s="2430"/>
      <c r="Q94" s="1805"/>
      <c r="R94" s="1204"/>
      <c r="S94" s="1981"/>
      <c r="T94" s="1981">
        <f>SUM(N94:Q95)</f>
        <v>0</v>
      </c>
      <c r="U94" s="1174"/>
      <c r="V94" s="1174"/>
      <c r="W94" s="1981"/>
      <c r="X94" s="1981"/>
      <c r="Y94" s="1174"/>
      <c r="Z94" s="1174"/>
      <c r="AA94" s="1174"/>
    </row>
    <row r="95" spans="1:27" ht="15.75" customHeight="1" x14ac:dyDescent="0.3">
      <c r="A95" s="184"/>
      <c r="B95" s="2426"/>
      <c r="C95" s="2427"/>
      <c r="D95" s="2427"/>
      <c r="E95" s="2429"/>
      <c r="F95" s="1216" t="s">
        <v>515</v>
      </c>
      <c r="G95" s="1217"/>
      <c r="H95" s="1217"/>
      <c r="I95" s="1217"/>
      <c r="J95" s="1217"/>
      <c r="K95" s="1217"/>
      <c r="L95" s="1217"/>
      <c r="M95" s="1217">
        <f t="shared" si="0"/>
        <v>0</v>
      </c>
      <c r="N95" s="2430"/>
      <c r="O95" s="2430"/>
      <c r="P95" s="2430"/>
      <c r="Q95" s="1805"/>
      <c r="R95" s="1204"/>
      <c r="S95" s="1981"/>
      <c r="T95" s="1981"/>
      <c r="U95" s="1174"/>
      <c r="V95" s="1174"/>
      <c r="W95" s="1981"/>
      <c r="X95" s="1981"/>
      <c r="Y95" s="1174"/>
      <c r="Z95" s="1174"/>
      <c r="AA95" s="1174"/>
    </row>
    <row r="96" spans="1:27" ht="14.1" customHeight="1" x14ac:dyDescent="0.3">
      <c r="A96" s="184"/>
      <c r="B96" s="2424" t="s">
        <v>538</v>
      </c>
      <c r="C96" s="2425"/>
      <c r="D96" s="2425"/>
      <c r="E96" s="2428" t="s">
        <v>539</v>
      </c>
      <c r="F96" s="1212" t="s">
        <v>514</v>
      </c>
      <c r="G96" s="1217"/>
      <c r="H96" s="1217"/>
      <c r="I96" s="1217"/>
      <c r="J96" s="1217"/>
      <c r="K96" s="1217"/>
      <c r="L96" s="1217"/>
      <c r="M96" s="1214">
        <f t="shared" si="0"/>
        <v>0</v>
      </c>
      <c r="N96" s="2430"/>
      <c r="O96" s="2430"/>
      <c r="P96" s="2430"/>
      <c r="Q96" s="1805"/>
      <c r="R96" s="1204"/>
      <c r="S96" s="1981"/>
      <c r="T96" s="1981">
        <f>SUM(N96:Q97)</f>
        <v>0</v>
      </c>
      <c r="U96" s="1174"/>
      <c r="V96" s="1174"/>
      <c r="W96" s="1981"/>
      <c r="X96" s="1981"/>
      <c r="Y96" s="1174"/>
      <c r="Z96" s="1174"/>
      <c r="AA96" s="1174"/>
    </row>
    <row r="97" spans="1:27" ht="14.1" customHeight="1" x14ac:dyDescent="0.3">
      <c r="A97" s="184"/>
      <c r="B97" s="2426"/>
      <c r="C97" s="2427"/>
      <c r="D97" s="2427"/>
      <c r="E97" s="2429"/>
      <c r="F97" s="1216" t="s">
        <v>515</v>
      </c>
      <c r="G97" s="1217"/>
      <c r="H97" s="1217"/>
      <c r="I97" s="1217"/>
      <c r="J97" s="1217"/>
      <c r="K97" s="1217"/>
      <c r="L97" s="1217"/>
      <c r="M97" s="1217">
        <f t="shared" si="0"/>
        <v>0</v>
      </c>
      <c r="N97" s="2430"/>
      <c r="O97" s="2430"/>
      <c r="P97" s="2430"/>
      <c r="Q97" s="1805"/>
      <c r="R97" s="1204"/>
      <c r="S97" s="1981"/>
      <c r="T97" s="1981"/>
      <c r="U97" s="1174"/>
      <c r="V97" s="1174"/>
      <c r="W97" s="1981"/>
      <c r="X97" s="1981"/>
      <c r="Y97" s="1174"/>
      <c r="Z97" s="1174"/>
      <c r="AA97" s="1174"/>
    </row>
    <row r="98" spans="1:27" ht="23.25" customHeight="1" x14ac:dyDescent="0.3">
      <c r="A98" s="184"/>
      <c r="B98" s="2442" t="s">
        <v>540</v>
      </c>
      <c r="C98" s="2425"/>
      <c r="D98" s="2425"/>
      <c r="E98" s="2428" t="s">
        <v>541</v>
      </c>
      <c r="F98" s="1212" t="s">
        <v>514</v>
      </c>
      <c r="G98" s="1217"/>
      <c r="H98" s="1217"/>
      <c r="I98" s="1217"/>
      <c r="J98" s="1217"/>
      <c r="K98" s="1217"/>
      <c r="L98" s="1217"/>
      <c r="M98" s="1214">
        <f t="shared" si="0"/>
        <v>0</v>
      </c>
      <c r="N98" s="2430"/>
      <c r="O98" s="2430"/>
      <c r="P98" s="2430"/>
      <c r="Q98" s="1805"/>
      <c r="R98" s="1204"/>
      <c r="S98" s="1981"/>
      <c r="T98" s="1981">
        <f>SUM(N98:Q99)</f>
        <v>0</v>
      </c>
      <c r="U98" s="1174"/>
      <c r="V98" s="1174"/>
      <c r="W98" s="1981"/>
      <c r="X98" s="1981"/>
      <c r="Y98" s="1174"/>
      <c r="Z98" s="1174"/>
      <c r="AA98" s="1174"/>
    </row>
    <row r="99" spans="1:27" ht="23.25" customHeight="1" x14ac:dyDescent="0.3">
      <c r="A99" s="184"/>
      <c r="B99" s="2426"/>
      <c r="C99" s="2427"/>
      <c r="D99" s="2427"/>
      <c r="E99" s="2429"/>
      <c r="F99" s="1216" t="s">
        <v>515</v>
      </c>
      <c r="G99" s="1217"/>
      <c r="H99" s="1217"/>
      <c r="I99" s="1217"/>
      <c r="J99" s="1217"/>
      <c r="K99" s="1217"/>
      <c r="L99" s="1217"/>
      <c r="M99" s="1217">
        <f t="shared" si="0"/>
        <v>0</v>
      </c>
      <c r="N99" s="2430"/>
      <c r="O99" s="2430"/>
      <c r="P99" s="2430"/>
      <c r="Q99" s="1805"/>
      <c r="R99" s="1204"/>
      <c r="S99" s="1981"/>
      <c r="T99" s="1981"/>
      <c r="U99" s="1174"/>
      <c r="V99" s="1174"/>
      <c r="W99" s="1981"/>
      <c r="X99" s="1981"/>
      <c r="Y99" s="1174"/>
      <c r="Z99" s="1174"/>
      <c r="AA99" s="1174"/>
    </row>
    <row r="100" spans="1:27" ht="15.75" customHeight="1" x14ac:dyDescent="0.3">
      <c r="A100" s="184"/>
      <c r="B100" s="2442" t="s">
        <v>542</v>
      </c>
      <c r="C100" s="2443"/>
      <c r="D100" s="2443"/>
      <c r="E100" s="2428" t="s">
        <v>543</v>
      </c>
      <c r="F100" s="1212" t="s">
        <v>514</v>
      </c>
      <c r="G100" s="1217"/>
      <c r="H100" s="1217"/>
      <c r="I100" s="1217"/>
      <c r="J100" s="1217"/>
      <c r="K100" s="1217"/>
      <c r="L100" s="1217"/>
      <c r="M100" s="1214">
        <f t="shared" si="0"/>
        <v>0</v>
      </c>
      <c r="N100" s="2430"/>
      <c r="O100" s="2430"/>
      <c r="P100" s="2430"/>
      <c r="Q100" s="1805"/>
      <c r="R100" s="1204"/>
      <c r="S100" s="1981"/>
      <c r="T100" s="1981">
        <f>SUM(N100:Q101)</f>
        <v>0</v>
      </c>
      <c r="U100" s="1174"/>
      <c r="V100" s="1174"/>
      <c r="W100" s="1981"/>
      <c r="X100" s="1981"/>
      <c r="Y100" s="1174"/>
      <c r="Z100" s="1174"/>
      <c r="AA100" s="1174"/>
    </row>
    <row r="101" spans="1:27" ht="15.75" customHeight="1" x14ac:dyDescent="0.3">
      <c r="A101" s="184"/>
      <c r="B101" s="2448"/>
      <c r="C101" s="2449"/>
      <c r="D101" s="2449"/>
      <c r="E101" s="2429"/>
      <c r="F101" s="1216" t="s">
        <v>515</v>
      </c>
      <c r="G101" s="1217"/>
      <c r="H101" s="1217"/>
      <c r="I101" s="1217"/>
      <c r="J101" s="1217"/>
      <c r="K101" s="1217"/>
      <c r="L101" s="1217"/>
      <c r="M101" s="1217">
        <f t="shared" si="0"/>
        <v>0</v>
      </c>
      <c r="N101" s="2430"/>
      <c r="O101" s="2430"/>
      <c r="P101" s="2430"/>
      <c r="Q101" s="1805"/>
      <c r="R101" s="1204"/>
      <c r="S101" s="1981"/>
      <c r="T101" s="1981"/>
      <c r="U101" s="1174"/>
      <c r="V101" s="1174"/>
      <c r="W101" s="1981"/>
      <c r="X101" s="1981"/>
      <c r="Y101" s="1174"/>
      <c r="Z101" s="1174"/>
      <c r="AA101" s="1174"/>
    </row>
    <row r="102" spans="1:27" ht="14.1" customHeight="1" x14ac:dyDescent="0.3">
      <c r="A102" s="184"/>
      <c r="B102" s="2424" t="s">
        <v>544</v>
      </c>
      <c r="C102" s="2450" t="s">
        <v>535</v>
      </c>
      <c r="D102" s="1229"/>
      <c r="E102" s="2428">
        <v>185</v>
      </c>
      <c r="F102" s="1212" t="s">
        <v>514</v>
      </c>
      <c r="G102" s="507">
        <f t="shared" ref="G102:L103" si="3">G104+G106+G108+G110</f>
        <v>0</v>
      </c>
      <c r="H102" s="507">
        <f t="shared" si="3"/>
        <v>0</v>
      </c>
      <c r="I102" s="507">
        <f t="shared" si="3"/>
        <v>0</v>
      </c>
      <c r="J102" s="507">
        <f t="shared" si="3"/>
        <v>0</v>
      </c>
      <c r="K102" s="507">
        <f t="shared" si="3"/>
        <v>0</v>
      </c>
      <c r="L102" s="507">
        <f t="shared" si="3"/>
        <v>0</v>
      </c>
      <c r="M102" s="1230">
        <f t="shared" si="0"/>
        <v>0</v>
      </c>
      <c r="N102" s="1850">
        <f>SUM(N104:N111)</f>
        <v>0</v>
      </c>
      <c r="O102" s="1850">
        <f>SUM(O104:O111)</f>
        <v>0</v>
      </c>
      <c r="P102" s="1850">
        <f>SUM(P104:P111)</f>
        <v>0</v>
      </c>
      <c r="Q102" s="1921">
        <f>SUM(Q104:Q111)</f>
        <v>0</v>
      </c>
      <c r="R102" s="1204"/>
      <c r="S102" s="1981"/>
      <c r="T102" s="1981">
        <f>SUM(N102:Q103)</f>
        <v>0</v>
      </c>
      <c r="U102" s="1176"/>
      <c r="V102" s="1174"/>
      <c r="W102" s="1981"/>
      <c r="X102" s="1981"/>
      <c r="Y102" s="1174"/>
      <c r="Z102" s="1174"/>
      <c r="AA102" s="1174"/>
    </row>
    <row r="103" spans="1:27" ht="14.1" customHeight="1" x14ac:dyDescent="0.3">
      <c r="A103" s="184"/>
      <c r="B103" s="2426"/>
      <c r="C103" s="2451"/>
      <c r="D103" s="1228"/>
      <c r="E103" s="2429"/>
      <c r="F103" s="1216" t="s">
        <v>515</v>
      </c>
      <c r="G103" s="507">
        <f t="shared" si="3"/>
        <v>0</v>
      </c>
      <c r="H103" s="507">
        <f t="shared" si="3"/>
        <v>0</v>
      </c>
      <c r="I103" s="507">
        <f t="shared" si="3"/>
        <v>0</v>
      </c>
      <c r="J103" s="507">
        <f t="shared" si="3"/>
        <v>0</v>
      </c>
      <c r="K103" s="507">
        <f t="shared" si="3"/>
        <v>0</v>
      </c>
      <c r="L103" s="507">
        <f t="shared" si="3"/>
        <v>0</v>
      </c>
      <c r="M103" s="507">
        <f t="shared" si="0"/>
        <v>0</v>
      </c>
      <c r="N103" s="1850"/>
      <c r="O103" s="1850"/>
      <c r="P103" s="1850"/>
      <c r="Q103" s="1921"/>
      <c r="R103" s="1204"/>
      <c r="S103" s="1981"/>
      <c r="T103" s="1981"/>
      <c r="U103" s="1176"/>
      <c r="V103" s="1174"/>
      <c r="W103" s="1981"/>
      <c r="X103" s="1981"/>
      <c r="Y103" s="1174"/>
      <c r="Z103" s="1174"/>
      <c r="AA103" s="1174"/>
    </row>
    <row r="104" spans="1:27" ht="15.75" customHeight="1" x14ac:dyDescent="0.3">
      <c r="A104" s="184"/>
      <c r="B104" s="2442" t="s">
        <v>536</v>
      </c>
      <c r="C104" s="2425"/>
      <c r="D104" s="2425"/>
      <c r="E104" s="2428" t="s">
        <v>545</v>
      </c>
      <c r="F104" s="1212" t="s">
        <v>514</v>
      </c>
      <c r="G104" s="1217"/>
      <c r="H104" s="1217"/>
      <c r="I104" s="1217"/>
      <c r="J104" s="1217"/>
      <c r="K104" s="1217"/>
      <c r="L104" s="1217"/>
      <c r="M104" s="1214">
        <f t="shared" si="0"/>
        <v>0</v>
      </c>
      <c r="N104" s="2430"/>
      <c r="O104" s="2430"/>
      <c r="P104" s="2430"/>
      <c r="Q104" s="1805"/>
      <c r="R104" s="1204"/>
      <c r="S104" s="1981"/>
      <c r="T104" s="1981">
        <f>SUM(N104:Q105)</f>
        <v>0</v>
      </c>
      <c r="U104" s="1176"/>
      <c r="V104" s="1174"/>
      <c r="W104" s="1981"/>
      <c r="X104" s="1981"/>
      <c r="Y104" s="1174"/>
      <c r="Z104" s="1174"/>
      <c r="AA104" s="1174"/>
    </row>
    <row r="105" spans="1:27" ht="15.75" customHeight="1" x14ac:dyDescent="0.3">
      <c r="A105" s="184"/>
      <c r="B105" s="2426"/>
      <c r="C105" s="2427"/>
      <c r="D105" s="2427"/>
      <c r="E105" s="2429"/>
      <c r="F105" s="1216" t="s">
        <v>515</v>
      </c>
      <c r="G105" s="1217"/>
      <c r="H105" s="1217"/>
      <c r="I105" s="1217"/>
      <c r="J105" s="1217"/>
      <c r="K105" s="1217"/>
      <c r="L105" s="1217"/>
      <c r="M105" s="1217">
        <f t="shared" si="0"/>
        <v>0</v>
      </c>
      <c r="N105" s="2430"/>
      <c r="O105" s="2430"/>
      <c r="P105" s="2430"/>
      <c r="Q105" s="1805"/>
      <c r="R105" s="1204"/>
      <c r="S105" s="1981"/>
      <c r="T105" s="1981"/>
      <c r="U105" s="1176"/>
      <c r="V105" s="1174"/>
      <c r="W105" s="1981"/>
      <c r="X105" s="1981"/>
      <c r="Y105" s="1174"/>
      <c r="Z105" s="1174"/>
      <c r="AA105" s="1174"/>
    </row>
    <row r="106" spans="1:27" ht="14.1" customHeight="1" x14ac:dyDescent="0.3">
      <c r="A106" s="184"/>
      <c r="B106" s="2424" t="s">
        <v>538</v>
      </c>
      <c r="C106" s="2425"/>
      <c r="D106" s="2425"/>
      <c r="E106" s="2428" t="s">
        <v>546</v>
      </c>
      <c r="F106" s="1212" t="s">
        <v>514</v>
      </c>
      <c r="G106" s="1217"/>
      <c r="H106" s="1217"/>
      <c r="I106" s="1217"/>
      <c r="J106" s="1217"/>
      <c r="K106" s="1217"/>
      <c r="L106" s="1217"/>
      <c r="M106" s="1214">
        <f t="shared" si="0"/>
        <v>0</v>
      </c>
      <c r="N106" s="2430"/>
      <c r="O106" s="2430"/>
      <c r="P106" s="2430"/>
      <c r="Q106" s="1805"/>
      <c r="R106" s="1204"/>
      <c r="S106" s="1981"/>
      <c r="T106" s="1981">
        <f>SUM(N106:Q107)</f>
        <v>0</v>
      </c>
      <c r="U106" s="1174"/>
      <c r="V106" s="1174"/>
      <c r="W106" s="1981"/>
      <c r="X106" s="1981"/>
      <c r="Y106" s="1174"/>
      <c r="Z106" s="1174"/>
      <c r="AA106" s="1174"/>
    </row>
    <row r="107" spans="1:27" ht="14.1" customHeight="1" x14ac:dyDescent="0.3">
      <c r="A107" s="184"/>
      <c r="B107" s="2426"/>
      <c r="C107" s="2427"/>
      <c r="D107" s="2427"/>
      <c r="E107" s="2429"/>
      <c r="F107" s="1216" t="s">
        <v>515</v>
      </c>
      <c r="G107" s="1217"/>
      <c r="H107" s="1217"/>
      <c r="I107" s="1217"/>
      <c r="J107" s="1217"/>
      <c r="K107" s="1217"/>
      <c r="L107" s="1217"/>
      <c r="M107" s="1217">
        <f t="shared" si="0"/>
        <v>0</v>
      </c>
      <c r="N107" s="2430"/>
      <c r="O107" s="2430"/>
      <c r="P107" s="2430"/>
      <c r="Q107" s="1805"/>
      <c r="R107" s="1204"/>
      <c r="S107" s="1981"/>
      <c r="T107" s="1981"/>
      <c r="U107" s="1174"/>
      <c r="V107" s="1174"/>
      <c r="W107" s="1981"/>
      <c r="X107" s="1981"/>
      <c r="Y107" s="1174"/>
      <c r="Z107" s="1174"/>
      <c r="AA107" s="1174"/>
    </row>
    <row r="108" spans="1:27" ht="23.25" customHeight="1" x14ac:dyDescent="0.3">
      <c r="A108" s="184"/>
      <c r="B108" s="2442" t="s">
        <v>540</v>
      </c>
      <c r="C108" s="2425"/>
      <c r="D108" s="2425"/>
      <c r="E108" s="2428" t="s">
        <v>547</v>
      </c>
      <c r="F108" s="1212" t="s">
        <v>514</v>
      </c>
      <c r="G108" s="1217"/>
      <c r="H108" s="1217"/>
      <c r="I108" s="1217"/>
      <c r="J108" s="1217"/>
      <c r="K108" s="1217"/>
      <c r="L108" s="1217"/>
      <c r="M108" s="1214">
        <f t="shared" si="0"/>
        <v>0</v>
      </c>
      <c r="N108" s="2430"/>
      <c r="O108" s="2430"/>
      <c r="P108" s="2430"/>
      <c r="Q108" s="1805"/>
      <c r="R108" s="1204"/>
      <c r="S108" s="1981"/>
      <c r="T108" s="1981">
        <f>SUM(N108:Q109)</f>
        <v>0</v>
      </c>
      <c r="U108" s="1174"/>
      <c r="V108" s="1174"/>
      <c r="W108" s="1981"/>
      <c r="X108" s="1981"/>
      <c r="Y108" s="1174"/>
      <c r="Z108" s="1174"/>
      <c r="AA108" s="1174"/>
    </row>
    <row r="109" spans="1:27" ht="23.25" customHeight="1" x14ac:dyDescent="0.3">
      <c r="A109" s="184"/>
      <c r="B109" s="2426"/>
      <c r="C109" s="2427"/>
      <c r="D109" s="2427"/>
      <c r="E109" s="2429"/>
      <c r="F109" s="1216" t="s">
        <v>515</v>
      </c>
      <c r="G109" s="1217"/>
      <c r="H109" s="1217"/>
      <c r="I109" s="1217"/>
      <c r="J109" s="1217"/>
      <c r="K109" s="1217"/>
      <c r="L109" s="1217"/>
      <c r="M109" s="1217">
        <f t="shared" si="0"/>
        <v>0</v>
      </c>
      <c r="N109" s="2430"/>
      <c r="O109" s="2430"/>
      <c r="P109" s="2430"/>
      <c r="Q109" s="1805"/>
      <c r="R109" s="1204"/>
      <c r="S109" s="1981"/>
      <c r="T109" s="1981"/>
      <c r="U109" s="1174"/>
      <c r="V109" s="1174"/>
      <c r="W109" s="1981"/>
      <c r="X109" s="1981"/>
      <c r="Y109" s="1174"/>
      <c r="Z109" s="1174"/>
      <c r="AA109" s="1174"/>
    </row>
    <row r="110" spans="1:27" ht="15.75" customHeight="1" x14ac:dyDescent="0.3">
      <c r="A110" s="184"/>
      <c r="B110" s="2442" t="s">
        <v>542</v>
      </c>
      <c r="C110" s="2443"/>
      <c r="D110" s="2443"/>
      <c r="E110" s="2428" t="s">
        <v>548</v>
      </c>
      <c r="F110" s="1212" t="s">
        <v>514</v>
      </c>
      <c r="G110" s="1217"/>
      <c r="H110" s="1217"/>
      <c r="I110" s="1217"/>
      <c r="J110" s="1217"/>
      <c r="K110" s="1217"/>
      <c r="L110" s="1217"/>
      <c r="M110" s="1214">
        <f t="shared" si="0"/>
        <v>0</v>
      </c>
      <c r="N110" s="2430"/>
      <c r="O110" s="2430"/>
      <c r="P110" s="2430"/>
      <c r="Q110" s="1805"/>
      <c r="R110" s="1204"/>
      <c r="S110" s="1981"/>
      <c r="T110" s="1981">
        <f>SUM(N110:Q111)</f>
        <v>0</v>
      </c>
      <c r="U110" s="1174"/>
      <c r="V110" s="1174"/>
      <c r="W110" s="1981"/>
      <c r="X110" s="1981"/>
      <c r="Y110" s="1174"/>
      <c r="Z110" s="1174"/>
      <c r="AA110" s="1174"/>
    </row>
    <row r="111" spans="1:27" ht="15.75" customHeight="1" thickBot="1" x14ac:dyDescent="0.35">
      <c r="A111" s="184"/>
      <c r="B111" s="2444"/>
      <c r="C111" s="2445"/>
      <c r="D111" s="2445"/>
      <c r="E111" s="2433"/>
      <c r="F111" s="1218" t="s">
        <v>515</v>
      </c>
      <c r="G111" s="1219"/>
      <c r="H111" s="1219"/>
      <c r="I111" s="1219"/>
      <c r="J111" s="1219"/>
      <c r="K111" s="1219"/>
      <c r="L111" s="1219"/>
      <c r="M111" s="1226">
        <f t="shared" si="0"/>
        <v>0</v>
      </c>
      <c r="N111" s="2446"/>
      <c r="O111" s="2446"/>
      <c r="P111" s="2446"/>
      <c r="Q111" s="2447"/>
      <c r="R111" s="1204"/>
      <c r="S111" s="1981"/>
      <c r="T111" s="1981"/>
      <c r="U111" s="1174"/>
      <c r="V111" s="1174"/>
      <c r="W111" s="1981"/>
      <c r="X111" s="1981"/>
      <c r="Y111" s="1174"/>
      <c r="Z111" s="1174"/>
      <c r="AA111" s="1174"/>
    </row>
    <row r="112" spans="1:27" ht="14.1" customHeight="1" x14ac:dyDescent="0.3">
      <c r="A112" s="184"/>
      <c r="B112" s="2435" t="s">
        <v>549</v>
      </c>
      <c r="C112" s="2437" t="s">
        <v>470</v>
      </c>
      <c r="D112" s="1220"/>
      <c r="E112" s="2439">
        <v>19</v>
      </c>
      <c r="F112" s="1221" t="s">
        <v>514</v>
      </c>
      <c r="G112" s="504">
        <f t="shared" ref="G112:L113" si="4">G114+G116+G118</f>
        <v>0</v>
      </c>
      <c r="H112" s="504">
        <f t="shared" si="4"/>
        <v>0</v>
      </c>
      <c r="I112" s="504">
        <f t="shared" si="4"/>
        <v>0</v>
      </c>
      <c r="J112" s="504">
        <f t="shared" si="4"/>
        <v>0</v>
      </c>
      <c r="K112" s="504">
        <f t="shared" si="4"/>
        <v>0</v>
      </c>
      <c r="L112" s="504">
        <f t="shared" si="4"/>
        <v>0</v>
      </c>
      <c r="M112" s="522">
        <f>G112+H112+I112+J112+K112+L112</f>
        <v>0</v>
      </c>
      <c r="N112" s="1815">
        <f>SUM(N114:N119)</f>
        <v>0</v>
      </c>
      <c r="O112" s="1815">
        <f>SUM(O114:O119)</f>
        <v>0</v>
      </c>
      <c r="P112" s="1815">
        <f>SUM(P114:P119)</f>
        <v>0</v>
      </c>
      <c r="Q112" s="1918">
        <f>SUM(Q114:Q119)</f>
        <v>0</v>
      </c>
      <c r="R112" s="1204"/>
      <c r="S112" s="1981"/>
      <c r="T112" s="1981">
        <f>SUM(N112:Q113)</f>
        <v>0</v>
      </c>
      <c r="U112" s="1174"/>
      <c r="V112" s="1174"/>
      <c r="W112" s="1981"/>
      <c r="X112" s="1981"/>
      <c r="Y112" s="1174"/>
      <c r="Z112" s="1174"/>
      <c r="AA112" s="1174"/>
    </row>
    <row r="113" spans="1:27" ht="14.1" customHeight="1" thickBot="1" x14ac:dyDescent="0.35">
      <c r="A113" s="184"/>
      <c r="B113" s="2436"/>
      <c r="C113" s="2438"/>
      <c r="D113" s="1222"/>
      <c r="E113" s="2440"/>
      <c r="F113" s="1223" t="s">
        <v>515</v>
      </c>
      <c r="G113" s="505">
        <f t="shared" si="4"/>
        <v>0</v>
      </c>
      <c r="H113" s="505">
        <f t="shared" si="4"/>
        <v>0</v>
      </c>
      <c r="I113" s="505">
        <f t="shared" si="4"/>
        <v>0</v>
      </c>
      <c r="J113" s="505">
        <f t="shared" si="4"/>
        <v>0</v>
      </c>
      <c r="K113" s="505">
        <f t="shared" si="4"/>
        <v>0</v>
      </c>
      <c r="L113" s="505">
        <f t="shared" si="4"/>
        <v>0</v>
      </c>
      <c r="M113" s="505">
        <f>G113+H113+I113+J113+K113+L113</f>
        <v>0</v>
      </c>
      <c r="N113" s="1816"/>
      <c r="O113" s="1816"/>
      <c r="P113" s="1816"/>
      <c r="Q113" s="1919"/>
      <c r="R113" s="1204"/>
      <c r="S113" s="1981"/>
      <c r="T113" s="1981"/>
      <c r="U113" s="1174"/>
      <c r="V113" s="1174"/>
      <c r="W113" s="1981"/>
      <c r="X113" s="1981"/>
      <c r="Y113" s="1174"/>
      <c r="Z113" s="1174"/>
      <c r="AA113" s="1174"/>
    </row>
    <row r="114" spans="1:27" ht="14.1" customHeight="1" x14ac:dyDescent="0.3">
      <c r="A114" s="184"/>
      <c r="B114" s="2431" t="s">
        <v>550</v>
      </c>
      <c r="C114" s="2432"/>
      <c r="D114" s="2432"/>
      <c r="E114" s="2433" t="s">
        <v>537</v>
      </c>
      <c r="F114" s="1224" t="s">
        <v>514</v>
      </c>
      <c r="G114" s="1215"/>
      <c r="H114" s="1215"/>
      <c r="I114" s="1215"/>
      <c r="J114" s="1215"/>
      <c r="K114" s="1215"/>
      <c r="L114" s="1215"/>
      <c r="M114" s="1225">
        <f t="shared" si="0"/>
        <v>0</v>
      </c>
      <c r="N114" s="2434"/>
      <c r="O114" s="2434"/>
      <c r="P114" s="2434"/>
      <c r="Q114" s="1808"/>
      <c r="R114" s="1204"/>
      <c r="S114" s="1981"/>
      <c r="T114" s="1981">
        <f>SUM(N114:Q115)</f>
        <v>0</v>
      </c>
      <c r="U114" s="1174"/>
      <c r="V114" s="1174"/>
      <c r="W114" s="1981"/>
      <c r="X114" s="1981"/>
      <c r="Y114" s="1174"/>
      <c r="Z114" s="1174"/>
      <c r="AA114" s="1174"/>
    </row>
    <row r="115" spans="1:27" ht="14.1" customHeight="1" x14ac:dyDescent="0.3">
      <c r="A115" s="184"/>
      <c r="B115" s="2426"/>
      <c r="C115" s="2427"/>
      <c r="D115" s="2427"/>
      <c r="E115" s="2429"/>
      <c r="F115" s="1216" t="s">
        <v>515</v>
      </c>
      <c r="G115" s="1217"/>
      <c r="H115" s="1217"/>
      <c r="I115" s="1217"/>
      <c r="J115" s="1217"/>
      <c r="K115" s="1217"/>
      <c r="L115" s="1217"/>
      <c r="M115" s="1217">
        <f t="shared" si="0"/>
        <v>0</v>
      </c>
      <c r="N115" s="2430"/>
      <c r="O115" s="2430"/>
      <c r="P115" s="2430"/>
      <c r="Q115" s="1805"/>
      <c r="R115" s="1204"/>
      <c r="S115" s="1981"/>
      <c r="T115" s="1981"/>
      <c r="U115" s="1174"/>
      <c r="V115" s="1174"/>
      <c r="W115" s="1981"/>
      <c r="X115" s="1981"/>
      <c r="Y115" s="1174"/>
      <c r="Z115" s="1174"/>
      <c r="AA115" s="1174"/>
    </row>
    <row r="116" spans="1:27" ht="14.1" customHeight="1" x14ac:dyDescent="0.3">
      <c r="A116" s="184"/>
      <c r="B116" s="2424" t="s">
        <v>551</v>
      </c>
      <c r="C116" s="2425"/>
      <c r="D116" s="2425"/>
      <c r="E116" s="2428" t="s">
        <v>539</v>
      </c>
      <c r="F116" s="1212" t="s">
        <v>514</v>
      </c>
      <c r="G116" s="1217"/>
      <c r="H116" s="1217"/>
      <c r="I116" s="1217"/>
      <c r="J116" s="1217"/>
      <c r="K116" s="1217"/>
      <c r="L116" s="1217"/>
      <c r="M116" s="1214">
        <f t="shared" si="0"/>
        <v>0</v>
      </c>
      <c r="N116" s="2430"/>
      <c r="O116" s="2430"/>
      <c r="P116" s="2430"/>
      <c r="Q116" s="1805"/>
      <c r="R116" s="1204"/>
      <c r="S116" s="1981"/>
      <c r="T116" s="1981">
        <f>SUM(N116:Q117)</f>
        <v>0</v>
      </c>
      <c r="U116" s="1174"/>
      <c r="V116" s="1174"/>
      <c r="W116" s="1981"/>
      <c r="X116" s="1981"/>
      <c r="Y116" s="1174"/>
      <c r="Z116" s="1174"/>
      <c r="AA116" s="1174"/>
    </row>
    <row r="117" spans="1:27" ht="14.1" customHeight="1" x14ac:dyDescent="0.3">
      <c r="A117" s="184"/>
      <c r="B117" s="2426"/>
      <c r="C117" s="2427"/>
      <c r="D117" s="2427"/>
      <c r="E117" s="2429"/>
      <c r="F117" s="1216" t="s">
        <v>515</v>
      </c>
      <c r="G117" s="1217"/>
      <c r="H117" s="1217"/>
      <c r="I117" s="1217"/>
      <c r="J117" s="1217"/>
      <c r="K117" s="1217"/>
      <c r="L117" s="1217"/>
      <c r="M117" s="1217">
        <f t="shared" si="0"/>
        <v>0</v>
      </c>
      <c r="N117" s="2430"/>
      <c r="O117" s="2430"/>
      <c r="P117" s="2430"/>
      <c r="Q117" s="1805"/>
      <c r="R117" s="1204"/>
      <c r="S117" s="1981"/>
      <c r="T117" s="1981"/>
      <c r="U117" s="1174"/>
      <c r="V117" s="1174"/>
      <c r="W117" s="1981"/>
      <c r="X117" s="1981"/>
      <c r="Y117" s="1174"/>
      <c r="Z117" s="1174"/>
      <c r="AA117" s="1174"/>
    </row>
    <row r="118" spans="1:27" ht="14.1" customHeight="1" x14ac:dyDescent="0.3">
      <c r="A118" s="184"/>
      <c r="B118" s="2424" t="s">
        <v>552</v>
      </c>
      <c r="C118" s="2425"/>
      <c r="D118" s="2425"/>
      <c r="E118" s="2428" t="s">
        <v>541</v>
      </c>
      <c r="F118" s="1212" t="s">
        <v>514</v>
      </c>
      <c r="G118" s="1217"/>
      <c r="H118" s="1217"/>
      <c r="I118" s="1217"/>
      <c r="J118" s="1217"/>
      <c r="K118" s="1217"/>
      <c r="L118" s="1217"/>
      <c r="M118" s="1214">
        <f t="shared" si="0"/>
        <v>0</v>
      </c>
      <c r="N118" s="2430"/>
      <c r="O118" s="2430"/>
      <c r="P118" s="2430"/>
      <c r="Q118" s="1805"/>
      <c r="R118" s="1204"/>
      <c r="S118" s="1981"/>
      <c r="T118" s="1981">
        <f>SUM(N118:Q119)</f>
        <v>0</v>
      </c>
      <c r="U118" s="1174"/>
      <c r="V118" s="1174"/>
      <c r="W118" s="1981"/>
      <c r="X118" s="1981"/>
      <c r="Y118" s="1174"/>
      <c r="Z118" s="1174"/>
      <c r="AA118" s="1174"/>
    </row>
    <row r="119" spans="1:27" ht="14.1" customHeight="1" x14ac:dyDescent="0.3">
      <c r="A119" s="184"/>
      <c r="B119" s="2426"/>
      <c r="C119" s="2427"/>
      <c r="D119" s="2427"/>
      <c r="E119" s="2429"/>
      <c r="F119" s="1216" t="s">
        <v>515</v>
      </c>
      <c r="G119" s="1217"/>
      <c r="H119" s="1217"/>
      <c r="I119" s="1217"/>
      <c r="J119" s="1217"/>
      <c r="K119" s="1217"/>
      <c r="L119" s="1217"/>
      <c r="M119" s="1217">
        <f t="shared" ref="M119:M139" si="5">SUM(G119:L119)</f>
        <v>0</v>
      </c>
      <c r="N119" s="2430"/>
      <c r="O119" s="2430"/>
      <c r="P119" s="2430"/>
      <c r="Q119" s="1805"/>
      <c r="R119" s="1204"/>
      <c r="S119" s="1981"/>
      <c r="T119" s="1981"/>
      <c r="U119" s="1174"/>
      <c r="V119" s="1174"/>
      <c r="W119" s="1981"/>
      <c r="X119" s="1981"/>
      <c r="Y119" s="1174"/>
      <c r="Z119" s="1174"/>
      <c r="AA119" s="1174"/>
    </row>
    <row r="120" spans="1:27" ht="14.1" customHeight="1" x14ac:dyDescent="0.3">
      <c r="A120" s="184"/>
      <c r="B120" s="2424" t="s">
        <v>553</v>
      </c>
      <c r="C120" s="2425"/>
      <c r="D120" s="2425"/>
      <c r="E120" s="2428">
        <v>20</v>
      </c>
      <c r="F120" s="1212" t="s">
        <v>514</v>
      </c>
      <c r="G120" s="1217"/>
      <c r="H120" s="1217"/>
      <c r="I120" s="1217"/>
      <c r="J120" s="1217"/>
      <c r="K120" s="1217"/>
      <c r="L120" s="1217"/>
      <c r="M120" s="1214">
        <f t="shared" si="5"/>
        <v>0</v>
      </c>
      <c r="N120" s="2430"/>
      <c r="O120" s="2430"/>
      <c r="P120" s="2430"/>
      <c r="Q120" s="1805"/>
      <c r="R120" s="1204"/>
      <c r="S120" s="1981"/>
      <c r="T120" s="1981">
        <f>SUM(N120:Q121)</f>
        <v>0</v>
      </c>
      <c r="U120" s="1174"/>
      <c r="V120" s="1174"/>
      <c r="W120" s="1981"/>
      <c r="X120" s="1981"/>
      <c r="Y120" s="1174"/>
      <c r="Z120" s="1174"/>
      <c r="AA120" s="1174"/>
    </row>
    <row r="121" spans="1:27" ht="14.1" customHeight="1" x14ac:dyDescent="0.3">
      <c r="A121" s="184"/>
      <c r="B121" s="2426"/>
      <c r="C121" s="2427"/>
      <c r="D121" s="2427"/>
      <c r="E121" s="2429"/>
      <c r="F121" s="1216" t="s">
        <v>515</v>
      </c>
      <c r="G121" s="1217"/>
      <c r="H121" s="1217"/>
      <c r="I121" s="1217"/>
      <c r="J121" s="1217"/>
      <c r="K121" s="1217"/>
      <c r="L121" s="1217"/>
      <c r="M121" s="1217">
        <f t="shared" si="5"/>
        <v>0</v>
      </c>
      <c r="N121" s="2430"/>
      <c r="O121" s="2430"/>
      <c r="P121" s="2430"/>
      <c r="Q121" s="1805"/>
      <c r="R121" s="1204"/>
      <c r="S121" s="1981"/>
      <c r="T121" s="1981"/>
      <c r="U121" s="1174"/>
      <c r="V121" s="1174"/>
      <c r="W121" s="1981"/>
      <c r="X121" s="1981"/>
      <c r="Y121" s="1174"/>
      <c r="Z121" s="1174"/>
      <c r="AA121" s="1174"/>
    </row>
    <row r="122" spans="1:27" ht="14.1" customHeight="1" x14ac:dyDescent="0.3">
      <c r="A122" s="184"/>
      <c r="B122" s="2424" t="s">
        <v>554</v>
      </c>
      <c r="C122" s="2425"/>
      <c r="D122" s="2425"/>
      <c r="E122" s="2428">
        <v>21</v>
      </c>
      <c r="F122" s="1212" t="s">
        <v>514</v>
      </c>
      <c r="G122" s="1217"/>
      <c r="H122" s="1217"/>
      <c r="I122" s="1217"/>
      <c r="J122" s="1217"/>
      <c r="K122" s="1217"/>
      <c r="L122" s="1217"/>
      <c r="M122" s="1214">
        <f t="shared" si="5"/>
        <v>0</v>
      </c>
      <c r="N122" s="2430"/>
      <c r="O122" s="2430"/>
      <c r="P122" s="2430"/>
      <c r="Q122" s="1805"/>
      <c r="R122" s="1204"/>
      <c r="S122" s="1981"/>
      <c r="T122" s="1981">
        <f>SUM(N122:Q123)</f>
        <v>0</v>
      </c>
      <c r="U122" s="1174"/>
      <c r="V122" s="1174"/>
      <c r="W122" s="1981"/>
      <c r="X122" s="1981"/>
      <c r="Y122" s="1174"/>
      <c r="Z122" s="1174"/>
      <c r="AA122" s="1174"/>
    </row>
    <row r="123" spans="1:27" ht="14.1" customHeight="1" x14ac:dyDescent="0.3">
      <c r="A123" s="184"/>
      <c r="B123" s="2426"/>
      <c r="C123" s="2427"/>
      <c r="D123" s="2427"/>
      <c r="E123" s="2429"/>
      <c r="F123" s="1216" t="s">
        <v>515</v>
      </c>
      <c r="G123" s="1217"/>
      <c r="H123" s="1217"/>
      <c r="I123" s="1217"/>
      <c r="J123" s="1217"/>
      <c r="K123" s="1217"/>
      <c r="L123" s="1217"/>
      <c r="M123" s="1217">
        <f t="shared" si="5"/>
        <v>0</v>
      </c>
      <c r="N123" s="2430"/>
      <c r="O123" s="2430"/>
      <c r="P123" s="2430"/>
      <c r="Q123" s="1805"/>
      <c r="R123" s="1204"/>
      <c r="S123" s="1981"/>
      <c r="T123" s="1981"/>
      <c r="U123" s="1174"/>
      <c r="V123" s="1174"/>
      <c r="W123" s="1981"/>
      <c r="X123" s="1981"/>
      <c r="Y123" s="1174"/>
      <c r="Z123" s="1174"/>
      <c r="AA123" s="1174"/>
    </row>
    <row r="124" spans="1:27" ht="14.1" customHeight="1" x14ac:dyDescent="0.3">
      <c r="A124" s="184"/>
      <c r="B124" s="2424" t="s">
        <v>555</v>
      </c>
      <c r="C124" s="2425"/>
      <c r="D124" s="2425"/>
      <c r="E124" s="2428">
        <v>22</v>
      </c>
      <c r="F124" s="1212" t="s">
        <v>514</v>
      </c>
      <c r="G124" s="1217"/>
      <c r="H124" s="1217"/>
      <c r="I124" s="1217"/>
      <c r="J124" s="1217"/>
      <c r="K124" s="1217"/>
      <c r="L124" s="1217"/>
      <c r="M124" s="1214">
        <f t="shared" si="5"/>
        <v>0</v>
      </c>
      <c r="N124" s="2430"/>
      <c r="O124" s="2430"/>
      <c r="P124" s="2430"/>
      <c r="Q124" s="1805"/>
      <c r="R124" s="1204"/>
      <c r="S124" s="1981"/>
      <c r="T124" s="1981">
        <f>SUM(N124:Q125)</f>
        <v>0</v>
      </c>
      <c r="U124" s="1174"/>
      <c r="V124" s="1174"/>
      <c r="W124" s="1981"/>
      <c r="X124" s="1981"/>
      <c r="Y124" s="1174"/>
      <c r="Z124" s="1174"/>
      <c r="AA124" s="1174"/>
    </row>
    <row r="125" spans="1:27" ht="14.1" customHeight="1" x14ac:dyDescent="0.3">
      <c r="A125" s="184"/>
      <c r="B125" s="2426"/>
      <c r="C125" s="2427"/>
      <c r="D125" s="2427"/>
      <c r="E125" s="2509"/>
      <c r="F125" s="1216" t="s">
        <v>515</v>
      </c>
      <c r="G125" s="1217"/>
      <c r="H125" s="1217"/>
      <c r="I125" s="1217"/>
      <c r="J125" s="1217"/>
      <c r="K125" s="1217"/>
      <c r="L125" s="1217"/>
      <c r="M125" s="1217">
        <f t="shared" si="5"/>
        <v>0</v>
      </c>
      <c r="N125" s="2430"/>
      <c r="O125" s="2430"/>
      <c r="P125" s="2430"/>
      <c r="Q125" s="1805"/>
      <c r="R125" s="1204"/>
      <c r="S125" s="1981"/>
      <c r="T125" s="1981"/>
      <c r="U125" s="1174"/>
      <c r="V125" s="1174"/>
      <c r="W125" s="1981"/>
      <c r="X125" s="1981"/>
      <c r="Y125" s="1174"/>
      <c r="Z125" s="1174"/>
      <c r="AA125" s="1174"/>
    </row>
    <row r="126" spans="1:27" ht="14.1" customHeight="1" x14ac:dyDescent="0.3">
      <c r="A126" s="184"/>
      <c r="B126" s="2424" t="s">
        <v>556</v>
      </c>
      <c r="C126" s="2425"/>
      <c r="D126" s="2425"/>
      <c r="E126" s="2428">
        <v>23</v>
      </c>
      <c r="F126" s="1212" t="s">
        <v>514</v>
      </c>
      <c r="G126" s="1217"/>
      <c r="H126" s="1217"/>
      <c r="I126" s="1217"/>
      <c r="J126" s="1217"/>
      <c r="K126" s="1217"/>
      <c r="L126" s="1217"/>
      <c r="M126" s="1214">
        <f t="shared" si="5"/>
        <v>0</v>
      </c>
      <c r="N126" s="2430"/>
      <c r="O126" s="2430"/>
      <c r="P126" s="2430"/>
      <c r="Q126" s="1805"/>
      <c r="R126" s="1204"/>
      <c r="S126" s="1981"/>
      <c r="T126" s="1981">
        <f>SUM(N126:Q127)</f>
        <v>0</v>
      </c>
      <c r="U126" s="1174"/>
      <c r="V126" s="1174"/>
      <c r="W126" s="1981"/>
      <c r="X126" s="1981"/>
      <c r="Y126" s="1174"/>
      <c r="Z126" s="1174"/>
      <c r="AA126" s="1174"/>
    </row>
    <row r="127" spans="1:27" ht="14.1" customHeight="1" x14ac:dyDescent="0.3">
      <c r="A127" s="184"/>
      <c r="B127" s="2426"/>
      <c r="C127" s="2427"/>
      <c r="D127" s="2427"/>
      <c r="E127" s="2429"/>
      <c r="F127" s="1216" t="s">
        <v>515</v>
      </c>
      <c r="G127" s="1217"/>
      <c r="H127" s="1217"/>
      <c r="I127" s="1217"/>
      <c r="J127" s="1217"/>
      <c r="K127" s="1217"/>
      <c r="L127" s="1217"/>
      <c r="M127" s="1217">
        <f t="shared" si="5"/>
        <v>0</v>
      </c>
      <c r="N127" s="2430"/>
      <c r="O127" s="2430"/>
      <c r="P127" s="2430"/>
      <c r="Q127" s="1805"/>
      <c r="R127" s="1204"/>
      <c r="S127" s="1981"/>
      <c r="T127" s="1981"/>
      <c r="U127" s="1174"/>
      <c r="V127" s="1174"/>
      <c r="W127" s="1981"/>
      <c r="X127" s="1981"/>
      <c r="Y127" s="1174"/>
      <c r="Z127" s="1174"/>
      <c r="AA127" s="1174"/>
    </row>
    <row r="128" spans="1:27" ht="14.1" customHeight="1" x14ac:dyDescent="0.3">
      <c r="A128" s="184"/>
      <c r="B128" s="2424" t="s">
        <v>557</v>
      </c>
      <c r="C128" s="2425"/>
      <c r="D128" s="2425"/>
      <c r="E128" s="2428">
        <v>24</v>
      </c>
      <c r="F128" s="1212" t="s">
        <v>514</v>
      </c>
      <c r="G128" s="1217"/>
      <c r="H128" s="1217"/>
      <c r="I128" s="1217"/>
      <c r="J128" s="1217"/>
      <c r="K128" s="1217"/>
      <c r="L128" s="1217"/>
      <c r="M128" s="1214">
        <f t="shared" si="5"/>
        <v>0</v>
      </c>
      <c r="N128" s="2430"/>
      <c r="O128" s="2430"/>
      <c r="P128" s="2430"/>
      <c r="Q128" s="1805"/>
      <c r="R128" s="1204"/>
      <c r="S128" s="1981"/>
      <c r="T128" s="1981">
        <f>SUM(N128:Q129)</f>
        <v>0</v>
      </c>
      <c r="U128" s="1174"/>
      <c r="V128" s="1174"/>
      <c r="W128" s="1981"/>
      <c r="X128" s="1981"/>
      <c r="Y128" s="1174"/>
      <c r="Z128" s="1174"/>
      <c r="AA128" s="1174"/>
    </row>
    <row r="129" spans="1:27" ht="14.1" customHeight="1" x14ac:dyDescent="0.3">
      <c r="A129" s="184"/>
      <c r="B129" s="2426"/>
      <c r="C129" s="2427"/>
      <c r="D129" s="2427"/>
      <c r="E129" s="2429"/>
      <c r="F129" s="1216" t="s">
        <v>515</v>
      </c>
      <c r="G129" s="1217"/>
      <c r="H129" s="1217"/>
      <c r="I129" s="1217"/>
      <c r="J129" s="1217"/>
      <c r="K129" s="1217"/>
      <c r="L129" s="1217"/>
      <c r="M129" s="1217">
        <f t="shared" si="5"/>
        <v>0</v>
      </c>
      <c r="N129" s="2430"/>
      <c r="O129" s="2430"/>
      <c r="P129" s="2430"/>
      <c r="Q129" s="1805"/>
      <c r="R129" s="1204"/>
      <c r="S129" s="1981"/>
      <c r="T129" s="1981"/>
      <c r="U129" s="1174"/>
      <c r="V129" s="1174"/>
      <c r="W129" s="1981"/>
      <c r="X129" s="1981"/>
      <c r="Y129" s="1174"/>
      <c r="Z129" s="1174"/>
      <c r="AA129" s="1174"/>
    </row>
    <row r="130" spans="1:27" ht="14.1" customHeight="1" x14ac:dyDescent="0.3">
      <c r="A130" s="184"/>
      <c r="B130" s="2424" t="s">
        <v>558</v>
      </c>
      <c r="C130" s="2425"/>
      <c r="D130" s="2425"/>
      <c r="E130" s="2428">
        <v>25</v>
      </c>
      <c r="F130" s="1212" t="s">
        <v>514</v>
      </c>
      <c r="G130" s="1217"/>
      <c r="H130" s="1217"/>
      <c r="I130" s="1217"/>
      <c r="J130" s="1217"/>
      <c r="K130" s="1217"/>
      <c r="L130" s="1217"/>
      <c r="M130" s="1214">
        <f t="shared" si="5"/>
        <v>0</v>
      </c>
      <c r="N130" s="2430"/>
      <c r="O130" s="2430"/>
      <c r="P130" s="2430"/>
      <c r="Q130" s="1805"/>
      <c r="R130" s="1204"/>
      <c r="S130" s="1981"/>
      <c r="T130" s="1981">
        <f>SUM(N130:Q131)</f>
        <v>0</v>
      </c>
      <c r="U130" s="1174"/>
      <c r="V130" s="1174"/>
      <c r="W130" s="1981"/>
      <c r="X130" s="1981"/>
      <c r="Y130" s="1174"/>
      <c r="Z130" s="1174"/>
      <c r="AA130" s="1174"/>
    </row>
    <row r="131" spans="1:27" ht="14.1" customHeight="1" x14ac:dyDescent="0.3">
      <c r="A131" s="184"/>
      <c r="B131" s="2426"/>
      <c r="C131" s="2427"/>
      <c r="D131" s="2427"/>
      <c r="E131" s="2429"/>
      <c r="F131" s="1216" t="s">
        <v>515</v>
      </c>
      <c r="G131" s="1217"/>
      <c r="H131" s="1217"/>
      <c r="I131" s="1217"/>
      <c r="J131" s="1217"/>
      <c r="K131" s="1217"/>
      <c r="L131" s="1217"/>
      <c r="M131" s="1217">
        <f t="shared" si="5"/>
        <v>0</v>
      </c>
      <c r="N131" s="2430"/>
      <c r="O131" s="2430"/>
      <c r="P131" s="2430"/>
      <c r="Q131" s="1805"/>
      <c r="R131" s="1204"/>
      <c r="S131" s="1981"/>
      <c r="T131" s="1981"/>
      <c r="U131" s="1174"/>
      <c r="V131" s="1174"/>
      <c r="W131" s="1981"/>
      <c r="X131" s="1981"/>
      <c r="Y131" s="1174"/>
      <c r="Z131" s="1174"/>
      <c r="AA131" s="1174"/>
    </row>
    <row r="132" spans="1:27" ht="14.1" customHeight="1" x14ac:dyDescent="0.3">
      <c r="A132" s="184"/>
      <c r="B132" s="2424" t="s">
        <v>559</v>
      </c>
      <c r="C132" s="2425"/>
      <c r="D132" s="2425"/>
      <c r="E132" s="2428">
        <v>26</v>
      </c>
      <c r="F132" s="1212" t="s">
        <v>514</v>
      </c>
      <c r="G132" s="1217"/>
      <c r="H132" s="1217"/>
      <c r="I132" s="1217"/>
      <c r="J132" s="1217"/>
      <c r="K132" s="1217"/>
      <c r="L132" s="1217"/>
      <c r="M132" s="1214">
        <f t="shared" si="5"/>
        <v>0</v>
      </c>
      <c r="N132" s="2430"/>
      <c r="O132" s="2430"/>
      <c r="P132" s="2430"/>
      <c r="Q132" s="1805"/>
      <c r="R132" s="1204"/>
      <c r="S132" s="1981"/>
      <c r="T132" s="1981">
        <f>SUM(N132:Q133)</f>
        <v>0</v>
      </c>
      <c r="U132" s="1174"/>
      <c r="V132" s="1174"/>
      <c r="W132" s="1981"/>
      <c r="X132" s="1981"/>
      <c r="Y132" s="1174"/>
      <c r="Z132" s="1174"/>
      <c r="AA132" s="1174"/>
    </row>
    <row r="133" spans="1:27" ht="14.1" customHeight="1" x14ac:dyDescent="0.3">
      <c r="A133" s="184"/>
      <c r="B133" s="2426"/>
      <c r="C133" s="2427"/>
      <c r="D133" s="2427"/>
      <c r="E133" s="2509"/>
      <c r="F133" s="1216" t="s">
        <v>515</v>
      </c>
      <c r="G133" s="1217"/>
      <c r="H133" s="1217"/>
      <c r="I133" s="1217"/>
      <c r="J133" s="1217"/>
      <c r="K133" s="1217"/>
      <c r="L133" s="1217"/>
      <c r="M133" s="1217">
        <f t="shared" si="5"/>
        <v>0</v>
      </c>
      <c r="N133" s="2430"/>
      <c r="O133" s="2430"/>
      <c r="P133" s="2430"/>
      <c r="Q133" s="1805"/>
      <c r="R133" s="1204"/>
      <c r="S133" s="1981"/>
      <c r="T133" s="1981"/>
      <c r="U133" s="1174"/>
      <c r="V133" s="1174"/>
      <c r="W133" s="1981"/>
      <c r="X133" s="1981"/>
      <c r="Y133" s="1174"/>
      <c r="Z133" s="1174"/>
      <c r="AA133" s="1174"/>
    </row>
    <row r="134" spans="1:27" ht="14.1" customHeight="1" x14ac:dyDescent="0.3">
      <c r="A134" s="184"/>
      <c r="B134" s="2424" t="s">
        <v>560</v>
      </c>
      <c r="C134" s="2425"/>
      <c r="D134" s="2425"/>
      <c r="E134" s="2428">
        <v>27</v>
      </c>
      <c r="F134" s="1212" t="s">
        <v>514</v>
      </c>
      <c r="G134" s="1217"/>
      <c r="H134" s="1217"/>
      <c r="I134" s="1217"/>
      <c r="J134" s="1217"/>
      <c r="K134" s="1217"/>
      <c r="L134" s="1217"/>
      <c r="M134" s="1214">
        <f t="shared" si="5"/>
        <v>0</v>
      </c>
      <c r="N134" s="2430"/>
      <c r="O134" s="2430"/>
      <c r="P134" s="2430"/>
      <c r="Q134" s="1805"/>
      <c r="R134" s="1204"/>
      <c r="S134" s="1981"/>
      <c r="T134" s="1981">
        <f>SUM(N134:Q135)</f>
        <v>0</v>
      </c>
      <c r="U134" s="1174"/>
      <c r="V134" s="1174"/>
      <c r="W134" s="1981"/>
      <c r="X134" s="1981"/>
      <c r="Y134" s="1174"/>
      <c r="Z134" s="1174"/>
      <c r="AA134" s="1174"/>
    </row>
    <row r="135" spans="1:27" ht="14.1" customHeight="1" x14ac:dyDescent="0.3">
      <c r="A135" s="184"/>
      <c r="B135" s="2426"/>
      <c r="C135" s="2427"/>
      <c r="D135" s="2427"/>
      <c r="E135" s="2429"/>
      <c r="F135" s="1216" t="s">
        <v>515</v>
      </c>
      <c r="G135" s="1217"/>
      <c r="H135" s="1217"/>
      <c r="I135" s="1217"/>
      <c r="J135" s="1217"/>
      <c r="K135" s="1217"/>
      <c r="L135" s="1217"/>
      <c r="M135" s="1217">
        <f t="shared" si="5"/>
        <v>0</v>
      </c>
      <c r="N135" s="2430"/>
      <c r="O135" s="2430"/>
      <c r="P135" s="2430"/>
      <c r="Q135" s="1805"/>
      <c r="R135" s="1204"/>
      <c r="S135" s="1981"/>
      <c r="T135" s="1981"/>
      <c r="U135" s="1174"/>
      <c r="V135" s="1174"/>
      <c r="W135" s="1981"/>
      <c r="X135" s="1981"/>
      <c r="Y135" s="1174"/>
      <c r="Z135" s="1174"/>
      <c r="AA135" s="1174"/>
    </row>
    <row r="136" spans="1:27" ht="14.1" customHeight="1" x14ac:dyDescent="0.3">
      <c r="A136" s="184"/>
      <c r="B136" s="2424" t="s">
        <v>561</v>
      </c>
      <c r="C136" s="2425"/>
      <c r="D136" s="2425"/>
      <c r="E136" s="2428">
        <v>28</v>
      </c>
      <c r="F136" s="1212" t="s">
        <v>514</v>
      </c>
      <c r="G136" s="1217"/>
      <c r="H136" s="1217"/>
      <c r="I136" s="1217"/>
      <c r="J136" s="1217"/>
      <c r="K136" s="1217"/>
      <c r="L136" s="1217"/>
      <c r="M136" s="1214">
        <f t="shared" si="5"/>
        <v>0</v>
      </c>
      <c r="N136" s="2430"/>
      <c r="O136" s="2430"/>
      <c r="P136" s="2430"/>
      <c r="Q136" s="1805"/>
      <c r="R136" s="1204"/>
      <c r="S136" s="1981"/>
      <c r="T136" s="1981">
        <f>SUM(N136:Q137)</f>
        <v>0</v>
      </c>
      <c r="U136" s="1174"/>
      <c r="V136" s="1174"/>
      <c r="W136" s="1981"/>
      <c r="X136" s="1981"/>
      <c r="Y136" s="1174"/>
      <c r="Z136" s="1174"/>
      <c r="AA136" s="1174"/>
    </row>
    <row r="137" spans="1:27" ht="14.1" customHeight="1" x14ac:dyDescent="0.3">
      <c r="A137" s="184"/>
      <c r="B137" s="2426"/>
      <c r="C137" s="2427"/>
      <c r="D137" s="2427"/>
      <c r="E137" s="2429"/>
      <c r="F137" s="1216" t="s">
        <v>515</v>
      </c>
      <c r="G137" s="1217"/>
      <c r="H137" s="1217"/>
      <c r="I137" s="1217"/>
      <c r="J137" s="1217"/>
      <c r="K137" s="1217"/>
      <c r="L137" s="1217"/>
      <c r="M137" s="1217">
        <f t="shared" si="5"/>
        <v>0</v>
      </c>
      <c r="N137" s="2430"/>
      <c r="O137" s="2430"/>
      <c r="P137" s="2430"/>
      <c r="Q137" s="1805"/>
      <c r="R137" s="1204"/>
      <c r="S137" s="1981"/>
      <c r="T137" s="1981"/>
      <c r="U137" s="1174"/>
      <c r="V137" s="1174"/>
      <c r="W137" s="1981"/>
      <c r="X137" s="1981"/>
      <c r="Y137" s="1174"/>
      <c r="Z137" s="1174"/>
      <c r="AA137" s="1174"/>
    </row>
    <row r="138" spans="1:27" ht="14.1" customHeight="1" x14ac:dyDescent="0.3">
      <c r="A138" s="184"/>
      <c r="B138" s="2424" t="s">
        <v>562</v>
      </c>
      <c r="C138" s="2425"/>
      <c r="D138" s="2425"/>
      <c r="E138" s="2428">
        <v>29</v>
      </c>
      <c r="F138" s="1212" t="s">
        <v>514</v>
      </c>
      <c r="G138" s="1217"/>
      <c r="H138" s="1217"/>
      <c r="I138" s="1217"/>
      <c r="J138" s="1217"/>
      <c r="K138" s="1217"/>
      <c r="L138" s="1217"/>
      <c r="M138" s="1214">
        <f t="shared" si="5"/>
        <v>0</v>
      </c>
      <c r="N138" s="2446"/>
      <c r="O138" s="2446"/>
      <c r="P138" s="2446"/>
      <c r="Q138" s="2447"/>
      <c r="R138" s="1204"/>
      <c r="S138" s="1981"/>
      <c r="T138" s="1981">
        <f>SUM(N138:Q139)</f>
        <v>0</v>
      </c>
      <c r="U138" s="1174"/>
      <c r="V138" s="1174"/>
      <c r="W138" s="1981"/>
      <c r="X138" s="1981"/>
      <c r="Y138" s="1174"/>
      <c r="Z138" s="1174"/>
      <c r="AA138" s="1174"/>
    </row>
    <row r="139" spans="1:27" ht="14.1" customHeight="1" x14ac:dyDescent="0.3">
      <c r="A139" s="184"/>
      <c r="B139" s="2426"/>
      <c r="C139" s="2427"/>
      <c r="D139" s="2427"/>
      <c r="E139" s="2429"/>
      <c r="F139" s="1216" t="s">
        <v>515</v>
      </c>
      <c r="G139" s="1217"/>
      <c r="H139" s="1217"/>
      <c r="I139" s="1217"/>
      <c r="J139" s="1217"/>
      <c r="K139" s="1217"/>
      <c r="L139" s="1217"/>
      <c r="M139" s="1217">
        <f t="shared" si="5"/>
        <v>0</v>
      </c>
      <c r="N139" s="2434"/>
      <c r="O139" s="2434"/>
      <c r="P139" s="2434"/>
      <c r="Q139" s="1808"/>
      <c r="R139" s="1204"/>
      <c r="S139" s="1981"/>
      <c r="T139" s="1981"/>
      <c r="U139" s="1174"/>
      <c r="V139" s="1174"/>
      <c r="W139" s="1981"/>
      <c r="X139" s="1981"/>
      <c r="Y139" s="1174"/>
      <c r="Z139" s="1174"/>
      <c r="AA139" s="1174"/>
    </row>
    <row r="140" spans="1:27" ht="14.1" customHeight="1" x14ac:dyDescent="0.25">
      <c r="A140" s="184"/>
      <c r="B140" s="2416" t="s">
        <v>470</v>
      </c>
      <c r="C140" s="2503"/>
      <c r="D140" s="2503"/>
      <c r="E140" s="2504"/>
      <c r="F140" s="2422"/>
      <c r="G140" s="2411">
        <f t="shared" ref="G140:Q140" si="6">(SUM(G54:G87)+SUM(G88:G91)+SUM(G112:G113)+SUM(G120:G139))</f>
        <v>0</v>
      </c>
      <c r="H140" s="2411">
        <f t="shared" si="6"/>
        <v>0</v>
      </c>
      <c r="I140" s="2411">
        <f t="shared" si="6"/>
        <v>8</v>
      </c>
      <c r="J140" s="2411">
        <f t="shared" si="6"/>
        <v>3</v>
      </c>
      <c r="K140" s="2411">
        <f t="shared" si="6"/>
        <v>3</v>
      </c>
      <c r="L140" s="2411">
        <f t="shared" si="6"/>
        <v>0</v>
      </c>
      <c r="M140" s="2411">
        <f>SUM(M54:M91,M112:M113,M120:M139)</f>
        <v>14</v>
      </c>
      <c r="N140" s="2411">
        <f t="shared" si="6"/>
        <v>0</v>
      </c>
      <c r="O140" s="2411">
        <f t="shared" si="6"/>
        <v>0</v>
      </c>
      <c r="P140" s="2411">
        <f t="shared" si="6"/>
        <v>0</v>
      </c>
      <c r="Q140" s="2413">
        <f t="shared" si="6"/>
        <v>11</v>
      </c>
      <c r="R140" s="1174"/>
      <c r="S140" s="1981"/>
      <c r="T140" s="1981">
        <f>SUM(N140:Q141)</f>
        <v>11</v>
      </c>
      <c r="U140" s="1174"/>
      <c r="V140" s="1174"/>
      <c r="W140" s="1981"/>
      <c r="X140" s="1981"/>
      <c r="Y140" s="1174"/>
      <c r="Z140" s="1174"/>
      <c r="AA140" s="1174"/>
    </row>
    <row r="141" spans="1:27" ht="14.1" customHeight="1" thickBot="1" x14ac:dyDescent="0.3">
      <c r="A141" s="184"/>
      <c r="B141" s="2505"/>
      <c r="C141" s="2506"/>
      <c r="D141" s="2506"/>
      <c r="E141" s="2507"/>
      <c r="F141" s="2508"/>
      <c r="G141" s="2502"/>
      <c r="H141" s="2502"/>
      <c r="I141" s="2502"/>
      <c r="J141" s="2502"/>
      <c r="K141" s="2502"/>
      <c r="L141" s="2502"/>
      <c r="M141" s="2502"/>
      <c r="N141" s="2502"/>
      <c r="O141" s="2502"/>
      <c r="P141" s="2502"/>
      <c r="Q141" s="2499"/>
      <c r="R141" s="1174"/>
      <c r="S141" s="1981"/>
      <c r="T141" s="1981"/>
      <c r="U141" s="1174"/>
      <c r="V141" s="1174"/>
      <c r="W141" s="1981"/>
      <c r="X141" s="1981"/>
      <c r="Y141" s="1174"/>
      <c r="Z141" s="1174"/>
      <c r="AA141" s="1174"/>
    </row>
    <row r="142" spans="1:27" ht="14.1" customHeight="1" x14ac:dyDescent="0.3">
      <c r="A142" s="184"/>
      <c r="B142" s="1193"/>
      <c r="C142" s="1231"/>
      <c r="D142" s="1193"/>
      <c r="E142" s="1232"/>
      <c r="F142" s="1193"/>
      <c r="G142" s="1193"/>
      <c r="H142" s="1193"/>
      <c r="I142" s="1193"/>
      <c r="J142" s="1193"/>
      <c r="K142" s="1193"/>
      <c r="L142" s="1193"/>
      <c r="M142" s="1193"/>
      <c r="N142" s="1193"/>
      <c r="O142" s="1193"/>
      <c r="P142" s="1193"/>
      <c r="Q142" s="1193"/>
      <c r="R142" s="1174"/>
      <c r="S142" s="1193"/>
      <c r="T142" s="1174"/>
      <c r="U142" s="1174"/>
      <c r="V142" s="1174"/>
      <c r="W142" s="2500"/>
      <c r="X142" s="2500"/>
      <c r="Y142" s="1174"/>
      <c r="Z142" s="1174"/>
      <c r="AA142" s="1174"/>
    </row>
    <row r="143" spans="1:27" ht="14.1" customHeight="1" x14ac:dyDescent="0.3">
      <c r="A143" s="184"/>
      <c r="B143" s="1193"/>
      <c r="C143" s="1231"/>
      <c r="D143" s="1193"/>
      <c r="E143" s="1232"/>
      <c r="F143" s="1193"/>
      <c r="G143" s="1193"/>
      <c r="H143" s="1193"/>
      <c r="I143" s="1193"/>
      <c r="J143" s="1193"/>
      <c r="K143" s="1193"/>
      <c r="L143" s="1193"/>
      <c r="M143" s="1193"/>
      <c r="N143" s="1193"/>
      <c r="O143" s="1193"/>
      <c r="P143" s="1193"/>
      <c r="Q143" s="1193"/>
      <c r="R143" s="1174"/>
      <c r="S143" s="1193"/>
      <c r="T143" s="1174"/>
      <c r="U143" s="1174"/>
      <c r="V143" s="1174"/>
      <c r="W143" s="2500"/>
      <c r="X143" s="2500"/>
      <c r="Y143" s="1174"/>
      <c r="Z143" s="1174"/>
      <c r="AA143" s="1174"/>
    </row>
    <row r="144" spans="1:27" ht="15.6" x14ac:dyDescent="0.3">
      <c r="A144" s="184"/>
      <c r="B144" s="2415" t="s">
        <v>563</v>
      </c>
      <c r="C144" s="2415"/>
      <c r="D144" s="2415"/>
      <c r="E144" s="2415"/>
      <c r="F144" s="2415"/>
      <c r="G144" s="2415"/>
      <c r="H144" s="2415"/>
      <c r="I144" s="2415"/>
      <c r="J144" s="2415"/>
      <c r="K144" s="2415"/>
      <c r="L144" s="2415"/>
      <c r="M144" s="2415"/>
      <c r="N144" s="2415"/>
      <c r="O144" s="2415"/>
      <c r="P144" s="2415"/>
      <c r="Q144" s="1233"/>
      <c r="R144" s="1174"/>
      <c r="S144" s="1193"/>
      <c r="T144" s="1174"/>
      <c r="U144" s="1174"/>
      <c r="V144" s="1174"/>
      <c r="W144" s="2500"/>
      <c r="X144" s="2500"/>
      <c r="Y144" s="1174"/>
      <c r="Z144" s="1174"/>
      <c r="AA144" s="1174"/>
    </row>
    <row r="145" spans="2:27" x14ac:dyDescent="0.25">
      <c r="B145" s="1204"/>
      <c r="C145" s="1204"/>
      <c r="D145" s="1204"/>
      <c r="E145" s="1410"/>
      <c r="F145" s="1204"/>
      <c r="G145" s="1204"/>
      <c r="H145" s="1204"/>
      <c r="I145" s="1204"/>
      <c r="J145" s="1204"/>
      <c r="K145" s="1204"/>
      <c r="L145" s="1204"/>
      <c r="M145" s="1204"/>
      <c r="N145" s="1204"/>
      <c r="O145" s="1204"/>
      <c r="P145" s="1204"/>
      <c r="Q145" s="1204"/>
      <c r="R145" s="1174"/>
      <c r="S145" s="1193"/>
      <c r="T145" s="1174"/>
      <c r="U145" s="1174"/>
      <c r="V145" s="1174"/>
      <c r="W145" s="2500"/>
      <c r="X145" s="2500"/>
      <c r="Y145" s="1174"/>
      <c r="Z145" s="1174"/>
      <c r="AA145" s="1174"/>
    </row>
    <row r="146" spans="2:27" x14ac:dyDescent="0.25">
      <c r="B146" s="1204"/>
      <c r="C146" s="1204"/>
      <c r="D146" s="1204"/>
      <c r="E146" s="1410"/>
      <c r="F146" s="1204"/>
      <c r="G146" s="1204"/>
      <c r="H146" s="1204"/>
      <c r="I146" s="1204"/>
      <c r="J146" s="1204"/>
      <c r="K146" s="1204"/>
      <c r="L146" s="1204"/>
      <c r="M146" s="1204"/>
      <c r="N146" s="1204"/>
      <c r="O146" s="1204"/>
      <c r="P146" s="1204"/>
      <c r="Q146" s="1204"/>
      <c r="R146" s="1174"/>
      <c r="S146" s="1193"/>
      <c r="T146" s="1174"/>
      <c r="U146" s="1174"/>
      <c r="V146" s="1174"/>
      <c r="W146" s="1174"/>
      <c r="X146" s="1174"/>
      <c r="Y146" s="1174"/>
      <c r="Z146" s="1174"/>
      <c r="AA146" s="1174"/>
    </row>
    <row r="147" spans="2:27" ht="79.5" customHeight="1" x14ac:dyDescent="0.3">
      <c r="B147" s="2501" t="s">
        <v>564</v>
      </c>
      <c r="C147" s="2501"/>
      <c r="D147" s="2501"/>
      <c r="E147" s="2501"/>
      <c r="F147" s="2501"/>
      <c r="G147" s="2501"/>
      <c r="H147" s="2501"/>
      <c r="I147" s="2501"/>
      <c r="J147" s="2501"/>
      <c r="K147" s="2501"/>
      <c r="L147" s="2501"/>
      <c r="M147" s="2501"/>
      <c r="N147" s="2501"/>
      <c r="O147" s="2501"/>
      <c r="P147" s="2501"/>
      <c r="Q147" s="1411"/>
      <c r="R147" s="1174"/>
      <c r="S147" s="1174"/>
      <c r="T147" s="1174"/>
      <c r="U147" s="1174"/>
      <c r="V147" s="1174"/>
      <c r="W147" s="1174"/>
      <c r="X147" s="1174"/>
      <c r="Y147" s="1174"/>
      <c r="Z147" s="1174"/>
      <c r="AA147" s="1174"/>
    </row>
    <row r="148" spans="2:27" ht="15.6" x14ac:dyDescent="0.3">
      <c r="B148" s="480"/>
      <c r="C148" s="480"/>
      <c r="D148" s="480"/>
      <c r="E148" s="604"/>
      <c r="F148" s="480"/>
      <c r="G148" s="480"/>
      <c r="H148" s="480"/>
      <c r="I148" s="480"/>
      <c r="J148" s="480"/>
      <c r="K148" s="480"/>
      <c r="L148" s="480"/>
      <c r="M148" s="480"/>
      <c r="N148" s="480"/>
      <c r="O148" s="480"/>
      <c r="P148" s="480"/>
      <c r="Q148" s="480"/>
      <c r="R148" s="168"/>
    </row>
    <row r="149" spans="2:27" ht="15.6" x14ac:dyDescent="0.3">
      <c r="B149" s="1922" t="s">
        <v>565</v>
      </c>
      <c r="C149" s="1922"/>
      <c r="D149" s="1922"/>
      <c r="E149" s="1922"/>
      <c r="F149" s="1922"/>
      <c r="G149" s="1922"/>
      <c r="H149" s="1922"/>
      <c r="I149" s="1922"/>
      <c r="J149" s="1922"/>
      <c r="K149" s="1922"/>
      <c r="L149" s="1922"/>
      <c r="M149" s="1922"/>
      <c r="N149" s="1922"/>
      <c r="O149" s="1922"/>
      <c r="P149" s="1922"/>
      <c r="Q149" s="693"/>
      <c r="R149" s="168"/>
    </row>
    <row r="150" spans="2:27" ht="15.6" x14ac:dyDescent="0.3">
      <c r="B150" s="480"/>
      <c r="C150" s="480"/>
      <c r="D150" s="480"/>
      <c r="E150" s="604"/>
      <c r="F150" s="480"/>
      <c r="G150" s="480"/>
      <c r="H150" s="480"/>
      <c r="I150" s="480"/>
      <c r="J150" s="480"/>
      <c r="K150" s="480"/>
      <c r="L150" s="480"/>
      <c r="M150" s="480"/>
      <c r="N150" s="480"/>
      <c r="O150" s="480"/>
      <c r="P150" s="480"/>
      <c r="Q150" s="480"/>
      <c r="R150" s="168"/>
    </row>
    <row r="151" spans="2:27" ht="33" customHeight="1" x14ac:dyDescent="0.3">
      <c r="B151" s="1922" t="s">
        <v>566</v>
      </c>
      <c r="C151" s="1922"/>
      <c r="D151" s="1922"/>
      <c r="E151" s="1922"/>
      <c r="F151" s="1922"/>
      <c r="G151" s="1922"/>
      <c r="H151" s="1922"/>
      <c r="I151" s="1922"/>
      <c r="J151" s="1922"/>
      <c r="K151" s="1922"/>
      <c r="L151" s="1922"/>
      <c r="M151" s="1922"/>
      <c r="N151" s="1922"/>
      <c r="O151" s="1922"/>
      <c r="P151" s="1922"/>
      <c r="Q151" s="693"/>
      <c r="R151" s="168"/>
    </row>
    <row r="152" spans="2:27" ht="15.6" x14ac:dyDescent="0.3">
      <c r="B152" s="480"/>
      <c r="C152" s="480"/>
      <c r="D152" s="480"/>
      <c r="E152" s="604"/>
      <c r="F152" s="480"/>
      <c r="G152" s="480"/>
      <c r="H152" s="480"/>
      <c r="I152" s="480"/>
      <c r="J152" s="480"/>
      <c r="K152" s="480"/>
      <c r="L152" s="480"/>
      <c r="M152" s="480"/>
      <c r="N152" s="480"/>
      <c r="O152" s="480"/>
      <c r="P152" s="480"/>
      <c r="Q152" s="480"/>
      <c r="R152" s="168"/>
    </row>
    <row r="153" spans="2:27" ht="47.25" customHeight="1" x14ac:dyDescent="0.3">
      <c r="B153" s="1922" t="s">
        <v>567</v>
      </c>
      <c r="C153" s="1922"/>
      <c r="D153" s="1922"/>
      <c r="E153" s="1922"/>
      <c r="F153" s="1922"/>
      <c r="G153" s="1922"/>
      <c r="H153" s="1922"/>
      <c r="I153" s="1922"/>
      <c r="J153" s="1922"/>
      <c r="K153" s="1922"/>
      <c r="L153" s="1922"/>
      <c r="M153" s="1922"/>
      <c r="N153" s="1922"/>
      <c r="O153" s="1922"/>
      <c r="P153" s="1922"/>
      <c r="Q153" s="693"/>
      <c r="R153" s="168"/>
    </row>
    <row r="154" spans="2:27" ht="15.6" x14ac:dyDescent="0.3">
      <c r="B154" s="178"/>
      <c r="C154" s="178"/>
      <c r="D154" s="178"/>
      <c r="E154" s="254"/>
      <c r="F154" s="178"/>
      <c r="G154" s="178"/>
      <c r="H154" s="178"/>
      <c r="I154" s="178"/>
      <c r="J154" s="178"/>
      <c r="K154" s="178"/>
      <c r="L154" s="178"/>
      <c r="M154" s="178"/>
      <c r="N154" s="178"/>
      <c r="O154" s="178"/>
      <c r="P154" s="178"/>
      <c r="Q154" s="178"/>
      <c r="R154" s="168"/>
    </row>
    <row r="155" spans="2:27" ht="15.6" x14ac:dyDescent="0.3">
      <c r="B155" s="1819" t="s">
        <v>568</v>
      </c>
      <c r="C155" s="1820"/>
      <c r="D155" s="1820"/>
      <c r="E155" s="1820"/>
      <c r="F155" s="1820"/>
      <c r="G155" s="1820"/>
      <c r="H155" s="1820"/>
      <c r="I155" s="1820"/>
      <c r="J155" s="1820"/>
      <c r="K155" s="1820"/>
      <c r="L155" s="1820"/>
      <c r="M155" s="1820"/>
      <c r="N155" s="1820"/>
      <c r="O155" s="1820"/>
      <c r="P155" s="1820"/>
      <c r="Q155" s="510"/>
      <c r="R155" s="168"/>
    </row>
    <row r="156" spans="2:27" ht="15.6" x14ac:dyDescent="0.3">
      <c r="B156" s="178"/>
      <c r="C156" s="178"/>
      <c r="D156" s="178"/>
      <c r="E156" s="254"/>
      <c r="F156" s="178"/>
      <c r="G156" s="178"/>
      <c r="H156" s="178"/>
      <c r="I156" s="178"/>
      <c r="J156" s="178"/>
      <c r="K156" s="178"/>
      <c r="L156" s="178"/>
      <c r="M156" s="178"/>
      <c r="N156" s="178"/>
      <c r="O156" s="178"/>
      <c r="P156" s="178"/>
      <c r="Q156" s="178"/>
    </row>
    <row r="157" spans="2:27" ht="15.6" x14ac:dyDescent="0.3">
      <c r="B157" s="178" t="s">
        <v>569</v>
      </c>
      <c r="C157" s="178"/>
      <c r="D157" s="178"/>
      <c r="E157" s="254"/>
      <c r="F157" s="178"/>
      <c r="G157" s="178"/>
      <c r="H157" s="178"/>
      <c r="I157" s="178"/>
      <c r="J157" s="178"/>
      <c r="K157" s="178"/>
      <c r="L157" s="178"/>
      <c r="M157" s="178"/>
      <c r="N157" s="178"/>
      <c r="O157" s="178"/>
      <c r="P157" s="178"/>
      <c r="Q157" s="178"/>
    </row>
    <row r="159" spans="2:27" ht="65.25" customHeight="1" x14ac:dyDescent="0.3">
      <c r="B159" s="1819"/>
      <c r="C159" s="1819"/>
      <c r="D159" s="1819"/>
      <c r="E159" s="1819"/>
      <c r="F159" s="1819"/>
      <c r="G159" s="1819"/>
      <c r="H159" s="1819"/>
      <c r="I159" s="1819"/>
      <c r="J159" s="1819"/>
      <c r="K159" s="1819"/>
      <c r="L159" s="1819"/>
      <c r="M159" s="1819"/>
      <c r="N159" s="1819"/>
      <c r="O159" s="1819"/>
      <c r="P159" s="1819"/>
      <c r="Q159" s="509"/>
      <c r="R159" s="255"/>
      <c r="S159" s="255"/>
      <c r="T159" s="255"/>
      <c r="U159" s="255"/>
      <c r="V159" s="255"/>
      <c r="W159" s="255"/>
      <c r="X159" s="255"/>
    </row>
  </sheetData>
  <sheetProtection algorithmName="SHA-512" hashValue="zvQ9QoD2GjFKOhKCwMWap0a4lHQCOg9gWI2yXSmrDFKLDMpFRJ8sBq6mEiWtQfLPwtme2a9i22LFYFicX1HnIg==" saltValue="Zui+sP11X1mOKiVPFg9Wcw==" spinCount="100000" sheet="1" objects="1" scenarios="1" selectLockedCells="1"/>
  <mergeCells count="488">
    <mergeCell ref="B9:G9"/>
    <mergeCell ref="H9:J9"/>
    <mergeCell ref="B11:P11"/>
    <mergeCell ref="B13:P13"/>
    <mergeCell ref="A16:P16"/>
    <mergeCell ref="A17:P17"/>
    <mergeCell ref="P2:Q2"/>
    <mergeCell ref="B4:P4"/>
    <mergeCell ref="B5:F5"/>
    <mergeCell ref="H5:P5"/>
    <mergeCell ref="B7:F7"/>
    <mergeCell ref="H7:P7"/>
    <mergeCell ref="H27:J28"/>
    <mergeCell ref="B32:P32"/>
    <mergeCell ref="B33:P33"/>
    <mergeCell ref="B34:E35"/>
    <mergeCell ref="H34:J35"/>
    <mergeCell ref="M34:O35"/>
    <mergeCell ref="H18:J19"/>
    <mergeCell ref="B20:F20"/>
    <mergeCell ref="H20:J20"/>
    <mergeCell ref="H21:J22"/>
    <mergeCell ref="H23:J24"/>
    <mergeCell ref="H25:J26"/>
    <mergeCell ref="B36:E36"/>
    <mergeCell ref="H36:J36"/>
    <mergeCell ref="M36:O36"/>
    <mergeCell ref="B50:P50"/>
    <mergeCell ref="B51:P51"/>
    <mergeCell ref="B52:E53"/>
    <mergeCell ref="F52:F53"/>
    <mergeCell ref="G52:L52"/>
    <mergeCell ref="M52:M53"/>
    <mergeCell ref="N52:Q52"/>
    <mergeCell ref="W54:W55"/>
    <mergeCell ref="X54:X55"/>
    <mergeCell ref="B56:D57"/>
    <mergeCell ref="E56:E57"/>
    <mergeCell ref="N56:N57"/>
    <mergeCell ref="O56:O57"/>
    <mergeCell ref="P56:P57"/>
    <mergeCell ref="Q56:Q57"/>
    <mergeCell ref="B54:D55"/>
    <mergeCell ref="E54:E55"/>
    <mergeCell ref="N54:N55"/>
    <mergeCell ref="O54:O55"/>
    <mergeCell ref="P54:P55"/>
    <mergeCell ref="Q54:Q55"/>
    <mergeCell ref="T54:T55"/>
    <mergeCell ref="T56:T57"/>
    <mergeCell ref="W56:W57"/>
    <mergeCell ref="X56:X57"/>
    <mergeCell ref="W58:W59"/>
    <mergeCell ref="X58:X59"/>
    <mergeCell ref="W60:W61"/>
    <mergeCell ref="X60:X61"/>
    <mergeCell ref="B58:D59"/>
    <mergeCell ref="E58:E59"/>
    <mergeCell ref="N58:N59"/>
    <mergeCell ref="O58:O59"/>
    <mergeCell ref="P58:P59"/>
    <mergeCell ref="Q58:Q59"/>
    <mergeCell ref="T58:T59"/>
    <mergeCell ref="T60:T61"/>
    <mergeCell ref="B60:D61"/>
    <mergeCell ref="E60:E61"/>
    <mergeCell ref="N60:N61"/>
    <mergeCell ref="O60:O61"/>
    <mergeCell ref="P60:P61"/>
    <mergeCell ref="Q60:Q61"/>
    <mergeCell ref="B64:D65"/>
    <mergeCell ref="E64:E65"/>
    <mergeCell ref="N64:N65"/>
    <mergeCell ref="O64:O65"/>
    <mergeCell ref="B62:D63"/>
    <mergeCell ref="E62:E63"/>
    <mergeCell ref="N62:N63"/>
    <mergeCell ref="O62:O63"/>
    <mergeCell ref="P62:P63"/>
    <mergeCell ref="P64:P65"/>
    <mergeCell ref="W64:W65"/>
    <mergeCell ref="X64:X65"/>
    <mergeCell ref="T66:T67"/>
    <mergeCell ref="T68:T69"/>
    <mergeCell ref="Q70:Q71"/>
    <mergeCell ref="X66:X67"/>
    <mergeCell ref="Q66:Q67"/>
    <mergeCell ref="W66:W67"/>
    <mergeCell ref="W62:W63"/>
    <mergeCell ref="X62:X63"/>
    <mergeCell ref="Q62:Q63"/>
    <mergeCell ref="T62:T63"/>
    <mergeCell ref="T64:T65"/>
    <mergeCell ref="Q64:Q65"/>
    <mergeCell ref="B68:D69"/>
    <mergeCell ref="E68:E69"/>
    <mergeCell ref="N68:N69"/>
    <mergeCell ref="O68:O69"/>
    <mergeCell ref="P68:P69"/>
    <mergeCell ref="W70:W71"/>
    <mergeCell ref="X70:X71"/>
    <mergeCell ref="B70:D71"/>
    <mergeCell ref="B66:D67"/>
    <mergeCell ref="E66:E67"/>
    <mergeCell ref="N66:N67"/>
    <mergeCell ref="O66:O67"/>
    <mergeCell ref="P66:P67"/>
    <mergeCell ref="N70:N71"/>
    <mergeCell ref="O70:O71"/>
    <mergeCell ref="P70:P71"/>
    <mergeCell ref="E70:E71"/>
    <mergeCell ref="T70:T71"/>
    <mergeCell ref="Q68:Q69"/>
    <mergeCell ref="W68:W69"/>
    <mergeCell ref="X68:X69"/>
    <mergeCell ref="S72:S73"/>
    <mergeCell ref="W72:W73"/>
    <mergeCell ref="X72:X73"/>
    <mergeCell ref="B74:D75"/>
    <mergeCell ref="E74:E75"/>
    <mergeCell ref="N74:N75"/>
    <mergeCell ref="O74:O75"/>
    <mergeCell ref="P74:P75"/>
    <mergeCell ref="Q74:Q75"/>
    <mergeCell ref="S74:S75"/>
    <mergeCell ref="B72:D73"/>
    <mergeCell ref="E72:E73"/>
    <mergeCell ref="N72:N73"/>
    <mergeCell ref="O72:O73"/>
    <mergeCell ref="P72:P73"/>
    <mergeCell ref="Q72:Q73"/>
    <mergeCell ref="T72:T73"/>
    <mergeCell ref="T74:T75"/>
    <mergeCell ref="W74:W75"/>
    <mergeCell ref="X74:X75"/>
    <mergeCell ref="X76:X77"/>
    <mergeCell ref="B78:D79"/>
    <mergeCell ref="E78:E79"/>
    <mergeCell ref="N78:N79"/>
    <mergeCell ref="O78:O79"/>
    <mergeCell ref="P78:P79"/>
    <mergeCell ref="Q78:Q79"/>
    <mergeCell ref="S78:S79"/>
    <mergeCell ref="W78:W79"/>
    <mergeCell ref="X78:X79"/>
    <mergeCell ref="T78:T79"/>
    <mergeCell ref="B76:D77"/>
    <mergeCell ref="E76:E77"/>
    <mergeCell ref="N76:N77"/>
    <mergeCell ref="O76:O77"/>
    <mergeCell ref="P76:P77"/>
    <mergeCell ref="Q76:Q77"/>
    <mergeCell ref="S76:S77"/>
    <mergeCell ref="W76:W77"/>
    <mergeCell ref="T76:T77"/>
    <mergeCell ref="S80:S81"/>
    <mergeCell ref="W80:W81"/>
    <mergeCell ref="X80:X81"/>
    <mergeCell ref="B82:D83"/>
    <mergeCell ref="E82:E83"/>
    <mergeCell ref="N82:N83"/>
    <mergeCell ref="O82:O83"/>
    <mergeCell ref="P82:P83"/>
    <mergeCell ref="Q82:Q83"/>
    <mergeCell ref="S82:S83"/>
    <mergeCell ref="B80:D81"/>
    <mergeCell ref="E80:E81"/>
    <mergeCell ref="N80:N81"/>
    <mergeCell ref="O80:O81"/>
    <mergeCell ref="P80:P81"/>
    <mergeCell ref="Q80:Q81"/>
    <mergeCell ref="T80:T81"/>
    <mergeCell ref="T82:T83"/>
    <mergeCell ref="W82:W83"/>
    <mergeCell ref="X82:X83"/>
    <mergeCell ref="X84:X85"/>
    <mergeCell ref="B86:C87"/>
    <mergeCell ref="E86:E87"/>
    <mergeCell ref="N86:N87"/>
    <mergeCell ref="O86:O87"/>
    <mergeCell ref="P86:P87"/>
    <mergeCell ref="Q86:Q87"/>
    <mergeCell ref="S86:S87"/>
    <mergeCell ref="W86:W87"/>
    <mergeCell ref="X86:X87"/>
    <mergeCell ref="T86:T87"/>
    <mergeCell ref="B84:D85"/>
    <mergeCell ref="E84:E85"/>
    <mergeCell ref="N84:N85"/>
    <mergeCell ref="O84:O85"/>
    <mergeCell ref="P84:P85"/>
    <mergeCell ref="Q84:Q85"/>
    <mergeCell ref="S84:S85"/>
    <mergeCell ref="W84:W85"/>
    <mergeCell ref="T84:T85"/>
    <mergeCell ref="S88:S89"/>
    <mergeCell ref="S92:S93"/>
    <mergeCell ref="E88:E89"/>
    <mergeCell ref="N88:N89"/>
    <mergeCell ref="O88:O89"/>
    <mergeCell ref="W88:W89"/>
    <mergeCell ref="X88:X89"/>
    <mergeCell ref="B90:B91"/>
    <mergeCell ref="C90:C91"/>
    <mergeCell ref="D90:D91"/>
    <mergeCell ref="E90:E91"/>
    <mergeCell ref="N90:N91"/>
    <mergeCell ref="O90:O91"/>
    <mergeCell ref="P90:P91"/>
    <mergeCell ref="B88:D89"/>
    <mergeCell ref="P88:P89"/>
    <mergeCell ref="Q88:Q89"/>
    <mergeCell ref="T88:T89"/>
    <mergeCell ref="T90:T91"/>
    <mergeCell ref="T92:T93"/>
    <mergeCell ref="P92:P93"/>
    <mergeCell ref="Q92:Q93"/>
    <mergeCell ref="W92:W93"/>
    <mergeCell ref="X92:X93"/>
    <mergeCell ref="Q90:Q91"/>
    <mergeCell ref="S90:S91"/>
    <mergeCell ref="W90:W91"/>
    <mergeCell ref="X90:X91"/>
    <mergeCell ref="B92:B93"/>
    <mergeCell ref="C92:C93"/>
    <mergeCell ref="E92:E93"/>
    <mergeCell ref="N92:N93"/>
    <mergeCell ref="O92:O93"/>
    <mergeCell ref="S94:S95"/>
    <mergeCell ref="W94:W95"/>
    <mergeCell ref="X94:X95"/>
    <mergeCell ref="B96:D97"/>
    <mergeCell ref="E96:E97"/>
    <mergeCell ref="N96:N97"/>
    <mergeCell ref="O96:O97"/>
    <mergeCell ref="P96:P97"/>
    <mergeCell ref="Q96:Q97"/>
    <mergeCell ref="B94:D95"/>
    <mergeCell ref="E94:E95"/>
    <mergeCell ref="N94:N95"/>
    <mergeCell ref="O94:O95"/>
    <mergeCell ref="P94:P95"/>
    <mergeCell ref="Q94:Q95"/>
    <mergeCell ref="T94:T95"/>
    <mergeCell ref="T96:T97"/>
    <mergeCell ref="S96:S97"/>
    <mergeCell ref="W96:W97"/>
    <mergeCell ref="X96:X97"/>
    <mergeCell ref="X98:X99"/>
    <mergeCell ref="B100:D101"/>
    <mergeCell ref="E100:E101"/>
    <mergeCell ref="N100:N101"/>
    <mergeCell ref="O100:O101"/>
    <mergeCell ref="P100:P101"/>
    <mergeCell ref="Q100:Q101"/>
    <mergeCell ref="S100:S101"/>
    <mergeCell ref="W100:W101"/>
    <mergeCell ref="T100:T101"/>
    <mergeCell ref="X100:X101"/>
    <mergeCell ref="B98:D99"/>
    <mergeCell ref="E98:E99"/>
    <mergeCell ref="N98:N99"/>
    <mergeCell ref="O98:O99"/>
    <mergeCell ref="P98:P99"/>
    <mergeCell ref="Q98:Q99"/>
    <mergeCell ref="S98:S99"/>
    <mergeCell ref="T98:T99"/>
    <mergeCell ref="W98:W99"/>
    <mergeCell ref="X102:X103"/>
    <mergeCell ref="B104:D105"/>
    <mergeCell ref="E104:E105"/>
    <mergeCell ref="N104:N105"/>
    <mergeCell ref="O104:O105"/>
    <mergeCell ref="P104:P105"/>
    <mergeCell ref="Q104:Q105"/>
    <mergeCell ref="S104:S105"/>
    <mergeCell ref="W104:W105"/>
    <mergeCell ref="X104:X105"/>
    <mergeCell ref="T104:T105"/>
    <mergeCell ref="B102:B103"/>
    <mergeCell ref="C102:C103"/>
    <mergeCell ref="E102:E103"/>
    <mergeCell ref="N102:N103"/>
    <mergeCell ref="O102:O103"/>
    <mergeCell ref="P102:P103"/>
    <mergeCell ref="Q102:Q103"/>
    <mergeCell ref="S102:S103"/>
    <mergeCell ref="W102:W103"/>
    <mergeCell ref="T102:T103"/>
    <mergeCell ref="S106:S107"/>
    <mergeCell ref="W106:W107"/>
    <mergeCell ref="X106:X107"/>
    <mergeCell ref="B108:D109"/>
    <mergeCell ref="E108:E109"/>
    <mergeCell ref="N108:N109"/>
    <mergeCell ref="O108:O109"/>
    <mergeCell ref="P108:P109"/>
    <mergeCell ref="S108:S109"/>
    <mergeCell ref="W108:W109"/>
    <mergeCell ref="B106:D107"/>
    <mergeCell ref="E106:E107"/>
    <mergeCell ref="N106:N107"/>
    <mergeCell ref="O106:O107"/>
    <mergeCell ref="P106:P107"/>
    <mergeCell ref="Q106:Q107"/>
    <mergeCell ref="T106:T107"/>
    <mergeCell ref="T108:T109"/>
    <mergeCell ref="B112:B113"/>
    <mergeCell ref="C112:C113"/>
    <mergeCell ref="E112:E113"/>
    <mergeCell ref="N112:N113"/>
    <mergeCell ref="O112:O113"/>
    <mergeCell ref="Q108:Q109"/>
    <mergeCell ref="X108:X109"/>
    <mergeCell ref="B110:D111"/>
    <mergeCell ref="E110:E111"/>
    <mergeCell ref="N110:N111"/>
    <mergeCell ref="O110:O111"/>
    <mergeCell ref="P110:P111"/>
    <mergeCell ref="T110:T111"/>
    <mergeCell ref="T112:T113"/>
    <mergeCell ref="P112:P113"/>
    <mergeCell ref="Q112:Q113"/>
    <mergeCell ref="S112:S113"/>
    <mergeCell ref="W112:W113"/>
    <mergeCell ref="X112:X113"/>
    <mergeCell ref="Q110:Q111"/>
    <mergeCell ref="S110:S111"/>
    <mergeCell ref="W110:W111"/>
    <mergeCell ref="X110:X111"/>
    <mergeCell ref="S114:S115"/>
    <mergeCell ref="W114:W115"/>
    <mergeCell ref="X114:X115"/>
    <mergeCell ref="B116:D117"/>
    <mergeCell ref="E116:E117"/>
    <mergeCell ref="N116:N117"/>
    <mergeCell ref="O116:O117"/>
    <mergeCell ref="P116:P117"/>
    <mergeCell ref="Q116:Q117"/>
    <mergeCell ref="B114:D115"/>
    <mergeCell ref="E114:E115"/>
    <mergeCell ref="N114:N115"/>
    <mergeCell ref="O114:O115"/>
    <mergeCell ref="P114:P115"/>
    <mergeCell ref="Q114:Q115"/>
    <mergeCell ref="T114:T115"/>
    <mergeCell ref="T116:T117"/>
    <mergeCell ref="S116:S117"/>
    <mergeCell ref="W116:W117"/>
    <mergeCell ref="X116:X117"/>
    <mergeCell ref="X118:X119"/>
    <mergeCell ref="B120:D121"/>
    <mergeCell ref="E120:E121"/>
    <mergeCell ref="N120:N121"/>
    <mergeCell ref="O120:O121"/>
    <mergeCell ref="P120:P121"/>
    <mergeCell ref="Q120:Q121"/>
    <mergeCell ref="S120:S121"/>
    <mergeCell ref="W120:W121"/>
    <mergeCell ref="T120:T121"/>
    <mergeCell ref="X120:X121"/>
    <mergeCell ref="B118:D119"/>
    <mergeCell ref="E118:E119"/>
    <mergeCell ref="N118:N119"/>
    <mergeCell ref="O118:O119"/>
    <mergeCell ref="P118:P119"/>
    <mergeCell ref="Q118:Q119"/>
    <mergeCell ref="S118:S119"/>
    <mergeCell ref="T118:T119"/>
    <mergeCell ref="W118:W119"/>
    <mergeCell ref="B122:D123"/>
    <mergeCell ref="E122:E123"/>
    <mergeCell ref="N122:N123"/>
    <mergeCell ref="O122:O123"/>
    <mergeCell ref="P122:P123"/>
    <mergeCell ref="Q122:Q123"/>
    <mergeCell ref="S122:S123"/>
    <mergeCell ref="W122:W123"/>
    <mergeCell ref="X122:X123"/>
    <mergeCell ref="T122:T123"/>
    <mergeCell ref="S124:S125"/>
    <mergeCell ref="W124:W125"/>
    <mergeCell ref="X124:X125"/>
    <mergeCell ref="B126:D127"/>
    <mergeCell ref="E126:E127"/>
    <mergeCell ref="N126:N127"/>
    <mergeCell ref="O126:O127"/>
    <mergeCell ref="P126:P127"/>
    <mergeCell ref="Q126:Q127"/>
    <mergeCell ref="S126:S127"/>
    <mergeCell ref="B124:D125"/>
    <mergeCell ref="E124:E125"/>
    <mergeCell ref="N124:N125"/>
    <mergeCell ref="O124:O125"/>
    <mergeCell ref="P124:P125"/>
    <mergeCell ref="Q124:Q125"/>
    <mergeCell ref="T124:T125"/>
    <mergeCell ref="T126:T127"/>
    <mergeCell ref="W126:W127"/>
    <mergeCell ref="X126:X127"/>
    <mergeCell ref="X128:X129"/>
    <mergeCell ref="B130:D131"/>
    <mergeCell ref="E130:E131"/>
    <mergeCell ref="N130:N131"/>
    <mergeCell ref="O130:O131"/>
    <mergeCell ref="P130:P131"/>
    <mergeCell ref="Q130:Q131"/>
    <mergeCell ref="S130:S131"/>
    <mergeCell ref="W130:W131"/>
    <mergeCell ref="X130:X131"/>
    <mergeCell ref="T130:T131"/>
    <mergeCell ref="B128:D129"/>
    <mergeCell ref="E128:E129"/>
    <mergeCell ref="N128:N129"/>
    <mergeCell ref="O128:O129"/>
    <mergeCell ref="P128:P129"/>
    <mergeCell ref="Q128:Q129"/>
    <mergeCell ref="S128:S129"/>
    <mergeCell ref="W128:W129"/>
    <mergeCell ref="T128:T129"/>
    <mergeCell ref="S132:S133"/>
    <mergeCell ref="W132:W133"/>
    <mergeCell ref="X132:X133"/>
    <mergeCell ref="B134:D135"/>
    <mergeCell ref="E134:E135"/>
    <mergeCell ref="N134:N135"/>
    <mergeCell ref="O134:O135"/>
    <mergeCell ref="P134:P135"/>
    <mergeCell ref="Q134:Q135"/>
    <mergeCell ref="S134:S135"/>
    <mergeCell ref="B132:D133"/>
    <mergeCell ref="E132:E133"/>
    <mergeCell ref="N132:N133"/>
    <mergeCell ref="O132:O133"/>
    <mergeCell ref="P132:P133"/>
    <mergeCell ref="Q132:Q133"/>
    <mergeCell ref="T132:T133"/>
    <mergeCell ref="T134:T135"/>
    <mergeCell ref="W134:W135"/>
    <mergeCell ref="X134:X135"/>
    <mergeCell ref="W140:W141"/>
    <mergeCell ref="X140:X141"/>
    <mergeCell ref="B136:D137"/>
    <mergeCell ref="E136:E137"/>
    <mergeCell ref="N136:N137"/>
    <mergeCell ref="O136:O137"/>
    <mergeCell ref="P136:P137"/>
    <mergeCell ref="Q136:Q137"/>
    <mergeCell ref="S136:S137"/>
    <mergeCell ref="W136:W137"/>
    <mergeCell ref="T136:T137"/>
    <mergeCell ref="X136:X137"/>
    <mergeCell ref="B138:D139"/>
    <mergeCell ref="E138:E139"/>
    <mergeCell ref="N138:N139"/>
    <mergeCell ref="O138:O139"/>
    <mergeCell ref="P138:P139"/>
    <mergeCell ref="Q138:Q139"/>
    <mergeCell ref="S138:S139"/>
    <mergeCell ref="W138:W139"/>
    <mergeCell ref="X138:X139"/>
    <mergeCell ref="T138:T139"/>
    <mergeCell ref="K140:K141"/>
    <mergeCell ref="L140:L141"/>
    <mergeCell ref="T140:T141"/>
    <mergeCell ref="Q140:Q141"/>
    <mergeCell ref="S140:S141"/>
    <mergeCell ref="B155:P155"/>
    <mergeCell ref="B159:P159"/>
    <mergeCell ref="B144:P144"/>
    <mergeCell ref="W144:W145"/>
    <mergeCell ref="X144:X145"/>
    <mergeCell ref="B147:P147"/>
    <mergeCell ref="B149:P149"/>
    <mergeCell ref="B151:P151"/>
    <mergeCell ref="W142:W143"/>
    <mergeCell ref="X142:X143"/>
    <mergeCell ref="M140:M141"/>
    <mergeCell ref="N140:N141"/>
    <mergeCell ref="O140:O141"/>
    <mergeCell ref="P140:P141"/>
    <mergeCell ref="B153:P153"/>
    <mergeCell ref="B140:E141"/>
    <mergeCell ref="F140:F141"/>
    <mergeCell ref="G140:G141"/>
    <mergeCell ref="H140:H141"/>
    <mergeCell ref="I140:I141"/>
    <mergeCell ref="J140:J141"/>
  </mergeCells>
  <conditionalFormatting sqref="N54:N141">
    <cfRule type="expression" dxfId="10" priority="56" stopIfTrue="1">
      <formula>IF(#REF!&gt;0,#REF!&lt;&gt;(M54+M55),FALSE)</formula>
    </cfRule>
  </conditionalFormatting>
  <conditionalFormatting sqref="O54:O141">
    <cfRule type="expression" dxfId="9" priority="57" stopIfTrue="1">
      <formula>IF(#REF!&gt;0,#REF!&lt;&gt;(M54+M55),FALSE)</formula>
    </cfRule>
  </conditionalFormatting>
  <conditionalFormatting sqref="P54:P141">
    <cfRule type="expression" dxfId="8" priority="58" stopIfTrue="1">
      <formula>IF(#REF!&gt;0,#REF!&lt;&gt;(M54+M55),FALSE)</formula>
    </cfRule>
  </conditionalFormatting>
  <conditionalFormatting sqref="Q54:Q141">
    <cfRule type="expression" dxfId="7" priority="59" stopIfTrue="1">
      <formula>IF(#REF!&gt;0,#REF!&lt;&gt;(M54+M55),FALSE)</formula>
    </cfRule>
  </conditionalFormatting>
  <conditionalFormatting sqref="T54:T141">
    <cfRule type="expression" dxfId="6" priority="1" stopIfTrue="1">
      <formula>IF(#REF!&gt;0,#REF!&lt;&gt;(Q54+Q55),FALSE)</formula>
    </cfRule>
  </conditionalFormatting>
  <dataValidations count="1">
    <dataValidation type="whole" allowBlank="1" showInputMessage="1" showErrorMessage="1" errorTitle="NON-NEGATIVE WHOLE NUMBER ONLY" error="Please enter a number between 0 and 99999" sqref="G94:L101 G104:L111 G114:L139 N104:Q111 N114:Q139 H20:J28 N94:Q101 N54:Q89 G54:L89 S76:S141 T54:T141">
      <formula1>0</formula1>
      <formula2>99999</formula2>
    </dataValidation>
  </dataValidations>
  <printOptions horizontalCentered="1"/>
  <pageMargins left="0.25" right="0.25" top="0.25" bottom="0.25" header="0.3" footer="0.05"/>
  <pageSetup scale="77" fitToHeight="0" orientation="landscape" r:id="rId1"/>
  <headerFooter alignWithMargins="0"/>
  <rowBreaks count="3" manualBreakCount="3">
    <brk id="49" max="16383" man="1"/>
    <brk id="93" max="16383" man="1"/>
    <brk id="141" max="16383"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SRAdult2012ReadOnly">
    <tabColor rgb="FFC00000"/>
  </sheetPr>
  <dimension ref="A1:AD825"/>
  <sheetViews>
    <sheetView showGridLines="0" topLeftCell="A38" zoomScaleNormal="100" zoomScaleSheetLayoutView="85" workbookViewId="0">
      <pane ySplit="1920" topLeftCell="A40" activePane="bottomLeft"/>
      <selection activeCell="AB38" sqref="AB1:AB65536"/>
      <selection pane="bottomLeft" activeCell="E40" sqref="E40"/>
    </sheetView>
  </sheetViews>
  <sheetFormatPr defaultColWidth="9.109375" defaultRowHeight="13.2" x14ac:dyDescent="0.25"/>
  <cols>
    <col min="1" max="1" width="13.6640625" style="168" customWidth="1"/>
    <col min="2" max="2" width="10.33203125" style="168" customWidth="1"/>
    <col min="3" max="3" width="3.88671875" style="256" customWidth="1"/>
    <col min="4" max="4" width="6.109375" style="209" customWidth="1"/>
    <col min="5" max="20" width="7.44140625" style="168" customWidth="1"/>
    <col min="21" max="23" width="7.88671875" style="168" customWidth="1"/>
    <col min="24" max="24" width="9.109375" style="168"/>
    <col min="25" max="25" width="7.33203125" style="168" customWidth="1"/>
    <col min="26" max="26" width="2.33203125" style="168" customWidth="1"/>
    <col min="27" max="27" width="8.5546875" style="168" customWidth="1"/>
    <col min="28" max="28" width="9" style="168" hidden="1" customWidth="1"/>
    <col min="29" max="29" width="9.88671875" style="168" bestFit="1" customWidth="1"/>
    <col min="30" max="16384" width="9.109375" style="168"/>
  </cols>
  <sheetData>
    <row r="1" spans="1:26" ht="17.399999999999999" x14ac:dyDescent="0.3">
      <c r="A1" s="257" t="s">
        <v>461</v>
      </c>
      <c r="C1" s="168"/>
      <c r="D1" s="168"/>
      <c r="W1" s="168" t="s">
        <v>1589</v>
      </c>
    </row>
    <row r="2" spans="1:26" ht="27.75" customHeight="1" thickBot="1" x14ac:dyDescent="0.3">
      <c r="A2" s="216" t="s">
        <v>570</v>
      </c>
      <c r="C2" s="168"/>
      <c r="D2" s="168"/>
      <c r="W2" s="1961" t="s">
        <v>39541</v>
      </c>
      <c r="X2" s="1961"/>
      <c r="Y2" s="1961"/>
      <c r="Z2" s="717"/>
    </row>
    <row r="3" spans="1:26" ht="63.75" customHeight="1" x14ac:dyDescent="0.25">
      <c r="A3" s="1923" t="s">
        <v>571</v>
      </c>
      <c r="B3" s="1924"/>
      <c r="C3" s="1924"/>
      <c r="D3" s="1924"/>
      <c r="E3" s="1924"/>
      <c r="F3" s="1924"/>
      <c r="G3" s="1924"/>
      <c r="H3" s="1924"/>
      <c r="I3" s="1924"/>
      <c r="J3" s="1924"/>
      <c r="K3" s="1924"/>
      <c r="L3" s="1924"/>
      <c r="M3" s="1924"/>
      <c r="N3" s="1924"/>
      <c r="O3" s="1924"/>
      <c r="P3" s="1924"/>
      <c r="Q3" s="1924"/>
      <c r="R3" s="1924"/>
      <c r="S3" s="1924"/>
      <c r="T3" s="1924"/>
      <c r="U3" s="1924"/>
      <c r="V3" s="1924"/>
      <c r="W3" s="1924"/>
      <c r="X3" s="1924"/>
      <c r="Y3" s="1924"/>
      <c r="Z3" s="716"/>
    </row>
    <row r="4" spans="1:26" ht="51.75" customHeight="1" x14ac:dyDescent="0.3">
      <c r="A4" s="258" t="s">
        <v>572</v>
      </c>
      <c r="B4" s="1962" t="str">
        <f>IF('Agency Information'!B7="","",'Agency Information'!B7)</f>
        <v/>
      </c>
      <c r="C4" s="1962"/>
      <c r="D4" s="1962"/>
      <c r="E4" s="1962"/>
      <c r="F4" s="1962"/>
      <c r="G4" s="1962"/>
      <c r="H4" s="1962"/>
      <c r="I4" s="1962"/>
      <c r="J4" s="1962"/>
      <c r="K4" s="1962"/>
      <c r="L4" s="1962"/>
      <c r="M4" s="1962"/>
      <c r="N4" s="1962"/>
      <c r="O4" s="1962"/>
      <c r="P4" s="1962"/>
      <c r="Q4" s="1962"/>
      <c r="R4" s="1962"/>
      <c r="S4" s="1962"/>
      <c r="T4" s="1962"/>
      <c r="U4" s="1962"/>
      <c r="V4" s="1962"/>
      <c r="W4" s="1962"/>
      <c r="X4" s="195"/>
      <c r="Y4" s="195"/>
      <c r="Z4" s="263"/>
    </row>
    <row r="5" spans="1:26" ht="51" customHeight="1" x14ac:dyDescent="0.3">
      <c r="A5" s="260" t="s">
        <v>465</v>
      </c>
      <c r="B5" s="1962" t="str">
        <f>IF('Agency Information'!B8="","",'Agency Information'!B8)</f>
        <v/>
      </c>
      <c r="C5" s="1962"/>
      <c r="D5" s="1962"/>
      <c r="E5" s="1962"/>
      <c r="F5" s="1962"/>
      <c r="G5" s="1962"/>
      <c r="H5" s="1962"/>
      <c r="I5" s="1962"/>
      <c r="J5" s="1962"/>
      <c r="K5" s="1962"/>
      <c r="L5" s="1962"/>
      <c r="M5" s="1962"/>
      <c r="N5" s="1962"/>
      <c r="O5" s="1962"/>
      <c r="P5" s="1962"/>
      <c r="Q5" s="1962"/>
      <c r="R5" s="1962"/>
      <c r="S5" s="1962"/>
      <c r="T5" s="1962"/>
      <c r="U5" s="1962"/>
      <c r="V5" s="1962"/>
      <c r="W5" s="1962"/>
      <c r="X5" s="195"/>
      <c r="Y5" s="195"/>
      <c r="Z5" s="263"/>
    </row>
    <row r="6" spans="1:26" ht="49.65" customHeight="1" x14ac:dyDescent="0.3">
      <c r="A6" s="261" t="s">
        <v>573</v>
      </c>
      <c r="B6" s="1962" t="str">
        <f>IF('Agency Information'!B9="","",'Agency Information'!B9)</f>
        <v/>
      </c>
      <c r="C6" s="1962"/>
      <c r="D6" s="1962"/>
      <c r="E6" s="1962"/>
      <c r="F6" s="1962"/>
      <c r="G6" s="1962"/>
      <c r="H6" s="1962"/>
      <c r="I6" s="1962"/>
      <c r="J6" s="1962"/>
      <c r="K6" s="1962"/>
      <c r="L6" s="1962"/>
      <c r="M6" s="1962"/>
      <c r="N6" s="1962"/>
      <c r="O6" s="1962"/>
      <c r="P6" s="1962"/>
      <c r="Q6" s="1962"/>
      <c r="R6" s="1962"/>
      <c r="S6" s="1962"/>
      <c r="T6" s="1962"/>
      <c r="U6" s="1962"/>
      <c r="V6" s="1962"/>
      <c r="W6" s="1962"/>
      <c r="X6" s="195"/>
      <c r="Y6" s="195"/>
      <c r="Z6" s="263"/>
    </row>
    <row r="7" spans="1:26" ht="50.25" customHeight="1" x14ac:dyDescent="0.3">
      <c r="A7" s="261" t="s">
        <v>574</v>
      </c>
      <c r="B7" s="262"/>
      <c r="C7" s="195"/>
      <c r="D7" s="195"/>
      <c r="E7" s="1962" t="str">
        <f>" "&amp;'Agency Information'!B3&amp;" "&amp;'Agency Information'!B4</f>
        <v xml:space="preserve">  </v>
      </c>
      <c r="F7" s="1962"/>
      <c r="G7" s="1962"/>
      <c r="H7" s="1962"/>
      <c r="I7" s="1962"/>
      <c r="J7" s="1962"/>
      <c r="K7" s="1962"/>
      <c r="L7" s="1962"/>
      <c r="M7" s="1962"/>
      <c r="N7" s="1962"/>
      <c r="O7" s="1962"/>
      <c r="P7" s="1962"/>
      <c r="Q7" s="1962"/>
      <c r="R7" s="1962"/>
      <c r="S7" s="1962"/>
      <c r="T7" s="1962"/>
      <c r="U7" s="1962"/>
      <c r="V7" s="1962"/>
      <c r="W7" s="1962"/>
      <c r="X7" s="195"/>
      <c r="Y7" s="195"/>
      <c r="Z7" s="263"/>
    </row>
    <row r="8" spans="1:26" ht="37.5" customHeight="1" x14ac:dyDescent="0.3">
      <c r="A8" s="263"/>
      <c r="B8" s="1962" t="str">
        <f>IF('Agency Information'!B11="","",'Agency Information'!B11)</f>
        <v/>
      </c>
      <c r="C8" s="1962"/>
      <c r="D8" s="1962"/>
      <c r="E8" s="1962"/>
      <c r="F8" s="1962"/>
      <c r="G8" s="1962"/>
      <c r="H8" s="1962"/>
      <c r="I8" s="1962"/>
      <c r="J8" s="1962"/>
      <c r="K8" s="1962"/>
      <c r="L8" s="1962"/>
      <c r="M8" s="1962"/>
      <c r="N8" s="1962"/>
      <c r="O8" s="1964" t="str">
        <f>IF('Agency Information'!B12="","",'Agency Information'!B12)</f>
        <v/>
      </c>
      <c r="P8" s="1964"/>
      <c r="Q8" s="1964"/>
      <c r="R8" s="1964"/>
      <c r="S8" s="1964"/>
      <c r="T8" s="1964"/>
      <c r="U8" s="1964"/>
      <c r="V8" s="1964"/>
      <c r="W8" s="1964"/>
      <c r="X8" s="195"/>
      <c r="Y8" s="195"/>
      <c r="Z8" s="263"/>
    </row>
    <row r="9" spans="1:26" ht="16.5" customHeight="1" x14ac:dyDescent="0.25">
      <c r="A9" s="263"/>
      <c r="B9" s="216" t="s">
        <v>20</v>
      </c>
      <c r="C9" s="195"/>
      <c r="D9" s="195"/>
      <c r="E9" s="195"/>
      <c r="F9" s="195"/>
      <c r="G9" s="195"/>
      <c r="H9" s="195"/>
      <c r="I9" s="195"/>
      <c r="J9" s="195"/>
      <c r="K9" s="195"/>
      <c r="M9" s="195"/>
      <c r="N9" s="195"/>
      <c r="O9" s="216" t="s">
        <v>21</v>
      </c>
      <c r="P9" s="195"/>
      <c r="Q9" s="195"/>
      <c r="R9" s="195"/>
      <c r="S9" s="195"/>
      <c r="T9" s="216"/>
      <c r="U9" s="195"/>
      <c r="V9" s="195"/>
      <c r="W9" s="195"/>
      <c r="X9" s="195"/>
      <c r="Y9" s="195"/>
      <c r="Z9" s="263"/>
    </row>
    <row r="10" spans="1:26" ht="44.4" customHeight="1" x14ac:dyDescent="0.3">
      <c r="A10" s="263"/>
      <c r="B10" s="1962" t="str">
        <f>IF('Agency Information'!B15="","",'Agency Information'!B15)</f>
        <v/>
      </c>
      <c r="C10" s="1962"/>
      <c r="D10" s="1962"/>
      <c r="E10" s="1962"/>
      <c r="F10" s="1962"/>
      <c r="G10" s="1962"/>
      <c r="H10" s="1962"/>
      <c r="I10" s="1962"/>
      <c r="J10" s="1962"/>
      <c r="K10" s="1962"/>
      <c r="L10" s="1962"/>
      <c r="M10" s="1962"/>
      <c r="N10" s="1962"/>
      <c r="O10" s="1962"/>
      <c r="P10" s="1962"/>
      <c r="Q10" s="1962"/>
      <c r="R10" s="1962"/>
      <c r="S10" s="1962"/>
      <c r="T10" s="1962"/>
      <c r="U10" s="1962"/>
      <c r="V10" s="1962"/>
      <c r="W10" s="1962"/>
      <c r="X10" s="195"/>
      <c r="Y10" s="195"/>
      <c r="Z10" s="263"/>
    </row>
    <row r="11" spans="1:26" ht="15.75" customHeight="1" x14ac:dyDescent="0.25">
      <c r="A11" s="263"/>
      <c r="B11" s="216" t="s">
        <v>466</v>
      </c>
      <c r="C11" s="195"/>
      <c r="D11" s="195"/>
      <c r="E11" s="195"/>
      <c r="F11" s="195"/>
      <c r="G11" s="195"/>
      <c r="H11" s="195"/>
      <c r="I11" s="195"/>
      <c r="J11" s="195"/>
      <c r="K11" s="195"/>
      <c r="L11" s="195"/>
      <c r="M11" s="195"/>
      <c r="N11" s="195"/>
      <c r="O11" s="195"/>
      <c r="P11" s="195"/>
      <c r="Q11" s="195"/>
      <c r="R11" s="195"/>
      <c r="S11" s="195"/>
      <c r="T11" s="195"/>
      <c r="U11" s="195"/>
      <c r="V11" s="195"/>
      <c r="W11" s="195"/>
      <c r="X11" s="195"/>
      <c r="Y11" s="195"/>
      <c r="Z11" s="263"/>
    </row>
    <row r="12" spans="1:26" ht="43.5" customHeight="1" x14ac:dyDescent="0.3">
      <c r="A12" s="263"/>
      <c r="B12" s="1965" t="str">
        <f>IF('Agency Information'!B16="","",'Agency Information'!B16)</f>
        <v/>
      </c>
      <c r="C12" s="1962"/>
      <c r="D12" s="1962"/>
      <c r="E12" s="1962"/>
      <c r="F12" s="1962"/>
      <c r="G12" s="1962"/>
      <c r="H12" s="1962"/>
      <c r="I12" s="1962"/>
      <c r="J12" s="1962"/>
      <c r="K12" s="1962"/>
      <c r="L12" s="1962"/>
      <c r="M12" s="1962"/>
      <c r="N12" s="1962"/>
      <c r="O12" s="1962"/>
      <c r="P12" s="1962"/>
      <c r="Q12" s="1962"/>
      <c r="R12" s="1962"/>
      <c r="S12" s="1962"/>
      <c r="T12" s="1962"/>
      <c r="U12" s="1962"/>
      <c r="V12" s="1962"/>
      <c r="W12" s="1962"/>
      <c r="X12" s="195"/>
      <c r="Y12" s="195"/>
      <c r="Z12" s="263"/>
    </row>
    <row r="13" spans="1:26" ht="19.5" customHeight="1" thickBot="1" x14ac:dyDescent="0.3">
      <c r="A13" s="264"/>
      <c r="B13" s="265" t="s">
        <v>467</v>
      </c>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3"/>
    </row>
    <row r="14" spans="1:26" ht="12.75" customHeight="1" thickBot="1" x14ac:dyDescent="0.3">
      <c r="A14" s="268"/>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715"/>
    </row>
    <row r="15" spans="1:26" ht="15.75" customHeight="1" x14ac:dyDescent="0.3">
      <c r="A15" s="2011" t="s">
        <v>476</v>
      </c>
      <c r="B15" s="2012"/>
      <c r="C15" s="2012"/>
      <c r="D15" s="2012"/>
      <c r="E15" s="2012"/>
      <c r="F15" s="2012"/>
      <c r="G15" s="2012"/>
      <c r="H15" s="2012"/>
      <c r="I15" s="2012"/>
      <c r="J15" s="2012"/>
      <c r="K15" s="2012"/>
      <c r="L15" s="2012"/>
      <c r="M15" s="2012"/>
      <c r="N15" s="2012"/>
      <c r="O15" s="2012"/>
      <c r="P15" s="2012"/>
      <c r="Q15" s="2012"/>
      <c r="R15" s="2012"/>
      <c r="S15" s="2012"/>
      <c r="T15" s="2012"/>
      <c r="U15" s="2012"/>
      <c r="V15" s="2012"/>
      <c r="W15" s="2012"/>
      <c r="X15" s="2012"/>
      <c r="Y15" s="2012"/>
      <c r="Z15" s="714"/>
    </row>
    <row r="16" spans="1:26" ht="14.25" customHeight="1" x14ac:dyDescent="0.3">
      <c r="A16" s="2010" t="s">
        <v>477</v>
      </c>
      <c r="B16" s="1601"/>
      <c r="C16" s="1601"/>
      <c r="D16" s="1601"/>
      <c r="E16" s="1601"/>
      <c r="F16" s="1601"/>
      <c r="G16" s="1601"/>
      <c r="H16" s="1601"/>
      <c r="I16" s="1601"/>
      <c r="J16" s="1601"/>
      <c r="K16" s="1601"/>
      <c r="L16" s="1601"/>
      <c r="M16" s="1601"/>
      <c r="N16" s="1601"/>
      <c r="O16" s="1601"/>
      <c r="P16" s="1601"/>
      <c r="Q16" s="1601"/>
      <c r="R16" s="1601"/>
      <c r="S16" s="1601"/>
      <c r="T16" s="1601"/>
      <c r="U16" s="1601"/>
      <c r="V16" s="1601"/>
      <c r="W16" s="1601"/>
      <c r="X16" s="1601"/>
      <c r="Y16" s="1601"/>
      <c r="Z16" s="714"/>
    </row>
    <row r="17" spans="1:26" ht="12.75" customHeight="1" x14ac:dyDescent="0.25">
      <c r="A17" s="263"/>
      <c r="B17" s="1966" t="str">
        <f>IF('Agency Information'!B2="","",'Agency Information'!B2)</f>
        <v/>
      </c>
      <c r="C17" s="2006"/>
      <c r="D17" s="2006"/>
      <c r="E17" s="2006"/>
      <c r="F17" s="2006"/>
      <c r="G17" s="2006"/>
      <c r="H17" s="195"/>
      <c r="I17" s="195"/>
      <c r="J17" s="1966" t="str">
        <f>IF('Agency Information'!B3="","",'Agency Information'!B3)</f>
        <v/>
      </c>
      <c r="K17" s="2006"/>
      <c r="L17" s="2006"/>
      <c r="M17" s="2006"/>
      <c r="N17" s="2006"/>
      <c r="O17" s="2006"/>
      <c r="P17" s="195"/>
      <c r="Q17" s="195"/>
      <c r="R17" s="1968" t="str">
        <f>IF('Agency Information'!B4="","",'Agency Information'!B4)</f>
        <v/>
      </c>
      <c r="S17" s="2006"/>
      <c r="T17" s="2006"/>
      <c r="U17" s="2006"/>
      <c r="V17" s="2006"/>
      <c r="W17" s="2006"/>
      <c r="X17" s="195"/>
      <c r="Y17" s="195"/>
      <c r="Z17" s="263"/>
    </row>
    <row r="18" spans="1:26" ht="12.75" customHeight="1" x14ac:dyDescent="0.25">
      <c r="A18" s="263"/>
      <c r="B18" s="2007"/>
      <c r="C18" s="2007"/>
      <c r="D18" s="2007"/>
      <c r="E18" s="2007"/>
      <c r="F18" s="2007"/>
      <c r="G18" s="2007"/>
      <c r="H18" s="195"/>
      <c r="I18" s="195"/>
      <c r="J18" s="2007"/>
      <c r="K18" s="2007"/>
      <c r="L18" s="2007"/>
      <c r="M18" s="2007"/>
      <c r="N18" s="2007"/>
      <c r="O18" s="2007"/>
      <c r="P18" s="195"/>
      <c r="Q18" s="195"/>
      <c r="R18" s="2007"/>
      <c r="S18" s="2007"/>
      <c r="T18" s="2007"/>
      <c r="U18" s="2007"/>
      <c r="V18" s="2007"/>
      <c r="W18" s="2007"/>
      <c r="X18" s="195"/>
      <c r="Y18" s="195"/>
      <c r="Z18" s="263"/>
    </row>
    <row r="19" spans="1:26" ht="14.25" customHeight="1" x14ac:dyDescent="0.3">
      <c r="A19" s="263"/>
      <c r="B19" s="2008" t="s">
        <v>478</v>
      </c>
      <c r="C19" s="2008"/>
      <c r="D19" s="2008"/>
      <c r="E19" s="2008"/>
      <c r="F19" s="2008"/>
      <c r="G19" s="2008"/>
      <c r="H19" s="195"/>
      <c r="I19" s="195"/>
      <c r="J19" s="2008" t="s">
        <v>575</v>
      </c>
      <c r="K19" s="2008"/>
      <c r="L19" s="2008"/>
      <c r="M19" s="2008"/>
      <c r="N19" s="2008"/>
      <c r="O19" s="2008"/>
      <c r="P19" s="195"/>
      <c r="Q19" s="226"/>
      <c r="R19" s="2008" t="s">
        <v>576</v>
      </c>
      <c r="S19" s="2008"/>
      <c r="T19" s="2008"/>
      <c r="U19" s="2008"/>
      <c r="V19" s="2008"/>
      <c r="W19" s="2008"/>
      <c r="X19" s="195"/>
      <c r="Y19" s="195"/>
      <c r="Z19" s="263"/>
    </row>
    <row r="20" spans="1:26" ht="12.75" customHeight="1" x14ac:dyDescent="0.25">
      <c r="A20" s="263"/>
      <c r="B20" s="195"/>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263"/>
    </row>
    <row r="21" spans="1:26" ht="12.75" customHeight="1" x14ac:dyDescent="0.3">
      <c r="A21" s="263"/>
      <c r="B21" s="227" t="s">
        <v>481</v>
      </c>
      <c r="C21" s="195"/>
      <c r="D21" s="195"/>
      <c r="E21" s="195"/>
      <c r="F21" s="195"/>
      <c r="G21" s="195"/>
      <c r="H21" s="195"/>
      <c r="I21" s="195"/>
      <c r="J21" s="227" t="s">
        <v>482</v>
      </c>
      <c r="K21" s="195"/>
      <c r="L21" s="195"/>
      <c r="M21" s="195"/>
      <c r="N21" s="195"/>
      <c r="O21" s="195"/>
      <c r="P21" s="195"/>
      <c r="Q21" s="195"/>
      <c r="R21" s="195"/>
      <c r="S21" s="195"/>
      <c r="T21" s="195"/>
      <c r="U21" s="195"/>
      <c r="V21" s="195"/>
      <c r="W21" s="195"/>
      <c r="X21" s="195"/>
      <c r="Y21" s="195"/>
      <c r="Z21" s="263"/>
    </row>
    <row r="22" spans="1:26" ht="17.399999999999999" customHeight="1" x14ac:dyDescent="0.4">
      <c r="A22" s="263"/>
      <c r="B22" s="269" t="s">
        <v>1584</v>
      </c>
      <c r="C22" s="195"/>
      <c r="D22" s="195"/>
      <c r="E22" s="195"/>
      <c r="F22" s="195"/>
      <c r="G22" s="195"/>
      <c r="H22" s="195" t="s">
        <v>22</v>
      </c>
      <c r="I22" s="195"/>
      <c r="J22" s="269" t="s">
        <v>1585</v>
      </c>
      <c r="K22" s="195"/>
      <c r="L22" s="195"/>
      <c r="M22" s="195"/>
      <c r="N22" s="195"/>
      <c r="O22" s="195"/>
      <c r="P22" s="195"/>
      <c r="Q22" s="195"/>
      <c r="R22" s="195"/>
      <c r="S22" s="195"/>
      <c r="T22" s="195"/>
      <c r="U22" s="195"/>
      <c r="V22" s="195"/>
      <c r="W22" s="195"/>
      <c r="X22" s="195"/>
      <c r="Y22" s="195"/>
      <c r="Z22" s="263"/>
    </row>
    <row r="23" spans="1:26" ht="17.399999999999999" customHeight="1" x14ac:dyDescent="0.4">
      <c r="A23" s="263"/>
      <c r="B23" s="269" t="s">
        <v>577</v>
      </c>
      <c r="C23" s="195"/>
      <c r="D23" s="195"/>
      <c r="E23" s="195"/>
      <c r="F23" s="195"/>
      <c r="G23" s="195"/>
      <c r="H23" s="195"/>
      <c r="I23" s="195"/>
      <c r="J23" s="269" t="s">
        <v>578</v>
      </c>
      <c r="K23" s="195"/>
      <c r="L23" s="195"/>
      <c r="M23" s="195"/>
      <c r="N23" s="195"/>
      <c r="O23" s="195"/>
      <c r="P23" s="195"/>
      <c r="Q23" s="195"/>
      <c r="R23" s="195"/>
      <c r="S23" s="195"/>
      <c r="T23" s="195"/>
      <c r="U23" s="195"/>
      <c r="V23" s="195"/>
      <c r="W23" s="195"/>
      <c r="X23" s="195"/>
      <c r="Y23" s="195"/>
      <c r="Z23" s="263"/>
    </row>
    <row r="24" spans="1:26" ht="17.399999999999999" customHeight="1" x14ac:dyDescent="0.4">
      <c r="A24" s="263"/>
      <c r="B24" s="269" t="s">
        <v>579</v>
      </c>
      <c r="C24" s="195"/>
      <c r="D24" s="195"/>
      <c r="E24" s="195"/>
      <c r="F24" s="195"/>
      <c r="G24" s="195"/>
      <c r="H24" s="195"/>
      <c r="I24" s="195"/>
      <c r="J24" s="269" t="s">
        <v>580</v>
      </c>
      <c r="K24" s="195"/>
      <c r="L24" s="195"/>
      <c r="M24" s="195"/>
      <c r="N24" s="195"/>
      <c r="O24" s="195"/>
      <c r="P24" s="195"/>
      <c r="Q24" s="195"/>
      <c r="R24" s="195"/>
      <c r="S24" s="195"/>
      <c r="T24" s="195"/>
      <c r="U24" s="195"/>
      <c r="V24" s="195"/>
      <c r="W24" s="195"/>
      <c r="X24" s="195"/>
      <c r="Y24" s="195"/>
      <c r="Z24" s="263"/>
    </row>
    <row r="25" spans="1:26" ht="17.399999999999999" customHeight="1" x14ac:dyDescent="0.4">
      <c r="A25" s="263"/>
      <c r="B25" s="227" t="s">
        <v>487</v>
      </c>
      <c r="C25" s="195"/>
      <c r="D25" s="195"/>
      <c r="E25" s="195"/>
      <c r="F25" s="195"/>
      <c r="G25" s="195"/>
      <c r="H25" s="195"/>
      <c r="I25" s="195"/>
      <c r="J25" s="269" t="s">
        <v>581</v>
      </c>
      <c r="K25" s="195"/>
      <c r="L25" s="195"/>
      <c r="M25" s="195"/>
      <c r="N25" s="195"/>
      <c r="O25" s="195"/>
      <c r="P25" s="195"/>
      <c r="Q25" s="195"/>
      <c r="R25" s="195"/>
      <c r="S25" s="195"/>
      <c r="T25" s="195"/>
      <c r="U25" s="195"/>
      <c r="V25" s="195"/>
      <c r="W25" s="195"/>
      <c r="X25" s="195"/>
      <c r="Y25" s="195"/>
      <c r="Z25" s="263"/>
    </row>
    <row r="26" spans="1:26" ht="17.399999999999999" customHeight="1" x14ac:dyDescent="0.4">
      <c r="A26" s="263"/>
      <c r="B26" s="269" t="s">
        <v>1587</v>
      </c>
      <c r="C26" s="195"/>
      <c r="D26" s="195"/>
      <c r="E26" s="195"/>
      <c r="F26" s="195"/>
      <c r="G26" s="195"/>
      <c r="H26" s="195"/>
      <c r="I26" s="195"/>
      <c r="J26" s="227" t="s">
        <v>489</v>
      </c>
      <c r="K26" s="195"/>
      <c r="L26" s="195"/>
      <c r="M26" s="195"/>
      <c r="N26" s="195"/>
      <c r="O26" s="195"/>
      <c r="P26" s="195"/>
      <c r="Q26" s="195"/>
      <c r="R26" s="195"/>
      <c r="S26" s="195"/>
      <c r="T26" s="195"/>
      <c r="U26" s="195"/>
      <c r="V26" s="195"/>
      <c r="W26" s="195"/>
      <c r="X26" s="195"/>
      <c r="Y26" s="195"/>
      <c r="Z26" s="263"/>
    </row>
    <row r="27" spans="1:26" ht="17.399999999999999" customHeight="1" x14ac:dyDescent="0.4">
      <c r="A27" s="263"/>
      <c r="B27" s="269" t="s">
        <v>582</v>
      </c>
      <c r="C27" s="195"/>
      <c r="D27" s="195"/>
      <c r="E27" s="195"/>
      <c r="F27" s="195"/>
      <c r="G27" s="195"/>
      <c r="H27" s="195"/>
      <c r="I27" s="195"/>
      <c r="J27" s="269" t="s">
        <v>1586</v>
      </c>
      <c r="K27" s="195"/>
      <c r="L27" s="195"/>
      <c r="M27" s="195"/>
      <c r="N27" s="195"/>
      <c r="O27" s="195"/>
      <c r="P27" s="195"/>
      <c r="Q27" s="195"/>
      <c r="R27" s="195"/>
      <c r="S27" s="195"/>
      <c r="T27" s="195"/>
      <c r="U27" s="195"/>
      <c r="V27" s="195"/>
      <c r="W27" s="195"/>
      <c r="X27" s="195"/>
      <c r="Y27" s="195"/>
      <c r="Z27" s="263"/>
    </row>
    <row r="28" spans="1:26" ht="17.399999999999999" customHeight="1" x14ac:dyDescent="0.4">
      <c r="A28" s="263"/>
      <c r="B28" s="269" t="s">
        <v>583</v>
      </c>
      <c r="C28" s="195"/>
      <c r="D28" s="195"/>
      <c r="E28" s="195"/>
      <c r="F28" s="195"/>
      <c r="G28" s="195"/>
      <c r="H28" s="195"/>
      <c r="I28" s="195"/>
      <c r="J28" s="269" t="s">
        <v>584</v>
      </c>
      <c r="K28" s="195"/>
      <c r="L28" s="195"/>
      <c r="M28" s="195"/>
      <c r="N28" s="195"/>
      <c r="O28" s="195"/>
      <c r="P28" s="195"/>
      <c r="Q28" s="195"/>
      <c r="R28" s="195"/>
      <c r="S28" s="195"/>
      <c r="T28" s="195"/>
      <c r="U28" s="195"/>
      <c r="V28" s="195"/>
      <c r="W28" s="195"/>
      <c r="X28" s="195"/>
      <c r="Y28" s="195"/>
      <c r="Z28" s="263"/>
    </row>
    <row r="29" spans="1:26" ht="17.399999999999999" customHeight="1" x14ac:dyDescent="0.4">
      <c r="A29" s="263"/>
      <c r="B29" s="269" t="s">
        <v>585</v>
      </c>
      <c r="C29" s="195"/>
      <c r="D29" s="195"/>
      <c r="E29" s="195"/>
      <c r="F29" s="195"/>
      <c r="G29" s="195"/>
      <c r="H29" s="195"/>
      <c r="I29" s="195"/>
      <c r="J29" s="269" t="s">
        <v>586</v>
      </c>
      <c r="K29" s="195"/>
      <c r="L29" s="195"/>
      <c r="M29" s="195"/>
      <c r="N29" s="195"/>
      <c r="O29" s="195"/>
      <c r="P29" s="195"/>
      <c r="Q29" s="195"/>
      <c r="R29" s="195"/>
      <c r="S29" s="270" t="s">
        <v>24</v>
      </c>
      <c r="T29" s="271"/>
      <c r="U29" s="272"/>
      <c r="V29" s="273"/>
      <c r="W29" s="271"/>
      <c r="X29" s="195"/>
      <c r="Y29" s="195"/>
      <c r="Z29" s="263"/>
    </row>
    <row r="30" spans="1:26" ht="17.399999999999999" customHeight="1" x14ac:dyDescent="0.4">
      <c r="A30" s="263"/>
      <c r="B30" s="227" t="s">
        <v>495</v>
      </c>
      <c r="C30" s="195"/>
      <c r="D30" s="195"/>
      <c r="E30" s="195"/>
      <c r="F30" s="195"/>
      <c r="G30" s="195"/>
      <c r="H30" s="195"/>
      <c r="I30" s="195"/>
      <c r="J30" s="269" t="s">
        <v>587</v>
      </c>
      <c r="K30" s="195"/>
      <c r="L30" s="195"/>
      <c r="M30" s="195"/>
      <c r="N30" s="195"/>
      <c r="O30" s="195"/>
      <c r="P30" s="195"/>
      <c r="Q30" s="195"/>
      <c r="R30" s="195"/>
      <c r="S30" s="270" t="s">
        <v>25</v>
      </c>
      <c r="T30" s="271"/>
      <c r="U30" s="272"/>
      <c r="V30" s="273"/>
      <c r="W30" s="271"/>
      <c r="X30" s="195"/>
      <c r="Y30" s="195"/>
      <c r="Z30" s="263"/>
    </row>
    <row r="31" spans="1:26" ht="17.399999999999999" customHeight="1" x14ac:dyDescent="0.4">
      <c r="A31" s="263"/>
      <c r="B31" s="269" t="s">
        <v>1588</v>
      </c>
      <c r="C31" s="195"/>
      <c r="D31" s="195"/>
      <c r="E31" s="195"/>
      <c r="F31" s="195"/>
      <c r="G31" s="195"/>
      <c r="H31" s="195"/>
      <c r="I31" s="195"/>
      <c r="J31" s="195"/>
      <c r="K31" s="195"/>
      <c r="L31" s="195"/>
      <c r="M31" s="195"/>
      <c r="N31" s="195"/>
      <c r="O31" s="195"/>
      <c r="P31" s="195"/>
      <c r="Q31" s="195"/>
      <c r="R31" s="195"/>
      <c r="S31" s="270" t="s">
        <v>36</v>
      </c>
      <c r="T31" s="271"/>
      <c r="U31" s="272"/>
      <c r="V31" s="273"/>
      <c r="W31" s="271"/>
      <c r="X31" s="195"/>
      <c r="Y31" s="195"/>
      <c r="Z31" s="263"/>
    </row>
    <row r="32" spans="1:26" ht="17.399999999999999" customHeight="1" x14ac:dyDescent="0.4">
      <c r="A32" s="263"/>
      <c r="B32" s="269" t="s">
        <v>588</v>
      </c>
      <c r="C32" s="195"/>
      <c r="D32" s="195"/>
      <c r="E32" s="195"/>
      <c r="F32" s="195"/>
      <c r="G32" s="195"/>
      <c r="H32" s="195"/>
      <c r="I32" s="195"/>
      <c r="J32" s="195"/>
      <c r="K32" s="195"/>
      <c r="L32" s="195"/>
      <c r="M32" s="195"/>
      <c r="N32" s="195"/>
      <c r="O32" s="195"/>
      <c r="P32" s="195"/>
      <c r="Q32" s="195"/>
      <c r="R32" s="195"/>
      <c r="S32" s="270" t="s">
        <v>27</v>
      </c>
      <c r="T32" s="271"/>
      <c r="U32" s="272"/>
      <c r="V32" s="273"/>
      <c r="W32" s="271"/>
      <c r="X32" s="195"/>
      <c r="Y32" s="195"/>
      <c r="Z32" s="263"/>
    </row>
    <row r="33" spans="1:30" ht="17.399999999999999" customHeight="1" x14ac:dyDescent="0.4">
      <c r="A33" s="263"/>
      <c r="B33" s="269" t="s">
        <v>589</v>
      </c>
      <c r="C33" s="195"/>
      <c r="D33" s="195"/>
      <c r="E33" s="195"/>
      <c r="F33" s="195"/>
      <c r="G33" s="195"/>
      <c r="H33" s="195"/>
      <c r="I33" s="195"/>
      <c r="J33" s="195"/>
      <c r="K33" s="195"/>
      <c r="L33" s="195"/>
      <c r="M33" s="195"/>
      <c r="N33" s="195"/>
      <c r="O33" s="195"/>
      <c r="P33" s="195"/>
      <c r="Q33" s="195"/>
      <c r="R33" s="195"/>
      <c r="S33" s="274" t="s">
        <v>497</v>
      </c>
      <c r="T33" s="275"/>
      <c r="U33" s="229"/>
      <c r="V33" s="185"/>
      <c r="W33" s="275"/>
      <c r="X33" s="195"/>
      <c r="Y33" s="195"/>
      <c r="Z33" s="263"/>
    </row>
    <row r="34" spans="1:30" ht="17.399999999999999" customHeight="1" x14ac:dyDescent="0.4">
      <c r="A34" s="263"/>
      <c r="B34" s="269" t="s">
        <v>590</v>
      </c>
      <c r="C34" s="195"/>
      <c r="D34" s="195"/>
      <c r="E34" s="195"/>
      <c r="F34" s="195"/>
      <c r="G34" s="195"/>
      <c r="H34" s="195"/>
      <c r="I34" s="195"/>
      <c r="J34" s="195"/>
      <c r="K34" s="195"/>
      <c r="L34" s="195"/>
      <c r="M34" s="195"/>
      <c r="N34" s="195"/>
      <c r="O34" s="195"/>
      <c r="P34" s="195"/>
      <c r="Q34" s="195"/>
      <c r="R34" s="195"/>
      <c r="S34" s="195"/>
      <c r="T34" s="195"/>
      <c r="U34" s="195"/>
      <c r="V34" s="195"/>
      <c r="W34" s="195"/>
      <c r="X34" s="195"/>
      <c r="Y34" s="195"/>
      <c r="Z34" s="263"/>
    </row>
    <row r="35" spans="1:30" ht="17.399999999999999" customHeight="1" thickBot="1" x14ac:dyDescent="0.45">
      <c r="A35" s="264"/>
      <c r="B35" s="27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3"/>
    </row>
    <row r="36" spans="1:30" ht="20.25" customHeight="1" x14ac:dyDescent="0.3">
      <c r="A36" s="2004" t="s">
        <v>591</v>
      </c>
      <c r="B36" s="2004"/>
      <c r="C36" s="2004"/>
      <c r="D36" s="2004"/>
      <c r="E36" s="2004"/>
      <c r="F36" s="2004"/>
      <c r="G36" s="2004"/>
      <c r="H36" s="2004"/>
      <c r="I36" s="2004"/>
      <c r="J36" s="2004"/>
      <c r="K36" s="2004"/>
      <c r="L36" s="2004"/>
      <c r="M36" s="2004"/>
      <c r="N36" s="2004"/>
      <c r="O36" s="2004"/>
      <c r="P36" s="2004"/>
      <c r="Q36" s="2004"/>
      <c r="R36" s="2004"/>
      <c r="S36" s="2004"/>
      <c r="T36" s="2004"/>
      <c r="U36" s="2004"/>
      <c r="V36" s="2004"/>
      <c r="W36" s="2004"/>
      <c r="X36" s="2004"/>
      <c r="Y36" s="2004"/>
      <c r="Z36" s="485"/>
    </row>
    <row r="37" spans="1:30" ht="18" customHeight="1" thickBot="1" x14ac:dyDescent="0.3">
      <c r="A37" s="2005" t="s">
        <v>501</v>
      </c>
      <c r="B37" s="2005"/>
      <c r="C37" s="2005"/>
      <c r="D37" s="2005"/>
      <c r="E37" s="2005"/>
      <c r="F37" s="2005"/>
      <c r="G37" s="2005"/>
      <c r="H37" s="2005"/>
      <c r="I37" s="2005"/>
      <c r="J37" s="2005"/>
      <c r="K37" s="2005"/>
      <c r="L37" s="2005"/>
      <c r="M37" s="2005"/>
      <c r="N37" s="2005"/>
      <c r="O37" s="2005"/>
      <c r="P37" s="2005"/>
      <c r="Q37" s="2005"/>
      <c r="R37" s="2005"/>
      <c r="S37" s="2005"/>
      <c r="T37" s="2005"/>
      <c r="U37" s="2005"/>
      <c r="V37" s="2005"/>
      <c r="W37" s="2005"/>
      <c r="X37" s="2005"/>
      <c r="Y37" s="2005"/>
      <c r="Z37" s="483"/>
      <c r="AA37" s="195"/>
    </row>
    <row r="38" spans="1:30" ht="14.25" customHeight="1" x14ac:dyDescent="0.3">
      <c r="A38" s="1955" t="s">
        <v>592</v>
      </c>
      <c r="B38" s="1879"/>
      <c r="C38" s="1879"/>
      <c r="D38" s="1956" t="s">
        <v>502</v>
      </c>
      <c r="E38" s="1882" t="s">
        <v>503</v>
      </c>
      <c r="F38" s="1884"/>
      <c r="G38" s="1884"/>
      <c r="H38" s="1884"/>
      <c r="I38" s="1884"/>
      <c r="J38" s="1884"/>
      <c r="K38" s="1884"/>
      <c r="L38" s="1884"/>
      <c r="M38" s="1884"/>
      <c r="N38" s="1884"/>
      <c r="O38" s="1884"/>
      <c r="P38" s="1884"/>
      <c r="Q38" s="1884"/>
      <c r="R38" s="1884"/>
      <c r="S38" s="1884"/>
      <c r="T38" s="1958"/>
      <c r="U38" s="1959" t="s">
        <v>412</v>
      </c>
      <c r="V38" s="1882" t="s">
        <v>505</v>
      </c>
      <c r="W38" s="1884"/>
      <c r="X38" s="1884"/>
      <c r="Y38" s="1990"/>
      <c r="AA38" s="484"/>
    </row>
    <row r="39" spans="1:30" ht="69" customHeight="1" x14ac:dyDescent="0.25">
      <c r="A39" s="1880"/>
      <c r="B39" s="1881"/>
      <c r="C39" s="1881"/>
      <c r="D39" s="1957"/>
      <c r="E39" s="277">
        <v>18</v>
      </c>
      <c r="F39" s="278" t="s">
        <v>593</v>
      </c>
      <c r="G39" s="279">
        <v>20</v>
      </c>
      <c r="H39" s="279">
        <v>21</v>
      </c>
      <c r="I39" s="279">
        <v>22</v>
      </c>
      <c r="J39" s="279">
        <v>23</v>
      </c>
      <c r="K39" s="280">
        <v>24</v>
      </c>
      <c r="L39" s="280" t="s">
        <v>594</v>
      </c>
      <c r="M39" s="280" t="s">
        <v>595</v>
      </c>
      <c r="N39" s="280" t="s">
        <v>596</v>
      </c>
      <c r="O39" s="280" t="s">
        <v>597</v>
      </c>
      <c r="P39" s="280" t="s">
        <v>598</v>
      </c>
      <c r="Q39" s="280" t="s">
        <v>599</v>
      </c>
      <c r="R39" s="280" t="s">
        <v>600</v>
      </c>
      <c r="S39" s="280" t="s">
        <v>601</v>
      </c>
      <c r="T39" s="281" t="s">
        <v>602</v>
      </c>
      <c r="U39" s="1960"/>
      <c r="V39" s="279" t="s">
        <v>509</v>
      </c>
      <c r="W39" s="279" t="s">
        <v>510</v>
      </c>
      <c r="X39" s="277" t="s">
        <v>511</v>
      </c>
      <c r="Y39" s="712" t="s">
        <v>39552</v>
      </c>
      <c r="AA39" s="710"/>
    </row>
    <row r="40" spans="1:30" ht="23.25" customHeight="1" x14ac:dyDescent="0.25">
      <c r="A40" s="2442" t="s">
        <v>603</v>
      </c>
      <c r="B40" s="2425"/>
      <c r="C40" s="2379" t="s">
        <v>513</v>
      </c>
      <c r="D40" s="1412" t="s">
        <v>514</v>
      </c>
      <c r="E40" s="1217"/>
      <c r="F40" s="1217"/>
      <c r="G40" s="1217"/>
      <c r="H40" s="1217"/>
      <c r="I40" s="1217"/>
      <c r="J40" s="1217"/>
      <c r="K40" s="1217"/>
      <c r="L40" s="1217"/>
      <c r="M40" s="1217"/>
      <c r="N40" s="1217"/>
      <c r="O40" s="1217"/>
      <c r="P40" s="1217"/>
      <c r="Q40" s="1217"/>
      <c r="R40" s="1217"/>
      <c r="S40" s="1217"/>
      <c r="T40" s="1217"/>
      <c r="U40" s="1214">
        <f>SUM(E40:T40)</f>
        <v>0</v>
      </c>
      <c r="V40" s="2430"/>
      <c r="W40" s="2430"/>
      <c r="X40" s="2430"/>
      <c r="Y40" s="2447"/>
      <c r="Z40" s="1174"/>
      <c r="AA40" s="1981"/>
      <c r="AB40" s="1981">
        <f>SUM(V40:Y41)</f>
        <v>0</v>
      </c>
      <c r="AC40" s="1174"/>
      <c r="AD40" s="1174"/>
    </row>
    <row r="41" spans="1:30" ht="23.25" customHeight="1" x14ac:dyDescent="0.25">
      <c r="A41" s="2426"/>
      <c r="B41" s="2427"/>
      <c r="C41" s="2381"/>
      <c r="D41" s="1413" t="s">
        <v>515</v>
      </c>
      <c r="E41" s="1217"/>
      <c r="F41" s="1217"/>
      <c r="G41" s="1217"/>
      <c r="H41" s="1217"/>
      <c r="I41" s="1217"/>
      <c r="J41" s="1217"/>
      <c r="K41" s="1217"/>
      <c r="L41" s="1217"/>
      <c r="M41" s="1217"/>
      <c r="N41" s="1217"/>
      <c r="O41" s="1217"/>
      <c r="P41" s="1217"/>
      <c r="Q41" s="1217"/>
      <c r="R41" s="1217"/>
      <c r="S41" s="1217"/>
      <c r="T41" s="1217"/>
      <c r="U41" s="1217">
        <f t="shared" ref="U41:U104" si="0">SUM(E41:T41)</f>
        <v>0</v>
      </c>
      <c r="V41" s="2430"/>
      <c r="W41" s="2430"/>
      <c r="X41" s="2430"/>
      <c r="Y41" s="1808"/>
      <c r="Z41" s="1174"/>
      <c r="AA41" s="1981"/>
      <c r="AB41" s="1981"/>
      <c r="AC41" s="1174"/>
      <c r="AD41" s="1174"/>
    </row>
    <row r="42" spans="1:30" ht="16.5" customHeight="1" x14ac:dyDescent="0.25">
      <c r="A42" s="2442" t="s">
        <v>604</v>
      </c>
      <c r="B42" s="2425"/>
      <c r="C42" s="2393" t="s">
        <v>517</v>
      </c>
      <c r="D42" s="1412" t="s">
        <v>514</v>
      </c>
      <c r="E42" s="1217"/>
      <c r="F42" s="1217"/>
      <c r="G42" s="1217"/>
      <c r="H42" s="1217"/>
      <c r="I42" s="1217"/>
      <c r="J42" s="1217"/>
      <c r="K42" s="1217"/>
      <c r="L42" s="1217"/>
      <c r="M42" s="1217"/>
      <c r="N42" s="1217"/>
      <c r="O42" s="1217"/>
      <c r="P42" s="1217"/>
      <c r="Q42" s="1217"/>
      <c r="R42" s="1217"/>
      <c r="S42" s="1217"/>
      <c r="T42" s="1217"/>
      <c r="U42" s="1214">
        <f t="shared" si="0"/>
        <v>0</v>
      </c>
      <c r="V42" s="2430"/>
      <c r="W42" s="2430"/>
      <c r="X42" s="2430"/>
      <c r="Y42" s="2447"/>
      <c r="Z42" s="1174"/>
      <c r="AA42" s="1981"/>
      <c r="AB42" s="1981">
        <f>SUM(V42:Y43)</f>
        <v>0</v>
      </c>
      <c r="AC42" s="1174"/>
      <c r="AD42" s="1174"/>
    </row>
    <row r="43" spans="1:30" ht="16.5" customHeight="1" x14ac:dyDescent="0.25">
      <c r="A43" s="2426"/>
      <c r="B43" s="2427"/>
      <c r="C43" s="2393"/>
      <c r="D43" s="1413" t="s">
        <v>515</v>
      </c>
      <c r="E43" s="1217"/>
      <c r="F43" s="1217"/>
      <c r="G43" s="1217"/>
      <c r="H43" s="1217"/>
      <c r="I43" s="1241"/>
      <c r="J43" s="1217"/>
      <c r="K43" s="1217"/>
      <c r="L43" s="1217"/>
      <c r="M43" s="1217"/>
      <c r="N43" s="1217"/>
      <c r="O43" s="1217"/>
      <c r="P43" s="1217"/>
      <c r="Q43" s="1217"/>
      <c r="R43" s="1217"/>
      <c r="S43" s="1217"/>
      <c r="T43" s="1217"/>
      <c r="U43" s="1217">
        <f t="shared" si="0"/>
        <v>0</v>
      </c>
      <c r="V43" s="2430"/>
      <c r="W43" s="2430"/>
      <c r="X43" s="2430"/>
      <c r="Y43" s="1808"/>
      <c r="Z43" s="1174"/>
      <c r="AA43" s="1981"/>
      <c r="AB43" s="1981"/>
      <c r="AC43" s="1174"/>
      <c r="AD43" s="1174"/>
    </row>
    <row r="44" spans="1:30" ht="16.5" customHeight="1" x14ac:dyDescent="0.25">
      <c r="A44" s="2424" t="s">
        <v>39556</v>
      </c>
      <c r="B44" s="2425"/>
      <c r="C44" s="2529" t="s">
        <v>394</v>
      </c>
      <c r="D44" s="1412" t="s">
        <v>514</v>
      </c>
      <c r="E44" s="1217"/>
      <c r="F44" s="1217"/>
      <c r="G44" s="1217"/>
      <c r="H44" s="1217"/>
      <c r="I44" s="1217"/>
      <c r="J44" s="1217"/>
      <c r="K44" s="1217"/>
      <c r="L44" s="1217"/>
      <c r="M44" s="1217"/>
      <c r="N44" s="1217"/>
      <c r="O44" s="1217"/>
      <c r="P44" s="1217"/>
      <c r="Q44" s="1217"/>
      <c r="R44" s="1217"/>
      <c r="S44" s="1217"/>
      <c r="T44" s="1217"/>
      <c r="U44" s="1214">
        <f t="shared" si="0"/>
        <v>0</v>
      </c>
      <c r="V44" s="2430"/>
      <c r="W44" s="2430"/>
      <c r="X44" s="2430"/>
      <c r="Y44" s="2447"/>
      <c r="Z44" s="1174"/>
      <c r="AA44" s="1981"/>
      <c r="AB44" s="1981">
        <f>SUM(V44:Y45)</f>
        <v>0</v>
      </c>
      <c r="AC44" s="1174"/>
      <c r="AD44" s="1174"/>
    </row>
    <row r="45" spans="1:30" ht="16.5" customHeight="1" x14ac:dyDescent="0.25">
      <c r="A45" s="2426"/>
      <c r="B45" s="2427"/>
      <c r="C45" s="2530"/>
      <c r="D45" s="1413" t="s">
        <v>515</v>
      </c>
      <c r="E45" s="1217"/>
      <c r="F45" s="1217"/>
      <c r="G45" s="1217"/>
      <c r="H45" s="1217"/>
      <c r="I45" s="1217"/>
      <c r="J45" s="1217"/>
      <c r="K45" s="1217"/>
      <c r="L45" s="1217"/>
      <c r="M45" s="1217"/>
      <c r="N45" s="1217"/>
      <c r="O45" s="1217"/>
      <c r="P45" s="1217"/>
      <c r="Q45" s="1217"/>
      <c r="R45" s="1217"/>
      <c r="S45" s="1217"/>
      <c r="T45" s="1217"/>
      <c r="U45" s="1217">
        <f t="shared" si="0"/>
        <v>0</v>
      </c>
      <c r="V45" s="2430"/>
      <c r="W45" s="2430"/>
      <c r="X45" s="2430"/>
      <c r="Y45" s="1808"/>
      <c r="Z45" s="1174"/>
      <c r="AA45" s="1981"/>
      <c r="AB45" s="1981"/>
      <c r="AC45" s="1174"/>
      <c r="AD45" s="1174"/>
    </row>
    <row r="46" spans="1:30" ht="16.5" customHeight="1" x14ac:dyDescent="0.25">
      <c r="A46" s="2424" t="s">
        <v>605</v>
      </c>
      <c r="B46" s="2425"/>
      <c r="C46" s="2529" t="s">
        <v>396</v>
      </c>
      <c r="D46" s="1412" t="s">
        <v>514</v>
      </c>
      <c r="E46" s="1217"/>
      <c r="F46" s="1217"/>
      <c r="G46" s="1217"/>
      <c r="H46" s="1217"/>
      <c r="I46" s="1217"/>
      <c r="J46" s="1217"/>
      <c r="K46" s="1217"/>
      <c r="L46" s="1217"/>
      <c r="M46" s="1217"/>
      <c r="N46" s="1217"/>
      <c r="O46" s="1217"/>
      <c r="P46" s="1217"/>
      <c r="Q46" s="1217"/>
      <c r="R46" s="1217"/>
      <c r="S46" s="1217"/>
      <c r="T46" s="1217"/>
      <c r="U46" s="1214">
        <f t="shared" si="0"/>
        <v>0</v>
      </c>
      <c r="V46" s="2430"/>
      <c r="W46" s="2430"/>
      <c r="X46" s="2430"/>
      <c r="Y46" s="2447"/>
      <c r="Z46" s="1174"/>
      <c r="AA46" s="1981"/>
      <c r="AB46" s="1981">
        <f>SUM(V46:Y47)</f>
        <v>0</v>
      </c>
      <c r="AC46" s="1174"/>
      <c r="AD46" s="1174"/>
    </row>
    <row r="47" spans="1:30" ht="16.5" customHeight="1" x14ac:dyDescent="0.25">
      <c r="A47" s="2426"/>
      <c r="B47" s="2427"/>
      <c r="C47" s="2530"/>
      <c r="D47" s="1413" t="s">
        <v>515</v>
      </c>
      <c r="E47" s="1217"/>
      <c r="F47" s="1217"/>
      <c r="G47" s="1217"/>
      <c r="H47" s="1217"/>
      <c r="I47" s="1217"/>
      <c r="J47" s="1217"/>
      <c r="K47" s="1217"/>
      <c r="L47" s="1217"/>
      <c r="M47" s="1217"/>
      <c r="N47" s="1217"/>
      <c r="O47" s="1217"/>
      <c r="P47" s="1217"/>
      <c r="Q47" s="1217"/>
      <c r="R47" s="1217"/>
      <c r="S47" s="1217"/>
      <c r="T47" s="1217"/>
      <c r="U47" s="1217">
        <f t="shared" si="0"/>
        <v>0</v>
      </c>
      <c r="V47" s="2430"/>
      <c r="W47" s="2430"/>
      <c r="X47" s="2430"/>
      <c r="Y47" s="1808"/>
      <c r="Z47" s="1174"/>
      <c r="AA47" s="1981"/>
      <c r="AB47" s="1981"/>
      <c r="AC47" s="1174"/>
      <c r="AD47" s="1174"/>
    </row>
    <row r="48" spans="1:30" ht="16.5" customHeight="1" x14ac:dyDescent="0.25">
      <c r="A48" s="2442" t="s">
        <v>606</v>
      </c>
      <c r="B48" s="2425"/>
      <c r="C48" s="2529" t="s">
        <v>398</v>
      </c>
      <c r="D48" s="1412" t="s">
        <v>514</v>
      </c>
      <c r="E48" s="1217"/>
      <c r="F48" s="1217"/>
      <c r="G48" s="1217"/>
      <c r="H48" s="1217"/>
      <c r="I48" s="1217"/>
      <c r="J48" s="1217"/>
      <c r="K48" s="1217"/>
      <c r="L48" s="1217"/>
      <c r="M48" s="1217"/>
      <c r="N48" s="1217"/>
      <c r="O48" s="1217"/>
      <c r="P48" s="1217"/>
      <c r="Q48" s="1217"/>
      <c r="R48" s="1217"/>
      <c r="S48" s="1217"/>
      <c r="T48" s="1217"/>
      <c r="U48" s="1214">
        <f t="shared" si="0"/>
        <v>0</v>
      </c>
      <c r="V48" s="2430"/>
      <c r="W48" s="2430"/>
      <c r="X48" s="2430"/>
      <c r="Y48" s="2447"/>
      <c r="Z48" s="1174"/>
      <c r="AA48" s="1981"/>
      <c r="AB48" s="1981">
        <f>SUM(V48:Y49)</f>
        <v>0</v>
      </c>
      <c r="AC48" s="1174"/>
      <c r="AD48" s="1174"/>
    </row>
    <row r="49" spans="1:30" ht="16.5" customHeight="1" x14ac:dyDescent="0.25">
      <c r="A49" s="2426"/>
      <c r="B49" s="2427"/>
      <c r="C49" s="2530"/>
      <c r="D49" s="1413" t="s">
        <v>515</v>
      </c>
      <c r="E49" s="1217"/>
      <c r="F49" s="1217"/>
      <c r="G49" s="1217"/>
      <c r="H49" s="1217"/>
      <c r="I49" s="1217"/>
      <c r="J49" s="1217"/>
      <c r="K49" s="1217"/>
      <c r="L49" s="1217"/>
      <c r="M49" s="1217"/>
      <c r="N49" s="1217"/>
      <c r="O49" s="1217"/>
      <c r="P49" s="1217"/>
      <c r="Q49" s="1217"/>
      <c r="R49" s="1217"/>
      <c r="S49" s="1217"/>
      <c r="T49" s="1217"/>
      <c r="U49" s="1217">
        <f t="shared" si="0"/>
        <v>0</v>
      </c>
      <c r="V49" s="2430"/>
      <c r="W49" s="2430"/>
      <c r="X49" s="2430"/>
      <c r="Y49" s="1808"/>
      <c r="Z49" s="1174"/>
      <c r="AA49" s="1981"/>
      <c r="AB49" s="1981"/>
      <c r="AC49" s="1174"/>
      <c r="AD49" s="1174"/>
    </row>
    <row r="50" spans="1:30" ht="16.5" customHeight="1" x14ac:dyDescent="0.25">
      <c r="A50" s="2442" t="s">
        <v>607</v>
      </c>
      <c r="B50" s="2425"/>
      <c r="C50" s="2529" t="s">
        <v>400</v>
      </c>
      <c r="D50" s="1412" t="s">
        <v>514</v>
      </c>
      <c r="E50" s="1217"/>
      <c r="F50" s="1217"/>
      <c r="G50" s="1217"/>
      <c r="H50" s="1217"/>
      <c r="I50" s="1217"/>
      <c r="J50" s="1217"/>
      <c r="K50" s="1217"/>
      <c r="L50" s="1217"/>
      <c r="M50" s="1217"/>
      <c r="N50" s="1217"/>
      <c r="O50" s="1217"/>
      <c r="P50" s="1217"/>
      <c r="Q50" s="1217"/>
      <c r="R50" s="1217"/>
      <c r="S50" s="1217"/>
      <c r="T50" s="1217"/>
      <c r="U50" s="1214">
        <f t="shared" si="0"/>
        <v>0</v>
      </c>
      <c r="V50" s="2430"/>
      <c r="W50" s="2430"/>
      <c r="X50" s="2430"/>
      <c r="Y50" s="2447"/>
      <c r="Z50" s="1174"/>
      <c r="AA50" s="1981"/>
      <c r="AB50" s="1981">
        <f>SUM(V50:Y51)</f>
        <v>0</v>
      </c>
      <c r="AC50" s="1174"/>
      <c r="AD50" s="1174"/>
    </row>
    <row r="51" spans="1:30" ht="16.5" customHeight="1" x14ac:dyDescent="0.25">
      <c r="A51" s="2426"/>
      <c r="B51" s="2427"/>
      <c r="C51" s="2530"/>
      <c r="D51" s="1413" t="s">
        <v>515</v>
      </c>
      <c r="E51" s="1217"/>
      <c r="F51" s="1217"/>
      <c r="G51" s="1217"/>
      <c r="H51" s="1217"/>
      <c r="I51" s="1217"/>
      <c r="J51" s="1217"/>
      <c r="K51" s="1217"/>
      <c r="L51" s="1217"/>
      <c r="M51" s="1217"/>
      <c r="N51" s="1217"/>
      <c r="O51" s="1217"/>
      <c r="P51" s="1217"/>
      <c r="Q51" s="1217"/>
      <c r="R51" s="1217"/>
      <c r="S51" s="1217"/>
      <c r="T51" s="1217"/>
      <c r="U51" s="1217">
        <f t="shared" si="0"/>
        <v>0</v>
      </c>
      <c r="V51" s="2430"/>
      <c r="W51" s="2430"/>
      <c r="X51" s="2430"/>
      <c r="Y51" s="1808"/>
      <c r="Z51" s="1174"/>
      <c r="AA51" s="1981"/>
      <c r="AB51" s="1981"/>
      <c r="AC51" s="1174"/>
      <c r="AD51" s="1174"/>
    </row>
    <row r="52" spans="1:30" ht="16.5" customHeight="1" x14ac:dyDescent="0.25">
      <c r="A52" s="2442" t="s">
        <v>957</v>
      </c>
      <c r="B52" s="2531"/>
      <c r="C52" s="2529" t="s">
        <v>402</v>
      </c>
      <c r="D52" s="1412" t="s">
        <v>514</v>
      </c>
      <c r="E52" s="1217"/>
      <c r="F52" s="1217"/>
      <c r="G52" s="1217"/>
      <c r="H52" s="1217"/>
      <c r="I52" s="1217"/>
      <c r="J52" s="1217"/>
      <c r="K52" s="1217"/>
      <c r="L52" s="1217"/>
      <c r="M52" s="1217"/>
      <c r="N52" s="1217"/>
      <c r="O52" s="1217"/>
      <c r="P52" s="1217"/>
      <c r="Q52" s="1217"/>
      <c r="R52" s="1217"/>
      <c r="S52" s="1217"/>
      <c r="T52" s="1217"/>
      <c r="U52" s="1214">
        <f t="shared" si="0"/>
        <v>0</v>
      </c>
      <c r="V52" s="2430"/>
      <c r="W52" s="2430"/>
      <c r="X52" s="2430"/>
      <c r="Y52" s="2447"/>
      <c r="Z52" s="1174"/>
      <c r="AA52" s="1981"/>
      <c r="AB52" s="1981">
        <f>SUM(V52:Y53)</f>
        <v>0</v>
      </c>
      <c r="AC52" s="1174"/>
      <c r="AD52" s="1174"/>
    </row>
    <row r="53" spans="1:30" ht="16.5" customHeight="1" x14ac:dyDescent="0.25">
      <c r="A53" s="2532"/>
      <c r="B53" s="2533"/>
      <c r="C53" s="2530"/>
      <c r="D53" s="1413" t="s">
        <v>515</v>
      </c>
      <c r="E53" s="1217"/>
      <c r="F53" s="1217"/>
      <c r="G53" s="1217"/>
      <c r="H53" s="1217"/>
      <c r="I53" s="1217"/>
      <c r="J53" s="1217"/>
      <c r="K53" s="1217"/>
      <c r="L53" s="1217"/>
      <c r="M53" s="1217"/>
      <c r="N53" s="1217"/>
      <c r="O53" s="1217"/>
      <c r="P53" s="1217"/>
      <c r="Q53" s="1217"/>
      <c r="R53" s="1217"/>
      <c r="S53" s="1217"/>
      <c r="T53" s="1217"/>
      <c r="U53" s="1217">
        <f t="shared" si="0"/>
        <v>0</v>
      </c>
      <c r="V53" s="2430"/>
      <c r="W53" s="2430"/>
      <c r="X53" s="2430"/>
      <c r="Y53" s="1808"/>
      <c r="Z53" s="1174"/>
      <c r="AA53" s="1981"/>
      <c r="AB53" s="1981"/>
      <c r="AC53" s="1174"/>
      <c r="AD53" s="1174"/>
    </row>
    <row r="54" spans="1:30" ht="16.5" customHeight="1" x14ac:dyDescent="0.25">
      <c r="A54" s="2424" t="s">
        <v>608</v>
      </c>
      <c r="B54" s="2425"/>
      <c r="C54" s="2529" t="s">
        <v>404</v>
      </c>
      <c r="D54" s="1412" t="s">
        <v>514</v>
      </c>
      <c r="E54" s="1217"/>
      <c r="F54" s="1217"/>
      <c r="G54" s="1217"/>
      <c r="H54" s="1217"/>
      <c r="I54" s="1217"/>
      <c r="J54" s="1217"/>
      <c r="K54" s="1217"/>
      <c r="L54" s="1217"/>
      <c r="M54" s="1217"/>
      <c r="N54" s="1217"/>
      <c r="O54" s="1217"/>
      <c r="P54" s="1217"/>
      <c r="Q54" s="1217"/>
      <c r="R54" s="1217"/>
      <c r="S54" s="1217"/>
      <c r="T54" s="1217"/>
      <c r="U54" s="1214">
        <f t="shared" si="0"/>
        <v>0</v>
      </c>
      <c r="V54" s="2430"/>
      <c r="W54" s="2430"/>
      <c r="X54" s="2430"/>
      <c r="Y54" s="2447"/>
      <c r="Z54" s="1174"/>
      <c r="AA54" s="1981"/>
      <c r="AB54" s="1981">
        <f>SUM(V54:Y55)</f>
        <v>0</v>
      </c>
      <c r="AC54" s="1174"/>
      <c r="AD54" s="1174"/>
    </row>
    <row r="55" spans="1:30" ht="16.5" customHeight="1" x14ac:dyDescent="0.25">
      <c r="A55" s="2426"/>
      <c r="B55" s="2427"/>
      <c r="C55" s="2530"/>
      <c r="D55" s="1413" t="s">
        <v>515</v>
      </c>
      <c r="E55" s="1217"/>
      <c r="F55" s="1217"/>
      <c r="G55" s="1217"/>
      <c r="H55" s="1217"/>
      <c r="I55" s="1217"/>
      <c r="J55" s="1217"/>
      <c r="K55" s="1217"/>
      <c r="L55" s="1217"/>
      <c r="M55" s="1217"/>
      <c r="N55" s="1217"/>
      <c r="O55" s="1217"/>
      <c r="P55" s="1217"/>
      <c r="Q55" s="1217"/>
      <c r="R55" s="1217"/>
      <c r="S55" s="1217"/>
      <c r="T55" s="1217"/>
      <c r="U55" s="1217">
        <f t="shared" si="0"/>
        <v>0</v>
      </c>
      <c r="V55" s="2430"/>
      <c r="W55" s="2430"/>
      <c r="X55" s="2430"/>
      <c r="Y55" s="1808"/>
      <c r="Z55" s="1174"/>
      <c r="AA55" s="1981"/>
      <c r="AB55" s="1981"/>
      <c r="AC55" s="1174"/>
      <c r="AD55" s="1174"/>
    </row>
    <row r="56" spans="1:30" ht="16.5" customHeight="1" x14ac:dyDescent="0.25">
      <c r="A56" s="2442" t="s">
        <v>609</v>
      </c>
      <c r="B56" s="2425"/>
      <c r="C56" s="2529" t="s">
        <v>406</v>
      </c>
      <c r="D56" s="1412" t="s">
        <v>514</v>
      </c>
      <c r="E56" s="1217"/>
      <c r="F56" s="1217"/>
      <c r="G56" s="1217"/>
      <c r="H56" s="1217"/>
      <c r="I56" s="1217"/>
      <c r="J56" s="1217"/>
      <c r="K56" s="1217"/>
      <c r="L56" s="1217"/>
      <c r="M56" s="1217"/>
      <c r="N56" s="1217"/>
      <c r="O56" s="1217"/>
      <c r="P56" s="1217"/>
      <c r="Q56" s="1217"/>
      <c r="R56" s="1217"/>
      <c r="S56" s="1217"/>
      <c r="T56" s="1217"/>
      <c r="U56" s="1214">
        <f t="shared" si="0"/>
        <v>0</v>
      </c>
      <c r="V56" s="2430"/>
      <c r="W56" s="2430"/>
      <c r="X56" s="2430"/>
      <c r="Y56" s="2447"/>
      <c r="Z56" s="1174"/>
      <c r="AA56" s="1981"/>
      <c r="AB56" s="1981">
        <f>SUM(V56:Y57)</f>
        <v>0</v>
      </c>
      <c r="AC56" s="1174"/>
      <c r="AD56" s="1174"/>
    </row>
    <row r="57" spans="1:30" ht="16.5" customHeight="1" x14ac:dyDescent="0.25">
      <c r="A57" s="2426"/>
      <c r="B57" s="2427"/>
      <c r="C57" s="2530"/>
      <c r="D57" s="1413" t="s">
        <v>515</v>
      </c>
      <c r="E57" s="1217"/>
      <c r="F57" s="1217"/>
      <c r="G57" s="1217"/>
      <c r="H57" s="1217"/>
      <c r="I57" s="1217"/>
      <c r="J57" s="1217"/>
      <c r="K57" s="1217"/>
      <c r="L57" s="1217"/>
      <c r="M57" s="1217"/>
      <c r="N57" s="1217"/>
      <c r="O57" s="1217"/>
      <c r="P57" s="1217"/>
      <c r="Q57" s="1217"/>
      <c r="R57" s="1217"/>
      <c r="S57" s="1217"/>
      <c r="T57" s="1217"/>
      <c r="U57" s="1217">
        <f t="shared" si="0"/>
        <v>0</v>
      </c>
      <c r="V57" s="2430"/>
      <c r="W57" s="2430"/>
      <c r="X57" s="2430"/>
      <c r="Y57" s="1808"/>
      <c r="Z57" s="1174"/>
      <c r="AA57" s="1981"/>
      <c r="AB57" s="1981"/>
      <c r="AC57" s="1174"/>
      <c r="AD57" s="1174"/>
    </row>
    <row r="58" spans="1:30" ht="16.5" customHeight="1" x14ac:dyDescent="0.25">
      <c r="A58" s="2424" t="s">
        <v>610</v>
      </c>
      <c r="B58" s="2425"/>
      <c r="C58" s="2529" t="s">
        <v>408</v>
      </c>
      <c r="D58" s="1412" t="s">
        <v>514</v>
      </c>
      <c r="E58" s="1217"/>
      <c r="F58" s="1217"/>
      <c r="G58" s="1217"/>
      <c r="H58" s="1217"/>
      <c r="I58" s="1217"/>
      <c r="J58" s="1217"/>
      <c r="K58" s="1217"/>
      <c r="L58" s="1217"/>
      <c r="M58" s="1217"/>
      <c r="N58" s="1217"/>
      <c r="O58" s="1217"/>
      <c r="P58" s="1217"/>
      <c r="Q58" s="1217"/>
      <c r="R58" s="1217"/>
      <c r="S58" s="1217"/>
      <c r="T58" s="1217"/>
      <c r="U58" s="1214">
        <f t="shared" si="0"/>
        <v>0</v>
      </c>
      <c r="V58" s="2430"/>
      <c r="W58" s="2430"/>
      <c r="X58" s="2430"/>
      <c r="Y58" s="2447"/>
      <c r="Z58" s="1174"/>
      <c r="AA58" s="1981"/>
      <c r="AB58" s="1981">
        <f>SUM(V58:Y59)</f>
        <v>0</v>
      </c>
      <c r="AC58" s="1174"/>
      <c r="AD58" s="1174"/>
    </row>
    <row r="59" spans="1:30" ht="16.5" customHeight="1" x14ac:dyDescent="0.25">
      <c r="A59" s="2426"/>
      <c r="B59" s="2427"/>
      <c r="C59" s="2530"/>
      <c r="D59" s="1413" t="s">
        <v>515</v>
      </c>
      <c r="E59" s="1217"/>
      <c r="F59" s="1217"/>
      <c r="G59" s="1217"/>
      <c r="H59" s="1217"/>
      <c r="I59" s="1217"/>
      <c r="J59" s="1217"/>
      <c r="K59" s="1217"/>
      <c r="L59" s="1217"/>
      <c r="M59" s="1217"/>
      <c r="N59" s="1217"/>
      <c r="O59" s="1217"/>
      <c r="P59" s="1217"/>
      <c r="Q59" s="1217"/>
      <c r="R59" s="1217"/>
      <c r="S59" s="1217"/>
      <c r="T59" s="1217"/>
      <c r="U59" s="1217">
        <f t="shared" si="0"/>
        <v>0</v>
      </c>
      <c r="V59" s="2430"/>
      <c r="W59" s="2430"/>
      <c r="X59" s="2430"/>
      <c r="Y59" s="1808"/>
      <c r="Z59" s="1174"/>
      <c r="AA59" s="1981"/>
      <c r="AB59" s="1981"/>
      <c r="AC59" s="1174"/>
      <c r="AD59" s="1174"/>
    </row>
    <row r="60" spans="1:30" ht="16.5" customHeight="1" x14ac:dyDescent="0.25">
      <c r="A60" s="2442" t="s">
        <v>611</v>
      </c>
      <c r="B60" s="2425"/>
      <c r="C60" s="2379">
        <v>10</v>
      </c>
      <c r="D60" s="1412" t="s">
        <v>514</v>
      </c>
      <c r="E60" s="1217"/>
      <c r="F60" s="1217"/>
      <c r="G60" s="1217"/>
      <c r="H60" s="1217"/>
      <c r="I60" s="1217"/>
      <c r="J60" s="1217"/>
      <c r="K60" s="1217"/>
      <c r="L60" s="1217"/>
      <c r="M60" s="1217"/>
      <c r="N60" s="1217"/>
      <c r="O60" s="1217"/>
      <c r="P60" s="1217"/>
      <c r="Q60" s="1217"/>
      <c r="R60" s="1217"/>
      <c r="S60" s="1217"/>
      <c r="T60" s="1217"/>
      <c r="U60" s="1214">
        <f t="shared" si="0"/>
        <v>0</v>
      </c>
      <c r="V60" s="2430"/>
      <c r="W60" s="2430"/>
      <c r="X60" s="2430"/>
      <c r="Y60" s="2447"/>
      <c r="Z60" s="1174"/>
      <c r="AA60" s="1981"/>
      <c r="AB60" s="1981">
        <f>SUM(V60:Y61)</f>
        <v>0</v>
      </c>
      <c r="AC60" s="1174"/>
      <c r="AD60" s="1174"/>
    </row>
    <row r="61" spans="1:30" ht="16.5" customHeight="1" x14ac:dyDescent="0.25">
      <c r="A61" s="2426"/>
      <c r="B61" s="2427"/>
      <c r="C61" s="2381"/>
      <c r="D61" s="1413" t="s">
        <v>515</v>
      </c>
      <c r="E61" s="1217"/>
      <c r="F61" s="1217"/>
      <c r="G61" s="1217"/>
      <c r="H61" s="1217"/>
      <c r="I61" s="1217"/>
      <c r="J61" s="1217"/>
      <c r="K61" s="1217"/>
      <c r="L61" s="1217"/>
      <c r="M61" s="1217"/>
      <c r="N61" s="1217"/>
      <c r="O61" s="1217"/>
      <c r="P61" s="1217"/>
      <c r="Q61" s="1217"/>
      <c r="R61" s="1217"/>
      <c r="S61" s="1217"/>
      <c r="T61" s="1217"/>
      <c r="U61" s="1217">
        <f t="shared" si="0"/>
        <v>0</v>
      </c>
      <c r="V61" s="2430"/>
      <c r="W61" s="2430"/>
      <c r="X61" s="2430"/>
      <c r="Y61" s="1808"/>
      <c r="Z61" s="1174"/>
      <c r="AA61" s="1981"/>
      <c r="AB61" s="1981"/>
      <c r="AC61" s="1174"/>
      <c r="AD61" s="1174"/>
    </row>
    <row r="62" spans="1:30" ht="16.5" customHeight="1" x14ac:dyDescent="0.25">
      <c r="A62" s="2424" t="s">
        <v>612</v>
      </c>
      <c r="B62" s="2425"/>
      <c r="C62" s="2379">
        <v>11</v>
      </c>
      <c r="D62" s="1412" t="s">
        <v>514</v>
      </c>
      <c r="E62" s="1217"/>
      <c r="F62" s="1217"/>
      <c r="G62" s="1217"/>
      <c r="H62" s="1217"/>
      <c r="I62" s="1217"/>
      <c r="J62" s="1217"/>
      <c r="K62" s="1217"/>
      <c r="L62" s="1217"/>
      <c r="M62" s="1217"/>
      <c r="N62" s="1217"/>
      <c r="O62" s="1217"/>
      <c r="P62" s="1217"/>
      <c r="Q62" s="1217"/>
      <c r="R62" s="1217"/>
      <c r="S62" s="1217"/>
      <c r="T62" s="1217"/>
      <c r="U62" s="1214">
        <f t="shared" si="0"/>
        <v>0</v>
      </c>
      <c r="V62" s="2430"/>
      <c r="W62" s="2430"/>
      <c r="X62" s="2430"/>
      <c r="Y62" s="2447"/>
      <c r="Z62" s="1174"/>
      <c r="AA62" s="1981"/>
      <c r="AB62" s="1981">
        <f>SUM(V62:Y63)</f>
        <v>0</v>
      </c>
      <c r="AC62" s="1174"/>
      <c r="AD62" s="1174"/>
    </row>
    <row r="63" spans="1:30" ht="16.5" customHeight="1" x14ac:dyDescent="0.25">
      <c r="A63" s="2426"/>
      <c r="B63" s="2427"/>
      <c r="C63" s="2381"/>
      <c r="D63" s="1413" t="s">
        <v>515</v>
      </c>
      <c r="E63" s="1217"/>
      <c r="F63" s="1217"/>
      <c r="G63" s="1217"/>
      <c r="H63" s="1217"/>
      <c r="I63" s="1217"/>
      <c r="J63" s="1217"/>
      <c r="K63" s="1217"/>
      <c r="L63" s="1217"/>
      <c r="M63" s="1217"/>
      <c r="N63" s="1217"/>
      <c r="O63" s="1217"/>
      <c r="P63" s="1217"/>
      <c r="Q63" s="1217"/>
      <c r="R63" s="1217"/>
      <c r="S63" s="1217"/>
      <c r="T63" s="1217"/>
      <c r="U63" s="1217">
        <f t="shared" si="0"/>
        <v>0</v>
      </c>
      <c r="V63" s="2430"/>
      <c r="W63" s="2430"/>
      <c r="X63" s="2430"/>
      <c r="Y63" s="1808"/>
      <c r="Z63" s="1174"/>
      <c r="AA63" s="1981"/>
      <c r="AB63" s="1981"/>
      <c r="AC63" s="1174"/>
      <c r="AD63" s="1174"/>
    </row>
    <row r="64" spans="1:30" ht="16.5" customHeight="1" x14ac:dyDescent="0.25">
      <c r="A64" s="2424" t="s">
        <v>613</v>
      </c>
      <c r="B64" s="2425"/>
      <c r="C64" s="2379">
        <v>12</v>
      </c>
      <c r="D64" s="1412" t="s">
        <v>514</v>
      </c>
      <c r="E64" s="1217"/>
      <c r="F64" s="1217"/>
      <c r="G64" s="1217"/>
      <c r="H64" s="1217"/>
      <c r="I64" s="1217"/>
      <c r="J64" s="1217"/>
      <c r="K64" s="1217"/>
      <c r="L64" s="1217"/>
      <c r="M64" s="1217"/>
      <c r="N64" s="1217"/>
      <c r="O64" s="1217"/>
      <c r="P64" s="1217"/>
      <c r="Q64" s="1217"/>
      <c r="R64" s="1217"/>
      <c r="S64" s="1217"/>
      <c r="T64" s="1217"/>
      <c r="U64" s="1214">
        <f t="shared" si="0"/>
        <v>0</v>
      </c>
      <c r="V64" s="2430"/>
      <c r="W64" s="2430"/>
      <c r="X64" s="2430"/>
      <c r="Y64" s="2447"/>
      <c r="Z64" s="1174"/>
      <c r="AA64" s="1981"/>
      <c r="AB64" s="1981">
        <f>SUM(V64:Y65)</f>
        <v>0</v>
      </c>
      <c r="AC64" s="1174"/>
      <c r="AD64" s="1174"/>
    </row>
    <row r="65" spans="1:30" ht="16.5" customHeight="1" x14ac:dyDescent="0.25">
      <c r="A65" s="2426"/>
      <c r="B65" s="2427"/>
      <c r="C65" s="2381"/>
      <c r="D65" s="1413" t="s">
        <v>515</v>
      </c>
      <c r="E65" s="1217"/>
      <c r="F65" s="1217"/>
      <c r="G65" s="1217"/>
      <c r="H65" s="1217"/>
      <c r="I65" s="1217"/>
      <c r="J65" s="1217"/>
      <c r="K65" s="1217"/>
      <c r="L65" s="1217"/>
      <c r="M65" s="1217"/>
      <c r="N65" s="1217"/>
      <c r="O65" s="1217"/>
      <c r="P65" s="1217"/>
      <c r="Q65" s="1217"/>
      <c r="R65" s="1217"/>
      <c r="S65" s="1217"/>
      <c r="T65" s="1217"/>
      <c r="U65" s="1217">
        <f t="shared" si="0"/>
        <v>0</v>
      </c>
      <c r="V65" s="2430"/>
      <c r="W65" s="2430"/>
      <c r="X65" s="2430"/>
      <c r="Y65" s="1808"/>
      <c r="Z65" s="1174"/>
      <c r="AA65" s="1981"/>
      <c r="AB65" s="1981"/>
      <c r="AC65" s="1174"/>
      <c r="AD65" s="1174"/>
    </row>
    <row r="66" spans="1:30" ht="16.5" customHeight="1" x14ac:dyDescent="0.25">
      <c r="A66" s="2442" t="s">
        <v>614</v>
      </c>
      <c r="B66" s="2425"/>
      <c r="C66" s="2379">
        <v>13</v>
      </c>
      <c r="D66" s="1412" t="s">
        <v>514</v>
      </c>
      <c r="E66" s="1217"/>
      <c r="F66" s="1217"/>
      <c r="G66" s="1217"/>
      <c r="H66" s="1217"/>
      <c r="I66" s="1217"/>
      <c r="J66" s="1217"/>
      <c r="K66" s="1217"/>
      <c r="L66" s="1217"/>
      <c r="M66" s="1217"/>
      <c r="N66" s="1217"/>
      <c r="O66" s="1217"/>
      <c r="P66" s="1217"/>
      <c r="Q66" s="1217"/>
      <c r="R66" s="1217"/>
      <c r="S66" s="1217"/>
      <c r="T66" s="1217"/>
      <c r="U66" s="1214">
        <f t="shared" si="0"/>
        <v>0</v>
      </c>
      <c r="V66" s="2430"/>
      <c r="W66" s="2430"/>
      <c r="X66" s="2430"/>
      <c r="Y66" s="2447"/>
      <c r="Z66" s="1174"/>
      <c r="AA66" s="1981"/>
      <c r="AB66" s="1981">
        <f>SUM(V66:Y67)</f>
        <v>0</v>
      </c>
      <c r="AC66" s="1174"/>
      <c r="AD66" s="1174"/>
    </row>
    <row r="67" spans="1:30" ht="16.5" customHeight="1" x14ac:dyDescent="0.25">
      <c r="A67" s="2426"/>
      <c r="B67" s="2427"/>
      <c r="C67" s="2381"/>
      <c r="D67" s="1413" t="s">
        <v>515</v>
      </c>
      <c r="E67" s="1217"/>
      <c r="F67" s="1217"/>
      <c r="G67" s="1217"/>
      <c r="H67" s="1217"/>
      <c r="I67" s="1217"/>
      <c r="J67" s="1217"/>
      <c r="K67" s="1217"/>
      <c r="L67" s="1217"/>
      <c r="M67" s="1217"/>
      <c r="N67" s="1217"/>
      <c r="O67" s="1217"/>
      <c r="P67" s="1217"/>
      <c r="Q67" s="1217"/>
      <c r="R67" s="1217"/>
      <c r="S67" s="1217"/>
      <c r="T67" s="1217"/>
      <c r="U67" s="1217">
        <f t="shared" si="0"/>
        <v>0</v>
      </c>
      <c r="V67" s="2430"/>
      <c r="W67" s="2430"/>
      <c r="X67" s="2430"/>
      <c r="Y67" s="1808"/>
      <c r="Z67" s="1174"/>
      <c r="AA67" s="1981"/>
      <c r="AB67" s="1981"/>
      <c r="AC67" s="1174"/>
      <c r="AD67" s="1174"/>
    </row>
    <row r="68" spans="1:30" ht="16.5" customHeight="1" x14ac:dyDescent="0.25">
      <c r="A68" s="2424" t="s">
        <v>615</v>
      </c>
      <c r="B68" s="2425"/>
      <c r="C68" s="2379">
        <v>14</v>
      </c>
      <c r="D68" s="1412" t="s">
        <v>514</v>
      </c>
      <c r="E68" s="1217"/>
      <c r="F68" s="1217"/>
      <c r="G68" s="1217"/>
      <c r="H68" s="1217"/>
      <c r="I68" s="1217"/>
      <c r="J68" s="1217"/>
      <c r="K68" s="1217"/>
      <c r="L68" s="1217"/>
      <c r="M68" s="1217"/>
      <c r="N68" s="1217"/>
      <c r="O68" s="1217"/>
      <c r="P68" s="1217"/>
      <c r="Q68" s="1217"/>
      <c r="R68" s="1217"/>
      <c r="S68" s="1217"/>
      <c r="T68" s="1217"/>
      <c r="U68" s="1214">
        <f t="shared" si="0"/>
        <v>0</v>
      </c>
      <c r="V68" s="2430"/>
      <c r="W68" s="2430"/>
      <c r="X68" s="2430"/>
      <c r="Y68" s="2447"/>
      <c r="Z68" s="1174"/>
      <c r="AA68" s="1981"/>
      <c r="AB68" s="1981">
        <f>SUM(V68:Y69)</f>
        <v>0</v>
      </c>
      <c r="AC68" s="1174"/>
      <c r="AD68" s="1174"/>
    </row>
    <row r="69" spans="1:30" ht="16.5" customHeight="1" x14ac:dyDescent="0.25">
      <c r="A69" s="2426"/>
      <c r="B69" s="2427"/>
      <c r="C69" s="2381"/>
      <c r="D69" s="1413" t="s">
        <v>515</v>
      </c>
      <c r="E69" s="1217"/>
      <c r="F69" s="1217"/>
      <c r="G69" s="1217"/>
      <c r="H69" s="1217"/>
      <c r="I69" s="1217"/>
      <c r="J69" s="1217"/>
      <c r="K69" s="1217"/>
      <c r="L69" s="1217"/>
      <c r="M69" s="1217"/>
      <c r="N69" s="1217"/>
      <c r="O69" s="1217"/>
      <c r="P69" s="1217"/>
      <c r="Q69" s="1217"/>
      <c r="R69" s="1217"/>
      <c r="S69" s="1217"/>
      <c r="T69" s="1217"/>
      <c r="U69" s="1217">
        <f t="shared" si="0"/>
        <v>0</v>
      </c>
      <c r="V69" s="2430"/>
      <c r="W69" s="2430"/>
      <c r="X69" s="2430"/>
      <c r="Y69" s="1808"/>
      <c r="Z69" s="1174"/>
      <c r="AA69" s="1981"/>
      <c r="AB69" s="1981"/>
      <c r="AC69" s="1174"/>
      <c r="AD69" s="1174"/>
    </row>
    <row r="70" spans="1:30" ht="16.5" customHeight="1" x14ac:dyDescent="0.25">
      <c r="A70" s="2442" t="s">
        <v>616</v>
      </c>
      <c r="B70" s="2425"/>
      <c r="C70" s="2379">
        <v>15</v>
      </c>
      <c r="D70" s="1412" t="s">
        <v>514</v>
      </c>
      <c r="E70" s="1217"/>
      <c r="F70" s="1217"/>
      <c r="G70" s="1217"/>
      <c r="H70" s="1217"/>
      <c r="I70" s="1217"/>
      <c r="J70" s="1217"/>
      <c r="K70" s="1217"/>
      <c r="L70" s="1217"/>
      <c r="M70" s="1217"/>
      <c r="N70" s="1217"/>
      <c r="O70" s="1217"/>
      <c r="P70" s="1217"/>
      <c r="Q70" s="1217"/>
      <c r="R70" s="1217"/>
      <c r="S70" s="1217"/>
      <c r="T70" s="1217"/>
      <c r="U70" s="1214">
        <f t="shared" si="0"/>
        <v>0</v>
      </c>
      <c r="V70" s="2430"/>
      <c r="W70" s="2430"/>
      <c r="X70" s="2430"/>
      <c r="Y70" s="2447"/>
      <c r="Z70" s="1174"/>
      <c r="AA70" s="1981"/>
      <c r="AB70" s="1981">
        <f>SUM(V70:Y71)</f>
        <v>0</v>
      </c>
      <c r="AC70" s="1174"/>
      <c r="AD70" s="1174"/>
    </row>
    <row r="71" spans="1:30" ht="16.5" customHeight="1" x14ac:dyDescent="0.25">
      <c r="A71" s="2431"/>
      <c r="B71" s="2432"/>
      <c r="C71" s="2393"/>
      <c r="D71" s="1414" t="s">
        <v>515</v>
      </c>
      <c r="E71" s="1219"/>
      <c r="F71" s="1219"/>
      <c r="G71" s="1219"/>
      <c r="H71" s="1219"/>
      <c r="I71" s="1219"/>
      <c r="J71" s="1219"/>
      <c r="K71" s="1219"/>
      <c r="L71" s="1219"/>
      <c r="M71" s="1219"/>
      <c r="N71" s="1219"/>
      <c r="O71" s="1219"/>
      <c r="P71" s="1219"/>
      <c r="Q71" s="1219"/>
      <c r="R71" s="1219"/>
      <c r="S71" s="1219"/>
      <c r="T71" s="1219"/>
      <c r="U71" s="1219">
        <f t="shared" si="0"/>
        <v>0</v>
      </c>
      <c r="V71" s="2446"/>
      <c r="W71" s="2446"/>
      <c r="X71" s="2446"/>
      <c r="Y71" s="2528"/>
      <c r="Z71" s="1174"/>
      <c r="AA71" s="1981"/>
      <c r="AB71" s="1981"/>
      <c r="AC71" s="1174"/>
      <c r="AD71" s="1174"/>
    </row>
    <row r="72" spans="1:30" ht="16.2" customHeight="1" x14ac:dyDescent="0.25">
      <c r="A72" s="2442" t="s">
        <v>39553</v>
      </c>
      <c r="B72" s="2518"/>
      <c r="C72" s="2379">
        <v>16</v>
      </c>
      <c r="D72" s="1412" t="s">
        <v>514</v>
      </c>
      <c r="E72" s="1217"/>
      <c r="F72" s="1217"/>
      <c r="G72" s="1217"/>
      <c r="H72" s="1217"/>
      <c r="I72" s="1217"/>
      <c r="J72" s="1217"/>
      <c r="K72" s="1217"/>
      <c r="L72" s="1217"/>
      <c r="M72" s="1217"/>
      <c r="N72" s="1217"/>
      <c r="O72" s="1217"/>
      <c r="P72" s="1217"/>
      <c r="Q72" s="1217"/>
      <c r="R72" s="1217"/>
      <c r="S72" s="1217"/>
      <c r="T72" s="1217"/>
      <c r="U72" s="1214">
        <f t="shared" si="0"/>
        <v>0</v>
      </c>
      <c r="V72" s="2430"/>
      <c r="W72" s="2430"/>
      <c r="X72" s="2430"/>
      <c r="Y72" s="1805"/>
      <c r="Z72" s="1174"/>
      <c r="AA72" s="1981"/>
      <c r="AB72" s="1981">
        <f>SUM(V72:Y73)</f>
        <v>0</v>
      </c>
      <c r="AC72" s="1174"/>
      <c r="AD72" s="1174"/>
    </row>
    <row r="73" spans="1:30" ht="16.2" customHeight="1" x14ac:dyDescent="0.25">
      <c r="A73" s="2519"/>
      <c r="B73" s="2520"/>
      <c r="C73" s="2381"/>
      <c r="D73" s="1413" t="s">
        <v>515</v>
      </c>
      <c r="E73" s="1217"/>
      <c r="F73" s="1217"/>
      <c r="G73" s="1217"/>
      <c r="H73" s="1217"/>
      <c r="I73" s="1217"/>
      <c r="J73" s="1217"/>
      <c r="K73" s="1217"/>
      <c r="L73" s="1217"/>
      <c r="M73" s="1217"/>
      <c r="N73" s="1217"/>
      <c r="O73" s="1217"/>
      <c r="P73" s="1217"/>
      <c r="Q73" s="1217"/>
      <c r="R73" s="1217"/>
      <c r="S73" s="1217"/>
      <c r="T73" s="1217"/>
      <c r="U73" s="1217">
        <f t="shared" si="0"/>
        <v>0</v>
      </c>
      <c r="V73" s="2430"/>
      <c r="W73" s="2430"/>
      <c r="X73" s="2430"/>
      <c r="Y73" s="1805"/>
      <c r="Z73" s="1174"/>
      <c r="AA73" s="1981"/>
      <c r="AB73" s="1981"/>
      <c r="AC73" s="1174"/>
      <c r="AD73" s="1174"/>
    </row>
    <row r="74" spans="1:30" ht="23.25" customHeight="1" x14ac:dyDescent="0.25">
      <c r="A74" s="2444" t="s">
        <v>617</v>
      </c>
      <c r="B74" s="2432"/>
      <c r="C74" s="2393">
        <v>17</v>
      </c>
      <c r="D74" s="1415" t="s">
        <v>514</v>
      </c>
      <c r="E74" s="1215"/>
      <c r="F74" s="1215"/>
      <c r="G74" s="1215"/>
      <c r="H74" s="1215"/>
      <c r="I74" s="1215"/>
      <c r="J74" s="1215"/>
      <c r="K74" s="1215"/>
      <c r="L74" s="1215"/>
      <c r="M74" s="1215"/>
      <c r="N74" s="1215"/>
      <c r="O74" s="1215"/>
      <c r="P74" s="1215"/>
      <c r="Q74" s="1215"/>
      <c r="R74" s="1215"/>
      <c r="S74" s="1215"/>
      <c r="T74" s="1215"/>
      <c r="U74" s="1225">
        <f t="shared" si="0"/>
        <v>0</v>
      </c>
      <c r="V74" s="2434"/>
      <c r="W74" s="2434"/>
      <c r="X74" s="2434"/>
      <c r="Y74" s="2528"/>
      <c r="Z74" s="1174"/>
      <c r="AA74" s="1981"/>
      <c r="AB74" s="1981">
        <f>SUM(V74:Y75)</f>
        <v>0</v>
      </c>
      <c r="AC74" s="1174"/>
      <c r="AD74" s="1174"/>
    </row>
    <row r="75" spans="1:30" ht="23.25" customHeight="1" thickBot="1" x14ac:dyDescent="0.3">
      <c r="A75" s="2526"/>
      <c r="B75" s="2527"/>
      <c r="C75" s="2515"/>
      <c r="D75" s="1416" t="s">
        <v>515</v>
      </c>
      <c r="E75" s="1226"/>
      <c r="F75" s="1226"/>
      <c r="G75" s="1226"/>
      <c r="H75" s="1226"/>
      <c r="I75" s="1226"/>
      <c r="J75" s="1226"/>
      <c r="K75" s="1226"/>
      <c r="L75" s="1226"/>
      <c r="M75" s="1226"/>
      <c r="N75" s="1226"/>
      <c r="O75" s="1226"/>
      <c r="P75" s="1226"/>
      <c r="Q75" s="1226"/>
      <c r="R75" s="1226"/>
      <c r="S75" s="1226"/>
      <c r="T75" s="1226"/>
      <c r="U75" s="1219">
        <f t="shared" si="0"/>
        <v>0</v>
      </c>
      <c r="V75" s="2494"/>
      <c r="W75" s="2494"/>
      <c r="X75" s="2494"/>
      <c r="Y75" s="2517"/>
      <c r="Z75" s="1174"/>
      <c r="AA75" s="1981"/>
      <c r="AB75" s="1981"/>
      <c r="AC75" s="1174"/>
      <c r="AD75" s="1174"/>
    </row>
    <row r="76" spans="1:30" ht="16.5" customHeight="1" x14ac:dyDescent="0.3">
      <c r="A76" s="2460" t="s">
        <v>618</v>
      </c>
      <c r="B76" s="2525"/>
      <c r="C76" s="2393">
        <v>18</v>
      </c>
      <c r="D76" s="1417" t="s">
        <v>514</v>
      </c>
      <c r="E76" s="504">
        <f>SUM(E78,E88)</f>
        <v>0</v>
      </c>
      <c r="F76" s="504">
        <f t="shared" ref="F76:T77" si="1">SUM(F78,F88)</f>
        <v>0</v>
      </c>
      <c r="G76" s="504">
        <f t="shared" si="1"/>
        <v>0</v>
      </c>
      <c r="H76" s="504">
        <f t="shared" si="1"/>
        <v>0</v>
      </c>
      <c r="I76" s="504">
        <f t="shared" si="1"/>
        <v>0</v>
      </c>
      <c r="J76" s="504">
        <f t="shared" si="1"/>
        <v>0</v>
      </c>
      <c r="K76" s="504">
        <f t="shared" si="1"/>
        <v>0</v>
      </c>
      <c r="L76" s="504">
        <f t="shared" si="1"/>
        <v>0</v>
      </c>
      <c r="M76" s="504">
        <f t="shared" si="1"/>
        <v>4</v>
      </c>
      <c r="N76" s="504">
        <v>3</v>
      </c>
      <c r="O76" s="504">
        <f t="shared" si="1"/>
        <v>0</v>
      </c>
      <c r="P76" s="504">
        <f t="shared" si="1"/>
        <v>0</v>
      </c>
      <c r="Q76" s="504">
        <f t="shared" si="1"/>
        <v>0</v>
      </c>
      <c r="R76" s="504">
        <f t="shared" si="1"/>
        <v>0</v>
      </c>
      <c r="S76" s="504">
        <f t="shared" si="1"/>
        <v>0</v>
      </c>
      <c r="T76" s="504">
        <f t="shared" si="1"/>
        <v>0</v>
      </c>
      <c r="U76" s="532">
        <f t="shared" si="0"/>
        <v>7</v>
      </c>
      <c r="V76" s="1815">
        <v>8</v>
      </c>
      <c r="W76" s="1815">
        <v>10</v>
      </c>
      <c r="X76" s="1815">
        <f>X78+X88</f>
        <v>4</v>
      </c>
      <c r="Y76" s="1918">
        <f>Y78+Y88</f>
        <v>0</v>
      </c>
      <c r="Z76" s="1174"/>
      <c r="AA76" s="1981"/>
      <c r="AB76" s="1981">
        <f>SUM(V76:Y77)</f>
        <v>22</v>
      </c>
      <c r="AC76" s="1174"/>
      <c r="AD76" s="1174"/>
    </row>
    <row r="77" spans="1:30" ht="16.5" customHeight="1" thickBot="1" x14ac:dyDescent="0.35">
      <c r="A77" s="2522" t="s">
        <v>619</v>
      </c>
      <c r="B77" s="2457"/>
      <c r="C77" s="2515"/>
      <c r="D77" s="1416" t="s">
        <v>515</v>
      </c>
      <c r="E77" s="505">
        <f>SUM(E79,E89)</f>
        <v>0</v>
      </c>
      <c r="F77" s="505">
        <f t="shared" si="1"/>
        <v>0</v>
      </c>
      <c r="G77" s="505">
        <f t="shared" si="1"/>
        <v>0</v>
      </c>
      <c r="H77" s="505">
        <f t="shared" si="1"/>
        <v>0</v>
      </c>
      <c r="I77" s="505">
        <f t="shared" si="1"/>
        <v>0</v>
      </c>
      <c r="J77" s="505">
        <v>4</v>
      </c>
      <c r="K77" s="505">
        <f t="shared" si="1"/>
        <v>0</v>
      </c>
      <c r="L77" s="505">
        <f t="shared" si="1"/>
        <v>3</v>
      </c>
      <c r="M77" s="505">
        <f t="shared" si="1"/>
        <v>0</v>
      </c>
      <c r="N77" s="505">
        <f t="shared" si="1"/>
        <v>0</v>
      </c>
      <c r="O77" s="505">
        <f t="shared" si="1"/>
        <v>0</v>
      </c>
      <c r="P77" s="505">
        <f t="shared" si="1"/>
        <v>0</v>
      </c>
      <c r="Q77" s="505">
        <f t="shared" si="1"/>
        <v>0</v>
      </c>
      <c r="R77" s="505">
        <f t="shared" si="1"/>
        <v>0</v>
      </c>
      <c r="S77" s="505">
        <f t="shared" si="1"/>
        <v>0</v>
      </c>
      <c r="T77" s="505">
        <f t="shared" si="1"/>
        <v>0</v>
      </c>
      <c r="U77" s="505">
        <f t="shared" si="0"/>
        <v>7</v>
      </c>
      <c r="V77" s="1816"/>
      <c r="W77" s="1816"/>
      <c r="X77" s="1816"/>
      <c r="Y77" s="1919"/>
      <c r="Z77" s="1174"/>
      <c r="AA77" s="1981"/>
      <c r="AB77" s="1981"/>
      <c r="AC77" s="1174"/>
      <c r="AD77" s="1174"/>
    </row>
    <row r="78" spans="1:30" ht="16.5" customHeight="1" x14ac:dyDescent="0.3">
      <c r="A78" s="2523" t="s">
        <v>958</v>
      </c>
      <c r="B78" s="2524"/>
      <c r="C78" s="2393">
        <v>180</v>
      </c>
      <c r="D78" s="1415" t="s">
        <v>514</v>
      </c>
      <c r="E78" s="506">
        <f>SUM(E80,E82,E84,E86)</f>
        <v>0</v>
      </c>
      <c r="F78" s="506">
        <f t="shared" ref="F78:T79" si="2">SUM(F80,F82,F84,F86)</f>
        <v>0</v>
      </c>
      <c r="G78" s="506">
        <f t="shared" si="2"/>
        <v>0</v>
      </c>
      <c r="H78" s="506">
        <f t="shared" si="2"/>
        <v>0</v>
      </c>
      <c r="I78" s="506">
        <f t="shared" si="2"/>
        <v>0</v>
      </c>
      <c r="J78" s="506">
        <f t="shared" si="2"/>
        <v>0</v>
      </c>
      <c r="K78" s="506">
        <f t="shared" si="2"/>
        <v>0</v>
      </c>
      <c r="L78" s="506">
        <f t="shared" si="2"/>
        <v>0</v>
      </c>
      <c r="M78" s="506">
        <v>4</v>
      </c>
      <c r="N78" s="506">
        <f t="shared" si="2"/>
        <v>0</v>
      </c>
      <c r="O78" s="506">
        <f t="shared" si="2"/>
        <v>0</v>
      </c>
      <c r="P78" s="506">
        <f t="shared" si="2"/>
        <v>0</v>
      </c>
      <c r="Q78" s="506">
        <f t="shared" si="2"/>
        <v>0</v>
      </c>
      <c r="R78" s="506">
        <f t="shared" si="2"/>
        <v>0</v>
      </c>
      <c r="S78" s="506">
        <f t="shared" si="2"/>
        <v>0</v>
      </c>
      <c r="T78" s="506">
        <f t="shared" si="2"/>
        <v>0</v>
      </c>
      <c r="U78" s="522">
        <f t="shared" si="0"/>
        <v>4</v>
      </c>
      <c r="V78" s="1857">
        <f>SUM(V80:V87)</f>
        <v>0</v>
      </c>
      <c r="W78" s="1857">
        <v>7</v>
      </c>
      <c r="X78" s="1857">
        <v>4</v>
      </c>
      <c r="Y78" s="1920">
        <f>SUM(Y80:Y87)</f>
        <v>0</v>
      </c>
      <c r="Z78" s="1174"/>
      <c r="AA78" s="1981"/>
      <c r="AB78" s="1981">
        <f>SUM(V78:Y79)</f>
        <v>11</v>
      </c>
      <c r="AC78" s="1174"/>
      <c r="AD78" s="1174"/>
    </row>
    <row r="79" spans="1:30" ht="16.5" customHeight="1" x14ac:dyDescent="0.3">
      <c r="A79" s="1418"/>
      <c r="B79" s="1407" t="s">
        <v>535</v>
      </c>
      <c r="C79" s="2381"/>
      <c r="D79" s="1413" t="s">
        <v>515</v>
      </c>
      <c r="E79" s="506">
        <f>SUM(E81,E83,E85,E87)</f>
        <v>0</v>
      </c>
      <c r="F79" s="506">
        <f t="shared" si="2"/>
        <v>0</v>
      </c>
      <c r="G79" s="506">
        <f t="shared" si="2"/>
        <v>0</v>
      </c>
      <c r="H79" s="506">
        <f t="shared" si="2"/>
        <v>0</v>
      </c>
      <c r="I79" s="506">
        <f t="shared" si="2"/>
        <v>0</v>
      </c>
      <c r="J79" s="506">
        <f t="shared" si="2"/>
        <v>0</v>
      </c>
      <c r="K79" s="506">
        <f t="shared" si="2"/>
        <v>0</v>
      </c>
      <c r="L79" s="506">
        <v>3</v>
      </c>
      <c r="M79" s="506">
        <f t="shared" si="2"/>
        <v>0</v>
      </c>
      <c r="N79" s="506">
        <f t="shared" si="2"/>
        <v>0</v>
      </c>
      <c r="O79" s="506">
        <f t="shared" si="2"/>
        <v>0</v>
      </c>
      <c r="P79" s="506">
        <f t="shared" si="2"/>
        <v>0</v>
      </c>
      <c r="Q79" s="506">
        <f t="shared" si="2"/>
        <v>0</v>
      </c>
      <c r="R79" s="506">
        <f t="shared" si="2"/>
        <v>0</v>
      </c>
      <c r="S79" s="506">
        <f t="shared" si="2"/>
        <v>0</v>
      </c>
      <c r="T79" s="506">
        <f t="shared" si="2"/>
        <v>0</v>
      </c>
      <c r="U79" s="507">
        <f t="shared" si="0"/>
        <v>3</v>
      </c>
      <c r="V79" s="1850"/>
      <c r="W79" s="1850"/>
      <c r="X79" s="1850"/>
      <c r="Y79" s="1921"/>
      <c r="Z79" s="1174"/>
      <c r="AA79" s="1981"/>
      <c r="AB79" s="1981"/>
      <c r="AC79" s="1174"/>
      <c r="AD79" s="1174"/>
    </row>
    <row r="80" spans="1:30" ht="31.65" customHeight="1" x14ac:dyDescent="0.25">
      <c r="A80" s="2442" t="s">
        <v>620</v>
      </c>
      <c r="B80" s="2425"/>
      <c r="C80" s="2379" t="s">
        <v>537</v>
      </c>
      <c r="D80" s="1412" t="s">
        <v>514</v>
      </c>
      <c r="E80" s="1217"/>
      <c r="F80" s="1217"/>
      <c r="G80" s="1217"/>
      <c r="H80" s="1217"/>
      <c r="I80" s="1217"/>
      <c r="J80" s="1217"/>
      <c r="K80" s="1217"/>
      <c r="L80" s="1217"/>
      <c r="M80" s="1217"/>
      <c r="N80" s="1217"/>
      <c r="O80" s="1217"/>
      <c r="P80" s="1217"/>
      <c r="Q80" s="1217"/>
      <c r="R80" s="1217"/>
      <c r="S80" s="1217"/>
      <c r="T80" s="1217"/>
      <c r="U80" s="1214">
        <f t="shared" si="0"/>
        <v>0</v>
      </c>
      <c r="V80" s="2430"/>
      <c r="W80" s="2430"/>
      <c r="X80" s="2430"/>
      <c r="Y80" s="2447"/>
      <c r="Z80" s="1174"/>
      <c r="AA80" s="1981"/>
      <c r="AB80" s="1981">
        <f>SUM(V80:Y81)</f>
        <v>0</v>
      </c>
      <c r="AC80" s="1174"/>
      <c r="AD80" s="1174"/>
    </row>
    <row r="81" spans="1:30" ht="31.65" customHeight="1" x14ac:dyDescent="0.25">
      <c r="A81" s="2426"/>
      <c r="B81" s="2427"/>
      <c r="C81" s="2381"/>
      <c r="D81" s="1413" t="s">
        <v>515</v>
      </c>
      <c r="E81" s="1217"/>
      <c r="F81" s="1217"/>
      <c r="G81" s="1217"/>
      <c r="H81" s="1217"/>
      <c r="I81" s="1217"/>
      <c r="J81" s="1217"/>
      <c r="K81" s="1217"/>
      <c r="L81" s="1217"/>
      <c r="M81" s="1217"/>
      <c r="N81" s="1217"/>
      <c r="O81" s="1217"/>
      <c r="P81" s="1217"/>
      <c r="Q81" s="1217"/>
      <c r="R81" s="1217"/>
      <c r="S81" s="1217"/>
      <c r="T81" s="1217"/>
      <c r="U81" s="1217">
        <f t="shared" si="0"/>
        <v>0</v>
      </c>
      <c r="V81" s="2430"/>
      <c r="W81" s="2430"/>
      <c r="X81" s="2430"/>
      <c r="Y81" s="1808"/>
      <c r="Z81" s="1174"/>
      <c r="AA81" s="1981"/>
      <c r="AB81" s="1981"/>
      <c r="AC81" s="1174"/>
      <c r="AD81" s="1174"/>
    </row>
    <row r="82" spans="1:30" ht="16.5" customHeight="1" x14ac:dyDescent="0.25">
      <c r="A82" s="2424" t="s">
        <v>621</v>
      </c>
      <c r="B82" s="2425"/>
      <c r="C82" s="2379" t="s">
        <v>539</v>
      </c>
      <c r="D82" s="1412" t="s">
        <v>514</v>
      </c>
      <c r="E82" s="1217"/>
      <c r="F82" s="1217"/>
      <c r="G82" s="1217"/>
      <c r="H82" s="1217"/>
      <c r="I82" s="1217"/>
      <c r="J82" s="1217"/>
      <c r="K82" s="1217"/>
      <c r="L82" s="1217"/>
      <c r="M82" s="1217"/>
      <c r="N82" s="1217"/>
      <c r="O82" s="1217"/>
      <c r="P82" s="1217"/>
      <c r="Q82" s="1217"/>
      <c r="R82" s="1217"/>
      <c r="S82" s="1217"/>
      <c r="T82" s="1217"/>
      <c r="U82" s="1214">
        <f t="shared" si="0"/>
        <v>0</v>
      </c>
      <c r="V82" s="2430"/>
      <c r="W82" s="2430"/>
      <c r="X82" s="2430"/>
      <c r="Y82" s="2447"/>
      <c r="Z82" s="1174"/>
      <c r="AA82" s="1981"/>
      <c r="AB82" s="1981">
        <f>SUM(V82:Y83)</f>
        <v>0</v>
      </c>
      <c r="AC82" s="1174"/>
      <c r="AD82" s="1174"/>
    </row>
    <row r="83" spans="1:30" ht="15.75" customHeight="1" x14ac:dyDescent="0.25">
      <c r="A83" s="2426"/>
      <c r="B83" s="2427"/>
      <c r="C83" s="2381"/>
      <c r="D83" s="1413" t="s">
        <v>515</v>
      </c>
      <c r="E83" s="1217"/>
      <c r="F83" s="1217"/>
      <c r="G83" s="1217"/>
      <c r="H83" s="1217"/>
      <c r="I83" s="1217"/>
      <c r="J83" s="1217"/>
      <c r="K83" s="1217"/>
      <c r="L83" s="1217"/>
      <c r="M83" s="1217"/>
      <c r="N83" s="1217"/>
      <c r="O83" s="1217"/>
      <c r="P83" s="1217"/>
      <c r="Q83" s="1217"/>
      <c r="R83" s="1217"/>
      <c r="S83" s="1217"/>
      <c r="T83" s="1217"/>
      <c r="U83" s="1217">
        <f t="shared" si="0"/>
        <v>0</v>
      </c>
      <c r="V83" s="2430"/>
      <c r="W83" s="2430"/>
      <c r="X83" s="2430"/>
      <c r="Y83" s="1808"/>
      <c r="Z83" s="1174"/>
      <c r="AA83" s="1981"/>
      <c r="AB83" s="1981"/>
      <c r="AC83" s="1174"/>
      <c r="AD83" s="1174"/>
    </row>
    <row r="84" spans="1:30" ht="38.4" customHeight="1" x14ac:dyDescent="0.25">
      <c r="A84" s="2442" t="s">
        <v>622</v>
      </c>
      <c r="B84" s="2518"/>
      <c r="C84" s="2379" t="s">
        <v>541</v>
      </c>
      <c r="D84" s="1412" t="s">
        <v>514</v>
      </c>
      <c r="E84" s="1217"/>
      <c r="F84" s="1217"/>
      <c r="G84" s="1217"/>
      <c r="H84" s="1217"/>
      <c r="I84" s="1217"/>
      <c r="J84" s="1217"/>
      <c r="K84" s="1217"/>
      <c r="L84" s="1217"/>
      <c r="M84" s="1217"/>
      <c r="N84" s="1217"/>
      <c r="O84" s="1217"/>
      <c r="P84" s="1217"/>
      <c r="Q84" s="1217"/>
      <c r="R84" s="1217"/>
      <c r="S84" s="1217"/>
      <c r="T84" s="1217"/>
      <c r="U84" s="1214">
        <f t="shared" si="0"/>
        <v>0</v>
      </c>
      <c r="V84" s="2430"/>
      <c r="W84" s="2430"/>
      <c r="X84" s="2430"/>
      <c r="Y84" s="2447"/>
      <c r="Z84" s="1174"/>
      <c r="AA84" s="1981"/>
      <c r="AB84" s="1981">
        <f>SUM(V84:Y85)</f>
        <v>0</v>
      </c>
      <c r="AC84" s="1174"/>
      <c r="AD84" s="1174"/>
    </row>
    <row r="85" spans="1:30" ht="38.4" customHeight="1" x14ac:dyDescent="0.25">
      <c r="A85" s="2519"/>
      <c r="B85" s="2520"/>
      <c r="C85" s="2521"/>
      <c r="D85" s="1413" t="s">
        <v>515</v>
      </c>
      <c r="E85" s="1217"/>
      <c r="F85" s="1217"/>
      <c r="G85" s="1217"/>
      <c r="H85" s="1217"/>
      <c r="I85" s="1217"/>
      <c r="J85" s="1217"/>
      <c r="K85" s="1217"/>
      <c r="L85" s="1217"/>
      <c r="M85" s="1217"/>
      <c r="N85" s="1217"/>
      <c r="O85" s="1217"/>
      <c r="P85" s="1217"/>
      <c r="Q85" s="1217"/>
      <c r="R85" s="1217"/>
      <c r="S85" s="1217"/>
      <c r="T85" s="1217"/>
      <c r="U85" s="1217">
        <f t="shared" si="0"/>
        <v>0</v>
      </c>
      <c r="V85" s="2430"/>
      <c r="W85" s="2430"/>
      <c r="X85" s="2430"/>
      <c r="Y85" s="1808"/>
      <c r="Z85" s="1174"/>
      <c r="AA85" s="1981"/>
      <c r="AB85" s="1981"/>
      <c r="AC85" s="1174"/>
      <c r="AD85" s="1174"/>
    </row>
    <row r="86" spans="1:30" ht="30.75" customHeight="1" x14ac:dyDescent="0.25">
      <c r="A86" s="2442" t="s">
        <v>623</v>
      </c>
      <c r="B86" s="2425"/>
      <c r="C86" s="2379" t="s">
        <v>543</v>
      </c>
      <c r="D86" s="1412" t="s">
        <v>514</v>
      </c>
      <c r="E86" s="1217"/>
      <c r="F86" s="1217"/>
      <c r="G86" s="1217"/>
      <c r="H86" s="1217"/>
      <c r="I86" s="1217"/>
      <c r="J86" s="1217"/>
      <c r="K86" s="1217"/>
      <c r="L86" s="1217"/>
      <c r="M86" s="1217"/>
      <c r="N86" s="1217"/>
      <c r="O86" s="1217"/>
      <c r="P86" s="1217"/>
      <c r="Q86" s="1217"/>
      <c r="R86" s="1217"/>
      <c r="S86" s="1217"/>
      <c r="T86" s="1217"/>
      <c r="U86" s="1214">
        <f t="shared" si="0"/>
        <v>0</v>
      </c>
      <c r="V86" s="2430"/>
      <c r="W86" s="2430"/>
      <c r="X86" s="2430"/>
      <c r="Y86" s="2447"/>
      <c r="Z86" s="1174"/>
      <c r="AA86" s="1981"/>
      <c r="AB86" s="1981">
        <f>SUM(V86:Y87)</f>
        <v>0</v>
      </c>
      <c r="AC86" s="1174"/>
      <c r="AD86" s="1174"/>
    </row>
    <row r="87" spans="1:30" ht="30.75" customHeight="1" x14ac:dyDescent="0.25">
      <c r="A87" s="2426"/>
      <c r="B87" s="2427"/>
      <c r="C87" s="2381"/>
      <c r="D87" s="1413" t="s">
        <v>515</v>
      </c>
      <c r="E87" s="1217"/>
      <c r="F87" s="1217"/>
      <c r="G87" s="1217"/>
      <c r="H87" s="1217"/>
      <c r="I87" s="1217"/>
      <c r="J87" s="1217"/>
      <c r="K87" s="1217"/>
      <c r="L87" s="1217"/>
      <c r="M87" s="1217"/>
      <c r="N87" s="1217"/>
      <c r="O87" s="1217"/>
      <c r="P87" s="1217"/>
      <c r="Q87" s="1217"/>
      <c r="R87" s="1217"/>
      <c r="S87" s="1217"/>
      <c r="T87" s="1217"/>
      <c r="U87" s="1217">
        <f t="shared" si="0"/>
        <v>0</v>
      </c>
      <c r="V87" s="2430"/>
      <c r="W87" s="2430"/>
      <c r="X87" s="2430"/>
      <c r="Y87" s="1808"/>
      <c r="Z87" s="1174"/>
      <c r="AA87" s="1981"/>
      <c r="AB87" s="1981"/>
      <c r="AC87" s="1174"/>
      <c r="AD87" s="1174"/>
    </row>
    <row r="88" spans="1:30" ht="16.5" customHeight="1" x14ac:dyDescent="0.3">
      <c r="A88" s="1402" t="s">
        <v>624</v>
      </c>
      <c r="B88" s="1419"/>
      <c r="C88" s="2379">
        <v>185</v>
      </c>
      <c r="D88" s="1412" t="s">
        <v>514</v>
      </c>
      <c r="E88" s="507">
        <f>SUM(E90,E92,E94,E96)</f>
        <v>0</v>
      </c>
      <c r="F88" s="507">
        <f t="shared" ref="F88:T89" si="3">SUM(F90,F92,F94,F96)</f>
        <v>0</v>
      </c>
      <c r="G88" s="507">
        <f t="shared" si="3"/>
        <v>0</v>
      </c>
      <c r="H88" s="507">
        <f t="shared" si="3"/>
        <v>0</v>
      </c>
      <c r="I88" s="507">
        <f t="shared" si="3"/>
        <v>0</v>
      </c>
      <c r="J88" s="507">
        <f t="shared" si="3"/>
        <v>0</v>
      </c>
      <c r="K88" s="507">
        <f t="shared" si="3"/>
        <v>0</v>
      </c>
      <c r="L88" s="507">
        <f t="shared" si="3"/>
        <v>0</v>
      </c>
      <c r="M88" s="507">
        <f t="shared" si="3"/>
        <v>0</v>
      </c>
      <c r="N88" s="507">
        <f t="shared" si="3"/>
        <v>0</v>
      </c>
      <c r="O88" s="507">
        <f t="shared" si="3"/>
        <v>0</v>
      </c>
      <c r="P88" s="507">
        <f t="shared" si="3"/>
        <v>0</v>
      </c>
      <c r="Q88" s="507">
        <f t="shared" si="3"/>
        <v>0</v>
      </c>
      <c r="R88" s="507">
        <f t="shared" si="3"/>
        <v>0</v>
      </c>
      <c r="S88" s="507">
        <f t="shared" si="3"/>
        <v>0</v>
      </c>
      <c r="T88" s="507">
        <f t="shared" si="3"/>
        <v>0</v>
      </c>
      <c r="U88" s="1230">
        <f t="shared" si="0"/>
        <v>0</v>
      </c>
      <c r="V88" s="1850">
        <f>SUM(V90:V97)</f>
        <v>0</v>
      </c>
      <c r="W88" s="1850">
        <f>SUM(W90:W97)</f>
        <v>0</v>
      </c>
      <c r="X88" s="1850">
        <f>SUM(X90:X97)</f>
        <v>0</v>
      </c>
      <c r="Y88" s="1921">
        <f>SUM(Y90:Y97)</f>
        <v>0</v>
      </c>
      <c r="Z88" s="1174"/>
      <c r="AA88" s="1981"/>
      <c r="AB88" s="1981">
        <f>SUM(V88:Y89)</f>
        <v>0</v>
      </c>
      <c r="AC88" s="1174"/>
      <c r="AD88" s="1174"/>
    </row>
    <row r="89" spans="1:30" ht="16.5" customHeight="1" x14ac:dyDescent="0.3">
      <c r="A89" s="1403"/>
      <c r="B89" s="1404" t="s">
        <v>535</v>
      </c>
      <c r="C89" s="2381"/>
      <c r="D89" s="1413" t="s">
        <v>515</v>
      </c>
      <c r="E89" s="507">
        <f>SUM(E91,E93,E95,E97)</f>
        <v>0</v>
      </c>
      <c r="F89" s="507">
        <f t="shared" si="3"/>
        <v>0</v>
      </c>
      <c r="G89" s="507">
        <f t="shared" si="3"/>
        <v>0</v>
      </c>
      <c r="H89" s="507">
        <f t="shared" si="3"/>
        <v>0</v>
      </c>
      <c r="I89" s="507">
        <f t="shared" si="3"/>
        <v>0</v>
      </c>
      <c r="J89" s="507">
        <f t="shared" si="3"/>
        <v>0</v>
      </c>
      <c r="K89" s="507">
        <f t="shared" si="3"/>
        <v>0</v>
      </c>
      <c r="L89" s="507">
        <f t="shared" si="3"/>
        <v>0</v>
      </c>
      <c r="M89" s="507">
        <f t="shared" si="3"/>
        <v>0</v>
      </c>
      <c r="N89" s="507">
        <f t="shared" si="3"/>
        <v>0</v>
      </c>
      <c r="O89" s="507">
        <f t="shared" si="3"/>
        <v>0</v>
      </c>
      <c r="P89" s="507">
        <f t="shared" si="3"/>
        <v>0</v>
      </c>
      <c r="Q89" s="507">
        <f t="shared" si="3"/>
        <v>0</v>
      </c>
      <c r="R89" s="507">
        <f t="shared" si="3"/>
        <v>0</v>
      </c>
      <c r="S89" s="507">
        <f t="shared" si="3"/>
        <v>0</v>
      </c>
      <c r="T89" s="507">
        <f t="shared" si="3"/>
        <v>0</v>
      </c>
      <c r="U89" s="507">
        <f t="shared" si="0"/>
        <v>0</v>
      </c>
      <c r="V89" s="1850"/>
      <c r="W89" s="1850"/>
      <c r="X89" s="1850"/>
      <c r="Y89" s="1921"/>
      <c r="Z89" s="1174"/>
      <c r="AA89" s="1981"/>
      <c r="AB89" s="1981"/>
      <c r="AC89" s="1174"/>
      <c r="AD89" s="1174"/>
    </row>
    <row r="90" spans="1:30" ht="30.75" customHeight="1" x14ac:dyDescent="0.25">
      <c r="A90" s="2442" t="s">
        <v>625</v>
      </c>
      <c r="B90" s="2425"/>
      <c r="C90" s="2379" t="s">
        <v>545</v>
      </c>
      <c r="D90" s="1412" t="s">
        <v>514</v>
      </c>
      <c r="E90" s="1217"/>
      <c r="F90" s="1217"/>
      <c r="G90" s="1217"/>
      <c r="H90" s="1217"/>
      <c r="I90" s="1217"/>
      <c r="J90" s="1217"/>
      <c r="K90" s="1217"/>
      <c r="L90" s="1217"/>
      <c r="M90" s="1217"/>
      <c r="N90" s="1217"/>
      <c r="O90" s="1217"/>
      <c r="P90" s="1217"/>
      <c r="Q90" s="1217"/>
      <c r="R90" s="1217"/>
      <c r="S90" s="1217"/>
      <c r="T90" s="1217"/>
      <c r="U90" s="1214">
        <f t="shared" si="0"/>
        <v>0</v>
      </c>
      <c r="V90" s="2430"/>
      <c r="W90" s="2430"/>
      <c r="X90" s="2430"/>
      <c r="Y90" s="2447"/>
      <c r="Z90" s="1174"/>
      <c r="AA90" s="1981"/>
      <c r="AB90" s="1981">
        <f>SUM(V90:Y91)</f>
        <v>0</v>
      </c>
      <c r="AC90" s="1174"/>
      <c r="AD90" s="1174"/>
    </row>
    <row r="91" spans="1:30" ht="30.75" customHeight="1" x14ac:dyDescent="0.25">
      <c r="A91" s="2426"/>
      <c r="B91" s="2427"/>
      <c r="C91" s="2381"/>
      <c r="D91" s="1413" t="s">
        <v>515</v>
      </c>
      <c r="E91" s="1217"/>
      <c r="F91" s="1217"/>
      <c r="G91" s="1217"/>
      <c r="H91" s="1217"/>
      <c r="I91" s="1217"/>
      <c r="J91" s="1217"/>
      <c r="K91" s="1217"/>
      <c r="L91" s="1217"/>
      <c r="M91" s="1217"/>
      <c r="N91" s="1217"/>
      <c r="O91" s="1217"/>
      <c r="P91" s="1217"/>
      <c r="Q91" s="1217"/>
      <c r="R91" s="1217"/>
      <c r="S91" s="1217"/>
      <c r="T91" s="1217"/>
      <c r="U91" s="1217">
        <f t="shared" si="0"/>
        <v>0</v>
      </c>
      <c r="V91" s="2430"/>
      <c r="W91" s="2430"/>
      <c r="X91" s="2430"/>
      <c r="Y91" s="1808"/>
      <c r="Z91" s="1174"/>
      <c r="AA91" s="1981"/>
      <c r="AB91" s="1981"/>
      <c r="AC91" s="1174"/>
      <c r="AD91" s="1174"/>
    </row>
    <row r="92" spans="1:30" ht="16.5" customHeight="1" x14ac:dyDescent="0.25">
      <c r="A92" s="2424" t="s">
        <v>621</v>
      </c>
      <c r="B92" s="2425"/>
      <c r="C92" s="2379" t="s">
        <v>546</v>
      </c>
      <c r="D92" s="1412" t="s">
        <v>514</v>
      </c>
      <c r="E92" s="1217"/>
      <c r="F92" s="1217"/>
      <c r="G92" s="1217"/>
      <c r="H92" s="1217"/>
      <c r="I92" s="1217"/>
      <c r="J92" s="1217"/>
      <c r="K92" s="1217"/>
      <c r="L92" s="1217"/>
      <c r="M92" s="1217"/>
      <c r="N92" s="1217"/>
      <c r="O92" s="1217"/>
      <c r="P92" s="1217"/>
      <c r="Q92" s="1217"/>
      <c r="R92" s="1217"/>
      <c r="S92" s="1217"/>
      <c r="T92" s="1217"/>
      <c r="U92" s="1214">
        <f t="shared" si="0"/>
        <v>0</v>
      </c>
      <c r="V92" s="2430"/>
      <c r="W92" s="2430"/>
      <c r="X92" s="2430"/>
      <c r="Y92" s="2447"/>
      <c r="Z92" s="1174"/>
      <c r="AA92" s="1981"/>
      <c r="AB92" s="1981">
        <f>SUM(V92:Y93)</f>
        <v>0</v>
      </c>
      <c r="AC92" s="1174"/>
      <c r="AD92" s="1174"/>
    </row>
    <row r="93" spans="1:30" ht="16.5" customHeight="1" x14ac:dyDescent="0.25">
      <c r="A93" s="2426"/>
      <c r="B93" s="2427"/>
      <c r="C93" s="2381"/>
      <c r="D93" s="1413" t="s">
        <v>515</v>
      </c>
      <c r="E93" s="1217"/>
      <c r="F93" s="1217"/>
      <c r="G93" s="1217"/>
      <c r="H93" s="1217"/>
      <c r="I93" s="1217"/>
      <c r="J93" s="1217"/>
      <c r="K93" s="1217"/>
      <c r="L93" s="1217"/>
      <c r="M93" s="1217"/>
      <c r="N93" s="1217"/>
      <c r="O93" s="1217"/>
      <c r="P93" s="1217"/>
      <c r="Q93" s="1217"/>
      <c r="R93" s="1217"/>
      <c r="S93" s="1217"/>
      <c r="T93" s="1217"/>
      <c r="U93" s="1217">
        <f t="shared" si="0"/>
        <v>0</v>
      </c>
      <c r="V93" s="2430"/>
      <c r="W93" s="2430"/>
      <c r="X93" s="2430"/>
      <c r="Y93" s="1808"/>
      <c r="Z93" s="1174"/>
      <c r="AA93" s="1981"/>
      <c r="AB93" s="1981"/>
      <c r="AC93" s="1174"/>
      <c r="AD93" s="1174"/>
    </row>
    <row r="94" spans="1:30" ht="38.4" customHeight="1" x14ac:dyDescent="0.25">
      <c r="A94" s="2442" t="s">
        <v>626</v>
      </c>
      <c r="B94" s="2518"/>
      <c r="C94" s="2379" t="s">
        <v>547</v>
      </c>
      <c r="D94" s="1412" t="s">
        <v>514</v>
      </c>
      <c r="E94" s="1217"/>
      <c r="F94" s="1217"/>
      <c r="G94" s="1217"/>
      <c r="H94" s="1217"/>
      <c r="I94" s="1217"/>
      <c r="J94" s="1217"/>
      <c r="K94" s="1217"/>
      <c r="L94" s="1217"/>
      <c r="M94" s="1217"/>
      <c r="N94" s="1217"/>
      <c r="O94" s="1217"/>
      <c r="P94" s="1217"/>
      <c r="Q94" s="1217"/>
      <c r="R94" s="1217"/>
      <c r="S94" s="1217"/>
      <c r="T94" s="1217"/>
      <c r="U94" s="1214">
        <f t="shared" si="0"/>
        <v>0</v>
      </c>
      <c r="V94" s="2430"/>
      <c r="W94" s="2430"/>
      <c r="X94" s="2430"/>
      <c r="Y94" s="2447"/>
      <c r="Z94" s="1174"/>
      <c r="AA94" s="1981"/>
      <c r="AB94" s="1981">
        <f>SUM(V94:Y95)</f>
        <v>0</v>
      </c>
      <c r="AC94" s="1174"/>
      <c r="AD94" s="1174"/>
    </row>
    <row r="95" spans="1:30" ht="38.4" customHeight="1" x14ac:dyDescent="0.25">
      <c r="A95" s="2519"/>
      <c r="B95" s="2520"/>
      <c r="C95" s="2381"/>
      <c r="D95" s="1413" t="s">
        <v>515</v>
      </c>
      <c r="E95" s="1217"/>
      <c r="F95" s="1217"/>
      <c r="G95" s="1217"/>
      <c r="H95" s="1217"/>
      <c r="I95" s="1217"/>
      <c r="J95" s="1217"/>
      <c r="K95" s="1217"/>
      <c r="L95" s="1217"/>
      <c r="M95" s="1217"/>
      <c r="N95" s="1217"/>
      <c r="O95" s="1217"/>
      <c r="P95" s="1217"/>
      <c r="Q95" s="1217"/>
      <c r="R95" s="1217"/>
      <c r="S95" s="1217"/>
      <c r="T95" s="1217"/>
      <c r="U95" s="1217">
        <f t="shared" si="0"/>
        <v>0</v>
      </c>
      <c r="V95" s="2430"/>
      <c r="W95" s="2430"/>
      <c r="X95" s="2430"/>
      <c r="Y95" s="1808"/>
      <c r="Z95" s="1174"/>
      <c r="AA95" s="1981"/>
      <c r="AB95" s="1981"/>
      <c r="AC95" s="1174"/>
      <c r="AD95" s="1174"/>
    </row>
    <row r="96" spans="1:30" ht="30.75" customHeight="1" x14ac:dyDescent="0.25">
      <c r="A96" s="2442" t="s">
        <v>627</v>
      </c>
      <c r="B96" s="2443"/>
      <c r="C96" s="2379" t="s">
        <v>548</v>
      </c>
      <c r="D96" s="1412" t="s">
        <v>514</v>
      </c>
      <c r="E96" s="1217"/>
      <c r="F96" s="1217"/>
      <c r="G96" s="1217"/>
      <c r="H96" s="1217"/>
      <c r="I96" s="1217"/>
      <c r="J96" s="1217"/>
      <c r="K96" s="1217"/>
      <c r="L96" s="1217"/>
      <c r="M96" s="1217"/>
      <c r="N96" s="1217"/>
      <c r="O96" s="1217"/>
      <c r="P96" s="1217"/>
      <c r="Q96" s="1217"/>
      <c r="R96" s="1217"/>
      <c r="S96" s="1217"/>
      <c r="T96" s="1217"/>
      <c r="U96" s="1214">
        <f t="shared" si="0"/>
        <v>0</v>
      </c>
      <c r="V96" s="2430"/>
      <c r="W96" s="2430"/>
      <c r="X96" s="2430"/>
      <c r="Y96" s="2447"/>
      <c r="Z96" s="1174"/>
      <c r="AA96" s="1981"/>
      <c r="AB96" s="1981">
        <f>SUM(V96:Y97)</f>
        <v>0</v>
      </c>
      <c r="AC96" s="1174"/>
      <c r="AD96" s="1174"/>
    </row>
    <row r="97" spans="1:30" ht="30.75" customHeight="1" thickBot="1" x14ac:dyDescent="0.3">
      <c r="A97" s="2461"/>
      <c r="B97" s="2516"/>
      <c r="C97" s="2393"/>
      <c r="D97" s="1414" t="s">
        <v>515</v>
      </c>
      <c r="E97" s="1219"/>
      <c r="F97" s="1219"/>
      <c r="G97" s="1219"/>
      <c r="H97" s="1219"/>
      <c r="I97" s="1219"/>
      <c r="J97" s="1219"/>
      <c r="K97" s="1219"/>
      <c r="L97" s="1219"/>
      <c r="M97" s="1219"/>
      <c r="N97" s="1219"/>
      <c r="O97" s="1219"/>
      <c r="P97" s="1219"/>
      <c r="Q97" s="1219"/>
      <c r="R97" s="1219"/>
      <c r="S97" s="1219"/>
      <c r="T97" s="1219"/>
      <c r="U97" s="1219">
        <f t="shared" si="0"/>
        <v>0</v>
      </c>
      <c r="V97" s="2446"/>
      <c r="W97" s="2446"/>
      <c r="X97" s="2446"/>
      <c r="Y97" s="2517"/>
      <c r="Z97" s="1174"/>
      <c r="AA97" s="1981"/>
      <c r="AB97" s="1981"/>
      <c r="AC97" s="1174"/>
      <c r="AD97" s="1174"/>
    </row>
    <row r="98" spans="1:30" ht="23.25" customHeight="1" x14ac:dyDescent="0.3">
      <c r="A98" s="2435" t="s">
        <v>628</v>
      </c>
      <c r="B98" s="1419"/>
      <c r="C98" s="2514">
        <v>19</v>
      </c>
      <c r="D98" s="1417" t="s">
        <v>514</v>
      </c>
      <c r="E98" s="504">
        <f>SUM(E100,E102,E104)</f>
        <v>0</v>
      </c>
      <c r="F98" s="504">
        <f t="shared" ref="F98:T99" si="4">SUM(F100,F102,F104)</f>
        <v>0</v>
      </c>
      <c r="G98" s="504">
        <f t="shared" si="4"/>
        <v>0</v>
      </c>
      <c r="H98" s="504">
        <f t="shared" si="4"/>
        <v>0</v>
      </c>
      <c r="I98" s="504">
        <f t="shared" si="4"/>
        <v>0</v>
      </c>
      <c r="J98" s="504">
        <f t="shared" si="4"/>
        <v>0</v>
      </c>
      <c r="K98" s="504">
        <f t="shared" si="4"/>
        <v>0</v>
      </c>
      <c r="L98" s="504">
        <f t="shared" si="4"/>
        <v>0</v>
      </c>
      <c r="M98" s="504">
        <f t="shared" si="4"/>
        <v>0</v>
      </c>
      <c r="N98" s="504">
        <f t="shared" si="4"/>
        <v>0</v>
      </c>
      <c r="O98" s="504">
        <f t="shared" si="4"/>
        <v>0</v>
      </c>
      <c r="P98" s="504">
        <f t="shared" si="4"/>
        <v>0</v>
      </c>
      <c r="Q98" s="504">
        <f t="shared" si="4"/>
        <v>0</v>
      </c>
      <c r="R98" s="504">
        <f t="shared" si="4"/>
        <v>0</v>
      </c>
      <c r="S98" s="504">
        <f t="shared" si="4"/>
        <v>0</v>
      </c>
      <c r="T98" s="504">
        <f t="shared" si="4"/>
        <v>0</v>
      </c>
      <c r="U98" s="532">
        <f t="shared" si="0"/>
        <v>0</v>
      </c>
      <c r="V98" s="1815">
        <f>SUM(V100:V105)</f>
        <v>0</v>
      </c>
      <c r="W98" s="1815">
        <f>SUM(W100:W105)</f>
        <v>0</v>
      </c>
      <c r="X98" s="1815">
        <f>SUM(X100:X105)</f>
        <v>0</v>
      </c>
      <c r="Y98" s="1918">
        <f>SUM(Y100:Y105)</f>
        <v>0</v>
      </c>
      <c r="Z98" s="1174"/>
      <c r="AA98" s="1981"/>
      <c r="AB98" s="1981">
        <f>SUM(V98:Y99)</f>
        <v>0</v>
      </c>
      <c r="AC98" s="1174"/>
      <c r="AD98" s="1174"/>
    </row>
    <row r="99" spans="1:30" ht="23.25" customHeight="1" thickBot="1" x14ac:dyDescent="0.35">
      <c r="A99" s="2436"/>
      <c r="B99" s="1405" t="s">
        <v>470</v>
      </c>
      <c r="C99" s="2515"/>
      <c r="D99" s="1416" t="s">
        <v>515</v>
      </c>
      <c r="E99" s="505">
        <f>SUM(E101,E103,E105)</f>
        <v>0</v>
      </c>
      <c r="F99" s="505">
        <f t="shared" si="4"/>
        <v>0</v>
      </c>
      <c r="G99" s="505">
        <f t="shared" si="4"/>
        <v>0</v>
      </c>
      <c r="H99" s="505">
        <f t="shared" si="4"/>
        <v>0</v>
      </c>
      <c r="I99" s="505">
        <f t="shared" si="4"/>
        <v>0</v>
      </c>
      <c r="J99" s="505">
        <f t="shared" si="4"/>
        <v>0</v>
      </c>
      <c r="K99" s="505">
        <f t="shared" si="4"/>
        <v>0</v>
      </c>
      <c r="L99" s="505">
        <f t="shared" si="4"/>
        <v>0</v>
      </c>
      <c r="M99" s="505">
        <f t="shared" si="4"/>
        <v>0</v>
      </c>
      <c r="N99" s="505">
        <f t="shared" si="4"/>
        <v>0</v>
      </c>
      <c r="O99" s="505">
        <f t="shared" si="4"/>
        <v>0</v>
      </c>
      <c r="P99" s="505">
        <f t="shared" si="4"/>
        <v>0</v>
      </c>
      <c r="Q99" s="505">
        <f t="shared" si="4"/>
        <v>0</v>
      </c>
      <c r="R99" s="505">
        <f t="shared" si="4"/>
        <v>0</v>
      </c>
      <c r="S99" s="505">
        <f t="shared" si="4"/>
        <v>0</v>
      </c>
      <c r="T99" s="505">
        <f t="shared" si="4"/>
        <v>0</v>
      </c>
      <c r="U99" s="505">
        <f t="shared" si="0"/>
        <v>0</v>
      </c>
      <c r="V99" s="1816"/>
      <c r="W99" s="1816"/>
      <c r="X99" s="1816"/>
      <c r="Y99" s="1919"/>
      <c r="Z99" s="1174"/>
      <c r="AA99" s="1981"/>
      <c r="AB99" s="1981"/>
      <c r="AC99" s="1174"/>
      <c r="AD99" s="1174"/>
    </row>
    <row r="100" spans="1:30" ht="16.5" customHeight="1" x14ac:dyDescent="0.25">
      <c r="A100" s="2444" t="s">
        <v>629</v>
      </c>
      <c r="B100" s="2432"/>
      <c r="C100" s="2393" t="s">
        <v>537</v>
      </c>
      <c r="D100" s="1415" t="s">
        <v>514</v>
      </c>
      <c r="E100" s="1215"/>
      <c r="F100" s="1215"/>
      <c r="G100" s="1215"/>
      <c r="H100" s="1215"/>
      <c r="I100" s="1215"/>
      <c r="J100" s="1215"/>
      <c r="K100" s="1215"/>
      <c r="L100" s="1215"/>
      <c r="M100" s="1215"/>
      <c r="N100" s="1215"/>
      <c r="O100" s="1215"/>
      <c r="P100" s="1215"/>
      <c r="Q100" s="1215"/>
      <c r="R100" s="1215"/>
      <c r="S100" s="1215"/>
      <c r="T100" s="1215"/>
      <c r="U100" s="1225">
        <f t="shared" si="0"/>
        <v>0</v>
      </c>
      <c r="V100" s="2434"/>
      <c r="W100" s="2434"/>
      <c r="X100" s="2434"/>
      <c r="Y100" s="2513"/>
      <c r="Z100" s="1174"/>
      <c r="AA100" s="1981"/>
      <c r="AB100" s="1981">
        <f>SUM(V100:Y101)</f>
        <v>0</v>
      </c>
      <c r="AC100" s="1174"/>
      <c r="AD100" s="1174"/>
    </row>
    <row r="101" spans="1:30" ht="16.5" customHeight="1" x14ac:dyDescent="0.25">
      <c r="A101" s="2426"/>
      <c r="B101" s="2427"/>
      <c r="C101" s="2381"/>
      <c r="D101" s="1413" t="s">
        <v>515</v>
      </c>
      <c r="E101" s="1217"/>
      <c r="F101" s="1217"/>
      <c r="G101" s="1217"/>
      <c r="H101" s="1217"/>
      <c r="I101" s="1217"/>
      <c r="J101" s="1217"/>
      <c r="K101" s="1217"/>
      <c r="L101" s="1217"/>
      <c r="M101" s="1217"/>
      <c r="N101" s="1217"/>
      <c r="O101" s="1217"/>
      <c r="P101" s="1217"/>
      <c r="Q101" s="1217"/>
      <c r="R101" s="1217"/>
      <c r="S101" s="1217"/>
      <c r="T101" s="1217"/>
      <c r="U101" s="1217">
        <f t="shared" si="0"/>
        <v>0</v>
      </c>
      <c r="V101" s="2430"/>
      <c r="W101" s="2430"/>
      <c r="X101" s="2430"/>
      <c r="Y101" s="1808"/>
      <c r="Z101" s="1174"/>
      <c r="AA101" s="1981"/>
      <c r="AB101" s="1981"/>
      <c r="AC101" s="1174"/>
      <c r="AD101" s="1174"/>
    </row>
    <row r="102" spans="1:30" ht="16.5" customHeight="1" x14ac:dyDescent="0.25">
      <c r="A102" s="2424" t="s">
        <v>630</v>
      </c>
      <c r="B102" s="2425"/>
      <c r="C102" s="2379" t="s">
        <v>539</v>
      </c>
      <c r="D102" s="1412" t="s">
        <v>514</v>
      </c>
      <c r="E102" s="1217"/>
      <c r="F102" s="1217"/>
      <c r="G102" s="1217"/>
      <c r="H102" s="1217"/>
      <c r="I102" s="1217"/>
      <c r="J102" s="1217"/>
      <c r="K102" s="1217"/>
      <c r="L102" s="1217"/>
      <c r="M102" s="1217"/>
      <c r="N102" s="1217"/>
      <c r="O102" s="1217"/>
      <c r="P102" s="1217"/>
      <c r="Q102" s="1217"/>
      <c r="R102" s="1217"/>
      <c r="S102" s="1217"/>
      <c r="T102" s="1217"/>
      <c r="U102" s="1214">
        <f t="shared" si="0"/>
        <v>0</v>
      </c>
      <c r="V102" s="2430"/>
      <c r="W102" s="2430"/>
      <c r="X102" s="2430"/>
      <c r="Y102" s="2447"/>
      <c r="Z102" s="1174"/>
      <c r="AA102" s="1981"/>
      <c r="AB102" s="1981">
        <f>SUM(V102:Y103)</f>
        <v>0</v>
      </c>
      <c r="AC102" s="1174"/>
      <c r="AD102" s="1174"/>
    </row>
    <row r="103" spans="1:30" ht="16.5" customHeight="1" x14ac:dyDescent="0.25">
      <c r="A103" s="2426"/>
      <c r="B103" s="2427"/>
      <c r="C103" s="2381"/>
      <c r="D103" s="1413" t="s">
        <v>515</v>
      </c>
      <c r="E103" s="1217"/>
      <c r="F103" s="1217"/>
      <c r="G103" s="1217"/>
      <c r="H103" s="1217"/>
      <c r="I103" s="1217"/>
      <c r="J103" s="1217"/>
      <c r="K103" s="1217"/>
      <c r="L103" s="1217"/>
      <c r="M103" s="1217"/>
      <c r="N103" s="1217"/>
      <c r="O103" s="1217"/>
      <c r="P103" s="1217"/>
      <c r="Q103" s="1217"/>
      <c r="R103" s="1217"/>
      <c r="S103" s="1217"/>
      <c r="T103" s="1217"/>
      <c r="U103" s="1217">
        <f t="shared" si="0"/>
        <v>0</v>
      </c>
      <c r="V103" s="2430"/>
      <c r="W103" s="2430"/>
      <c r="X103" s="2430"/>
      <c r="Y103" s="1808"/>
      <c r="Z103" s="1174"/>
      <c r="AA103" s="1981"/>
      <c r="AB103" s="1981"/>
      <c r="AC103" s="1174"/>
      <c r="AD103" s="1174"/>
    </row>
    <row r="104" spans="1:30" ht="16.5" customHeight="1" x14ac:dyDescent="0.25">
      <c r="A104" s="2424" t="s">
        <v>631</v>
      </c>
      <c r="B104" s="2425"/>
      <c r="C104" s="2379" t="s">
        <v>541</v>
      </c>
      <c r="D104" s="1412" t="s">
        <v>514</v>
      </c>
      <c r="E104" s="1217"/>
      <c r="F104" s="1217"/>
      <c r="G104" s="1217"/>
      <c r="H104" s="1217"/>
      <c r="I104" s="1217"/>
      <c r="J104" s="1217"/>
      <c r="K104" s="1217"/>
      <c r="L104" s="1217"/>
      <c r="M104" s="1217"/>
      <c r="N104" s="1217"/>
      <c r="O104" s="1217"/>
      <c r="P104" s="1217"/>
      <c r="Q104" s="1217"/>
      <c r="R104" s="1217"/>
      <c r="S104" s="1217"/>
      <c r="T104" s="1217"/>
      <c r="U104" s="1214">
        <f t="shared" si="0"/>
        <v>0</v>
      </c>
      <c r="V104" s="2430"/>
      <c r="W104" s="2430"/>
      <c r="X104" s="2430"/>
      <c r="Y104" s="2447"/>
      <c r="Z104" s="1174"/>
      <c r="AA104" s="1981"/>
      <c r="AB104" s="1981">
        <f>SUM(V104:Y105)</f>
        <v>0</v>
      </c>
      <c r="AC104" s="1174"/>
      <c r="AD104" s="1174"/>
    </row>
    <row r="105" spans="1:30" ht="16.5" customHeight="1" x14ac:dyDescent="0.25">
      <c r="A105" s="2426"/>
      <c r="B105" s="2427"/>
      <c r="C105" s="2381"/>
      <c r="D105" s="1413" t="s">
        <v>515</v>
      </c>
      <c r="E105" s="1217"/>
      <c r="F105" s="1217"/>
      <c r="G105" s="1217"/>
      <c r="H105" s="1217"/>
      <c r="I105" s="1217"/>
      <c r="J105" s="1217"/>
      <c r="K105" s="1217"/>
      <c r="L105" s="1217"/>
      <c r="M105" s="1217"/>
      <c r="N105" s="1217"/>
      <c r="O105" s="1217"/>
      <c r="P105" s="1217"/>
      <c r="Q105" s="1217"/>
      <c r="R105" s="1217"/>
      <c r="S105" s="1217"/>
      <c r="T105" s="1217"/>
      <c r="U105" s="1217">
        <f t="shared" ref="U105:U121" si="5">SUM(E105:T105)</f>
        <v>0</v>
      </c>
      <c r="V105" s="2430"/>
      <c r="W105" s="2430"/>
      <c r="X105" s="2430"/>
      <c r="Y105" s="1808"/>
      <c r="Z105" s="1174"/>
      <c r="AA105" s="1981"/>
      <c r="AB105" s="1981"/>
      <c r="AC105" s="1174"/>
      <c r="AD105" s="1174"/>
    </row>
    <row r="106" spans="1:30" ht="16.5" customHeight="1" x14ac:dyDescent="0.25">
      <c r="A106" s="2442" t="s">
        <v>632</v>
      </c>
      <c r="B106" s="2425"/>
      <c r="C106" s="2379">
        <v>20</v>
      </c>
      <c r="D106" s="1412" t="s">
        <v>514</v>
      </c>
      <c r="E106" s="1217"/>
      <c r="F106" s="1217"/>
      <c r="G106" s="1217"/>
      <c r="H106" s="1217"/>
      <c r="I106" s="1217"/>
      <c r="J106" s="1217"/>
      <c r="K106" s="1217"/>
      <c r="L106" s="1217"/>
      <c r="M106" s="1217"/>
      <c r="N106" s="1217"/>
      <c r="O106" s="1217"/>
      <c r="P106" s="1217"/>
      <c r="Q106" s="1217"/>
      <c r="R106" s="1217"/>
      <c r="S106" s="1217"/>
      <c r="T106" s="1217"/>
      <c r="U106" s="1214">
        <f t="shared" si="5"/>
        <v>0</v>
      </c>
      <c r="V106" s="2430"/>
      <c r="W106" s="2430"/>
      <c r="X106" s="2430"/>
      <c r="Y106" s="2447"/>
      <c r="Z106" s="1174"/>
      <c r="AA106" s="1981"/>
      <c r="AB106" s="1981">
        <f>SUM(V106:Y107)</f>
        <v>0</v>
      </c>
      <c r="AC106" s="1174"/>
      <c r="AD106" s="1174"/>
    </row>
    <row r="107" spans="1:30" ht="16.5" customHeight="1" x14ac:dyDescent="0.25">
      <c r="A107" s="2426"/>
      <c r="B107" s="2427"/>
      <c r="C107" s="2381"/>
      <c r="D107" s="1413" t="s">
        <v>515</v>
      </c>
      <c r="E107" s="1217"/>
      <c r="F107" s="1217"/>
      <c r="G107" s="1217"/>
      <c r="H107" s="1217"/>
      <c r="I107" s="1217"/>
      <c r="J107" s="1217"/>
      <c r="K107" s="1217"/>
      <c r="L107" s="1217"/>
      <c r="M107" s="1217"/>
      <c r="N107" s="1217"/>
      <c r="O107" s="1217"/>
      <c r="P107" s="1217"/>
      <c r="Q107" s="1217"/>
      <c r="R107" s="1217"/>
      <c r="S107" s="1217"/>
      <c r="T107" s="1217"/>
      <c r="U107" s="1217">
        <f t="shared" si="5"/>
        <v>0</v>
      </c>
      <c r="V107" s="2430"/>
      <c r="W107" s="2430"/>
      <c r="X107" s="2430"/>
      <c r="Y107" s="1808"/>
      <c r="Z107" s="1174"/>
      <c r="AA107" s="1981"/>
      <c r="AB107" s="1981"/>
      <c r="AC107" s="1174"/>
      <c r="AD107" s="1174"/>
    </row>
    <row r="108" spans="1:30" ht="16.5" customHeight="1" x14ac:dyDescent="0.25">
      <c r="A108" s="2442" t="s">
        <v>633</v>
      </c>
      <c r="B108" s="2425"/>
      <c r="C108" s="2379">
        <v>21</v>
      </c>
      <c r="D108" s="1412" t="s">
        <v>514</v>
      </c>
      <c r="E108" s="1217"/>
      <c r="F108" s="1217"/>
      <c r="G108" s="1217"/>
      <c r="H108" s="1217"/>
      <c r="I108" s="1217"/>
      <c r="J108" s="1217"/>
      <c r="K108" s="1217"/>
      <c r="L108" s="1217"/>
      <c r="M108" s="1217"/>
      <c r="N108" s="1217"/>
      <c r="O108" s="1217"/>
      <c r="P108" s="1217"/>
      <c r="Q108" s="1217"/>
      <c r="R108" s="1217"/>
      <c r="S108" s="1217"/>
      <c r="T108" s="1217"/>
      <c r="U108" s="1214">
        <f t="shared" si="5"/>
        <v>0</v>
      </c>
      <c r="V108" s="2430"/>
      <c r="W108" s="2430"/>
      <c r="X108" s="2430"/>
      <c r="Y108" s="2447"/>
      <c r="Z108" s="1174"/>
      <c r="AA108" s="1981"/>
      <c r="AB108" s="1981">
        <f>SUM(V108:Y109)</f>
        <v>0</v>
      </c>
      <c r="AC108" s="1174"/>
      <c r="AD108" s="1174"/>
    </row>
    <row r="109" spans="1:30" ht="16.5" customHeight="1" x14ac:dyDescent="0.25">
      <c r="A109" s="2426"/>
      <c r="B109" s="2427"/>
      <c r="C109" s="2381"/>
      <c r="D109" s="1413" t="s">
        <v>515</v>
      </c>
      <c r="E109" s="1217"/>
      <c r="F109" s="1217"/>
      <c r="G109" s="1217"/>
      <c r="H109" s="1217"/>
      <c r="I109" s="1217"/>
      <c r="J109" s="1217"/>
      <c r="K109" s="1217"/>
      <c r="L109" s="1217"/>
      <c r="M109" s="1217"/>
      <c r="N109" s="1217"/>
      <c r="O109" s="1217"/>
      <c r="P109" s="1217"/>
      <c r="Q109" s="1217"/>
      <c r="R109" s="1217"/>
      <c r="S109" s="1217"/>
      <c r="T109" s="1217"/>
      <c r="U109" s="1217">
        <f t="shared" si="5"/>
        <v>0</v>
      </c>
      <c r="V109" s="2430"/>
      <c r="W109" s="2430"/>
      <c r="X109" s="2430"/>
      <c r="Y109" s="1808"/>
      <c r="Z109" s="1174"/>
      <c r="AA109" s="1981"/>
      <c r="AB109" s="1981"/>
      <c r="AC109" s="1174"/>
      <c r="AD109" s="1174"/>
    </row>
    <row r="110" spans="1:30" ht="16.5" customHeight="1" x14ac:dyDescent="0.25">
      <c r="A110" s="2424" t="s">
        <v>634</v>
      </c>
      <c r="B110" s="2425"/>
      <c r="C110" s="2379">
        <v>22</v>
      </c>
      <c r="D110" s="1412" t="s">
        <v>514</v>
      </c>
      <c r="E110" s="1217"/>
      <c r="F110" s="1217"/>
      <c r="G110" s="1217"/>
      <c r="H110" s="1217"/>
      <c r="I110" s="1217"/>
      <c r="J110" s="1217"/>
      <c r="K110" s="1217"/>
      <c r="L110" s="1217"/>
      <c r="M110" s="1217"/>
      <c r="N110" s="1217"/>
      <c r="O110" s="1217"/>
      <c r="P110" s="1217"/>
      <c r="Q110" s="1217"/>
      <c r="R110" s="1217"/>
      <c r="S110" s="1217"/>
      <c r="T110" s="1217"/>
      <c r="U110" s="1214">
        <f t="shared" si="5"/>
        <v>0</v>
      </c>
      <c r="V110" s="2430"/>
      <c r="W110" s="2430"/>
      <c r="X110" s="2430"/>
      <c r="Y110" s="2447"/>
      <c r="Z110" s="1174"/>
      <c r="AA110" s="1981"/>
      <c r="AB110" s="1981">
        <f>SUM(V110:Y111)</f>
        <v>0</v>
      </c>
      <c r="AC110" s="1174"/>
      <c r="AD110" s="1174"/>
    </row>
    <row r="111" spans="1:30" ht="16.5" customHeight="1" x14ac:dyDescent="0.25">
      <c r="A111" s="2426"/>
      <c r="B111" s="2427"/>
      <c r="C111" s="2381"/>
      <c r="D111" s="1413" t="s">
        <v>515</v>
      </c>
      <c r="E111" s="1217"/>
      <c r="F111" s="1217"/>
      <c r="G111" s="1217"/>
      <c r="H111" s="1217"/>
      <c r="I111" s="1217"/>
      <c r="J111" s="1217"/>
      <c r="K111" s="1217"/>
      <c r="L111" s="1217"/>
      <c r="M111" s="1217"/>
      <c r="N111" s="1217"/>
      <c r="O111" s="1217"/>
      <c r="P111" s="1217"/>
      <c r="Q111" s="1217"/>
      <c r="R111" s="1217"/>
      <c r="S111" s="1217"/>
      <c r="T111" s="1217"/>
      <c r="U111" s="1217">
        <f t="shared" si="5"/>
        <v>0</v>
      </c>
      <c r="V111" s="2430"/>
      <c r="W111" s="2430"/>
      <c r="X111" s="2430"/>
      <c r="Y111" s="1808"/>
      <c r="Z111" s="1174"/>
      <c r="AA111" s="1981"/>
      <c r="AB111" s="1981"/>
      <c r="AC111" s="1174"/>
      <c r="AD111" s="1174"/>
    </row>
    <row r="112" spans="1:30" ht="16.5" customHeight="1" x14ac:dyDescent="0.25">
      <c r="A112" s="2424" t="s">
        <v>635</v>
      </c>
      <c r="B112" s="2425"/>
      <c r="C112" s="2379">
        <v>23</v>
      </c>
      <c r="D112" s="1412" t="s">
        <v>514</v>
      </c>
      <c r="E112" s="1217"/>
      <c r="F112" s="1217"/>
      <c r="G112" s="1217"/>
      <c r="H112" s="1217"/>
      <c r="I112" s="1217"/>
      <c r="J112" s="1217"/>
      <c r="K112" s="1217"/>
      <c r="L112" s="1217"/>
      <c r="M112" s="1217"/>
      <c r="N112" s="1217"/>
      <c r="O112" s="1217"/>
      <c r="P112" s="1217"/>
      <c r="Q112" s="1217"/>
      <c r="R112" s="1217"/>
      <c r="S112" s="1217"/>
      <c r="T112" s="1217"/>
      <c r="U112" s="1214">
        <f t="shared" si="5"/>
        <v>0</v>
      </c>
      <c r="V112" s="2430"/>
      <c r="W112" s="2430"/>
      <c r="X112" s="2430"/>
      <c r="Y112" s="2447"/>
      <c r="Z112" s="1174"/>
      <c r="AA112" s="1981"/>
      <c r="AB112" s="1981">
        <f>SUM(V112:Y113)</f>
        <v>0</v>
      </c>
      <c r="AC112" s="1174"/>
      <c r="AD112" s="1174"/>
    </row>
    <row r="113" spans="1:30" ht="16.5" customHeight="1" x14ac:dyDescent="0.25">
      <c r="A113" s="2426"/>
      <c r="B113" s="2427"/>
      <c r="C113" s="2381"/>
      <c r="D113" s="1413" t="s">
        <v>515</v>
      </c>
      <c r="E113" s="1217"/>
      <c r="F113" s="1217"/>
      <c r="G113" s="1217"/>
      <c r="H113" s="1217"/>
      <c r="I113" s="1217"/>
      <c r="J113" s="1217"/>
      <c r="K113" s="1217"/>
      <c r="L113" s="1217"/>
      <c r="M113" s="1217"/>
      <c r="N113" s="1217"/>
      <c r="O113" s="1217"/>
      <c r="P113" s="1217"/>
      <c r="Q113" s="1217"/>
      <c r="R113" s="1217"/>
      <c r="S113" s="1217"/>
      <c r="T113" s="1217"/>
      <c r="U113" s="1217">
        <f t="shared" si="5"/>
        <v>0</v>
      </c>
      <c r="V113" s="2430"/>
      <c r="W113" s="2430"/>
      <c r="X113" s="2430"/>
      <c r="Y113" s="1808"/>
      <c r="Z113" s="1174"/>
      <c r="AA113" s="1981"/>
      <c r="AB113" s="1981"/>
      <c r="AC113" s="1174"/>
      <c r="AD113" s="1174"/>
    </row>
    <row r="114" spans="1:30" ht="17.399999999999999" customHeight="1" x14ac:dyDescent="0.25">
      <c r="A114" s="2424" t="s">
        <v>636</v>
      </c>
      <c r="B114" s="2425"/>
      <c r="C114" s="2379">
        <v>24</v>
      </c>
      <c r="D114" s="1412" t="s">
        <v>514</v>
      </c>
      <c r="E114" s="1217"/>
      <c r="F114" s="1217"/>
      <c r="G114" s="1217"/>
      <c r="H114" s="1217"/>
      <c r="I114" s="1217"/>
      <c r="J114" s="1217"/>
      <c r="K114" s="1217"/>
      <c r="L114" s="1217"/>
      <c r="M114" s="1217"/>
      <c r="N114" s="1217"/>
      <c r="O114" s="1217"/>
      <c r="P114" s="1217"/>
      <c r="Q114" s="1217"/>
      <c r="R114" s="1217"/>
      <c r="S114" s="1217"/>
      <c r="T114" s="1217"/>
      <c r="U114" s="1214">
        <f t="shared" si="5"/>
        <v>0</v>
      </c>
      <c r="V114" s="2430"/>
      <c r="W114" s="2430"/>
      <c r="X114" s="2430"/>
      <c r="Y114" s="2447"/>
      <c r="Z114" s="1174"/>
      <c r="AA114" s="1981"/>
      <c r="AB114" s="1981">
        <f>SUM(V114:Y115)</f>
        <v>0</v>
      </c>
      <c r="AC114" s="1174"/>
      <c r="AD114" s="1174"/>
    </row>
    <row r="115" spans="1:30" ht="16.5" customHeight="1" x14ac:dyDescent="0.25">
      <c r="A115" s="2426"/>
      <c r="B115" s="2427"/>
      <c r="C115" s="2381"/>
      <c r="D115" s="1413" t="s">
        <v>515</v>
      </c>
      <c r="E115" s="1217"/>
      <c r="F115" s="1217"/>
      <c r="G115" s="1217"/>
      <c r="H115" s="1217"/>
      <c r="I115" s="1217"/>
      <c r="J115" s="1217"/>
      <c r="K115" s="1217"/>
      <c r="L115" s="1217"/>
      <c r="M115" s="1217"/>
      <c r="N115" s="1217"/>
      <c r="O115" s="1217"/>
      <c r="P115" s="1217"/>
      <c r="Q115" s="1217"/>
      <c r="R115" s="1217"/>
      <c r="S115" s="1217"/>
      <c r="T115" s="1217"/>
      <c r="U115" s="1217">
        <f t="shared" si="5"/>
        <v>0</v>
      </c>
      <c r="V115" s="2430"/>
      <c r="W115" s="2430"/>
      <c r="X115" s="2430"/>
      <c r="Y115" s="1808"/>
      <c r="Z115" s="1174"/>
      <c r="AA115" s="1981"/>
      <c r="AB115" s="1981"/>
      <c r="AC115" s="1174"/>
      <c r="AD115" s="1174"/>
    </row>
    <row r="116" spans="1:30" ht="16.5" customHeight="1" x14ac:dyDescent="0.25">
      <c r="A116" s="2424" t="s">
        <v>637</v>
      </c>
      <c r="B116" s="2425"/>
      <c r="C116" s="2379">
        <v>25</v>
      </c>
      <c r="D116" s="1412" t="s">
        <v>514</v>
      </c>
      <c r="E116" s="1217"/>
      <c r="F116" s="1217"/>
      <c r="G116" s="1217"/>
      <c r="H116" s="1217"/>
      <c r="I116" s="1217"/>
      <c r="J116" s="1217"/>
      <c r="K116" s="1217"/>
      <c r="L116" s="1217"/>
      <c r="M116" s="1217"/>
      <c r="N116" s="1217"/>
      <c r="O116" s="1217"/>
      <c r="P116" s="1217"/>
      <c r="Q116" s="1217"/>
      <c r="R116" s="1217"/>
      <c r="S116" s="1217"/>
      <c r="T116" s="1217"/>
      <c r="U116" s="1214">
        <f t="shared" si="5"/>
        <v>0</v>
      </c>
      <c r="V116" s="2430"/>
      <c r="W116" s="2430"/>
      <c r="X116" s="2430"/>
      <c r="Y116" s="2447"/>
      <c r="Z116" s="1174"/>
      <c r="AA116" s="1981"/>
      <c r="AB116" s="1981">
        <f>SUM(V116:Y117)</f>
        <v>0</v>
      </c>
      <c r="AC116" s="1174"/>
      <c r="AD116" s="1174"/>
    </row>
    <row r="117" spans="1:30" ht="16.5" customHeight="1" x14ac:dyDescent="0.25">
      <c r="A117" s="2426"/>
      <c r="B117" s="2427"/>
      <c r="C117" s="2381"/>
      <c r="D117" s="1413" t="s">
        <v>515</v>
      </c>
      <c r="E117" s="1217"/>
      <c r="F117" s="1217"/>
      <c r="G117" s="1217"/>
      <c r="H117" s="1217"/>
      <c r="I117" s="1217"/>
      <c r="J117" s="1217"/>
      <c r="K117" s="1217"/>
      <c r="L117" s="1217"/>
      <c r="M117" s="1217"/>
      <c r="N117" s="1217"/>
      <c r="O117" s="1217"/>
      <c r="P117" s="1217"/>
      <c r="Q117" s="1217"/>
      <c r="R117" s="1217"/>
      <c r="S117" s="1217"/>
      <c r="T117" s="1217"/>
      <c r="U117" s="1217">
        <f t="shared" si="5"/>
        <v>0</v>
      </c>
      <c r="V117" s="2430"/>
      <c r="W117" s="2430"/>
      <c r="X117" s="2430"/>
      <c r="Y117" s="1808"/>
      <c r="Z117" s="1174"/>
      <c r="AA117" s="1981"/>
      <c r="AB117" s="1981"/>
      <c r="AC117" s="1174"/>
      <c r="AD117" s="1174"/>
    </row>
    <row r="118" spans="1:30" ht="16.5" customHeight="1" x14ac:dyDescent="0.25">
      <c r="A118" s="2442" t="s">
        <v>638</v>
      </c>
      <c r="B118" s="2425"/>
      <c r="C118" s="2379">
        <v>26</v>
      </c>
      <c r="D118" s="1412" t="s">
        <v>514</v>
      </c>
      <c r="E118" s="1217"/>
      <c r="F118" s="1217"/>
      <c r="G118" s="1217"/>
      <c r="H118" s="1217"/>
      <c r="I118" s="1217"/>
      <c r="J118" s="1217"/>
      <c r="K118" s="1217"/>
      <c r="L118" s="1217"/>
      <c r="M118" s="1217"/>
      <c r="N118" s="1217"/>
      <c r="O118" s="1217"/>
      <c r="P118" s="1217"/>
      <c r="Q118" s="1217"/>
      <c r="R118" s="1217"/>
      <c r="S118" s="1217"/>
      <c r="T118" s="1217"/>
      <c r="U118" s="1214">
        <f t="shared" si="5"/>
        <v>0</v>
      </c>
      <c r="V118" s="2430"/>
      <c r="W118" s="2430"/>
      <c r="X118" s="2430"/>
      <c r="Y118" s="2447"/>
      <c r="Z118" s="1174"/>
      <c r="AA118" s="1981"/>
      <c r="AB118" s="1981">
        <f>SUM(V118:Y119)</f>
        <v>0</v>
      </c>
      <c r="AC118" s="1174"/>
      <c r="AD118" s="1174"/>
    </row>
    <row r="119" spans="1:30" ht="16.5" customHeight="1" x14ac:dyDescent="0.25">
      <c r="A119" s="2426"/>
      <c r="B119" s="2427"/>
      <c r="C119" s="2381"/>
      <c r="D119" s="1413" t="s">
        <v>515</v>
      </c>
      <c r="E119" s="1217"/>
      <c r="F119" s="1217"/>
      <c r="G119" s="1217"/>
      <c r="H119" s="1217"/>
      <c r="I119" s="1217"/>
      <c r="J119" s="1217"/>
      <c r="K119" s="1217"/>
      <c r="L119" s="1217"/>
      <c r="M119" s="1217"/>
      <c r="N119" s="1217"/>
      <c r="O119" s="1217"/>
      <c r="P119" s="1217"/>
      <c r="Q119" s="1217"/>
      <c r="R119" s="1217"/>
      <c r="S119" s="1217"/>
      <c r="T119" s="1217"/>
      <c r="U119" s="1217">
        <f t="shared" si="5"/>
        <v>0</v>
      </c>
      <c r="V119" s="2430"/>
      <c r="W119" s="2430"/>
      <c r="X119" s="2430"/>
      <c r="Y119" s="1808"/>
      <c r="Z119" s="1174"/>
      <c r="AA119" s="1981"/>
      <c r="AB119" s="1981"/>
      <c r="AC119" s="1174"/>
      <c r="AD119" s="1174"/>
    </row>
    <row r="120" spans="1:30" ht="16.5" customHeight="1" x14ac:dyDescent="0.25">
      <c r="A120" s="2424" t="s">
        <v>639</v>
      </c>
      <c r="B120" s="2425"/>
      <c r="C120" s="2379">
        <v>27</v>
      </c>
      <c r="D120" s="1412" t="s">
        <v>514</v>
      </c>
      <c r="E120" s="1217"/>
      <c r="F120" s="1217"/>
      <c r="G120" s="1217"/>
      <c r="H120" s="1217"/>
      <c r="I120" s="1217"/>
      <c r="J120" s="1217"/>
      <c r="K120" s="1217"/>
      <c r="L120" s="1217"/>
      <c r="M120" s="1217"/>
      <c r="N120" s="1217"/>
      <c r="O120" s="1217"/>
      <c r="P120" s="1217"/>
      <c r="Q120" s="1217"/>
      <c r="R120" s="1217"/>
      <c r="S120" s="1217"/>
      <c r="T120" s="1217"/>
      <c r="U120" s="1214">
        <f t="shared" si="5"/>
        <v>0</v>
      </c>
      <c r="V120" s="2446"/>
      <c r="W120" s="2446"/>
      <c r="X120" s="2446"/>
      <c r="Y120" s="2447"/>
      <c r="Z120" s="1174"/>
      <c r="AA120" s="1981"/>
      <c r="AB120" s="1981">
        <f>SUM(V120:Y121)</f>
        <v>0</v>
      </c>
      <c r="AC120" s="1174"/>
      <c r="AD120" s="1174"/>
    </row>
    <row r="121" spans="1:30" ht="16.5" customHeight="1" x14ac:dyDescent="0.25">
      <c r="A121" s="2426"/>
      <c r="B121" s="2427"/>
      <c r="C121" s="2381"/>
      <c r="D121" s="1413" t="s">
        <v>515</v>
      </c>
      <c r="E121" s="1217"/>
      <c r="F121" s="1217"/>
      <c r="G121" s="1217"/>
      <c r="H121" s="1217"/>
      <c r="I121" s="1217"/>
      <c r="J121" s="1217"/>
      <c r="K121" s="1217"/>
      <c r="L121" s="1217"/>
      <c r="M121" s="1217"/>
      <c r="N121" s="1217"/>
      <c r="O121" s="1217"/>
      <c r="P121" s="1217"/>
      <c r="Q121" s="1217"/>
      <c r="R121" s="1217"/>
      <c r="S121" s="1217"/>
      <c r="T121" s="1217"/>
      <c r="U121" s="1217">
        <f t="shared" si="5"/>
        <v>0</v>
      </c>
      <c r="V121" s="2434"/>
      <c r="W121" s="2434"/>
      <c r="X121" s="2434"/>
      <c r="Y121" s="1808"/>
      <c r="Z121" s="1174"/>
      <c r="AA121" s="1981"/>
      <c r="AB121" s="1981"/>
      <c r="AC121" s="1174"/>
      <c r="AD121" s="1174"/>
    </row>
    <row r="122" spans="1:30" ht="23.25" customHeight="1" thickBot="1" x14ac:dyDescent="0.35">
      <c r="A122" s="1420"/>
      <c r="B122" s="2510" t="s">
        <v>470</v>
      </c>
      <c r="C122" s="2511"/>
      <c r="D122" s="1421"/>
      <c r="E122" s="1422">
        <f t="shared" ref="E122:Y122" si="6">SUM(E40:E73)+SUM(E74:E77)+SUM(E98:E99)+SUM(E106:E121)</f>
        <v>0</v>
      </c>
      <c r="F122" s="1422">
        <f t="shared" si="6"/>
        <v>0</v>
      </c>
      <c r="G122" s="1422">
        <f t="shared" si="6"/>
        <v>0</v>
      </c>
      <c r="H122" s="1422">
        <f t="shared" si="6"/>
        <v>0</v>
      </c>
      <c r="I122" s="1422">
        <f t="shared" si="6"/>
        <v>0</v>
      </c>
      <c r="J122" s="1422">
        <f t="shared" si="6"/>
        <v>4</v>
      </c>
      <c r="K122" s="1422">
        <f t="shared" si="6"/>
        <v>0</v>
      </c>
      <c r="L122" s="1422">
        <f t="shared" si="6"/>
        <v>3</v>
      </c>
      <c r="M122" s="1422">
        <f t="shared" si="6"/>
        <v>4</v>
      </c>
      <c r="N122" s="1422">
        <f t="shared" si="6"/>
        <v>3</v>
      </c>
      <c r="O122" s="1422">
        <f t="shared" si="6"/>
        <v>0</v>
      </c>
      <c r="P122" s="1422">
        <f t="shared" si="6"/>
        <v>0</v>
      </c>
      <c r="Q122" s="1422">
        <f t="shared" si="6"/>
        <v>0</v>
      </c>
      <c r="R122" s="1422">
        <f t="shared" si="6"/>
        <v>0</v>
      </c>
      <c r="S122" s="1422">
        <f t="shared" si="6"/>
        <v>0</v>
      </c>
      <c r="T122" s="1422">
        <f t="shared" si="6"/>
        <v>0</v>
      </c>
      <c r="U122" s="1422">
        <f t="shared" si="6"/>
        <v>14</v>
      </c>
      <c r="V122" s="1422">
        <f t="shared" si="6"/>
        <v>8</v>
      </c>
      <c r="W122" s="1422">
        <f t="shared" si="6"/>
        <v>10</v>
      </c>
      <c r="X122" s="1422">
        <f t="shared" si="6"/>
        <v>4</v>
      </c>
      <c r="Y122" s="1423">
        <f t="shared" si="6"/>
        <v>0</v>
      </c>
      <c r="Z122" s="1204"/>
      <c r="AA122" s="696"/>
      <c r="AB122" s="1406">
        <f>SUM(V122:Y122)</f>
        <v>22</v>
      </c>
      <c r="AC122" s="1174"/>
      <c r="AD122" s="1174"/>
    </row>
    <row r="123" spans="1:30" x14ac:dyDescent="0.25">
      <c r="A123" s="1204"/>
      <c r="B123" s="1204"/>
      <c r="C123" s="1410"/>
      <c r="D123" s="1424"/>
      <c r="E123" s="1204"/>
      <c r="F123" s="1204"/>
      <c r="G123" s="1204"/>
      <c r="H123" s="1204"/>
      <c r="I123" s="1204"/>
      <c r="J123" s="1204"/>
      <c r="K123" s="1204"/>
      <c r="L123" s="1204"/>
      <c r="M123" s="1204"/>
      <c r="N123" s="1204"/>
      <c r="O123" s="1204"/>
      <c r="P123" s="1204"/>
      <c r="Q123" s="1204"/>
      <c r="R123" s="1204"/>
      <c r="S123" s="1204"/>
      <c r="T123" s="1204"/>
      <c r="U123" s="1204"/>
      <c r="V123" s="1204"/>
      <c r="W123" s="1204"/>
      <c r="X123" s="1204"/>
      <c r="Y123" s="1204"/>
      <c r="Z123" s="1204"/>
      <c r="AA123" s="1174"/>
      <c r="AB123" s="1174"/>
      <c r="AC123" s="726"/>
      <c r="AD123" s="726"/>
    </row>
    <row r="124" spans="1:30" x14ac:dyDescent="0.25">
      <c r="A124" s="1204"/>
      <c r="B124" s="1204"/>
      <c r="C124" s="1410"/>
      <c r="D124" s="1424"/>
      <c r="E124" s="1204"/>
      <c r="F124" s="1204"/>
      <c r="G124" s="1204"/>
      <c r="H124" s="1204"/>
      <c r="I124" s="1204"/>
      <c r="J124" s="1204"/>
      <c r="K124" s="1204"/>
      <c r="L124" s="1204"/>
      <c r="M124" s="1204"/>
      <c r="N124" s="1204"/>
      <c r="O124" s="1204"/>
      <c r="P124" s="1204"/>
      <c r="Q124" s="1204"/>
      <c r="R124" s="1204"/>
      <c r="S124" s="1204"/>
      <c r="T124" s="1204"/>
      <c r="U124" s="1204"/>
      <c r="V124" s="1204"/>
      <c r="W124" s="1204"/>
      <c r="X124" s="1204"/>
      <c r="Y124" s="1204"/>
      <c r="Z124" s="1204"/>
      <c r="AA124" s="1174"/>
      <c r="AB124" s="1174"/>
      <c r="AC124" s="1174"/>
      <c r="AD124" s="1174"/>
    </row>
    <row r="125" spans="1:30" ht="15.6" x14ac:dyDescent="0.3">
      <c r="A125" s="2512" t="s">
        <v>563</v>
      </c>
      <c r="B125" s="2512"/>
      <c r="C125" s="2512"/>
      <c r="D125" s="2512"/>
      <c r="E125" s="2512"/>
      <c r="F125" s="2512"/>
      <c r="G125" s="2512"/>
      <c r="H125" s="2512"/>
      <c r="I125" s="2512"/>
      <c r="J125" s="2512"/>
      <c r="K125" s="2512"/>
      <c r="L125" s="2512"/>
      <c r="M125" s="2512"/>
      <c r="N125" s="2512"/>
      <c r="O125" s="2512"/>
      <c r="P125" s="2512"/>
      <c r="Q125" s="2512"/>
      <c r="R125" s="2512"/>
      <c r="S125" s="2512"/>
      <c r="T125" s="2512"/>
      <c r="U125" s="2512"/>
      <c r="V125" s="2512"/>
      <c r="W125" s="2512"/>
      <c r="X125" s="2512"/>
      <c r="Y125" s="2512"/>
      <c r="Z125" s="1425"/>
      <c r="AA125" s="1174"/>
      <c r="AB125" s="1174"/>
      <c r="AC125" s="1174"/>
      <c r="AD125" s="1174"/>
    </row>
    <row r="126" spans="1:30" x14ac:dyDescent="0.25">
      <c r="A126" s="1204"/>
      <c r="B126" s="1204"/>
      <c r="C126" s="1410"/>
      <c r="D126" s="1424"/>
      <c r="E126" s="1204"/>
      <c r="F126" s="1204"/>
      <c r="G126" s="1204"/>
      <c r="H126" s="1204"/>
      <c r="I126" s="1204"/>
      <c r="J126" s="1204"/>
      <c r="K126" s="1204"/>
      <c r="L126" s="1204"/>
      <c r="M126" s="1204"/>
      <c r="N126" s="1204"/>
      <c r="O126" s="1204"/>
      <c r="P126" s="1204"/>
      <c r="Q126" s="1204"/>
      <c r="R126" s="1204"/>
      <c r="S126" s="1204"/>
      <c r="T126" s="1204"/>
      <c r="U126" s="1204"/>
      <c r="V126" s="1204"/>
      <c r="W126" s="1204"/>
      <c r="X126" s="1204"/>
      <c r="Y126" s="1204"/>
      <c r="Z126" s="1204"/>
      <c r="AA126" s="1174"/>
      <c r="AB126" s="1174"/>
      <c r="AC126" s="1174"/>
      <c r="AD126" s="1174"/>
    </row>
    <row r="127" spans="1:30" s="178" customFormat="1" ht="30.75" customHeight="1" x14ac:dyDescent="0.3">
      <c r="A127" s="2501" t="s">
        <v>640</v>
      </c>
      <c r="B127" s="2501"/>
      <c r="C127" s="2501"/>
      <c r="D127" s="2501"/>
      <c r="E127" s="2501"/>
      <c r="F127" s="2501"/>
      <c r="G127" s="2501"/>
      <c r="H127" s="2501"/>
      <c r="I127" s="2501"/>
      <c r="J127" s="2501"/>
      <c r="K127" s="2501"/>
      <c r="L127" s="2501"/>
      <c r="M127" s="2501"/>
      <c r="N127" s="2501"/>
      <c r="O127" s="2501"/>
      <c r="P127" s="2501"/>
      <c r="Q127" s="2501"/>
      <c r="R127" s="2501"/>
      <c r="S127" s="2501"/>
      <c r="T127" s="2501"/>
      <c r="U127" s="2501"/>
      <c r="V127" s="2501"/>
      <c r="W127" s="2501"/>
      <c r="X127" s="2501"/>
      <c r="Y127" s="2501"/>
      <c r="Z127" s="1426"/>
      <c r="AA127" s="1236"/>
      <c r="AB127" s="1236"/>
      <c r="AC127" s="1236"/>
      <c r="AD127" s="1236"/>
    </row>
    <row r="128" spans="1:30" s="178" customFormat="1" ht="15.6" x14ac:dyDescent="0.3">
      <c r="A128" s="1427"/>
      <c r="B128" s="1427"/>
      <c r="C128" s="1428"/>
      <c r="D128" s="1419"/>
      <c r="E128" s="1427"/>
      <c r="F128" s="1427"/>
      <c r="G128" s="1427"/>
      <c r="H128" s="1427"/>
      <c r="I128" s="1427"/>
      <c r="J128" s="1427"/>
      <c r="K128" s="1427"/>
      <c r="L128" s="1427"/>
      <c r="M128" s="1427"/>
      <c r="N128" s="1427"/>
      <c r="O128" s="1427"/>
      <c r="P128" s="1427"/>
      <c r="Q128" s="1427"/>
      <c r="R128" s="1427"/>
      <c r="S128" s="1427"/>
      <c r="T128" s="1427"/>
      <c r="U128" s="1427"/>
      <c r="V128" s="1427"/>
      <c r="W128" s="1427"/>
      <c r="X128" s="1427"/>
      <c r="Y128" s="1427"/>
      <c r="Z128" s="1427"/>
      <c r="AA128" s="1236"/>
      <c r="AB128" s="1236"/>
      <c r="AC128" s="1236"/>
      <c r="AD128" s="1236"/>
    </row>
    <row r="129" spans="1:30" s="178" customFormat="1" ht="15.6" x14ac:dyDescent="0.3">
      <c r="A129" s="1427" t="s">
        <v>641</v>
      </c>
      <c r="B129" s="1427"/>
      <c r="C129" s="1428"/>
      <c r="D129" s="1419"/>
      <c r="E129" s="1427"/>
      <c r="F129" s="1427"/>
      <c r="G129" s="1427"/>
      <c r="H129" s="1427"/>
      <c r="I129" s="1427"/>
      <c r="J129" s="1427"/>
      <c r="K129" s="1427"/>
      <c r="L129" s="1427"/>
      <c r="M129" s="1427"/>
      <c r="N129" s="1427"/>
      <c r="O129" s="1427"/>
      <c r="P129" s="1427"/>
      <c r="Q129" s="1427"/>
      <c r="R129" s="1427"/>
      <c r="S129" s="1427"/>
      <c r="T129" s="1427"/>
      <c r="U129" s="1427"/>
      <c r="V129" s="1427"/>
      <c r="W129" s="1427"/>
      <c r="X129" s="1427"/>
      <c r="Y129" s="1427"/>
      <c r="Z129" s="1427"/>
      <c r="AA129" s="1236"/>
      <c r="AB129" s="1236"/>
      <c r="AC129" s="1236"/>
      <c r="AD129" s="1236"/>
    </row>
    <row r="130" spans="1:30" s="178" customFormat="1" ht="15.6" x14ac:dyDescent="0.3">
      <c r="A130" s="1427"/>
      <c r="B130" s="1427"/>
      <c r="C130" s="1428"/>
      <c r="D130" s="1419"/>
      <c r="E130" s="1427"/>
      <c r="F130" s="1427"/>
      <c r="G130" s="1427"/>
      <c r="H130" s="1427"/>
      <c r="I130" s="1427"/>
      <c r="J130" s="1427"/>
      <c r="K130" s="1427"/>
      <c r="L130" s="1427"/>
      <c r="M130" s="1427"/>
      <c r="N130" s="1427"/>
      <c r="O130" s="1427"/>
      <c r="P130" s="1427"/>
      <c r="Q130" s="1427"/>
      <c r="R130" s="1427"/>
      <c r="S130" s="1427"/>
      <c r="T130" s="1427"/>
      <c r="U130" s="1427"/>
      <c r="V130" s="1427"/>
      <c r="W130" s="1427"/>
      <c r="X130" s="1427"/>
      <c r="Y130" s="1427"/>
      <c r="Z130" s="1427"/>
      <c r="AA130" s="1236"/>
      <c r="AB130" s="1236"/>
      <c r="AC130" s="1236"/>
      <c r="AD130" s="1236"/>
    </row>
    <row r="131" spans="1:30" s="178" customFormat="1" ht="15.6" x14ac:dyDescent="0.3">
      <c r="A131" s="1427" t="s">
        <v>642</v>
      </c>
      <c r="B131" s="1427"/>
      <c r="C131" s="1428"/>
      <c r="D131" s="1419"/>
      <c r="E131" s="1427"/>
      <c r="F131" s="1427"/>
      <c r="G131" s="1427"/>
      <c r="H131" s="1427"/>
      <c r="I131" s="1427"/>
      <c r="J131" s="1427"/>
      <c r="K131" s="1427"/>
      <c r="L131" s="1427"/>
      <c r="M131" s="1427"/>
      <c r="N131" s="1427"/>
      <c r="O131" s="1427"/>
      <c r="P131" s="1427"/>
      <c r="Q131" s="1427"/>
      <c r="R131" s="1427"/>
      <c r="S131" s="1427"/>
      <c r="T131" s="1427"/>
      <c r="U131" s="1427"/>
      <c r="V131" s="1427"/>
      <c r="W131" s="1427"/>
      <c r="X131" s="1427"/>
      <c r="Y131" s="1427"/>
      <c r="Z131" s="1427"/>
      <c r="AA131" s="1236"/>
      <c r="AB131" s="1236"/>
      <c r="AC131" s="1236"/>
      <c r="AD131" s="1236"/>
    </row>
    <row r="132" spans="1:30" s="178" customFormat="1" ht="15.6" x14ac:dyDescent="0.3">
      <c r="A132" s="1427" t="s">
        <v>643</v>
      </c>
      <c r="B132" s="1427"/>
      <c r="C132" s="1428"/>
      <c r="D132" s="1419"/>
      <c r="E132" s="1427"/>
      <c r="F132" s="1427"/>
      <c r="G132" s="1427"/>
      <c r="H132" s="1427"/>
      <c r="I132" s="1427"/>
      <c r="J132" s="1427"/>
      <c r="K132" s="1427"/>
      <c r="L132" s="1427"/>
      <c r="M132" s="1427"/>
      <c r="N132" s="1427"/>
      <c r="O132" s="1427"/>
      <c r="P132" s="1427"/>
      <c r="Q132" s="1427"/>
      <c r="R132" s="1427"/>
      <c r="S132" s="1427"/>
      <c r="T132" s="1427"/>
      <c r="U132" s="1427"/>
      <c r="V132" s="1427"/>
      <c r="W132" s="1427"/>
      <c r="X132" s="1427"/>
      <c r="Y132" s="1427"/>
      <c r="Z132" s="1427"/>
      <c r="AA132" s="1236"/>
      <c r="AB132" s="1236"/>
      <c r="AC132" s="1236"/>
      <c r="AD132" s="1236"/>
    </row>
    <row r="133" spans="1:30" s="178" customFormat="1" ht="15.6" x14ac:dyDescent="0.3">
      <c r="A133" s="1429"/>
      <c r="B133" s="1427"/>
      <c r="C133" s="1428"/>
      <c r="D133" s="1419"/>
      <c r="E133" s="1427"/>
      <c r="F133" s="1427"/>
      <c r="G133" s="1427"/>
      <c r="H133" s="1427"/>
      <c r="I133" s="1427"/>
      <c r="J133" s="1427"/>
      <c r="K133" s="1427"/>
      <c r="L133" s="1427"/>
      <c r="M133" s="1427"/>
      <c r="N133" s="1427"/>
      <c r="O133" s="1427"/>
      <c r="P133" s="1427"/>
      <c r="Q133" s="1427"/>
      <c r="R133" s="1427"/>
      <c r="S133" s="1427"/>
      <c r="T133" s="1427"/>
      <c r="U133" s="1427"/>
      <c r="V133" s="1427"/>
      <c r="W133" s="1427"/>
      <c r="X133" s="1427"/>
      <c r="Y133" s="1427"/>
      <c r="Z133" s="1427"/>
      <c r="AA133" s="1236"/>
      <c r="AB133" s="1236"/>
      <c r="AC133" s="1236"/>
      <c r="AD133" s="1236"/>
    </row>
    <row r="134" spans="1:30" s="178" customFormat="1" ht="15.6" x14ac:dyDescent="0.3">
      <c r="A134" s="1427" t="s">
        <v>644</v>
      </c>
      <c r="B134" s="1427"/>
      <c r="C134" s="1428"/>
      <c r="D134" s="1419"/>
      <c r="E134" s="1427"/>
      <c r="F134" s="1427"/>
      <c r="G134" s="1427"/>
      <c r="H134" s="1427"/>
      <c r="I134" s="1427"/>
      <c r="J134" s="1427"/>
      <c r="K134" s="1427"/>
      <c r="L134" s="1427"/>
      <c r="M134" s="1427"/>
      <c r="N134" s="1427"/>
      <c r="O134" s="1427"/>
      <c r="P134" s="1427"/>
      <c r="Q134" s="1427"/>
      <c r="R134" s="1427"/>
      <c r="S134" s="1427"/>
      <c r="T134" s="1427"/>
      <c r="U134" s="1427"/>
      <c r="V134" s="1427"/>
      <c r="W134" s="1427"/>
      <c r="X134" s="1427"/>
      <c r="Y134" s="1427"/>
      <c r="Z134" s="1427"/>
      <c r="AA134" s="1236"/>
      <c r="AB134" s="1236"/>
      <c r="AC134" s="1236"/>
      <c r="AD134" s="1236"/>
    </row>
    <row r="135" spans="1:30" s="178" customFormat="1" ht="15.6" x14ac:dyDescent="0.3">
      <c r="A135" s="1427"/>
      <c r="B135" s="1427"/>
      <c r="C135" s="1428"/>
      <c r="D135" s="1419"/>
      <c r="E135" s="1427"/>
      <c r="F135" s="1427"/>
      <c r="G135" s="1427"/>
      <c r="H135" s="1427"/>
      <c r="I135" s="1427"/>
      <c r="J135" s="1427"/>
      <c r="K135" s="1427"/>
      <c r="L135" s="1427"/>
      <c r="M135" s="1427"/>
      <c r="N135" s="1427"/>
      <c r="O135" s="1427"/>
      <c r="P135" s="1427"/>
      <c r="Q135" s="1427"/>
      <c r="R135" s="1427"/>
      <c r="S135" s="1427"/>
      <c r="T135" s="1427"/>
      <c r="U135" s="1427"/>
      <c r="V135" s="1427"/>
      <c r="W135" s="1427"/>
      <c r="X135" s="1427"/>
      <c r="Y135" s="1427"/>
      <c r="Z135" s="1427"/>
      <c r="AA135" s="1236"/>
      <c r="AB135" s="1236"/>
      <c r="AC135" s="1236"/>
      <c r="AD135" s="1236"/>
    </row>
    <row r="136" spans="1:30" s="178" customFormat="1" ht="15.6" x14ac:dyDescent="0.3">
      <c r="A136" s="1427" t="s">
        <v>568</v>
      </c>
      <c r="B136" s="1427"/>
      <c r="C136" s="1428"/>
      <c r="D136" s="1419"/>
      <c r="E136" s="1427"/>
      <c r="F136" s="1427"/>
      <c r="G136" s="1427"/>
      <c r="H136" s="1427"/>
      <c r="I136" s="1427"/>
      <c r="J136" s="1427"/>
      <c r="K136" s="1427"/>
      <c r="L136" s="1427"/>
      <c r="M136" s="1427"/>
      <c r="N136" s="1427"/>
      <c r="O136" s="1427"/>
      <c r="P136" s="1427"/>
      <c r="Q136" s="1427"/>
      <c r="R136" s="1427"/>
      <c r="S136" s="1427"/>
      <c r="T136" s="1427"/>
      <c r="U136" s="1427"/>
      <c r="V136" s="1427"/>
      <c r="W136" s="1427"/>
      <c r="X136" s="1427"/>
      <c r="Y136" s="1427"/>
      <c r="Z136" s="1427"/>
      <c r="AA136" s="1236"/>
      <c r="AB136" s="1236"/>
      <c r="AC136" s="1236"/>
      <c r="AD136" s="1236"/>
    </row>
    <row r="137" spans="1:30" s="178" customFormat="1" ht="15.6" x14ac:dyDescent="0.3">
      <c r="A137" s="1427"/>
      <c r="B137" s="1427"/>
      <c r="C137" s="1428"/>
      <c r="D137" s="1419"/>
      <c r="E137" s="1427"/>
      <c r="F137" s="1427"/>
      <c r="G137" s="1427"/>
      <c r="H137" s="1427"/>
      <c r="I137" s="1427"/>
      <c r="J137" s="1427"/>
      <c r="K137" s="1427"/>
      <c r="L137" s="1427"/>
      <c r="M137" s="1427"/>
      <c r="N137" s="1427"/>
      <c r="O137" s="1427"/>
      <c r="P137" s="1427"/>
      <c r="Q137" s="1427"/>
      <c r="R137" s="1427"/>
      <c r="S137" s="1427"/>
      <c r="T137" s="1427"/>
      <c r="U137" s="1427"/>
      <c r="V137" s="1427"/>
      <c r="W137" s="1427"/>
      <c r="X137" s="1427"/>
      <c r="Y137" s="1427"/>
      <c r="Z137" s="1427"/>
      <c r="AA137" s="1236"/>
      <c r="AB137" s="1236"/>
      <c r="AC137" s="1236"/>
      <c r="AD137" s="1236"/>
    </row>
    <row r="138" spans="1:30" s="178" customFormat="1" ht="15.6" x14ac:dyDescent="0.3">
      <c r="A138" s="1427" t="s">
        <v>569</v>
      </c>
      <c r="B138" s="1427"/>
      <c r="C138" s="1428"/>
      <c r="D138" s="1419"/>
      <c r="E138" s="1427"/>
      <c r="F138" s="1427"/>
      <c r="G138" s="1427"/>
      <c r="H138" s="1427"/>
      <c r="I138" s="1427"/>
      <c r="J138" s="1427"/>
      <c r="K138" s="1427"/>
      <c r="L138" s="1427"/>
      <c r="M138" s="1427"/>
      <c r="N138" s="1427"/>
      <c r="O138" s="1427"/>
      <c r="P138" s="1427"/>
      <c r="Q138" s="1427"/>
      <c r="R138" s="1427"/>
      <c r="S138" s="1427"/>
      <c r="T138" s="1427"/>
      <c r="U138" s="1427"/>
      <c r="V138" s="1427"/>
      <c r="W138" s="1427"/>
      <c r="X138" s="1427"/>
      <c r="Y138" s="1427"/>
      <c r="Z138" s="1427"/>
      <c r="AA138" s="1236"/>
      <c r="AB138" s="1236"/>
      <c r="AC138" s="1236"/>
      <c r="AD138" s="1236"/>
    </row>
    <row r="139" spans="1:30" s="178" customFormat="1" ht="15.6" x14ac:dyDescent="0.3">
      <c r="A139" s="1427"/>
      <c r="B139" s="1427"/>
      <c r="C139" s="1428"/>
      <c r="D139" s="1419"/>
      <c r="E139" s="1427"/>
      <c r="F139" s="1427"/>
      <c r="G139" s="1427"/>
      <c r="H139" s="1427"/>
      <c r="I139" s="1427"/>
      <c r="J139" s="1427"/>
      <c r="K139" s="1427"/>
      <c r="L139" s="1427"/>
      <c r="M139" s="1427"/>
      <c r="N139" s="1427"/>
      <c r="O139" s="1427"/>
      <c r="P139" s="1427"/>
      <c r="Q139" s="1427"/>
      <c r="R139" s="1427"/>
      <c r="S139" s="1427"/>
      <c r="T139" s="1427"/>
      <c r="U139" s="1427"/>
      <c r="V139" s="1427"/>
      <c r="W139" s="1427"/>
      <c r="X139" s="1427"/>
      <c r="Y139" s="1427"/>
      <c r="Z139" s="1427"/>
      <c r="AA139" s="1236"/>
      <c r="AB139" s="1236"/>
      <c r="AC139" s="1236"/>
      <c r="AD139" s="1236"/>
    </row>
    <row r="140" spans="1:30" x14ac:dyDescent="0.25">
      <c r="A140" s="1204"/>
      <c r="B140" s="1204"/>
      <c r="C140" s="1410"/>
      <c r="D140" s="1424"/>
      <c r="E140" s="1204"/>
      <c r="F140" s="1204"/>
      <c r="G140" s="1204"/>
      <c r="H140" s="1204"/>
      <c r="I140" s="1204"/>
      <c r="J140" s="1204"/>
      <c r="K140" s="1204"/>
      <c r="L140" s="1204"/>
      <c r="M140" s="1204"/>
      <c r="N140" s="1204"/>
      <c r="O140" s="1204"/>
      <c r="P140" s="1204"/>
      <c r="Q140" s="1204"/>
      <c r="R140" s="1204"/>
      <c r="S140" s="1204"/>
      <c r="T140" s="1204"/>
      <c r="U140" s="1204"/>
      <c r="V140" s="1204"/>
      <c r="W140" s="1204"/>
      <c r="X140" s="1204"/>
      <c r="Y140" s="1204"/>
      <c r="Z140" s="1204"/>
      <c r="AA140" s="1174"/>
      <c r="AB140" s="1174"/>
      <c r="AC140" s="1174"/>
      <c r="AD140" s="1174"/>
    </row>
    <row r="141" spans="1:30" x14ac:dyDescent="0.25">
      <c r="A141" s="1204"/>
      <c r="B141" s="1204"/>
      <c r="C141" s="1410"/>
      <c r="D141" s="1424"/>
      <c r="E141" s="1204"/>
      <c r="F141" s="1204"/>
      <c r="G141" s="1204"/>
      <c r="H141" s="1204"/>
      <c r="I141" s="1204"/>
      <c r="J141" s="1204"/>
      <c r="K141" s="1204"/>
      <c r="L141" s="1204"/>
      <c r="M141" s="1204"/>
      <c r="N141" s="1204"/>
      <c r="O141" s="1204"/>
      <c r="P141" s="1204"/>
      <c r="Q141" s="1204"/>
      <c r="R141" s="1204"/>
      <c r="S141" s="1204"/>
      <c r="T141" s="1204"/>
      <c r="U141" s="1204"/>
      <c r="V141" s="1204"/>
      <c r="W141" s="1204"/>
      <c r="X141" s="1204"/>
      <c r="Y141" s="1204"/>
      <c r="Z141" s="1204"/>
      <c r="AA141" s="1174"/>
      <c r="AB141" s="1174"/>
      <c r="AC141" s="1174"/>
      <c r="AD141" s="1174"/>
    </row>
    <row r="142" spans="1:30" x14ac:dyDescent="0.25">
      <c r="A142" s="1204"/>
      <c r="B142" s="1204"/>
      <c r="C142" s="1410"/>
      <c r="D142" s="1424"/>
      <c r="E142" s="1204"/>
      <c r="F142" s="1204"/>
      <c r="G142" s="1204"/>
      <c r="H142" s="1204"/>
      <c r="I142" s="1204"/>
      <c r="J142" s="1204"/>
      <c r="K142" s="1204"/>
      <c r="L142" s="1204"/>
      <c r="M142" s="1204"/>
      <c r="N142" s="1204"/>
      <c r="O142" s="1204"/>
      <c r="P142" s="1204"/>
      <c r="Q142" s="1204"/>
      <c r="R142" s="1204"/>
      <c r="S142" s="1204"/>
      <c r="T142" s="1204"/>
      <c r="U142" s="1204"/>
      <c r="V142" s="1204"/>
      <c r="W142" s="1204"/>
      <c r="X142" s="1204"/>
      <c r="Y142" s="1204"/>
      <c r="Z142" s="1204"/>
      <c r="AA142" s="1174"/>
      <c r="AB142" s="1174"/>
      <c r="AC142" s="1174"/>
      <c r="AD142" s="1174"/>
    </row>
    <row r="143" spans="1:30" x14ac:dyDescent="0.25">
      <c r="A143" s="1204"/>
      <c r="B143" s="1204"/>
      <c r="C143" s="1410"/>
      <c r="D143" s="1424"/>
      <c r="E143" s="1204"/>
      <c r="F143" s="1204"/>
      <c r="G143" s="1204"/>
      <c r="H143" s="1204"/>
      <c r="I143" s="1204"/>
      <c r="J143" s="1204"/>
      <c r="K143" s="1204"/>
      <c r="L143" s="1204"/>
      <c r="M143" s="1204"/>
      <c r="N143" s="1204"/>
      <c r="O143" s="1204"/>
      <c r="P143" s="1204"/>
      <c r="Q143" s="1204"/>
      <c r="R143" s="1204"/>
      <c r="S143" s="1204"/>
      <c r="T143" s="1204"/>
      <c r="U143" s="1204"/>
      <c r="V143" s="1204"/>
      <c r="W143" s="1204"/>
      <c r="X143" s="1204"/>
      <c r="Y143" s="1204"/>
      <c r="Z143" s="1204"/>
      <c r="AA143" s="1174"/>
      <c r="AB143" s="1174"/>
      <c r="AC143" s="1174"/>
      <c r="AD143" s="1174"/>
    </row>
    <row r="144" spans="1:30" x14ac:dyDescent="0.25">
      <c r="A144" s="1204"/>
      <c r="B144" s="1204"/>
      <c r="C144" s="1410"/>
      <c r="D144" s="1424"/>
      <c r="E144" s="1204"/>
      <c r="F144" s="1204"/>
      <c r="G144" s="1204"/>
      <c r="H144" s="1204"/>
      <c r="I144" s="1204"/>
      <c r="J144" s="1204"/>
      <c r="K144" s="1204"/>
      <c r="L144" s="1204"/>
      <c r="M144" s="1204"/>
      <c r="N144" s="1204"/>
      <c r="O144" s="1204"/>
      <c r="P144" s="1204"/>
      <c r="Q144" s="1204"/>
      <c r="R144" s="1204"/>
      <c r="S144" s="1204"/>
      <c r="T144" s="1204"/>
      <c r="U144" s="1204"/>
      <c r="V144" s="1204"/>
      <c r="W144" s="1204"/>
      <c r="X144" s="1204"/>
      <c r="Y144" s="1204"/>
      <c r="Z144" s="1204"/>
      <c r="AA144" s="1174"/>
      <c r="AB144" s="1174"/>
      <c r="AC144" s="1174"/>
      <c r="AD144" s="1174"/>
    </row>
    <row r="145" spans="1:30" x14ac:dyDescent="0.25">
      <c r="A145" s="1204"/>
      <c r="B145" s="1204"/>
      <c r="C145" s="1410"/>
      <c r="D145" s="1424"/>
      <c r="E145" s="1204"/>
      <c r="F145" s="1204"/>
      <c r="G145" s="1204"/>
      <c r="H145" s="1204"/>
      <c r="I145" s="1204"/>
      <c r="J145" s="1204"/>
      <c r="K145" s="1204"/>
      <c r="L145" s="1204"/>
      <c r="M145" s="1204"/>
      <c r="N145" s="1204"/>
      <c r="O145" s="1204"/>
      <c r="P145" s="1204"/>
      <c r="Q145" s="1204"/>
      <c r="R145" s="1204"/>
      <c r="S145" s="1204"/>
      <c r="T145" s="1204"/>
      <c r="U145" s="1204"/>
      <c r="V145" s="1204"/>
      <c r="W145" s="1204"/>
      <c r="X145" s="1204"/>
      <c r="Y145" s="1204"/>
      <c r="Z145" s="1204"/>
      <c r="AA145" s="1174"/>
      <c r="AB145" s="1174"/>
      <c r="AC145" s="1174"/>
      <c r="AD145" s="1174"/>
    </row>
    <row r="146" spans="1:30" ht="12.15" customHeight="1" x14ac:dyDescent="0.25">
      <c r="A146" s="1204"/>
      <c r="B146" s="1204"/>
      <c r="C146" s="1410"/>
      <c r="D146" s="1424"/>
      <c r="E146" s="1204"/>
      <c r="F146" s="1204"/>
      <c r="G146" s="1204"/>
      <c r="H146" s="1204"/>
      <c r="I146" s="1204"/>
      <c r="J146" s="1204"/>
      <c r="K146" s="1204"/>
      <c r="L146" s="1204"/>
      <c r="M146" s="1204"/>
      <c r="N146" s="1204"/>
      <c r="O146" s="1204"/>
      <c r="P146" s="1204"/>
      <c r="Q146" s="1204"/>
      <c r="R146" s="1204"/>
      <c r="S146" s="1204"/>
      <c r="T146" s="1204"/>
      <c r="U146" s="1204"/>
      <c r="V146" s="1204"/>
      <c r="W146" s="1204"/>
      <c r="X146" s="1204"/>
      <c r="Y146" s="1204"/>
      <c r="Z146" s="1204"/>
      <c r="AA146" s="1174"/>
      <c r="AB146" s="1174"/>
      <c r="AC146" s="1174"/>
      <c r="AD146" s="1174"/>
    </row>
    <row r="147" spans="1:30" x14ac:dyDescent="0.25">
      <c r="A147" s="1204"/>
      <c r="B147" s="1204"/>
      <c r="C147" s="1410"/>
      <c r="D147" s="1424"/>
      <c r="E147" s="1204"/>
      <c r="F147" s="1204"/>
      <c r="G147" s="1204"/>
      <c r="H147" s="1204"/>
      <c r="I147" s="1204"/>
      <c r="J147" s="1204"/>
      <c r="K147" s="1204"/>
      <c r="L147" s="1204"/>
      <c r="M147" s="1204"/>
      <c r="N147" s="1204"/>
      <c r="O147" s="1204"/>
      <c r="P147" s="1204"/>
      <c r="Q147" s="1204"/>
      <c r="R147" s="1204"/>
      <c r="S147" s="1204"/>
      <c r="T147" s="1204"/>
      <c r="U147" s="1204"/>
      <c r="V147" s="1204"/>
      <c r="W147" s="1204"/>
      <c r="X147" s="1204"/>
      <c r="Y147" s="1204"/>
      <c r="Z147" s="1204"/>
      <c r="AA147" s="1174"/>
      <c r="AB147" s="1174"/>
      <c r="AC147" s="1174"/>
      <c r="AD147" s="1174"/>
    </row>
    <row r="148" spans="1:30" x14ac:dyDescent="0.25">
      <c r="A148" s="1204"/>
      <c r="B148" s="1204"/>
      <c r="C148" s="1410"/>
      <c r="D148" s="1424"/>
      <c r="E148" s="1204"/>
      <c r="F148" s="1204"/>
      <c r="G148" s="1204"/>
      <c r="H148" s="1204"/>
      <c r="I148" s="1204"/>
      <c r="J148" s="1204"/>
      <c r="K148" s="1204"/>
      <c r="L148" s="1204"/>
      <c r="M148" s="1204"/>
      <c r="N148" s="1204"/>
      <c r="O148" s="1204"/>
      <c r="P148" s="1204"/>
      <c r="Q148" s="1204"/>
      <c r="R148" s="1204"/>
      <c r="S148" s="1204"/>
      <c r="T148" s="1204"/>
      <c r="U148" s="1204"/>
      <c r="V148" s="1204"/>
      <c r="W148" s="1204"/>
      <c r="X148" s="1204"/>
      <c r="Y148" s="1204"/>
      <c r="Z148" s="1204"/>
      <c r="AA148" s="1174"/>
      <c r="AB148" s="1174"/>
      <c r="AC148" s="1174"/>
      <c r="AD148" s="1174"/>
    </row>
    <row r="149" spans="1:30" x14ac:dyDescent="0.25">
      <c r="A149" s="1204"/>
      <c r="B149" s="1204"/>
      <c r="C149" s="1410"/>
      <c r="D149" s="1424"/>
      <c r="E149" s="1204"/>
      <c r="F149" s="1204"/>
      <c r="G149" s="1204"/>
      <c r="H149" s="1204"/>
      <c r="I149" s="1204"/>
      <c r="J149" s="1204"/>
      <c r="K149" s="1204"/>
      <c r="L149" s="1204"/>
      <c r="M149" s="1204"/>
      <c r="N149" s="1204"/>
      <c r="O149" s="1204"/>
      <c r="P149" s="1204"/>
      <c r="Q149" s="1204"/>
      <c r="R149" s="1204"/>
      <c r="S149" s="1204"/>
      <c r="T149" s="1204"/>
      <c r="U149" s="1204"/>
      <c r="V149" s="1204"/>
      <c r="W149" s="1204"/>
      <c r="X149" s="1204"/>
      <c r="Y149" s="1204"/>
      <c r="Z149" s="1204"/>
      <c r="AA149" s="1174"/>
      <c r="AB149" s="1174"/>
      <c r="AC149" s="1174"/>
      <c r="AD149" s="1174"/>
    </row>
    <row r="150" spans="1:30" x14ac:dyDescent="0.25">
      <c r="A150" s="1204"/>
      <c r="B150" s="1204"/>
      <c r="C150" s="1410"/>
      <c r="D150" s="1424"/>
      <c r="E150" s="1204"/>
      <c r="F150" s="1204"/>
      <c r="G150" s="1204"/>
      <c r="H150" s="1204"/>
      <c r="I150" s="1204"/>
      <c r="J150" s="1204"/>
      <c r="K150" s="1204"/>
      <c r="L150" s="1204"/>
      <c r="M150" s="1204"/>
      <c r="N150" s="1204"/>
      <c r="O150" s="1204"/>
      <c r="P150" s="1204"/>
      <c r="Q150" s="1204"/>
      <c r="R150" s="1204"/>
      <c r="S150" s="1204"/>
      <c r="T150" s="1204"/>
      <c r="U150" s="1204"/>
      <c r="V150" s="1204"/>
      <c r="W150" s="1204"/>
      <c r="X150" s="1204"/>
      <c r="Y150" s="1204"/>
      <c r="Z150" s="1204"/>
      <c r="AA150" s="1174"/>
      <c r="AB150" s="1174"/>
      <c r="AC150" s="1174"/>
      <c r="AD150" s="1174"/>
    </row>
    <row r="151" spans="1:30" x14ac:dyDescent="0.25">
      <c r="A151" s="1204"/>
      <c r="B151" s="1204"/>
      <c r="C151" s="1410"/>
      <c r="D151" s="1424"/>
      <c r="E151" s="1204"/>
      <c r="F151" s="1204"/>
      <c r="G151" s="1204"/>
      <c r="H151" s="1204"/>
      <c r="I151" s="1204"/>
      <c r="J151" s="1204"/>
      <c r="K151" s="1204"/>
      <c r="L151" s="1204"/>
      <c r="M151" s="1204"/>
      <c r="N151" s="1204"/>
      <c r="O151" s="1204"/>
      <c r="P151" s="1204"/>
      <c r="Q151" s="1204"/>
      <c r="R151" s="1204"/>
      <c r="S151" s="1204"/>
      <c r="T151" s="1204"/>
      <c r="U151" s="1204"/>
      <c r="V151" s="1204"/>
      <c r="W151" s="1204"/>
      <c r="X151" s="1204"/>
      <c r="Y151" s="1204"/>
      <c r="Z151" s="1204"/>
      <c r="AA151" s="1174"/>
      <c r="AB151" s="1174"/>
      <c r="AC151" s="1174"/>
      <c r="AD151" s="1174"/>
    </row>
    <row r="152" spans="1:30" x14ac:dyDescent="0.25">
      <c r="A152" s="1204"/>
      <c r="B152" s="1204"/>
      <c r="C152" s="1410"/>
      <c r="D152" s="1424"/>
      <c r="E152" s="1204"/>
      <c r="F152" s="1204"/>
      <c r="G152" s="1204"/>
      <c r="H152" s="1204"/>
      <c r="I152" s="1204"/>
      <c r="J152" s="1204"/>
      <c r="K152" s="1204"/>
      <c r="L152" s="1204"/>
      <c r="M152" s="1204"/>
      <c r="N152" s="1204"/>
      <c r="O152" s="1204"/>
      <c r="P152" s="1204"/>
      <c r="Q152" s="1204"/>
      <c r="R152" s="1204"/>
      <c r="S152" s="1204"/>
      <c r="T152" s="1204"/>
      <c r="U152" s="1204"/>
      <c r="V152" s="1204"/>
      <c r="W152" s="1204"/>
      <c r="X152" s="1204"/>
      <c r="Y152" s="1204"/>
      <c r="Z152" s="1204"/>
      <c r="AA152" s="1174"/>
      <c r="AB152" s="1174"/>
      <c r="AC152" s="1174"/>
      <c r="AD152" s="1174"/>
    </row>
    <row r="153" spans="1:30" x14ac:dyDescent="0.25">
      <c r="A153" s="1204"/>
      <c r="B153" s="1204"/>
      <c r="C153" s="1410"/>
      <c r="D153" s="1424"/>
      <c r="E153" s="1204"/>
      <c r="F153" s="1204"/>
      <c r="G153" s="1204"/>
      <c r="H153" s="1204"/>
      <c r="I153" s="1204"/>
      <c r="J153" s="1204"/>
      <c r="K153" s="1204"/>
      <c r="L153" s="1204"/>
      <c r="M153" s="1204"/>
      <c r="N153" s="1204"/>
      <c r="O153" s="1204"/>
      <c r="P153" s="1204"/>
      <c r="Q153" s="1204"/>
      <c r="R153" s="1204"/>
      <c r="S153" s="1204"/>
      <c r="T153" s="1204"/>
      <c r="U153" s="1204"/>
      <c r="V153" s="1204"/>
      <c r="W153" s="1204"/>
      <c r="X153" s="1204"/>
      <c r="Y153" s="1204"/>
      <c r="Z153" s="1204"/>
      <c r="AA153" s="1174"/>
      <c r="AB153" s="1174"/>
      <c r="AC153" s="1174"/>
      <c r="AD153" s="1174"/>
    </row>
    <row r="154" spans="1:30" x14ac:dyDescent="0.25">
      <c r="A154" s="1204"/>
      <c r="B154" s="1204"/>
      <c r="C154" s="1410"/>
      <c r="D154" s="1424"/>
      <c r="E154" s="1204"/>
      <c r="F154" s="1204"/>
      <c r="G154" s="1204"/>
      <c r="H154" s="1204"/>
      <c r="I154" s="1204"/>
      <c r="J154" s="1204"/>
      <c r="K154" s="1204"/>
      <c r="L154" s="1204"/>
      <c r="M154" s="1204"/>
      <c r="N154" s="1204"/>
      <c r="O154" s="1204"/>
      <c r="P154" s="1204"/>
      <c r="Q154" s="1204"/>
      <c r="R154" s="1204"/>
      <c r="S154" s="1204"/>
      <c r="T154" s="1204"/>
      <c r="U154" s="1204"/>
      <c r="V154" s="1204"/>
      <c r="W154" s="1204"/>
      <c r="X154" s="1204"/>
      <c r="Y154" s="1204"/>
      <c r="Z154" s="1204"/>
      <c r="AA154" s="1174"/>
      <c r="AB154" s="1174"/>
      <c r="AC154" s="1174"/>
      <c r="AD154" s="1174"/>
    </row>
    <row r="155" spans="1:30" x14ac:dyDescent="0.25">
      <c r="A155" s="1204"/>
      <c r="B155" s="1204"/>
      <c r="C155" s="1410"/>
      <c r="D155" s="1424"/>
      <c r="E155" s="1204"/>
      <c r="F155" s="1204"/>
      <c r="G155" s="1204"/>
      <c r="H155" s="1204"/>
      <c r="I155" s="1204"/>
      <c r="J155" s="1204"/>
      <c r="K155" s="1204"/>
      <c r="L155" s="1204"/>
      <c r="M155" s="1204"/>
      <c r="N155" s="1204"/>
      <c r="O155" s="1204"/>
      <c r="P155" s="1204"/>
      <c r="Q155" s="1204"/>
      <c r="R155" s="1204"/>
      <c r="S155" s="1204"/>
      <c r="T155" s="1204"/>
      <c r="U155" s="1204"/>
      <c r="V155" s="1204"/>
      <c r="W155" s="1204"/>
      <c r="X155" s="1204"/>
      <c r="Y155" s="1204"/>
      <c r="Z155" s="1204"/>
      <c r="AA155" s="1174"/>
      <c r="AB155" s="1174"/>
      <c r="AC155" s="1174"/>
      <c r="AD155" s="1174"/>
    </row>
    <row r="156" spans="1:30" x14ac:dyDescent="0.25">
      <c r="A156" s="1204"/>
      <c r="B156" s="1204"/>
      <c r="C156" s="1410"/>
      <c r="D156" s="1424"/>
      <c r="E156" s="1204"/>
      <c r="F156" s="1204"/>
      <c r="G156" s="1204"/>
      <c r="H156" s="1204"/>
      <c r="I156" s="1204"/>
      <c r="J156" s="1204"/>
      <c r="K156" s="1204"/>
      <c r="L156" s="1204"/>
      <c r="M156" s="1204"/>
      <c r="N156" s="1204"/>
      <c r="O156" s="1204"/>
      <c r="P156" s="1204"/>
      <c r="Q156" s="1204"/>
      <c r="R156" s="1204"/>
      <c r="S156" s="1204"/>
      <c r="T156" s="1204"/>
      <c r="U156" s="1204"/>
      <c r="V156" s="1204"/>
      <c r="W156" s="1204"/>
      <c r="X156" s="1204"/>
      <c r="Y156" s="1204"/>
      <c r="Z156" s="1204"/>
      <c r="AA156" s="1174"/>
      <c r="AB156" s="1174"/>
      <c r="AC156" s="1174"/>
      <c r="AD156" s="1174"/>
    </row>
    <row r="157" spans="1:30" x14ac:dyDescent="0.25">
      <c r="A157" s="1204"/>
      <c r="B157" s="1204"/>
      <c r="C157" s="1410"/>
      <c r="D157" s="1424"/>
      <c r="E157" s="1204"/>
      <c r="F157" s="1204"/>
      <c r="G157" s="1204"/>
      <c r="H157" s="1204"/>
      <c r="I157" s="1204"/>
      <c r="J157" s="1204"/>
      <c r="K157" s="1204"/>
      <c r="L157" s="1204"/>
      <c r="M157" s="1204"/>
      <c r="N157" s="1204"/>
      <c r="O157" s="1204"/>
      <c r="P157" s="1204"/>
      <c r="Q157" s="1204"/>
      <c r="R157" s="1204"/>
      <c r="S157" s="1204"/>
      <c r="T157" s="1204"/>
      <c r="U157" s="1204"/>
      <c r="V157" s="1204"/>
      <c r="W157" s="1204"/>
      <c r="X157" s="1204"/>
      <c r="Y157" s="1204"/>
      <c r="Z157" s="1204"/>
      <c r="AA157" s="1174"/>
      <c r="AB157" s="1174"/>
      <c r="AC157" s="1174"/>
      <c r="AD157" s="1174"/>
    </row>
    <row r="158" spans="1:30" x14ac:dyDescent="0.25">
      <c r="A158" s="1204"/>
      <c r="B158" s="1204"/>
      <c r="C158" s="1410"/>
      <c r="D158" s="1424"/>
      <c r="E158" s="1204"/>
      <c r="F158" s="1204"/>
      <c r="G158" s="1204"/>
      <c r="H158" s="1204"/>
      <c r="I158" s="1204"/>
      <c r="J158" s="1204"/>
      <c r="K158" s="1204"/>
      <c r="L158" s="1204"/>
      <c r="M158" s="1204"/>
      <c r="N158" s="1204"/>
      <c r="O158" s="1204"/>
      <c r="P158" s="1204"/>
      <c r="Q158" s="1204"/>
      <c r="R158" s="1204"/>
      <c r="S158" s="1204"/>
      <c r="T158" s="1204"/>
      <c r="U158" s="1204"/>
      <c r="V158" s="1204"/>
      <c r="W158" s="1204"/>
      <c r="X158" s="1204"/>
      <c r="Y158" s="1204"/>
      <c r="Z158" s="1204"/>
      <c r="AA158" s="1174"/>
      <c r="AB158" s="1174"/>
      <c r="AC158" s="1174"/>
      <c r="AD158" s="1174"/>
    </row>
    <row r="159" spans="1:30" x14ac:dyDescent="0.25">
      <c r="A159" s="1204"/>
      <c r="B159" s="1204"/>
      <c r="C159" s="1410"/>
      <c r="D159" s="1424"/>
      <c r="E159" s="1204"/>
      <c r="F159" s="1204"/>
      <c r="G159" s="1204"/>
      <c r="H159" s="1204"/>
      <c r="I159" s="1204"/>
      <c r="J159" s="1204"/>
      <c r="K159" s="1204"/>
      <c r="L159" s="1204"/>
      <c r="M159" s="1204"/>
      <c r="N159" s="1204"/>
      <c r="O159" s="1204"/>
      <c r="P159" s="1204"/>
      <c r="Q159" s="1204"/>
      <c r="R159" s="1204"/>
      <c r="S159" s="1204"/>
      <c r="T159" s="1204"/>
      <c r="U159" s="1204"/>
      <c r="V159" s="1204"/>
      <c r="W159" s="1204"/>
      <c r="X159" s="1204"/>
      <c r="Y159" s="1204"/>
      <c r="Z159" s="1204"/>
      <c r="AA159" s="1174"/>
      <c r="AB159" s="1174"/>
      <c r="AC159" s="1174"/>
      <c r="AD159" s="1174"/>
    </row>
    <row r="160" spans="1:30" x14ac:dyDescent="0.25">
      <c r="A160" s="1204"/>
      <c r="B160" s="1204"/>
      <c r="C160" s="1410"/>
      <c r="D160" s="1424"/>
      <c r="E160" s="1204"/>
      <c r="F160" s="1204"/>
      <c r="G160" s="1204"/>
      <c r="H160" s="1204"/>
      <c r="I160" s="1204"/>
      <c r="J160" s="1204"/>
      <c r="K160" s="1204"/>
      <c r="L160" s="1204"/>
      <c r="M160" s="1204"/>
      <c r="N160" s="1204"/>
      <c r="O160" s="1204"/>
      <c r="P160" s="1204"/>
      <c r="Q160" s="1204"/>
      <c r="R160" s="1204"/>
      <c r="S160" s="1204"/>
      <c r="T160" s="1204"/>
      <c r="U160" s="1204"/>
      <c r="V160" s="1204"/>
      <c r="W160" s="1204"/>
      <c r="X160" s="1204"/>
      <c r="Y160" s="1204"/>
      <c r="Z160" s="1204"/>
      <c r="AA160" s="1174"/>
      <c r="AB160" s="1174"/>
      <c r="AC160" s="1174"/>
      <c r="AD160" s="1174"/>
    </row>
    <row r="161" spans="1:30" x14ac:dyDescent="0.25">
      <c r="A161" s="1204"/>
      <c r="B161" s="1204"/>
      <c r="C161" s="1410"/>
      <c r="D161" s="1424"/>
      <c r="E161" s="1204"/>
      <c r="F161" s="1204"/>
      <c r="G161" s="1204"/>
      <c r="H161" s="1204"/>
      <c r="I161" s="1204"/>
      <c r="J161" s="1204"/>
      <c r="K161" s="1204"/>
      <c r="L161" s="1204"/>
      <c r="M161" s="1204"/>
      <c r="N161" s="1204"/>
      <c r="O161" s="1204"/>
      <c r="P161" s="1204"/>
      <c r="Q161" s="1204"/>
      <c r="R161" s="1204"/>
      <c r="S161" s="1204"/>
      <c r="T161" s="1204"/>
      <c r="U161" s="1204"/>
      <c r="V161" s="1204"/>
      <c r="W161" s="1204"/>
      <c r="X161" s="1204"/>
      <c r="Y161" s="1204"/>
      <c r="Z161" s="1204"/>
      <c r="AA161" s="1174"/>
      <c r="AB161" s="1174"/>
      <c r="AC161" s="1174"/>
      <c r="AD161" s="1174"/>
    </row>
    <row r="162" spans="1:30" x14ac:dyDescent="0.25">
      <c r="A162" s="1204"/>
      <c r="B162" s="1204"/>
      <c r="C162" s="1410"/>
      <c r="D162" s="1424"/>
      <c r="E162" s="1204"/>
      <c r="F162" s="1204"/>
      <c r="G162" s="1204"/>
      <c r="H162" s="1204"/>
      <c r="I162" s="1204"/>
      <c r="J162" s="1204"/>
      <c r="K162" s="1204"/>
      <c r="L162" s="1204"/>
      <c r="M162" s="1204"/>
      <c r="N162" s="1204"/>
      <c r="O162" s="1204"/>
      <c r="P162" s="1204"/>
      <c r="Q162" s="1204"/>
      <c r="R162" s="1204"/>
      <c r="S162" s="1204"/>
      <c r="T162" s="1204"/>
      <c r="U162" s="1204"/>
      <c r="V162" s="1204"/>
      <c r="W162" s="1204"/>
      <c r="X162" s="1204"/>
      <c r="Y162" s="1204"/>
      <c r="Z162" s="1204"/>
      <c r="AA162" s="1174"/>
      <c r="AB162" s="1174"/>
      <c r="AC162" s="1174"/>
      <c r="AD162" s="1174"/>
    </row>
    <row r="163" spans="1:30" x14ac:dyDescent="0.25">
      <c r="A163" s="1204"/>
      <c r="B163" s="1204"/>
      <c r="C163" s="1410"/>
      <c r="D163" s="1424"/>
      <c r="E163" s="1204"/>
      <c r="F163" s="1204"/>
      <c r="G163" s="1204"/>
      <c r="H163" s="1204"/>
      <c r="I163" s="1204"/>
      <c r="J163" s="1204"/>
      <c r="K163" s="1204"/>
      <c r="L163" s="1204"/>
      <c r="M163" s="1204"/>
      <c r="N163" s="1204"/>
      <c r="O163" s="1204"/>
      <c r="P163" s="1204"/>
      <c r="Q163" s="1204"/>
      <c r="R163" s="1204"/>
      <c r="S163" s="1204"/>
      <c r="T163" s="1204"/>
      <c r="U163" s="1204"/>
      <c r="V163" s="1204"/>
      <c r="W163" s="1204"/>
      <c r="X163" s="1204"/>
      <c r="Y163" s="1204"/>
      <c r="Z163" s="1204"/>
      <c r="AA163" s="1174"/>
      <c r="AB163" s="1174"/>
      <c r="AC163" s="1174"/>
      <c r="AD163" s="1174"/>
    </row>
    <row r="164" spans="1:30" x14ac:dyDescent="0.25">
      <c r="A164" s="1204"/>
      <c r="B164" s="1204"/>
      <c r="C164" s="1410"/>
      <c r="D164" s="1424"/>
      <c r="E164" s="1204"/>
      <c r="F164" s="1204"/>
      <c r="G164" s="1204"/>
      <c r="H164" s="1204"/>
      <c r="I164" s="1204"/>
      <c r="J164" s="1204"/>
      <c r="K164" s="1204"/>
      <c r="L164" s="1204"/>
      <c r="M164" s="1204"/>
      <c r="N164" s="1204"/>
      <c r="O164" s="1204"/>
      <c r="P164" s="1204"/>
      <c r="Q164" s="1204"/>
      <c r="R164" s="1204"/>
      <c r="S164" s="1204"/>
      <c r="T164" s="1204"/>
      <c r="U164" s="1204"/>
      <c r="V164" s="1204"/>
      <c r="W164" s="1204"/>
      <c r="X164" s="1204"/>
      <c r="Y164" s="1204"/>
      <c r="Z164" s="1204"/>
      <c r="AA164" s="1174"/>
      <c r="AB164" s="1174"/>
      <c r="AC164" s="1174"/>
      <c r="AD164" s="1174"/>
    </row>
    <row r="165" spans="1:30" x14ac:dyDescent="0.25">
      <c r="A165" s="1204"/>
      <c r="B165" s="1204"/>
      <c r="C165" s="1410"/>
      <c r="D165" s="1424"/>
      <c r="E165" s="1204"/>
      <c r="F165" s="1204"/>
      <c r="G165" s="1204"/>
      <c r="H165" s="1204"/>
      <c r="I165" s="1204"/>
      <c r="J165" s="1204"/>
      <c r="K165" s="1204"/>
      <c r="L165" s="1204"/>
      <c r="M165" s="1204"/>
      <c r="N165" s="1204"/>
      <c r="O165" s="1204"/>
      <c r="P165" s="1204"/>
      <c r="Q165" s="1204"/>
      <c r="R165" s="1204"/>
      <c r="S165" s="1204"/>
      <c r="T165" s="1204"/>
      <c r="U165" s="1204"/>
      <c r="V165" s="1204"/>
      <c r="W165" s="1204"/>
      <c r="X165" s="1204"/>
      <c r="Y165" s="1204"/>
      <c r="Z165" s="1204"/>
      <c r="AA165" s="1174"/>
      <c r="AB165" s="1174"/>
      <c r="AC165" s="1174"/>
      <c r="AD165" s="1174"/>
    </row>
    <row r="166" spans="1:30" x14ac:dyDescent="0.25">
      <c r="A166" s="1204"/>
      <c r="B166" s="1204"/>
      <c r="C166" s="1410"/>
      <c r="D166" s="1424"/>
      <c r="E166" s="1204"/>
      <c r="F166" s="1204"/>
      <c r="G166" s="1204"/>
      <c r="H166" s="1204"/>
      <c r="I166" s="1204"/>
      <c r="J166" s="1204"/>
      <c r="K166" s="1204"/>
      <c r="L166" s="1204"/>
      <c r="M166" s="1204"/>
      <c r="N166" s="1204"/>
      <c r="O166" s="1204"/>
      <c r="P166" s="1204"/>
      <c r="Q166" s="1204"/>
      <c r="R166" s="1204"/>
      <c r="S166" s="1204"/>
      <c r="T166" s="1204"/>
      <c r="U166" s="1204"/>
      <c r="V166" s="1204"/>
      <c r="W166" s="1204"/>
      <c r="X166" s="1204"/>
      <c r="Y166" s="1204"/>
      <c r="Z166" s="1204"/>
      <c r="AA166" s="1174"/>
      <c r="AB166" s="1174"/>
      <c r="AC166" s="1174"/>
      <c r="AD166" s="1174"/>
    </row>
    <row r="167" spans="1:30" x14ac:dyDescent="0.25">
      <c r="A167" s="1204"/>
      <c r="B167" s="1204"/>
      <c r="C167" s="1410"/>
      <c r="D167" s="1424"/>
      <c r="E167" s="1204"/>
      <c r="F167" s="1204"/>
      <c r="G167" s="1204"/>
      <c r="H167" s="1204"/>
      <c r="I167" s="1204"/>
      <c r="J167" s="1204"/>
      <c r="K167" s="1204"/>
      <c r="L167" s="1204"/>
      <c r="M167" s="1204"/>
      <c r="N167" s="1204"/>
      <c r="O167" s="1204"/>
      <c r="P167" s="1204"/>
      <c r="Q167" s="1204"/>
      <c r="R167" s="1204"/>
      <c r="S167" s="1204"/>
      <c r="T167" s="1204"/>
      <c r="U167" s="1204"/>
      <c r="V167" s="1204"/>
      <c r="W167" s="1204"/>
      <c r="X167" s="1204"/>
      <c r="Y167" s="1204"/>
      <c r="Z167" s="1204"/>
      <c r="AA167" s="1174"/>
      <c r="AB167" s="1174"/>
      <c r="AC167" s="1174"/>
      <c r="AD167" s="1174"/>
    </row>
    <row r="168" spans="1:30" x14ac:dyDescent="0.25">
      <c r="A168" s="1204"/>
      <c r="B168" s="1204"/>
      <c r="C168" s="1410"/>
      <c r="D168" s="1424"/>
      <c r="E168" s="1204"/>
      <c r="F168" s="1204"/>
      <c r="G168" s="1204"/>
      <c r="H168" s="1204"/>
      <c r="I168" s="1204"/>
      <c r="J168" s="1204"/>
      <c r="K168" s="1204"/>
      <c r="L168" s="1204"/>
      <c r="M168" s="1204"/>
      <c r="N168" s="1204"/>
      <c r="O168" s="1204"/>
      <c r="P168" s="1204"/>
      <c r="Q168" s="1204"/>
      <c r="R168" s="1204"/>
      <c r="S168" s="1204"/>
      <c r="T168" s="1204"/>
      <c r="U168" s="1204"/>
      <c r="V168" s="1204"/>
      <c r="W168" s="1204"/>
      <c r="X168" s="1204"/>
      <c r="Y168" s="1204"/>
      <c r="Z168" s="1204"/>
      <c r="AA168" s="1174"/>
      <c r="AB168" s="1174"/>
      <c r="AC168" s="1174"/>
      <c r="AD168" s="1174"/>
    </row>
    <row r="169" spans="1:30" x14ac:dyDescent="0.25">
      <c r="A169" s="1204"/>
      <c r="B169" s="1204"/>
      <c r="C169" s="1410"/>
      <c r="D169" s="1424"/>
      <c r="E169" s="1204"/>
      <c r="F169" s="1204"/>
      <c r="G169" s="1204"/>
      <c r="H169" s="1204"/>
      <c r="I169" s="1204"/>
      <c r="J169" s="1204"/>
      <c r="K169" s="1204"/>
      <c r="L169" s="1204"/>
      <c r="M169" s="1204"/>
      <c r="N169" s="1204"/>
      <c r="O169" s="1204"/>
      <c r="P169" s="1204"/>
      <c r="Q169" s="1204"/>
      <c r="R169" s="1204"/>
      <c r="S169" s="1204"/>
      <c r="T169" s="1204"/>
      <c r="U169" s="1204"/>
      <c r="V169" s="1204"/>
      <c r="W169" s="1204"/>
      <c r="X169" s="1204"/>
      <c r="Y169" s="1204"/>
      <c r="Z169" s="1204"/>
      <c r="AA169" s="1174"/>
      <c r="AB169" s="1174"/>
      <c r="AC169" s="1174"/>
      <c r="AD169" s="1174"/>
    </row>
    <row r="170" spans="1:30" x14ac:dyDescent="0.25">
      <c r="A170" s="1204"/>
      <c r="B170" s="1204"/>
      <c r="C170" s="1410"/>
      <c r="D170" s="1424"/>
      <c r="E170" s="1204"/>
      <c r="F170" s="1204"/>
      <c r="G170" s="1204"/>
      <c r="H170" s="1204"/>
      <c r="I170" s="1204"/>
      <c r="J170" s="1204"/>
      <c r="K170" s="1204"/>
      <c r="L170" s="1204"/>
      <c r="M170" s="1204"/>
      <c r="N170" s="1204"/>
      <c r="O170" s="1204"/>
      <c r="P170" s="1204"/>
      <c r="Q170" s="1204"/>
      <c r="R170" s="1204"/>
      <c r="S170" s="1204"/>
      <c r="T170" s="1204"/>
      <c r="U170" s="1204"/>
      <c r="V170" s="1204"/>
      <c r="W170" s="1204"/>
      <c r="X170" s="1204"/>
      <c r="Y170" s="1204"/>
      <c r="Z170" s="1204"/>
      <c r="AA170" s="1174"/>
      <c r="AB170" s="1174"/>
      <c r="AC170" s="1174"/>
      <c r="AD170" s="1174"/>
    </row>
    <row r="171" spans="1:30" x14ac:dyDescent="0.25">
      <c r="A171" s="1204"/>
      <c r="B171" s="1204"/>
      <c r="C171" s="1410"/>
      <c r="D171" s="1424"/>
      <c r="E171" s="1204"/>
      <c r="F171" s="1204"/>
      <c r="G171" s="1204"/>
      <c r="H171" s="1204"/>
      <c r="I171" s="1204"/>
      <c r="J171" s="1204"/>
      <c r="K171" s="1204"/>
      <c r="L171" s="1204"/>
      <c r="M171" s="1204"/>
      <c r="N171" s="1204"/>
      <c r="O171" s="1204"/>
      <c r="P171" s="1204"/>
      <c r="Q171" s="1204"/>
      <c r="R171" s="1204"/>
      <c r="S171" s="1204"/>
      <c r="T171" s="1204"/>
      <c r="U171" s="1204"/>
      <c r="V171" s="1204"/>
      <c r="W171" s="1204"/>
      <c r="X171" s="1204"/>
      <c r="Y171" s="1204"/>
      <c r="Z171" s="1204"/>
      <c r="AA171" s="1174"/>
      <c r="AB171" s="1174"/>
      <c r="AC171" s="1174"/>
      <c r="AD171" s="1174"/>
    </row>
    <row r="172" spans="1:30" x14ac:dyDescent="0.25">
      <c r="A172" s="1204"/>
      <c r="B172" s="1204"/>
      <c r="C172" s="1410"/>
      <c r="D172" s="1424"/>
      <c r="E172" s="1204"/>
      <c r="F172" s="1204"/>
      <c r="G172" s="1204"/>
      <c r="H172" s="1204"/>
      <c r="I172" s="1204"/>
      <c r="J172" s="1204"/>
      <c r="K172" s="1204"/>
      <c r="L172" s="1204"/>
      <c r="M172" s="1204"/>
      <c r="N172" s="1204"/>
      <c r="O172" s="1204"/>
      <c r="P172" s="1204"/>
      <c r="Q172" s="1204"/>
      <c r="R172" s="1204"/>
      <c r="S172" s="1204"/>
      <c r="T172" s="1204"/>
      <c r="U172" s="1204"/>
      <c r="V172" s="1204"/>
      <c r="W172" s="1204"/>
      <c r="X172" s="1204"/>
      <c r="Y172" s="1204"/>
      <c r="Z172" s="1204"/>
      <c r="AA172" s="1174"/>
      <c r="AB172" s="1174"/>
      <c r="AC172" s="1174"/>
      <c r="AD172" s="1174"/>
    </row>
    <row r="173" spans="1:30" x14ac:dyDescent="0.25">
      <c r="A173" s="1204"/>
      <c r="B173" s="1204"/>
      <c r="C173" s="1410"/>
      <c r="D173" s="1424"/>
      <c r="E173" s="1204"/>
      <c r="F173" s="1204"/>
      <c r="G173" s="1204"/>
      <c r="H173" s="1204"/>
      <c r="I173" s="1204"/>
      <c r="J173" s="1204"/>
      <c r="K173" s="1204"/>
      <c r="L173" s="1204"/>
      <c r="M173" s="1204"/>
      <c r="N173" s="1204"/>
      <c r="O173" s="1204"/>
      <c r="P173" s="1204"/>
      <c r="Q173" s="1204"/>
      <c r="R173" s="1204"/>
      <c r="S173" s="1204"/>
      <c r="T173" s="1204"/>
      <c r="U173" s="1204"/>
      <c r="V173" s="1204"/>
      <c r="W173" s="1204"/>
      <c r="X173" s="1204"/>
      <c r="Y173" s="1204"/>
      <c r="Z173" s="1204"/>
      <c r="AA173" s="1174"/>
      <c r="AB173" s="1174"/>
      <c r="AC173" s="1174"/>
      <c r="AD173" s="1174"/>
    </row>
    <row r="174" spans="1:30" x14ac:dyDescent="0.25">
      <c r="A174" s="1204"/>
      <c r="B174" s="1204"/>
      <c r="C174" s="1410"/>
      <c r="D174" s="1424"/>
      <c r="E174" s="1204"/>
      <c r="F174" s="1204"/>
      <c r="G174" s="1204"/>
      <c r="H174" s="1204"/>
      <c r="I174" s="1204"/>
      <c r="J174" s="1204"/>
      <c r="K174" s="1204"/>
      <c r="L174" s="1204"/>
      <c r="M174" s="1204"/>
      <c r="N174" s="1204"/>
      <c r="O174" s="1204"/>
      <c r="P174" s="1204"/>
      <c r="Q174" s="1204"/>
      <c r="R174" s="1204"/>
      <c r="S174" s="1204"/>
      <c r="T174" s="1204"/>
      <c r="U174" s="1204"/>
      <c r="V174" s="1204"/>
      <c r="W174" s="1204"/>
      <c r="X174" s="1204"/>
      <c r="Y174" s="1204"/>
      <c r="Z174" s="1204"/>
      <c r="AA174" s="1174"/>
      <c r="AB174" s="1174"/>
      <c r="AC174" s="1174"/>
      <c r="AD174" s="1174"/>
    </row>
    <row r="175" spans="1:30" x14ac:dyDescent="0.25">
      <c r="A175" s="1204"/>
      <c r="B175" s="1204"/>
      <c r="C175" s="1410"/>
      <c r="D175" s="1424"/>
      <c r="E175" s="1204"/>
      <c r="F175" s="1204"/>
      <c r="G175" s="1204"/>
      <c r="H175" s="1204"/>
      <c r="I175" s="1204"/>
      <c r="J175" s="1204"/>
      <c r="K175" s="1204"/>
      <c r="L175" s="1204"/>
      <c r="M175" s="1204"/>
      <c r="N175" s="1204"/>
      <c r="O175" s="1204"/>
      <c r="P175" s="1204"/>
      <c r="Q175" s="1204"/>
      <c r="R175" s="1204"/>
      <c r="S175" s="1204"/>
      <c r="T175" s="1204"/>
      <c r="U175" s="1204"/>
      <c r="V175" s="1204"/>
      <c r="W175" s="1204"/>
      <c r="X175" s="1204"/>
      <c r="Y175" s="1204"/>
      <c r="Z175" s="1204"/>
      <c r="AA175" s="1174"/>
      <c r="AB175" s="1174"/>
      <c r="AC175" s="1174"/>
      <c r="AD175" s="1174"/>
    </row>
    <row r="176" spans="1:30" x14ac:dyDescent="0.25">
      <c r="A176" s="1204"/>
      <c r="B176" s="1204"/>
      <c r="C176" s="1410"/>
      <c r="D176" s="1424"/>
      <c r="E176" s="1204"/>
      <c r="F176" s="1204"/>
      <c r="G176" s="1204"/>
      <c r="H176" s="1204"/>
      <c r="I176" s="1204"/>
      <c r="J176" s="1204"/>
      <c r="K176" s="1204"/>
      <c r="L176" s="1204"/>
      <c r="M176" s="1204"/>
      <c r="N176" s="1204"/>
      <c r="O176" s="1204"/>
      <c r="P176" s="1204"/>
      <c r="Q176" s="1204"/>
      <c r="R176" s="1204"/>
      <c r="S176" s="1204"/>
      <c r="T176" s="1204"/>
      <c r="U176" s="1204"/>
      <c r="V176" s="1204"/>
      <c r="W176" s="1204"/>
      <c r="X176" s="1204"/>
      <c r="Y176" s="1204"/>
      <c r="Z176" s="1204"/>
      <c r="AA176" s="1174"/>
      <c r="AB176" s="1174"/>
      <c r="AC176" s="1174"/>
      <c r="AD176" s="1174"/>
    </row>
    <row r="177" spans="1:30" x14ac:dyDescent="0.25">
      <c r="A177" s="1204"/>
      <c r="B177" s="1204"/>
      <c r="C177" s="1410"/>
      <c r="D177" s="1424"/>
      <c r="E177" s="1204"/>
      <c r="F177" s="1204"/>
      <c r="G177" s="1204"/>
      <c r="H177" s="1204"/>
      <c r="I177" s="1204"/>
      <c r="J177" s="1204"/>
      <c r="K177" s="1204"/>
      <c r="L177" s="1204"/>
      <c r="M177" s="1204"/>
      <c r="N177" s="1204"/>
      <c r="O177" s="1204"/>
      <c r="P177" s="1204"/>
      <c r="Q177" s="1204"/>
      <c r="R177" s="1204"/>
      <c r="S177" s="1204"/>
      <c r="T177" s="1204"/>
      <c r="U177" s="1204"/>
      <c r="V177" s="1204"/>
      <c r="W177" s="1204"/>
      <c r="X177" s="1204"/>
      <c r="Y177" s="1204"/>
      <c r="Z177" s="1204"/>
      <c r="AA177" s="1174"/>
      <c r="AB177" s="1174"/>
      <c r="AC177" s="1174"/>
      <c r="AD177" s="1174"/>
    </row>
    <row r="178" spans="1:30" x14ac:dyDescent="0.25">
      <c r="A178" s="1204"/>
      <c r="B178" s="1204"/>
      <c r="C178" s="1410"/>
      <c r="D178" s="1424"/>
      <c r="E178" s="1204"/>
      <c r="F178" s="1204"/>
      <c r="G178" s="1204"/>
      <c r="H178" s="1204"/>
      <c r="I178" s="1204"/>
      <c r="J178" s="1204"/>
      <c r="K178" s="1204"/>
      <c r="L178" s="1204"/>
      <c r="M178" s="1204"/>
      <c r="N178" s="1204"/>
      <c r="O178" s="1204"/>
      <c r="P178" s="1204"/>
      <c r="Q178" s="1204"/>
      <c r="R178" s="1204"/>
      <c r="S178" s="1204"/>
      <c r="T178" s="1204"/>
      <c r="U178" s="1204"/>
      <c r="V178" s="1204"/>
      <c r="W178" s="1204"/>
      <c r="X178" s="1204"/>
      <c r="Y178" s="1204"/>
      <c r="Z178" s="1204"/>
      <c r="AA178" s="1174"/>
      <c r="AB178" s="1174"/>
      <c r="AC178" s="1174"/>
      <c r="AD178" s="1174"/>
    </row>
    <row r="179" spans="1:30" x14ac:dyDescent="0.25">
      <c r="A179" s="1204"/>
      <c r="B179" s="1204"/>
      <c r="C179" s="1410"/>
      <c r="D179" s="1424"/>
      <c r="E179" s="1204"/>
      <c r="F179" s="1204"/>
      <c r="G179" s="1204"/>
      <c r="H179" s="1204"/>
      <c r="I179" s="1204"/>
      <c r="J179" s="1204"/>
      <c r="K179" s="1204"/>
      <c r="L179" s="1204"/>
      <c r="M179" s="1204"/>
      <c r="N179" s="1204"/>
      <c r="O179" s="1204"/>
      <c r="P179" s="1204"/>
      <c r="Q179" s="1204"/>
      <c r="R179" s="1204"/>
      <c r="S179" s="1204"/>
      <c r="T179" s="1204"/>
      <c r="U179" s="1204"/>
      <c r="V179" s="1204"/>
      <c r="W179" s="1204"/>
      <c r="X179" s="1204"/>
      <c r="Y179" s="1204"/>
      <c r="Z179" s="1204"/>
      <c r="AA179" s="1174"/>
      <c r="AB179" s="1174"/>
      <c r="AC179" s="1174"/>
      <c r="AD179" s="1174"/>
    </row>
    <row r="180" spans="1:30" x14ac:dyDescent="0.25">
      <c r="A180" s="1204"/>
      <c r="B180" s="1204"/>
      <c r="C180" s="1410"/>
      <c r="D180" s="1424"/>
      <c r="E180" s="1204"/>
      <c r="F180" s="1204"/>
      <c r="G180" s="1204"/>
      <c r="H180" s="1204"/>
      <c r="I180" s="1204"/>
      <c r="J180" s="1204"/>
      <c r="K180" s="1204"/>
      <c r="L180" s="1204"/>
      <c r="M180" s="1204"/>
      <c r="N180" s="1204"/>
      <c r="O180" s="1204"/>
      <c r="P180" s="1204"/>
      <c r="Q180" s="1204"/>
      <c r="R180" s="1204"/>
      <c r="S180" s="1204"/>
      <c r="T180" s="1204"/>
      <c r="U180" s="1204"/>
      <c r="V180" s="1204"/>
      <c r="W180" s="1204"/>
      <c r="X180" s="1204"/>
      <c r="Y180" s="1204"/>
      <c r="Z180" s="1204"/>
      <c r="AA180" s="1174"/>
      <c r="AB180" s="1174"/>
      <c r="AC180" s="1174"/>
      <c r="AD180" s="1174"/>
    </row>
    <row r="181" spans="1:30" x14ac:dyDescent="0.25">
      <c r="A181" s="1204"/>
      <c r="B181" s="1204"/>
      <c r="C181" s="1410"/>
      <c r="D181" s="1424"/>
      <c r="E181" s="1204"/>
      <c r="F181" s="1204"/>
      <c r="G181" s="1204"/>
      <c r="H181" s="1204"/>
      <c r="I181" s="1204"/>
      <c r="J181" s="1204"/>
      <c r="K181" s="1204"/>
      <c r="L181" s="1204"/>
      <c r="M181" s="1204"/>
      <c r="N181" s="1204"/>
      <c r="O181" s="1204"/>
      <c r="P181" s="1204"/>
      <c r="Q181" s="1204"/>
      <c r="R181" s="1204"/>
      <c r="S181" s="1204"/>
      <c r="T181" s="1204"/>
      <c r="U181" s="1204"/>
      <c r="V181" s="1204"/>
      <c r="W181" s="1204"/>
      <c r="X181" s="1204"/>
      <c r="Y181" s="1204"/>
      <c r="Z181" s="1204"/>
      <c r="AA181" s="1174"/>
      <c r="AB181" s="1174"/>
      <c r="AC181" s="1174"/>
      <c r="AD181" s="1174"/>
    </row>
    <row r="182" spans="1:30" x14ac:dyDescent="0.25">
      <c r="A182" s="1204"/>
      <c r="B182" s="1204"/>
      <c r="C182" s="1410"/>
      <c r="D182" s="1424"/>
      <c r="E182" s="1204"/>
      <c r="F182" s="1204"/>
      <c r="G182" s="1204"/>
      <c r="H182" s="1204"/>
      <c r="I182" s="1204"/>
      <c r="J182" s="1204"/>
      <c r="K182" s="1204"/>
      <c r="L182" s="1204"/>
      <c r="M182" s="1204"/>
      <c r="N182" s="1204"/>
      <c r="O182" s="1204"/>
      <c r="P182" s="1204"/>
      <c r="Q182" s="1204"/>
      <c r="R182" s="1204"/>
      <c r="S182" s="1204"/>
      <c r="T182" s="1204"/>
      <c r="U182" s="1204"/>
      <c r="V182" s="1204"/>
      <c r="W182" s="1204"/>
      <c r="X182" s="1204"/>
      <c r="Y182" s="1204"/>
      <c r="Z182" s="1204"/>
      <c r="AA182" s="1174"/>
      <c r="AB182" s="1174"/>
      <c r="AC182" s="1174"/>
      <c r="AD182" s="1174"/>
    </row>
    <row r="183" spans="1:30" x14ac:dyDescent="0.25">
      <c r="A183" s="1204"/>
      <c r="B183" s="1204"/>
      <c r="C183" s="1410"/>
      <c r="D183" s="1424"/>
      <c r="E183" s="1204"/>
      <c r="F183" s="1204"/>
      <c r="G183" s="1204"/>
      <c r="H183" s="1204"/>
      <c r="I183" s="1204"/>
      <c r="J183" s="1204"/>
      <c r="K183" s="1204"/>
      <c r="L183" s="1204"/>
      <c r="M183" s="1204"/>
      <c r="N183" s="1204"/>
      <c r="O183" s="1204"/>
      <c r="P183" s="1204"/>
      <c r="Q183" s="1204"/>
      <c r="R183" s="1204"/>
      <c r="S183" s="1204"/>
      <c r="T183" s="1204"/>
      <c r="U183" s="1204"/>
      <c r="V183" s="1204"/>
      <c r="W183" s="1204"/>
      <c r="X183" s="1204"/>
      <c r="Y183" s="1204"/>
      <c r="Z183" s="1204"/>
      <c r="AA183" s="1174"/>
      <c r="AB183" s="1174"/>
      <c r="AC183" s="1174"/>
      <c r="AD183" s="1174"/>
    </row>
    <row r="184" spans="1:30" x14ac:dyDescent="0.25">
      <c r="A184" s="1204"/>
      <c r="B184" s="1204"/>
      <c r="C184" s="1410"/>
      <c r="D184" s="1424"/>
      <c r="E184" s="1204"/>
      <c r="F184" s="1204"/>
      <c r="G184" s="1204"/>
      <c r="H184" s="1204"/>
      <c r="I184" s="1204"/>
      <c r="J184" s="1204"/>
      <c r="K184" s="1204"/>
      <c r="L184" s="1204"/>
      <c r="M184" s="1204"/>
      <c r="N184" s="1204"/>
      <c r="O184" s="1204"/>
      <c r="P184" s="1204"/>
      <c r="Q184" s="1204"/>
      <c r="R184" s="1204"/>
      <c r="S184" s="1204"/>
      <c r="T184" s="1204"/>
      <c r="U184" s="1204"/>
      <c r="V184" s="1204"/>
      <c r="W184" s="1204"/>
      <c r="X184" s="1204"/>
      <c r="Y184" s="1204"/>
      <c r="Z184" s="1204"/>
      <c r="AA184" s="1174"/>
      <c r="AB184" s="1174"/>
      <c r="AC184" s="1174"/>
      <c r="AD184" s="1174"/>
    </row>
    <row r="185" spans="1:30" x14ac:dyDescent="0.25">
      <c r="A185" s="1204"/>
      <c r="B185" s="1204"/>
      <c r="C185" s="1410"/>
      <c r="D185" s="1424"/>
      <c r="E185" s="1204"/>
      <c r="F185" s="1204"/>
      <c r="G185" s="1204"/>
      <c r="H185" s="1204"/>
      <c r="I185" s="1204"/>
      <c r="J185" s="1204"/>
      <c r="K185" s="1204"/>
      <c r="L185" s="1204"/>
      <c r="M185" s="1204"/>
      <c r="N185" s="1204"/>
      <c r="O185" s="1204"/>
      <c r="P185" s="1204"/>
      <c r="Q185" s="1204"/>
      <c r="R185" s="1204"/>
      <c r="S185" s="1204"/>
      <c r="T185" s="1204"/>
      <c r="U185" s="1204"/>
      <c r="V185" s="1204"/>
      <c r="W185" s="1204"/>
      <c r="X185" s="1204"/>
      <c r="Y185" s="1204"/>
      <c r="Z185" s="1204"/>
      <c r="AA185" s="1174"/>
      <c r="AB185" s="1174"/>
      <c r="AC185" s="1174"/>
      <c r="AD185" s="1174"/>
    </row>
    <row r="186" spans="1:30" x14ac:dyDescent="0.25">
      <c r="A186" s="1204"/>
      <c r="B186" s="1204"/>
      <c r="C186" s="1410"/>
      <c r="D186" s="1424"/>
      <c r="E186" s="1204"/>
      <c r="F186" s="1204"/>
      <c r="G186" s="1204"/>
      <c r="H186" s="1204"/>
      <c r="I186" s="1204"/>
      <c r="J186" s="1204"/>
      <c r="K186" s="1204"/>
      <c r="L186" s="1204"/>
      <c r="M186" s="1204"/>
      <c r="N186" s="1204"/>
      <c r="O186" s="1204"/>
      <c r="P186" s="1204"/>
      <c r="Q186" s="1204"/>
      <c r="R186" s="1204"/>
      <c r="S186" s="1204"/>
      <c r="T186" s="1204"/>
      <c r="U186" s="1204"/>
      <c r="V186" s="1204"/>
      <c r="W186" s="1204"/>
      <c r="X186" s="1204"/>
      <c r="Y186" s="1204"/>
      <c r="Z186" s="1204"/>
      <c r="AA186" s="1174"/>
      <c r="AB186" s="1174"/>
      <c r="AC186" s="1174"/>
      <c r="AD186" s="1174"/>
    </row>
    <row r="187" spans="1:30" x14ac:dyDescent="0.25">
      <c r="A187" s="1204"/>
      <c r="B187" s="1204"/>
      <c r="C187" s="1410"/>
      <c r="D187" s="1424"/>
      <c r="E187" s="1204"/>
      <c r="F187" s="1204"/>
      <c r="G187" s="1204"/>
      <c r="H187" s="1204"/>
      <c r="I187" s="1204"/>
      <c r="J187" s="1204"/>
      <c r="K187" s="1204"/>
      <c r="L187" s="1204"/>
      <c r="M187" s="1204"/>
      <c r="N187" s="1204"/>
      <c r="O187" s="1204"/>
      <c r="P187" s="1204"/>
      <c r="Q187" s="1204"/>
      <c r="R187" s="1204"/>
      <c r="S187" s="1204"/>
      <c r="T187" s="1204"/>
      <c r="U187" s="1204"/>
      <c r="V187" s="1204"/>
      <c r="W187" s="1204"/>
      <c r="X187" s="1204"/>
      <c r="Y187" s="1204"/>
      <c r="Z187" s="1204"/>
      <c r="AA187" s="1174"/>
      <c r="AB187" s="1174"/>
      <c r="AC187" s="1174"/>
      <c r="AD187" s="1174"/>
    </row>
    <row r="188" spans="1:30" x14ac:dyDescent="0.25">
      <c r="A188" s="1204"/>
      <c r="B188" s="1204"/>
      <c r="C188" s="1410"/>
      <c r="D188" s="1424"/>
      <c r="E188" s="1204"/>
      <c r="F188" s="1204"/>
      <c r="G188" s="1204"/>
      <c r="H188" s="1204"/>
      <c r="I188" s="1204"/>
      <c r="J188" s="1204"/>
      <c r="K188" s="1204"/>
      <c r="L188" s="1204"/>
      <c r="M188" s="1204"/>
      <c r="N188" s="1204"/>
      <c r="O188" s="1204"/>
      <c r="P188" s="1204"/>
      <c r="Q188" s="1204"/>
      <c r="R188" s="1204"/>
      <c r="S188" s="1204"/>
      <c r="T188" s="1204"/>
      <c r="U188" s="1204"/>
      <c r="V188" s="1204"/>
      <c r="W188" s="1204"/>
      <c r="X188" s="1204"/>
      <c r="Y188" s="1204"/>
      <c r="Z188" s="1204"/>
      <c r="AA188" s="1174"/>
      <c r="AB188" s="1174"/>
      <c r="AC188" s="1174"/>
      <c r="AD188" s="1174"/>
    </row>
    <row r="189" spans="1:30" x14ac:dyDescent="0.25">
      <c r="A189" s="1204"/>
      <c r="B189" s="1204"/>
      <c r="C189" s="1410"/>
      <c r="D189" s="1424"/>
      <c r="E189" s="1204"/>
      <c r="F189" s="1204"/>
      <c r="G189" s="1204"/>
      <c r="H189" s="1204"/>
      <c r="I189" s="1204"/>
      <c r="J189" s="1204"/>
      <c r="K189" s="1204"/>
      <c r="L189" s="1204"/>
      <c r="M189" s="1204"/>
      <c r="N189" s="1204"/>
      <c r="O189" s="1204"/>
      <c r="P189" s="1204"/>
      <c r="Q189" s="1204"/>
      <c r="R189" s="1204"/>
      <c r="S189" s="1204"/>
      <c r="T189" s="1204"/>
      <c r="U189" s="1204"/>
      <c r="V189" s="1204"/>
      <c r="W189" s="1204"/>
      <c r="X189" s="1204"/>
      <c r="Y189" s="1204"/>
      <c r="Z189" s="1204"/>
      <c r="AA189" s="1174"/>
      <c r="AB189" s="1174"/>
      <c r="AC189" s="1174"/>
      <c r="AD189" s="1174"/>
    </row>
    <row r="190" spans="1:30" x14ac:dyDescent="0.25">
      <c r="A190" s="1204"/>
      <c r="B190" s="1204"/>
      <c r="C190" s="1410"/>
      <c r="D190" s="1424"/>
      <c r="E190" s="1204"/>
      <c r="F190" s="1204"/>
      <c r="G190" s="1204"/>
      <c r="H190" s="1204"/>
      <c r="I190" s="1204"/>
      <c r="J190" s="1204"/>
      <c r="K190" s="1204"/>
      <c r="L190" s="1204"/>
      <c r="M190" s="1204"/>
      <c r="N190" s="1204"/>
      <c r="O190" s="1204"/>
      <c r="P190" s="1204"/>
      <c r="Q190" s="1204"/>
      <c r="R190" s="1204"/>
      <c r="S190" s="1204"/>
      <c r="T190" s="1204"/>
      <c r="U190" s="1204"/>
      <c r="V190" s="1204"/>
      <c r="W190" s="1204"/>
      <c r="X190" s="1204"/>
      <c r="Y190" s="1204"/>
      <c r="Z190" s="1204"/>
      <c r="AA190" s="1174"/>
      <c r="AB190" s="1174"/>
      <c r="AC190" s="1174"/>
      <c r="AD190" s="1174"/>
    </row>
    <row r="191" spans="1:30" x14ac:dyDescent="0.25">
      <c r="A191" s="1204"/>
      <c r="B191" s="1204"/>
      <c r="C191" s="1410"/>
      <c r="D191" s="1424"/>
      <c r="E191" s="1204"/>
      <c r="F191" s="1204"/>
      <c r="G191" s="1204"/>
      <c r="H191" s="1204"/>
      <c r="I191" s="1204"/>
      <c r="J191" s="1204"/>
      <c r="K191" s="1204"/>
      <c r="L191" s="1204"/>
      <c r="M191" s="1204"/>
      <c r="N191" s="1204"/>
      <c r="O191" s="1204"/>
      <c r="P191" s="1204"/>
      <c r="Q191" s="1204"/>
      <c r="R191" s="1204"/>
      <c r="S191" s="1204"/>
      <c r="T191" s="1204"/>
      <c r="U191" s="1204"/>
      <c r="V191" s="1204"/>
      <c r="W191" s="1204"/>
      <c r="X191" s="1204"/>
      <c r="Y191" s="1204"/>
      <c r="Z191" s="1204"/>
      <c r="AA191" s="1174"/>
      <c r="AB191" s="1174"/>
      <c r="AC191" s="1174"/>
      <c r="AD191" s="1174"/>
    </row>
    <row r="192" spans="1:30" x14ac:dyDescent="0.25">
      <c r="A192" s="1204"/>
      <c r="B192" s="1204"/>
      <c r="C192" s="1410"/>
      <c r="D192" s="1424"/>
      <c r="E192" s="1204"/>
      <c r="F192" s="1204"/>
      <c r="G192" s="1204"/>
      <c r="H192" s="1204"/>
      <c r="I192" s="1204"/>
      <c r="J192" s="1204"/>
      <c r="K192" s="1204"/>
      <c r="L192" s="1204"/>
      <c r="M192" s="1204"/>
      <c r="N192" s="1204"/>
      <c r="O192" s="1204"/>
      <c r="P192" s="1204"/>
      <c r="Q192" s="1204"/>
      <c r="R192" s="1204"/>
      <c r="S192" s="1204"/>
      <c r="T192" s="1204"/>
      <c r="U192" s="1204"/>
      <c r="V192" s="1204"/>
      <c r="W192" s="1204"/>
      <c r="X192" s="1204"/>
      <c r="Y192" s="1204"/>
      <c r="Z192" s="1204"/>
      <c r="AA192" s="1174"/>
      <c r="AB192" s="1174"/>
      <c r="AC192" s="1174"/>
      <c r="AD192" s="1174"/>
    </row>
    <row r="193" spans="1:30" x14ac:dyDescent="0.25">
      <c r="A193" s="1204"/>
      <c r="B193" s="1204"/>
      <c r="C193" s="1410"/>
      <c r="D193" s="1424"/>
      <c r="E193" s="1204"/>
      <c r="F193" s="1204"/>
      <c r="G193" s="1204"/>
      <c r="H193" s="1204"/>
      <c r="I193" s="1204"/>
      <c r="J193" s="1204"/>
      <c r="K193" s="1204"/>
      <c r="L193" s="1204"/>
      <c r="M193" s="1204"/>
      <c r="N193" s="1204"/>
      <c r="O193" s="1204"/>
      <c r="P193" s="1204"/>
      <c r="Q193" s="1204"/>
      <c r="R193" s="1204"/>
      <c r="S193" s="1204"/>
      <c r="T193" s="1204"/>
      <c r="U193" s="1204"/>
      <c r="V193" s="1204"/>
      <c r="W193" s="1204"/>
      <c r="X193" s="1204"/>
      <c r="Y193" s="1204"/>
      <c r="Z193" s="1204"/>
      <c r="AA193" s="1174"/>
      <c r="AB193" s="1174"/>
      <c r="AC193" s="1174"/>
      <c r="AD193" s="1174"/>
    </row>
    <row r="194" spans="1:30" x14ac:dyDescent="0.25">
      <c r="A194" s="1204"/>
      <c r="B194" s="1204"/>
      <c r="C194" s="1410"/>
      <c r="D194" s="1424"/>
      <c r="E194" s="1204"/>
      <c r="F194" s="1204"/>
      <c r="G194" s="1204"/>
      <c r="H194" s="1204"/>
      <c r="I194" s="1204"/>
      <c r="J194" s="1204"/>
      <c r="K194" s="1204"/>
      <c r="L194" s="1204"/>
      <c r="M194" s="1204"/>
      <c r="N194" s="1204"/>
      <c r="O194" s="1204"/>
      <c r="P194" s="1204"/>
      <c r="Q194" s="1204"/>
      <c r="R194" s="1204"/>
      <c r="S194" s="1204"/>
      <c r="T194" s="1204"/>
      <c r="U194" s="1204"/>
      <c r="V194" s="1204"/>
      <c r="W194" s="1204"/>
      <c r="X194" s="1204"/>
      <c r="Y194" s="1204"/>
      <c r="Z194" s="1204"/>
      <c r="AA194" s="1174"/>
      <c r="AB194" s="1174"/>
      <c r="AC194" s="1174"/>
      <c r="AD194" s="1174"/>
    </row>
    <row r="195" spans="1:30" x14ac:dyDescent="0.25">
      <c r="A195" s="1204"/>
      <c r="B195" s="1204"/>
      <c r="C195" s="1410"/>
      <c r="D195" s="1424"/>
      <c r="E195" s="1204"/>
      <c r="F195" s="1204"/>
      <c r="G195" s="1204"/>
      <c r="H195" s="1204"/>
      <c r="I195" s="1204"/>
      <c r="J195" s="1204"/>
      <c r="K195" s="1204"/>
      <c r="L195" s="1204"/>
      <c r="M195" s="1204"/>
      <c r="N195" s="1204"/>
      <c r="O195" s="1204"/>
      <c r="P195" s="1204"/>
      <c r="Q195" s="1204"/>
      <c r="R195" s="1204"/>
      <c r="S195" s="1204"/>
      <c r="T195" s="1204"/>
      <c r="U195" s="1204"/>
      <c r="V195" s="1204"/>
      <c r="W195" s="1204"/>
      <c r="X195" s="1204"/>
      <c r="Y195" s="1204"/>
      <c r="Z195" s="1204"/>
      <c r="AA195" s="1174"/>
      <c r="AB195" s="1174"/>
      <c r="AC195" s="1174"/>
      <c r="AD195" s="1174"/>
    </row>
    <row r="196" spans="1:30" x14ac:dyDescent="0.25">
      <c r="A196" s="1204"/>
      <c r="B196" s="1204"/>
      <c r="C196" s="1410"/>
      <c r="D196" s="1424"/>
      <c r="E196" s="1204"/>
      <c r="F196" s="1204"/>
      <c r="G196" s="1204"/>
      <c r="H196" s="1204"/>
      <c r="I196" s="1204"/>
      <c r="J196" s="1204"/>
      <c r="K196" s="1204"/>
      <c r="L196" s="1204"/>
      <c r="M196" s="1204"/>
      <c r="N196" s="1204"/>
      <c r="O196" s="1204"/>
      <c r="P196" s="1204"/>
      <c r="Q196" s="1204"/>
      <c r="R196" s="1204"/>
      <c r="S196" s="1204"/>
      <c r="T196" s="1204"/>
      <c r="U196" s="1204"/>
      <c r="V196" s="1204"/>
      <c r="W196" s="1204"/>
      <c r="X196" s="1204"/>
      <c r="Y196" s="1204"/>
      <c r="Z196" s="1204"/>
      <c r="AA196" s="1174"/>
      <c r="AB196" s="1174"/>
      <c r="AC196" s="1174"/>
      <c r="AD196" s="1174"/>
    </row>
    <row r="197" spans="1:30" x14ac:dyDescent="0.25">
      <c r="A197" s="1204"/>
      <c r="B197" s="1204"/>
      <c r="C197" s="1410"/>
      <c r="D197" s="1424"/>
      <c r="E197" s="1204"/>
      <c r="F197" s="1204"/>
      <c r="G197" s="1204"/>
      <c r="H197" s="1204"/>
      <c r="I197" s="1204"/>
      <c r="J197" s="1204"/>
      <c r="K197" s="1204"/>
      <c r="L197" s="1204"/>
      <c r="M197" s="1204"/>
      <c r="N197" s="1204"/>
      <c r="O197" s="1204"/>
      <c r="P197" s="1204"/>
      <c r="Q197" s="1204"/>
      <c r="R197" s="1204"/>
      <c r="S197" s="1204"/>
      <c r="T197" s="1204"/>
      <c r="U197" s="1204"/>
      <c r="V197" s="1204"/>
      <c r="W197" s="1204"/>
      <c r="X197" s="1204"/>
      <c r="Y197" s="1204"/>
      <c r="Z197" s="1204"/>
      <c r="AA197" s="1174"/>
      <c r="AB197" s="1174"/>
      <c r="AC197" s="1174"/>
      <c r="AD197" s="1174"/>
    </row>
    <row r="198" spans="1:30" x14ac:dyDescent="0.25">
      <c r="A198" s="1204"/>
      <c r="B198" s="1204"/>
      <c r="C198" s="1410"/>
      <c r="D198" s="1424"/>
      <c r="E198" s="1204"/>
      <c r="F198" s="1204"/>
      <c r="G198" s="1204"/>
      <c r="H198" s="1204"/>
      <c r="I198" s="1204"/>
      <c r="J198" s="1204"/>
      <c r="K198" s="1204"/>
      <c r="L198" s="1204"/>
      <c r="M198" s="1204"/>
      <c r="N198" s="1204"/>
      <c r="O198" s="1204"/>
      <c r="P198" s="1204"/>
      <c r="Q198" s="1204"/>
      <c r="R198" s="1204"/>
      <c r="S198" s="1204"/>
      <c r="T198" s="1204"/>
      <c r="U198" s="1204"/>
      <c r="V198" s="1204"/>
      <c r="W198" s="1204"/>
      <c r="X198" s="1204"/>
      <c r="Y198" s="1204"/>
      <c r="Z198" s="1204"/>
      <c r="AA198" s="1174"/>
      <c r="AB198" s="1174"/>
      <c r="AC198" s="1174"/>
      <c r="AD198" s="1174"/>
    </row>
    <row r="199" spans="1:30" x14ac:dyDescent="0.25">
      <c r="A199" s="1204"/>
      <c r="B199" s="1204"/>
      <c r="C199" s="1410"/>
      <c r="D199" s="1424"/>
      <c r="E199" s="1204"/>
      <c r="F199" s="1204"/>
      <c r="G199" s="1204"/>
      <c r="H199" s="1204"/>
      <c r="I199" s="1204"/>
      <c r="J199" s="1204"/>
      <c r="K199" s="1204"/>
      <c r="L199" s="1204"/>
      <c r="M199" s="1204"/>
      <c r="N199" s="1204"/>
      <c r="O199" s="1204"/>
      <c r="P199" s="1204"/>
      <c r="Q199" s="1204"/>
      <c r="R199" s="1204"/>
      <c r="S199" s="1204"/>
      <c r="T199" s="1204"/>
      <c r="U199" s="1204"/>
      <c r="V199" s="1204"/>
      <c r="W199" s="1204"/>
      <c r="X199" s="1204"/>
      <c r="Y199" s="1204"/>
      <c r="Z199" s="1204"/>
      <c r="AA199" s="1174"/>
      <c r="AB199" s="1174"/>
      <c r="AC199" s="1174"/>
      <c r="AD199" s="1174"/>
    </row>
    <row r="200" spans="1:30" x14ac:dyDescent="0.25">
      <c r="A200" s="1204"/>
      <c r="B200" s="1204"/>
      <c r="C200" s="1410"/>
      <c r="D200" s="1424"/>
      <c r="E200" s="1204"/>
      <c r="F200" s="1204"/>
      <c r="G200" s="1204"/>
      <c r="H200" s="1204"/>
      <c r="I200" s="1204"/>
      <c r="J200" s="1204"/>
      <c r="K200" s="1204"/>
      <c r="L200" s="1204"/>
      <c r="M200" s="1204"/>
      <c r="N200" s="1204"/>
      <c r="O200" s="1204"/>
      <c r="P200" s="1204"/>
      <c r="Q200" s="1204"/>
      <c r="R200" s="1204"/>
      <c r="S200" s="1204"/>
      <c r="T200" s="1204"/>
      <c r="U200" s="1204"/>
      <c r="V200" s="1204"/>
      <c r="W200" s="1204"/>
      <c r="X200" s="1204"/>
      <c r="Y200" s="1204"/>
      <c r="Z200" s="1204"/>
      <c r="AA200" s="1174"/>
      <c r="AB200" s="1174"/>
      <c r="AC200" s="1174"/>
      <c r="AD200" s="1174"/>
    </row>
    <row r="201" spans="1:30" x14ac:dyDescent="0.25">
      <c r="A201" s="1204"/>
      <c r="B201" s="1204"/>
      <c r="C201" s="1410"/>
      <c r="D201" s="1424"/>
      <c r="E201" s="1204"/>
      <c r="F201" s="1204"/>
      <c r="G201" s="1204"/>
      <c r="H201" s="1204"/>
      <c r="I201" s="1204"/>
      <c r="J201" s="1204"/>
      <c r="K201" s="1204"/>
      <c r="L201" s="1204"/>
      <c r="M201" s="1204"/>
      <c r="N201" s="1204"/>
      <c r="O201" s="1204"/>
      <c r="P201" s="1204"/>
      <c r="Q201" s="1204"/>
      <c r="R201" s="1204"/>
      <c r="S201" s="1204"/>
      <c r="T201" s="1204"/>
      <c r="U201" s="1204"/>
      <c r="V201" s="1204"/>
      <c r="W201" s="1204"/>
      <c r="X201" s="1204"/>
      <c r="Y201" s="1204"/>
      <c r="Z201" s="1204"/>
      <c r="AA201" s="1174"/>
      <c r="AB201" s="1174"/>
      <c r="AC201" s="1174"/>
      <c r="AD201" s="1174"/>
    </row>
    <row r="202" spans="1:30" x14ac:dyDescent="0.25">
      <c r="A202" s="1204"/>
      <c r="B202" s="1204"/>
      <c r="C202" s="1410"/>
      <c r="D202" s="1424"/>
      <c r="E202" s="1204"/>
      <c r="F202" s="1204"/>
      <c r="G202" s="1204"/>
      <c r="H202" s="1204"/>
      <c r="I202" s="1204"/>
      <c r="J202" s="1204"/>
      <c r="K202" s="1204"/>
      <c r="L202" s="1204"/>
      <c r="M202" s="1204"/>
      <c r="N202" s="1204"/>
      <c r="O202" s="1204"/>
      <c r="P202" s="1204"/>
      <c r="Q202" s="1204"/>
      <c r="R202" s="1204"/>
      <c r="S202" s="1204"/>
      <c r="T202" s="1204"/>
      <c r="U202" s="1204"/>
      <c r="V202" s="1204"/>
      <c r="W202" s="1204"/>
      <c r="X202" s="1204"/>
      <c r="Y202" s="1204"/>
      <c r="Z202" s="1204"/>
      <c r="AA202" s="1174"/>
      <c r="AB202" s="1174"/>
      <c r="AC202" s="1174"/>
      <c r="AD202" s="1174"/>
    </row>
    <row r="203" spans="1:30" x14ac:dyDescent="0.25">
      <c r="A203" s="1204"/>
      <c r="B203" s="1204"/>
      <c r="C203" s="1410"/>
      <c r="D203" s="1424"/>
      <c r="E203" s="1204"/>
      <c r="F203" s="1204"/>
      <c r="G203" s="1204"/>
      <c r="H203" s="1204"/>
      <c r="I203" s="1204"/>
      <c r="J203" s="1204"/>
      <c r="K203" s="1204"/>
      <c r="L203" s="1204"/>
      <c r="M203" s="1204"/>
      <c r="N203" s="1204"/>
      <c r="O203" s="1204"/>
      <c r="P203" s="1204"/>
      <c r="Q203" s="1204"/>
      <c r="R203" s="1204"/>
      <c r="S203" s="1204"/>
      <c r="T203" s="1204"/>
      <c r="U203" s="1204"/>
      <c r="V203" s="1204"/>
      <c r="W203" s="1204"/>
      <c r="X203" s="1204"/>
      <c r="Y203" s="1204"/>
      <c r="Z203" s="1204"/>
      <c r="AA203" s="1174"/>
      <c r="AB203" s="1174"/>
      <c r="AC203" s="1174"/>
      <c r="AD203" s="1174"/>
    </row>
    <row r="204" spans="1:30" x14ac:dyDescent="0.25">
      <c r="A204" s="1204"/>
      <c r="B204" s="1204"/>
      <c r="C204" s="1410"/>
      <c r="D204" s="1424"/>
      <c r="E204" s="1204"/>
      <c r="F204" s="1204"/>
      <c r="G204" s="1204"/>
      <c r="H204" s="1204"/>
      <c r="I204" s="1204"/>
      <c r="J204" s="1204"/>
      <c r="K204" s="1204"/>
      <c r="L204" s="1204"/>
      <c r="M204" s="1204"/>
      <c r="N204" s="1204"/>
      <c r="O204" s="1204"/>
      <c r="P204" s="1204"/>
      <c r="Q204" s="1204"/>
      <c r="R204" s="1204"/>
      <c r="S204" s="1204"/>
      <c r="T204" s="1204"/>
      <c r="U204" s="1204"/>
      <c r="V204" s="1204"/>
      <c r="W204" s="1204"/>
      <c r="X204" s="1204"/>
      <c r="Y204" s="1204"/>
      <c r="Z204" s="1204"/>
      <c r="AA204" s="1174"/>
      <c r="AB204" s="1174"/>
      <c r="AC204" s="1174"/>
      <c r="AD204" s="1174"/>
    </row>
    <row r="205" spans="1:30" x14ac:dyDescent="0.25">
      <c r="A205" s="1204"/>
      <c r="B205" s="1204"/>
      <c r="C205" s="1410"/>
      <c r="D205" s="1424"/>
      <c r="E205" s="1204"/>
      <c r="F205" s="1204"/>
      <c r="G205" s="1204"/>
      <c r="H205" s="1204"/>
      <c r="I205" s="1204"/>
      <c r="J205" s="1204"/>
      <c r="K205" s="1204"/>
      <c r="L205" s="1204"/>
      <c r="M205" s="1204"/>
      <c r="N205" s="1204"/>
      <c r="O205" s="1204"/>
      <c r="P205" s="1204"/>
      <c r="Q205" s="1204"/>
      <c r="R205" s="1204"/>
      <c r="S205" s="1204"/>
      <c r="T205" s="1204"/>
      <c r="U205" s="1204"/>
      <c r="V205" s="1204"/>
      <c r="W205" s="1204"/>
      <c r="X205" s="1204"/>
      <c r="Y205" s="1204"/>
      <c r="Z205" s="1204"/>
      <c r="AA205" s="1174"/>
      <c r="AB205" s="1174"/>
      <c r="AC205" s="1174"/>
      <c r="AD205" s="1174"/>
    </row>
    <row r="206" spans="1:30" x14ac:dyDescent="0.25">
      <c r="A206" s="1204"/>
      <c r="B206" s="1204"/>
      <c r="C206" s="1410"/>
      <c r="D206" s="1424"/>
      <c r="E206" s="1204"/>
      <c r="F206" s="1204"/>
      <c r="G206" s="1204"/>
      <c r="H206" s="1204"/>
      <c r="I206" s="1204"/>
      <c r="J206" s="1204"/>
      <c r="K206" s="1204"/>
      <c r="L206" s="1204"/>
      <c r="M206" s="1204"/>
      <c r="N206" s="1204"/>
      <c r="O206" s="1204"/>
      <c r="P206" s="1204"/>
      <c r="Q206" s="1204"/>
      <c r="R206" s="1204"/>
      <c r="S206" s="1204"/>
      <c r="T206" s="1204"/>
      <c r="U206" s="1204"/>
      <c r="V206" s="1204"/>
      <c r="W206" s="1204"/>
      <c r="X206" s="1204"/>
      <c r="Y206" s="1204"/>
      <c r="Z206" s="1204"/>
      <c r="AA206" s="1174"/>
      <c r="AB206" s="1174"/>
      <c r="AC206" s="1174"/>
      <c r="AD206" s="1174"/>
    </row>
    <row r="207" spans="1:30" x14ac:dyDescent="0.25">
      <c r="A207" s="1204"/>
      <c r="B207" s="1204"/>
      <c r="C207" s="1410"/>
      <c r="D207" s="1424"/>
      <c r="E207" s="1204"/>
      <c r="F207" s="1204"/>
      <c r="G207" s="1204"/>
      <c r="H207" s="1204"/>
      <c r="I207" s="1204"/>
      <c r="J207" s="1204"/>
      <c r="K207" s="1204"/>
      <c r="L207" s="1204"/>
      <c r="M207" s="1204"/>
      <c r="N207" s="1204"/>
      <c r="O207" s="1204"/>
      <c r="P207" s="1204"/>
      <c r="Q207" s="1204"/>
      <c r="R207" s="1204"/>
      <c r="S207" s="1204"/>
      <c r="T207" s="1204"/>
      <c r="U207" s="1204"/>
      <c r="V207" s="1204"/>
      <c r="W207" s="1204"/>
      <c r="X207" s="1204"/>
      <c r="Y207" s="1204"/>
      <c r="Z207" s="1204"/>
      <c r="AA207" s="1174"/>
      <c r="AB207" s="1174"/>
      <c r="AC207" s="1174"/>
      <c r="AD207" s="1174"/>
    </row>
    <row r="208" spans="1:30" x14ac:dyDescent="0.25">
      <c r="A208" s="1204"/>
      <c r="B208" s="1204"/>
      <c r="C208" s="1410"/>
      <c r="D208" s="1424"/>
      <c r="E208" s="1204"/>
      <c r="F208" s="1204"/>
      <c r="G208" s="1204"/>
      <c r="H208" s="1204"/>
      <c r="I208" s="1204"/>
      <c r="J208" s="1204"/>
      <c r="K208" s="1204"/>
      <c r="L208" s="1204"/>
      <c r="M208" s="1204"/>
      <c r="N208" s="1204"/>
      <c r="O208" s="1204"/>
      <c r="P208" s="1204"/>
      <c r="Q208" s="1204"/>
      <c r="R208" s="1204"/>
      <c r="S208" s="1204"/>
      <c r="T208" s="1204"/>
      <c r="U208" s="1204"/>
      <c r="V208" s="1204"/>
      <c r="W208" s="1204"/>
      <c r="X208" s="1204"/>
      <c r="Y208" s="1204"/>
      <c r="Z208" s="1204"/>
      <c r="AA208" s="1174"/>
      <c r="AB208" s="1174"/>
      <c r="AC208" s="1174"/>
      <c r="AD208" s="1174"/>
    </row>
    <row r="209" spans="1:30" x14ac:dyDescent="0.25">
      <c r="A209" s="1204"/>
      <c r="B209" s="1204"/>
      <c r="C209" s="1410"/>
      <c r="D209" s="1424"/>
      <c r="E209" s="1204"/>
      <c r="F209" s="1204"/>
      <c r="G209" s="1204"/>
      <c r="H209" s="1204"/>
      <c r="I209" s="1204"/>
      <c r="J209" s="1204"/>
      <c r="K209" s="1204"/>
      <c r="L209" s="1204"/>
      <c r="M209" s="1204"/>
      <c r="N209" s="1204"/>
      <c r="O209" s="1204"/>
      <c r="P209" s="1204"/>
      <c r="Q209" s="1204"/>
      <c r="R209" s="1204"/>
      <c r="S209" s="1204"/>
      <c r="T209" s="1204"/>
      <c r="U209" s="1204"/>
      <c r="V209" s="1204"/>
      <c r="W209" s="1204"/>
      <c r="X209" s="1204"/>
      <c r="Y209" s="1204"/>
      <c r="Z209" s="1204"/>
      <c r="AA209" s="1174"/>
      <c r="AB209" s="1174"/>
      <c r="AC209" s="1174"/>
      <c r="AD209" s="1174"/>
    </row>
    <row r="210" spans="1:30" x14ac:dyDescent="0.25">
      <c r="A210" s="1204"/>
      <c r="B210" s="1204"/>
      <c r="C210" s="1410"/>
      <c r="D210" s="1424"/>
      <c r="E210" s="1204"/>
      <c r="F210" s="1204"/>
      <c r="G210" s="1204"/>
      <c r="H210" s="1204"/>
      <c r="I210" s="1204"/>
      <c r="J210" s="1204"/>
      <c r="K210" s="1204"/>
      <c r="L210" s="1204"/>
      <c r="M210" s="1204"/>
      <c r="N210" s="1204"/>
      <c r="O210" s="1204"/>
      <c r="P210" s="1204"/>
      <c r="Q210" s="1204"/>
      <c r="R210" s="1204"/>
      <c r="S210" s="1204"/>
      <c r="T210" s="1204"/>
      <c r="U210" s="1204"/>
      <c r="V210" s="1204"/>
      <c r="W210" s="1204"/>
      <c r="X210" s="1204"/>
      <c r="Y210" s="1204"/>
      <c r="Z210" s="1204"/>
      <c r="AA210" s="1174"/>
      <c r="AB210" s="1174"/>
      <c r="AC210" s="1174"/>
      <c r="AD210" s="1174"/>
    </row>
    <row r="211" spans="1:30" x14ac:dyDescent="0.25">
      <c r="A211" s="1204"/>
      <c r="B211" s="1204"/>
      <c r="C211" s="1410"/>
      <c r="D211" s="1424"/>
      <c r="E211" s="1204"/>
      <c r="F211" s="1204"/>
      <c r="G211" s="1204"/>
      <c r="H211" s="1204"/>
      <c r="I211" s="1204"/>
      <c r="J211" s="1204"/>
      <c r="K211" s="1204"/>
      <c r="L211" s="1204"/>
      <c r="M211" s="1204"/>
      <c r="N211" s="1204"/>
      <c r="O211" s="1204"/>
      <c r="P211" s="1204"/>
      <c r="Q211" s="1204"/>
      <c r="R211" s="1204"/>
      <c r="S211" s="1204"/>
      <c r="T211" s="1204"/>
      <c r="U211" s="1204"/>
      <c r="V211" s="1204"/>
      <c r="W211" s="1204"/>
      <c r="X211" s="1204"/>
      <c r="Y211" s="1204"/>
      <c r="Z211" s="1204"/>
      <c r="AA211" s="1174"/>
      <c r="AB211" s="1174"/>
      <c r="AC211" s="1174"/>
      <c r="AD211" s="1174"/>
    </row>
    <row r="212" spans="1:30" x14ac:dyDescent="0.25">
      <c r="A212" s="1204"/>
      <c r="B212" s="1204"/>
      <c r="C212" s="1410"/>
      <c r="D212" s="1424"/>
      <c r="E212" s="1204"/>
      <c r="F212" s="1204"/>
      <c r="G212" s="1204"/>
      <c r="H212" s="1204"/>
      <c r="I212" s="1204"/>
      <c r="J212" s="1204"/>
      <c r="K212" s="1204"/>
      <c r="L212" s="1204"/>
      <c r="M212" s="1204"/>
      <c r="N212" s="1204"/>
      <c r="O212" s="1204"/>
      <c r="P212" s="1204"/>
      <c r="Q212" s="1204"/>
      <c r="R212" s="1204"/>
      <c r="S212" s="1204"/>
      <c r="T212" s="1204"/>
      <c r="U212" s="1204"/>
      <c r="V212" s="1204"/>
      <c r="W212" s="1204"/>
      <c r="X212" s="1204"/>
      <c r="Y212" s="1204"/>
      <c r="Z212" s="1204"/>
      <c r="AA212" s="1174"/>
      <c r="AB212" s="1174"/>
      <c r="AC212" s="1174"/>
      <c r="AD212" s="1174"/>
    </row>
    <row r="213" spans="1:30" x14ac:dyDescent="0.25">
      <c r="A213" s="1204"/>
      <c r="B213" s="1204"/>
      <c r="C213" s="1410"/>
      <c r="D213" s="1424"/>
      <c r="E213" s="1204"/>
      <c r="F213" s="1204"/>
      <c r="G213" s="1204"/>
      <c r="H213" s="1204"/>
      <c r="I213" s="1204"/>
      <c r="J213" s="1204"/>
      <c r="K213" s="1204"/>
      <c r="L213" s="1204"/>
      <c r="M213" s="1204"/>
      <c r="N213" s="1204"/>
      <c r="O213" s="1204"/>
      <c r="P213" s="1204"/>
      <c r="Q213" s="1204"/>
      <c r="R213" s="1204"/>
      <c r="S213" s="1204"/>
      <c r="T213" s="1204"/>
      <c r="U213" s="1204"/>
      <c r="V213" s="1204"/>
      <c r="W213" s="1204"/>
      <c r="X213" s="1204"/>
      <c r="Y213" s="1204"/>
      <c r="Z213" s="1204"/>
      <c r="AA213" s="1174"/>
      <c r="AB213" s="1174"/>
      <c r="AC213" s="1174"/>
      <c r="AD213" s="1174"/>
    </row>
    <row r="214" spans="1:30" x14ac:dyDescent="0.25">
      <c r="A214" s="1204"/>
      <c r="B214" s="1204"/>
      <c r="C214" s="1410"/>
      <c r="D214" s="1424"/>
      <c r="E214" s="1204"/>
      <c r="F214" s="1204"/>
      <c r="G214" s="1204"/>
      <c r="H214" s="1204"/>
      <c r="I214" s="1204"/>
      <c r="J214" s="1204"/>
      <c r="K214" s="1204"/>
      <c r="L214" s="1204"/>
      <c r="M214" s="1204"/>
      <c r="N214" s="1204"/>
      <c r="O214" s="1204"/>
      <c r="P214" s="1204"/>
      <c r="Q214" s="1204"/>
      <c r="R214" s="1204"/>
      <c r="S214" s="1204"/>
      <c r="T214" s="1204"/>
      <c r="U214" s="1204"/>
      <c r="V214" s="1204"/>
      <c r="W214" s="1204"/>
      <c r="X214" s="1204"/>
      <c r="Y214" s="1204"/>
      <c r="Z214" s="1204"/>
      <c r="AA214" s="1174"/>
      <c r="AB214" s="1174"/>
      <c r="AC214" s="1174"/>
      <c r="AD214" s="1174"/>
    </row>
    <row r="215" spans="1:30" x14ac:dyDescent="0.25">
      <c r="A215" s="1204"/>
      <c r="B215" s="1204"/>
      <c r="C215" s="1410"/>
      <c r="D215" s="1424"/>
      <c r="E215" s="1204"/>
      <c r="F215" s="1204"/>
      <c r="G215" s="1204"/>
      <c r="H215" s="1204"/>
      <c r="I215" s="1204"/>
      <c r="J215" s="1204"/>
      <c r="K215" s="1204"/>
      <c r="L215" s="1204"/>
      <c r="M215" s="1204"/>
      <c r="N215" s="1204"/>
      <c r="O215" s="1204"/>
      <c r="P215" s="1204"/>
      <c r="Q215" s="1204"/>
      <c r="R215" s="1204"/>
      <c r="S215" s="1204"/>
      <c r="T215" s="1204"/>
      <c r="U215" s="1204"/>
      <c r="V215" s="1204"/>
      <c r="W215" s="1204"/>
      <c r="X215" s="1204"/>
      <c r="Y215" s="1204"/>
      <c r="Z215" s="1204"/>
      <c r="AA215" s="1174"/>
      <c r="AB215" s="1174"/>
      <c r="AC215" s="1174"/>
      <c r="AD215" s="1174"/>
    </row>
    <row r="216" spans="1:30" x14ac:dyDescent="0.25">
      <c r="A216" s="1204"/>
      <c r="B216" s="1204"/>
      <c r="C216" s="1410"/>
      <c r="D216" s="1424"/>
      <c r="E216" s="1204"/>
      <c r="F216" s="1204"/>
      <c r="G216" s="1204"/>
      <c r="H216" s="1204"/>
      <c r="I216" s="1204"/>
      <c r="J216" s="1204"/>
      <c r="K216" s="1204"/>
      <c r="L216" s="1204"/>
      <c r="M216" s="1204"/>
      <c r="N216" s="1204"/>
      <c r="O216" s="1204"/>
      <c r="P216" s="1204"/>
      <c r="Q216" s="1204"/>
      <c r="R216" s="1204"/>
      <c r="S216" s="1204"/>
      <c r="T216" s="1204"/>
      <c r="U216" s="1204"/>
      <c r="V216" s="1204"/>
      <c r="W216" s="1204"/>
      <c r="X216" s="1204"/>
      <c r="Y216" s="1204"/>
      <c r="Z216" s="1204"/>
      <c r="AA216" s="1174"/>
      <c r="AB216" s="1174"/>
      <c r="AC216" s="1174"/>
      <c r="AD216" s="1174"/>
    </row>
    <row r="217" spans="1:30" x14ac:dyDescent="0.25">
      <c r="A217" s="1204"/>
      <c r="B217" s="1204"/>
      <c r="C217" s="1410"/>
      <c r="D217" s="1424"/>
      <c r="E217" s="1204"/>
      <c r="F217" s="1204"/>
      <c r="G217" s="1204"/>
      <c r="H217" s="1204"/>
      <c r="I217" s="1204"/>
      <c r="J217" s="1204"/>
      <c r="K217" s="1204"/>
      <c r="L217" s="1204"/>
      <c r="M217" s="1204"/>
      <c r="N217" s="1204"/>
      <c r="O217" s="1204"/>
      <c r="P217" s="1204"/>
      <c r="Q217" s="1204"/>
      <c r="R217" s="1204"/>
      <c r="S217" s="1204"/>
      <c r="T217" s="1204"/>
      <c r="U217" s="1204"/>
      <c r="V217" s="1204"/>
      <c r="W217" s="1204"/>
      <c r="X217" s="1204"/>
      <c r="Y217" s="1204"/>
      <c r="Z217" s="1204"/>
      <c r="AA217" s="1174"/>
      <c r="AB217" s="1174"/>
      <c r="AC217" s="1174"/>
      <c r="AD217" s="1174"/>
    </row>
    <row r="218" spans="1:30" x14ac:dyDescent="0.25">
      <c r="A218" s="1204"/>
      <c r="B218" s="1204"/>
      <c r="C218" s="1410"/>
      <c r="D218" s="1424"/>
      <c r="E218" s="1204"/>
      <c r="F218" s="1204"/>
      <c r="G218" s="1204"/>
      <c r="H218" s="1204"/>
      <c r="I218" s="1204"/>
      <c r="J218" s="1204"/>
      <c r="K218" s="1204"/>
      <c r="L218" s="1204"/>
      <c r="M218" s="1204"/>
      <c r="N218" s="1204"/>
      <c r="O218" s="1204"/>
      <c r="P218" s="1204"/>
      <c r="Q218" s="1204"/>
      <c r="R218" s="1204"/>
      <c r="S218" s="1204"/>
      <c r="T218" s="1204"/>
      <c r="U218" s="1204"/>
      <c r="V218" s="1204"/>
      <c r="W218" s="1204"/>
      <c r="X218" s="1204"/>
      <c r="Y218" s="1204"/>
      <c r="Z218" s="1204"/>
      <c r="AA218" s="1174"/>
      <c r="AB218" s="1174"/>
      <c r="AC218" s="1174"/>
      <c r="AD218" s="1174"/>
    </row>
    <row r="219" spans="1:30" x14ac:dyDescent="0.25">
      <c r="A219" s="1204"/>
      <c r="B219" s="1204"/>
      <c r="C219" s="1410"/>
      <c r="D219" s="1424"/>
      <c r="E219" s="1204"/>
      <c r="F219" s="1204"/>
      <c r="G219" s="1204"/>
      <c r="H219" s="1204"/>
      <c r="I219" s="1204"/>
      <c r="J219" s="1204"/>
      <c r="K219" s="1204"/>
      <c r="L219" s="1204"/>
      <c r="M219" s="1204"/>
      <c r="N219" s="1204"/>
      <c r="O219" s="1204"/>
      <c r="P219" s="1204"/>
      <c r="Q219" s="1204"/>
      <c r="R219" s="1204"/>
      <c r="S219" s="1204"/>
      <c r="T219" s="1204"/>
      <c r="U219" s="1204"/>
      <c r="V219" s="1204"/>
      <c r="W219" s="1204"/>
      <c r="X219" s="1204"/>
      <c r="Y219" s="1204"/>
      <c r="Z219" s="1204"/>
      <c r="AA219" s="1174"/>
      <c r="AB219" s="1174"/>
      <c r="AC219" s="1174"/>
      <c r="AD219" s="1174"/>
    </row>
    <row r="220" spans="1:30" x14ac:dyDescent="0.25">
      <c r="A220" s="1204"/>
      <c r="B220" s="1204"/>
      <c r="C220" s="1410"/>
      <c r="D220" s="1424"/>
      <c r="E220" s="1204"/>
      <c r="F220" s="1204"/>
      <c r="G220" s="1204"/>
      <c r="H220" s="1204"/>
      <c r="I220" s="1204"/>
      <c r="J220" s="1204"/>
      <c r="K220" s="1204"/>
      <c r="L220" s="1204"/>
      <c r="M220" s="1204"/>
      <c r="N220" s="1204"/>
      <c r="O220" s="1204"/>
      <c r="P220" s="1204"/>
      <c r="Q220" s="1204"/>
      <c r="R220" s="1204"/>
      <c r="S220" s="1204"/>
      <c r="T220" s="1204"/>
      <c r="U220" s="1204"/>
      <c r="V220" s="1204"/>
      <c r="W220" s="1204"/>
      <c r="X220" s="1204"/>
      <c r="Y220" s="1204"/>
      <c r="Z220" s="1204"/>
      <c r="AA220" s="1174"/>
      <c r="AB220" s="1174"/>
      <c r="AC220" s="1174"/>
      <c r="AD220" s="1174"/>
    </row>
    <row r="221" spans="1:30" x14ac:dyDescent="0.25">
      <c r="A221" s="1204"/>
      <c r="B221" s="1204"/>
      <c r="C221" s="1410"/>
      <c r="D221" s="1424"/>
      <c r="E221" s="1204"/>
      <c r="F221" s="1204"/>
      <c r="G221" s="1204"/>
      <c r="H221" s="1204"/>
      <c r="I221" s="1204"/>
      <c r="J221" s="1204"/>
      <c r="K221" s="1204"/>
      <c r="L221" s="1204"/>
      <c r="M221" s="1204"/>
      <c r="N221" s="1204"/>
      <c r="O221" s="1204"/>
      <c r="P221" s="1204"/>
      <c r="Q221" s="1204"/>
      <c r="R221" s="1204"/>
      <c r="S221" s="1204"/>
      <c r="T221" s="1204"/>
      <c r="U221" s="1204"/>
      <c r="V221" s="1204"/>
      <c r="W221" s="1204"/>
      <c r="X221" s="1204"/>
      <c r="Y221" s="1204"/>
      <c r="Z221" s="1204"/>
      <c r="AA221" s="1174"/>
      <c r="AB221" s="1174"/>
      <c r="AC221" s="1174"/>
      <c r="AD221" s="1174"/>
    </row>
    <row r="222" spans="1:30" x14ac:dyDescent="0.25">
      <c r="A222" s="1204"/>
      <c r="B222" s="1204"/>
      <c r="C222" s="1410"/>
      <c r="D222" s="1424"/>
      <c r="E222" s="1204"/>
      <c r="F222" s="1204"/>
      <c r="G222" s="1204"/>
      <c r="H222" s="1204"/>
      <c r="I222" s="1204"/>
      <c r="J222" s="1204"/>
      <c r="K222" s="1204"/>
      <c r="L222" s="1204"/>
      <c r="M222" s="1204"/>
      <c r="N222" s="1204"/>
      <c r="O222" s="1204"/>
      <c r="P222" s="1204"/>
      <c r="Q222" s="1204"/>
      <c r="R222" s="1204"/>
      <c r="S222" s="1204"/>
      <c r="T222" s="1204"/>
      <c r="U222" s="1204"/>
      <c r="V222" s="1204"/>
      <c r="W222" s="1204"/>
      <c r="X222" s="1204"/>
      <c r="Y222" s="1204"/>
      <c r="Z222" s="1204"/>
      <c r="AA222" s="1174"/>
      <c r="AB222" s="1174"/>
      <c r="AC222" s="1174"/>
      <c r="AD222" s="1174"/>
    </row>
    <row r="223" spans="1:30" x14ac:dyDescent="0.25">
      <c r="A223" s="1204"/>
      <c r="B223" s="1204"/>
      <c r="C223" s="1410"/>
      <c r="D223" s="1424"/>
      <c r="E223" s="1204"/>
      <c r="F223" s="1204"/>
      <c r="G223" s="1204"/>
      <c r="H223" s="1204"/>
      <c r="I223" s="1204"/>
      <c r="J223" s="1204"/>
      <c r="K223" s="1204"/>
      <c r="L223" s="1204"/>
      <c r="M223" s="1204"/>
      <c r="N223" s="1204"/>
      <c r="O223" s="1204"/>
      <c r="P223" s="1204"/>
      <c r="Q223" s="1204"/>
      <c r="R223" s="1204"/>
      <c r="S223" s="1204"/>
      <c r="T223" s="1204"/>
      <c r="U223" s="1204"/>
      <c r="V223" s="1204"/>
      <c r="W223" s="1204"/>
      <c r="X223" s="1204"/>
      <c r="Y223" s="1204"/>
      <c r="Z223" s="1204"/>
      <c r="AA223" s="1174"/>
      <c r="AB223" s="1174"/>
      <c r="AC223" s="1174"/>
      <c r="AD223" s="1174"/>
    </row>
    <row r="224" spans="1:30" x14ac:dyDescent="0.25">
      <c r="A224" s="1204"/>
      <c r="B224" s="1204"/>
      <c r="C224" s="1410"/>
      <c r="D224" s="1424"/>
      <c r="E224" s="1204"/>
      <c r="F224" s="1204"/>
      <c r="G224" s="1204"/>
      <c r="H224" s="1204"/>
      <c r="I224" s="1204"/>
      <c r="J224" s="1204"/>
      <c r="K224" s="1204"/>
      <c r="L224" s="1204"/>
      <c r="M224" s="1204"/>
      <c r="N224" s="1204"/>
      <c r="O224" s="1204"/>
      <c r="P224" s="1204"/>
      <c r="Q224" s="1204"/>
      <c r="R224" s="1204"/>
      <c r="S224" s="1204"/>
      <c r="T224" s="1204"/>
      <c r="U224" s="1204"/>
      <c r="V224" s="1204"/>
      <c r="W224" s="1204"/>
      <c r="X224" s="1204"/>
      <c r="Y224" s="1204"/>
      <c r="Z224" s="1204"/>
      <c r="AA224" s="1174"/>
      <c r="AB224" s="1174"/>
      <c r="AC224" s="1174"/>
      <c r="AD224" s="1174"/>
    </row>
    <row r="225" spans="1:30" x14ac:dyDescent="0.25">
      <c r="A225" s="1204"/>
      <c r="B225" s="1204"/>
      <c r="C225" s="1410"/>
      <c r="D225" s="1424"/>
      <c r="E225" s="1204"/>
      <c r="F225" s="1204"/>
      <c r="G225" s="1204"/>
      <c r="H225" s="1204"/>
      <c r="I225" s="1204"/>
      <c r="J225" s="1204"/>
      <c r="K225" s="1204"/>
      <c r="L225" s="1204"/>
      <c r="M225" s="1204"/>
      <c r="N225" s="1204"/>
      <c r="O225" s="1204"/>
      <c r="P225" s="1204"/>
      <c r="Q225" s="1204"/>
      <c r="R225" s="1204"/>
      <c r="S225" s="1204"/>
      <c r="T225" s="1204"/>
      <c r="U225" s="1204"/>
      <c r="V225" s="1204"/>
      <c r="W225" s="1204"/>
      <c r="X225" s="1204"/>
      <c r="Y225" s="1204"/>
      <c r="Z225" s="1204"/>
      <c r="AA225" s="1174"/>
      <c r="AB225" s="1174"/>
      <c r="AC225" s="1174"/>
      <c r="AD225" s="1174"/>
    </row>
    <row r="226" spans="1:30" x14ac:dyDescent="0.25">
      <c r="A226" s="1204"/>
      <c r="B226" s="1204"/>
      <c r="C226" s="1410"/>
      <c r="D226" s="1424"/>
      <c r="E226" s="1204"/>
      <c r="F226" s="1204"/>
      <c r="G226" s="1204"/>
      <c r="H226" s="1204"/>
      <c r="I226" s="1204"/>
      <c r="J226" s="1204"/>
      <c r="K226" s="1204"/>
      <c r="L226" s="1204"/>
      <c r="M226" s="1204"/>
      <c r="N226" s="1204"/>
      <c r="O226" s="1204"/>
      <c r="P226" s="1204"/>
      <c r="Q226" s="1204"/>
      <c r="R226" s="1204"/>
      <c r="S226" s="1204"/>
      <c r="T226" s="1204"/>
      <c r="U226" s="1204"/>
      <c r="V226" s="1204"/>
      <c r="W226" s="1204"/>
      <c r="X226" s="1204"/>
      <c r="Y226" s="1204"/>
      <c r="Z226" s="1204"/>
      <c r="AA226" s="1174"/>
      <c r="AB226" s="1174"/>
      <c r="AC226" s="1174"/>
      <c r="AD226" s="1174"/>
    </row>
    <row r="227" spans="1:30" x14ac:dyDescent="0.25">
      <c r="A227" s="1204"/>
      <c r="B227" s="1204"/>
      <c r="C227" s="1410"/>
      <c r="D227" s="1424"/>
      <c r="E227" s="1204"/>
      <c r="F227" s="1204"/>
      <c r="G227" s="1204"/>
      <c r="H227" s="1204"/>
      <c r="I227" s="1204"/>
      <c r="J227" s="1204"/>
      <c r="K227" s="1204"/>
      <c r="L227" s="1204"/>
      <c r="M227" s="1204"/>
      <c r="N227" s="1204"/>
      <c r="O227" s="1204"/>
      <c r="P227" s="1204"/>
      <c r="Q227" s="1204"/>
      <c r="R227" s="1204"/>
      <c r="S227" s="1204"/>
      <c r="T227" s="1204"/>
      <c r="U227" s="1204"/>
      <c r="V227" s="1204"/>
      <c r="W227" s="1204"/>
      <c r="X227" s="1204"/>
      <c r="Y227" s="1204"/>
      <c r="Z227" s="1204"/>
      <c r="AA227" s="1174"/>
      <c r="AB227" s="1174"/>
      <c r="AC227" s="1174"/>
      <c r="AD227" s="1174"/>
    </row>
    <row r="228" spans="1:30" x14ac:dyDescent="0.25">
      <c r="A228" s="1204"/>
      <c r="B228" s="1204"/>
      <c r="C228" s="1410"/>
      <c r="D228" s="1424"/>
      <c r="E228" s="1204"/>
      <c r="F228" s="1204"/>
      <c r="G228" s="1204"/>
      <c r="H228" s="1204"/>
      <c r="I228" s="1204"/>
      <c r="J228" s="1204"/>
      <c r="K228" s="1204"/>
      <c r="L228" s="1204"/>
      <c r="M228" s="1204"/>
      <c r="N228" s="1204"/>
      <c r="O228" s="1204"/>
      <c r="P228" s="1204"/>
      <c r="Q228" s="1204"/>
      <c r="R228" s="1204"/>
      <c r="S228" s="1204"/>
      <c r="T228" s="1204"/>
      <c r="U228" s="1204"/>
      <c r="V228" s="1204"/>
      <c r="W228" s="1204"/>
      <c r="X228" s="1204"/>
      <c r="Y228" s="1204"/>
      <c r="Z228" s="1204"/>
      <c r="AA228" s="1174"/>
      <c r="AB228" s="1174"/>
      <c r="AC228" s="1174"/>
      <c r="AD228" s="1174"/>
    </row>
    <row r="229" spans="1:30" x14ac:dyDescent="0.25">
      <c r="A229" s="1204"/>
      <c r="B229" s="1204"/>
      <c r="C229" s="1410"/>
      <c r="D229" s="1424"/>
      <c r="E229" s="1204"/>
      <c r="F229" s="1204"/>
      <c r="G229" s="1204"/>
      <c r="H229" s="1204"/>
      <c r="I229" s="1204"/>
      <c r="J229" s="1204"/>
      <c r="K229" s="1204"/>
      <c r="L229" s="1204"/>
      <c r="M229" s="1204"/>
      <c r="N229" s="1204"/>
      <c r="O229" s="1204"/>
      <c r="P229" s="1204"/>
      <c r="Q229" s="1204"/>
      <c r="R229" s="1204"/>
      <c r="S229" s="1204"/>
      <c r="T229" s="1204"/>
      <c r="U229" s="1204"/>
      <c r="V229" s="1204"/>
      <c r="W229" s="1204"/>
      <c r="X229" s="1204"/>
      <c r="Y229" s="1204"/>
      <c r="Z229" s="1204"/>
      <c r="AA229" s="1174"/>
      <c r="AB229" s="1174"/>
      <c r="AC229" s="1174"/>
      <c r="AD229" s="1174"/>
    </row>
    <row r="230" spans="1:30" x14ac:dyDescent="0.25">
      <c r="A230" s="1204"/>
      <c r="B230" s="1204"/>
      <c r="C230" s="1410"/>
      <c r="D230" s="1424"/>
      <c r="E230" s="1204"/>
      <c r="F230" s="1204"/>
      <c r="G230" s="1204"/>
      <c r="H230" s="1204"/>
      <c r="I230" s="1204"/>
      <c r="J230" s="1204"/>
      <c r="K230" s="1204"/>
      <c r="L230" s="1204"/>
      <c r="M230" s="1204"/>
      <c r="N230" s="1204"/>
      <c r="O230" s="1204"/>
      <c r="P230" s="1204"/>
      <c r="Q230" s="1204"/>
      <c r="R230" s="1204"/>
      <c r="S230" s="1204"/>
      <c r="T230" s="1204"/>
      <c r="U230" s="1204"/>
      <c r="V230" s="1204"/>
      <c r="W230" s="1204"/>
      <c r="X230" s="1204"/>
      <c r="Y230" s="1204"/>
      <c r="Z230" s="1204"/>
      <c r="AA230" s="1174"/>
      <c r="AB230" s="1174"/>
      <c r="AC230" s="1174"/>
      <c r="AD230" s="1174"/>
    </row>
    <row r="231" spans="1:30" x14ac:dyDescent="0.25">
      <c r="A231" s="1204"/>
      <c r="B231" s="1204"/>
      <c r="C231" s="1410"/>
      <c r="D231" s="1424"/>
      <c r="E231" s="1204"/>
      <c r="F231" s="1204"/>
      <c r="G231" s="1204"/>
      <c r="H231" s="1204"/>
      <c r="I231" s="1204"/>
      <c r="J231" s="1204"/>
      <c r="K231" s="1204"/>
      <c r="L231" s="1204"/>
      <c r="M231" s="1204"/>
      <c r="N231" s="1204"/>
      <c r="O231" s="1204"/>
      <c r="P231" s="1204"/>
      <c r="Q231" s="1204"/>
      <c r="R231" s="1204"/>
      <c r="S231" s="1204"/>
      <c r="T231" s="1204"/>
      <c r="U231" s="1204"/>
      <c r="V231" s="1204"/>
      <c r="W231" s="1204"/>
      <c r="X231" s="1204"/>
      <c r="Y231" s="1204"/>
      <c r="Z231" s="1204"/>
      <c r="AA231" s="1174"/>
      <c r="AB231" s="1174"/>
      <c r="AC231" s="1174"/>
      <c r="AD231" s="1174"/>
    </row>
    <row r="232" spans="1:30" x14ac:dyDescent="0.25">
      <c r="A232" s="1204"/>
      <c r="B232" s="1204"/>
      <c r="C232" s="1410"/>
      <c r="D232" s="1424"/>
      <c r="E232" s="1204"/>
      <c r="F232" s="1204"/>
      <c r="G232" s="1204"/>
      <c r="H232" s="1204"/>
      <c r="I232" s="1204"/>
      <c r="J232" s="1204"/>
      <c r="K232" s="1204"/>
      <c r="L232" s="1204"/>
      <c r="M232" s="1204"/>
      <c r="N232" s="1204"/>
      <c r="O232" s="1204"/>
      <c r="P232" s="1204"/>
      <c r="Q232" s="1204"/>
      <c r="R232" s="1204"/>
      <c r="S232" s="1204"/>
      <c r="T232" s="1204"/>
      <c r="U232" s="1204"/>
      <c r="V232" s="1204"/>
      <c r="W232" s="1204"/>
      <c r="X232" s="1204"/>
      <c r="Y232" s="1204"/>
      <c r="Z232" s="1204"/>
      <c r="AA232" s="1174"/>
      <c r="AB232" s="1174"/>
      <c r="AC232" s="1174"/>
      <c r="AD232" s="1174"/>
    </row>
    <row r="233" spans="1:30" x14ac:dyDescent="0.25">
      <c r="A233" s="1204"/>
      <c r="B233" s="1204"/>
      <c r="C233" s="1410"/>
      <c r="D233" s="1424"/>
      <c r="E233" s="1204"/>
      <c r="F233" s="1204"/>
      <c r="G233" s="1204"/>
      <c r="H233" s="1204"/>
      <c r="I233" s="1204"/>
      <c r="J233" s="1204"/>
      <c r="K233" s="1204"/>
      <c r="L233" s="1204"/>
      <c r="M233" s="1204"/>
      <c r="N233" s="1204"/>
      <c r="O233" s="1204"/>
      <c r="P233" s="1204"/>
      <c r="Q233" s="1204"/>
      <c r="R233" s="1204"/>
      <c r="S233" s="1204"/>
      <c r="T233" s="1204"/>
      <c r="U233" s="1204"/>
      <c r="V233" s="1204"/>
      <c r="W233" s="1204"/>
      <c r="X233" s="1204"/>
      <c r="Y233" s="1204"/>
      <c r="Z233" s="1204"/>
      <c r="AA233" s="1174"/>
      <c r="AB233" s="1174"/>
      <c r="AC233" s="1174"/>
      <c r="AD233" s="1174"/>
    </row>
    <row r="234" spans="1:30" x14ac:dyDescent="0.25">
      <c r="A234" s="1204"/>
      <c r="B234" s="1204"/>
      <c r="C234" s="1410"/>
      <c r="D234" s="1424"/>
      <c r="E234" s="1204"/>
      <c r="F234" s="1204"/>
      <c r="G234" s="1204"/>
      <c r="H234" s="1204"/>
      <c r="I234" s="1204"/>
      <c r="J234" s="1204"/>
      <c r="K234" s="1204"/>
      <c r="L234" s="1204"/>
      <c r="M234" s="1204"/>
      <c r="N234" s="1204"/>
      <c r="O234" s="1204"/>
      <c r="P234" s="1204"/>
      <c r="Q234" s="1204"/>
      <c r="R234" s="1204"/>
      <c r="S234" s="1204"/>
      <c r="T234" s="1204"/>
      <c r="U234" s="1204"/>
      <c r="V234" s="1204"/>
      <c r="W234" s="1204"/>
      <c r="X234" s="1204"/>
      <c r="Y234" s="1204"/>
      <c r="Z234" s="1204"/>
      <c r="AA234" s="1174"/>
      <c r="AB234" s="1174"/>
      <c r="AC234" s="1174"/>
      <c r="AD234" s="1174"/>
    </row>
    <row r="235" spans="1:30" x14ac:dyDescent="0.25">
      <c r="A235" s="1204"/>
      <c r="B235" s="1204"/>
      <c r="C235" s="1410"/>
      <c r="D235" s="1424"/>
      <c r="E235" s="1204"/>
      <c r="F235" s="1204"/>
      <c r="G235" s="1204"/>
      <c r="H235" s="1204"/>
      <c r="I235" s="1204"/>
      <c r="J235" s="1204"/>
      <c r="K235" s="1204"/>
      <c r="L235" s="1204"/>
      <c r="M235" s="1204"/>
      <c r="N235" s="1204"/>
      <c r="O235" s="1204"/>
      <c r="P235" s="1204"/>
      <c r="Q235" s="1204"/>
      <c r="R235" s="1204"/>
      <c r="S235" s="1204"/>
      <c r="T235" s="1204"/>
      <c r="U235" s="1204"/>
      <c r="V235" s="1204"/>
      <c r="W235" s="1204"/>
      <c r="X235" s="1204"/>
      <c r="Y235" s="1204"/>
      <c r="Z235" s="1204"/>
      <c r="AA235" s="1174"/>
      <c r="AB235" s="1174"/>
      <c r="AC235" s="1174"/>
      <c r="AD235" s="1174"/>
    </row>
    <row r="236" spans="1:30" x14ac:dyDescent="0.25">
      <c r="A236" s="1204"/>
      <c r="B236" s="1204"/>
      <c r="C236" s="1410"/>
      <c r="D236" s="1424"/>
      <c r="E236" s="1204"/>
      <c r="F236" s="1204"/>
      <c r="G236" s="1204"/>
      <c r="H236" s="1204"/>
      <c r="I236" s="1204"/>
      <c r="J236" s="1204"/>
      <c r="K236" s="1204"/>
      <c r="L236" s="1204"/>
      <c r="M236" s="1204"/>
      <c r="N236" s="1204"/>
      <c r="O236" s="1204"/>
      <c r="P236" s="1204"/>
      <c r="Q236" s="1204"/>
      <c r="R236" s="1204"/>
      <c r="S236" s="1204"/>
      <c r="T236" s="1204"/>
      <c r="U236" s="1204"/>
      <c r="V236" s="1204"/>
      <c r="W236" s="1204"/>
      <c r="X236" s="1204"/>
      <c r="Y236" s="1204"/>
      <c r="Z236" s="1204"/>
      <c r="AA236" s="1174"/>
      <c r="AB236" s="1174"/>
      <c r="AC236" s="1174"/>
      <c r="AD236" s="1174"/>
    </row>
    <row r="237" spans="1:30" x14ac:dyDescent="0.25">
      <c r="A237" s="1204"/>
      <c r="B237" s="1204"/>
      <c r="C237" s="1410"/>
      <c r="D237" s="1424"/>
      <c r="E237" s="1204"/>
      <c r="F237" s="1204"/>
      <c r="G237" s="1204"/>
      <c r="H237" s="1204"/>
      <c r="I237" s="1204"/>
      <c r="J237" s="1204"/>
      <c r="K237" s="1204"/>
      <c r="L237" s="1204"/>
      <c r="M237" s="1204"/>
      <c r="N237" s="1204"/>
      <c r="O237" s="1204"/>
      <c r="P237" s="1204"/>
      <c r="Q237" s="1204"/>
      <c r="R237" s="1204"/>
      <c r="S237" s="1204"/>
      <c r="T237" s="1204"/>
      <c r="U237" s="1204"/>
      <c r="V237" s="1204"/>
      <c r="W237" s="1204"/>
      <c r="X237" s="1204"/>
      <c r="Y237" s="1204"/>
      <c r="Z237" s="1204"/>
      <c r="AA237" s="1174"/>
      <c r="AB237" s="1174"/>
      <c r="AC237" s="1174"/>
      <c r="AD237" s="1174"/>
    </row>
    <row r="238" spans="1:30" x14ac:dyDescent="0.25">
      <c r="A238" s="1204"/>
      <c r="B238" s="1204"/>
      <c r="C238" s="1410"/>
      <c r="D238" s="1424"/>
      <c r="E238" s="1204"/>
      <c r="F238" s="1204"/>
      <c r="G238" s="1204"/>
      <c r="H238" s="1204"/>
      <c r="I238" s="1204"/>
      <c r="J238" s="1204"/>
      <c r="K238" s="1204"/>
      <c r="L238" s="1204"/>
      <c r="M238" s="1204"/>
      <c r="N238" s="1204"/>
      <c r="O238" s="1204"/>
      <c r="P238" s="1204"/>
      <c r="Q238" s="1204"/>
      <c r="R238" s="1204"/>
      <c r="S238" s="1204"/>
      <c r="T238" s="1204"/>
      <c r="U238" s="1204"/>
      <c r="V238" s="1204"/>
      <c r="W238" s="1204"/>
      <c r="X238" s="1204"/>
      <c r="Y238" s="1204"/>
      <c r="Z238" s="1204"/>
      <c r="AA238" s="1174"/>
      <c r="AB238" s="1174"/>
      <c r="AC238" s="1174"/>
      <c r="AD238" s="1174"/>
    </row>
    <row r="239" spans="1:30" x14ac:dyDescent="0.25">
      <c r="A239" s="1204"/>
      <c r="B239" s="1204"/>
      <c r="C239" s="1410"/>
      <c r="D239" s="1424"/>
      <c r="E239" s="1204"/>
      <c r="F239" s="1204"/>
      <c r="G239" s="1204"/>
      <c r="H239" s="1204"/>
      <c r="I239" s="1204"/>
      <c r="J239" s="1204"/>
      <c r="K239" s="1204"/>
      <c r="L239" s="1204"/>
      <c r="M239" s="1204"/>
      <c r="N239" s="1204"/>
      <c r="O239" s="1204"/>
      <c r="P239" s="1204"/>
      <c r="Q239" s="1204"/>
      <c r="R239" s="1204"/>
      <c r="S239" s="1204"/>
      <c r="T239" s="1204"/>
      <c r="U239" s="1204"/>
      <c r="V239" s="1204"/>
      <c r="W239" s="1204"/>
      <c r="X239" s="1204"/>
      <c r="Y239" s="1204"/>
      <c r="Z239" s="1204"/>
      <c r="AA239" s="1174"/>
      <c r="AB239" s="1174"/>
      <c r="AC239" s="1174"/>
      <c r="AD239" s="1174"/>
    </row>
    <row r="240" spans="1:30" x14ac:dyDescent="0.25">
      <c r="A240" s="1204"/>
      <c r="B240" s="1204"/>
      <c r="C240" s="1410"/>
      <c r="D240" s="1424"/>
      <c r="E240" s="1204"/>
      <c r="F240" s="1204"/>
      <c r="G240" s="1204"/>
      <c r="H240" s="1204"/>
      <c r="I240" s="1204"/>
      <c r="J240" s="1204"/>
      <c r="K240" s="1204"/>
      <c r="L240" s="1204"/>
      <c r="M240" s="1204"/>
      <c r="N240" s="1204"/>
      <c r="O240" s="1204"/>
      <c r="P240" s="1204"/>
      <c r="Q240" s="1204"/>
      <c r="R240" s="1204"/>
      <c r="S240" s="1204"/>
      <c r="T240" s="1204"/>
      <c r="U240" s="1204"/>
      <c r="V240" s="1204"/>
      <c r="W240" s="1204"/>
      <c r="X240" s="1204"/>
      <c r="Y240" s="1204"/>
      <c r="Z240" s="1204"/>
      <c r="AA240" s="1174"/>
      <c r="AB240" s="1174"/>
      <c r="AC240" s="1174"/>
      <c r="AD240" s="1174"/>
    </row>
    <row r="241" spans="1:30" x14ac:dyDescent="0.25">
      <c r="A241" s="1204"/>
      <c r="B241" s="1204"/>
      <c r="C241" s="1410"/>
      <c r="D241" s="1424"/>
      <c r="E241" s="1204"/>
      <c r="F241" s="1204"/>
      <c r="G241" s="1204"/>
      <c r="H241" s="1204"/>
      <c r="I241" s="1204"/>
      <c r="J241" s="1204"/>
      <c r="K241" s="1204"/>
      <c r="L241" s="1204"/>
      <c r="M241" s="1204"/>
      <c r="N241" s="1204"/>
      <c r="O241" s="1204"/>
      <c r="P241" s="1204"/>
      <c r="Q241" s="1204"/>
      <c r="R241" s="1204"/>
      <c r="S241" s="1204"/>
      <c r="T241" s="1204"/>
      <c r="U241" s="1204"/>
      <c r="V241" s="1204"/>
      <c r="W241" s="1204"/>
      <c r="X241" s="1204"/>
      <c r="Y241" s="1204"/>
      <c r="Z241" s="1204"/>
      <c r="AA241" s="1174"/>
      <c r="AB241" s="1174"/>
      <c r="AC241" s="1174"/>
      <c r="AD241" s="1174"/>
    </row>
    <row r="242" spans="1:30" x14ac:dyDescent="0.25">
      <c r="A242" s="1204"/>
      <c r="B242" s="1204"/>
      <c r="C242" s="1410"/>
      <c r="D242" s="1424"/>
      <c r="E242" s="1204"/>
      <c r="F242" s="1204"/>
      <c r="G242" s="1204"/>
      <c r="H242" s="1204"/>
      <c r="I242" s="1204"/>
      <c r="J242" s="1204"/>
      <c r="K242" s="1204"/>
      <c r="L242" s="1204"/>
      <c r="M242" s="1204"/>
      <c r="N242" s="1204"/>
      <c r="O242" s="1204"/>
      <c r="P242" s="1204"/>
      <c r="Q242" s="1204"/>
      <c r="R242" s="1204"/>
      <c r="S242" s="1204"/>
      <c r="T242" s="1204"/>
      <c r="U242" s="1204"/>
      <c r="V242" s="1204"/>
      <c r="W242" s="1204"/>
      <c r="X242" s="1204"/>
      <c r="Y242" s="1204"/>
      <c r="Z242" s="1204"/>
      <c r="AA242" s="1174"/>
      <c r="AB242" s="1174"/>
      <c r="AC242" s="1174"/>
      <c r="AD242" s="1174"/>
    </row>
    <row r="243" spans="1:30" x14ac:dyDescent="0.25">
      <c r="A243" s="1204"/>
      <c r="B243" s="1204"/>
      <c r="C243" s="1410"/>
      <c r="D243" s="1424"/>
      <c r="E243" s="1204"/>
      <c r="F243" s="1204"/>
      <c r="G243" s="1204"/>
      <c r="H243" s="1204"/>
      <c r="I243" s="1204"/>
      <c r="J243" s="1204"/>
      <c r="K243" s="1204"/>
      <c r="L243" s="1204"/>
      <c r="M243" s="1204"/>
      <c r="N243" s="1204"/>
      <c r="O243" s="1204"/>
      <c r="P243" s="1204"/>
      <c r="Q243" s="1204"/>
      <c r="R243" s="1204"/>
      <c r="S243" s="1204"/>
      <c r="T243" s="1204"/>
      <c r="U243" s="1204"/>
      <c r="V243" s="1204"/>
      <c r="W243" s="1204"/>
      <c r="X243" s="1204"/>
      <c r="Y243" s="1204"/>
      <c r="Z243" s="1204"/>
      <c r="AA243" s="1174"/>
      <c r="AB243" s="1174"/>
      <c r="AC243" s="1174"/>
      <c r="AD243" s="1174"/>
    </row>
    <row r="244" spans="1:30" x14ac:dyDescent="0.25">
      <c r="A244" s="1204"/>
      <c r="B244" s="1204"/>
      <c r="C244" s="1410"/>
      <c r="D244" s="1424"/>
      <c r="E244" s="1204"/>
      <c r="F244" s="1204"/>
      <c r="G244" s="1204"/>
      <c r="H244" s="1204"/>
      <c r="I244" s="1204"/>
      <c r="J244" s="1204"/>
      <c r="K244" s="1204"/>
      <c r="L244" s="1204"/>
      <c r="M244" s="1204"/>
      <c r="N244" s="1204"/>
      <c r="O244" s="1204"/>
      <c r="P244" s="1204"/>
      <c r="Q244" s="1204"/>
      <c r="R244" s="1204"/>
      <c r="S244" s="1204"/>
      <c r="T244" s="1204"/>
      <c r="U244" s="1204"/>
      <c r="V244" s="1204"/>
      <c r="W244" s="1204"/>
      <c r="X244" s="1204"/>
      <c r="Y244" s="1204"/>
      <c r="Z244" s="1204"/>
      <c r="AA244" s="1174"/>
      <c r="AB244" s="1174"/>
      <c r="AC244" s="1174"/>
      <c r="AD244" s="1174"/>
    </row>
    <row r="245" spans="1:30" x14ac:dyDescent="0.25">
      <c r="A245" s="1204"/>
      <c r="B245" s="1204"/>
      <c r="C245" s="1410"/>
      <c r="D245" s="1424"/>
      <c r="E245" s="1204"/>
      <c r="F245" s="1204"/>
      <c r="G245" s="1204"/>
      <c r="H245" s="1204"/>
      <c r="I245" s="1204"/>
      <c r="J245" s="1204"/>
      <c r="K245" s="1204"/>
      <c r="L245" s="1204"/>
      <c r="M245" s="1204"/>
      <c r="N245" s="1204"/>
      <c r="O245" s="1204"/>
      <c r="P245" s="1204"/>
      <c r="Q245" s="1204"/>
      <c r="R245" s="1204"/>
      <c r="S245" s="1204"/>
      <c r="T245" s="1204"/>
      <c r="U245" s="1204"/>
      <c r="V245" s="1204"/>
      <c r="W245" s="1204"/>
      <c r="X245" s="1204"/>
      <c r="Y245" s="1204"/>
      <c r="Z245" s="1204"/>
      <c r="AA245" s="1174"/>
      <c r="AB245" s="1174"/>
      <c r="AC245" s="1174"/>
      <c r="AD245" s="1174"/>
    </row>
    <row r="246" spans="1:30" x14ac:dyDescent="0.25">
      <c r="A246" s="1204"/>
      <c r="B246" s="1204"/>
      <c r="C246" s="1410"/>
      <c r="D246" s="142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174"/>
      <c r="AB246" s="1174"/>
      <c r="AC246" s="1174"/>
      <c r="AD246" s="1174"/>
    </row>
    <row r="247" spans="1:30" x14ac:dyDescent="0.25">
      <c r="A247" s="1204"/>
      <c r="B247" s="1204"/>
      <c r="C247" s="1410"/>
      <c r="D247" s="1424"/>
      <c r="E247" s="1204"/>
      <c r="F247" s="1204"/>
      <c r="G247" s="1204"/>
      <c r="H247" s="1204"/>
      <c r="I247" s="1204"/>
      <c r="J247" s="1204"/>
      <c r="K247" s="1204"/>
      <c r="L247" s="1204"/>
      <c r="M247" s="1204"/>
      <c r="N247" s="1204"/>
      <c r="O247" s="1204"/>
      <c r="P247" s="1204"/>
      <c r="Q247" s="1204"/>
      <c r="R247" s="1204"/>
      <c r="S247" s="1204"/>
      <c r="T247" s="1204"/>
      <c r="U247" s="1204"/>
      <c r="V247" s="1204"/>
      <c r="W247" s="1204"/>
      <c r="X247" s="1204"/>
      <c r="Y247" s="1204"/>
      <c r="Z247" s="1204"/>
      <c r="AA247" s="1174"/>
      <c r="AB247" s="1174"/>
      <c r="AC247" s="1174"/>
      <c r="AD247" s="1174"/>
    </row>
    <row r="248" spans="1:30" x14ac:dyDescent="0.25">
      <c r="A248" s="1204"/>
      <c r="B248" s="1204"/>
      <c r="C248" s="1410"/>
      <c r="D248" s="1424"/>
      <c r="E248" s="1204"/>
      <c r="F248" s="1204"/>
      <c r="G248" s="1204"/>
      <c r="H248" s="1204"/>
      <c r="I248" s="1204"/>
      <c r="J248" s="1204"/>
      <c r="K248" s="1204"/>
      <c r="L248" s="1204"/>
      <c r="M248" s="1204"/>
      <c r="N248" s="1204"/>
      <c r="O248" s="1204"/>
      <c r="P248" s="1204"/>
      <c r="Q248" s="1204"/>
      <c r="R248" s="1204"/>
      <c r="S248" s="1204"/>
      <c r="T248" s="1204"/>
      <c r="U248" s="1204"/>
      <c r="V248" s="1204"/>
      <c r="W248" s="1204"/>
      <c r="X248" s="1204"/>
      <c r="Y248" s="1204"/>
      <c r="Z248" s="1204"/>
      <c r="AA248" s="1174"/>
      <c r="AB248" s="1174"/>
      <c r="AC248" s="1174"/>
      <c r="AD248" s="1174"/>
    </row>
    <row r="249" spans="1:30" x14ac:dyDescent="0.25">
      <c r="A249" s="1204"/>
      <c r="B249" s="1204"/>
      <c r="C249" s="1410"/>
      <c r="D249" s="1424"/>
      <c r="E249" s="1204"/>
      <c r="F249" s="1204"/>
      <c r="G249" s="1204"/>
      <c r="H249" s="1204"/>
      <c r="I249" s="1204"/>
      <c r="J249" s="1204"/>
      <c r="K249" s="1204"/>
      <c r="L249" s="1204"/>
      <c r="M249" s="1204"/>
      <c r="N249" s="1204"/>
      <c r="O249" s="1204"/>
      <c r="P249" s="1204"/>
      <c r="Q249" s="1204"/>
      <c r="R249" s="1204"/>
      <c r="S249" s="1204"/>
      <c r="T249" s="1204"/>
      <c r="U249" s="1204"/>
      <c r="V249" s="1204"/>
      <c r="W249" s="1204"/>
      <c r="X249" s="1204"/>
      <c r="Y249" s="1204"/>
      <c r="Z249" s="1204"/>
      <c r="AA249" s="1174"/>
      <c r="AB249" s="1174"/>
      <c r="AC249" s="1174"/>
      <c r="AD249" s="1174"/>
    </row>
    <row r="250" spans="1:30" x14ac:dyDescent="0.25">
      <c r="A250" s="1204"/>
      <c r="B250" s="1204"/>
      <c r="C250" s="1410"/>
      <c r="D250" s="1424"/>
      <c r="E250" s="1204"/>
      <c r="F250" s="1204"/>
      <c r="G250" s="1204"/>
      <c r="H250" s="1204"/>
      <c r="I250" s="1204"/>
      <c r="J250" s="1204"/>
      <c r="K250" s="1204"/>
      <c r="L250" s="1204"/>
      <c r="M250" s="1204"/>
      <c r="N250" s="1204"/>
      <c r="O250" s="1204"/>
      <c r="P250" s="1204"/>
      <c r="Q250" s="1204"/>
      <c r="R250" s="1204"/>
      <c r="S250" s="1204"/>
      <c r="T250" s="1204"/>
      <c r="U250" s="1204"/>
      <c r="V250" s="1204"/>
      <c r="W250" s="1204"/>
      <c r="X250" s="1204"/>
      <c r="Y250" s="1204"/>
      <c r="Z250" s="1204"/>
      <c r="AA250" s="1174"/>
      <c r="AB250" s="1174"/>
      <c r="AC250" s="1174"/>
      <c r="AD250" s="1174"/>
    </row>
    <row r="251" spans="1:30" x14ac:dyDescent="0.25">
      <c r="A251" s="1204"/>
      <c r="B251" s="1204"/>
      <c r="C251" s="1410"/>
      <c r="D251" s="1424"/>
      <c r="E251" s="1204"/>
      <c r="F251" s="1204"/>
      <c r="G251" s="1204"/>
      <c r="H251" s="1204"/>
      <c r="I251" s="1204"/>
      <c r="J251" s="1204"/>
      <c r="K251" s="1204"/>
      <c r="L251" s="1204"/>
      <c r="M251" s="1204"/>
      <c r="N251" s="1204"/>
      <c r="O251" s="1204"/>
      <c r="P251" s="1204"/>
      <c r="Q251" s="1204"/>
      <c r="R251" s="1204"/>
      <c r="S251" s="1204"/>
      <c r="T251" s="1204"/>
      <c r="U251" s="1204"/>
      <c r="V251" s="1204"/>
      <c r="W251" s="1204"/>
      <c r="X251" s="1204"/>
      <c r="Y251" s="1204"/>
      <c r="Z251" s="1204"/>
      <c r="AA251" s="1174"/>
      <c r="AB251" s="1174"/>
      <c r="AC251" s="1174"/>
      <c r="AD251" s="1174"/>
    </row>
    <row r="252" spans="1:30" x14ac:dyDescent="0.25">
      <c r="A252" s="1204"/>
      <c r="B252" s="1204"/>
      <c r="C252" s="1410"/>
      <c r="D252" s="1424"/>
      <c r="E252" s="1204"/>
      <c r="F252" s="1204"/>
      <c r="G252" s="1204"/>
      <c r="H252" s="1204"/>
      <c r="I252" s="1204"/>
      <c r="J252" s="1204"/>
      <c r="K252" s="1204"/>
      <c r="L252" s="1204"/>
      <c r="M252" s="1204"/>
      <c r="N252" s="1204"/>
      <c r="O252" s="1204"/>
      <c r="P252" s="1204"/>
      <c r="Q252" s="1204"/>
      <c r="R252" s="1204"/>
      <c r="S252" s="1204"/>
      <c r="T252" s="1204"/>
      <c r="U252" s="1204"/>
      <c r="V252" s="1204"/>
      <c r="W252" s="1204"/>
      <c r="X252" s="1204"/>
      <c r="Y252" s="1204"/>
      <c r="Z252" s="1204"/>
      <c r="AA252" s="1174"/>
      <c r="AB252" s="1174"/>
      <c r="AC252" s="1174"/>
      <c r="AD252" s="1174"/>
    </row>
    <row r="253" spans="1:30" x14ac:dyDescent="0.25">
      <c r="A253" s="1204"/>
      <c r="B253" s="1204"/>
      <c r="C253" s="1410"/>
      <c r="D253" s="1424"/>
      <c r="E253" s="1204"/>
      <c r="F253" s="1204"/>
      <c r="G253" s="1204"/>
      <c r="H253" s="1204"/>
      <c r="I253" s="1204"/>
      <c r="J253" s="1204"/>
      <c r="K253" s="1204"/>
      <c r="L253" s="1204"/>
      <c r="M253" s="1204"/>
      <c r="N253" s="1204"/>
      <c r="O253" s="1204"/>
      <c r="P253" s="1204"/>
      <c r="Q253" s="1204"/>
      <c r="R253" s="1204"/>
      <c r="S253" s="1204"/>
      <c r="T253" s="1204"/>
      <c r="U253" s="1204"/>
      <c r="V253" s="1204"/>
      <c r="W253" s="1204"/>
      <c r="X253" s="1204"/>
      <c r="Y253" s="1204"/>
      <c r="Z253" s="1204"/>
      <c r="AA253" s="1174"/>
      <c r="AB253" s="1174"/>
      <c r="AC253" s="1174"/>
      <c r="AD253" s="1174"/>
    </row>
    <row r="254" spans="1:30" x14ac:dyDescent="0.25">
      <c r="A254" s="1204"/>
      <c r="B254" s="1204"/>
      <c r="C254" s="1410"/>
      <c r="D254" s="1424"/>
      <c r="E254" s="1204"/>
      <c r="F254" s="1204"/>
      <c r="G254" s="1204"/>
      <c r="H254" s="1204"/>
      <c r="I254" s="1204"/>
      <c r="J254" s="1204"/>
      <c r="K254" s="1204"/>
      <c r="L254" s="1204"/>
      <c r="M254" s="1204"/>
      <c r="N254" s="1204"/>
      <c r="O254" s="1204"/>
      <c r="P254" s="1204"/>
      <c r="Q254" s="1204"/>
      <c r="R254" s="1204"/>
      <c r="S254" s="1204"/>
      <c r="T254" s="1204"/>
      <c r="U254" s="1204"/>
      <c r="V254" s="1204"/>
      <c r="W254" s="1204"/>
      <c r="X254" s="1204"/>
      <c r="Y254" s="1204"/>
      <c r="Z254" s="1204"/>
      <c r="AA254" s="1174"/>
      <c r="AB254" s="1174"/>
      <c r="AC254" s="1174"/>
      <c r="AD254" s="1174"/>
    </row>
    <row r="255" spans="1:30" x14ac:dyDescent="0.25">
      <c r="A255" s="1204"/>
      <c r="B255" s="1204"/>
      <c r="C255" s="1410"/>
      <c r="D255" s="1424"/>
      <c r="E255" s="1204"/>
      <c r="F255" s="1204"/>
      <c r="G255" s="1204"/>
      <c r="H255" s="1204"/>
      <c r="I255" s="1204"/>
      <c r="J255" s="1204"/>
      <c r="K255" s="1204"/>
      <c r="L255" s="1204"/>
      <c r="M255" s="1204"/>
      <c r="N255" s="1204"/>
      <c r="O255" s="1204"/>
      <c r="P255" s="1204"/>
      <c r="Q255" s="1204"/>
      <c r="R255" s="1204"/>
      <c r="S255" s="1204"/>
      <c r="T255" s="1204"/>
      <c r="U255" s="1204"/>
      <c r="V255" s="1204"/>
      <c r="W255" s="1204"/>
      <c r="X255" s="1204"/>
      <c r="Y255" s="1204"/>
      <c r="Z255" s="1204"/>
      <c r="AA255" s="1174"/>
      <c r="AB255" s="1174"/>
      <c r="AC255" s="1174"/>
      <c r="AD255" s="1174"/>
    </row>
    <row r="256" spans="1:30" x14ac:dyDescent="0.25">
      <c r="A256" s="1204"/>
      <c r="B256" s="1204"/>
      <c r="C256" s="1410"/>
      <c r="D256" s="1424"/>
      <c r="E256" s="1204"/>
      <c r="F256" s="1204"/>
      <c r="G256" s="1204"/>
      <c r="H256" s="1204"/>
      <c r="I256" s="1204"/>
      <c r="J256" s="1204"/>
      <c r="K256" s="1204"/>
      <c r="L256" s="1204"/>
      <c r="M256" s="1204"/>
      <c r="N256" s="1204"/>
      <c r="O256" s="1204"/>
      <c r="P256" s="1204"/>
      <c r="Q256" s="1204"/>
      <c r="R256" s="1204"/>
      <c r="S256" s="1204"/>
      <c r="T256" s="1204"/>
      <c r="U256" s="1204"/>
      <c r="V256" s="1204"/>
      <c r="W256" s="1204"/>
      <c r="X256" s="1204"/>
      <c r="Y256" s="1204"/>
      <c r="Z256" s="1204"/>
      <c r="AA256" s="1174"/>
      <c r="AB256" s="1174"/>
      <c r="AC256" s="1174"/>
      <c r="AD256" s="1174"/>
    </row>
    <row r="257" spans="1:30" x14ac:dyDescent="0.25">
      <c r="A257" s="1204"/>
      <c r="B257" s="1204"/>
      <c r="C257" s="1410"/>
      <c r="D257" s="1424"/>
      <c r="E257" s="1204"/>
      <c r="F257" s="1204"/>
      <c r="G257" s="1204"/>
      <c r="H257" s="1204"/>
      <c r="I257" s="1204"/>
      <c r="J257" s="1204"/>
      <c r="K257" s="1204"/>
      <c r="L257" s="1204"/>
      <c r="M257" s="1204"/>
      <c r="N257" s="1204"/>
      <c r="O257" s="1204"/>
      <c r="P257" s="1204"/>
      <c r="Q257" s="1204"/>
      <c r="R257" s="1204"/>
      <c r="S257" s="1204"/>
      <c r="T257" s="1204"/>
      <c r="U257" s="1204"/>
      <c r="V257" s="1204"/>
      <c r="W257" s="1204"/>
      <c r="X257" s="1204"/>
      <c r="Y257" s="1204"/>
      <c r="Z257" s="1204"/>
      <c r="AA257" s="1174"/>
      <c r="AB257" s="1174"/>
      <c r="AC257" s="1174"/>
      <c r="AD257" s="1174"/>
    </row>
    <row r="258" spans="1:30" x14ac:dyDescent="0.25">
      <c r="A258" s="1204"/>
      <c r="B258" s="1204"/>
      <c r="C258" s="1410"/>
      <c r="D258" s="1424"/>
      <c r="E258" s="1204"/>
      <c r="F258" s="1204"/>
      <c r="G258" s="1204"/>
      <c r="H258" s="1204"/>
      <c r="I258" s="1204"/>
      <c r="J258" s="1204"/>
      <c r="K258" s="1204"/>
      <c r="L258" s="1204"/>
      <c r="M258" s="1204"/>
      <c r="N258" s="1204"/>
      <c r="O258" s="1204"/>
      <c r="P258" s="1204"/>
      <c r="Q258" s="1204"/>
      <c r="R258" s="1204"/>
      <c r="S258" s="1204"/>
      <c r="T258" s="1204"/>
      <c r="U258" s="1204"/>
      <c r="V258" s="1204"/>
      <c r="W258" s="1204"/>
      <c r="X258" s="1204"/>
      <c r="Y258" s="1204"/>
      <c r="Z258" s="1204"/>
      <c r="AA258" s="1174"/>
      <c r="AB258" s="1174"/>
      <c r="AC258" s="1174"/>
      <c r="AD258" s="1174"/>
    </row>
    <row r="259" spans="1:30" x14ac:dyDescent="0.25">
      <c r="A259" s="1204"/>
      <c r="B259" s="1204"/>
      <c r="C259" s="1410"/>
      <c r="D259" s="1424"/>
      <c r="E259" s="1204"/>
      <c r="F259" s="1204"/>
      <c r="G259" s="1204"/>
      <c r="H259" s="1204"/>
      <c r="I259" s="1204"/>
      <c r="J259" s="1204"/>
      <c r="K259" s="1204"/>
      <c r="L259" s="1204"/>
      <c r="M259" s="1204"/>
      <c r="N259" s="1204"/>
      <c r="O259" s="1204"/>
      <c r="P259" s="1204"/>
      <c r="Q259" s="1204"/>
      <c r="R259" s="1204"/>
      <c r="S259" s="1204"/>
      <c r="T259" s="1204"/>
      <c r="U259" s="1204"/>
      <c r="V259" s="1204"/>
      <c r="W259" s="1204"/>
      <c r="X259" s="1204"/>
      <c r="Y259" s="1204"/>
      <c r="Z259" s="1204"/>
      <c r="AA259" s="1174"/>
      <c r="AB259" s="1174"/>
      <c r="AC259" s="1174"/>
      <c r="AD259" s="1174"/>
    </row>
    <row r="260" spans="1:30" x14ac:dyDescent="0.25">
      <c r="A260" s="1204"/>
      <c r="B260" s="1204"/>
      <c r="C260" s="1410"/>
      <c r="D260" s="1424"/>
      <c r="E260" s="1204"/>
      <c r="F260" s="1204"/>
      <c r="G260" s="1204"/>
      <c r="H260" s="1204"/>
      <c r="I260" s="1204"/>
      <c r="J260" s="1204"/>
      <c r="K260" s="1204"/>
      <c r="L260" s="1204"/>
      <c r="M260" s="1204"/>
      <c r="N260" s="1204"/>
      <c r="O260" s="1204"/>
      <c r="P260" s="1204"/>
      <c r="Q260" s="1204"/>
      <c r="R260" s="1204"/>
      <c r="S260" s="1204"/>
      <c r="T260" s="1204"/>
      <c r="U260" s="1204"/>
      <c r="V260" s="1204"/>
      <c r="W260" s="1204"/>
      <c r="X260" s="1204"/>
      <c r="Y260" s="1204"/>
      <c r="Z260" s="1204"/>
      <c r="AA260" s="1174"/>
      <c r="AB260" s="1174"/>
      <c r="AC260" s="1174"/>
      <c r="AD260" s="1174"/>
    </row>
    <row r="261" spans="1:30" x14ac:dyDescent="0.25">
      <c r="A261" s="1204"/>
      <c r="B261" s="1204"/>
      <c r="C261" s="1410"/>
      <c r="D261" s="1424"/>
      <c r="E261" s="1204"/>
      <c r="F261" s="1204"/>
      <c r="G261" s="1204"/>
      <c r="H261" s="1204"/>
      <c r="I261" s="1204"/>
      <c r="J261" s="1204"/>
      <c r="K261" s="1204"/>
      <c r="L261" s="1204"/>
      <c r="M261" s="1204"/>
      <c r="N261" s="1204"/>
      <c r="O261" s="1204"/>
      <c r="P261" s="1204"/>
      <c r="Q261" s="1204"/>
      <c r="R261" s="1204"/>
      <c r="S261" s="1204"/>
      <c r="T261" s="1204"/>
      <c r="U261" s="1204"/>
      <c r="V261" s="1204"/>
      <c r="W261" s="1204"/>
      <c r="X261" s="1204"/>
      <c r="Y261" s="1204"/>
      <c r="Z261" s="1204"/>
      <c r="AA261" s="1174"/>
      <c r="AB261" s="1174"/>
      <c r="AC261" s="1174"/>
      <c r="AD261" s="1174"/>
    </row>
    <row r="262" spans="1:30" x14ac:dyDescent="0.25">
      <c r="A262" s="1204"/>
      <c r="B262" s="1204"/>
      <c r="C262" s="1410"/>
      <c r="D262" s="1424"/>
      <c r="E262" s="1204"/>
      <c r="F262" s="1204"/>
      <c r="G262" s="1204"/>
      <c r="H262" s="1204"/>
      <c r="I262" s="1204"/>
      <c r="J262" s="1204"/>
      <c r="K262" s="1204"/>
      <c r="L262" s="1204"/>
      <c r="M262" s="1204"/>
      <c r="N262" s="1204"/>
      <c r="O262" s="1204"/>
      <c r="P262" s="1204"/>
      <c r="Q262" s="1204"/>
      <c r="R262" s="1204"/>
      <c r="S262" s="1204"/>
      <c r="T262" s="1204"/>
      <c r="U262" s="1204"/>
      <c r="V262" s="1204"/>
      <c r="W262" s="1204"/>
      <c r="X262" s="1204"/>
      <c r="Y262" s="1204"/>
      <c r="Z262" s="1204"/>
      <c r="AA262" s="1174"/>
      <c r="AB262" s="1174"/>
      <c r="AC262" s="1174"/>
      <c r="AD262" s="1174"/>
    </row>
    <row r="263" spans="1:30" x14ac:dyDescent="0.25">
      <c r="A263" s="1204"/>
      <c r="B263" s="1204"/>
      <c r="C263" s="1410"/>
      <c r="D263" s="1424"/>
      <c r="E263" s="1204"/>
      <c r="F263" s="1204"/>
      <c r="G263" s="1204"/>
      <c r="H263" s="1204"/>
      <c r="I263" s="1204"/>
      <c r="J263" s="1204"/>
      <c r="K263" s="1204"/>
      <c r="L263" s="1204"/>
      <c r="M263" s="1204"/>
      <c r="N263" s="1204"/>
      <c r="O263" s="1204"/>
      <c r="P263" s="1204"/>
      <c r="Q263" s="1204"/>
      <c r="R263" s="1204"/>
      <c r="S263" s="1204"/>
      <c r="T263" s="1204"/>
      <c r="U263" s="1204"/>
      <c r="V263" s="1204"/>
      <c r="W263" s="1204"/>
      <c r="X263" s="1204"/>
      <c r="Y263" s="1204"/>
      <c r="Z263" s="1204"/>
      <c r="AA263" s="1174"/>
      <c r="AB263" s="1174"/>
      <c r="AC263" s="1174"/>
      <c r="AD263" s="1174"/>
    </row>
    <row r="264" spans="1:30" x14ac:dyDescent="0.25">
      <c r="A264" s="1204"/>
      <c r="B264" s="1204"/>
      <c r="C264" s="1410"/>
      <c r="D264" s="1424"/>
      <c r="E264" s="1204"/>
      <c r="F264" s="1204"/>
      <c r="G264" s="1204"/>
      <c r="H264" s="1204"/>
      <c r="I264" s="1204"/>
      <c r="J264" s="1204"/>
      <c r="K264" s="1204"/>
      <c r="L264" s="1204"/>
      <c r="M264" s="1204"/>
      <c r="N264" s="1204"/>
      <c r="O264" s="1204"/>
      <c r="P264" s="1204"/>
      <c r="Q264" s="1204"/>
      <c r="R264" s="1204"/>
      <c r="S264" s="1204"/>
      <c r="T264" s="1204"/>
      <c r="U264" s="1204"/>
      <c r="V264" s="1204"/>
      <c r="W264" s="1204"/>
      <c r="X264" s="1204"/>
      <c r="Y264" s="1204"/>
      <c r="Z264" s="1204"/>
      <c r="AA264" s="1174"/>
      <c r="AB264" s="1174"/>
      <c r="AC264" s="1174"/>
      <c r="AD264" s="1174"/>
    </row>
    <row r="265" spans="1:30" x14ac:dyDescent="0.25">
      <c r="A265" s="1204"/>
      <c r="B265" s="1204"/>
      <c r="C265" s="1410"/>
      <c r="D265" s="1424"/>
      <c r="E265" s="1204"/>
      <c r="F265" s="1204"/>
      <c r="G265" s="1204"/>
      <c r="H265" s="1204"/>
      <c r="I265" s="1204"/>
      <c r="J265" s="1204"/>
      <c r="K265" s="1204"/>
      <c r="L265" s="1204"/>
      <c r="M265" s="1204"/>
      <c r="N265" s="1204"/>
      <c r="O265" s="1204"/>
      <c r="P265" s="1204"/>
      <c r="Q265" s="1204"/>
      <c r="R265" s="1204"/>
      <c r="S265" s="1204"/>
      <c r="T265" s="1204"/>
      <c r="U265" s="1204"/>
      <c r="V265" s="1204"/>
      <c r="W265" s="1204"/>
      <c r="X265" s="1204"/>
      <c r="Y265" s="1204"/>
      <c r="Z265" s="1204"/>
      <c r="AA265" s="1174"/>
      <c r="AB265" s="1174"/>
      <c r="AC265" s="1174"/>
      <c r="AD265" s="1174"/>
    </row>
    <row r="266" spans="1:30" x14ac:dyDescent="0.25">
      <c r="A266" s="1204"/>
      <c r="B266" s="1204"/>
      <c r="C266" s="1410"/>
      <c r="D266" s="1424"/>
      <c r="E266" s="1204"/>
      <c r="F266" s="1204"/>
      <c r="G266" s="1204"/>
      <c r="H266" s="1204"/>
      <c r="I266" s="1204"/>
      <c r="J266" s="1204"/>
      <c r="K266" s="1204"/>
      <c r="L266" s="1204"/>
      <c r="M266" s="1204"/>
      <c r="N266" s="1204"/>
      <c r="O266" s="1204"/>
      <c r="P266" s="1204"/>
      <c r="Q266" s="1204"/>
      <c r="R266" s="1204"/>
      <c r="S266" s="1204"/>
      <c r="T266" s="1204"/>
      <c r="U266" s="1204"/>
      <c r="V266" s="1204"/>
      <c r="W266" s="1204"/>
      <c r="X266" s="1204"/>
      <c r="Y266" s="1204"/>
      <c r="Z266" s="1204"/>
      <c r="AA266" s="1174"/>
      <c r="AB266" s="1174"/>
      <c r="AC266" s="1174"/>
      <c r="AD266" s="1174"/>
    </row>
    <row r="267" spans="1:30" x14ac:dyDescent="0.25">
      <c r="A267" s="1204"/>
      <c r="B267" s="1204"/>
      <c r="C267" s="1410"/>
      <c r="D267" s="1424"/>
      <c r="E267" s="1204"/>
      <c r="F267" s="1204"/>
      <c r="G267" s="1204"/>
      <c r="H267" s="1204"/>
      <c r="I267" s="1204"/>
      <c r="J267" s="1204"/>
      <c r="K267" s="1204"/>
      <c r="L267" s="1204"/>
      <c r="M267" s="1204"/>
      <c r="N267" s="1204"/>
      <c r="O267" s="1204"/>
      <c r="P267" s="1204"/>
      <c r="Q267" s="1204"/>
      <c r="R267" s="1204"/>
      <c r="S267" s="1204"/>
      <c r="T267" s="1204"/>
      <c r="U267" s="1204"/>
      <c r="V267" s="1204"/>
      <c r="W267" s="1204"/>
      <c r="X267" s="1204"/>
      <c r="Y267" s="1204"/>
      <c r="Z267" s="1204"/>
      <c r="AA267" s="1174"/>
      <c r="AB267" s="1174"/>
      <c r="AC267" s="1174"/>
      <c r="AD267" s="1174"/>
    </row>
    <row r="268" spans="1:30" x14ac:dyDescent="0.25">
      <c r="A268" s="1204"/>
      <c r="B268" s="1204"/>
      <c r="C268" s="1410"/>
      <c r="D268" s="1424"/>
      <c r="E268" s="1204"/>
      <c r="F268" s="1204"/>
      <c r="G268" s="1204"/>
      <c r="H268" s="1204"/>
      <c r="I268" s="1204"/>
      <c r="J268" s="1204"/>
      <c r="K268" s="1204"/>
      <c r="L268" s="1204"/>
      <c r="M268" s="1204"/>
      <c r="N268" s="1204"/>
      <c r="O268" s="1204"/>
      <c r="P268" s="1204"/>
      <c r="Q268" s="1204"/>
      <c r="R268" s="1204"/>
      <c r="S268" s="1204"/>
      <c r="T268" s="1204"/>
      <c r="U268" s="1204"/>
      <c r="V268" s="1204"/>
      <c r="W268" s="1204"/>
      <c r="X268" s="1204"/>
      <c r="Y268" s="1204"/>
      <c r="Z268" s="1204"/>
      <c r="AA268" s="1174"/>
      <c r="AB268" s="1174"/>
      <c r="AC268" s="1174"/>
      <c r="AD268" s="1174"/>
    </row>
    <row r="269" spans="1:30" x14ac:dyDescent="0.25">
      <c r="A269" s="1204"/>
      <c r="B269" s="1204"/>
      <c r="C269" s="1410"/>
      <c r="D269" s="1424"/>
      <c r="E269" s="1204"/>
      <c r="F269" s="1204"/>
      <c r="G269" s="1204"/>
      <c r="H269" s="1204"/>
      <c r="I269" s="1204"/>
      <c r="J269" s="1204"/>
      <c r="K269" s="1204"/>
      <c r="L269" s="1204"/>
      <c r="M269" s="1204"/>
      <c r="N269" s="1204"/>
      <c r="O269" s="1204"/>
      <c r="P269" s="1204"/>
      <c r="Q269" s="1204"/>
      <c r="R269" s="1204"/>
      <c r="S269" s="1204"/>
      <c r="T269" s="1204"/>
      <c r="U269" s="1204"/>
      <c r="V269" s="1204"/>
      <c r="W269" s="1204"/>
      <c r="X269" s="1204"/>
      <c r="Y269" s="1204"/>
      <c r="Z269" s="1204"/>
      <c r="AA269" s="1174"/>
      <c r="AB269" s="1174"/>
      <c r="AC269" s="1174"/>
      <c r="AD269" s="1174"/>
    </row>
    <row r="270" spans="1:30" x14ac:dyDescent="0.25">
      <c r="A270" s="1204"/>
      <c r="B270" s="1204"/>
      <c r="C270" s="1410"/>
      <c r="D270" s="1424"/>
      <c r="E270" s="1204"/>
      <c r="F270" s="1204"/>
      <c r="G270" s="1204"/>
      <c r="H270" s="1204"/>
      <c r="I270" s="1204"/>
      <c r="J270" s="1204"/>
      <c r="K270" s="1204"/>
      <c r="L270" s="1204"/>
      <c r="M270" s="1204"/>
      <c r="N270" s="1204"/>
      <c r="O270" s="1204"/>
      <c r="P270" s="1204"/>
      <c r="Q270" s="1204"/>
      <c r="R270" s="1204"/>
      <c r="S270" s="1204"/>
      <c r="T270" s="1204"/>
      <c r="U270" s="1204"/>
      <c r="V270" s="1204"/>
      <c r="W270" s="1204"/>
      <c r="X270" s="1204"/>
      <c r="Y270" s="1204"/>
      <c r="Z270" s="1204"/>
      <c r="AA270" s="1174"/>
      <c r="AB270" s="1174"/>
      <c r="AC270" s="1174"/>
      <c r="AD270" s="1174"/>
    </row>
    <row r="271" spans="1:30" x14ac:dyDescent="0.25">
      <c r="A271" s="1204"/>
      <c r="B271" s="1204"/>
      <c r="C271" s="1410"/>
      <c r="D271" s="1424"/>
      <c r="E271" s="1204"/>
      <c r="F271" s="1204"/>
      <c r="G271" s="1204"/>
      <c r="H271" s="1204"/>
      <c r="I271" s="1204"/>
      <c r="J271" s="1204"/>
      <c r="K271" s="1204"/>
      <c r="L271" s="1204"/>
      <c r="M271" s="1204"/>
      <c r="N271" s="1204"/>
      <c r="O271" s="1204"/>
      <c r="P271" s="1204"/>
      <c r="Q271" s="1204"/>
      <c r="R271" s="1204"/>
      <c r="S271" s="1204"/>
      <c r="T271" s="1204"/>
      <c r="U271" s="1204"/>
      <c r="V271" s="1204"/>
      <c r="W271" s="1204"/>
      <c r="X271" s="1204"/>
      <c r="Y271" s="1204"/>
      <c r="Z271" s="1204"/>
      <c r="AA271" s="1174"/>
      <c r="AB271" s="1174"/>
      <c r="AC271" s="1174"/>
      <c r="AD271" s="1174"/>
    </row>
    <row r="272" spans="1:30" x14ac:dyDescent="0.25">
      <c r="A272" s="1204"/>
      <c r="B272" s="1204"/>
      <c r="C272" s="1410"/>
      <c r="D272" s="1424"/>
      <c r="E272" s="1204"/>
      <c r="F272" s="1204"/>
      <c r="G272" s="1204"/>
      <c r="H272" s="1204"/>
      <c r="I272" s="1204"/>
      <c r="J272" s="1204"/>
      <c r="K272" s="1204"/>
      <c r="L272" s="1204"/>
      <c r="M272" s="1204"/>
      <c r="N272" s="1204"/>
      <c r="O272" s="1204"/>
      <c r="P272" s="1204"/>
      <c r="Q272" s="1204"/>
      <c r="R272" s="1204"/>
      <c r="S272" s="1204"/>
      <c r="T272" s="1204"/>
      <c r="U272" s="1204"/>
      <c r="V272" s="1204"/>
      <c r="W272" s="1204"/>
      <c r="X272" s="1204"/>
      <c r="Y272" s="1204"/>
      <c r="Z272" s="1204"/>
      <c r="AA272" s="1174"/>
      <c r="AB272" s="1174"/>
      <c r="AC272" s="1174"/>
      <c r="AD272" s="1174"/>
    </row>
    <row r="273" spans="1:30" x14ac:dyDescent="0.25">
      <c r="A273" s="1204"/>
      <c r="B273" s="1204"/>
      <c r="C273" s="1410"/>
      <c r="D273" s="1424"/>
      <c r="E273" s="1204"/>
      <c r="F273" s="1204"/>
      <c r="G273" s="1204"/>
      <c r="H273" s="1204"/>
      <c r="I273" s="1204"/>
      <c r="J273" s="1204"/>
      <c r="K273" s="1204"/>
      <c r="L273" s="1204"/>
      <c r="M273" s="1204"/>
      <c r="N273" s="1204"/>
      <c r="O273" s="1204"/>
      <c r="P273" s="1204"/>
      <c r="Q273" s="1204"/>
      <c r="R273" s="1204"/>
      <c r="S273" s="1204"/>
      <c r="T273" s="1204"/>
      <c r="U273" s="1204"/>
      <c r="V273" s="1204"/>
      <c r="W273" s="1204"/>
      <c r="X273" s="1204"/>
      <c r="Y273" s="1204"/>
      <c r="Z273" s="1204"/>
      <c r="AA273" s="1174"/>
      <c r="AB273" s="1174"/>
      <c r="AC273" s="1174"/>
      <c r="AD273" s="1174"/>
    </row>
    <row r="274" spans="1:30" x14ac:dyDescent="0.25">
      <c r="A274" s="1204"/>
      <c r="B274" s="1204"/>
      <c r="C274" s="1410"/>
      <c r="D274" s="1424"/>
      <c r="E274" s="1204"/>
      <c r="F274" s="1204"/>
      <c r="G274" s="1204"/>
      <c r="H274" s="1204"/>
      <c r="I274" s="1204"/>
      <c r="J274" s="1204"/>
      <c r="K274" s="1204"/>
      <c r="L274" s="1204"/>
      <c r="M274" s="1204"/>
      <c r="N274" s="1204"/>
      <c r="O274" s="1204"/>
      <c r="P274" s="1204"/>
      <c r="Q274" s="1204"/>
      <c r="R274" s="1204"/>
      <c r="S274" s="1204"/>
      <c r="T274" s="1204"/>
      <c r="U274" s="1204"/>
      <c r="V274" s="1204"/>
      <c r="W274" s="1204"/>
      <c r="X274" s="1204"/>
      <c r="Y274" s="1204"/>
      <c r="Z274" s="1204"/>
      <c r="AA274" s="1174"/>
      <c r="AB274" s="1174"/>
      <c r="AC274" s="1174"/>
      <c r="AD274" s="1174"/>
    </row>
    <row r="275" spans="1:30" x14ac:dyDescent="0.25">
      <c r="A275" s="1204"/>
      <c r="B275" s="1204"/>
      <c r="C275" s="1410"/>
      <c r="D275" s="1424"/>
      <c r="E275" s="1204"/>
      <c r="F275" s="1204"/>
      <c r="G275" s="1204"/>
      <c r="H275" s="1204"/>
      <c r="I275" s="1204"/>
      <c r="J275" s="1204"/>
      <c r="K275" s="1204"/>
      <c r="L275" s="1204"/>
      <c r="M275" s="1204"/>
      <c r="N275" s="1204"/>
      <c r="O275" s="1204"/>
      <c r="P275" s="1204"/>
      <c r="Q275" s="1204"/>
      <c r="R275" s="1204"/>
      <c r="S275" s="1204"/>
      <c r="T275" s="1204"/>
      <c r="U275" s="1204"/>
      <c r="V275" s="1204"/>
      <c r="W275" s="1204"/>
      <c r="X275" s="1204"/>
      <c r="Y275" s="1204"/>
      <c r="Z275" s="1204"/>
      <c r="AA275" s="1174"/>
      <c r="AB275" s="1174"/>
      <c r="AC275" s="1174"/>
      <c r="AD275" s="1174"/>
    </row>
    <row r="276" spans="1:30" x14ac:dyDescent="0.25">
      <c r="A276" s="1204"/>
      <c r="B276" s="1204"/>
      <c r="C276" s="1410"/>
      <c r="D276" s="1424"/>
      <c r="E276" s="1204"/>
      <c r="F276" s="1204"/>
      <c r="G276" s="1204"/>
      <c r="H276" s="1204"/>
      <c r="I276" s="1204"/>
      <c r="J276" s="1204"/>
      <c r="K276" s="1204"/>
      <c r="L276" s="1204"/>
      <c r="M276" s="1204"/>
      <c r="N276" s="1204"/>
      <c r="O276" s="1204"/>
      <c r="P276" s="1204"/>
      <c r="Q276" s="1204"/>
      <c r="R276" s="1204"/>
      <c r="S276" s="1204"/>
      <c r="T276" s="1204"/>
      <c r="U276" s="1204"/>
      <c r="V276" s="1204"/>
      <c r="W276" s="1204"/>
      <c r="X276" s="1204"/>
      <c r="Y276" s="1204"/>
      <c r="Z276" s="1204"/>
      <c r="AA276" s="1174"/>
      <c r="AB276" s="1174"/>
      <c r="AC276" s="1174"/>
      <c r="AD276" s="1174"/>
    </row>
    <row r="277" spans="1:30" x14ac:dyDescent="0.25">
      <c r="A277" s="1204"/>
      <c r="B277" s="1204"/>
      <c r="C277" s="1410"/>
      <c r="D277" s="1424"/>
      <c r="E277" s="1204"/>
      <c r="F277" s="1204"/>
      <c r="G277" s="1204"/>
      <c r="H277" s="1204"/>
      <c r="I277" s="1204"/>
      <c r="J277" s="1204"/>
      <c r="K277" s="1204"/>
      <c r="L277" s="1204"/>
      <c r="M277" s="1204"/>
      <c r="N277" s="1204"/>
      <c r="O277" s="1204"/>
      <c r="P277" s="1204"/>
      <c r="Q277" s="1204"/>
      <c r="R277" s="1204"/>
      <c r="S277" s="1204"/>
      <c r="T277" s="1204"/>
      <c r="U277" s="1204"/>
      <c r="V277" s="1204"/>
      <c r="W277" s="1204"/>
      <c r="X277" s="1204"/>
      <c r="Y277" s="1204"/>
      <c r="Z277" s="1204"/>
      <c r="AA277" s="1174"/>
      <c r="AB277" s="1174"/>
      <c r="AC277" s="1174"/>
      <c r="AD277" s="1174"/>
    </row>
    <row r="278" spans="1:30" x14ac:dyDescent="0.25">
      <c r="A278" s="1204"/>
      <c r="B278" s="1204"/>
      <c r="C278" s="1410"/>
      <c r="D278" s="1424"/>
      <c r="E278" s="1204"/>
      <c r="F278" s="1204"/>
      <c r="G278" s="1204"/>
      <c r="H278" s="1204"/>
      <c r="I278" s="1204"/>
      <c r="J278" s="1204"/>
      <c r="K278" s="1204"/>
      <c r="L278" s="1204"/>
      <c r="M278" s="1204"/>
      <c r="N278" s="1204"/>
      <c r="O278" s="1204"/>
      <c r="P278" s="1204"/>
      <c r="Q278" s="1204"/>
      <c r="R278" s="1204"/>
      <c r="S278" s="1204"/>
      <c r="T278" s="1204"/>
      <c r="U278" s="1204"/>
      <c r="V278" s="1204"/>
      <c r="W278" s="1204"/>
      <c r="X278" s="1204"/>
      <c r="Y278" s="1204"/>
      <c r="Z278" s="1204"/>
      <c r="AA278" s="1174"/>
      <c r="AB278" s="1174"/>
      <c r="AC278" s="1174"/>
      <c r="AD278" s="1174"/>
    </row>
    <row r="279" spans="1:30" x14ac:dyDescent="0.25">
      <c r="A279" s="1204"/>
      <c r="B279" s="1204"/>
      <c r="C279" s="1410"/>
      <c r="D279" s="1424"/>
      <c r="E279" s="1204"/>
      <c r="F279" s="1204"/>
      <c r="G279" s="1204"/>
      <c r="H279" s="1204"/>
      <c r="I279" s="1204"/>
      <c r="J279" s="1204"/>
      <c r="K279" s="1204"/>
      <c r="L279" s="1204"/>
      <c r="M279" s="1204"/>
      <c r="N279" s="1204"/>
      <c r="O279" s="1204"/>
      <c r="P279" s="1204"/>
      <c r="Q279" s="1204"/>
      <c r="R279" s="1204"/>
      <c r="S279" s="1204"/>
      <c r="T279" s="1204"/>
      <c r="U279" s="1204"/>
      <c r="V279" s="1204"/>
      <c r="W279" s="1204"/>
      <c r="X279" s="1204"/>
      <c r="Y279" s="1204"/>
      <c r="Z279" s="1204"/>
      <c r="AA279" s="1174"/>
      <c r="AB279" s="1174"/>
      <c r="AC279" s="1174"/>
      <c r="AD279" s="1174"/>
    </row>
    <row r="280" spans="1:30" x14ac:dyDescent="0.25">
      <c r="A280" s="1204"/>
      <c r="B280" s="1204"/>
      <c r="C280" s="1410"/>
      <c r="D280" s="1424"/>
      <c r="E280" s="1204"/>
      <c r="F280" s="1204"/>
      <c r="G280" s="1204"/>
      <c r="H280" s="1204"/>
      <c r="I280" s="1204"/>
      <c r="J280" s="1204"/>
      <c r="K280" s="1204"/>
      <c r="L280" s="1204"/>
      <c r="M280" s="1204"/>
      <c r="N280" s="1204"/>
      <c r="O280" s="1204"/>
      <c r="P280" s="1204"/>
      <c r="Q280" s="1204"/>
      <c r="R280" s="1204"/>
      <c r="S280" s="1204"/>
      <c r="T280" s="1204"/>
      <c r="U280" s="1204"/>
      <c r="V280" s="1204"/>
      <c r="W280" s="1204"/>
      <c r="X280" s="1204"/>
      <c r="Y280" s="1204"/>
      <c r="Z280" s="1204"/>
      <c r="AA280" s="1174"/>
      <c r="AB280" s="1174"/>
      <c r="AC280" s="1174"/>
      <c r="AD280" s="1174"/>
    </row>
    <row r="281" spans="1:30" x14ac:dyDescent="0.25">
      <c r="A281" s="1204"/>
      <c r="B281" s="1204"/>
      <c r="C281" s="1410"/>
      <c r="D281" s="1424"/>
      <c r="E281" s="1204"/>
      <c r="F281" s="1204"/>
      <c r="G281" s="1204"/>
      <c r="H281" s="1204"/>
      <c r="I281" s="1204"/>
      <c r="J281" s="1204"/>
      <c r="K281" s="1204"/>
      <c r="L281" s="1204"/>
      <c r="M281" s="1204"/>
      <c r="N281" s="1204"/>
      <c r="O281" s="1204"/>
      <c r="P281" s="1204"/>
      <c r="Q281" s="1204"/>
      <c r="R281" s="1204"/>
      <c r="S281" s="1204"/>
      <c r="T281" s="1204"/>
      <c r="U281" s="1204"/>
      <c r="V281" s="1204"/>
      <c r="W281" s="1204"/>
      <c r="X281" s="1204"/>
      <c r="Y281" s="1204"/>
      <c r="Z281" s="1204"/>
      <c r="AA281" s="1174"/>
      <c r="AB281" s="1174"/>
      <c r="AC281" s="1174"/>
      <c r="AD281" s="1174"/>
    </row>
    <row r="282" spans="1:30" x14ac:dyDescent="0.25">
      <c r="A282" s="184"/>
      <c r="B282" s="184"/>
      <c r="C282" s="289"/>
      <c r="D282" s="290"/>
      <c r="E282" s="184"/>
      <c r="F282" s="184"/>
      <c r="G282" s="184"/>
      <c r="H282" s="184"/>
      <c r="I282" s="184"/>
      <c r="J282" s="184"/>
      <c r="K282" s="184"/>
      <c r="L282" s="184"/>
      <c r="M282" s="184"/>
      <c r="N282" s="184"/>
      <c r="O282" s="184"/>
      <c r="P282" s="184"/>
      <c r="Q282" s="184"/>
      <c r="R282" s="184"/>
      <c r="S282" s="184"/>
      <c r="T282" s="184"/>
      <c r="U282" s="184"/>
      <c r="V282" s="184"/>
      <c r="W282" s="184"/>
      <c r="X282" s="184"/>
      <c r="Y282" s="184"/>
      <c r="Z282" s="184"/>
    </row>
    <row r="283" spans="1:30" x14ac:dyDescent="0.25">
      <c r="A283" s="184"/>
      <c r="B283" s="184"/>
      <c r="C283" s="289"/>
      <c r="D283" s="290"/>
      <c r="E283" s="184"/>
      <c r="F283" s="184"/>
      <c r="G283" s="184"/>
      <c r="H283" s="184"/>
      <c r="I283" s="184"/>
      <c r="J283" s="184"/>
      <c r="K283" s="184"/>
      <c r="L283" s="184"/>
      <c r="M283" s="184"/>
      <c r="N283" s="184"/>
      <c r="O283" s="184"/>
      <c r="P283" s="184"/>
      <c r="Q283" s="184"/>
      <c r="R283" s="184"/>
      <c r="S283" s="184"/>
      <c r="T283" s="184"/>
      <c r="U283" s="184"/>
      <c r="V283" s="184"/>
      <c r="W283" s="184"/>
      <c r="X283" s="184"/>
      <c r="Y283" s="184"/>
      <c r="Z283" s="184"/>
    </row>
    <row r="284" spans="1:30" x14ac:dyDescent="0.25">
      <c r="A284" s="184"/>
      <c r="B284" s="184"/>
      <c r="C284" s="289"/>
      <c r="D284" s="290"/>
      <c r="E284" s="184"/>
      <c r="F284" s="184"/>
      <c r="G284" s="184"/>
      <c r="H284" s="184"/>
      <c r="I284" s="184"/>
      <c r="J284" s="184"/>
      <c r="K284" s="184"/>
      <c r="L284" s="184"/>
      <c r="M284" s="184"/>
      <c r="N284" s="184"/>
      <c r="O284" s="184"/>
      <c r="P284" s="184"/>
      <c r="Q284" s="184"/>
      <c r="R284" s="184"/>
      <c r="S284" s="184"/>
      <c r="T284" s="184"/>
      <c r="U284" s="184"/>
      <c r="V284" s="184"/>
      <c r="W284" s="184"/>
      <c r="X284" s="184"/>
      <c r="Y284" s="184"/>
      <c r="Z284" s="184"/>
    </row>
    <row r="285" spans="1:30" x14ac:dyDescent="0.25">
      <c r="A285" s="184"/>
      <c r="B285" s="184"/>
      <c r="C285" s="289"/>
      <c r="D285" s="290"/>
      <c r="E285" s="184"/>
      <c r="F285" s="184"/>
      <c r="G285" s="184"/>
      <c r="H285" s="184"/>
      <c r="I285" s="184"/>
      <c r="J285" s="184"/>
      <c r="K285" s="184"/>
      <c r="L285" s="184"/>
      <c r="M285" s="184"/>
      <c r="N285" s="184"/>
      <c r="O285" s="184"/>
      <c r="P285" s="184"/>
      <c r="Q285" s="184"/>
      <c r="R285" s="184"/>
      <c r="S285" s="184"/>
      <c r="T285" s="184"/>
      <c r="U285" s="184"/>
      <c r="V285" s="184"/>
      <c r="W285" s="184"/>
      <c r="X285" s="184"/>
      <c r="Y285" s="184"/>
      <c r="Z285" s="184"/>
    </row>
    <row r="286" spans="1:30" x14ac:dyDescent="0.25">
      <c r="A286" s="184"/>
      <c r="B286" s="184"/>
      <c r="C286" s="289"/>
      <c r="D286" s="290"/>
      <c r="E286" s="184"/>
      <c r="F286" s="184"/>
      <c r="G286" s="184"/>
      <c r="H286" s="184"/>
      <c r="I286" s="184"/>
      <c r="J286" s="184"/>
      <c r="K286" s="184"/>
      <c r="L286" s="184"/>
      <c r="M286" s="184"/>
      <c r="N286" s="184"/>
      <c r="O286" s="184"/>
      <c r="P286" s="184"/>
      <c r="Q286" s="184"/>
      <c r="R286" s="184"/>
      <c r="S286" s="184"/>
      <c r="T286" s="184"/>
      <c r="U286" s="184"/>
      <c r="V286" s="184"/>
      <c r="W286" s="184"/>
      <c r="X286" s="184"/>
      <c r="Y286" s="184"/>
      <c r="Z286" s="184"/>
    </row>
    <row r="287" spans="1:30" x14ac:dyDescent="0.25">
      <c r="A287" s="184"/>
      <c r="B287" s="184"/>
      <c r="C287" s="289"/>
      <c r="D287" s="290"/>
      <c r="E287" s="184"/>
      <c r="F287" s="184"/>
      <c r="G287" s="184"/>
      <c r="H287" s="184"/>
      <c r="I287" s="184"/>
      <c r="J287" s="184"/>
      <c r="K287" s="184"/>
      <c r="L287" s="184"/>
      <c r="M287" s="184"/>
      <c r="N287" s="184"/>
      <c r="O287" s="184"/>
      <c r="P287" s="184"/>
      <c r="Q287" s="184"/>
      <c r="R287" s="184"/>
      <c r="S287" s="184"/>
      <c r="T287" s="184"/>
      <c r="U287" s="184"/>
      <c r="V287" s="184"/>
      <c r="W287" s="184"/>
      <c r="X287" s="184"/>
      <c r="Y287" s="184"/>
      <c r="Z287" s="184"/>
    </row>
    <row r="288" spans="1:30" x14ac:dyDescent="0.25">
      <c r="A288" s="184"/>
      <c r="B288" s="184"/>
      <c r="C288" s="289"/>
      <c r="D288" s="290"/>
      <c r="E288" s="184"/>
      <c r="F288" s="184"/>
      <c r="G288" s="184"/>
      <c r="H288" s="184"/>
      <c r="I288" s="184"/>
      <c r="J288" s="184"/>
      <c r="K288" s="184"/>
      <c r="L288" s="184"/>
      <c r="M288" s="184"/>
      <c r="N288" s="184"/>
      <c r="O288" s="184"/>
      <c r="P288" s="184"/>
      <c r="Q288" s="184"/>
      <c r="R288" s="184"/>
      <c r="S288" s="184"/>
      <c r="T288" s="184"/>
      <c r="U288" s="184"/>
      <c r="V288" s="184"/>
      <c r="W288" s="184"/>
      <c r="X288" s="184"/>
      <c r="Y288" s="184"/>
      <c r="Z288" s="184"/>
    </row>
    <row r="289" spans="1:26" x14ac:dyDescent="0.25">
      <c r="A289" s="184"/>
      <c r="B289" s="184"/>
      <c r="C289" s="289"/>
      <c r="D289" s="290"/>
      <c r="E289" s="184"/>
      <c r="F289" s="184"/>
      <c r="G289" s="184"/>
      <c r="H289" s="184"/>
      <c r="I289" s="184"/>
      <c r="J289" s="184"/>
      <c r="K289" s="184"/>
      <c r="L289" s="184"/>
      <c r="M289" s="184"/>
      <c r="N289" s="184"/>
      <c r="O289" s="184"/>
      <c r="P289" s="184"/>
      <c r="Q289" s="184"/>
      <c r="R289" s="184"/>
      <c r="S289" s="184"/>
      <c r="T289" s="184"/>
      <c r="U289" s="184"/>
      <c r="V289" s="184"/>
      <c r="W289" s="184"/>
      <c r="X289" s="184"/>
      <c r="Y289" s="184"/>
      <c r="Z289" s="184"/>
    </row>
    <row r="290" spans="1:26" x14ac:dyDescent="0.25">
      <c r="A290" s="184"/>
      <c r="B290" s="184"/>
      <c r="C290" s="289"/>
      <c r="D290" s="290"/>
      <c r="E290" s="184"/>
      <c r="F290" s="184"/>
      <c r="G290" s="184"/>
      <c r="H290" s="184"/>
      <c r="I290" s="184"/>
      <c r="J290" s="184"/>
      <c r="K290" s="184"/>
      <c r="L290" s="184"/>
      <c r="M290" s="184"/>
      <c r="N290" s="184"/>
      <c r="O290" s="184"/>
      <c r="P290" s="184"/>
      <c r="Q290" s="184"/>
      <c r="R290" s="184"/>
      <c r="S290" s="184"/>
      <c r="T290" s="184"/>
      <c r="U290" s="184"/>
      <c r="V290" s="184"/>
      <c r="W290" s="184"/>
      <c r="X290" s="184"/>
      <c r="Y290" s="184"/>
      <c r="Z290" s="184"/>
    </row>
    <row r="291" spans="1:26" x14ac:dyDescent="0.25">
      <c r="A291" s="184"/>
      <c r="B291" s="184"/>
      <c r="C291" s="289"/>
      <c r="D291" s="290"/>
      <c r="E291" s="184"/>
      <c r="F291" s="184"/>
      <c r="G291" s="184"/>
      <c r="H291" s="184"/>
      <c r="I291" s="184"/>
      <c r="J291" s="184"/>
      <c r="K291" s="184"/>
      <c r="L291" s="184"/>
      <c r="M291" s="184"/>
      <c r="N291" s="184"/>
      <c r="O291" s="184"/>
      <c r="P291" s="184"/>
      <c r="Q291" s="184"/>
      <c r="R291" s="184"/>
      <c r="S291" s="184"/>
      <c r="T291" s="184"/>
      <c r="U291" s="184"/>
      <c r="V291" s="184"/>
      <c r="W291" s="184"/>
      <c r="X291" s="184"/>
      <c r="Y291" s="184"/>
      <c r="Z291" s="184"/>
    </row>
    <row r="292" spans="1:26" x14ac:dyDescent="0.25">
      <c r="A292" s="184"/>
      <c r="B292" s="184"/>
      <c r="C292" s="289"/>
      <c r="D292" s="290"/>
      <c r="E292" s="184"/>
      <c r="F292" s="184"/>
      <c r="G292" s="184"/>
      <c r="H292" s="184"/>
      <c r="I292" s="184"/>
      <c r="J292" s="184"/>
      <c r="K292" s="184"/>
      <c r="L292" s="184"/>
      <c r="M292" s="184"/>
      <c r="N292" s="184"/>
      <c r="O292" s="184"/>
      <c r="P292" s="184"/>
      <c r="Q292" s="184"/>
      <c r="R292" s="184"/>
      <c r="S292" s="184"/>
      <c r="T292" s="184"/>
      <c r="U292" s="184"/>
      <c r="V292" s="184"/>
      <c r="W292" s="184"/>
      <c r="X292" s="184"/>
      <c r="Y292" s="184"/>
      <c r="Z292" s="184"/>
    </row>
    <row r="293" spans="1:26" x14ac:dyDescent="0.25">
      <c r="A293" s="184"/>
      <c r="B293" s="184"/>
      <c r="C293" s="289"/>
      <c r="D293" s="290"/>
      <c r="E293" s="184"/>
      <c r="F293" s="184"/>
      <c r="G293" s="184"/>
      <c r="H293" s="184"/>
      <c r="I293" s="184"/>
      <c r="J293" s="184"/>
      <c r="K293" s="184"/>
      <c r="L293" s="184"/>
      <c r="M293" s="184"/>
      <c r="N293" s="184"/>
      <c r="O293" s="184"/>
      <c r="P293" s="184"/>
      <c r="Q293" s="184"/>
      <c r="R293" s="184"/>
      <c r="S293" s="184"/>
      <c r="T293" s="184"/>
      <c r="U293" s="184"/>
      <c r="V293" s="184"/>
      <c r="W293" s="184"/>
      <c r="X293" s="184"/>
      <c r="Y293" s="184"/>
      <c r="Z293" s="184"/>
    </row>
    <row r="294" spans="1:26" x14ac:dyDescent="0.25">
      <c r="A294" s="184"/>
      <c r="B294" s="184"/>
      <c r="C294" s="289"/>
      <c r="D294" s="290"/>
      <c r="E294" s="184"/>
      <c r="F294" s="184"/>
      <c r="G294" s="184"/>
      <c r="H294" s="184"/>
      <c r="I294" s="184"/>
      <c r="J294" s="184"/>
      <c r="K294" s="184"/>
      <c r="L294" s="184"/>
      <c r="M294" s="184"/>
      <c r="N294" s="184"/>
      <c r="O294" s="184"/>
      <c r="P294" s="184"/>
      <c r="Q294" s="184"/>
      <c r="R294" s="184"/>
      <c r="S294" s="184"/>
      <c r="T294" s="184"/>
      <c r="U294" s="184"/>
      <c r="V294" s="184"/>
      <c r="W294" s="184"/>
      <c r="X294" s="184"/>
      <c r="Y294" s="184"/>
      <c r="Z294" s="184"/>
    </row>
    <row r="295" spans="1:26" x14ac:dyDescent="0.25">
      <c r="A295" s="184"/>
      <c r="B295" s="184"/>
      <c r="C295" s="289"/>
      <c r="D295" s="290"/>
      <c r="E295" s="184"/>
      <c r="F295" s="184"/>
      <c r="G295" s="184"/>
      <c r="H295" s="184"/>
      <c r="I295" s="184"/>
      <c r="J295" s="184"/>
      <c r="K295" s="184"/>
      <c r="L295" s="184"/>
      <c r="M295" s="184"/>
      <c r="N295" s="184"/>
      <c r="O295" s="184"/>
      <c r="P295" s="184"/>
      <c r="Q295" s="184"/>
      <c r="R295" s="184"/>
      <c r="S295" s="184"/>
      <c r="T295" s="184"/>
      <c r="U295" s="184"/>
      <c r="V295" s="184"/>
      <c r="W295" s="184"/>
      <c r="X295" s="184"/>
      <c r="Y295" s="184"/>
      <c r="Z295" s="184"/>
    </row>
    <row r="296" spans="1:26" x14ac:dyDescent="0.25">
      <c r="A296" s="184"/>
      <c r="B296" s="184"/>
      <c r="C296" s="289"/>
      <c r="D296" s="290"/>
      <c r="E296" s="184"/>
      <c r="F296" s="184"/>
      <c r="G296" s="184"/>
      <c r="H296" s="184"/>
      <c r="I296" s="184"/>
      <c r="J296" s="184"/>
      <c r="K296" s="184"/>
      <c r="L296" s="184"/>
      <c r="M296" s="184"/>
      <c r="N296" s="184"/>
      <c r="O296" s="184"/>
      <c r="P296" s="184"/>
      <c r="Q296" s="184"/>
      <c r="R296" s="184"/>
      <c r="S296" s="184"/>
      <c r="T296" s="184"/>
      <c r="U296" s="184"/>
      <c r="V296" s="184"/>
      <c r="W296" s="184"/>
      <c r="X296" s="184"/>
      <c r="Y296" s="184"/>
      <c r="Z296" s="184"/>
    </row>
    <row r="297" spans="1:26" x14ac:dyDescent="0.25">
      <c r="A297" s="184"/>
      <c r="B297" s="184"/>
      <c r="C297" s="289"/>
      <c r="D297" s="290"/>
      <c r="E297" s="184"/>
      <c r="F297" s="184"/>
      <c r="G297" s="184"/>
      <c r="H297" s="184"/>
      <c r="I297" s="184"/>
      <c r="J297" s="184"/>
      <c r="K297" s="184"/>
      <c r="L297" s="184"/>
      <c r="M297" s="184"/>
      <c r="N297" s="184"/>
      <c r="O297" s="184"/>
      <c r="P297" s="184"/>
      <c r="Q297" s="184"/>
      <c r="R297" s="184"/>
      <c r="S297" s="184"/>
      <c r="T297" s="184"/>
      <c r="U297" s="184"/>
      <c r="V297" s="184"/>
      <c r="W297" s="184"/>
      <c r="X297" s="184"/>
      <c r="Y297" s="184"/>
      <c r="Z297" s="184"/>
    </row>
    <row r="298" spans="1:26" x14ac:dyDescent="0.25">
      <c r="A298" s="184"/>
      <c r="B298" s="184"/>
      <c r="C298" s="289"/>
      <c r="D298" s="290"/>
      <c r="E298" s="184"/>
      <c r="F298" s="184"/>
      <c r="G298" s="184"/>
      <c r="H298" s="184"/>
      <c r="I298" s="184"/>
      <c r="J298" s="184"/>
      <c r="K298" s="184"/>
      <c r="L298" s="184"/>
      <c r="M298" s="184"/>
      <c r="N298" s="184"/>
      <c r="O298" s="184"/>
      <c r="P298" s="184"/>
      <c r="Q298" s="184"/>
      <c r="R298" s="184"/>
      <c r="S298" s="184"/>
      <c r="T298" s="184"/>
      <c r="U298" s="184"/>
      <c r="V298" s="184"/>
      <c r="W298" s="184"/>
      <c r="X298" s="184"/>
      <c r="Y298" s="184"/>
      <c r="Z298" s="184"/>
    </row>
    <row r="299" spans="1:26" x14ac:dyDescent="0.25">
      <c r="A299" s="184"/>
      <c r="B299" s="184"/>
      <c r="C299" s="289"/>
      <c r="D299" s="290"/>
      <c r="E299" s="184"/>
      <c r="F299" s="184"/>
      <c r="G299" s="184"/>
      <c r="H299" s="184"/>
      <c r="I299" s="184"/>
      <c r="J299" s="184"/>
      <c r="K299" s="184"/>
      <c r="L299" s="184"/>
      <c r="M299" s="184"/>
      <c r="N299" s="184"/>
      <c r="O299" s="184"/>
      <c r="P299" s="184"/>
      <c r="Q299" s="184"/>
      <c r="R299" s="184"/>
      <c r="S299" s="184"/>
      <c r="T299" s="184"/>
      <c r="U299" s="184"/>
      <c r="V299" s="184"/>
      <c r="W299" s="184"/>
      <c r="X299" s="184"/>
      <c r="Y299" s="184"/>
      <c r="Z299" s="184"/>
    </row>
    <row r="300" spans="1:26" x14ac:dyDescent="0.25">
      <c r="A300" s="184"/>
      <c r="B300" s="184"/>
      <c r="C300" s="289"/>
      <c r="D300" s="290"/>
      <c r="E300" s="184"/>
      <c r="F300" s="184"/>
      <c r="G300" s="184"/>
      <c r="H300" s="184"/>
      <c r="I300" s="184"/>
      <c r="J300" s="184"/>
      <c r="K300" s="184"/>
      <c r="L300" s="184"/>
      <c r="M300" s="184"/>
      <c r="N300" s="184"/>
      <c r="O300" s="184"/>
      <c r="P300" s="184"/>
      <c r="Q300" s="184"/>
      <c r="R300" s="184"/>
      <c r="S300" s="184"/>
      <c r="T300" s="184"/>
      <c r="U300" s="184"/>
      <c r="V300" s="184"/>
      <c r="W300" s="184"/>
      <c r="X300" s="184"/>
      <c r="Y300" s="184"/>
      <c r="Z300" s="184"/>
    </row>
    <row r="301" spans="1:26" x14ac:dyDescent="0.25">
      <c r="A301" s="184"/>
      <c r="B301" s="184"/>
      <c r="C301" s="289"/>
      <c r="D301" s="290"/>
      <c r="E301" s="184"/>
      <c r="F301" s="184"/>
      <c r="G301" s="184"/>
      <c r="H301" s="184"/>
      <c r="I301" s="184"/>
      <c r="J301" s="184"/>
      <c r="K301" s="184"/>
      <c r="L301" s="184"/>
      <c r="M301" s="184"/>
      <c r="N301" s="184"/>
      <c r="O301" s="184"/>
      <c r="P301" s="184"/>
      <c r="Q301" s="184"/>
      <c r="R301" s="184"/>
      <c r="S301" s="184"/>
      <c r="T301" s="184"/>
      <c r="U301" s="184"/>
      <c r="V301" s="184"/>
      <c r="W301" s="184"/>
      <c r="X301" s="184"/>
      <c r="Y301" s="184"/>
      <c r="Z301" s="184"/>
    </row>
    <row r="302" spans="1:26" x14ac:dyDescent="0.25">
      <c r="A302" s="184"/>
      <c r="B302" s="184"/>
      <c r="C302" s="289"/>
      <c r="D302" s="290"/>
      <c r="E302" s="184"/>
      <c r="F302" s="184"/>
      <c r="G302" s="184"/>
      <c r="H302" s="184"/>
      <c r="I302" s="184"/>
      <c r="J302" s="184"/>
      <c r="K302" s="184"/>
      <c r="L302" s="184"/>
      <c r="M302" s="184"/>
      <c r="N302" s="184"/>
      <c r="O302" s="184"/>
      <c r="P302" s="184"/>
      <c r="Q302" s="184"/>
      <c r="R302" s="184"/>
      <c r="S302" s="184"/>
      <c r="T302" s="184"/>
      <c r="U302" s="184"/>
      <c r="V302" s="184"/>
      <c r="W302" s="184"/>
      <c r="X302" s="184"/>
      <c r="Y302" s="184"/>
      <c r="Z302" s="184"/>
    </row>
    <row r="303" spans="1:26" x14ac:dyDescent="0.25">
      <c r="A303" s="184"/>
      <c r="B303" s="184"/>
      <c r="C303" s="289"/>
      <c r="D303" s="290"/>
      <c r="E303" s="184"/>
      <c r="F303" s="184"/>
      <c r="G303" s="184"/>
      <c r="H303" s="184"/>
      <c r="I303" s="184"/>
      <c r="J303" s="184"/>
      <c r="K303" s="184"/>
      <c r="L303" s="184"/>
      <c r="M303" s="184"/>
      <c r="N303" s="184"/>
      <c r="O303" s="184"/>
      <c r="P303" s="184"/>
      <c r="Q303" s="184"/>
      <c r="R303" s="184"/>
      <c r="S303" s="184"/>
      <c r="T303" s="184"/>
      <c r="U303" s="184"/>
      <c r="V303" s="184"/>
      <c r="W303" s="184"/>
      <c r="X303" s="184"/>
      <c r="Y303" s="184"/>
      <c r="Z303" s="184"/>
    </row>
    <row r="304" spans="1:26" x14ac:dyDescent="0.25">
      <c r="A304" s="184"/>
      <c r="B304" s="184"/>
      <c r="C304" s="289"/>
      <c r="D304" s="290"/>
      <c r="E304" s="184"/>
      <c r="F304" s="184"/>
      <c r="G304" s="184"/>
      <c r="H304" s="184"/>
      <c r="I304" s="184"/>
      <c r="J304" s="184"/>
      <c r="K304" s="184"/>
      <c r="L304" s="184"/>
      <c r="M304" s="184"/>
      <c r="N304" s="184"/>
      <c r="O304" s="184"/>
      <c r="P304" s="184"/>
      <c r="Q304" s="184"/>
      <c r="R304" s="184"/>
      <c r="S304" s="184"/>
      <c r="T304" s="184"/>
      <c r="U304" s="184"/>
      <c r="V304" s="184"/>
      <c r="W304" s="184"/>
      <c r="X304" s="184"/>
      <c r="Y304" s="184"/>
      <c r="Z304" s="184"/>
    </row>
    <row r="305" spans="1:26" x14ac:dyDescent="0.25">
      <c r="A305" s="184"/>
      <c r="B305" s="184"/>
      <c r="C305" s="289"/>
      <c r="D305" s="290"/>
      <c r="E305" s="184"/>
      <c r="F305" s="184"/>
      <c r="G305" s="184"/>
      <c r="H305" s="184"/>
      <c r="I305" s="184"/>
      <c r="J305" s="184"/>
      <c r="K305" s="184"/>
      <c r="L305" s="184"/>
      <c r="M305" s="184"/>
      <c r="N305" s="184"/>
      <c r="O305" s="184"/>
      <c r="P305" s="184"/>
      <c r="Q305" s="184"/>
      <c r="R305" s="184"/>
      <c r="S305" s="184"/>
      <c r="T305" s="184"/>
      <c r="U305" s="184"/>
      <c r="V305" s="184"/>
      <c r="W305" s="184"/>
      <c r="X305" s="184"/>
      <c r="Y305" s="184"/>
      <c r="Z305" s="184"/>
    </row>
    <row r="306" spans="1:26" x14ac:dyDescent="0.25">
      <c r="A306" s="184"/>
      <c r="B306" s="184"/>
      <c r="C306" s="289"/>
      <c r="D306" s="290"/>
      <c r="E306" s="184"/>
      <c r="F306" s="184"/>
      <c r="G306" s="184"/>
      <c r="H306" s="184"/>
      <c r="I306" s="184"/>
      <c r="J306" s="184"/>
      <c r="K306" s="184"/>
      <c r="L306" s="184"/>
      <c r="M306" s="184"/>
      <c r="N306" s="184"/>
      <c r="O306" s="184"/>
      <c r="P306" s="184"/>
      <c r="Q306" s="184"/>
      <c r="R306" s="184"/>
      <c r="S306" s="184"/>
      <c r="T306" s="184"/>
      <c r="U306" s="184"/>
      <c r="V306" s="184"/>
      <c r="W306" s="184"/>
      <c r="X306" s="184"/>
      <c r="Y306" s="184"/>
      <c r="Z306" s="184"/>
    </row>
    <row r="307" spans="1:26" x14ac:dyDescent="0.25">
      <c r="A307" s="184"/>
      <c r="B307" s="184"/>
      <c r="C307" s="289"/>
      <c r="D307" s="290"/>
      <c r="E307" s="184"/>
      <c r="F307" s="184"/>
      <c r="G307" s="184"/>
      <c r="H307" s="184"/>
      <c r="I307" s="184"/>
      <c r="J307" s="184"/>
      <c r="K307" s="184"/>
      <c r="L307" s="184"/>
      <c r="M307" s="184"/>
      <c r="N307" s="184"/>
      <c r="O307" s="184"/>
      <c r="P307" s="184"/>
      <c r="Q307" s="184"/>
      <c r="R307" s="184"/>
      <c r="S307" s="184"/>
      <c r="T307" s="184"/>
      <c r="U307" s="184"/>
      <c r="V307" s="184"/>
      <c r="W307" s="184"/>
      <c r="X307" s="184"/>
      <c r="Y307" s="184"/>
      <c r="Z307" s="184"/>
    </row>
    <row r="308" spans="1:26" x14ac:dyDescent="0.25">
      <c r="A308" s="184"/>
      <c r="B308" s="184"/>
      <c r="C308" s="289"/>
      <c r="D308" s="290"/>
      <c r="E308" s="184"/>
      <c r="F308" s="184"/>
      <c r="G308" s="184"/>
      <c r="H308" s="184"/>
      <c r="I308" s="184"/>
      <c r="J308" s="184"/>
      <c r="K308" s="184"/>
      <c r="L308" s="184"/>
      <c r="M308" s="184"/>
      <c r="N308" s="184"/>
      <c r="O308" s="184"/>
      <c r="P308" s="184"/>
      <c r="Q308" s="184"/>
      <c r="R308" s="184"/>
      <c r="S308" s="184"/>
      <c r="T308" s="184"/>
      <c r="U308" s="184"/>
      <c r="V308" s="184"/>
      <c r="W308" s="184"/>
      <c r="X308" s="184"/>
      <c r="Y308" s="184"/>
      <c r="Z308" s="184"/>
    </row>
    <row r="309" spans="1:26" x14ac:dyDescent="0.25">
      <c r="A309" s="184"/>
      <c r="B309" s="184"/>
      <c r="C309" s="289"/>
      <c r="D309" s="290"/>
      <c r="E309" s="184"/>
      <c r="F309" s="184"/>
      <c r="G309" s="184"/>
      <c r="H309" s="184"/>
      <c r="I309" s="184"/>
      <c r="J309" s="184"/>
      <c r="K309" s="184"/>
      <c r="L309" s="184"/>
      <c r="M309" s="184"/>
      <c r="N309" s="184"/>
      <c r="O309" s="184"/>
      <c r="P309" s="184"/>
      <c r="Q309" s="184"/>
      <c r="R309" s="184"/>
      <c r="S309" s="184"/>
      <c r="T309" s="184"/>
      <c r="U309" s="184"/>
      <c r="V309" s="184"/>
      <c r="W309" s="184"/>
      <c r="X309" s="184"/>
      <c r="Y309" s="184"/>
      <c r="Z309" s="184"/>
    </row>
    <row r="310" spans="1:26" x14ac:dyDescent="0.25">
      <c r="A310" s="184"/>
      <c r="B310" s="184"/>
      <c r="C310" s="289"/>
      <c r="D310" s="290"/>
      <c r="E310" s="184"/>
      <c r="F310" s="184"/>
      <c r="G310" s="184"/>
      <c r="H310" s="184"/>
      <c r="I310" s="184"/>
      <c r="J310" s="184"/>
      <c r="K310" s="184"/>
      <c r="L310" s="184"/>
      <c r="M310" s="184"/>
      <c r="N310" s="184"/>
      <c r="O310" s="184"/>
      <c r="P310" s="184"/>
      <c r="Q310" s="184"/>
      <c r="R310" s="184"/>
      <c r="S310" s="184"/>
      <c r="T310" s="184"/>
      <c r="U310" s="184"/>
      <c r="V310" s="184"/>
      <c r="W310" s="184"/>
      <c r="X310" s="184"/>
      <c r="Y310" s="184"/>
      <c r="Z310" s="184"/>
    </row>
    <row r="311" spans="1:26" x14ac:dyDescent="0.25">
      <c r="A311" s="184"/>
      <c r="B311" s="184"/>
      <c r="C311" s="289"/>
      <c r="D311" s="290"/>
      <c r="E311" s="184"/>
      <c r="F311" s="184"/>
      <c r="G311" s="184"/>
      <c r="H311" s="184"/>
      <c r="I311" s="184"/>
      <c r="J311" s="184"/>
      <c r="K311" s="184"/>
      <c r="L311" s="184"/>
      <c r="M311" s="184"/>
      <c r="N311" s="184"/>
      <c r="O311" s="184"/>
      <c r="P311" s="184"/>
      <c r="Q311" s="184"/>
      <c r="R311" s="184"/>
      <c r="S311" s="184"/>
      <c r="T311" s="184"/>
      <c r="U311" s="184"/>
      <c r="V311" s="184"/>
      <c r="W311" s="184"/>
      <c r="X311" s="184"/>
      <c r="Y311" s="184"/>
      <c r="Z311" s="184"/>
    </row>
    <row r="312" spans="1:26" x14ac:dyDescent="0.25">
      <c r="A312" s="184"/>
      <c r="B312" s="184"/>
      <c r="C312" s="289"/>
      <c r="D312" s="290"/>
      <c r="E312" s="184"/>
      <c r="F312" s="184"/>
      <c r="G312" s="184"/>
      <c r="H312" s="184"/>
      <c r="I312" s="184"/>
      <c r="J312" s="184"/>
      <c r="K312" s="184"/>
      <c r="L312" s="184"/>
      <c r="M312" s="184"/>
      <c r="N312" s="184"/>
      <c r="O312" s="184"/>
      <c r="P312" s="184"/>
      <c r="Q312" s="184"/>
      <c r="R312" s="184"/>
      <c r="S312" s="184"/>
      <c r="T312" s="184"/>
      <c r="U312" s="184"/>
      <c r="V312" s="184"/>
      <c r="W312" s="184"/>
      <c r="X312" s="184"/>
      <c r="Y312" s="184"/>
      <c r="Z312" s="184"/>
    </row>
    <row r="313" spans="1:26" x14ac:dyDescent="0.25">
      <c r="A313" s="184"/>
      <c r="B313" s="184"/>
      <c r="C313" s="289"/>
      <c r="D313" s="290"/>
      <c r="E313" s="184"/>
      <c r="F313" s="184"/>
      <c r="G313" s="184"/>
      <c r="H313" s="184"/>
      <c r="I313" s="184"/>
      <c r="J313" s="184"/>
      <c r="K313" s="184"/>
      <c r="L313" s="184"/>
      <c r="M313" s="184"/>
      <c r="N313" s="184"/>
      <c r="O313" s="184"/>
      <c r="P313" s="184"/>
      <c r="Q313" s="184"/>
      <c r="R313" s="184"/>
      <c r="S313" s="184"/>
      <c r="T313" s="184"/>
      <c r="U313" s="184"/>
      <c r="V313" s="184"/>
      <c r="W313" s="184"/>
      <c r="X313" s="184"/>
      <c r="Y313" s="184"/>
      <c r="Z313" s="184"/>
    </row>
    <row r="314" spans="1:26" x14ac:dyDescent="0.25">
      <c r="A314" s="184"/>
      <c r="B314" s="184"/>
      <c r="C314" s="289"/>
      <c r="D314" s="290"/>
      <c r="E314" s="184"/>
      <c r="F314" s="184"/>
      <c r="G314" s="184"/>
      <c r="H314" s="184"/>
      <c r="I314" s="184"/>
      <c r="J314" s="184"/>
      <c r="K314" s="184"/>
      <c r="L314" s="184"/>
      <c r="M314" s="184"/>
      <c r="N314" s="184"/>
      <c r="O314" s="184"/>
      <c r="P314" s="184"/>
      <c r="Q314" s="184"/>
      <c r="R314" s="184"/>
      <c r="S314" s="184"/>
      <c r="T314" s="184"/>
      <c r="U314" s="184"/>
      <c r="V314" s="184"/>
      <c r="W314" s="184"/>
      <c r="X314" s="184"/>
      <c r="Y314" s="184"/>
      <c r="Z314" s="184"/>
    </row>
    <row r="315" spans="1:26" x14ac:dyDescent="0.25">
      <c r="A315" s="184"/>
      <c r="B315" s="184"/>
      <c r="C315" s="289"/>
      <c r="D315" s="290"/>
      <c r="E315" s="184"/>
      <c r="F315" s="184"/>
      <c r="G315" s="184"/>
      <c r="H315" s="184"/>
      <c r="I315" s="184"/>
      <c r="J315" s="184"/>
      <c r="K315" s="184"/>
      <c r="L315" s="184"/>
      <c r="M315" s="184"/>
      <c r="N315" s="184"/>
      <c r="O315" s="184"/>
      <c r="P315" s="184"/>
      <c r="Q315" s="184"/>
      <c r="R315" s="184"/>
      <c r="S315" s="184"/>
      <c r="T315" s="184"/>
      <c r="U315" s="184"/>
      <c r="V315" s="184"/>
      <c r="W315" s="184"/>
      <c r="X315" s="184"/>
      <c r="Y315" s="184"/>
      <c r="Z315" s="184"/>
    </row>
    <row r="316" spans="1:26" x14ac:dyDescent="0.25">
      <c r="A316" s="184"/>
      <c r="B316" s="184"/>
      <c r="C316" s="289"/>
      <c r="D316" s="290"/>
      <c r="E316" s="184"/>
      <c r="F316" s="184"/>
      <c r="G316" s="184"/>
      <c r="H316" s="184"/>
      <c r="I316" s="184"/>
      <c r="J316" s="184"/>
      <c r="K316" s="184"/>
      <c r="L316" s="184"/>
      <c r="M316" s="184"/>
      <c r="N316" s="184"/>
      <c r="O316" s="184"/>
      <c r="P316" s="184"/>
      <c r="Q316" s="184"/>
      <c r="R316" s="184"/>
      <c r="S316" s="184"/>
      <c r="T316" s="184"/>
      <c r="U316" s="184"/>
      <c r="V316" s="184"/>
      <c r="W316" s="184"/>
      <c r="X316" s="184"/>
      <c r="Y316" s="184"/>
      <c r="Z316" s="184"/>
    </row>
    <row r="317" spans="1:26" x14ac:dyDescent="0.25">
      <c r="A317" s="184"/>
      <c r="B317" s="184"/>
      <c r="C317" s="289"/>
      <c r="D317" s="290"/>
      <c r="E317" s="184"/>
      <c r="F317" s="184"/>
      <c r="G317" s="184"/>
      <c r="H317" s="184"/>
      <c r="I317" s="184"/>
      <c r="J317" s="184"/>
      <c r="K317" s="184"/>
      <c r="L317" s="184"/>
      <c r="M317" s="184"/>
      <c r="N317" s="184"/>
      <c r="O317" s="184"/>
      <c r="P317" s="184"/>
      <c r="Q317" s="184"/>
      <c r="R317" s="184"/>
      <c r="S317" s="184"/>
      <c r="T317" s="184"/>
      <c r="U317" s="184"/>
      <c r="V317" s="184"/>
      <c r="W317" s="184"/>
      <c r="X317" s="184"/>
      <c r="Y317" s="184"/>
      <c r="Z317" s="184"/>
    </row>
    <row r="318" spans="1:26" x14ac:dyDescent="0.25">
      <c r="A318" s="184"/>
      <c r="B318" s="184"/>
      <c r="C318" s="289"/>
      <c r="D318" s="290"/>
      <c r="E318" s="184"/>
      <c r="F318" s="184"/>
      <c r="G318" s="184"/>
      <c r="H318" s="184"/>
      <c r="I318" s="184"/>
      <c r="J318" s="184"/>
      <c r="K318" s="184"/>
      <c r="L318" s="184"/>
      <c r="M318" s="184"/>
      <c r="N318" s="184"/>
      <c r="O318" s="184"/>
      <c r="P318" s="184"/>
      <c r="Q318" s="184"/>
      <c r="R318" s="184"/>
      <c r="S318" s="184"/>
      <c r="T318" s="184"/>
      <c r="U318" s="184"/>
      <c r="V318" s="184"/>
      <c r="W318" s="184"/>
      <c r="X318" s="184"/>
      <c r="Y318" s="184"/>
      <c r="Z318" s="184"/>
    </row>
    <row r="319" spans="1:26" x14ac:dyDescent="0.25">
      <c r="A319" s="184"/>
      <c r="B319" s="184"/>
      <c r="C319" s="289"/>
      <c r="D319" s="290"/>
      <c r="E319" s="184"/>
      <c r="F319" s="184"/>
      <c r="G319" s="184"/>
      <c r="H319" s="184"/>
      <c r="I319" s="184"/>
      <c r="J319" s="184"/>
      <c r="K319" s="184"/>
      <c r="L319" s="184"/>
      <c r="M319" s="184"/>
      <c r="N319" s="184"/>
      <c r="O319" s="184"/>
      <c r="P319" s="184"/>
      <c r="Q319" s="184"/>
      <c r="R319" s="184"/>
      <c r="S319" s="184"/>
      <c r="T319" s="184"/>
      <c r="U319" s="184"/>
      <c r="V319" s="184"/>
      <c r="W319" s="184"/>
      <c r="X319" s="184"/>
      <c r="Y319" s="184"/>
      <c r="Z319" s="184"/>
    </row>
    <row r="320" spans="1:26" x14ac:dyDescent="0.25">
      <c r="A320" s="184"/>
      <c r="B320" s="184"/>
      <c r="C320" s="289"/>
      <c r="D320" s="290"/>
      <c r="E320" s="184"/>
      <c r="F320" s="184"/>
      <c r="G320" s="184"/>
      <c r="H320" s="184"/>
      <c r="I320" s="184"/>
      <c r="J320" s="184"/>
      <c r="K320" s="184"/>
      <c r="L320" s="184"/>
      <c r="M320" s="184"/>
      <c r="N320" s="184"/>
      <c r="O320" s="184"/>
      <c r="P320" s="184"/>
      <c r="Q320" s="184"/>
      <c r="R320" s="184"/>
      <c r="S320" s="184"/>
      <c r="T320" s="184"/>
      <c r="U320" s="184"/>
      <c r="V320" s="184"/>
      <c r="W320" s="184"/>
      <c r="X320" s="184"/>
      <c r="Y320" s="184"/>
      <c r="Z320" s="184"/>
    </row>
    <row r="321" spans="1:26" x14ac:dyDescent="0.25">
      <c r="A321" s="184"/>
      <c r="B321" s="184"/>
      <c r="C321" s="289"/>
      <c r="D321" s="290"/>
      <c r="E321" s="184"/>
      <c r="F321" s="184"/>
      <c r="G321" s="184"/>
      <c r="H321" s="184"/>
      <c r="I321" s="184"/>
      <c r="J321" s="184"/>
      <c r="K321" s="184"/>
      <c r="L321" s="184"/>
      <c r="M321" s="184"/>
      <c r="N321" s="184"/>
      <c r="O321" s="184"/>
      <c r="P321" s="184"/>
      <c r="Q321" s="184"/>
      <c r="R321" s="184"/>
      <c r="S321" s="184"/>
      <c r="T321" s="184"/>
      <c r="U321" s="184"/>
      <c r="V321" s="184"/>
      <c r="W321" s="184"/>
      <c r="X321" s="184"/>
      <c r="Y321" s="184"/>
      <c r="Z321" s="184"/>
    </row>
    <row r="322" spans="1:26" x14ac:dyDescent="0.25">
      <c r="A322" s="184"/>
      <c r="B322" s="184"/>
      <c r="C322" s="289"/>
      <c r="D322" s="290"/>
      <c r="E322" s="184"/>
      <c r="F322" s="184"/>
      <c r="G322" s="184"/>
      <c r="H322" s="184"/>
      <c r="I322" s="184"/>
      <c r="J322" s="184"/>
      <c r="K322" s="184"/>
      <c r="L322" s="184"/>
      <c r="M322" s="184"/>
      <c r="N322" s="184"/>
      <c r="O322" s="184"/>
      <c r="P322" s="184"/>
      <c r="Q322" s="184"/>
      <c r="R322" s="184"/>
      <c r="S322" s="184"/>
      <c r="T322" s="184"/>
      <c r="U322" s="184"/>
      <c r="V322" s="184"/>
      <c r="W322" s="184"/>
      <c r="X322" s="184"/>
      <c r="Y322" s="184"/>
      <c r="Z322" s="184"/>
    </row>
    <row r="323" spans="1:26" x14ac:dyDescent="0.25">
      <c r="A323" s="184"/>
      <c r="B323" s="184"/>
      <c r="C323" s="289"/>
      <c r="D323" s="290"/>
      <c r="E323" s="184"/>
      <c r="F323" s="184"/>
      <c r="G323" s="184"/>
      <c r="H323" s="184"/>
      <c r="I323" s="184"/>
      <c r="J323" s="184"/>
      <c r="K323" s="184"/>
      <c r="L323" s="184"/>
      <c r="M323" s="184"/>
      <c r="N323" s="184"/>
      <c r="O323" s="184"/>
      <c r="P323" s="184"/>
      <c r="Q323" s="184"/>
      <c r="R323" s="184"/>
      <c r="S323" s="184"/>
      <c r="T323" s="184"/>
      <c r="U323" s="184"/>
      <c r="V323" s="184"/>
      <c r="W323" s="184"/>
      <c r="X323" s="184"/>
      <c r="Y323" s="184"/>
      <c r="Z323" s="184"/>
    </row>
    <row r="324" spans="1:26" x14ac:dyDescent="0.25">
      <c r="A324" s="184"/>
      <c r="B324" s="184"/>
      <c r="C324" s="289"/>
      <c r="D324" s="290"/>
      <c r="E324" s="184"/>
      <c r="F324" s="184"/>
      <c r="G324" s="184"/>
      <c r="H324" s="184"/>
      <c r="I324" s="184"/>
      <c r="J324" s="184"/>
      <c r="K324" s="184"/>
      <c r="L324" s="184"/>
      <c r="M324" s="184"/>
      <c r="N324" s="184"/>
      <c r="O324" s="184"/>
      <c r="P324" s="184"/>
      <c r="Q324" s="184"/>
      <c r="R324" s="184"/>
      <c r="S324" s="184"/>
      <c r="T324" s="184"/>
      <c r="U324" s="184"/>
      <c r="V324" s="184"/>
      <c r="W324" s="184"/>
      <c r="X324" s="184"/>
      <c r="Y324" s="184"/>
      <c r="Z324" s="184"/>
    </row>
    <row r="325" spans="1:26" x14ac:dyDescent="0.25">
      <c r="A325" s="184"/>
      <c r="B325" s="184"/>
      <c r="C325" s="289"/>
      <c r="D325" s="290"/>
      <c r="E325" s="184"/>
      <c r="F325" s="184"/>
      <c r="G325" s="184"/>
      <c r="H325" s="184"/>
      <c r="I325" s="184"/>
      <c r="J325" s="184"/>
      <c r="K325" s="184"/>
      <c r="L325" s="184"/>
      <c r="M325" s="184"/>
      <c r="N325" s="184"/>
      <c r="O325" s="184"/>
      <c r="P325" s="184"/>
      <c r="Q325" s="184"/>
      <c r="R325" s="184"/>
      <c r="S325" s="184"/>
      <c r="T325" s="184"/>
      <c r="U325" s="184"/>
      <c r="V325" s="184"/>
      <c r="W325" s="184"/>
      <c r="X325" s="184"/>
      <c r="Y325" s="184"/>
      <c r="Z325" s="184"/>
    </row>
    <row r="326" spans="1:26" x14ac:dyDescent="0.25">
      <c r="A326" s="184"/>
      <c r="B326" s="184"/>
      <c r="C326" s="289"/>
      <c r="D326" s="290"/>
      <c r="E326" s="184"/>
      <c r="F326" s="184"/>
      <c r="G326" s="184"/>
      <c r="H326" s="184"/>
      <c r="I326" s="184"/>
      <c r="J326" s="184"/>
      <c r="K326" s="184"/>
      <c r="L326" s="184"/>
      <c r="M326" s="184"/>
      <c r="N326" s="184"/>
      <c r="O326" s="184"/>
      <c r="P326" s="184"/>
      <c r="Q326" s="184"/>
      <c r="R326" s="184"/>
      <c r="S326" s="184"/>
      <c r="T326" s="184"/>
      <c r="U326" s="184"/>
      <c r="V326" s="184"/>
      <c r="W326" s="184"/>
      <c r="X326" s="184"/>
      <c r="Y326" s="184"/>
      <c r="Z326" s="184"/>
    </row>
    <row r="327" spans="1:26" x14ac:dyDescent="0.25">
      <c r="A327" s="184"/>
      <c r="B327" s="184"/>
      <c r="C327" s="289"/>
      <c r="D327" s="290"/>
      <c r="E327" s="184"/>
      <c r="F327" s="184"/>
      <c r="G327" s="184"/>
      <c r="H327" s="184"/>
      <c r="I327" s="184"/>
      <c r="J327" s="184"/>
      <c r="K327" s="184"/>
      <c r="L327" s="184"/>
      <c r="M327" s="184"/>
      <c r="N327" s="184"/>
      <c r="O327" s="184"/>
      <c r="P327" s="184"/>
      <c r="Q327" s="184"/>
      <c r="R327" s="184"/>
      <c r="S327" s="184"/>
      <c r="T327" s="184"/>
      <c r="U327" s="184"/>
      <c r="V327" s="184"/>
      <c r="W327" s="184"/>
      <c r="X327" s="184"/>
      <c r="Y327" s="184"/>
      <c r="Z327" s="184"/>
    </row>
    <row r="328" spans="1:26" x14ac:dyDescent="0.25">
      <c r="A328" s="184"/>
      <c r="B328" s="184"/>
      <c r="C328" s="289"/>
      <c r="D328" s="290"/>
      <c r="E328" s="184"/>
      <c r="F328" s="184"/>
      <c r="G328" s="184"/>
      <c r="H328" s="184"/>
      <c r="I328" s="184"/>
      <c r="J328" s="184"/>
      <c r="K328" s="184"/>
      <c r="L328" s="184"/>
      <c r="M328" s="184"/>
      <c r="N328" s="184"/>
      <c r="O328" s="184"/>
      <c r="P328" s="184"/>
      <c r="Q328" s="184"/>
      <c r="R328" s="184"/>
      <c r="S328" s="184"/>
      <c r="T328" s="184"/>
      <c r="U328" s="184"/>
      <c r="V328" s="184"/>
      <c r="W328" s="184"/>
      <c r="X328" s="184"/>
      <c r="Y328" s="184"/>
      <c r="Z328" s="184"/>
    </row>
    <row r="329" spans="1:26" x14ac:dyDescent="0.25">
      <c r="A329" s="184"/>
      <c r="B329" s="184"/>
      <c r="C329" s="289"/>
      <c r="D329" s="290"/>
      <c r="E329" s="184"/>
      <c r="F329" s="184"/>
      <c r="G329" s="184"/>
      <c r="H329" s="184"/>
      <c r="I329" s="184"/>
      <c r="J329" s="184"/>
      <c r="K329" s="184"/>
      <c r="L329" s="184"/>
      <c r="M329" s="184"/>
      <c r="N329" s="184"/>
      <c r="O329" s="184"/>
      <c r="P329" s="184"/>
      <c r="Q329" s="184"/>
      <c r="R329" s="184"/>
      <c r="S329" s="184"/>
      <c r="T329" s="184"/>
      <c r="U329" s="184"/>
      <c r="V329" s="184"/>
      <c r="W329" s="184"/>
      <c r="X329" s="184"/>
      <c r="Y329" s="184"/>
      <c r="Z329" s="184"/>
    </row>
    <row r="330" spans="1:26" x14ac:dyDescent="0.25">
      <c r="A330" s="184"/>
      <c r="B330" s="184"/>
      <c r="C330" s="289"/>
      <c r="D330" s="290"/>
      <c r="E330" s="184"/>
      <c r="F330" s="184"/>
      <c r="G330" s="184"/>
      <c r="H330" s="184"/>
      <c r="I330" s="184"/>
      <c r="J330" s="184"/>
      <c r="K330" s="184"/>
      <c r="L330" s="184"/>
      <c r="M330" s="184"/>
      <c r="N330" s="184"/>
      <c r="O330" s="184"/>
      <c r="P330" s="184"/>
      <c r="Q330" s="184"/>
      <c r="R330" s="184"/>
      <c r="S330" s="184"/>
      <c r="T330" s="184"/>
      <c r="U330" s="184"/>
      <c r="V330" s="184"/>
      <c r="W330" s="184"/>
      <c r="X330" s="184"/>
      <c r="Y330" s="184"/>
      <c r="Z330" s="184"/>
    </row>
    <row r="331" spans="1:26" x14ac:dyDescent="0.25">
      <c r="A331" s="184"/>
      <c r="B331" s="184"/>
      <c r="C331" s="289"/>
      <c r="D331" s="290"/>
      <c r="E331" s="184"/>
      <c r="F331" s="184"/>
      <c r="G331" s="184"/>
      <c r="H331" s="184"/>
      <c r="I331" s="184"/>
      <c r="J331" s="184"/>
      <c r="K331" s="184"/>
      <c r="L331" s="184"/>
      <c r="M331" s="184"/>
      <c r="N331" s="184"/>
      <c r="O331" s="184"/>
      <c r="P331" s="184"/>
      <c r="Q331" s="184"/>
      <c r="R331" s="184"/>
      <c r="S331" s="184"/>
      <c r="T331" s="184"/>
      <c r="U331" s="184"/>
      <c r="V331" s="184"/>
      <c r="W331" s="184"/>
      <c r="X331" s="184"/>
      <c r="Y331" s="184"/>
      <c r="Z331" s="184"/>
    </row>
    <row r="332" spans="1:26" x14ac:dyDescent="0.25">
      <c r="A332" s="184"/>
      <c r="B332" s="184"/>
      <c r="C332" s="289"/>
      <c r="D332" s="290"/>
      <c r="E332" s="184"/>
      <c r="F332" s="184"/>
      <c r="G332" s="184"/>
      <c r="H332" s="184"/>
      <c r="I332" s="184"/>
      <c r="J332" s="184"/>
      <c r="K332" s="184"/>
      <c r="L332" s="184"/>
      <c r="M332" s="184"/>
      <c r="N332" s="184"/>
      <c r="O332" s="184"/>
      <c r="P332" s="184"/>
      <c r="Q332" s="184"/>
      <c r="R332" s="184"/>
      <c r="S332" s="184"/>
      <c r="T332" s="184"/>
      <c r="U332" s="184"/>
      <c r="V332" s="184"/>
      <c r="W332" s="184"/>
      <c r="X332" s="184"/>
      <c r="Y332" s="184"/>
      <c r="Z332" s="184"/>
    </row>
    <row r="333" spans="1:26" x14ac:dyDescent="0.25">
      <c r="A333" s="184"/>
      <c r="B333" s="184"/>
      <c r="C333" s="289"/>
      <c r="D333" s="290"/>
      <c r="E333" s="184"/>
      <c r="F333" s="184"/>
      <c r="G333" s="184"/>
      <c r="H333" s="184"/>
      <c r="I333" s="184"/>
      <c r="J333" s="184"/>
      <c r="K333" s="184"/>
      <c r="L333" s="184"/>
      <c r="M333" s="184"/>
      <c r="N333" s="184"/>
      <c r="O333" s="184"/>
      <c r="P333" s="184"/>
      <c r="Q333" s="184"/>
      <c r="R333" s="184"/>
      <c r="S333" s="184"/>
      <c r="T333" s="184"/>
      <c r="U333" s="184"/>
      <c r="V333" s="184"/>
      <c r="W333" s="184"/>
      <c r="X333" s="184"/>
      <c r="Y333" s="184"/>
      <c r="Z333" s="184"/>
    </row>
    <row r="334" spans="1:26" x14ac:dyDescent="0.25">
      <c r="A334" s="184"/>
      <c r="B334" s="184"/>
      <c r="C334" s="289"/>
      <c r="D334" s="290"/>
      <c r="E334" s="184"/>
      <c r="F334" s="184"/>
      <c r="G334" s="184"/>
      <c r="H334" s="184"/>
      <c r="I334" s="184"/>
      <c r="J334" s="184"/>
      <c r="K334" s="184"/>
      <c r="L334" s="184"/>
      <c r="M334" s="184"/>
      <c r="N334" s="184"/>
      <c r="O334" s="184"/>
      <c r="P334" s="184"/>
      <c r="Q334" s="184"/>
      <c r="R334" s="184"/>
      <c r="S334" s="184"/>
      <c r="T334" s="184"/>
      <c r="U334" s="184"/>
      <c r="V334" s="184"/>
      <c r="W334" s="184"/>
      <c r="X334" s="184"/>
      <c r="Y334" s="184"/>
      <c r="Z334" s="184"/>
    </row>
    <row r="335" spans="1:26" x14ac:dyDescent="0.25">
      <c r="A335" s="184"/>
      <c r="B335" s="184"/>
      <c r="C335" s="289"/>
      <c r="D335" s="290"/>
      <c r="E335" s="184"/>
      <c r="F335" s="184"/>
      <c r="G335" s="184"/>
      <c r="H335" s="184"/>
      <c r="I335" s="184"/>
      <c r="J335" s="184"/>
      <c r="K335" s="184"/>
      <c r="L335" s="184"/>
      <c r="M335" s="184"/>
      <c r="N335" s="184"/>
      <c r="O335" s="184"/>
      <c r="P335" s="184"/>
      <c r="Q335" s="184"/>
      <c r="R335" s="184"/>
      <c r="S335" s="184"/>
      <c r="T335" s="184"/>
      <c r="U335" s="184"/>
      <c r="V335" s="184"/>
      <c r="W335" s="184"/>
      <c r="X335" s="184"/>
      <c r="Y335" s="184"/>
      <c r="Z335" s="184"/>
    </row>
    <row r="336" spans="1:26" x14ac:dyDescent="0.25">
      <c r="A336" s="184"/>
      <c r="B336" s="184"/>
      <c r="C336" s="289"/>
      <c r="D336" s="290"/>
      <c r="E336" s="184"/>
      <c r="F336" s="184"/>
      <c r="G336" s="184"/>
      <c r="H336" s="184"/>
      <c r="I336" s="184"/>
      <c r="J336" s="184"/>
      <c r="K336" s="184"/>
      <c r="L336" s="184"/>
      <c r="M336" s="184"/>
      <c r="N336" s="184"/>
      <c r="O336" s="184"/>
      <c r="P336" s="184"/>
      <c r="Q336" s="184"/>
      <c r="R336" s="184"/>
      <c r="S336" s="184"/>
      <c r="T336" s="184"/>
      <c r="U336" s="184"/>
      <c r="V336" s="184"/>
      <c r="W336" s="184"/>
      <c r="X336" s="184"/>
      <c r="Y336" s="184"/>
      <c r="Z336" s="184"/>
    </row>
    <row r="337" spans="1:26" x14ac:dyDescent="0.25">
      <c r="A337" s="184"/>
      <c r="B337" s="184"/>
      <c r="C337" s="289"/>
      <c r="D337" s="290"/>
      <c r="E337" s="184"/>
      <c r="F337" s="184"/>
      <c r="G337" s="184"/>
      <c r="H337" s="184"/>
      <c r="I337" s="184"/>
      <c r="J337" s="184"/>
      <c r="K337" s="184"/>
      <c r="L337" s="184"/>
      <c r="M337" s="184"/>
      <c r="N337" s="184"/>
      <c r="O337" s="184"/>
      <c r="P337" s="184"/>
      <c r="Q337" s="184"/>
      <c r="R337" s="184"/>
      <c r="S337" s="184"/>
      <c r="T337" s="184"/>
      <c r="U337" s="184"/>
      <c r="V337" s="184"/>
      <c r="W337" s="184"/>
      <c r="X337" s="184"/>
      <c r="Y337" s="184"/>
      <c r="Z337" s="184"/>
    </row>
    <row r="338" spans="1:26" x14ac:dyDescent="0.25">
      <c r="A338" s="184"/>
      <c r="B338" s="184"/>
      <c r="C338" s="289"/>
      <c r="D338" s="290"/>
      <c r="E338" s="184"/>
      <c r="F338" s="184"/>
      <c r="G338" s="184"/>
      <c r="H338" s="184"/>
      <c r="I338" s="184"/>
      <c r="J338" s="184"/>
      <c r="K338" s="184"/>
      <c r="L338" s="184"/>
      <c r="M338" s="184"/>
      <c r="N338" s="184"/>
      <c r="O338" s="184"/>
      <c r="P338" s="184"/>
      <c r="Q338" s="184"/>
      <c r="R338" s="184"/>
      <c r="S338" s="184"/>
      <c r="T338" s="184"/>
      <c r="U338" s="184"/>
      <c r="V338" s="184"/>
      <c r="W338" s="184"/>
      <c r="X338" s="184"/>
      <c r="Y338" s="184"/>
      <c r="Z338" s="184"/>
    </row>
    <row r="339" spans="1:26" x14ac:dyDescent="0.25">
      <c r="A339" s="184"/>
      <c r="B339" s="184"/>
      <c r="C339" s="289"/>
      <c r="D339" s="290"/>
      <c r="E339" s="184"/>
      <c r="F339" s="184"/>
      <c r="G339" s="184"/>
      <c r="H339" s="184"/>
      <c r="I339" s="184"/>
      <c r="J339" s="184"/>
      <c r="K339" s="184"/>
      <c r="L339" s="184"/>
      <c r="M339" s="184"/>
      <c r="N339" s="184"/>
      <c r="O339" s="184"/>
      <c r="P339" s="184"/>
      <c r="Q339" s="184"/>
      <c r="R339" s="184"/>
      <c r="S339" s="184"/>
      <c r="T339" s="184"/>
      <c r="U339" s="184"/>
      <c r="V339" s="184"/>
      <c r="W339" s="184"/>
      <c r="X339" s="184"/>
      <c r="Y339" s="184"/>
      <c r="Z339" s="184"/>
    </row>
    <row r="340" spans="1:26" x14ac:dyDescent="0.25">
      <c r="A340" s="184"/>
      <c r="B340" s="184"/>
      <c r="C340" s="289"/>
      <c r="D340" s="290"/>
      <c r="E340" s="184"/>
      <c r="F340" s="184"/>
      <c r="G340" s="184"/>
      <c r="H340" s="184"/>
      <c r="I340" s="184"/>
      <c r="J340" s="184"/>
      <c r="K340" s="184"/>
      <c r="L340" s="184"/>
      <c r="M340" s="184"/>
      <c r="N340" s="184"/>
      <c r="O340" s="184"/>
      <c r="P340" s="184"/>
      <c r="Q340" s="184"/>
      <c r="R340" s="184"/>
      <c r="S340" s="184"/>
      <c r="T340" s="184"/>
      <c r="U340" s="184"/>
      <c r="V340" s="184"/>
      <c r="W340" s="184"/>
      <c r="X340" s="184"/>
      <c r="Y340" s="184"/>
      <c r="Z340" s="184"/>
    </row>
    <row r="341" spans="1:26" x14ac:dyDescent="0.25">
      <c r="A341" s="184"/>
      <c r="B341" s="184"/>
      <c r="C341" s="289"/>
      <c r="D341" s="290"/>
      <c r="E341" s="184"/>
      <c r="F341" s="184"/>
      <c r="G341" s="184"/>
      <c r="H341" s="184"/>
      <c r="I341" s="184"/>
      <c r="J341" s="184"/>
      <c r="K341" s="184"/>
      <c r="L341" s="184"/>
      <c r="M341" s="184"/>
      <c r="N341" s="184"/>
      <c r="O341" s="184"/>
      <c r="P341" s="184"/>
      <c r="Q341" s="184"/>
      <c r="R341" s="184"/>
      <c r="S341" s="184"/>
      <c r="T341" s="184"/>
      <c r="U341" s="184"/>
      <c r="V341" s="184"/>
      <c r="W341" s="184"/>
      <c r="X341" s="184"/>
      <c r="Y341" s="184"/>
      <c r="Z341" s="184"/>
    </row>
    <row r="342" spans="1:26" x14ac:dyDescent="0.25">
      <c r="A342" s="184"/>
      <c r="B342" s="184"/>
      <c r="C342" s="289"/>
      <c r="D342" s="290"/>
      <c r="E342" s="184"/>
      <c r="F342" s="184"/>
      <c r="G342" s="184"/>
      <c r="H342" s="184"/>
      <c r="I342" s="184"/>
      <c r="J342" s="184"/>
      <c r="K342" s="184"/>
      <c r="L342" s="184"/>
      <c r="M342" s="184"/>
      <c r="N342" s="184"/>
      <c r="O342" s="184"/>
      <c r="P342" s="184"/>
      <c r="Q342" s="184"/>
      <c r="R342" s="184"/>
      <c r="S342" s="184"/>
      <c r="T342" s="184"/>
      <c r="U342" s="184"/>
      <c r="V342" s="184"/>
      <c r="W342" s="184"/>
      <c r="X342" s="184"/>
      <c r="Y342" s="184"/>
      <c r="Z342" s="184"/>
    </row>
    <row r="343" spans="1:26" x14ac:dyDescent="0.25">
      <c r="A343" s="184"/>
      <c r="B343" s="184"/>
      <c r="C343" s="289"/>
      <c r="D343" s="290"/>
      <c r="E343" s="184"/>
      <c r="F343" s="184"/>
      <c r="G343" s="184"/>
      <c r="H343" s="184"/>
      <c r="I343" s="184"/>
      <c r="J343" s="184"/>
      <c r="K343" s="184"/>
      <c r="L343" s="184"/>
      <c r="M343" s="184"/>
      <c r="N343" s="184"/>
      <c r="O343" s="184"/>
      <c r="P343" s="184"/>
      <c r="Q343" s="184"/>
      <c r="R343" s="184"/>
      <c r="S343" s="184"/>
      <c r="T343" s="184"/>
      <c r="U343" s="184"/>
      <c r="V343" s="184"/>
      <c r="W343" s="184"/>
      <c r="X343" s="184"/>
      <c r="Y343" s="184"/>
      <c r="Z343" s="184"/>
    </row>
    <row r="344" spans="1:26" x14ac:dyDescent="0.25">
      <c r="A344" s="184"/>
      <c r="B344" s="184"/>
      <c r="C344" s="289"/>
      <c r="D344" s="290"/>
      <c r="E344" s="184"/>
      <c r="F344" s="184"/>
      <c r="G344" s="184"/>
      <c r="H344" s="184"/>
      <c r="I344" s="184"/>
      <c r="J344" s="184"/>
      <c r="K344" s="184"/>
      <c r="L344" s="184"/>
      <c r="M344" s="184"/>
      <c r="N344" s="184"/>
      <c r="O344" s="184"/>
      <c r="P344" s="184"/>
      <c r="Q344" s="184"/>
      <c r="R344" s="184"/>
      <c r="S344" s="184"/>
      <c r="T344" s="184"/>
      <c r="U344" s="184"/>
      <c r="V344" s="184"/>
      <c r="W344" s="184"/>
      <c r="X344" s="184"/>
      <c r="Y344" s="184"/>
      <c r="Z344" s="184"/>
    </row>
    <row r="345" spans="1:26" x14ac:dyDescent="0.25">
      <c r="A345" s="184"/>
      <c r="B345" s="184"/>
      <c r="C345" s="289"/>
      <c r="D345" s="290"/>
      <c r="E345" s="184"/>
      <c r="F345" s="184"/>
      <c r="G345" s="184"/>
      <c r="H345" s="184"/>
      <c r="I345" s="184"/>
      <c r="J345" s="184"/>
      <c r="K345" s="184"/>
      <c r="L345" s="184"/>
      <c r="M345" s="184"/>
      <c r="N345" s="184"/>
      <c r="O345" s="184"/>
      <c r="P345" s="184"/>
      <c r="Q345" s="184"/>
      <c r="R345" s="184"/>
      <c r="S345" s="184"/>
      <c r="T345" s="184"/>
      <c r="U345" s="184"/>
      <c r="V345" s="184"/>
      <c r="W345" s="184"/>
      <c r="X345" s="184"/>
      <c r="Y345" s="184"/>
      <c r="Z345" s="184"/>
    </row>
    <row r="346" spans="1:26" x14ac:dyDescent="0.25">
      <c r="A346" s="184"/>
      <c r="B346" s="184"/>
      <c r="C346" s="289"/>
      <c r="D346" s="290"/>
      <c r="E346" s="184"/>
      <c r="F346" s="184"/>
      <c r="G346" s="184"/>
      <c r="H346" s="184"/>
      <c r="I346" s="184"/>
      <c r="J346" s="184"/>
      <c r="K346" s="184"/>
      <c r="L346" s="184"/>
      <c r="M346" s="184"/>
      <c r="N346" s="184"/>
      <c r="O346" s="184"/>
      <c r="P346" s="184"/>
      <c r="Q346" s="184"/>
      <c r="R346" s="184"/>
      <c r="S346" s="184"/>
      <c r="T346" s="184"/>
      <c r="U346" s="184"/>
      <c r="V346" s="184"/>
      <c r="W346" s="184"/>
      <c r="X346" s="184"/>
      <c r="Y346" s="184"/>
      <c r="Z346" s="184"/>
    </row>
    <row r="347" spans="1:26" x14ac:dyDescent="0.25">
      <c r="A347" s="184"/>
      <c r="B347" s="184"/>
      <c r="C347" s="289"/>
      <c r="D347" s="290"/>
      <c r="E347" s="184"/>
      <c r="F347" s="184"/>
      <c r="G347" s="184"/>
      <c r="H347" s="184"/>
      <c r="I347" s="184"/>
      <c r="J347" s="184"/>
      <c r="K347" s="184"/>
      <c r="L347" s="184"/>
      <c r="M347" s="184"/>
      <c r="N347" s="184"/>
      <c r="O347" s="184"/>
      <c r="P347" s="184"/>
      <c r="Q347" s="184"/>
      <c r="R347" s="184"/>
      <c r="S347" s="184"/>
      <c r="T347" s="184"/>
      <c r="U347" s="184"/>
      <c r="V347" s="184"/>
      <c r="W347" s="184"/>
      <c r="X347" s="184"/>
      <c r="Y347" s="184"/>
      <c r="Z347" s="184"/>
    </row>
    <row r="348" spans="1:26" x14ac:dyDescent="0.25">
      <c r="A348" s="184"/>
      <c r="B348" s="184"/>
      <c r="C348" s="289"/>
      <c r="D348" s="290"/>
      <c r="E348" s="184"/>
      <c r="F348" s="184"/>
      <c r="G348" s="184"/>
      <c r="H348" s="184"/>
      <c r="I348" s="184"/>
      <c r="J348" s="184"/>
      <c r="K348" s="184"/>
      <c r="L348" s="184"/>
      <c r="M348" s="184"/>
      <c r="N348" s="184"/>
      <c r="O348" s="184"/>
      <c r="P348" s="184"/>
      <c r="Q348" s="184"/>
      <c r="R348" s="184"/>
      <c r="S348" s="184"/>
      <c r="T348" s="184"/>
      <c r="U348" s="184"/>
      <c r="V348" s="184"/>
      <c r="W348" s="184"/>
      <c r="X348" s="184"/>
      <c r="Y348" s="184"/>
      <c r="Z348" s="184"/>
    </row>
    <row r="349" spans="1:26" x14ac:dyDescent="0.25">
      <c r="A349" s="184"/>
      <c r="B349" s="184"/>
      <c r="C349" s="289"/>
      <c r="D349" s="290"/>
      <c r="E349" s="184"/>
      <c r="F349" s="184"/>
      <c r="G349" s="184"/>
      <c r="H349" s="184"/>
      <c r="I349" s="184"/>
      <c r="J349" s="184"/>
      <c r="K349" s="184"/>
      <c r="L349" s="184"/>
      <c r="M349" s="184"/>
      <c r="N349" s="184"/>
      <c r="O349" s="184"/>
      <c r="P349" s="184"/>
      <c r="Q349" s="184"/>
      <c r="R349" s="184"/>
      <c r="S349" s="184"/>
      <c r="T349" s="184"/>
      <c r="U349" s="184"/>
      <c r="V349" s="184"/>
      <c r="W349" s="184"/>
      <c r="X349" s="184"/>
      <c r="Y349" s="184"/>
      <c r="Z349" s="184"/>
    </row>
    <row r="350" spans="1:26" x14ac:dyDescent="0.25">
      <c r="A350" s="184"/>
      <c r="B350" s="184"/>
      <c r="C350" s="289"/>
      <c r="D350" s="290"/>
      <c r="E350" s="184"/>
      <c r="F350" s="184"/>
      <c r="G350" s="184"/>
      <c r="H350" s="184"/>
      <c r="I350" s="184"/>
      <c r="J350" s="184"/>
      <c r="K350" s="184"/>
      <c r="L350" s="184"/>
      <c r="M350" s="184"/>
      <c r="N350" s="184"/>
      <c r="O350" s="184"/>
      <c r="P350" s="184"/>
      <c r="Q350" s="184"/>
      <c r="R350" s="184"/>
      <c r="S350" s="184"/>
      <c r="T350" s="184"/>
      <c r="U350" s="184"/>
      <c r="V350" s="184"/>
      <c r="W350" s="184"/>
      <c r="X350" s="184"/>
      <c r="Y350" s="184"/>
      <c r="Z350" s="184"/>
    </row>
    <row r="351" spans="1:26" x14ac:dyDescent="0.25">
      <c r="A351" s="184"/>
      <c r="B351" s="184"/>
      <c r="C351" s="289"/>
      <c r="D351" s="290"/>
      <c r="E351" s="184"/>
      <c r="F351" s="184"/>
      <c r="G351" s="184"/>
      <c r="H351" s="184"/>
      <c r="I351" s="184"/>
      <c r="J351" s="184"/>
      <c r="K351" s="184"/>
      <c r="L351" s="184"/>
      <c r="M351" s="184"/>
      <c r="N351" s="184"/>
      <c r="O351" s="184"/>
      <c r="P351" s="184"/>
      <c r="Q351" s="184"/>
      <c r="R351" s="184"/>
      <c r="S351" s="184"/>
      <c r="T351" s="184"/>
      <c r="U351" s="184"/>
      <c r="V351" s="184"/>
      <c r="W351" s="184"/>
      <c r="X351" s="184"/>
      <c r="Y351" s="184"/>
      <c r="Z351" s="184"/>
    </row>
    <row r="352" spans="1:26" x14ac:dyDescent="0.25">
      <c r="A352" s="184"/>
      <c r="B352" s="184"/>
      <c r="C352" s="289"/>
      <c r="D352" s="290"/>
      <c r="E352" s="184"/>
      <c r="F352" s="184"/>
      <c r="G352" s="184"/>
      <c r="H352" s="184"/>
      <c r="I352" s="184"/>
      <c r="J352" s="184"/>
      <c r="K352" s="184"/>
      <c r="L352" s="184"/>
      <c r="M352" s="184"/>
      <c r="N352" s="184"/>
      <c r="O352" s="184"/>
      <c r="P352" s="184"/>
      <c r="Q352" s="184"/>
      <c r="R352" s="184"/>
      <c r="S352" s="184"/>
      <c r="T352" s="184"/>
      <c r="U352" s="184"/>
      <c r="V352" s="184"/>
      <c r="W352" s="184"/>
      <c r="X352" s="184"/>
      <c r="Y352" s="184"/>
      <c r="Z352" s="184"/>
    </row>
    <row r="353" spans="1:26" x14ac:dyDescent="0.25">
      <c r="A353" s="184"/>
      <c r="B353" s="184"/>
      <c r="C353" s="289"/>
      <c r="D353" s="290"/>
      <c r="E353" s="184"/>
      <c r="F353" s="184"/>
      <c r="G353" s="184"/>
      <c r="H353" s="184"/>
      <c r="I353" s="184"/>
      <c r="J353" s="184"/>
      <c r="K353" s="184"/>
      <c r="L353" s="184"/>
      <c r="M353" s="184"/>
      <c r="N353" s="184"/>
      <c r="O353" s="184"/>
      <c r="P353" s="184"/>
      <c r="Q353" s="184"/>
      <c r="R353" s="184"/>
      <c r="S353" s="184"/>
      <c r="T353" s="184"/>
      <c r="U353" s="184"/>
      <c r="V353" s="184"/>
      <c r="W353" s="184"/>
      <c r="X353" s="184"/>
      <c r="Y353" s="184"/>
      <c r="Z353" s="184"/>
    </row>
    <row r="354" spans="1:26" x14ac:dyDescent="0.25">
      <c r="A354" s="184"/>
      <c r="B354" s="184"/>
      <c r="C354" s="289"/>
      <c r="D354" s="290"/>
      <c r="E354" s="184"/>
      <c r="F354" s="184"/>
      <c r="G354" s="184"/>
      <c r="H354" s="184"/>
      <c r="I354" s="184"/>
      <c r="J354" s="184"/>
      <c r="K354" s="184"/>
      <c r="L354" s="184"/>
      <c r="M354" s="184"/>
      <c r="N354" s="184"/>
      <c r="O354" s="184"/>
      <c r="P354" s="184"/>
      <c r="Q354" s="184"/>
      <c r="R354" s="184"/>
      <c r="S354" s="184"/>
      <c r="T354" s="184"/>
      <c r="U354" s="184"/>
      <c r="V354" s="184"/>
      <c r="W354" s="184"/>
      <c r="X354" s="184"/>
      <c r="Y354" s="184"/>
      <c r="Z354" s="184"/>
    </row>
    <row r="355" spans="1:26" x14ac:dyDescent="0.25">
      <c r="A355" s="184"/>
      <c r="B355" s="184"/>
      <c r="C355" s="289"/>
      <c r="D355" s="290"/>
      <c r="E355" s="184"/>
      <c r="F355" s="184"/>
      <c r="G355" s="184"/>
      <c r="H355" s="184"/>
      <c r="I355" s="184"/>
      <c r="J355" s="184"/>
      <c r="K355" s="184"/>
      <c r="L355" s="184"/>
      <c r="M355" s="184"/>
      <c r="N355" s="184"/>
      <c r="O355" s="184"/>
      <c r="P355" s="184"/>
      <c r="Q355" s="184"/>
      <c r="R355" s="184"/>
      <c r="S355" s="184"/>
      <c r="T355" s="184"/>
      <c r="U355" s="184"/>
      <c r="V355" s="184"/>
      <c r="W355" s="184"/>
      <c r="X355" s="184"/>
      <c r="Y355" s="184"/>
      <c r="Z355" s="184"/>
    </row>
    <row r="356" spans="1:26" x14ac:dyDescent="0.25">
      <c r="A356" s="184"/>
      <c r="B356" s="184"/>
      <c r="C356" s="289"/>
      <c r="D356" s="290"/>
      <c r="E356" s="184"/>
      <c r="F356" s="184"/>
      <c r="G356" s="184"/>
      <c r="H356" s="184"/>
      <c r="I356" s="184"/>
      <c r="J356" s="184"/>
      <c r="K356" s="184"/>
      <c r="L356" s="184"/>
      <c r="M356" s="184"/>
      <c r="N356" s="184"/>
      <c r="O356" s="184"/>
      <c r="P356" s="184"/>
      <c r="Q356" s="184"/>
      <c r="R356" s="184"/>
      <c r="S356" s="184"/>
      <c r="T356" s="184"/>
      <c r="U356" s="184"/>
      <c r="V356" s="184"/>
      <c r="W356" s="184"/>
      <c r="X356" s="184"/>
      <c r="Y356" s="184"/>
      <c r="Z356" s="184"/>
    </row>
    <row r="357" spans="1:26" x14ac:dyDescent="0.25">
      <c r="A357" s="184"/>
      <c r="B357" s="184"/>
      <c r="C357" s="289"/>
      <c r="D357" s="290"/>
      <c r="E357" s="184"/>
      <c r="F357" s="184"/>
      <c r="G357" s="184"/>
      <c r="H357" s="184"/>
      <c r="I357" s="184"/>
      <c r="J357" s="184"/>
      <c r="K357" s="184"/>
      <c r="L357" s="184"/>
      <c r="M357" s="184"/>
      <c r="N357" s="184"/>
      <c r="O357" s="184"/>
      <c r="P357" s="184"/>
      <c r="Q357" s="184"/>
      <c r="R357" s="184"/>
      <c r="S357" s="184"/>
      <c r="T357" s="184"/>
      <c r="U357" s="184"/>
      <c r="V357" s="184"/>
      <c r="W357" s="184"/>
      <c r="X357" s="184"/>
      <c r="Y357" s="184"/>
      <c r="Z357" s="184"/>
    </row>
    <row r="358" spans="1:26" x14ac:dyDescent="0.25">
      <c r="A358" s="184"/>
      <c r="B358" s="184"/>
      <c r="C358" s="289"/>
      <c r="D358" s="290"/>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row>
    <row r="359" spans="1:26" x14ac:dyDescent="0.25">
      <c r="A359" s="184"/>
      <c r="B359" s="184"/>
      <c r="C359" s="289"/>
      <c r="D359" s="290"/>
      <c r="E359" s="184"/>
      <c r="F359" s="184"/>
      <c r="G359" s="184"/>
      <c r="H359" s="184"/>
      <c r="I359" s="184"/>
      <c r="J359" s="184"/>
      <c r="K359" s="184"/>
      <c r="L359" s="184"/>
      <c r="M359" s="184"/>
      <c r="N359" s="184"/>
      <c r="O359" s="184"/>
      <c r="P359" s="184"/>
      <c r="Q359" s="184"/>
      <c r="R359" s="184"/>
      <c r="S359" s="184"/>
      <c r="T359" s="184"/>
      <c r="U359" s="184"/>
      <c r="V359" s="184"/>
      <c r="W359" s="184"/>
      <c r="X359" s="184"/>
      <c r="Y359" s="184"/>
      <c r="Z359" s="184"/>
    </row>
    <row r="360" spans="1:26" x14ac:dyDescent="0.25">
      <c r="A360" s="184"/>
      <c r="B360" s="184"/>
      <c r="C360" s="289"/>
      <c r="D360" s="290"/>
      <c r="E360" s="184"/>
      <c r="F360" s="184"/>
      <c r="G360" s="184"/>
      <c r="H360" s="184"/>
      <c r="I360" s="184"/>
      <c r="J360" s="184"/>
      <c r="K360" s="184"/>
      <c r="L360" s="184"/>
      <c r="M360" s="184"/>
      <c r="N360" s="184"/>
      <c r="O360" s="184"/>
      <c r="P360" s="184"/>
      <c r="Q360" s="184"/>
      <c r="R360" s="184"/>
      <c r="S360" s="184"/>
      <c r="T360" s="184"/>
      <c r="U360" s="184"/>
      <c r="V360" s="184"/>
      <c r="W360" s="184"/>
      <c r="X360" s="184"/>
      <c r="Y360" s="184"/>
      <c r="Z360" s="184"/>
    </row>
    <row r="361" spans="1:26" x14ac:dyDescent="0.25">
      <c r="A361" s="184"/>
      <c r="B361" s="184"/>
      <c r="C361" s="289"/>
      <c r="D361" s="290"/>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row>
    <row r="362" spans="1:26" x14ac:dyDescent="0.25">
      <c r="A362" s="184"/>
      <c r="B362" s="184"/>
      <c r="C362" s="289"/>
      <c r="D362" s="290"/>
      <c r="E362" s="184"/>
      <c r="F362" s="184"/>
      <c r="G362" s="184"/>
      <c r="H362" s="184"/>
      <c r="I362" s="184"/>
      <c r="J362" s="184"/>
      <c r="K362" s="184"/>
      <c r="L362" s="184"/>
      <c r="M362" s="184"/>
      <c r="N362" s="184"/>
      <c r="O362" s="184"/>
      <c r="P362" s="184"/>
      <c r="Q362" s="184"/>
      <c r="R362" s="184"/>
      <c r="S362" s="184"/>
      <c r="T362" s="184"/>
      <c r="U362" s="184"/>
      <c r="V362" s="184"/>
      <c r="W362" s="184"/>
      <c r="X362" s="184"/>
      <c r="Y362" s="184"/>
      <c r="Z362" s="184"/>
    </row>
    <row r="363" spans="1:26" x14ac:dyDescent="0.25">
      <c r="A363" s="184"/>
      <c r="B363" s="184"/>
      <c r="C363" s="289"/>
      <c r="D363" s="290"/>
      <c r="E363" s="184"/>
      <c r="F363" s="184"/>
      <c r="G363" s="184"/>
      <c r="H363" s="184"/>
      <c r="I363" s="184"/>
      <c r="J363" s="184"/>
      <c r="K363" s="184"/>
      <c r="L363" s="184"/>
      <c r="M363" s="184"/>
      <c r="N363" s="184"/>
      <c r="O363" s="184"/>
      <c r="P363" s="184"/>
      <c r="Q363" s="184"/>
      <c r="R363" s="184"/>
      <c r="S363" s="184"/>
      <c r="T363" s="184"/>
      <c r="U363" s="184"/>
      <c r="V363" s="184"/>
      <c r="W363" s="184"/>
      <c r="X363" s="184"/>
      <c r="Y363" s="184"/>
      <c r="Z363" s="184"/>
    </row>
    <row r="364" spans="1:26" x14ac:dyDescent="0.25">
      <c r="A364" s="184"/>
      <c r="B364" s="184"/>
      <c r="C364" s="289"/>
      <c r="D364" s="290"/>
      <c r="E364" s="184"/>
      <c r="F364" s="184"/>
      <c r="G364" s="184"/>
      <c r="H364" s="184"/>
      <c r="I364" s="184"/>
      <c r="J364" s="184"/>
      <c r="K364" s="184"/>
      <c r="L364" s="184"/>
      <c r="M364" s="184"/>
      <c r="N364" s="184"/>
      <c r="O364" s="184"/>
      <c r="P364" s="184"/>
      <c r="Q364" s="184"/>
      <c r="R364" s="184"/>
      <c r="S364" s="184"/>
      <c r="T364" s="184"/>
      <c r="U364" s="184"/>
      <c r="V364" s="184"/>
      <c r="W364" s="184"/>
      <c r="X364" s="184"/>
      <c r="Y364" s="184"/>
      <c r="Z364" s="184"/>
    </row>
    <row r="365" spans="1:26" x14ac:dyDescent="0.25">
      <c r="A365" s="184"/>
      <c r="B365" s="184"/>
      <c r="C365" s="289"/>
      <c r="D365" s="290"/>
      <c r="E365" s="184"/>
      <c r="F365" s="184"/>
      <c r="G365" s="184"/>
      <c r="H365" s="184"/>
      <c r="I365" s="184"/>
      <c r="J365" s="184"/>
      <c r="K365" s="184"/>
      <c r="L365" s="184"/>
      <c r="M365" s="184"/>
      <c r="N365" s="184"/>
      <c r="O365" s="184"/>
      <c r="P365" s="184"/>
      <c r="Q365" s="184"/>
      <c r="R365" s="184"/>
      <c r="S365" s="184"/>
      <c r="T365" s="184"/>
      <c r="U365" s="184"/>
      <c r="V365" s="184"/>
      <c r="W365" s="184"/>
      <c r="X365" s="184"/>
      <c r="Y365" s="184"/>
      <c r="Z365" s="184"/>
    </row>
    <row r="366" spans="1:26" x14ac:dyDescent="0.25">
      <c r="A366" s="184"/>
      <c r="B366" s="184"/>
      <c r="C366" s="289"/>
      <c r="D366" s="290"/>
      <c r="E366" s="184"/>
      <c r="F366" s="184"/>
      <c r="G366" s="184"/>
      <c r="H366" s="184"/>
      <c r="I366" s="184"/>
      <c r="J366" s="184"/>
      <c r="K366" s="184"/>
      <c r="L366" s="184"/>
      <c r="M366" s="184"/>
      <c r="N366" s="184"/>
      <c r="O366" s="184"/>
      <c r="P366" s="184"/>
      <c r="Q366" s="184"/>
      <c r="R366" s="184"/>
      <c r="S366" s="184"/>
      <c r="T366" s="184"/>
      <c r="U366" s="184"/>
      <c r="V366" s="184"/>
      <c r="W366" s="184"/>
      <c r="X366" s="184"/>
      <c r="Y366" s="184"/>
      <c r="Z366" s="184"/>
    </row>
    <row r="367" spans="1:26" x14ac:dyDescent="0.25">
      <c r="A367" s="184"/>
      <c r="B367" s="184"/>
      <c r="C367" s="289"/>
      <c r="D367" s="290"/>
      <c r="E367" s="184"/>
      <c r="F367" s="184"/>
      <c r="G367" s="184"/>
      <c r="H367" s="184"/>
      <c r="I367" s="184"/>
      <c r="J367" s="184"/>
      <c r="K367" s="184"/>
      <c r="L367" s="184"/>
      <c r="M367" s="184"/>
      <c r="N367" s="184"/>
      <c r="O367" s="184"/>
      <c r="P367" s="184"/>
      <c r="Q367" s="184"/>
      <c r="R367" s="184"/>
      <c r="S367" s="184"/>
      <c r="T367" s="184"/>
      <c r="U367" s="184"/>
      <c r="V367" s="184"/>
      <c r="W367" s="184"/>
      <c r="X367" s="184"/>
      <c r="Y367" s="184"/>
      <c r="Z367" s="184"/>
    </row>
    <row r="368" spans="1:26" x14ac:dyDescent="0.25">
      <c r="A368" s="184"/>
      <c r="B368" s="184"/>
      <c r="C368" s="289"/>
      <c r="D368" s="290"/>
      <c r="E368" s="184"/>
      <c r="F368" s="184"/>
      <c r="G368" s="184"/>
      <c r="H368" s="184"/>
      <c r="I368" s="184"/>
      <c r="J368" s="184"/>
      <c r="K368" s="184"/>
      <c r="L368" s="184"/>
      <c r="M368" s="184"/>
      <c r="N368" s="184"/>
      <c r="O368" s="184"/>
      <c r="P368" s="184"/>
      <c r="Q368" s="184"/>
      <c r="R368" s="184"/>
      <c r="S368" s="184"/>
      <c r="T368" s="184"/>
      <c r="U368" s="184"/>
      <c r="V368" s="184"/>
      <c r="W368" s="184"/>
      <c r="X368" s="184"/>
      <c r="Y368" s="184"/>
      <c r="Z368" s="184"/>
    </row>
    <row r="369" spans="1:26" x14ac:dyDescent="0.25">
      <c r="A369" s="184"/>
      <c r="B369" s="184"/>
      <c r="C369" s="289"/>
      <c r="D369" s="290"/>
      <c r="E369" s="184"/>
      <c r="F369" s="184"/>
      <c r="G369" s="184"/>
      <c r="H369" s="184"/>
      <c r="I369" s="184"/>
      <c r="J369" s="184"/>
      <c r="K369" s="184"/>
      <c r="L369" s="184"/>
      <c r="M369" s="184"/>
      <c r="N369" s="184"/>
      <c r="O369" s="184"/>
      <c r="P369" s="184"/>
      <c r="Q369" s="184"/>
      <c r="R369" s="184"/>
      <c r="S369" s="184"/>
      <c r="T369" s="184"/>
      <c r="U369" s="184"/>
      <c r="V369" s="184"/>
      <c r="W369" s="184"/>
      <c r="X369" s="184"/>
      <c r="Y369" s="184"/>
      <c r="Z369" s="184"/>
    </row>
    <row r="370" spans="1:26" x14ac:dyDescent="0.25">
      <c r="A370" s="184"/>
      <c r="B370" s="184"/>
      <c r="C370" s="289"/>
      <c r="D370" s="290"/>
      <c r="E370" s="184"/>
      <c r="F370" s="184"/>
      <c r="G370" s="184"/>
      <c r="H370" s="184"/>
      <c r="I370" s="184"/>
      <c r="J370" s="184"/>
      <c r="K370" s="184"/>
      <c r="L370" s="184"/>
      <c r="M370" s="184"/>
      <c r="N370" s="184"/>
      <c r="O370" s="184"/>
      <c r="P370" s="184"/>
      <c r="Q370" s="184"/>
      <c r="R370" s="184"/>
      <c r="S370" s="184"/>
      <c r="T370" s="184"/>
      <c r="U370" s="184"/>
      <c r="V370" s="184"/>
      <c r="W370" s="184"/>
      <c r="X370" s="184"/>
      <c r="Y370" s="184"/>
      <c r="Z370" s="184"/>
    </row>
    <row r="371" spans="1:26" x14ac:dyDescent="0.25">
      <c r="A371" s="184"/>
      <c r="B371" s="184"/>
      <c r="C371" s="289"/>
      <c r="D371" s="290"/>
      <c r="E371" s="184"/>
      <c r="F371" s="184"/>
      <c r="G371" s="184"/>
      <c r="H371" s="184"/>
      <c r="I371" s="184"/>
      <c r="J371" s="184"/>
      <c r="K371" s="184"/>
      <c r="L371" s="184"/>
      <c r="M371" s="184"/>
      <c r="N371" s="184"/>
      <c r="O371" s="184"/>
      <c r="P371" s="184"/>
      <c r="Q371" s="184"/>
      <c r="R371" s="184"/>
      <c r="S371" s="184"/>
      <c r="T371" s="184"/>
      <c r="U371" s="184"/>
      <c r="V371" s="184"/>
      <c r="W371" s="184"/>
      <c r="X371" s="184"/>
      <c r="Y371" s="184"/>
      <c r="Z371" s="184"/>
    </row>
    <row r="372" spans="1:26" x14ac:dyDescent="0.25">
      <c r="A372" s="184"/>
      <c r="B372" s="184"/>
      <c r="C372" s="289"/>
      <c r="D372" s="290"/>
      <c r="E372" s="184"/>
      <c r="F372" s="184"/>
      <c r="G372" s="184"/>
      <c r="H372" s="184"/>
      <c r="I372" s="184"/>
      <c r="J372" s="184"/>
      <c r="K372" s="184"/>
      <c r="L372" s="184"/>
      <c r="M372" s="184"/>
      <c r="N372" s="184"/>
      <c r="O372" s="184"/>
      <c r="P372" s="184"/>
      <c r="Q372" s="184"/>
      <c r="R372" s="184"/>
      <c r="S372" s="184"/>
      <c r="T372" s="184"/>
      <c r="U372" s="184"/>
      <c r="V372" s="184"/>
      <c r="W372" s="184"/>
      <c r="X372" s="184"/>
      <c r="Y372" s="184"/>
      <c r="Z372" s="184"/>
    </row>
    <row r="373" spans="1:26" x14ac:dyDescent="0.25">
      <c r="A373" s="184"/>
      <c r="B373" s="184"/>
      <c r="C373" s="289"/>
      <c r="D373" s="290"/>
      <c r="E373" s="184"/>
      <c r="F373" s="184"/>
      <c r="G373" s="184"/>
      <c r="H373" s="184"/>
      <c r="I373" s="184"/>
      <c r="J373" s="184"/>
      <c r="K373" s="184"/>
      <c r="L373" s="184"/>
      <c r="M373" s="184"/>
      <c r="N373" s="184"/>
      <c r="O373" s="184"/>
      <c r="P373" s="184"/>
      <c r="Q373" s="184"/>
      <c r="R373" s="184"/>
      <c r="S373" s="184"/>
      <c r="T373" s="184"/>
      <c r="U373" s="184"/>
      <c r="V373" s="184"/>
      <c r="W373" s="184"/>
      <c r="X373" s="184"/>
      <c r="Y373" s="184"/>
      <c r="Z373" s="184"/>
    </row>
    <row r="374" spans="1:26" x14ac:dyDescent="0.25">
      <c r="A374" s="184"/>
      <c r="B374" s="184"/>
      <c r="C374" s="289"/>
      <c r="D374" s="290"/>
      <c r="E374" s="184"/>
      <c r="F374" s="184"/>
      <c r="G374" s="184"/>
      <c r="H374" s="184"/>
      <c r="I374" s="184"/>
      <c r="J374" s="184"/>
      <c r="K374" s="184"/>
      <c r="L374" s="184"/>
      <c r="M374" s="184"/>
      <c r="N374" s="184"/>
      <c r="O374" s="184"/>
      <c r="P374" s="184"/>
      <c r="Q374" s="184"/>
      <c r="R374" s="184"/>
      <c r="S374" s="184"/>
      <c r="T374" s="184"/>
      <c r="U374" s="184"/>
      <c r="V374" s="184"/>
      <c r="W374" s="184"/>
      <c r="X374" s="184"/>
      <c r="Y374" s="184"/>
      <c r="Z374" s="184"/>
    </row>
    <row r="375" spans="1:26" x14ac:dyDescent="0.25">
      <c r="A375" s="184"/>
      <c r="B375" s="184"/>
      <c r="C375" s="289"/>
      <c r="D375" s="290"/>
      <c r="E375" s="184"/>
      <c r="F375" s="184"/>
      <c r="G375" s="184"/>
      <c r="H375" s="184"/>
      <c r="I375" s="184"/>
      <c r="J375" s="184"/>
      <c r="K375" s="184"/>
      <c r="L375" s="184"/>
      <c r="M375" s="184"/>
      <c r="N375" s="184"/>
      <c r="O375" s="184"/>
      <c r="P375" s="184"/>
      <c r="Q375" s="184"/>
      <c r="R375" s="184"/>
      <c r="S375" s="184"/>
      <c r="T375" s="184"/>
      <c r="U375" s="184"/>
      <c r="V375" s="184"/>
      <c r="W375" s="184"/>
      <c r="X375" s="184"/>
      <c r="Y375" s="184"/>
      <c r="Z375" s="184"/>
    </row>
    <row r="376" spans="1:26" x14ac:dyDescent="0.25">
      <c r="A376" s="184"/>
      <c r="B376" s="184"/>
      <c r="C376" s="289"/>
      <c r="D376" s="290"/>
      <c r="E376" s="184"/>
      <c r="F376" s="184"/>
      <c r="G376" s="184"/>
      <c r="H376" s="184"/>
      <c r="I376" s="184"/>
      <c r="J376" s="184"/>
      <c r="K376" s="184"/>
      <c r="L376" s="184"/>
      <c r="M376" s="184"/>
      <c r="N376" s="184"/>
      <c r="O376" s="184"/>
      <c r="P376" s="184"/>
      <c r="Q376" s="184"/>
      <c r="R376" s="184"/>
      <c r="S376" s="184"/>
      <c r="T376" s="184"/>
      <c r="U376" s="184"/>
      <c r="V376" s="184"/>
      <c r="W376" s="184"/>
      <c r="X376" s="184"/>
      <c r="Y376" s="184"/>
      <c r="Z376" s="184"/>
    </row>
    <row r="377" spans="1:26" x14ac:dyDescent="0.25">
      <c r="A377" s="184"/>
      <c r="B377" s="184"/>
      <c r="C377" s="289"/>
      <c r="D377" s="290"/>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row>
    <row r="378" spans="1:26" x14ac:dyDescent="0.25">
      <c r="A378" s="184"/>
      <c r="B378" s="184"/>
      <c r="C378" s="289"/>
      <c r="D378" s="290"/>
      <c r="E378" s="184"/>
      <c r="F378" s="184"/>
      <c r="G378" s="184"/>
      <c r="H378" s="184"/>
      <c r="I378" s="184"/>
      <c r="J378" s="184"/>
      <c r="K378" s="184"/>
      <c r="L378" s="184"/>
      <c r="M378" s="184"/>
      <c r="N378" s="184"/>
      <c r="O378" s="184"/>
      <c r="P378" s="184"/>
      <c r="Q378" s="184"/>
      <c r="R378" s="184"/>
      <c r="S378" s="184"/>
      <c r="T378" s="184"/>
      <c r="U378" s="184"/>
      <c r="V378" s="184"/>
      <c r="W378" s="184"/>
      <c r="X378" s="184"/>
      <c r="Y378" s="184"/>
      <c r="Z378" s="184"/>
    </row>
    <row r="379" spans="1:26" x14ac:dyDescent="0.25">
      <c r="A379" s="184"/>
      <c r="B379" s="184"/>
      <c r="C379" s="289"/>
      <c r="D379" s="290"/>
      <c r="E379" s="184"/>
      <c r="F379" s="184"/>
      <c r="G379" s="184"/>
      <c r="H379" s="184"/>
      <c r="I379" s="184"/>
      <c r="J379" s="184"/>
      <c r="K379" s="184"/>
      <c r="L379" s="184"/>
      <c r="M379" s="184"/>
      <c r="N379" s="184"/>
      <c r="O379" s="184"/>
      <c r="P379" s="184"/>
      <c r="Q379" s="184"/>
      <c r="R379" s="184"/>
      <c r="S379" s="184"/>
      <c r="T379" s="184"/>
      <c r="U379" s="184"/>
      <c r="V379" s="184"/>
      <c r="W379" s="184"/>
      <c r="X379" s="184"/>
      <c r="Y379" s="184"/>
      <c r="Z379" s="184"/>
    </row>
    <row r="380" spans="1:26" x14ac:dyDescent="0.25">
      <c r="A380" s="184"/>
      <c r="B380" s="184"/>
      <c r="C380" s="289"/>
      <c r="D380" s="290"/>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row>
    <row r="381" spans="1:26" x14ac:dyDescent="0.25">
      <c r="A381" s="184"/>
      <c r="B381" s="184"/>
      <c r="C381" s="289"/>
      <c r="D381" s="290"/>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row>
    <row r="382" spans="1:26" x14ac:dyDescent="0.25">
      <c r="A382" s="184"/>
      <c r="B382" s="184"/>
      <c r="C382" s="289"/>
      <c r="D382" s="290"/>
      <c r="E382" s="184"/>
      <c r="F382" s="184"/>
      <c r="G382" s="184"/>
      <c r="H382" s="184"/>
      <c r="I382" s="184"/>
      <c r="J382" s="184"/>
      <c r="K382" s="184"/>
      <c r="L382" s="184"/>
      <c r="M382" s="184"/>
      <c r="N382" s="184"/>
      <c r="O382" s="184"/>
      <c r="P382" s="184"/>
      <c r="Q382" s="184"/>
      <c r="R382" s="184"/>
      <c r="S382" s="184"/>
      <c r="T382" s="184"/>
      <c r="U382" s="184"/>
      <c r="V382" s="184"/>
      <c r="W382" s="184"/>
      <c r="X382" s="184"/>
      <c r="Y382" s="184"/>
      <c r="Z382" s="184"/>
    </row>
    <row r="383" spans="1:26" x14ac:dyDescent="0.25">
      <c r="A383" s="184"/>
      <c r="B383" s="184"/>
      <c r="C383" s="289"/>
      <c r="D383" s="290"/>
      <c r="E383" s="184"/>
      <c r="F383" s="184"/>
      <c r="G383" s="184"/>
      <c r="H383" s="184"/>
      <c r="I383" s="184"/>
      <c r="J383" s="184"/>
      <c r="K383" s="184"/>
      <c r="L383" s="184"/>
      <c r="M383" s="184"/>
      <c r="N383" s="184"/>
      <c r="O383" s="184"/>
      <c r="P383" s="184"/>
      <c r="Q383" s="184"/>
      <c r="R383" s="184"/>
      <c r="S383" s="184"/>
      <c r="T383" s="184"/>
      <c r="U383" s="184"/>
      <c r="V383" s="184"/>
      <c r="W383" s="184"/>
      <c r="X383" s="184"/>
      <c r="Y383" s="184"/>
      <c r="Z383" s="184"/>
    </row>
    <row r="384" spans="1:26" x14ac:dyDescent="0.25">
      <c r="A384" s="184"/>
      <c r="B384" s="184"/>
      <c r="C384" s="289"/>
      <c r="D384" s="290"/>
      <c r="E384" s="184"/>
      <c r="F384" s="184"/>
      <c r="G384" s="184"/>
      <c r="H384" s="184"/>
      <c r="I384" s="184"/>
      <c r="J384" s="184"/>
      <c r="K384" s="184"/>
      <c r="L384" s="184"/>
      <c r="M384" s="184"/>
      <c r="N384" s="184"/>
      <c r="O384" s="184"/>
      <c r="P384" s="184"/>
      <c r="Q384" s="184"/>
      <c r="R384" s="184"/>
      <c r="S384" s="184"/>
      <c r="T384" s="184"/>
      <c r="U384" s="184"/>
      <c r="V384" s="184"/>
      <c r="W384" s="184"/>
      <c r="X384" s="184"/>
      <c r="Y384" s="184"/>
      <c r="Z384" s="184"/>
    </row>
    <row r="385" spans="1:26" x14ac:dyDescent="0.25">
      <c r="A385" s="184"/>
      <c r="B385" s="184"/>
      <c r="C385" s="289"/>
      <c r="D385" s="290"/>
      <c r="E385" s="184"/>
      <c r="F385" s="184"/>
      <c r="G385" s="184"/>
      <c r="H385" s="184"/>
      <c r="I385" s="184"/>
      <c r="J385" s="184"/>
      <c r="K385" s="184"/>
      <c r="L385" s="184"/>
      <c r="M385" s="184"/>
      <c r="N385" s="184"/>
      <c r="O385" s="184"/>
      <c r="P385" s="184"/>
      <c r="Q385" s="184"/>
      <c r="R385" s="184"/>
      <c r="S385" s="184"/>
      <c r="T385" s="184"/>
      <c r="U385" s="184"/>
      <c r="V385" s="184"/>
      <c r="W385" s="184"/>
      <c r="X385" s="184"/>
      <c r="Y385" s="184"/>
      <c r="Z385" s="184"/>
    </row>
    <row r="386" spans="1:26" x14ac:dyDescent="0.25">
      <c r="A386" s="184"/>
      <c r="B386" s="184"/>
      <c r="C386" s="289"/>
      <c r="D386" s="290"/>
      <c r="E386" s="184"/>
      <c r="F386" s="184"/>
      <c r="G386" s="184"/>
      <c r="H386" s="184"/>
      <c r="I386" s="184"/>
      <c r="J386" s="184"/>
      <c r="K386" s="184"/>
      <c r="L386" s="184"/>
      <c r="M386" s="184"/>
      <c r="N386" s="184"/>
      <c r="O386" s="184"/>
      <c r="P386" s="184"/>
      <c r="Q386" s="184"/>
      <c r="R386" s="184"/>
      <c r="S386" s="184"/>
      <c r="T386" s="184"/>
      <c r="U386" s="184"/>
      <c r="V386" s="184"/>
      <c r="W386" s="184"/>
      <c r="X386" s="184"/>
      <c r="Y386" s="184"/>
      <c r="Z386" s="184"/>
    </row>
    <row r="387" spans="1:26" x14ac:dyDescent="0.25">
      <c r="A387" s="184"/>
      <c r="B387" s="184"/>
      <c r="C387" s="289"/>
      <c r="D387" s="290"/>
      <c r="E387" s="184"/>
      <c r="F387" s="184"/>
      <c r="G387" s="184"/>
      <c r="H387" s="184"/>
      <c r="I387" s="184"/>
      <c r="J387" s="184"/>
      <c r="K387" s="184"/>
      <c r="L387" s="184"/>
      <c r="M387" s="184"/>
      <c r="N387" s="184"/>
      <c r="O387" s="184"/>
      <c r="P387" s="184"/>
      <c r="Q387" s="184"/>
      <c r="R387" s="184"/>
      <c r="S387" s="184"/>
      <c r="T387" s="184"/>
      <c r="U387" s="184"/>
      <c r="V387" s="184"/>
      <c r="W387" s="184"/>
      <c r="X387" s="184"/>
      <c r="Y387" s="184"/>
      <c r="Z387" s="184"/>
    </row>
    <row r="388" spans="1:26" x14ac:dyDescent="0.25">
      <c r="A388" s="184"/>
      <c r="B388" s="184"/>
      <c r="C388" s="289"/>
      <c r="D388" s="290"/>
      <c r="E388" s="184"/>
      <c r="F388" s="184"/>
      <c r="G388" s="184"/>
      <c r="H388" s="184"/>
      <c r="I388" s="184"/>
      <c r="J388" s="184"/>
      <c r="K388" s="184"/>
      <c r="L388" s="184"/>
      <c r="M388" s="184"/>
      <c r="N388" s="184"/>
      <c r="O388" s="184"/>
      <c r="P388" s="184"/>
      <c r="Q388" s="184"/>
      <c r="R388" s="184"/>
      <c r="S388" s="184"/>
      <c r="T388" s="184"/>
      <c r="U388" s="184"/>
      <c r="V388" s="184"/>
      <c r="W388" s="184"/>
      <c r="X388" s="184"/>
      <c r="Y388" s="184"/>
      <c r="Z388" s="184"/>
    </row>
    <row r="389" spans="1:26" x14ac:dyDescent="0.25">
      <c r="A389" s="184"/>
      <c r="B389" s="184"/>
      <c r="C389" s="289"/>
      <c r="D389" s="290"/>
      <c r="E389" s="184"/>
      <c r="F389" s="184"/>
      <c r="G389" s="184"/>
      <c r="H389" s="184"/>
      <c r="I389" s="184"/>
      <c r="J389" s="184"/>
      <c r="K389" s="184"/>
      <c r="L389" s="184"/>
      <c r="M389" s="184"/>
      <c r="N389" s="184"/>
      <c r="O389" s="184"/>
      <c r="P389" s="184"/>
      <c r="Q389" s="184"/>
      <c r="R389" s="184"/>
      <c r="S389" s="184"/>
      <c r="T389" s="184"/>
      <c r="U389" s="184"/>
      <c r="V389" s="184"/>
      <c r="W389" s="184"/>
      <c r="X389" s="184"/>
      <c r="Y389" s="184"/>
      <c r="Z389" s="184"/>
    </row>
    <row r="390" spans="1:26" x14ac:dyDescent="0.25">
      <c r="A390" s="184"/>
      <c r="B390" s="184"/>
      <c r="C390" s="289"/>
      <c r="D390" s="290"/>
      <c r="E390" s="184"/>
      <c r="F390" s="184"/>
      <c r="G390" s="184"/>
      <c r="H390" s="184"/>
      <c r="I390" s="184"/>
      <c r="J390" s="184"/>
      <c r="K390" s="184"/>
      <c r="L390" s="184"/>
      <c r="M390" s="184"/>
      <c r="N390" s="184"/>
      <c r="O390" s="184"/>
      <c r="P390" s="184"/>
      <c r="Q390" s="184"/>
      <c r="R390" s="184"/>
      <c r="S390" s="184"/>
      <c r="T390" s="184"/>
      <c r="U390" s="184"/>
      <c r="V390" s="184"/>
      <c r="W390" s="184"/>
      <c r="X390" s="184"/>
      <c r="Y390" s="184"/>
      <c r="Z390" s="184"/>
    </row>
    <row r="391" spans="1:26" x14ac:dyDescent="0.25">
      <c r="A391" s="184"/>
      <c r="B391" s="184"/>
      <c r="C391" s="289"/>
      <c r="D391" s="290"/>
      <c r="E391" s="184"/>
      <c r="F391" s="184"/>
      <c r="G391" s="184"/>
      <c r="H391" s="184"/>
      <c r="I391" s="184"/>
      <c r="J391" s="184"/>
      <c r="K391" s="184"/>
      <c r="L391" s="184"/>
      <c r="M391" s="184"/>
      <c r="N391" s="184"/>
      <c r="O391" s="184"/>
      <c r="P391" s="184"/>
      <c r="Q391" s="184"/>
      <c r="R391" s="184"/>
      <c r="S391" s="184"/>
      <c r="T391" s="184"/>
      <c r="U391" s="184"/>
      <c r="V391" s="184"/>
      <c r="W391" s="184"/>
      <c r="X391" s="184"/>
      <c r="Y391" s="184"/>
      <c r="Z391" s="184"/>
    </row>
    <row r="392" spans="1:26" x14ac:dyDescent="0.25">
      <c r="A392" s="184"/>
      <c r="B392" s="184"/>
      <c r="C392" s="289"/>
      <c r="D392" s="290"/>
      <c r="E392" s="184"/>
      <c r="F392" s="184"/>
      <c r="G392" s="184"/>
      <c r="H392" s="184"/>
      <c r="I392" s="184"/>
      <c r="J392" s="184"/>
      <c r="K392" s="184"/>
      <c r="L392" s="184"/>
      <c r="M392" s="184"/>
      <c r="N392" s="184"/>
      <c r="O392" s="184"/>
      <c r="P392" s="184"/>
      <c r="Q392" s="184"/>
      <c r="R392" s="184"/>
      <c r="S392" s="184"/>
      <c r="T392" s="184"/>
      <c r="U392" s="184"/>
      <c r="V392" s="184"/>
      <c r="W392" s="184"/>
      <c r="X392" s="184"/>
      <c r="Y392" s="184"/>
      <c r="Z392" s="184"/>
    </row>
    <row r="393" spans="1:26" x14ac:dyDescent="0.25">
      <c r="A393" s="184"/>
      <c r="B393" s="184"/>
      <c r="C393" s="289"/>
      <c r="D393" s="290"/>
      <c r="E393" s="184"/>
      <c r="F393" s="184"/>
      <c r="G393" s="184"/>
      <c r="H393" s="184"/>
      <c r="I393" s="184"/>
      <c r="J393" s="184"/>
      <c r="K393" s="184"/>
      <c r="L393" s="184"/>
      <c r="M393" s="184"/>
      <c r="N393" s="184"/>
      <c r="O393" s="184"/>
      <c r="P393" s="184"/>
      <c r="Q393" s="184"/>
      <c r="R393" s="184"/>
      <c r="S393" s="184"/>
      <c r="T393" s="184"/>
      <c r="U393" s="184"/>
      <c r="V393" s="184"/>
      <c r="W393" s="184"/>
      <c r="X393" s="184"/>
      <c r="Y393" s="184"/>
      <c r="Z393" s="184"/>
    </row>
    <row r="394" spans="1:26" x14ac:dyDescent="0.25">
      <c r="A394" s="184"/>
      <c r="B394" s="184"/>
      <c r="C394" s="289"/>
      <c r="D394" s="290"/>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row>
    <row r="395" spans="1:26" x14ac:dyDescent="0.25">
      <c r="A395" s="184"/>
      <c r="B395" s="184"/>
      <c r="C395" s="289"/>
      <c r="D395" s="290"/>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row>
    <row r="396" spans="1:26" x14ac:dyDescent="0.25">
      <c r="A396" s="184"/>
      <c r="B396" s="184"/>
      <c r="C396" s="289"/>
      <c r="D396" s="290"/>
      <c r="E396" s="184"/>
      <c r="F396" s="184"/>
      <c r="G396" s="184"/>
      <c r="H396" s="184"/>
      <c r="I396" s="184"/>
      <c r="J396" s="184"/>
      <c r="K396" s="184"/>
      <c r="L396" s="184"/>
      <c r="M396" s="184"/>
      <c r="N396" s="184"/>
      <c r="O396" s="184"/>
      <c r="P396" s="184"/>
      <c r="Q396" s="184"/>
      <c r="R396" s="184"/>
      <c r="S396" s="184"/>
      <c r="T396" s="184"/>
      <c r="U396" s="184"/>
      <c r="V396" s="184"/>
      <c r="W396" s="184"/>
      <c r="X396" s="184"/>
      <c r="Y396" s="184"/>
      <c r="Z396" s="184"/>
    </row>
    <row r="397" spans="1:26" x14ac:dyDescent="0.25">
      <c r="A397" s="184"/>
      <c r="B397" s="184"/>
      <c r="C397" s="289"/>
      <c r="D397" s="290"/>
      <c r="E397" s="184"/>
      <c r="F397" s="184"/>
      <c r="G397" s="184"/>
      <c r="H397" s="184"/>
      <c r="I397" s="184"/>
      <c r="J397" s="184"/>
      <c r="K397" s="184"/>
      <c r="L397" s="184"/>
      <c r="M397" s="184"/>
      <c r="N397" s="184"/>
      <c r="O397" s="184"/>
      <c r="P397" s="184"/>
      <c r="Q397" s="184"/>
      <c r="R397" s="184"/>
      <c r="S397" s="184"/>
      <c r="T397" s="184"/>
      <c r="U397" s="184"/>
      <c r="V397" s="184"/>
      <c r="W397" s="184"/>
      <c r="X397" s="184"/>
      <c r="Y397" s="184"/>
      <c r="Z397" s="184"/>
    </row>
    <row r="398" spans="1:26" x14ac:dyDescent="0.25">
      <c r="A398" s="184"/>
      <c r="B398" s="184"/>
      <c r="C398" s="289"/>
      <c r="D398" s="290"/>
      <c r="E398" s="184"/>
      <c r="F398" s="184"/>
      <c r="G398" s="184"/>
      <c r="H398" s="184"/>
      <c r="I398" s="184"/>
      <c r="J398" s="184"/>
      <c r="K398" s="184"/>
      <c r="L398" s="184"/>
      <c r="M398" s="184"/>
      <c r="N398" s="184"/>
      <c r="O398" s="184"/>
      <c r="P398" s="184"/>
      <c r="Q398" s="184"/>
      <c r="R398" s="184"/>
      <c r="S398" s="184"/>
      <c r="T398" s="184"/>
      <c r="U398" s="184"/>
      <c r="V398" s="184"/>
      <c r="W398" s="184"/>
      <c r="X398" s="184"/>
      <c r="Y398" s="184"/>
      <c r="Z398" s="184"/>
    </row>
    <row r="399" spans="1:26" x14ac:dyDescent="0.25">
      <c r="A399" s="184"/>
      <c r="B399" s="184"/>
      <c r="C399" s="289"/>
      <c r="D399" s="290"/>
      <c r="E399" s="184"/>
      <c r="F399" s="184"/>
      <c r="G399" s="184"/>
      <c r="H399" s="184"/>
      <c r="I399" s="184"/>
      <c r="J399" s="184"/>
      <c r="K399" s="184"/>
      <c r="L399" s="184"/>
      <c r="M399" s="184"/>
      <c r="N399" s="184"/>
      <c r="O399" s="184"/>
      <c r="P399" s="184"/>
      <c r="Q399" s="184"/>
      <c r="R399" s="184"/>
      <c r="S399" s="184"/>
      <c r="T399" s="184"/>
      <c r="U399" s="184"/>
      <c r="V399" s="184"/>
      <c r="W399" s="184"/>
      <c r="X399" s="184"/>
      <c r="Y399" s="184"/>
      <c r="Z399" s="184"/>
    </row>
    <row r="400" spans="1:26" x14ac:dyDescent="0.25">
      <c r="A400" s="184"/>
      <c r="B400" s="184"/>
      <c r="C400" s="289"/>
      <c r="D400" s="290"/>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row>
    <row r="401" spans="1:26" x14ac:dyDescent="0.25">
      <c r="A401" s="184"/>
      <c r="B401" s="184"/>
      <c r="C401" s="289"/>
      <c r="D401" s="290"/>
      <c r="E401" s="184"/>
      <c r="F401" s="184"/>
      <c r="G401" s="184"/>
      <c r="H401" s="184"/>
      <c r="I401" s="184"/>
      <c r="J401" s="184"/>
      <c r="K401" s="184"/>
      <c r="L401" s="184"/>
      <c r="M401" s="184"/>
      <c r="N401" s="184"/>
      <c r="O401" s="184"/>
      <c r="P401" s="184"/>
      <c r="Q401" s="184"/>
      <c r="R401" s="184"/>
      <c r="S401" s="184"/>
      <c r="T401" s="184"/>
      <c r="U401" s="184"/>
      <c r="V401" s="184"/>
      <c r="W401" s="184"/>
      <c r="X401" s="184"/>
      <c r="Y401" s="184"/>
      <c r="Z401" s="184"/>
    </row>
    <row r="402" spans="1:26" x14ac:dyDescent="0.25">
      <c r="A402" s="184"/>
      <c r="B402" s="184"/>
      <c r="C402" s="289"/>
      <c r="D402" s="290"/>
      <c r="E402" s="184"/>
      <c r="F402" s="184"/>
      <c r="G402" s="184"/>
      <c r="H402" s="184"/>
      <c r="I402" s="184"/>
      <c r="J402" s="184"/>
      <c r="K402" s="184"/>
      <c r="L402" s="184"/>
      <c r="M402" s="184"/>
      <c r="N402" s="184"/>
      <c r="O402" s="184"/>
      <c r="P402" s="184"/>
      <c r="Q402" s="184"/>
      <c r="R402" s="184"/>
      <c r="S402" s="184"/>
      <c r="T402" s="184"/>
      <c r="U402" s="184"/>
      <c r="V402" s="184"/>
      <c r="W402" s="184"/>
      <c r="X402" s="184"/>
      <c r="Y402" s="184"/>
      <c r="Z402" s="184"/>
    </row>
    <row r="403" spans="1:26" x14ac:dyDescent="0.25">
      <c r="A403" s="184"/>
      <c r="B403" s="184"/>
      <c r="C403" s="289"/>
      <c r="D403" s="290"/>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row>
    <row r="404" spans="1:26" x14ac:dyDescent="0.25">
      <c r="A404" s="184"/>
      <c r="B404" s="184"/>
      <c r="C404" s="289"/>
      <c r="D404" s="290"/>
      <c r="E404" s="184"/>
      <c r="F404" s="184"/>
      <c r="G404" s="184"/>
      <c r="H404" s="184"/>
      <c r="I404" s="184"/>
      <c r="J404" s="184"/>
      <c r="K404" s="184"/>
      <c r="L404" s="184"/>
      <c r="M404" s="184"/>
      <c r="N404" s="184"/>
      <c r="O404" s="184"/>
      <c r="P404" s="184"/>
      <c r="Q404" s="184"/>
      <c r="R404" s="184"/>
      <c r="S404" s="184"/>
      <c r="T404" s="184"/>
      <c r="U404" s="184"/>
      <c r="V404" s="184"/>
      <c r="W404" s="184"/>
      <c r="X404" s="184"/>
      <c r="Y404" s="184"/>
      <c r="Z404" s="184"/>
    </row>
    <row r="405" spans="1:26" x14ac:dyDescent="0.25">
      <c r="A405" s="184"/>
      <c r="B405" s="184"/>
      <c r="C405" s="289"/>
      <c r="D405" s="290"/>
      <c r="E405" s="184"/>
      <c r="F405" s="184"/>
      <c r="G405" s="184"/>
      <c r="H405" s="184"/>
      <c r="I405" s="184"/>
      <c r="J405" s="184"/>
      <c r="K405" s="184"/>
      <c r="L405" s="184"/>
      <c r="M405" s="184"/>
      <c r="N405" s="184"/>
      <c r="O405" s="184"/>
      <c r="P405" s="184"/>
      <c r="Q405" s="184"/>
      <c r="R405" s="184"/>
      <c r="S405" s="184"/>
      <c r="T405" s="184"/>
      <c r="U405" s="184"/>
      <c r="V405" s="184"/>
      <c r="W405" s="184"/>
      <c r="X405" s="184"/>
      <c r="Y405" s="184"/>
      <c r="Z405" s="184"/>
    </row>
    <row r="406" spans="1:26" x14ac:dyDescent="0.25">
      <c r="A406" s="184"/>
      <c r="B406" s="184"/>
      <c r="C406" s="289"/>
      <c r="D406" s="290"/>
      <c r="E406" s="184"/>
      <c r="F406" s="184"/>
      <c r="G406" s="184"/>
      <c r="H406" s="184"/>
      <c r="I406" s="184"/>
      <c r="J406" s="184"/>
      <c r="K406" s="184"/>
      <c r="L406" s="184"/>
      <c r="M406" s="184"/>
      <c r="N406" s="184"/>
      <c r="O406" s="184"/>
      <c r="P406" s="184"/>
      <c r="Q406" s="184"/>
      <c r="R406" s="184"/>
      <c r="S406" s="184"/>
      <c r="T406" s="184"/>
      <c r="U406" s="184"/>
      <c r="V406" s="184"/>
      <c r="W406" s="184"/>
      <c r="X406" s="184"/>
      <c r="Y406" s="184"/>
      <c r="Z406" s="184"/>
    </row>
    <row r="407" spans="1:26" x14ac:dyDescent="0.25">
      <c r="A407" s="184"/>
      <c r="B407" s="184"/>
      <c r="C407" s="289"/>
      <c r="D407" s="290"/>
      <c r="E407" s="184"/>
      <c r="F407" s="184"/>
      <c r="G407" s="184"/>
      <c r="H407" s="184"/>
      <c r="I407" s="184"/>
      <c r="J407" s="184"/>
      <c r="K407" s="184"/>
      <c r="L407" s="184"/>
      <c r="M407" s="184"/>
      <c r="N407" s="184"/>
      <c r="O407" s="184"/>
      <c r="P407" s="184"/>
      <c r="Q407" s="184"/>
      <c r="R407" s="184"/>
      <c r="S407" s="184"/>
      <c r="T407" s="184"/>
      <c r="U407" s="184"/>
      <c r="V407" s="184"/>
      <c r="W407" s="184"/>
      <c r="X407" s="184"/>
      <c r="Y407" s="184"/>
      <c r="Z407" s="184"/>
    </row>
    <row r="408" spans="1:26" x14ac:dyDescent="0.25">
      <c r="A408" s="184"/>
      <c r="B408" s="184"/>
      <c r="C408" s="289"/>
      <c r="D408" s="290"/>
      <c r="E408" s="184"/>
      <c r="F408" s="184"/>
      <c r="G408" s="184"/>
      <c r="H408" s="184"/>
      <c r="I408" s="184"/>
      <c r="J408" s="184"/>
      <c r="K408" s="184"/>
      <c r="L408" s="184"/>
      <c r="M408" s="184"/>
      <c r="N408" s="184"/>
      <c r="O408" s="184"/>
      <c r="P408" s="184"/>
      <c r="Q408" s="184"/>
      <c r="R408" s="184"/>
      <c r="S408" s="184"/>
      <c r="T408" s="184"/>
      <c r="U408" s="184"/>
      <c r="V408" s="184"/>
      <c r="W408" s="184"/>
      <c r="X408" s="184"/>
      <c r="Y408" s="184"/>
      <c r="Z408" s="184"/>
    </row>
    <row r="409" spans="1:26" x14ac:dyDescent="0.25">
      <c r="A409" s="184"/>
      <c r="B409" s="184"/>
      <c r="C409" s="289"/>
      <c r="D409" s="290"/>
      <c r="E409" s="184"/>
      <c r="F409" s="184"/>
      <c r="G409" s="184"/>
      <c r="H409" s="184"/>
      <c r="I409" s="184"/>
      <c r="J409" s="184"/>
      <c r="K409" s="184"/>
      <c r="L409" s="184"/>
      <c r="M409" s="184"/>
      <c r="N409" s="184"/>
      <c r="O409" s="184"/>
      <c r="P409" s="184"/>
      <c r="Q409" s="184"/>
      <c r="R409" s="184"/>
      <c r="S409" s="184"/>
      <c r="T409" s="184"/>
      <c r="U409" s="184"/>
      <c r="V409" s="184"/>
      <c r="W409" s="184"/>
      <c r="X409" s="184"/>
      <c r="Y409" s="184"/>
      <c r="Z409" s="184"/>
    </row>
    <row r="410" spans="1:26" x14ac:dyDescent="0.25">
      <c r="A410" s="184"/>
      <c r="B410" s="184"/>
      <c r="C410" s="289"/>
      <c r="D410" s="290"/>
      <c r="E410" s="184"/>
      <c r="F410" s="184"/>
      <c r="G410" s="184"/>
      <c r="H410" s="184"/>
      <c r="I410" s="184"/>
      <c r="J410" s="184"/>
      <c r="K410" s="184"/>
      <c r="L410" s="184"/>
      <c r="M410" s="184"/>
      <c r="N410" s="184"/>
      <c r="O410" s="184"/>
      <c r="P410" s="184"/>
      <c r="Q410" s="184"/>
      <c r="R410" s="184"/>
      <c r="S410" s="184"/>
      <c r="T410" s="184"/>
      <c r="U410" s="184"/>
      <c r="V410" s="184"/>
      <c r="W410" s="184"/>
      <c r="X410" s="184"/>
      <c r="Y410" s="184"/>
      <c r="Z410" s="184"/>
    </row>
    <row r="411" spans="1:26" x14ac:dyDescent="0.25">
      <c r="A411" s="184"/>
      <c r="B411" s="184"/>
      <c r="C411" s="289"/>
      <c r="D411" s="290"/>
      <c r="E411" s="184"/>
      <c r="F411" s="184"/>
      <c r="G411" s="184"/>
      <c r="H411" s="184"/>
      <c r="I411" s="184"/>
      <c r="J411" s="184"/>
      <c r="K411" s="184"/>
      <c r="L411" s="184"/>
      <c r="M411" s="184"/>
      <c r="N411" s="184"/>
      <c r="O411" s="184"/>
      <c r="P411" s="184"/>
      <c r="Q411" s="184"/>
      <c r="R411" s="184"/>
      <c r="S411" s="184"/>
      <c r="T411" s="184"/>
      <c r="U411" s="184"/>
      <c r="V411" s="184"/>
      <c r="W411" s="184"/>
      <c r="X411" s="184"/>
      <c r="Y411" s="184"/>
      <c r="Z411" s="184"/>
    </row>
    <row r="412" spans="1:26" x14ac:dyDescent="0.25">
      <c r="A412" s="184"/>
      <c r="B412" s="184"/>
      <c r="C412" s="289"/>
      <c r="D412" s="290"/>
      <c r="E412" s="184"/>
      <c r="F412" s="184"/>
      <c r="G412" s="184"/>
      <c r="H412" s="184"/>
      <c r="I412" s="184"/>
      <c r="J412" s="184"/>
      <c r="K412" s="184"/>
      <c r="L412" s="184"/>
      <c r="M412" s="184"/>
      <c r="N412" s="184"/>
      <c r="O412" s="184"/>
      <c r="P412" s="184"/>
      <c r="Q412" s="184"/>
      <c r="R412" s="184"/>
      <c r="S412" s="184"/>
      <c r="T412" s="184"/>
      <c r="U412" s="184"/>
      <c r="V412" s="184"/>
      <c r="W412" s="184"/>
      <c r="X412" s="184"/>
      <c r="Y412" s="184"/>
      <c r="Z412" s="184"/>
    </row>
    <row r="413" spans="1:26" x14ac:dyDescent="0.25">
      <c r="A413" s="184"/>
      <c r="B413" s="184"/>
      <c r="C413" s="289"/>
      <c r="D413" s="290"/>
      <c r="E413" s="184"/>
      <c r="F413" s="184"/>
      <c r="G413" s="184"/>
      <c r="H413" s="184"/>
      <c r="I413" s="184"/>
      <c r="J413" s="184"/>
      <c r="K413" s="184"/>
      <c r="L413" s="184"/>
      <c r="M413" s="184"/>
      <c r="N413" s="184"/>
      <c r="O413" s="184"/>
      <c r="P413" s="184"/>
      <c r="Q413" s="184"/>
      <c r="R413" s="184"/>
      <c r="S413" s="184"/>
      <c r="T413" s="184"/>
      <c r="U413" s="184"/>
      <c r="V413" s="184"/>
      <c r="W413" s="184"/>
      <c r="X413" s="184"/>
      <c r="Y413" s="184"/>
      <c r="Z413" s="184"/>
    </row>
    <row r="414" spans="1:26" x14ac:dyDescent="0.25">
      <c r="A414" s="184"/>
      <c r="B414" s="184"/>
      <c r="C414" s="289"/>
      <c r="D414" s="290"/>
      <c r="E414" s="184"/>
      <c r="F414" s="184"/>
      <c r="G414" s="184"/>
      <c r="H414" s="184"/>
      <c r="I414" s="184"/>
      <c r="J414" s="184"/>
      <c r="K414" s="184"/>
      <c r="L414" s="184"/>
      <c r="M414" s="184"/>
      <c r="N414" s="184"/>
      <c r="O414" s="184"/>
      <c r="P414" s="184"/>
      <c r="Q414" s="184"/>
      <c r="R414" s="184"/>
      <c r="S414" s="184"/>
      <c r="T414" s="184"/>
      <c r="U414" s="184"/>
      <c r="V414" s="184"/>
      <c r="W414" s="184"/>
      <c r="X414" s="184"/>
      <c r="Y414" s="184"/>
      <c r="Z414" s="184"/>
    </row>
    <row r="415" spans="1:26" x14ac:dyDescent="0.25">
      <c r="A415" s="184"/>
      <c r="B415" s="184"/>
      <c r="C415" s="289"/>
      <c r="D415" s="290"/>
      <c r="E415" s="184"/>
      <c r="F415" s="184"/>
      <c r="G415" s="184"/>
      <c r="H415" s="184"/>
      <c r="I415" s="184"/>
      <c r="J415" s="184"/>
      <c r="K415" s="184"/>
      <c r="L415" s="184"/>
      <c r="M415" s="184"/>
      <c r="N415" s="184"/>
      <c r="O415" s="184"/>
      <c r="P415" s="184"/>
      <c r="Q415" s="184"/>
      <c r="R415" s="184"/>
      <c r="S415" s="184"/>
      <c r="T415" s="184"/>
      <c r="U415" s="184"/>
      <c r="V415" s="184"/>
      <c r="W415" s="184"/>
      <c r="X415" s="184"/>
      <c r="Y415" s="184"/>
      <c r="Z415" s="184"/>
    </row>
    <row r="416" spans="1:26" x14ac:dyDescent="0.25">
      <c r="A416" s="184"/>
      <c r="B416" s="184"/>
      <c r="C416" s="289"/>
      <c r="D416" s="290"/>
      <c r="E416" s="184"/>
      <c r="F416" s="184"/>
      <c r="G416" s="184"/>
      <c r="H416" s="184"/>
      <c r="I416" s="184"/>
      <c r="J416" s="184"/>
      <c r="K416" s="184"/>
      <c r="L416" s="184"/>
      <c r="M416" s="184"/>
      <c r="N416" s="184"/>
      <c r="O416" s="184"/>
      <c r="P416" s="184"/>
      <c r="Q416" s="184"/>
      <c r="R416" s="184"/>
      <c r="S416" s="184"/>
      <c r="T416" s="184"/>
      <c r="U416" s="184"/>
      <c r="V416" s="184"/>
      <c r="W416" s="184"/>
      <c r="X416" s="184"/>
      <c r="Y416" s="184"/>
      <c r="Z416" s="184"/>
    </row>
    <row r="417" spans="1:26" x14ac:dyDescent="0.25">
      <c r="A417" s="184"/>
      <c r="B417" s="184"/>
      <c r="C417" s="289"/>
      <c r="D417" s="290"/>
      <c r="E417" s="184"/>
      <c r="F417" s="184"/>
      <c r="G417" s="184"/>
      <c r="H417" s="184"/>
      <c r="I417" s="184"/>
      <c r="J417" s="184"/>
      <c r="K417" s="184"/>
      <c r="L417" s="184"/>
      <c r="M417" s="184"/>
      <c r="N417" s="184"/>
      <c r="O417" s="184"/>
      <c r="P417" s="184"/>
      <c r="Q417" s="184"/>
      <c r="R417" s="184"/>
      <c r="S417" s="184"/>
      <c r="T417" s="184"/>
      <c r="U417" s="184"/>
      <c r="V417" s="184"/>
      <c r="W417" s="184"/>
      <c r="X417" s="184"/>
      <c r="Y417" s="184"/>
      <c r="Z417" s="184"/>
    </row>
    <row r="418" spans="1:26" x14ac:dyDescent="0.25">
      <c r="A418" s="184"/>
      <c r="B418" s="184"/>
      <c r="C418" s="289"/>
      <c r="D418" s="290"/>
      <c r="E418" s="184"/>
      <c r="F418" s="184"/>
      <c r="G418" s="184"/>
      <c r="H418" s="184"/>
      <c r="I418" s="184"/>
      <c r="J418" s="184"/>
      <c r="K418" s="184"/>
      <c r="L418" s="184"/>
      <c r="M418" s="184"/>
      <c r="N418" s="184"/>
      <c r="O418" s="184"/>
      <c r="P418" s="184"/>
      <c r="Q418" s="184"/>
      <c r="R418" s="184"/>
      <c r="S418" s="184"/>
      <c r="T418" s="184"/>
      <c r="U418" s="184"/>
      <c r="V418" s="184"/>
      <c r="W418" s="184"/>
      <c r="X418" s="184"/>
      <c r="Y418" s="184"/>
      <c r="Z418" s="184"/>
    </row>
    <row r="419" spans="1:26" x14ac:dyDescent="0.25">
      <c r="A419" s="184"/>
      <c r="B419" s="184"/>
      <c r="C419" s="289"/>
      <c r="D419" s="290"/>
      <c r="E419" s="184"/>
      <c r="F419" s="184"/>
      <c r="G419" s="184"/>
      <c r="H419" s="184"/>
      <c r="I419" s="184"/>
      <c r="J419" s="184"/>
      <c r="K419" s="184"/>
      <c r="L419" s="184"/>
      <c r="M419" s="184"/>
      <c r="N419" s="184"/>
      <c r="O419" s="184"/>
      <c r="P419" s="184"/>
      <c r="Q419" s="184"/>
      <c r="R419" s="184"/>
      <c r="S419" s="184"/>
      <c r="T419" s="184"/>
      <c r="U419" s="184"/>
      <c r="V419" s="184"/>
      <c r="W419" s="184"/>
      <c r="X419" s="184"/>
      <c r="Y419" s="184"/>
      <c r="Z419" s="184"/>
    </row>
    <row r="420" spans="1:26" x14ac:dyDescent="0.25">
      <c r="A420" s="184"/>
      <c r="B420" s="184"/>
      <c r="C420" s="289"/>
      <c r="D420" s="290"/>
      <c r="E420" s="184"/>
      <c r="F420" s="184"/>
      <c r="G420" s="184"/>
      <c r="H420" s="184"/>
      <c r="I420" s="184"/>
      <c r="J420" s="184"/>
      <c r="K420" s="184"/>
      <c r="L420" s="184"/>
      <c r="M420" s="184"/>
      <c r="N420" s="184"/>
      <c r="O420" s="184"/>
      <c r="P420" s="184"/>
      <c r="Q420" s="184"/>
      <c r="R420" s="184"/>
      <c r="S420" s="184"/>
      <c r="T420" s="184"/>
      <c r="U420" s="184"/>
      <c r="V420" s="184"/>
      <c r="W420" s="184"/>
      <c r="X420" s="184"/>
      <c r="Y420" s="184"/>
      <c r="Z420" s="184"/>
    </row>
    <row r="421" spans="1:26" x14ac:dyDescent="0.25">
      <c r="A421" s="184"/>
      <c r="B421" s="184"/>
      <c r="C421" s="289"/>
      <c r="D421" s="290"/>
      <c r="E421" s="184"/>
      <c r="F421" s="184"/>
      <c r="G421" s="184"/>
      <c r="H421" s="184"/>
      <c r="I421" s="184"/>
      <c r="J421" s="184"/>
      <c r="K421" s="184"/>
      <c r="L421" s="184"/>
      <c r="M421" s="184"/>
      <c r="N421" s="184"/>
      <c r="O421" s="184"/>
      <c r="P421" s="184"/>
      <c r="Q421" s="184"/>
      <c r="R421" s="184"/>
      <c r="S421" s="184"/>
      <c r="T421" s="184"/>
      <c r="U421" s="184"/>
      <c r="V421" s="184"/>
      <c r="W421" s="184"/>
      <c r="X421" s="184"/>
      <c r="Y421" s="184"/>
      <c r="Z421" s="184"/>
    </row>
    <row r="422" spans="1:26" x14ac:dyDescent="0.25">
      <c r="A422" s="184"/>
      <c r="B422" s="184"/>
      <c r="C422" s="289"/>
      <c r="D422" s="290"/>
      <c r="E422" s="184"/>
      <c r="F422" s="184"/>
      <c r="G422" s="184"/>
      <c r="H422" s="184"/>
      <c r="I422" s="184"/>
      <c r="J422" s="184"/>
      <c r="K422" s="184"/>
      <c r="L422" s="184"/>
      <c r="M422" s="184"/>
      <c r="N422" s="184"/>
      <c r="O422" s="184"/>
      <c r="P422" s="184"/>
      <c r="Q422" s="184"/>
      <c r="R422" s="184"/>
      <c r="S422" s="184"/>
      <c r="T422" s="184"/>
      <c r="U422" s="184"/>
      <c r="V422" s="184"/>
      <c r="W422" s="184"/>
      <c r="X422" s="184"/>
      <c r="Y422" s="184"/>
      <c r="Z422" s="184"/>
    </row>
    <row r="423" spans="1:26" x14ac:dyDescent="0.25">
      <c r="A423" s="184"/>
      <c r="B423" s="184"/>
      <c r="C423" s="289"/>
      <c r="D423" s="290"/>
      <c r="E423" s="184"/>
      <c r="F423" s="184"/>
      <c r="G423" s="184"/>
      <c r="H423" s="184"/>
      <c r="I423" s="184"/>
      <c r="J423" s="184"/>
      <c r="K423" s="184"/>
      <c r="L423" s="184"/>
      <c r="M423" s="184"/>
      <c r="N423" s="184"/>
      <c r="O423" s="184"/>
      <c r="P423" s="184"/>
      <c r="Q423" s="184"/>
      <c r="R423" s="184"/>
      <c r="S423" s="184"/>
      <c r="T423" s="184"/>
      <c r="U423" s="184"/>
      <c r="V423" s="184"/>
      <c r="W423" s="184"/>
      <c r="X423" s="184"/>
      <c r="Y423" s="184"/>
      <c r="Z423" s="184"/>
    </row>
    <row r="424" spans="1:26" x14ac:dyDescent="0.25">
      <c r="A424" s="184"/>
      <c r="B424" s="184"/>
      <c r="C424" s="289"/>
      <c r="D424" s="290"/>
      <c r="E424" s="184"/>
      <c r="F424" s="184"/>
      <c r="G424" s="184"/>
      <c r="H424" s="184"/>
      <c r="I424" s="184"/>
      <c r="J424" s="184"/>
      <c r="K424" s="184"/>
      <c r="L424" s="184"/>
      <c r="M424" s="184"/>
      <c r="N424" s="184"/>
      <c r="O424" s="184"/>
      <c r="P424" s="184"/>
      <c r="Q424" s="184"/>
      <c r="R424" s="184"/>
      <c r="S424" s="184"/>
      <c r="T424" s="184"/>
      <c r="U424" s="184"/>
      <c r="V424" s="184"/>
      <c r="W424" s="184"/>
      <c r="X424" s="184"/>
      <c r="Y424" s="184"/>
      <c r="Z424" s="184"/>
    </row>
    <row r="425" spans="1:26" x14ac:dyDescent="0.25">
      <c r="A425" s="184"/>
      <c r="B425" s="184"/>
      <c r="C425" s="289"/>
      <c r="D425" s="290"/>
      <c r="E425" s="184"/>
      <c r="F425" s="184"/>
      <c r="G425" s="184"/>
      <c r="H425" s="184"/>
      <c r="I425" s="184"/>
      <c r="J425" s="184"/>
      <c r="K425" s="184"/>
      <c r="L425" s="184"/>
      <c r="M425" s="184"/>
      <c r="N425" s="184"/>
      <c r="O425" s="184"/>
      <c r="P425" s="184"/>
      <c r="Q425" s="184"/>
      <c r="R425" s="184"/>
      <c r="S425" s="184"/>
      <c r="T425" s="184"/>
      <c r="U425" s="184"/>
      <c r="V425" s="184"/>
      <c r="W425" s="184"/>
      <c r="X425" s="184"/>
      <c r="Y425" s="184"/>
      <c r="Z425" s="184"/>
    </row>
    <row r="426" spans="1:26" x14ac:dyDescent="0.25">
      <c r="A426" s="184"/>
      <c r="B426" s="184"/>
      <c r="C426" s="289"/>
      <c r="D426" s="290"/>
      <c r="E426" s="184"/>
      <c r="F426" s="184"/>
      <c r="G426" s="184"/>
      <c r="H426" s="184"/>
      <c r="I426" s="184"/>
      <c r="J426" s="184"/>
      <c r="K426" s="184"/>
      <c r="L426" s="184"/>
      <c r="M426" s="184"/>
      <c r="N426" s="184"/>
      <c r="O426" s="184"/>
      <c r="P426" s="184"/>
      <c r="Q426" s="184"/>
      <c r="R426" s="184"/>
      <c r="S426" s="184"/>
      <c r="T426" s="184"/>
      <c r="U426" s="184"/>
      <c r="V426" s="184"/>
      <c r="W426" s="184"/>
      <c r="X426" s="184"/>
      <c r="Y426" s="184"/>
      <c r="Z426" s="184"/>
    </row>
    <row r="427" spans="1:26" x14ac:dyDescent="0.25">
      <c r="A427" s="184"/>
      <c r="B427" s="184"/>
      <c r="C427" s="289"/>
      <c r="D427" s="290"/>
      <c r="E427" s="184"/>
      <c r="F427" s="184"/>
      <c r="G427" s="184"/>
      <c r="H427" s="184"/>
      <c r="I427" s="184"/>
      <c r="J427" s="184"/>
      <c r="K427" s="184"/>
      <c r="L427" s="184"/>
      <c r="M427" s="184"/>
      <c r="N427" s="184"/>
      <c r="O427" s="184"/>
      <c r="P427" s="184"/>
      <c r="Q427" s="184"/>
      <c r="R427" s="184"/>
      <c r="S427" s="184"/>
      <c r="T427" s="184"/>
      <c r="U427" s="184"/>
      <c r="V427" s="184"/>
      <c r="W427" s="184"/>
      <c r="X427" s="184"/>
      <c r="Y427" s="184"/>
      <c r="Z427" s="184"/>
    </row>
    <row r="428" spans="1:26" x14ac:dyDescent="0.25">
      <c r="A428" s="184"/>
      <c r="B428" s="184"/>
      <c r="C428" s="289"/>
      <c r="D428" s="290"/>
      <c r="E428" s="184"/>
      <c r="F428" s="184"/>
      <c r="G428" s="184"/>
      <c r="H428" s="184"/>
      <c r="I428" s="184"/>
      <c r="J428" s="184"/>
      <c r="K428" s="184"/>
      <c r="L428" s="184"/>
      <c r="M428" s="184"/>
      <c r="N428" s="184"/>
      <c r="O428" s="184"/>
      <c r="P428" s="184"/>
      <c r="Q428" s="184"/>
      <c r="R428" s="184"/>
      <c r="S428" s="184"/>
      <c r="T428" s="184"/>
      <c r="U428" s="184"/>
      <c r="V428" s="184"/>
      <c r="W428" s="184"/>
      <c r="X428" s="184"/>
      <c r="Y428" s="184"/>
      <c r="Z428" s="184"/>
    </row>
    <row r="429" spans="1:26" x14ac:dyDescent="0.25">
      <c r="A429" s="184"/>
      <c r="B429" s="184"/>
      <c r="C429" s="289"/>
      <c r="D429" s="290"/>
      <c r="E429" s="184"/>
      <c r="F429" s="184"/>
      <c r="G429" s="184"/>
      <c r="H429" s="184"/>
      <c r="I429" s="184"/>
      <c r="J429" s="184"/>
      <c r="K429" s="184"/>
      <c r="L429" s="184"/>
      <c r="M429" s="184"/>
      <c r="N429" s="184"/>
      <c r="O429" s="184"/>
      <c r="P429" s="184"/>
      <c r="Q429" s="184"/>
      <c r="R429" s="184"/>
      <c r="S429" s="184"/>
      <c r="T429" s="184"/>
      <c r="U429" s="184"/>
      <c r="V429" s="184"/>
      <c r="W429" s="184"/>
      <c r="X429" s="184"/>
      <c r="Y429" s="184"/>
      <c r="Z429" s="184"/>
    </row>
    <row r="430" spans="1:26" x14ac:dyDescent="0.25">
      <c r="A430" s="184"/>
      <c r="B430" s="184"/>
      <c r="C430" s="289"/>
      <c r="D430" s="290"/>
      <c r="E430" s="184"/>
      <c r="F430" s="184"/>
      <c r="G430" s="184"/>
      <c r="H430" s="184"/>
      <c r="I430" s="184"/>
      <c r="J430" s="184"/>
      <c r="K430" s="184"/>
      <c r="L430" s="184"/>
      <c r="M430" s="184"/>
      <c r="N430" s="184"/>
      <c r="O430" s="184"/>
      <c r="P430" s="184"/>
      <c r="Q430" s="184"/>
      <c r="R430" s="184"/>
      <c r="S430" s="184"/>
      <c r="T430" s="184"/>
      <c r="U430" s="184"/>
      <c r="V430" s="184"/>
      <c r="W430" s="184"/>
      <c r="X430" s="184"/>
      <c r="Y430" s="184"/>
      <c r="Z430" s="184"/>
    </row>
    <row r="431" spans="1:26" x14ac:dyDescent="0.25">
      <c r="A431" s="184"/>
      <c r="B431" s="184"/>
      <c r="C431" s="289"/>
      <c r="D431" s="290"/>
      <c r="E431" s="184"/>
      <c r="F431" s="184"/>
      <c r="G431" s="184"/>
      <c r="H431" s="184"/>
      <c r="I431" s="184"/>
      <c r="J431" s="184"/>
      <c r="K431" s="184"/>
      <c r="L431" s="184"/>
      <c r="M431" s="184"/>
      <c r="N431" s="184"/>
      <c r="O431" s="184"/>
      <c r="P431" s="184"/>
      <c r="Q431" s="184"/>
      <c r="R431" s="184"/>
      <c r="S431" s="184"/>
      <c r="T431" s="184"/>
      <c r="U431" s="184"/>
      <c r="V431" s="184"/>
      <c r="W431" s="184"/>
      <c r="X431" s="184"/>
      <c r="Y431" s="184"/>
      <c r="Z431" s="184"/>
    </row>
    <row r="432" spans="1:26" x14ac:dyDescent="0.25">
      <c r="A432" s="184"/>
      <c r="B432" s="184"/>
      <c r="C432" s="289"/>
      <c r="D432" s="290"/>
      <c r="E432" s="184"/>
      <c r="F432" s="184"/>
      <c r="G432" s="184"/>
      <c r="H432" s="184"/>
      <c r="I432" s="184"/>
      <c r="J432" s="184"/>
      <c r="K432" s="184"/>
      <c r="L432" s="184"/>
      <c r="M432" s="184"/>
      <c r="N432" s="184"/>
      <c r="O432" s="184"/>
      <c r="P432" s="184"/>
      <c r="Q432" s="184"/>
      <c r="R432" s="184"/>
      <c r="S432" s="184"/>
      <c r="T432" s="184"/>
      <c r="U432" s="184"/>
      <c r="V432" s="184"/>
      <c r="W432" s="184"/>
      <c r="X432" s="184"/>
      <c r="Y432" s="184"/>
      <c r="Z432" s="184"/>
    </row>
    <row r="433" spans="1:26" x14ac:dyDescent="0.25">
      <c r="A433" s="184"/>
      <c r="B433" s="184"/>
      <c r="C433" s="289"/>
      <c r="D433" s="290"/>
      <c r="E433" s="184"/>
      <c r="F433" s="184"/>
      <c r="G433" s="184"/>
      <c r="H433" s="184"/>
      <c r="I433" s="184"/>
      <c r="J433" s="184"/>
      <c r="K433" s="184"/>
      <c r="L433" s="184"/>
      <c r="M433" s="184"/>
      <c r="N433" s="184"/>
      <c r="O433" s="184"/>
      <c r="P433" s="184"/>
      <c r="Q433" s="184"/>
      <c r="R433" s="184"/>
      <c r="S433" s="184"/>
      <c r="T433" s="184"/>
      <c r="U433" s="184"/>
      <c r="V433" s="184"/>
      <c r="W433" s="184"/>
      <c r="X433" s="184"/>
      <c r="Y433" s="184"/>
      <c r="Z433" s="184"/>
    </row>
    <row r="434" spans="1:26" x14ac:dyDescent="0.25">
      <c r="A434" s="184"/>
      <c r="B434" s="184"/>
      <c r="C434" s="289"/>
      <c r="D434" s="290"/>
      <c r="E434" s="184"/>
      <c r="F434" s="184"/>
      <c r="G434" s="184"/>
      <c r="H434" s="184"/>
      <c r="I434" s="184"/>
      <c r="J434" s="184"/>
      <c r="K434" s="184"/>
      <c r="L434" s="184"/>
      <c r="M434" s="184"/>
      <c r="N434" s="184"/>
      <c r="O434" s="184"/>
      <c r="P434" s="184"/>
      <c r="Q434" s="184"/>
      <c r="R434" s="184"/>
      <c r="S434" s="184"/>
      <c r="T434" s="184"/>
      <c r="U434" s="184"/>
      <c r="V434" s="184"/>
      <c r="W434" s="184"/>
      <c r="X434" s="184"/>
      <c r="Y434" s="184"/>
      <c r="Z434" s="184"/>
    </row>
    <row r="435" spans="1:26" x14ac:dyDescent="0.25">
      <c r="A435" s="184"/>
      <c r="B435" s="184"/>
      <c r="C435" s="289"/>
      <c r="D435" s="290"/>
      <c r="E435" s="184"/>
      <c r="F435" s="184"/>
      <c r="G435" s="184"/>
      <c r="H435" s="184"/>
      <c r="I435" s="184"/>
      <c r="J435" s="184"/>
      <c r="K435" s="184"/>
      <c r="L435" s="184"/>
      <c r="M435" s="184"/>
      <c r="N435" s="184"/>
      <c r="O435" s="184"/>
      <c r="P435" s="184"/>
      <c r="Q435" s="184"/>
      <c r="R435" s="184"/>
      <c r="S435" s="184"/>
      <c r="T435" s="184"/>
      <c r="U435" s="184"/>
      <c r="V435" s="184"/>
      <c r="W435" s="184"/>
      <c r="X435" s="184"/>
      <c r="Y435" s="184"/>
      <c r="Z435" s="184"/>
    </row>
    <row r="436" spans="1:26" x14ac:dyDescent="0.25">
      <c r="A436" s="184"/>
      <c r="B436" s="184"/>
      <c r="C436" s="289"/>
      <c r="D436" s="290"/>
      <c r="E436" s="184"/>
      <c r="F436" s="184"/>
      <c r="G436" s="184"/>
      <c r="H436" s="184"/>
      <c r="I436" s="184"/>
      <c r="J436" s="184"/>
      <c r="K436" s="184"/>
      <c r="L436" s="184"/>
      <c r="M436" s="184"/>
      <c r="N436" s="184"/>
      <c r="O436" s="184"/>
      <c r="P436" s="184"/>
      <c r="Q436" s="184"/>
      <c r="R436" s="184"/>
      <c r="S436" s="184"/>
      <c r="T436" s="184"/>
      <c r="U436" s="184"/>
      <c r="V436" s="184"/>
      <c r="W436" s="184"/>
      <c r="X436" s="184"/>
      <c r="Y436" s="184"/>
      <c r="Z436" s="184"/>
    </row>
    <row r="437" spans="1:26" x14ac:dyDescent="0.25">
      <c r="A437" s="184"/>
      <c r="B437" s="184"/>
      <c r="C437" s="289"/>
      <c r="D437" s="290"/>
      <c r="E437" s="184"/>
      <c r="F437" s="184"/>
      <c r="G437" s="184"/>
      <c r="H437" s="184"/>
      <c r="I437" s="184"/>
      <c r="J437" s="184"/>
      <c r="K437" s="184"/>
      <c r="L437" s="184"/>
      <c r="M437" s="184"/>
      <c r="N437" s="184"/>
      <c r="O437" s="184"/>
      <c r="P437" s="184"/>
      <c r="Q437" s="184"/>
      <c r="R437" s="184"/>
      <c r="S437" s="184"/>
      <c r="T437" s="184"/>
      <c r="U437" s="184"/>
      <c r="V437" s="184"/>
      <c r="W437" s="184"/>
      <c r="X437" s="184"/>
      <c r="Y437" s="184"/>
      <c r="Z437" s="184"/>
    </row>
    <row r="438" spans="1:26" x14ac:dyDescent="0.25">
      <c r="A438" s="184"/>
      <c r="B438" s="184"/>
      <c r="C438" s="289"/>
      <c r="D438" s="290"/>
      <c r="E438" s="184"/>
      <c r="F438" s="184"/>
      <c r="G438" s="184"/>
      <c r="H438" s="184"/>
      <c r="I438" s="184"/>
      <c r="J438" s="184"/>
      <c r="K438" s="184"/>
      <c r="L438" s="184"/>
      <c r="M438" s="184"/>
      <c r="N438" s="184"/>
      <c r="O438" s="184"/>
      <c r="P438" s="184"/>
      <c r="Q438" s="184"/>
      <c r="R438" s="184"/>
      <c r="S438" s="184"/>
      <c r="T438" s="184"/>
      <c r="U438" s="184"/>
      <c r="V438" s="184"/>
      <c r="W438" s="184"/>
      <c r="X438" s="184"/>
      <c r="Y438" s="184"/>
      <c r="Z438" s="184"/>
    </row>
    <row r="439" spans="1:26" x14ac:dyDescent="0.25">
      <c r="A439" s="184"/>
      <c r="B439" s="184"/>
      <c r="C439" s="289"/>
      <c r="D439" s="290"/>
      <c r="E439" s="184"/>
      <c r="F439" s="184"/>
      <c r="G439" s="184"/>
      <c r="H439" s="184"/>
      <c r="I439" s="184"/>
      <c r="J439" s="184"/>
      <c r="K439" s="184"/>
      <c r="L439" s="184"/>
      <c r="M439" s="184"/>
      <c r="N439" s="184"/>
      <c r="O439" s="184"/>
      <c r="P439" s="184"/>
      <c r="Q439" s="184"/>
      <c r="R439" s="184"/>
      <c r="S439" s="184"/>
      <c r="T439" s="184"/>
      <c r="U439" s="184"/>
      <c r="V439" s="184"/>
      <c r="W439" s="184"/>
      <c r="X439" s="184"/>
      <c r="Y439" s="184"/>
      <c r="Z439" s="184"/>
    </row>
    <row r="440" spans="1:26" x14ac:dyDescent="0.25">
      <c r="A440" s="184"/>
      <c r="B440" s="184"/>
      <c r="C440" s="289"/>
      <c r="D440" s="290"/>
      <c r="E440" s="184"/>
      <c r="F440" s="184"/>
      <c r="G440" s="184"/>
      <c r="H440" s="184"/>
      <c r="I440" s="184"/>
      <c r="J440" s="184"/>
      <c r="K440" s="184"/>
      <c r="L440" s="184"/>
      <c r="M440" s="184"/>
      <c r="N440" s="184"/>
      <c r="O440" s="184"/>
      <c r="P440" s="184"/>
      <c r="Q440" s="184"/>
      <c r="R440" s="184"/>
      <c r="S440" s="184"/>
      <c r="T440" s="184"/>
      <c r="U440" s="184"/>
      <c r="V440" s="184"/>
      <c r="W440" s="184"/>
      <c r="X440" s="184"/>
      <c r="Y440" s="184"/>
      <c r="Z440" s="184"/>
    </row>
    <row r="441" spans="1:26" x14ac:dyDescent="0.25">
      <c r="A441" s="184"/>
      <c r="B441" s="184"/>
      <c r="C441" s="289"/>
      <c r="D441" s="290"/>
      <c r="E441" s="184"/>
      <c r="F441" s="184"/>
      <c r="G441" s="184"/>
      <c r="H441" s="184"/>
      <c r="I441" s="184"/>
      <c r="J441" s="184"/>
      <c r="K441" s="184"/>
      <c r="L441" s="184"/>
      <c r="M441" s="184"/>
      <c r="N441" s="184"/>
      <c r="O441" s="184"/>
      <c r="P441" s="184"/>
      <c r="Q441" s="184"/>
      <c r="R441" s="184"/>
      <c r="S441" s="184"/>
      <c r="T441" s="184"/>
      <c r="U441" s="184"/>
      <c r="V441" s="184"/>
      <c r="W441" s="184"/>
      <c r="X441" s="184"/>
      <c r="Y441" s="184"/>
      <c r="Z441" s="184"/>
    </row>
    <row r="442" spans="1:26" x14ac:dyDescent="0.25">
      <c r="A442" s="184"/>
      <c r="B442" s="184"/>
      <c r="C442" s="289"/>
      <c r="D442" s="290"/>
      <c r="E442" s="184"/>
      <c r="F442" s="184"/>
      <c r="G442" s="184"/>
      <c r="H442" s="184"/>
      <c r="I442" s="184"/>
      <c r="J442" s="184"/>
      <c r="K442" s="184"/>
      <c r="L442" s="184"/>
      <c r="M442" s="184"/>
      <c r="N442" s="184"/>
      <c r="O442" s="184"/>
      <c r="P442" s="184"/>
      <c r="Q442" s="184"/>
      <c r="R442" s="184"/>
      <c r="S442" s="184"/>
      <c r="T442" s="184"/>
      <c r="U442" s="184"/>
      <c r="V442" s="184"/>
      <c r="W442" s="184"/>
      <c r="X442" s="184"/>
      <c r="Y442" s="184"/>
      <c r="Z442" s="184"/>
    </row>
    <row r="443" spans="1:26" x14ac:dyDescent="0.25">
      <c r="A443" s="184"/>
      <c r="B443" s="184"/>
      <c r="C443" s="289"/>
      <c r="D443" s="290"/>
      <c r="E443" s="184"/>
      <c r="F443" s="184"/>
      <c r="G443" s="184"/>
      <c r="H443" s="184"/>
      <c r="I443" s="184"/>
      <c r="J443" s="184"/>
      <c r="K443" s="184"/>
      <c r="L443" s="184"/>
      <c r="M443" s="184"/>
      <c r="N443" s="184"/>
      <c r="O443" s="184"/>
      <c r="P443" s="184"/>
      <c r="Q443" s="184"/>
      <c r="R443" s="184"/>
      <c r="S443" s="184"/>
      <c r="T443" s="184"/>
      <c r="U443" s="184"/>
      <c r="V443" s="184"/>
      <c r="W443" s="184"/>
      <c r="X443" s="184"/>
      <c r="Y443" s="184"/>
      <c r="Z443" s="184"/>
    </row>
    <row r="444" spans="1:26" x14ac:dyDescent="0.25">
      <c r="A444" s="184"/>
      <c r="B444" s="184"/>
      <c r="C444" s="289"/>
      <c r="D444" s="290"/>
      <c r="E444" s="184"/>
      <c r="F444" s="184"/>
      <c r="G444" s="184"/>
      <c r="H444" s="184"/>
      <c r="I444" s="184"/>
      <c r="J444" s="184"/>
      <c r="K444" s="184"/>
      <c r="L444" s="184"/>
      <c r="M444" s="184"/>
      <c r="N444" s="184"/>
      <c r="O444" s="184"/>
      <c r="P444" s="184"/>
      <c r="Q444" s="184"/>
      <c r="R444" s="184"/>
      <c r="S444" s="184"/>
      <c r="T444" s="184"/>
      <c r="U444" s="184"/>
      <c r="V444" s="184"/>
      <c r="W444" s="184"/>
      <c r="X444" s="184"/>
      <c r="Y444" s="184"/>
      <c r="Z444" s="184"/>
    </row>
    <row r="445" spans="1:26" x14ac:dyDescent="0.25">
      <c r="A445" s="184"/>
      <c r="B445" s="184"/>
      <c r="C445" s="289"/>
      <c r="D445" s="290"/>
      <c r="E445" s="184"/>
      <c r="F445" s="184"/>
      <c r="G445" s="184"/>
      <c r="H445" s="184"/>
      <c r="I445" s="184"/>
      <c r="J445" s="184"/>
      <c r="K445" s="184"/>
      <c r="L445" s="184"/>
      <c r="M445" s="184"/>
      <c r="N445" s="184"/>
      <c r="O445" s="184"/>
      <c r="P445" s="184"/>
      <c r="Q445" s="184"/>
      <c r="R445" s="184"/>
      <c r="S445" s="184"/>
      <c r="T445" s="184"/>
      <c r="U445" s="184"/>
      <c r="V445" s="184"/>
      <c r="W445" s="184"/>
      <c r="X445" s="184"/>
      <c r="Y445" s="184"/>
      <c r="Z445" s="184"/>
    </row>
    <row r="446" spans="1:26" x14ac:dyDescent="0.25">
      <c r="A446" s="184"/>
      <c r="B446" s="184"/>
      <c r="C446" s="289"/>
      <c r="D446" s="290"/>
      <c r="E446" s="184"/>
      <c r="F446" s="184"/>
      <c r="G446" s="184"/>
      <c r="H446" s="184"/>
      <c r="I446" s="184"/>
      <c r="J446" s="184"/>
      <c r="K446" s="184"/>
      <c r="L446" s="184"/>
      <c r="M446" s="184"/>
      <c r="N446" s="184"/>
      <c r="O446" s="184"/>
      <c r="P446" s="184"/>
      <c r="Q446" s="184"/>
      <c r="R446" s="184"/>
      <c r="S446" s="184"/>
      <c r="T446" s="184"/>
      <c r="U446" s="184"/>
      <c r="V446" s="184"/>
      <c r="W446" s="184"/>
      <c r="X446" s="184"/>
      <c r="Y446" s="184"/>
      <c r="Z446" s="184"/>
    </row>
    <row r="447" spans="1:26" x14ac:dyDescent="0.25">
      <c r="A447" s="184"/>
      <c r="B447" s="184"/>
      <c r="C447" s="289"/>
      <c r="D447" s="290"/>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row>
    <row r="448" spans="1:26" x14ac:dyDescent="0.25">
      <c r="A448" s="184"/>
      <c r="B448" s="184"/>
      <c r="C448" s="289"/>
      <c r="D448" s="290"/>
      <c r="E448" s="184"/>
      <c r="F448" s="184"/>
      <c r="G448" s="184"/>
      <c r="H448" s="184"/>
      <c r="I448" s="184"/>
      <c r="J448" s="184"/>
      <c r="K448" s="184"/>
      <c r="L448" s="184"/>
      <c r="M448" s="184"/>
      <c r="N448" s="184"/>
      <c r="O448" s="184"/>
      <c r="P448" s="184"/>
      <c r="Q448" s="184"/>
      <c r="R448" s="184"/>
      <c r="S448" s="184"/>
      <c r="T448" s="184"/>
      <c r="U448" s="184"/>
      <c r="V448" s="184"/>
      <c r="W448" s="184"/>
      <c r="X448" s="184"/>
      <c r="Y448" s="184"/>
      <c r="Z448" s="184"/>
    </row>
    <row r="449" spans="1:26" x14ac:dyDescent="0.25">
      <c r="A449" s="184"/>
      <c r="B449" s="184"/>
      <c r="C449" s="289"/>
      <c r="D449" s="290"/>
      <c r="E449" s="184"/>
      <c r="F449" s="184"/>
      <c r="G449" s="184"/>
      <c r="H449" s="184"/>
      <c r="I449" s="184"/>
      <c r="J449" s="184"/>
      <c r="K449" s="184"/>
      <c r="L449" s="184"/>
      <c r="M449" s="184"/>
      <c r="N449" s="184"/>
      <c r="O449" s="184"/>
      <c r="P449" s="184"/>
      <c r="Q449" s="184"/>
      <c r="R449" s="184"/>
      <c r="S449" s="184"/>
      <c r="T449" s="184"/>
      <c r="U449" s="184"/>
      <c r="V449" s="184"/>
      <c r="W449" s="184"/>
      <c r="X449" s="184"/>
      <c r="Y449" s="184"/>
      <c r="Z449" s="184"/>
    </row>
    <row r="450" spans="1:26" x14ac:dyDescent="0.25">
      <c r="A450" s="184"/>
      <c r="B450" s="184"/>
      <c r="C450" s="289"/>
      <c r="D450" s="290"/>
      <c r="E450" s="184"/>
      <c r="F450" s="184"/>
      <c r="G450" s="184"/>
      <c r="H450" s="184"/>
      <c r="I450" s="184"/>
      <c r="J450" s="184"/>
      <c r="K450" s="184"/>
      <c r="L450" s="184"/>
      <c r="M450" s="184"/>
      <c r="N450" s="184"/>
      <c r="O450" s="184"/>
      <c r="P450" s="184"/>
      <c r="Q450" s="184"/>
      <c r="R450" s="184"/>
      <c r="S450" s="184"/>
      <c r="T450" s="184"/>
      <c r="U450" s="184"/>
      <c r="V450" s="184"/>
      <c r="W450" s="184"/>
      <c r="X450" s="184"/>
      <c r="Y450" s="184"/>
      <c r="Z450" s="184"/>
    </row>
    <row r="451" spans="1:26" x14ac:dyDescent="0.25">
      <c r="A451" s="184"/>
      <c r="B451" s="184"/>
      <c r="C451" s="289"/>
      <c r="D451" s="290"/>
      <c r="E451" s="184"/>
      <c r="F451" s="184"/>
      <c r="G451" s="184"/>
      <c r="H451" s="184"/>
      <c r="I451" s="184"/>
      <c r="J451" s="184"/>
      <c r="K451" s="184"/>
      <c r="L451" s="184"/>
      <c r="M451" s="184"/>
      <c r="N451" s="184"/>
      <c r="O451" s="184"/>
      <c r="P451" s="184"/>
      <c r="Q451" s="184"/>
      <c r="R451" s="184"/>
      <c r="S451" s="184"/>
      <c r="T451" s="184"/>
      <c r="U451" s="184"/>
      <c r="V451" s="184"/>
      <c r="W451" s="184"/>
      <c r="X451" s="184"/>
      <c r="Y451" s="184"/>
      <c r="Z451" s="184"/>
    </row>
    <row r="452" spans="1:26" x14ac:dyDescent="0.25">
      <c r="A452" s="184"/>
      <c r="B452" s="184"/>
      <c r="C452" s="289"/>
      <c r="D452" s="290"/>
      <c r="E452" s="184"/>
      <c r="F452" s="184"/>
      <c r="G452" s="184"/>
      <c r="H452" s="184"/>
      <c r="I452" s="184"/>
      <c r="J452" s="184"/>
      <c r="K452" s="184"/>
      <c r="L452" s="184"/>
      <c r="M452" s="184"/>
      <c r="N452" s="184"/>
      <c r="O452" s="184"/>
      <c r="P452" s="184"/>
      <c r="Q452" s="184"/>
      <c r="R452" s="184"/>
      <c r="S452" s="184"/>
      <c r="T452" s="184"/>
      <c r="U452" s="184"/>
      <c r="V452" s="184"/>
      <c r="W452" s="184"/>
      <c r="X452" s="184"/>
      <c r="Y452" s="184"/>
      <c r="Z452" s="184"/>
    </row>
    <row r="453" spans="1:26" x14ac:dyDescent="0.25">
      <c r="A453" s="184"/>
      <c r="B453" s="184"/>
      <c r="C453" s="289"/>
      <c r="D453" s="290"/>
      <c r="E453" s="184"/>
      <c r="F453" s="184"/>
      <c r="G453" s="184"/>
      <c r="H453" s="184"/>
      <c r="I453" s="184"/>
      <c r="J453" s="184"/>
      <c r="K453" s="184"/>
      <c r="L453" s="184"/>
      <c r="M453" s="184"/>
      <c r="N453" s="184"/>
      <c r="O453" s="184"/>
      <c r="P453" s="184"/>
      <c r="Q453" s="184"/>
      <c r="R453" s="184"/>
      <c r="S453" s="184"/>
      <c r="T453" s="184"/>
      <c r="U453" s="184"/>
      <c r="V453" s="184"/>
      <c r="W453" s="184"/>
      <c r="X453" s="184"/>
      <c r="Y453" s="184"/>
      <c r="Z453" s="184"/>
    </row>
    <row r="454" spans="1:26" x14ac:dyDescent="0.25">
      <c r="A454" s="184"/>
      <c r="B454" s="184"/>
      <c r="C454" s="289"/>
      <c r="D454" s="290"/>
      <c r="E454" s="184"/>
      <c r="F454" s="184"/>
      <c r="G454" s="184"/>
      <c r="H454" s="184"/>
      <c r="I454" s="184"/>
      <c r="J454" s="184"/>
      <c r="K454" s="184"/>
      <c r="L454" s="184"/>
      <c r="M454" s="184"/>
      <c r="N454" s="184"/>
      <c r="O454" s="184"/>
      <c r="P454" s="184"/>
      <c r="Q454" s="184"/>
      <c r="R454" s="184"/>
      <c r="S454" s="184"/>
      <c r="T454" s="184"/>
      <c r="U454" s="184"/>
      <c r="V454" s="184"/>
      <c r="W454" s="184"/>
      <c r="X454" s="184"/>
      <c r="Y454" s="184"/>
      <c r="Z454" s="184"/>
    </row>
    <row r="455" spans="1:26" x14ac:dyDescent="0.25">
      <c r="A455" s="184"/>
      <c r="B455" s="184"/>
      <c r="C455" s="289"/>
      <c r="D455" s="290"/>
      <c r="E455" s="184"/>
      <c r="F455" s="184"/>
      <c r="G455" s="184"/>
      <c r="H455" s="184"/>
      <c r="I455" s="184"/>
      <c r="J455" s="184"/>
      <c r="K455" s="184"/>
      <c r="L455" s="184"/>
      <c r="M455" s="184"/>
      <c r="N455" s="184"/>
      <c r="O455" s="184"/>
      <c r="P455" s="184"/>
      <c r="Q455" s="184"/>
      <c r="R455" s="184"/>
      <c r="S455" s="184"/>
      <c r="T455" s="184"/>
      <c r="U455" s="184"/>
      <c r="V455" s="184"/>
      <c r="W455" s="184"/>
      <c r="X455" s="184"/>
      <c r="Y455" s="184"/>
      <c r="Z455" s="184"/>
    </row>
    <row r="456" spans="1:26" x14ac:dyDescent="0.25">
      <c r="A456" s="184"/>
      <c r="B456" s="184"/>
      <c r="C456" s="289"/>
      <c r="D456" s="290"/>
      <c r="E456" s="184"/>
      <c r="F456" s="184"/>
      <c r="G456" s="184"/>
      <c r="H456" s="184"/>
      <c r="I456" s="184"/>
      <c r="J456" s="184"/>
      <c r="K456" s="184"/>
      <c r="L456" s="184"/>
      <c r="M456" s="184"/>
      <c r="N456" s="184"/>
      <c r="O456" s="184"/>
      <c r="P456" s="184"/>
      <c r="Q456" s="184"/>
      <c r="R456" s="184"/>
      <c r="S456" s="184"/>
      <c r="T456" s="184"/>
      <c r="U456" s="184"/>
      <c r="V456" s="184"/>
      <c r="W456" s="184"/>
      <c r="X456" s="184"/>
      <c r="Y456" s="184"/>
      <c r="Z456" s="184"/>
    </row>
    <row r="457" spans="1:26" x14ac:dyDescent="0.25">
      <c r="A457" s="184"/>
      <c r="B457" s="184"/>
      <c r="C457" s="289"/>
      <c r="D457" s="290"/>
      <c r="E457" s="184"/>
      <c r="F457" s="184"/>
      <c r="G457" s="184"/>
      <c r="H457" s="184"/>
      <c r="I457" s="184"/>
      <c r="J457" s="184"/>
      <c r="K457" s="184"/>
      <c r="L457" s="184"/>
      <c r="M457" s="184"/>
      <c r="N457" s="184"/>
      <c r="O457" s="184"/>
      <c r="P457" s="184"/>
      <c r="Q457" s="184"/>
      <c r="R457" s="184"/>
      <c r="S457" s="184"/>
      <c r="T457" s="184"/>
      <c r="U457" s="184"/>
      <c r="V457" s="184"/>
      <c r="W457" s="184"/>
      <c r="X457" s="184"/>
      <c r="Y457" s="184"/>
      <c r="Z457" s="184"/>
    </row>
    <row r="458" spans="1:26" x14ac:dyDescent="0.25">
      <c r="A458" s="184"/>
      <c r="B458" s="184"/>
      <c r="C458" s="289"/>
      <c r="D458" s="290"/>
      <c r="E458" s="184"/>
      <c r="F458" s="184"/>
      <c r="G458" s="184"/>
      <c r="H458" s="184"/>
      <c r="I458" s="184"/>
      <c r="J458" s="184"/>
      <c r="K458" s="184"/>
      <c r="L458" s="184"/>
      <c r="M458" s="184"/>
      <c r="N458" s="184"/>
      <c r="O458" s="184"/>
      <c r="P458" s="184"/>
      <c r="Q458" s="184"/>
      <c r="R458" s="184"/>
      <c r="S458" s="184"/>
      <c r="T458" s="184"/>
      <c r="U458" s="184"/>
      <c r="V458" s="184"/>
      <c r="W458" s="184"/>
      <c r="X458" s="184"/>
      <c r="Y458" s="184"/>
      <c r="Z458" s="184"/>
    </row>
    <row r="459" spans="1:26" x14ac:dyDescent="0.25">
      <c r="A459" s="184"/>
      <c r="B459" s="184"/>
      <c r="C459" s="289"/>
      <c r="D459" s="290"/>
      <c r="E459" s="184"/>
      <c r="F459" s="184"/>
      <c r="G459" s="184"/>
      <c r="H459" s="184"/>
      <c r="I459" s="184"/>
      <c r="J459" s="184"/>
      <c r="K459" s="184"/>
      <c r="L459" s="184"/>
      <c r="M459" s="184"/>
      <c r="N459" s="184"/>
      <c r="O459" s="184"/>
      <c r="P459" s="184"/>
      <c r="Q459" s="184"/>
      <c r="R459" s="184"/>
      <c r="S459" s="184"/>
      <c r="T459" s="184"/>
      <c r="U459" s="184"/>
      <c r="V459" s="184"/>
      <c r="W459" s="184"/>
      <c r="X459" s="184"/>
      <c r="Y459" s="184"/>
      <c r="Z459" s="184"/>
    </row>
    <row r="460" spans="1:26" x14ac:dyDescent="0.25">
      <c r="A460" s="184"/>
      <c r="B460" s="184"/>
      <c r="C460" s="289"/>
      <c r="D460" s="290"/>
      <c r="E460" s="184"/>
      <c r="F460" s="184"/>
      <c r="G460" s="184"/>
      <c r="H460" s="184"/>
      <c r="I460" s="184"/>
      <c r="J460" s="184"/>
      <c r="K460" s="184"/>
      <c r="L460" s="184"/>
      <c r="M460" s="184"/>
      <c r="N460" s="184"/>
      <c r="O460" s="184"/>
      <c r="P460" s="184"/>
      <c r="Q460" s="184"/>
      <c r="R460" s="184"/>
      <c r="S460" s="184"/>
      <c r="T460" s="184"/>
      <c r="U460" s="184"/>
      <c r="V460" s="184"/>
      <c r="W460" s="184"/>
      <c r="X460" s="184"/>
      <c r="Y460" s="184"/>
      <c r="Z460" s="184"/>
    </row>
    <row r="461" spans="1:26" x14ac:dyDescent="0.25">
      <c r="A461" s="184"/>
      <c r="B461" s="184"/>
      <c r="C461" s="289"/>
      <c r="D461" s="290"/>
      <c r="E461" s="184"/>
      <c r="F461" s="184"/>
      <c r="G461" s="184"/>
      <c r="H461" s="184"/>
      <c r="I461" s="184"/>
      <c r="J461" s="184"/>
      <c r="K461" s="184"/>
      <c r="L461" s="184"/>
      <c r="M461" s="184"/>
      <c r="N461" s="184"/>
      <c r="O461" s="184"/>
      <c r="P461" s="184"/>
      <c r="Q461" s="184"/>
      <c r="R461" s="184"/>
      <c r="S461" s="184"/>
      <c r="T461" s="184"/>
      <c r="U461" s="184"/>
      <c r="V461" s="184"/>
      <c r="W461" s="184"/>
      <c r="X461" s="184"/>
      <c r="Y461" s="184"/>
      <c r="Z461" s="184"/>
    </row>
    <row r="462" spans="1:26" x14ac:dyDescent="0.25">
      <c r="A462" s="184"/>
      <c r="B462" s="184"/>
      <c r="C462" s="289"/>
      <c r="D462" s="290"/>
      <c r="E462" s="184"/>
      <c r="F462" s="184"/>
      <c r="G462" s="184"/>
      <c r="H462" s="184"/>
      <c r="I462" s="184"/>
      <c r="J462" s="184"/>
      <c r="K462" s="184"/>
      <c r="L462" s="184"/>
      <c r="M462" s="184"/>
      <c r="N462" s="184"/>
      <c r="O462" s="184"/>
      <c r="P462" s="184"/>
      <c r="Q462" s="184"/>
      <c r="R462" s="184"/>
      <c r="S462" s="184"/>
      <c r="T462" s="184"/>
      <c r="U462" s="184"/>
      <c r="V462" s="184"/>
      <c r="W462" s="184"/>
      <c r="X462" s="184"/>
      <c r="Y462" s="184"/>
      <c r="Z462" s="184"/>
    </row>
    <row r="463" spans="1:26" x14ac:dyDescent="0.25">
      <c r="A463" s="184"/>
      <c r="B463" s="184"/>
      <c r="C463" s="289"/>
      <c r="D463" s="290"/>
      <c r="E463" s="184"/>
      <c r="F463" s="184"/>
      <c r="G463" s="184"/>
      <c r="H463" s="184"/>
      <c r="I463" s="184"/>
      <c r="J463" s="184"/>
      <c r="K463" s="184"/>
      <c r="L463" s="184"/>
      <c r="M463" s="184"/>
      <c r="N463" s="184"/>
      <c r="O463" s="184"/>
      <c r="P463" s="184"/>
      <c r="Q463" s="184"/>
      <c r="R463" s="184"/>
      <c r="S463" s="184"/>
      <c r="T463" s="184"/>
      <c r="U463" s="184"/>
      <c r="V463" s="184"/>
      <c r="W463" s="184"/>
      <c r="X463" s="184"/>
      <c r="Y463" s="184"/>
      <c r="Z463" s="184"/>
    </row>
    <row r="464" spans="1:26" x14ac:dyDescent="0.25">
      <c r="A464" s="184"/>
      <c r="B464" s="184"/>
      <c r="C464" s="289"/>
      <c r="D464" s="290"/>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row>
    <row r="465" spans="1:26" x14ac:dyDescent="0.25">
      <c r="A465" s="184"/>
      <c r="B465" s="184"/>
      <c r="C465" s="289"/>
      <c r="D465" s="290"/>
      <c r="E465" s="184"/>
      <c r="F465" s="184"/>
      <c r="G465" s="184"/>
      <c r="H465" s="184"/>
      <c r="I465" s="184"/>
      <c r="J465" s="184"/>
      <c r="K465" s="184"/>
      <c r="L465" s="184"/>
      <c r="M465" s="184"/>
      <c r="N465" s="184"/>
      <c r="O465" s="184"/>
      <c r="P465" s="184"/>
      <c r="Q465" s="184"/>
      <c r="R465" s="184"/>
      <c r="S465" s="184"/>
      <c r="T465" s="184"/>
      <c r="U465" s="184"/>
      <c r="V465" s="184"/>
      <c r="W465" s="184"/>
      <c r="X465" s="184"/>
      <c r="Y465" s="184"/>
      <c r="Z465" s="184"/>
    </row>
    <row r="466" spans="1:26" x14ac:dyDescent="0.25">
      <c r="A466" s="184"/>
      <c r="B466" s="184"/>
      <c r="C466" s="289"/>
      <c r="D466" s="290"/>
      <c r="E466" s="184"/>
      <c r="F466" s="184"/>
      <c r="G466" s="184"/>
      <c r="H466" s="184"/>
      <c r="I466" s="184"/>
      <c r="J466" s="184"/>
      <c r="K466" s="184"/>
      <c r="L466" s="184"/>
      <c r="M466" s="184"/>
      <c r="N466" s="184"/>
      <c r="O466" s="184"/>
      <c r="P466" s="184"/>
      <c r="Q466" s="184"/>
      <c r="R466" s="184"/>
      <c r="S466" s="184"/>
      <c r="T466" s="184"/>
      <c r="U466" s="184"/>
      <c r="V466" s="184"/>
      <c r="W466" s="184"/>
      <c r="X466" s="184"/>
      <c r="Y466" s="184"/>
      <c r="Z466" s="184"/>
    </row>
    <row r="467" spans="1:26" x14ac:dyDescent="0.25">
      <c r="A467" s="184"/>
      <c r="B467" s="184"/>
      <c r="C467" s="289"/>
      <c r="D467" s="290"/>
      <c r="E467" s="184"/>
      <c r="F467" s="184"/>
      <c r="G467" s="184"/>
      <c r="H467" s="184"/>
      <c r="I467" s="184"/>
      <c r="J467" s="184"/>
      <c r="K467" s="184"/>
      <c r="L467" s="184"/>
      <c r="M467" s="184"/>
      <c r="N467" s="184"/>
      <c r="O467" s="184"/>
      <c r="P467" s="184"/>
      <c r="Q467" s="184"/>
      <c r="R467" s="184"/>
      <c r="S467" s="184"/>
      <c r="T467" s="184"/>
      <c r="U467" s="184"/>
      <c r="V467" s="184"/>
      <c r="W467" s="184"/>
      <c r="X467" s="184"/>
      <c r="Y467" s="184"/>
      <c r="Z467" s="184"/>
    </row>
    <row r="468" spans="1:26" x14ac:dyDescent="0.25">
      <c r="A468" s="184"/>
      <c r="B468" s="184"/>
      <c r="C468" s="289"/>
      <c r="D468" s="290"/>
      <c r="E468" s="184"/>
      <c r="F468" s="184"/>
      <c r="G468" s="184"/>
      <c r="H468" s="184"/>
      <c r="I468" s="184"/>
      <c r="J468" s="184"/>
      <c r="K468" s="184"/>
      <c r="L468" s="184"/>
      <c r="M468" s="184"/>
      <c r="N468" s="184"/>
      <c r="O468" s="184"/>
      <c r="P468" s="184"/>
      <c r="Q468" s="184"/>
      <c r="R468" s="184"/>
      <c r="S468" s="184"/>
      <c r="T468" s="184"/>
      <c r="U468" s="184"/>
      <c r="V468" s="184"/>
      <c r="W468" s="184"/>
      <c r="X468" s="184"/>
      <c r="Y468" s="184"/>
      <c r="Z468" s="184"/>
    </row>
    <row r="469" spans="1:26" x14ac:dyDescent="0.25">
      <c r="A469" s="184"/>
      <c r="B469" s="184"/>
      <c r="C469" s="289"/>
      <c r="D469" s="290"/>
      <c r="E469" s="184"/>
      <c r="F469" s="184"/>
      <c r="G469" s="184"/>
      <c r="H469" s="184"/>
      <c r="I469" s="184"/>
      <c r="J469" s="184"/>
      <c r="K469" s="184"/>
      <c r="L469" s="184"/>
      <c r="M469" s="184"/>
      <c r="N469" s="184"/>
      <c r="O469" s="184"/>
      <c r="P469" s="184"/>
      <c r="Q469" s="184"/>
      <c r="R469" s="184"/>
      <c r="S469" s="184"/>
      <c r="T469" s="184"/>
      <c r="U469" s="184"/>
      <c r="V469" s="184"/>
      <c r="W469" s="184"/>
      <c r="X469" s="184"/>
      <c r="Y469" s="184"/>
      <c r="Z469" s="184"/>
    </row>
    <row r="470" spans="1:26" x14ac:dyDescent="0.25">
      <c r="A470" s="184"/>
      <c r="B470" s="184"/>
      <c r="C470" s="289"/>
      <c r="D470" s="290"/>
      <c r="E470" s="184"/>
      <c r="F470" s="184"/>
      <c r="G470" s="184"/>
      <c r="H470" s="184"/>
      <c r="I470" s="184"/>
      <c r="J470" s="184"/>
      <c r="K470" s="184"/>
      <c r="L470" s="184"/>
      <c r="M470" s="184"/>
      <c r="N470" s="184"/>
      <c r="O470" s="184"/>
      <c r="P470" s="184"/>
      <c r="Q470" s="184"/>
      <c r="R470" s="184"/>
      <c r="S470" s="184"/>
      <c r="T470" s="184"/>
      <c r="U470" s="184"/>
      <c r="V470" s="184"/>
      <c r="W470" s="184"/>
      <c r="X470" s="184"/>
      <c r="Y470" s="184"/>
      <c r="Z470" s="184"/>
    </row>
    <row r="471" spans="1:26" x14ac:dyDescent="0.25">
      <c r="A471" s="184"/>
      <c r="B471" s="184"/>
      <c r="C471" s="289"/>
      <c r="D471" s="290"/>
      <c r="E471" s="184"/>
      <c r="F471" s="184"/>
      <c r="G471" s="184"/>
      <c r="H471" s="184"/>
      <c r="I471" s="184"/>
      <c r="J471" s="184"/>
      <c r="K471" s="184"/>
      <c r="L471" s="184"/>
      <c r="M471" s="184"/>
      <c r="N471" s="184"/>
      <c r="O471" s="184"/>
      <c r="P471" s="184"/>
      <c r="Q471" s="184"/>
      <c r="R471" s="184"/>
      <c r="S471" s="184"/>
      <c r="T471" s="184"/>
      <c r="U471" s="184"/>
      <c r="V471" s="184"/>
      <c r="W471" s="184"/>
      <c r="X471" s="184"/>
      <c r="Y471" s="184"/>
      <c r="Z471" s="184"/>
    </row>
    <row r="472" spans="1:26" x14ac:dyDescent="0.25">
      <c r="A472" s="184"/>
      <c r="B472" s="184"/>
      <c r="C472" s="289"/>
      <c r="D472" s="290"/>
      <c r="E472" s="184"/>
      <c r="F472" s="184"/>
      <c r="G472" s="184"/>
      <c r="H472" s="184"/>
      <c r="I472" s="184"/>
      <c r="J472" s="184"/>
      <c r="K472" s="184"/>
      <c r="L472" s="184"/>
      <c r="M472" s="184"/>
      <c r="N472" s="184"/>
      <c r="O472" s="184"/>
      <c r="P472" s="184"/>
      <c r="Q472" s="184"/>
      <c r="R472" s="184"/>
      <c r="S472" s="184"/>
      <c r="T472" s="184"/>
      <c r="U472" s="184"/>
      <c r="V472" s="184"/>
      <c r="W472" s="184"/>
      <c r="X472" s="184"/>
      <c r="Y472" s="184"/>
      <c r="Z472" s="184"/>
    </row>
    <row r="473" spans="1:26" x14ac:dyDescent="0.25">
      <c r="A473" s="184"/>
      <c r="B473" s="184"/>
      <c r="C473" s="289"/>
      <c r="D473" s="290"/>
      <c r="E473" s="184"/>
      <c r="F473" s="184"/>
      <c r="G473" s="184"/>
      <c r="H473" s="184"/>
      <c r="I473" s="184"/>
      <c r="J473" s="184"/>
      <c r="K473" s="184"/>
      <c r="L473" s="184"/>
      <c r="M473" s="184"/>
      <c r="N473" s="184"/>
      <c r="O473" s="184"/>
      <c r="P473" s="184"/>
      <c r="Q473" s="184"/>
      <c r="R473" s="184"/>
      <c r="S473" s="184"/>
      <c r="T473" s="184"/>
      <c r="U473" s="184"/>
      <c r="V473" s="184"/>
      <c r="W473" s="184"/>
      <c r="X473" s="184"/>
      <c r="Y473" s="184"/>
      <c r="Z473" s="184"/>
    </row>
    <row r="474" spans="1:26" x14ac:dyDescent="0.25">
      <c r="A474" s="184"/>
      <c r="B474" s="184"/>
      <c r="C474" s="289"/>
      <c r="D474" s="290"/>
      <c r="E474" s="184"/>
      <c r="F474" s="184"/>
      <c r="G474" s="184"/>
      <c r="H474" s="184"/>
      <c r="I474" s="184"/>
      <c r="J474" s="184"/>
      <c r="K474" s="184"/>
      <c r="L474" s="184"/>
      <c r="M474" s="184"/>
      <c r="N474" s="184"/>
      <c r="O474" s="184"/>
      <c r="P474" s="184"/>
      <c r="Q474" s="184"/>
      <c r="R474" s="184"/>
      <c r="S474" s="184"/>
      <c r="T474" s="184"/>
      <c r="U474" s="184"/>
      <c r="V474" s="184"/>
      <c r="W474" s="184"/>
      <c r="X474" s="184"/>
      <c r="Y474" s="184"/>
      <c r="Z474" s="184"/>
    </row>
    <row r="475" spans="1:26" x14ac:dyDescent="0.25">
      <c r="A475" s="184"/>
      <c r="B475" s="184"/>
      <c r="C475" s="289"/>
      <c r="D475" s="290"/>
      <c r="E475" s="184"/>
      <c r="F475" s="184"/>
      <c r="G475" s="184"/>
      <c r="H475" s="184"/>
      <c r="I475" s="184"/>
      <c r="J475" s="184"/>
      <c r="K475" s="184"/>
      <c r="L475" s="184"/>
      <c r="M475" s="184"/>
      <c r="N475" s="184"/>
      <c r="O475" s="184"/>
      <c r="P475" s="184"/>
      <c r="Q475" s="184"/>
      <c r="R475" s="184"/>
      <c r="S475" s="184"/>
      <c r="T475" s="184"/>
      <c r="U475" s="184"/>
      <c r="V475" s="184"/>
      <c r="W475" s="184"/>
      <c r="X475" s="184"/>
      <c r="Y475" s="184"/>
      <c r="Z475" s="184"/>
    </row>
    <row r="476" spans="1:26" x14ac:dyDescent="0.25">
      <c r="A476" s="184"/>
      <c r="B476" s="184"/>
      <c r="C476" s="289"/>
      <c r="D476" s="290"/>
      <c r="E476" s="184"/>
      <c r="F476" s="184"/>
      <c r="G476" s="184"/>
      <c r="H476" s="184"/>
      <c r="I476" s="184"/>
      <c r="J476" s="184"/>
      <c r="K476" s="184"/>
      <c r="L476" s="184"/>
      <c r="M476" s="184"/>
      <c r="N476" s="184"/>
      <c r="O476" s="184"/>
      <c r="P476" s="184"/>
      <c r="Q476" s="184"/>
      <c r="R476" s="184"/>
      <c r="S476" s="184"/>
      <c r="T476" s="184"/>
      <c r="U476" s="184"/>
      <c r="V476" s="184"/>
      <c r="W476" s="184"/>
      <c r="X476" s="184"/>
      <c r="Y476" s="184"/>
      <c r="Z476" s="184"/>
    </row>
    <row r="477" spans="1:26" x14ac:dyDescent="0.25">
      <c r="A477" s="184"/>
      <c r="B477" s="184"/>
      <c r="C477" s="289"/>
      <c r="D477" s="290"/>
      <c r="E477" s="184"/>
      <c r="F477" s="184"/>
      <c r="G477" s="184"/>
      <c r="H477" s="184"/>
      <c r="I477" s="184"/>
      <c r="J477" s="184"/>
      <c r="K477" s="184"/>
      <c r="L477" s="184"/>
      <c r="M477" s="184"/>
      <c r="N477" s="184"/>
      <c r="O477" s="184"/>
      <c r="P477" s="184"/>
      <c r="Q477" s="184"/>
      <c r="R477" s="184"/>
      <c r="S477" s="184"/>
      <c r="T477" s="184"/>
      <c r="U477" s="184"/>
      <c r="V477" s="184"/>
      <c r="W477" s="184"/>
      <c r="X477" s="184"/>
      <c r="Y477" s="184"/>
      <c r="Z477" s="184"/>
    </row>
    <row r="478" spans="1:26" x14ac:dyDescent="0.25">
      <c r="A478" s="184"/>
      <c r="B478" s="184"/>
      <c r="C478" s="289"/>
      <c r="D478" s="290"/>
      <c r="E478" s="184"/>
      <c r="F478" s="184"/>
      <c r="G478" s="184"/>
      <c r="H478" s="184"/>
      <c r="I478" s="184"/>
      <c r="J478" s="184"/>
      <c r="K478" s="184"/>
      <c r="L478" s="184"/>
      <c r="M478" s="184"/>
      <c r="N478" s="184"/>
      <c r="O478" s="184"/>
      <c r="P478" s="184"/>
      <c r="Q478" s="184"/>
      <c r="R478" s="184"/>
      <c r="S478" s="184"/>
      <c r="T478" s="184"/>
      <c r="U478" s="184"/>
      <c r="V478" s="184"/>
      <c r="W478" s="184"/>
      <c r="X478" s="184"/>
      <c r="Y478" s="184"/>
      <c r="Z478" s="184"/>
    </row>
    <row r="479" spans="1:26" x14ac:dyDescent="0.25">
      <c r="A479" s="184"/>
      <c r="B479" s="184"/>
      <c r="C479" s="289"/>
      <c r="D479" s="290"/>
      <c r="E479" s="184"/>
      <c r="F479" s="184"/>
      <c r="G479" s="184"/>
      <c r="H479" s="184"/>
      <c r="I479" s="184"/>
      <c r="J479" s="184"/>
      <c r="K479" s="184"/>
      <c r="L479" s="184"/>
      <c r="M479" s="184"/>
      <c r="N479" s="184"/>
      <c r="O479" s="184"/>
      <c r="P479" s="184"/>
      <c r="Q479" s="184"/>
      <c r="R479" s="184"/>
      <c r="S479" s="184"/>
      <c r="T479" s="184"/>
      <c r="U479" s="184"/>
      <c r="V479" s="184"/>
      <c r="W479" s="184"/>
      <c r="X479" s="184"/>
      <c r="Y479" s="184"/>
      <c r="Z479" s="184"/>
    </row>
    <row r="480" spans="1:26" x14ac:dyDescent="0.25">
      <c r="A480" s="184"/>
      <c r="B480" s="184"/>
      <c r="C480" s="289"/>
      <c r="D480" s="290"/>
      <c r="E480" s="184"/>
      <c r="F480" s="184"/>
      <c r="G480" s="184"/>
      <c r="H480" s="184"/>
      <c r="I480" s="184"/>
      <c r="J480" s="184"/>
      <c r="K480" s="184"/>
      <c r="L480" s="184"/>
      <c r="M480" s="184"/>
      <c r="N480" s="184"/>
      <c r="O480" s="184"/>
      <c r="P480" s="184"/>
      <c r="Q480" s="184"/>
      <c r="R480" s="184"/>
      <c r="S480" s="184"/>
      <c r="T480" s="184"/>
      <c r="U480" s="184"/>
      <c r="V480" s="184"/>
      <c r="W480" s="184"/>
      <c r="X480" s="184"/>
      <c r="Y480" s="184"/>
      <c r="Z480" s="184"/>
    </row>
    <row r="481" spans="1:26" x14ac:dyDescent="0.25">
      <c r="A481" s="184"/>
      <c r="B481" s="184"/>
      <c r="C481" s="289"/>
      <c r="D481" s="290"/>
      <c r="E481" s="184"/>
      <c r="F481" s="184"/>
      <c r="G481" s="184"/>
      <c r="H481" s="184"/>
      <c r="I481" s="184"/>
      <c r="J481" s="184"/>
      <c r="K481" s="184"/>
      <c r="L481" s="184"/>
      <c r="M481" s="184"/>
      <c r="N481" s="184"/>
      <c r="O481" s="184"/>
      <c r="P481" s="184"/>
      <c r="Q481" s="184"/>
      <c r="R481" s="184"/>
      <c r="S481" s="184"/>
      <c r="T481" s="184"/>
      <c r="U481" s="184"/>
      <c r="V481" s="184"/>
      <c r="W481" s="184"/>
      <c r="X481" s="184"/>
      <c r="Y481" s="184"/>
      <c r="Z481" s="184"/>
    </row>
    <row r="482" spans="1:26" x14ac:dyDescent="0.25">
      <c r="A482" s="184"/>
      <c r="B482" s="184"/>
      <c r="C482" s="289"/>
      <c r="D482" s="290"/>
      <c r="E482" s="184"/>
      <c r="F482" s="184"/>
      <c r="G482" s="184"/>
      <c r="H482" s="184"/>
      <c r="I482" s="184"/>
      <c r="J482" s="184"/>
      <c r="K482" s="184"/>
      <c r="L482" s="184"/>
      <c r="M482" s="184"/>
      <c r="N482" s="184"/>
      <c r="O482" s="184"/>
      <c r="P482" s="184"/>
      <c r="Q482" s="184"/>
      <c r="R482" s="184"/>
      <c r="S482" s="184"/>
      <c r="T482" s="184"/>
      <c r="U482" s="184"/>
      <c r="V482" s="184"/>
      <c r="W482" s="184"/>
      <c r="X482" s="184"/>
      <c r="Y482" s="184"/>
      <c r="Z482" s="184"/>
    </row>
    <row r="483" spans="1:26" x14ac:dyDescent="0.25">
      <c r="A483" s="184"/>
      <c r="B483" s="184"/>
      <c r="C483" s="289"/>
      <c r="D483" s="290"/>
      <c r="E483" s="184"/>
      <c r="F483" s="184"/>
      <c r="G483" s="184"/>
      <c r="H483" s="184"/>
      <c r="I483" s="184"/>
      <c r="J483" s="184"/>
      <c r="K483" s="184"/>
      <c r="L483" s="184"/>
      <c r="M483" s="184"/>
      <c r="N483" s="184"/>
      <c r="O483" s="184"/>
      <c r="P483" s="184"/>
      <c r="Q483" s="184"/>
      <c r="R483" s="184"/>
      <c r="S483" s="184"/>
      <c r="T483" s="184"/>
      <c r="U483" s="184"/>
      <c r="V483" s="184"/>
      <c r="W483" s="184"/>
      <c r="X483" s="184"/>
      <c r="Y483" s="184"/>
      <c r="Z483" s="184"/>
    </row>
    <row r="484" spans="1:26" x14ac:dyDescent="0.25">
      <c r="A484" s="184"/>
      <c r="B484" s="184"/>
      <c r="C484" s="289"/>
      <c r="D484" s="290"/>
      <c r="E484" s="184"/>
      <c r="F484" s="184"/>
      <c r="G484" s="184"/>
      <c r="H484" s="184"/>
      <c r="I484" s="184"/>
      <c r="J484" s="184"/>
      <c r="K484" s="184"/>
      <c r="L484" s="184"/>
      <c r="M484" s="184"/>
      <c r="N484" s="184"/>
      <c r="O484" s="184"/>
      <c r="P484" s="184"/>
      <c r="Q484" s="184"/>
      <c r="R484" s="184"/>
      <c r="S484" s="184"/>
      <c r="T484" s="184"/>
      <c r="U484" s="184"/>
      <c r="V484" s="184"/>
      <c r="W484" s="184"/>
      <c r="X484" s="184"/>
      <c r="Y484" s="184"/>
      <c r="Z484" s="184"/>
    </row>
    <row r="485" spans="1:26" x14ac:dyDescent="0.25">
      <c r="A485" s="184"/>
      <c r="B485" s="184"/>
      <c r="C485" s="289"/>
      <c r="D485" s="290"/>
      <c r="E485" s="184"/>
      <c r="F485" s="184"/>
      <c r="G485" s="184"/>
      <c r="H485" s="184"/>
      <c r="I485" s="184"/>
      <c r="J485" s="184"/>
      <c r="K485" s="184"/>
      <c r="L485" s="184"/>
      <c r="M485" s="184"/>
      <c r="N485" s="184"/>
      <c r="O485" s="184"/>
      <c r="P485" s="184"/>
      <c r="Q485" s="184"/>
      <c r="R485" s="184"/>
      <c r="S485" s="184"/>
      <c r="T485" s="184"/>
      <c r="U485" s="184"/>
      <c r="V485" s="184"/>
      <c r="W485" s="184"/>
      <c r="X485" s="184"/>
      <c r="Y485" s="184"/>
      <c r="Z485" s="184"/>
    </row>
    <row r="486" spans="1:26" x14ac:dyDescent="0.25">
      <c r="A486" s="184"/>
      <c r="B486" s="184"/>
      <c r="C486" s="289"/>
      <c r="D486" s="290"/>
      <c r="E486" s="184"/>
      <c r="F486" s="184"/>
      <c r="G486" s="184"/>
      <c r="H486" s="184"/>
      <c r="I486" s="184"/>
      <c r="J486" s="184"/>
      <c r="K486" s="184"/>
      <c r="L486" s="184"/>
      <c r="M486" s="184"/>
      <c r="N486" s="184"/>
      <c r="O486" s="184"/>
      <c r="P486" s="184"/>
      <c r="Q486" s="184"/>
      <c r="R486" s="184"/>
      <c r="S486" s="184"/>
      <c r="T486" s="184"/>
      <c r="U486" s="184"/>
      <c r="V486" s="184"/>
      <c r="W486" s="184"/>
      <c r="X486" s="184"/>
      <c r="Y486" s="184"/>
      <c r="Z486" s="184"/>
    </row>
    <row r="487" spans="1:26" x14ac:dyDescent="0.25">
      <c r="A487" s="184"/>
      <c r="B487" s="184"/>
      <c r="C487" s="289"/>
      <c r="D487" s="290"/>
      <c r="E487" s="184"/>
      <c r="F487" s="184"/>
      <c r="G487" s="184"/>
      <c r="H487" s="184"/>
      <c r="I487" s="184"/>
      <c r="J487" s="184"/>
      <c r="K487" s="184"/>
      <c r="L487" s="184"/>
      <c r="M487" s="184"/>
      <c r="N487" s="184"/>
      <c r="O487" s="184"/>
      <c r="P487" s="184"/>
      <c r="Q487" s="184"/>
      <c r="R487" s="184"/>
      <c r="S487" s="184"/>
      <c r="T487" s="184"/>
      <c r="U487" s="184"/>
      <c r="V487" s="184"/>
      <c r="W487" s="184"/>
      <c r="X487" s="184"/>
      <c r="Y487" s="184"/>
      <c r="Z487" s="184"/>
    </row>
    <row r="488" spans="1:26" x14ac:dyDescent="0.25">
      <c r="A488" s="184"/>
      <c r="B488" s="184"/>
      <c r="C488" s="289"/>
      <c r="D488" s="290"/>
      <c r="E488" s="184"/>
      <c r="F488" s="184"/>
      <c r="G488" s="184"/>
      <c r="H488" s="184"/>
      <c r="I488" s="184"/>
      <c r="J488" s="184"/>
      <c r="K488" s="184"/>
      <c r="L488" s="184"/>
      <c r="M488" s="184"/>
      <c r="N488" s="184"/>
      <c r="O488" s="184"/>
      <c r="P488" s="184"/>
      <c r="Q488" s="184"/>
      <c r="R488" s="184"/>
      <c r="S488" s="184"/>
      <c r="T488" s="184"/>
      <c r="U488" s="184"/>
      <c r="V488" s="184"/>
      <c r="W488" s="184"/>
      <c r="X488" s="184"/>
      <c r="Y488" s="184"/>
      <c r="Z488" s="184"/>
    </row>
    <row r="489" spans="1:26" x14ac:dyDescent="0.25">
      <c r="A489" s="184"/>
      <c r="B489" s="184"/>
      <c r="C489" s="289"/>
      <c r="D489" s="290"/>
      <c r="E489" s="184"/>
      <c r="F489" s="184"/>
      <c r="G489" s="184"/>
      <c r="H489" s="184"/>
      <c r="I489" s="184"/>
      <c r="J489" s="184"/>
      <c r="K489" s="184"/>
      <c r="L489" s="184"/>
      <c r="M489" s="184"/>
      <c r="N489" s="184"/>
      <c r="O489" s="184"/>
      <c r="P489" s="184"/>
      <c r="Q489" s="184"/>
      <c r="R489" s="184"/>
      <c r="S489" s="184"/>
      <c r="T489" s="184"/>
      <c r="U489" s="184"/>
      <c r="V489" s="184"/>
      <c r="W489" s="184"/>
      <c r="X489" s="184"/>
      <c r="Y489" s="184"/>
      <c r="Z489" s="184"/>
    </row>
    <row r="490" spans="1:26" x14ac:dyDescent="0.25">
      <c r="A490" s="184"/>
      <c r="B490" s="184"/>
      <c r="C490" s="289"/>
      <c r="D490" s="290"/>
      <c r="E490" s="184"/>
      <c r="F490" s="184"/>
      <c r="G490" s="184"/>
      <c r="H490" s="184"/>
      <c r="I490" s="184"/>
      <c r="J490" s="184"/>
      <c r="K490" s="184"/>
      <c r="L490" s="184"/>
      <c r="M490" s="184"/>
      <c r="N490" s="184"/>
      <c r="O490" s="184"/>
      <c r="P490" s="184"/>
      <c r="Q490" s="184"/>
      <c r="R490" s="184"/>
      <c r="S490" s="184"/>
      <c r="T490" s="184"/>
      <c r="U490" s="184"/>
      <c r="V490" s="184"/>
      <c r="W490" s="184"/>
      <c r="X490" s="184"/>
      <c r="Y490" s="184"/>
      <c r="Z490" s="184"/>
    </row>
    <row r="491" spans="1:26" x14ac:dyDescent="0.25">
      <c r="A491" s="184"/>
      <c r="B491" s="184"/>
      <c r="C491" s="289"/>
      <c r="D491" s="290"/>
      <c r="E491" s="184"/>
      <c r="F491" s="184"/>
      <c r="G491" s="184"/>
      <c r="H491" s="184"/>
      <c r="I491" s="184"/>
      <c r="J491" s="184"/>
      <c r="K491" s="184"/>
      <c r="L491" s="184"/>
      <c r="M491" s="184"/>
      <c r="N491" s="184"/>
      <c r="O491" s="184"/>
      <c r="P491" s="184"/>
      <c r="Q491" s="184"/>
      <c r="R491" s="184"/>
      <c r="S491" s="184"/>
      <c r="T491" s="184"/>
      <c r="U491" s="184"/>
      <c r="V491" s="184"/>
      <c r="W491" s="184"/>
      <c r="X491" s="184"/>
      <c r="Y491" s="184"/>
      <c r="Z491" s="184"/>
    </row>
    <row r="492" spans="1:26" x14ac:dyDescent="0.25">
      <c r="A492" s="184"/>
      <c r="B492" s="184"/>
      <c r="C492" s="289"/>
      <c r="D492" s="290"/>
      <c r="E492" s="184"/>
      <c r="F492" s="184"/>
      <c r="G492" s="184"/>
      <c r="H492" s="184"/>
      <c r="I492" s="184"/>
      <c r="J492" s="184"/>
      <c r="K492" s="184"/>
      <c r="L492" s="184"/>
      <c r="M492" s="184"/>
      <c r="N492" s="184"/>
      <c r="O492" s="184"/>
      <c r="P492" s="184"/>
      <c r="Q492" s="184"/>
      <c r="R492" s="184"/>
      <c r="S492" s="184"/>
      <c r="T492" s="184"/>
      <c r="U492" s="184"/>
      <c r="V492" s="184"/>
      <c r="W492" s="184"/>
      <c r="X492" s="184"/>
      <c r="Y492" s="184"/>
      <c r="Z492" s="184"/>
    </row>
    <row r="493" spans="1:26" x14ac:dyDescent="0.25">
      <c r="A493" s="184"/>
      <c r="B493" s="184"/>
      <c r="C493" s="289"/>
      <c r="D493" s="290"/>
      <c r="E493" s="184"/>
      <c r="F493" s="184"/>
      <c r="G493" s="184"/>
      <c r="H493" s="184"/>
      <c r="I493" s="184"/>
      <c r="J493" s="184"/>
      <c r="K493" s="184"/>
      <c r="L493" s="184"/>
      <c r="M493" s="184"/>
      <c r="N493" s="184"/>
      <c r="O493" s="184"/>
      <c r="P493" s="184"/>
      <c r="Q493" s="184"/>
      <c r="R493" s="184"/>
      <c r="S493" s="184"/>
      <c r="T493" s="184"/>
      <c r="U493" s="184"/>
      <c r="V493" s="184"/>
      <c r="W493" s="184"/>
      <c r="X493" s="184"/>
      <c r="Y493" s="184"/>
      <c r="Z493" s="184"/>
    </row>
    <row r="494" spans="1:26" x14ac:dyDescent="0.25">
      <c r="A494" s="184"/>
      <c r="B494" s="184"/>
      <c r="C494" s="289"/>
      <c r="D494" s="290"/>
      <c r="E494" s="184"/>
      <c r="F494" s="184"/>
      <c r="G494" s="184"/>
      <c r="H494" s="184"/>
      <c r="I494" s="184"/>
      <c r="J494" s="184"/>
      <c r="K494" s="184"/>
      <c r="L494" s="184"/>
      <c r="M494" s="184"/>
      <c r="N494" s="184"/>
      <c r="O494" s="184"/>
      <c r="P494" s="184"/>
      <c r="Q494" s="184"/>
      <c r="R494" s="184"/>
      <c r="S494" s="184"/>
      <c r="T494" s="184"/>
      <c r="U494" s="184"/>
      <c r="V494" s="184"/>
      <c r="W494" s="184"/>
      <c r="X494" s="184"/>
      <c r="Y494" s="184"/>
      <c r="Z494" s="184"/>
    </row>
    <row r="495" spans="1:26" x14ac:dyDescent="0.25">
      <c r="A495" s="184"/>
      <c r="B495" s="184"/>
      <c r="C495" s="289"/>
      <c r="D495" s="290"/>
      <c r="E495" s="184"/>
      <c r="F495" s="184"/>
      <c r="G495" s="184"/>
      <c r="H495" s="184"/>
      <c r="I495" s="184"/>
      <c r="J495" s="184"/>
      <c r="K495" s="184"/>
      <c r="L495" s="184"/>
      <c r="M495" s="184"/>
      <c r="N495" s="184"/>
      <c r="O495" s="184"/>
      <c r="P495" s="184"/>
      <c r="Q495" s="184"/>
      <c r="R495" s="184"/>
      <c r="S495" s="184"/>
      <c r="T495" s="184"/>
      <c r="U495" s="184"/>
      <c r="V495" s="184"/>
      <c r="W495" s="184"/>
      <c r="X495" s="184"/>
      <c r="Y495" s="184"/>
      <c r="Z495" s="184"/>
    </row>
    <row r="496" spans="1:26" x14ac:dyDescent="0.25">
      <c r="A496" s="184"/>
      <c r="B496" s="184"/>
      <c r="C496" s="289"/>
      <c r="D496" s="290"/>
      <c r="E496" s="184"/>
      <c r="F496" s="184"/>
      <c r="G496" s="184"/>
      <c r="H496" s="184"/>
      <c r="I496" s="184"/>
      <c r="J496" s="184"/>
      <c r="K496" s="184"/>
      <c r="L496" s="184"/>
      <c r="M496" s="184"/>
      <c r="N496" s="184"/>
      <c r="O496" s="184"/>
      <c r="P496" s="184"/>
      <c r="Q496" s="184"/>
      <c r="R496" s="184"/>
      <c r="S496" s="184"/>
      <c r="T496" s="184"/>
      <c r="U496" s="184"/>
      <c r="V496" s="184"/>
      <c r="W496" s="184"/>
      <c r="X496" s="184"/>
      <c r="Y496" s="184"/>
      <c r="Z496" s="184"/>
    </row>
    <row r="497" spans="1:26" x14ac:dyDescent="0.25">
      <c r="A497" s="184"/>
      <c r="B497" s="184"/>
      <c r="C497" s="289"/>
      <c r="D497" s="290"/>
      <c r="E497" s="184"/>
      <c r="F497" s="184"/>
      <c r="G497" s="184"/>
      <c r="H497" s="184"/>
      <c r="I497" s="184"/>
      <c r="J497" s="184"/>
      <c r="K497" s="184"/>
      <c r="L497" s="184"/>
      <c r="M497" s="184"/>
      <c r="N497" s="184"/>
      <c r="O497" s="184"/>
      <c r="P497" s="184"/>
      <c r="Q497" s="184"/>
      <c r="R497" s="184"/>
      <c r="S497" s="184"/>
      <c r="T497" s="184"/>
      <c r="U497" s="184"/>
      <c r="V497" s="184"/>
      <c r="W497" s="184"/>
      <c r="X497" s="184"/>
      <c r="Y497" s="184"/>
      <c r="Z497" s="184"/>
    </row>
    <row r="498" spans="1:26" x14ac:dyDescent="0.25">
      <c r="A498" s="184"/>
      <c r="B498" s="184"/>
      <c r="C498" s="289"/>
      <c r="D498" s="290"/>
      <c r="E498" s="184"/>
      <c r="F498" s="184"/>
      <c r="G498" s="184"/>
      <c r="H498" s="184"/>
      <c r="I498" s="184"/>
      <c r="J498" s="184"/>
      <c r="K498" s="184"/>
      <c r="L498" s="184"/>
      <c r="M498" s="184"/>
      <c r="N498" s="184"/>
      <c r="O498" s="184"/>
      <c r="P498" s="184"/>
      <c r="Q498" s="184"/>
      <c r="R498" s="184"/>
      <c r="S498" s="184"/>
      <c r="T498" s="184"/>
      <c r="U498" s="184"/>
      <c r="V498" s="184"/>
      <c r="W498" s="184"/>
      <c r="X498" s="184"/>
      <c r="Y498" s="184"/>
      <c r="Z498" s="184"/>
    </row>
    <row r="499" spans="1:26" x14ac:dyDescent="0.25">
      <c r="A499" s="184"/>
      <c r="B499" s="184"/>
      <c r="C499" s="289"/>
      <c r="D499" s="290"/>
      <c r="E499" s="184"/>
      <c r="F499" s="184"/>
      <c r="G499" s="184"/>
      <c r="H499" s="184"/>
      <c r="I499" s="184"/>
      <c r="J499" s="184"/>
      <c r="K499" s="184"/>
      <c r="L499" s="184"/>
      <c r="M499" s="184"/>
      <c r="N499" s="184"/>
      <c r="O499" s="184"/>
      <c r="P499" s="184"/>
      <c r="Q499" s="184"/>
      <c r="R499" s="184"/>
      <c r="S499" s="184"/>
      <c r="T499" s="184"/>
      <c r="U499" s="184"/>
      <c r="V499" s="184"/>
      <c r="W499" s="184"/>
      <c r="X499" s="184"/>
      <c r="Y499" s="184"/>
      <c r="Z499" s="184"/>
    </row>
    <row r="500" spans="1:26" x14ac:dyDescent="0.25">
      <c r="A500" s="184"/>
      <c r="B500" s="184"/>
      <c r="C500" s="289"/>
      <c r="D500" s="290"/>
      <c r="E500" s="184"/>
      <c r="F500" s="184"/>
      <c r="G500" s="184"/>
      <c r="H500" s="184"/>
      <c r="I500" s="184"/>
      <c r="J500" s="184"/>
      <c r="K500" s="184"/>
      <c r="L500" s="184"/>
      <c r="M500" s="184"/>
      <c r="N500" s="184"/>
      <c r="O500" s="184"/>
      <c r="P500" s="184"/>
      <c r="Q500" s="184"/>
      <c r="R500" s="184"/>
      <c r="S500" s="184"/>
      <c r="T500" s="184"/>
      <c r="U500" s="184"/>
      <c r="V500" s="184"/>
      <c r="W500" s="184"/>
      <c r="X500" s="184"/>
      <c r="Y500" s="184"/>
      <c r="Z500" s="184"/>
    </row>
    <row r="501" spans="1:26" x14ac:dyDescent="0.25">
      <c r="A501" s="184"/>
      <c r="B501" s="184"/>
      <c r="C501" s="289"/>
      <c r="D501" s="290"/>
      <c r="E501" s="184"/>
      <c r="F501" s="184"/>
      <c r="G501" s="184"/>
      <c r="H501" s="184"/>
      <c r="I501" s="184"/>
      <c r="J501" s="184"/>
      <c r="K501" s="184"/>
      <c r="L501" s="184"/>
      <c r="M501" s="184"/>
      <c r="N501" s="184"/>
      <c r="O501" s="184"/>
      <c r="P501" s="184"/>
      <c r="Q501" s="184"/>
      <c r="R501" s="184"/>
      <c r="S501" s="184"/>
      <c r="T501" s="184"/>
      <c r="U501" s="184"/>
      <c r="V501" s="184"/>
      <c r="W501" s="184"/>
      <c r="X501" s="184"/>
      <c r="Y501" s="184"/>
      <c r="Z501" s="184"/>
    </row>
    <row r="502" spans="1:26" x14ac:dyDescent="0.25">
      <c r="A502" s="184"/>
      <c r="B502" s="184"/>
      <c r="C502" s="289"/>
      <c r="D502" s="290"/>
      <c r="E502" s="184"/>
      <c r="F502" s="184"/>
      <c r="G502" s="184"/>
      <c r="H502" s="184"/>
      <c r="I502" s="184"/>
      <c r="J502" s="184"/>
      <c r="K502" s="184"/>
      <c r="L502" s="184"/>
      <c r="M502" s="184"/>
      <c r="N502" s="184"/>
      <c r="O502" s="184"/>
      <c r="P502" s="184"/>
      <c r="Q502" s="184"/>
      <c r="R502" s="184"/>
      <c r="S502" s="184"/>
      <c r="T502" s="184"/>
      <c r="U502" s="184"/>
      <c r="V502" s="184"/>
      <c r="W502" s="184"/>
      <c r="X502" s="184"/>
      <c r="Y502" s="184"/>
      <c r="Z502" s="184"/>
    </row>
    <row r="503" spans="1:26" x14ac:dyDescent="0.25">
      <c r="A503" s="184"/>
      <c r="B503" s="184"/>
      <c r="C503" s="289"/>
      <c r="D503" s="290"/>
      <c r="E503" s="184"/>
      <c r="F503" s="184"/>
      <c r="G503" s="184"/>
      <c r="H503" s="184"/>
      <c r="I503" s="184"/>
      <c r="J503" s="184"/>
      <c r="K503" s="184"/>
      <c r="L503" s="184"/>
      <c r="M503" s="184"/>
      <c r="N503" s="184"/>
      <c r="O503" s="184"/>
      <c r="P503" s="184"/>
      <c r="Q503" s="184"/>
      <c r="R503" s="184"/>
      <c r="S503" s="184"/>
      <c r="T503" s="184"/>
      <c r="U503" s="184"/>
      <c r="V503" s="184"/>
      <c r="W503" s="184"/>
      <c r="X503" s="184"/>
      <c r="Y503" s="184"/>
      <c r="Z503" s="184"/>
    </row>
    <row r="504" spans="1:26" x14ac:dyDescent="0.25">
      <c r="A504" s="184"/>
      <c r="B504" s="184"/>
      <c r="C504" s="289"/>
      <c r="D504" s="290"/>
      <c r="E504" s="184"/>
      <c r="F504" s="184"/>
      <c r="G504" s="184"/>
      <c r="H504" s="184"/>
      <c r="I504" s="184"/>
      <c r="J504" s="184"/>
      <c r="K504" s="184"/>
      <c r="L504" s="184"/>
      <c r="M504" s="184"/>
      <c r="N504" s="184"/>
      <c r="O504" s="184"/>
      <c r="P504" s="184"/>
      <c r="Q504" s="184"/>
      <c r="R504" s="184"/>
      <c r="S504" s="184"/>
      <c r="T504" s="184"/>
      <c r="U504" s="184"/>
      <c r="V504" s="184"/>
      <c r="W504" s="184"/>
      <c r="X504" s="184"/>
      <c r="Y504" s="184"/>
      <c r="Z504" s="184"/>
    </row>
    <row r="505" spans="1:26" x14ac:dyDescent="0.25">
      <c r="A505" s="184"/>
      <c r="B505" s="184"/>
      <c r="C505" s="289"/>
      <c r="D505" s="290"/>
      <c r="E505" s="184"/>
      <c r="F505" s="184"/>
      <c r="G505" s="184"/>
      <c r="H505" s="184"/>
      <c r="I505" s="184"/>
      <c r="J505" s="184"/>
      <c r="K505" s="184"/>
      <c r="L505" s="184"/>
      <c r="M505" s="184"/>
      <c r="N505" s="184"/>
      <c r="O505" s="184"/>
      <c r="P505" s="184"/>
      <c r="Q505" s="184"/>
      <c r="R505" s="184"/>
      <c r="S505" s="184"/>
      <c r="T505" s="184"/>
      <c r="U505" s="184"/>
      <c r="V505" s="184"/>
      <c r="W505" s="184"/>
      <c r="X505" s="184"/>
      <c r="Y505" s="184"/>
      <c r="Z505" s="184"/>
    </row>
    <row r="506" spans="1:26" x14ac:dyDescent="0.25">
      <c r="A506" s="184"/>
      <c r="B506" s="184"/>
      <c r="C506" s="289"/>
      <c r="D506" s="290"/>
      <c r="E506" s="184"/>
      <c r="F506" s="184"/>
      <c r="G506" s="184"/>
      <c r="H506" s="184"/>
      <c r="I506" s="184"/>
      <c r="J506" s="184"/>
      <c r="K506" s="184"/>
      <c r="L506" s="184"/>
      <c r="M506" s="184"/>
      <c r="N506" s="184"/>
      <c r="O506" s="184"/>
      <c r="P506" s="184"/>
      <c r="Q506" s="184"/>
      <c r="R506" s="184"/>
      <c r="S506" s="184"/>
      <c r="T506" s="184"/>
      <c r="U506" s="184"/>
      <c r="V506" s="184"/>
      <c r="W506" s="184"/>
      <c r="X506" s="184"/>
      <c r="Y506" s="184"/>
      <c r="Z506" s="184"/>
    </row>
    <row r="507" spans="1:26" x14ac:dyDescent="0.25">
      <c r="A507" s="184"/>
      <c r="B507" s="184"/>
      <c r="C507" s="289"/>
      <c r="D507" s="290"/>
      <c r="E507" s="184"/>
      <c r="F507" s="184"/>
      <c r="G507" s="184"/>
      <c r="H507" s="184"/>
      <c r="I507" s="184"/>
      <c r="J507" s="184"/>
      <c r="K507" s="184"/>
      <c r="L507" s="184"/>
      <c r="M507" s="184"/>
      <c r="N507" s="184"/>
      <c r="O507" s="184"/>
      <c r="P507" s="184"/>
      <c r="Q507" s="184"/>
      <c r="R507" s="184"/>
      <c r="S507" s="184"/>
      <c r="T507" s="184"/>
      <c r="U507" s="184"/>
      <c r="V507" s="184"/>
      <c r="W507" s="184"/>
      <c r="X507" s="184"/>
      <c r="Y507" s="184"/>
      <c r="Z507" s="184"/>
    </row>
    <row r="508" spans="1:26" x14ac:dyDescent="0.25">
      <c r="A508" s="184"/>
      <c r="B508" s="184"/>
      <c r="C508" s="289"/>
      <c r="D508" s="290"/>
      <c r="E508" s="184"/>
      <c r="F508" s="184"/>
      <c r="G508" s="184"/>
      <c r="H508" s="184"/>
      <c r="I508" s="184"/>
      <c r="J508" s="184"/>
      <c r="K508" s="184"/>
      <c r="L508" s="184"/>
      <c r="M508" s="184"/>
      <c r="N508" s="184"/>
      <c r="O508" s="184"/>
      <c r="P508" s="184"/>
      <c r="Q508" s="184"/>
      <c r="R508" s="184"/>
      <c r="S508" s="184"/>
      <c r="T508" s="184"/>
      <c r="U508" s="184"/>
      <c r="V508" s="184"/>
      <c r="W508" s="184"/>
      <c r="X508" s="184"/>
      <c r="Y508" s="184"/>
      <c r="Z508" s="184"/>
    </row>
    <row r="509" spans="1:26" x14ac:dyDescent="0.25">
      <c r="A509" s="184"/>
      <c r="B509" s="184"/>
      <c r="C509" s="289"/>
      <c r="D509" s="290"/>
      <c r="E509" s="184"/>
      <c r="F509" s="184"/>
      <c r="G509" s="184"/>
      <c r="H509" s="184"/>
      <c r="I509" s="184"/>
      <c r="J509" s="184"/>
      <c r="K509" s="184"/>
      <c r="L509" s="184"/>
      <c r="M509" s="184"/>
      <c r="N509" s="184"/>
      <c r="O509" s="184"/>
      <c r="P509" s="184"/>
      <c r="Q509" s="184"/>
      <c r="R509" s="184"/>
      <c r="S509" s="184"/>
      <c r="T509" s="184"/>
      <c r="U509" s="184"/>
      <c r="V509" s="184"/>
      <c r="W509" s="184"/>
      <c r="X509" s="184"/>
      <c r="Y509" s="184"/>
      <c r="Z509" s="184"/>
    </row>
    <row r="510" spans="1:26" x14ac:dyDescent="0.25">
      <c r="A510" s="184"/>
      <c r="B510" s="184"/>
      <c r="C510" s="289"/>
      <c r="D510" s="290"/>
      <c r="E510" s="184"/>
      <c r="F510" s="184"/>
      <c r="G510" s="184"/>
      <c r="H510" s="184"/>
      <c r="I510" s="184"/>
      <c r="J510" s="184"/>
      <c r="K510" s="184"/>
      <c r="L510" s="184"/>
      <c r="M510" s="184"/>
      <c r="N510" s="184"/>
      <c r="O510" s="184"/>
      <c r="P510" s="184"/>
      <c r="Q510" s="184"/>
      <c r="R510" s="184"/>
      <c r="S510" s="184"/>
      <c r="T510" s="184"/>
      <c r="U510" s="184"/>
      <c r="V510" s="184"/>
      <c r="W510" s="184"/>
      <c r="X510" s="184"/>
      <c r="Y510" s="184"/>
      <c r="Z510" s="184"/>
    </row>
    <row r="511" spans="1:26" x14ac:dyDescent="0.25">
      <c r="A511" s="184"/>
      <c r="B511" s="184"/>
      <c r="C511" s="289"/>
      <c r="D511" s="290"/>
      <c r="E511" s="184"/>
      <c r="F511" s="184"/>
      <c r="G511" s="184"/>
      <c r="H511" s="184"/>
      <c r="I511" s="184"/>
      <c r="J511" s="184"/>
      <c r="K511" s="184"/>
      <c r="L511" s="184"/>
      <c r="M511" s="184"/>
      <c r="N511" s="184"/>
      <c r="O511" s="184"/>
      <c r="P511" s="184"/>
      <c r="Q511" s="184"/>
      <c r="R511" s="184"/>
      <c r="S511" s="184"/>
      <c r="T511" s="184"/>
      <c r="U511" s="184"/>
      <c r="V511" s="184"/>
      <c r="W511" s="184"/>
      <c r="X511" s="184"/>
      <c r="Y511" s="184"/>
      <c r="Z511" s="184"/>
    </row>
    <row r="512" spans="1:26" x14ac:dyDescent="0.25">
      <c r="A512" s="184"/>
      <c r="B512" s="184"/>
      <c r="C512" s="289"/>
      <c r="D512" s="290"/>
      <c r="E512" s="184"/>
      <c r="F512" s="184"/>
      <c r="G512" s="184"/>
      <c r="H512" s="184"/>
      <c r="I512" s="184"/>
      <c r="J512" s="184"/>
      <c r="K512" s="184"/>
      <c r="L512" s="184"/>
      <c r="M512" s="184"/>
      <c r="N512" s="184"/>
      <c r="O512" s="184"/>
      <c r="P512" s="184"/>
      <c r="Q512" s="184"/>
      <c r="R512" s="184"/>
      <c r="S512" s="184"/>
      <c r="T512" s="184"/>
      <c r="U512" s="184"/>
      <c r="V512" s="184"/>
      <c r="W512" s="184"/>
      <c r="X512" s="184"/>
      <c r="Y512" s="184"/>
      <c r="Z512" s="184"/>
    </row>
    <row r="513" spans="1:26" x14ac:dyDescent="0.25">
      <c r="A513" s="184"/>
      <c r="B513" s="184"/>
      <c r="C513" s="289"/>
      <c r="D513" s="290"/>
      <c r="E513" s="184"/>
      <c r="F513" s="184"/>
      <c r="G513" s="184"/>
      <c r="H513" s="184"/>
      <c r="I513" s="184"/>
      <c r="J513" s="184"/>
      <c r="K513" s="184"/>
      <c r="L513" s="184"/>
      <c r="M513" s="184"/>
      <c r="N513" s="184"/>
      <c r="O513" s="184"/>
      <c r="P513" s="184"/>
      <c r="Q513" s="184"/>
      <c r="R513" s="184"/>
      <c r="S513" s="184"/>
      <c r="T513" s="184"/>
      <c r="U513" s="184"/>
      <c r="V513" s="184"/>
      <c r="W513" s="184"/>
      <c r="X513" s="184"/>
      <c r="Y513" s="184"/>
      <c r="Z513" s="184"/>
    </row>
    <row r="514" spans="1:26" x14ac:dyDescent="0.25">
      <c r="A514" s="184"/>
      <c r="B514" s="184"/>
      <c r="C514" s="289"/>
      <c r="D514" s="290"/>
      <c r="E514" s="184"/>
      <c r="F514" s="184"/>
      <c r="G514" s="184"/>
      <c r="H514" s="184"/>
      <c r="I514" s="184"/>
      <c r="J514" s="184"/>
      <c r="K514" s="184"/>
      <c r="L514" s="184"/>
      <c r="M514" s="184"/>
      <c r="N514" s="184"/>
      <c r="O514" s="184"/>
      <c r="P514" s="184"/>
      <c r="Q514" s="184"/>
      <c r="R514" s="184"/>
      <c r="S514" s="184"/>
      <c r="T514" s="184"/>
      <c r="U514" s="184"/>
      <c r="V514" s="184"/>
      <c r="W514" s="184"/>
      <c r="X514" s="184"/>
      <c r="Y514" s="184"/>
      <c r="Z514" s="184"/>
    </row>
    <row r="515" spans="1:26" x14ac:dyDescent="0.25">
      <c r="A515" s="184"/>
      <c r="B515" s="184"/>
      <c r="C515" s="289"/>
      <c r="D515" s="290"/>
      <c r="E515" s="184"/>
      <c r="F515" s="184"/>
      <c r="G515" s="184"/>
      <c r="H515" s="184"/>
      <c r="I515" s="184"/>
      <c r="J515" s="184"/>
      <c r="K515" s="184"/>
      <c r="L515" s="184"/>
      <c r="M515" s="184"/>
      <c r="N515" s="184"/>
      <c r="O515" s="184"/>
      <c r="P515" s="184"/>
      <c r="Q515" s="184"/>
      <c r="R515" s="184"/>
      <c r="S515" s="184"/>
      <c r="T515" s="184"/>
      <c r="U515" s="184"/>
      <c r="V515" s="184"/>
      <c r="W515" s="184"/>
      <c r="X515" s="184"/>
      <c r="Y515" s="184"/>
      <c r="Z515" s="184"/>
    </row>
    <row r="516" spans="1:26" x14ac:dyDescent="0.25">
      <c r="A516" s="184"/>
      <c r="B516" s="184"/>
      <c r="C516" s="289"/>
      <c r="D516" s="290"/>
      <c r="E516" s="184"/>
      <c r="F516" s="184"/>
      <c r="G516" s="184"/>
      <c r="H516" s="184"/>
      <c r="I516" s="184"/>
      <c r="J516" s="184"/>
      <c r="K516" s="184"/>
      <c r="L516" s="184"/>
      <c r="M516" s="184"/>
      <c r="N516" s="184"/>
      <c r="O516" s="184"/>
      <c r="P516" s="184"/>
      <c r="Q516" s="184"/>
      <c r="R516" s="184"/>
      <c r="S516" s="184"/>
      <c r="T516" s="184"/>
      <c r="U516" s="184"/>
      <c r="V516" s="184"/>
      <c r="W516" s="184"/>
      <c r="X516" s="184"/>
      <c r="Y516" s="184"/>
      <c r="Z516" s="184"/>
    </row>
    <row r="517" spans="1:26" x14ac:dyDescent="0.25">
      <c r="A517" s="184"/>
      <c r="B517" s="184"/>
      <c r="C517" s="289"/>
      <c r="D517" s="290"/>
      <c r="E517" s="184"/>
      <c r="F517" s="184"/>
      <c r="G517" s="184"/>
      <c r="H517" s="184"/>
      <c r="I517" s="184"/>
      <c r="J517" s="184"/>
      <c r="K517" s="184"/>
      <c r="L517" s="184"/>
      <c r="M517" s="184"/>
      <c r="N517" s="184"/>
      <c r="O517" s="184"/>
      <c r="P517" s="184"/>
      <c r="Q517" s="184"/>
      <c r="R517" s="184"/>
      <c r="S517" s="184"/>
      <c r="T517" s="184"/>
      <c r="U517" s="184"/>
      <c r="V517" s="184"/>
      <c r="W517" s="184"/>
      <c r="X517" s="184"/>
      <c r="Y517" s="184"/>
      <c r="Z517" s="184"/>
    </row>
    <row r="518" spans="1:26" x14ac:dyDescent="0.25">
      <c r="A518" s="184"/>
      <c r="B518" s="184"/>
      <c r="C518" s="289"/>
      <c r="D518" s="290"/>
      <c r="E518" s="184"/>
      <c r="F518" s="184"/>
      <c r="G518" s="184"/>
      <c r="H518" s="184"/>
      <c r="I518" s="184"/>
      <c r="J518" s="184"/>
      <c r="K518" s="184"/>
      <c r="L518" s="184"/>
      <c r="M518" s="184"/>
      <c r="N518" s="184"/>
      <c r="O518" s="184"/>
      <c r="P518" s="184"/>
      <c r="Q518" s="184"/>
      <c r="R518" s="184"/>
      <c r="S518" s="184"/>
      <c r="T518" s="184"/>
      <c r="U518" s="184"/>
      <c r="V518" s="184"/>
      <c r="W518" s="184"/>
      <c r="X518" s="184"/>
      <c r="Y518" s="184"/>
      <c r="Z518" s="184"/>
    </row>
    <row r="519" spans="1:26" x14ac:dyDescent="0.25">
      <c r="A519" s="184"/>
      <c r="B519" s="184"/>
      <c r="C519" s="289"/>
      <c r="D519" s="290"/>
      <c r="E519" s="184"/>
      <c r="F519" s="184"/>
      <c r="G519" s="184"/>
      <c r="H519" s="184"/>
      <c r="I519" s="184"/>
      <c r="J519" s="184"/>
      <c r="K519" s="184"/>
      <c r="L519" s="184"/>
      <c r="M519" s="184"/>
      <c r="N519" s="184"/>
      <c r="O519" s="184"/>
      <c r="P519" s="184"/>
      <c r="Q519" s="184"/>
      <c r="R519" s="184"/>
      <c r="S519" s="184"/>
      <c r="T519" s="184"/>
      <c r="U519" s="184"/>
      <c r="V519" s="184"/>
      <c r="W519" s="184"/>
      <c r="X519" s="184"/>
      <c r="Y519" s="184"/>
      <c r="Z519" s="184"/>
    </row>
    <row r="520" spans="1:26" x14ac:dyDescent="0.25">
      <c r="A520" s="184"/>
      <c r="B520" s="184"/>
      <c r="C520" s="289"/>
      <c r="D520" s="290"/>
      <c r="E520" s="184"/>
      <c r="F520" s="184"/>
      <c r="G520" s="184"/>
      <c r="H520" s="184"/>
      <c r="I520" s="184"/>
      <c r="J520" s="184"/>
      <c r="K520" s="184"/>
      <c r="L520" s="184"/>
      <c r="M520" s="184"/>
      <c r="N520" s="184"/>
      <c r="O520" s="184"/>
      <c r="P520" s="184"/>
      <c r="Q520" s="184"/>
      <c r="R520" s="184"/>
      <c r="S520" s="184"/>
      <c r="T520" s="184"/>
      <c r="U520" s="184"/>
      <c r="V520" s="184"/>
      <c r="W520" s="184"/>
      <c r="X520" s="184"/>
      <c r="Y520" s="184"/>
      <c r="Z520" s="184"/>
    </row>
    <row r="521" spans="1:26" x14ac:dyDescent="0.25">
      <c r="A521" s="184"/>
      <c r="B521" s="184"/>
      <c r="C521" s="289"/>
      <c r="D521" s="290"/>
      <c r="E521" s="184"/>
      <c r="F521" s="184"/>
      <c r="G521" s="184"/>
      <c r="H521" s="184"/>
      <c r="I521" s="184"/>
      <c r="J521" s="184"/>
      <c r="K521" s="184"/>
      <c r="L521" s="184"/>
      <c r="M521" s="184"/>
      <c r="N521" s="184"/>
      <c r="O521" s="184"/>
      <c r="P521" s="184"/>
      <c r="Q521" s="184"/>
      <c r="R521" s="184"/>
      <c r="S521" s="184"/>
      <c r="T521" s="184"/>
      <c r="U521" s="184"/>
      <c r="V521" s="184"/>
      <c r="W521" s="184"/>
      <c r="X521" s="184"/>
      <c r="Y521" s="184"/>
      <c r="Z521" s="184"/>
    </row>
    <row r="522" spans="1:26" x14ac:dyDescent="0.25">
      <c r="A522" s="184"/>
      <c r="B522" s="184"/>
      <c r="C522" s="289"/>
      <c r="D522" s="290"/>
      <c r="E522" s="184"/>
      <c r="F522" s="184"/>
      <c r="G522" s="184"/>
      <c r="H522" s="184"/>
      <c r="I522" s="184"/>
      <c r="J522" s="184"/>
      <c r="K522" s="184"/>
      <c r="L522" s="184"/>
      <c r="M522" s="184"/>
      <c r="N522" s="184"/>
      <c r="O522" s="184"/>
      <c r="P522" s="184"/>
      <c r="Q522" s="184"/>
      <c r="R522" s="184"/>
      <c r="S522" s="184"/>
      <c r="T522" s="184"/>
      <c r="U522" s="184"/>
      <c r="V522" s="184"/>
      <c r="W522" s="184"/>
      <c r="X522" s="184"/>
      <c r="Y522" s="184"/>
      <c r="Z522" s="184"/>
    </row>
    <row r="523" spans="1:26" x14ac:dyDescent="0.25">
      <c r="A523" s="184"/>
      <c r="B523" s="184"/>
      <c r="C523" s="289"/>
      <c r="D523" s="290"/>
      <c r="E523" s="184"/>
      <c r="F523" s="184"/>
      <c r="G523" s="184"/>
      <c r="H523" s="184"/>
      <c r="I523" s="184"/>
      <c r="J523" s="184"/>
      <c r="K523" s="184"/>
      <c r="L523" s="184"/>
      <c r="M523" s="184"/>
      <c r="N523" s="184"/>
      <c r="O523" s="184"/>
      <c r="P523" s="184"/>
      <c r="Q523" s="184"/>
      <c r="R523" s="184"/>
      <c r="S523" s="184"/>
      <c r="T523" s="184"/>
      <c r="U523" s="184"/>
      <c r="V523" s="184"/>
      <c r="W523" s="184"/>
      <c r="X523" s="184"/>
      <c r="Y523" s="184"/>
      <c r="Z523" s="184"/>
    </row>
    <row r="524" spans="1:26" x14ac:dyDescent="0.25">
      <c r="A524" s="184"/>
      <c r="B524" s="184"/>
      <c r="C524" s="289"/>
      <c r="D524" s="290"/>
      <c r="E524" s="184"/>
      <c r="F524" s="184"/>
      <c r="G524" s="184"/>
      <c r="H524" s="184"/>
      <c r="I524" s="184"/>
      <c r="J524" s="184"/>
      <c r="K524" s="184"/>
      <c r="L524" s="184"/>
      <c r="M524" s="184"/>
      <c r="N524" s="184"/>
      <c r="O524" s="184"/>
      <c r="P524" s="184"/>
      <c r="Q524" s="184"/>
      <c r="R524" s="184"/>
      <c r="S524" s="184"/>
      <c r="T524" s="184"/>
      <c r="U524" s="184"/>
      <c r="V524" s="184"/>
      <c r="W524" s="184"/>
      <c r="X524" s="184"/>
      <c r="Y524" s="184"/>
      <c r="Z524" s="184"/>
    </row>
    <row r="525" spans="1:26" x14ac:dyDescent="0.25">
      <c r="A525" s="184"/>
      <c r="B525" s="184"/>
      <c r="C525" s="289"/>
      <c r="D525" s="290"/>
      <c r="E525" s="184"/>
      <c r="F525" s="184"/>
      <c r="G525" s="184"/>
      <c r="H525" s="184"/>
      <c r="I525" s="184"/>
      <c r="J525" s="184"/>
      <c r="K525" s="184"/>
      <c r="L525" s="184"/>
      <c r="M525" s="184"/>
      <c r="N525" s="184"/>
      <c r="O525" s="184"/>
      <c r="P525" s="184"/>
      <c r="Q525" s="184"/>
      <c r="R525" s="184"/>
      <c r="S525" s="184"/>
      <c r="T525" s="184"/>
      <c r="U525" s="184"/>
      <c r="V525" s="184"/>
      <c r="W525" s="184"/>
      <c r="X525" s="184"/>
      <c r="Y525" s="184"/>
      <c r="Z525" s="184"/>
    </row>
    <row r="526" spans="1:26" x14ac:dyDescent="0.25">
      <c r="A526" s="184"/>
      <c r="B526" s="184"/>
      <c r="C526" s="289"/>
      <c r="D526" s="290"/>
      <c r="E526" s="184"/>
      <c r="F526" s="184"/>
      <c r="G526" s="184"/>
      <c r="H526" s="184"/>
      <c r="I526" s="184"/>
      <c r="J526" s="184"/>
      <c r="K526" s="184"/>
      <c r="L526" s="184"/>
      <c r="M526" s="184"/>
      <c r="N526" s="184"/>
      <c r="O526" s="184"/>
      <c r="P526" s="184"/>
      <c r="Q526" s="184"/>
      <c r="R526" s="184"/>
      <c r="S526" s="184"/>
      <c r="T526" s="184"/>
      <c r="U526" s="184"/>
      <c r="V526" s="184"/>
      <c r="W526" s="184"/>
      <c r="X526" s="184"/>
      <c r="Y526" s="184"/>
      <c r="Z526" s="184"/>
    </row>
    <row r="527" spans="1:26" x14ac:dyDescent="0.25">
      <c r="A527" s="184"/>
      <c r="B527" s="184"/>
      <c r="C527" s="289"/>
      <c r="D527" s="290"/>
      <c r="E527" s="184"/>
      <c r="F527" s="184"/>
      <c r="G527" s="184"/>
      <c r="H527" s="184"/>
      <c r="I527" s="184"/>
      <c r="J527" s="184"/>
      <c r="K527" s="184"/>
      <c r="L527" s="184"/>
      <c r="M527" s="184"/>
      <c r="N527" s="184"/>
      <c r="O527" s="184"/>
      <c r="P527" s="184"/>
      <c r="Q527" s="184"/>
      <c r="R527" s="184"/>
      <c r="S527" s="184"/>
      <c r="T527" s="184"/>
      <c r="U527" s="184"/>
      <c r="V527" s="184"/>
      <c r="W527" s="184"/>
      <c r="X527" s="184"/>
      <c r="Y527" s="184"/>
      <c r="Z527" s="184"/>
    </row>
    <row r="528" spans="1:26" x14ac:dyDescent="0.25">
      <c r="A528" s="184"/>
      <c r="B528" s="184"/>
      <c r="C528" s="289"/>
      <c r="D528" s="290"/>
      <c r="E528" s="184"/>
      <c r="F528" s="184"/>
      <c r="G528" s="184"/>
      <c r="H528" s="184"/>
      <c r="I528" s="184"/>
      <c r="J528" s="184"/>
      <c r="K528" s="184"/>
      <c r="L528" s="184"/>
      <c r="M528" s="184"/>
      <c r="N528" s="184"/>
      <c r="O528" s="184"/>
      <c r="P528" s="184"/>
      <c r="Q528" s="184"/>
      <c r="R528" s="184"/>
      <c r="S528" s="184"/>
      <c r="T528" s="184"/>
      <c r="U528" s="184"/>
      <c r="V528" s="184"/>
      <c r="W528" s="184"/>
      <c r="X528" s="184"/>
      <c r="Y528" s="184"/>
      <c r="Z528" s="184"/>
    </row>
    <row r="529" spans="1:26" x14ac:dyDescent="0.25">
      <c r="A529" s="184"/>
      <c r="B529" s="184"/>
      <c r="C529" s="289"/>
      <c r="D529" s="290"/>
      <c r="E529" s="184"/>
      <c r="F529" s="184"/>
      <c r="G529" s="184"/>
      <c r="H529" s="184"/>
      <c r="I529" s="184"/>
      <c r="J529" s="184"/>
      <c r="K529" s="184"/>
      <c r="L529" s="184"/>
      <c r="M529" s="184"/>
      <c r="N529" s="184"/>
      <c r="O529" s="184"/>
      <c r="P529" s="184"/>
      <c r="Q529" s="184"/>
      <c r="R529" s="184"/>
      <c r="S529" s="184"/>
      <c r="T529" s="184"/>
      <c r="U529" s="184"/>
      <c r="V529" s="184"/>
      <c r="W529" s="184"/>
      <c r="X529" s="184"/>
      <c r="Y529" s="184"/>
      <c r="Z529" s="184"/>
    </row>
    <row r="530" spans="1:26" x14ac:dyDescent="0.25">
      <c r="A530" s="184"/>
      <c r="B530" s="184"/>
      <c r="C530" s="289"/>
      <c r="D530" s="290"/>
      <c r="E530" s="184"/>
      <c r="F530" s="184"/>
      <c r="G530" s="184"/>
      <c r="H530" s="184"/>
      <c r="I530" s="184"/>
      <c r="J530" s="184"/>
      <c r="K530" s="184"/>
      <c r="L530" s="184"/>
      <c r="M530" s="184"/>
      <c r="N530" s="184"/>
      <c r="O530" s="184"/>
      <c r="P530" s="184"/>
      <c r="Q530" s="184"/>
      <c r="R530" s="184"/>
      <c r="S530" s="184"/>
      <c r="T530" s="184"/>
      <c r="U530" s="184"/>
      <c r="V530" s="184"/>
      <c r="W530" s="184"/>
      <c r="X530" s="184"/>
      <c r="Y530" s="184"/>
      <c r="Z530" s="184"/>
    </row>
    <row r="531" spans="1:26" x14ac:dyDescent="0.25">
      <c r="A531" s="184"/>
      <c r="B531" s="184"/>
      <c r="C531" s="289"/>
      <c r="D531" s="290"/>
      <c r="E531" s="184"/>
      <c r="F531" s="184"/>
      <c r="G531" s="184"/>
      <c r="H531" s="184"/>
      <c r="I531" s="184"/>
      <c r="J531" s="184"/>
      <c r="K531" s="184"/>
      <c r="L531" s="184"/>
      <c r="M531" s="184"/>
      <c r="N531" s="184"/>
      <c r="O531" s="184"/>
      <c r="P531" s="184"/>
      <c r="Q531" s="184"/>
      <c r="R531" s="184"/>
      <c r="S531" s="184"/>
      <c r="T531" s="184"/>
      <c r="U531" s="184"/>
      <c r="V531" s="184"/>
      <c r="W531" s="184"/>
      <c r="X531" s="184"/>
      <c r="Y531" s="184"/>
      <c r="Z531" s="184"/>
    </row>
    <row r="532" spans="1:26" x14ac:dyDescent="0.25">
      <c r="A532" s="184"/>
      <c r="B532" s="184"/>
      <c r="C532" s="289"/>
      <c r="D532" s="290"/>
      <c r="E532" s="184"/>
      <c r="F532" s="184"/>
      <c r="G532" s="184"/>
      <c r="H532" s="184"/>
      <c r="I532" s="184"/>
      <c r="J532" s="184"/>
      <c r="K532" s="184"/>
      <c r="L532" s="184"/>
      <c r="M532" s="184"/>
      <c r="N532" s="184"/>
      <c r="O532" s="184"/>
      <c r="P532" s="184"/>
      <c r="Q532" s="184"/>
      <c r="R532" s="184"/>
      <c r="S532" s="184"/>
      <c r="T532" s="184"/>
      <c r="U532" s="184"/>
      <c r="V532" s="184"/>
      <c r="W532" s="184"/>
      <c r="X532" s="184"/>
      <c r="Y532" s="184"/>
      <c r="Z532" s="184"/>
    </row>
    <row r="533" spans="1:26" x14ac:dyDescent="0.25">
      <c r="A533" s="184"/>
      <c r="B533" s="184"/>
      <c r="C533" s="289"/>
      <c r="D533" s="290"/>
      <c r="E533" s="184"/>
      <c r="F533" s="184"/>
      <c r="G533" s="184"/>
      <c r="H533" s="184"/>
      <c r="I533" s="184"/>
      <c r="J533" s="184"/>
      <c r="K533" s="184"/>
      <c r="L533" s="184"/>
      <c r="M533" s="184"/>
      <c r="N533" s="184"/>
      <c r="O533" s="184"/>
      <c r="P533" s="184"/>
      <c r="Q533" s="184"/>
      <c r="R533" s="184"/>
      <c r="S533" s="184"/>
      <c r="T533" s="184"/>
      <c r="U533" s="184"/>
      <c r="V533" s="184"/>
      <c r="W533" s="184"/>
      <c r="X533" s="184"/>
      <c r="Y533" s="184"/>
      <c r="Z533" s="184"/>
    </row>
    <row r="534" spans="1:26" x14ac:dyDescent="0.25">
      <c r="A534" s="184"/>
      <c r="B534" s="184"/>
      <c r="C534" s="289"/>
      <c r="D534" s="290"/>
      <c r="E534" s="184"/>
      <c r="F534" s="184"/>
      <c r="G534" s="184"/>
      <c r="H534" s="184"/>
      <c r="I534" s="184"/>
      <c r="J534" s="184"/>
      <c r="K534" s="184"/>
      <c r="L534" s="184"/>
      <c r="M534" s="184"/>
      <c r="N534" s="184"/>
      <c r="O534" s="184"/>
      <c r="P534" s="184"/>
      <c r="Q534" s="184"/>
      <c r="R534" s="184"/>
      <c r="S534" s="184"/>
      <c r="T534" s="184"/>
      <c r="U534" s="184"/>
      <c r="V534" s="184"/>
      <c r="W534" s="184"/>
      <c r="X534" s="184"/>
      <c r="Y534" s="184"/>
      <c r="Z534" s="184"/>
    </row>
    <row r="535" spans="1:26" x14ac:dyDescent="0.25">
      <c r="A535" s="184"/>
      <c r="B535" s="184"/>
      <c r="C535" s="289"/>
      <c r="D535" s="290"/>
      <c r="E535" s="184"/>
      <c r="F535" s="184"/>
      <c r="G535" s="184"/>
      <c r="H535" s="184"/>
      <c r="I535" s="184"/>
      <c r="J535" s="184"/>
      <c r="K535" s="184"/>
      <c r="L535" s="184"/>
      <c r="M535" s="184"/>
      <c r="N535" s="184"/>
      <c r="O535" s="184"/>
      <c r="P535" s="184"/>
      <c r="Q535" s="184"/>
      <c r="R535" s="184"/>
      <c r="S535" s="184"/>
      <c r="T535" s="184"/>
      <c r="U535" s="184"/>
      <c r="V535" s="184"/>
      <c r="W535" s="184"/>
      <c r="X535" s="184"/>
      <c r="Y535" s="184"/>
      <c r="Z535" s="184"/>
    </row>
    <row r="536" spans="1:26" x14ac:dyDescent="0.25">
      <c r="A536" s="184"/>
      <c r="B536" s="184"/>
      <c r="C536" s="289"/>
      <c r="D536" s="290"/>
      <c r="E536" s="184"/>
      <c r="F536" s="184"/>
      <c r="G536" s="184"/>
      <c r="H536" s="184"/>
      <c r="I536" s="184"/>
      <c r="J536" s="184"/>
      <c r="K536" s="184"/>
      <c r="L536" s="184"/>
      <c r="M536" s="184"/>
      <c r="N536" s="184"/>
      <c r="O536" s="184"/>
      <c r="P536" s="184"/>
      <c r="Q536" s="184"/>
      <c r="R536" s="184"/>
      <c r="S536" s="184"/>
      <c r="T536" s="184"/>
      <c r="U536" s="184"/>
      <c r="V536" s="184"/>
      <c r="W536" s="184"/>
      <c r="X536" s="184"/>
      <c r="Y536" s="184"/>
      <c r="Z536" s="184"/>
    </row>
    <row r="537" spans="1:26" x14ac:dyDescent="0.25">
      <c r="A537" s="184"/>
      <c r="B537" s="184"/>
      <c r="C537" s="289"/>
      <c r="D537" s="290"/>
      <c r="E537" s="184"/>
      <c r="F537" s="184"/>
      <c r="G537" s="184"/>
      <c r="H537" s="184"/>
      <c r="I537" s="184"/>
      <c r="J537" s="184"/>
      <c r="K537" s="184"/>
      <c r="L537" s="184"/>
      <c r="M537" s="184"/>
      <c r="N537" s="184"/>
      <c r="O537" s="184"/>
      <c r="P537" s="184"/>
      <c r="Q537" s="184"/>
      <c r="R537" s="184"/>
      <c r="S537" s="184"/>
      <c r="T537" s="184"/>
      <c r="U537" s="184"/>
      <c r="V537" s="184"/>
      <c r="W537" s="184"/>
      <c r="X537" s="184"/>
      <c r="Y537" s="184"/>
      <c r="Z537" s="184"/>
    </row>
    <row r="538" spans="1:26" x14ac:dyDescent="0.25">
      <c r="A538" s="184"/>
      <c r="B538" s="184"/>
      <c r="C538" s="289"/>
      <c r="D538" s="290"/>
      <c r="E538" s="184"/>
      <c r="F538" s="184"/>
      <c r="G538" s="184"/>
      <c r="H538" s="184"/>
      <c r="I538" s="184"/>
      <c r="J538" s="184"/>
      <c r="K538" s="184"/>
      <c r="L538" s="184"/>
      <c r="M538" s="184"/>
      <c r="N538" s="184"/>
      <c r="O538" s="184"/>
      <c r="P538" s="184"/>
      <c r="Q538" s="184"/>
      <c r="R538" s="184"/>
      <c r="S538" s="184"/>
      <c r="T538" s="184"/>
      <c r="U538" s="184"/>
      <c r="V538" s="184"/>
      <c r="W538" s="184"/>
      <c r="X538" s="184"/>
      <c r="Y538" s="184"/>
      <c r="Z538" s="184"/>
    </row>
    <row r="539" spans="1:26" x14ac:dyDescent="0.25">
      <c r="A539" s="184"/>
      <c r="B539" s="184"/>
      <c r="C539" s="289"/>
      <c r="D539" s="290"/>
      <c r="E539" s="184"/>
      <c r="F539" s="184"/>
      <c r="G539" s="184"/>
      <c r="H539" s="184"/>
      <c r="I539" s="184"/>
      <c r="J539" s="184"/>
      <c r="K539" s="184"/>
      <c r="L539" s="184"/>
      <c r="M539" s="184"/>
      <c r="N539" s="184"/>
      <c r="O539" s="184"/>
      <c r="P539" s="184"/>
      <c r="Q539" s="184"/>
      <c r="R539" s="184"/>
      <c r="S539" s="184"/>
      <c r="T539" s="184"/>
      <c r="U539" s="184"/>
      <c r="V539" s="184"/>
      <c r="W539" s="184"/>
      <c r="X539" s="184"/>
      <c r="Y539" s="184"/>
      <c r="Z539" s="184"/>
    </row>
    <row r="540" spans="1:26" x14ac:dyDescent="0.25">
      <c r="A540" s="184"/>
      <c r="B540" s="184"/>
      <c r="C540" s="289"/>
      <c r="D540" s="290"/>
      <c r="E540" s="184"/>
      <c r="F540" s="184"/>
      <c r="G540" s="184"/>
      <c r="H540" s="184"/>
      <c r="I540" s="184"/>
      <c r="J540" s="184"/>
      <c r="K540" s="184"/>
      <c r="L540" s="184"/>
      <c r="M540" s="184"/>
      <c r="N540" s="184"/>
      <c r="O540" s="184"/>
      <c r="P540" s="184"/>
      <c r="Q540" s="184"/>
      <c r="R540" s="184"/>
      <c r="S540" s="184"/>
      <c r="T540" s="184"/>
      <c r="U540" s="184"/>
      <c r="V540" s="184"/>
      <c r="W540" s="184"/>
      <c r="X540" s="184"/>
      <c r="Y540" s="184"/>
      <c r="Z540" s="184"/>
    </row>
    <row r="541" spans="1:26" x14ac:dyDescent="0.25">
      <c r="A541" s="184"/>
      <c r="B541" s="184"/>
      <c r="C541" s="289"/>
      <c r="D541" s="290"/>
      <c r="E541" s="184"/>
      <c r="F541" s="184"/>
      <c r="G541" s="184"/>
      <c r="H541" s="184"/>
      <c r="I541" s="184"/>
      <c r="J541" s="184"/>
      <c r="K541" s="184"/>
      <c r="L541" s="184"/>
      <c r="M541" s="184"/>
      <c r="N541" s="184"/>
      <c r="O541" s="184"/>
      <c r="P541" s="184"/>
      <c r="Q541" s="184"/>
      <c r="R541" s="184"/>
      <c r="S541" s="184"/>
      <c r="T541" s="184"/>
      <c r="U541" s="184"/>
      <c r="V541" s="184"/>
      <c r="W541" s="184"/>
      <c r="X541" s="184"/>
      <c r="Y541" s="184"/>
      <c r="Z541" s="184"/>
    </row>
    <row r="542" spans="1:26" x14ac:dyDescent="0.25">
      <c r="A542" s="184"/>
      <c r="B542" s="184"/>
      <c r="C542" s="289"/>
      <c r="D542" s="290"/>
      <c r="E542" s="184"/>
      <c r="F542" s="184"/>
      <c r="G542" s="184"/>
      <c r="H542" s="184"/>
      <c r="I542" s="184"/>
      <c r="J542" s="184"/>
      <c r="K542" s="184"/>
      <c r="L542" s="184"/>
      <c r="M542" s="184"/>
      <c r="N542" s="184"/>
      <c r="O542" s="184"/>
      <c r="P542" s="184"/>
      <c r="Q542" s="184"/>
      <c r="R542" s="184"/>
      <c r="S542" s="184"/>
      <c r="T542" s="184"/>
      <c r="U542" s="184"/>
      <c r="V542" s="184"/>
      <c r="W542" s="184"/>
      <c r="X542" s="184"/>
      <c r="Y542" s="184"/>
      <c r="Z542" s="184"/>
    </row>
    <row r="543" spans="1:26" x14ac:dyDescent="0.25">
      <c r="A543" s="184"/>
      <c r="B543" s="184"/>
      <c r="C543" s="289"/>
      <c r="D543" s="290"/>
      <c r="E543" s="184"/>
      <c r="F543" s="184"/>
      <c r="G543" s="184"/>
      <c r="H543" s="184"/>
      <c r="I543" s="184"/>
      <c r="J543" s="184"/>
      <c r="K543" s="184"/>
      <c r="L543" s="184"/>
      <c r="M543" s="184"/>
      <c r="N543" s="184"/>
      <c r="O543" s="184"/>
      <c r="P543" s="184"/>
      <c r="Q543" s="184"/>
      <c r="R543" s="184"/>
      <c r="S543" s="184"/>
      <c r="T543" s="184"/>
      <c r="U543" s="184"/>
      <c r="V543" s="184"/>
      <c r="W543" s="184"/>
      <c r="X543" s="184"/>
      <c r="Y543" s="184"/>
      <c r="Z543" s="184"/>
    </row>
    <row r="544" spans="1:26" x14ac:dyDescent="0.25">
      <c r="A544" s="184"/>
      <c r="B544" s="184"/>
      <c r="C544" s="289"/>
      <c r="D544" s="290"/>
      <c r="E544" s="184"/>
      <c r="F544" s="184"/>
      <c r="G544" s="184"/>
      <c r="H544" s="184"/>
      <c r="I544" s="184"/>
      <c r="J544" s="184"/>
      <c r="K544" s="184"/>
      <c r="L544" s="184"/>
      <c r="M544" s="184"/>
      <c r="N544" s="184"/>
      <c r="O544" s="184"/>
      <c r="P544" s="184"/>
      <c r="Q544" s="184"/>
      <c r="R544" s="184"/>
      <c r="S544" s="184"/>
      <c r="T544" s="184"/>
      <c r="U544" s="184"/>
      <c r="V544" s="184"/>
      <c r="W544" s="184"/>
      <c r="X544" s="184"/>
      <c r="Y544" s="184"/>
      <c r="Z544" s="184"/>
    </row>
    <row r="545" spans="1:26" x14ac:dyDescent="0.25">
      <c r="A545" s="184"/>
      <c r="B545" s="184"/>
      <c r="C545" s="289"/>
      <c r="D545" s="290"/>
      <c r="E545" s="184"/>
      <c r="F545" s="184"/>
      <c r="G545" s="184"/>
      <c r="H545" s="184"/>
      <c r="I545" s="184"/>
      <c r="J545" s="184"/>
      <c r="K545" s="184"/>
      <c r="L545" s="184"/>
      <c r="M545" s="184"/>
      <c r="N545" s="184"/>
      <c r="O545" s="184"/>
      <c r="P545" s="184"/>
      <c r="Q545" s="184"/>
      <c r="R545" s="184"/>
      <c r="S545" s="184"/>
      <c r="T545" s="184"/>
      <c r="U545" s="184"/>
      <c r="V545" s="184"/>
      <c r="W545" s="184"/>
      <c r="X545" s="184"/>
      <c r="Y545" s="184"/>
      <c r="Z545" s="184"/>
    </row>
    <row r="546" spans="1:26" x14ac:dyDescent="0.25">
      <c r="A546" s="184"/>
      <c r="B546" s="184"/>
      <c r="C546" s="289"/>
      <c r="D546" s="290"/>
      <c r="E546" s="184"/>
      <c r="F546" s="184"/>
      <c r="G546" s="184"/>
      <c r="H546" s="184"/>
      <c r="I546" s="184"/>
      <c r="J546" s="184"/>
      <c r="K546" s="184"/>
      <c r="L546" s="184"/>
      <c r="M546" s="184"/>
      <c r="N546" s="184"/>
      <c r="O546" s="184"/>
      <c r="P546" s="184"/>
      <c r="Q546" s="184"/>
      <c r="R546" s="184"/>
      <c r="S546" s="184"/>
      <c r="T546" s="184"/>
      <c r="U546" s="184"/>
      <c r="V546" s="184"/>
      <c r="W546" s="184"/>
      <c r="X546" s="184"/>
      <c r="Y546" s="184"/>
      <c r="Z546" s="184"/>
    </row>
    <row r="547" spans="1:26" x14ac:dyDescent="0.25">
      <c r="A547" s="184"/>
      <c r="B547" s="184"/>
      <c r="C547" s="289"/>
      <c r="D547" s="290"/>
      <c r="E547" s="184"/>
      <c r="F547" s="184"/>
      <c r="G547" s="184"/>
      <c r="H547" s="184"/>
      <c r="I547" s="184"/>
      <c r="J547" s="184"/>
      <c r="K547" s="184"/>
      <c r="L547" s="184"/>
      <c r="M547" s="184"/>
      <c r="N547" s="184"/>
      <c r="O547" s="184"/>
      <c r="P547" s="184"/>
      <c r="Q547" s="184"/>
      <c r="R547" s="184"/>
      <c r="S547" s="184"/>
      <c r="T547" s="184"/>
      <c r="U547" s="184"/>
      <c r="V547" s="184"/>
      <c r="W547" s="184"/>
      <c r="X547" s="184"/>
      <c r="Y547" s="184"/>
      <c r="Z547" s="184"/>
    </row>
    <row r="548" spans="1:26" x14ac:dyDescent="0.25">
      <c r="A548" s="184"/>
      <c r="B548" s="184"/>
      <c r="C548" s="289"/>
      <c r="D548" s="290"/>
      <c r="E548" s="184"/>
      <c r="F548" s="184"/>
      <c r="G548" s="184"/>
      <c r="H548" s="184"/>
      <c r="I548" s="184"/>
      <c r="J548" s="184"/>
      <c r="K548" s="184"/>
      <c r="L548" s="184"/>
      <c r="M548" s="184"/>
      <c r="N548" s="184"/>
      <c r="O548" s="184"/>
      <c r="P548" s="184"/>
      <c r="Q548" s="184"/>
      <c r="R548" s="184"/>
      <c r="S548" s="184"/>
      <c r="T548" s="184"/>
      <c r="U548" s="184"/>
      <c r="V548" s="184"/>
      <c r="W548" s="184"/>
      <c r="X548" s="184"/>
      <c r="Y548" s="184"/>
      <c r="Z548" s="184"/>
    </row>
    <row r="549" spans="1:26" x14ac:dyDescent="0.25">
      <c r="A549" s="184"/>
      <c r="B549" s="184"/>
      <c r="C549" s="289"/>
      <c r="D549" s="290"/>
      <c r="E549" s="184"/>
      <c r="F549" s="184"/>
      <c r="G549" s="184"/>
      <c r="H549" s="184"/>
      <c r="I549" s="184"/>
      <c r="J549" s="184"/>
      <c r="K549" s="184"/>
      <c r="L549" s="184"/>
      <c r="M549" s="184"/>
      <c r="N549" s="184"/>
      <c r="O549" s="184"/>
      <c r="P549" s="184"/>
      <c r="Q549" s="184"/>
      <c r="R549" s="184"/>
      <c r="S549" s="184"/>
      <c r="T549" s="184"/>
      <c r="U549" s="184"/>
      <c r="V549" s="184"/>
      <c r="W549" s="184"/>
      <c r="X549" s="184"/>
      <c r="Y549" s="184"/>
      <c r="Z549" s="184"/>
    </row>
    <row r="550" spans="1:26" x14ac:dyDescent="0.25">
      <c r="A550" s="184"/>
      <c r="B550" s="184"/>
      <c r="C550" s="289"/>
      <c r="D550" s="290"/>
      <c r="E550" s="184"/>
      <c r="F550" s="184"/>
      <c r="G550" s="184"/>
      <c r="H550" s="184"/>
      <c r="I550" s="184"/>
      <c r="J550" s="184"/>
      <c r="K550" s="184"/>
      <c r="L550" s="184"/>
      <c r="M550" s="184"/>
      <c r="N550" s="184"/>
      <c r="O550" s="184"/>
      <c r="P550" s="184"/>
      <c r="Q550" s="184"/>
      <c r="R550" s="184"/>
      <c r="S550" s="184"/>
      <c r="T550" s="184"/>
      <c r="U550" s="184"/>
      <c r="V550" s="184"/>
      <c r="W550" s="184"/>
      <c r="X550" s="184"/>
      <c r="Y550" s="184"/>
      <c r="Z550" s="184"/>
    </row>
    <row r="551" spans="1:26" x14ac:dyDescent="0.25">
      <c r="A551" s="184"/>
      <c r="B551" s="184"/>
      <c r="C551" s="289"/>
      <c r="D551" s="290"/>
      <c r="E551" s="184"/>
      <c r="F551" s="184"/>
      <c r="G551" s="184"/>
      <c r="H551" s="184"/>
      <c r="I551" s="184"/>
      <c r="J551" s="184"/>
      <c r="K551" s="184"/>
      <c r="L551" s="184"/>
      <c r="M551" s="184"/>
      <c r="N551" s="184"/>
      <c r="O551" s="184"/>
      <c r="P551" s="184"/>
      <c r="Q551" s="184"/>
      <c r="R551" s="184"/>
      <c r="S551" s="184"/>
      <c r="T551" s="184"/>
      <c r="U551" s="184"/>
      <c r="V551" s="184"/>
      <c r="W551" s="184"/>
      <c r="X551" s="184"/>
      <c r="Y551" s="184"/>
      <c r="Z551" s="184"/>
    </row>
    <row r="552" spans="1:26" x14ac:dyDescent="0.25">
      <c r="A552" s="184"/>
      <c r="B552" s="184"/>
      <c r="C552" s="289"/>
      <c r="D552" s="290"/>
      <c r="E552" s="184"/>
      <c r="F552" s="184"/>
      <c r="G552" s="184"/>
      <c r="H552" s="184"/>
      <c r="I552" s="184"/>
      <c r="J552" s="184"/>
      <c r="K552" s="184"/>
      <c r="L552" s="184"/>
      <c r="M552" s="184"/>
      <c r="N552" s="184"/>
      <c r="O552" s="184"/>
      <c r="P552" s="184"/>
      <c r="Q552" s="184"/>
      <c r="R552" s="184"/>
      <c r="S552" s="184"/>
      <c r="T552" s="184"/>
      <c r="U552" s="184"/>
      <c r="V552" s="184"/>
      <c r="W552" s="184"/>
      <c r="X552" s="184"/>
      <c r="Y552" s="184"/>
      <c r="Z552" s="184"/>
    </row>
    <row r="553" spans="1:26" x14ac:dyDescent="0.25">
      <c r="A553" s="184"/>
      <c r="B553" s="184"/>
      <c r="C553" s="289"/>
      <c r="D553" s="290"/>
      <c r="E553" s="184"/>
      <c r="F553" s="184"/>
      <c r="G553" s="184"/>
      <c r="H553" s="184"/>
      <c r="I553" s="184"/>
      <c r="J553" s="184"/>
      <c r="K553" s="184"/>
      <c r="L553" s="184"/>
      <c r="M553" s="184"/>
      <c r="N553" s="184"/>
      <c r="O553" s="184"/>
      <c r="P553" s="184"/>
      <c r="Q553" s="184"/>
      <c r="R553" s="184"/>
      <c r="S553" s="184"/>
      <c r="T553" s="184"/>
      <c r="U553" s="184"/>
      <c r="V553" s="184"/>
      <c r="W553" s="184"/>
      <c r="X553" s="184"/>
      <c r="Y553" s="184"/>
      <c r="Z553" s="184"/>
    </row>
    <row r="554" spans="1:26" x14ac:dyDescent="0.25">
      <c r="A554" s="184"/>
      <c r="B554" s="184"/>
      <c r="C554" s="289"/>
      <c r="D554" s="290"/>
      <c r="E554" s="184"/>
      <c r="F554" s="184"/>
      <c r="G554" s="184"/>
      <c r="H554" s="184"/>
      <c r="I554" s="184"/>
      <c r="J554" s="184"/>
      <c r="K554" s="184"/>
      <c r="L554" s="184"/>
      <c r="M554" s="184"/>
      <c r="N554" s="184"/>
      <c r="O554" s="184"/>
      <c r="P554" s="184"/>
      <c r="Q554" s="184"/>
      <c r="R554" s="184"/>
      <c r="S554" s="184"/>
      <c r="T554" s="184"/>
      <c r="U554" s="184"/>
      <c r="V554" s="184"/>
      <c r="W554" s="184"/>
      <c r="X554" s="184"/>
      <c r="Y554" s="184"/>
      <c r="Z554" s="184"/>
    </row>
    <row r="555" spans="1:26" x14ac:dyDescent="0.25">
      <c r="A555" s="184"/>
      <c r="B555" s="184"/>
      <c r="C555" s="289"/>
      <c r="D555" s="290"/>
      <c r="E555" s="184"/>
      <c r="F555" s="184"/>
      <c r="G555" s="184"/>
      <c r="H555" s="184"/>
      <c r="I555" s="184"/>
      <c r="J555" s="184"/>
      <c r="K555" s="184"/>
      <c r="L555" s="184"/>
      <c r="M555" s="184"/>
      <c r="N555" s="184"/>
      <c r="O555" s="184"/>
      <c r="P555" s="184"/>
      <c r="Q555" s="184"/>
      <c r="R555" s="184"/>
      <c r="S555" s="184"/>
      <c r="T555" s="184"/>
      <c r="U555" s="184"/>
      <c r="V555" s="184"/>
      <c r="W555" s="184"/>
      <c r="X555" s="184"/>
      <c r="Y555" s="184"/>
      <c r="Z555" s="184"/>
    </row>
    <row r="556" spans="1:26" x14ac:dyDescent="0.25">
      <c r="A556" s="184"/>
      <c r="B556" s="184"/>
      <c r="C556" s="289"/>
      <c r="D556" s="290"/>
      <c r="E556" s="184"/>
      <c r="F556" s="184"/>
      <c r="G556" s="184"/>
      <c r="H556" s="184"/>
      <c r="I556" s="184"/>
      <c r="J556" s="184"/>
      <c r="K556" s="184"/>
      <c r="L556" s="184"/>
      <c r="M556" s="184"/>
      <c r="N556" s="184"/>
      <c r="O556" s="184"/>
      <c r="P556" s="184"/>
      <c r="Q556" s="184"/>
      <c r="R556" s="184"/>
      <c r="S556" s="184"/>
      <c r="T556" s="184"/>
      <c r="U556" s="184"/>
      <c r="V556" s="184"/>
      <c r="W556" s="184"/>
      <c r="X556" s="184"/>
      <c r="Y556" s="184"/>
      <c r="Z556" s="184"/>
    </row>
    <row r="557" spans="1:26" x14ac:dyDescent="0.25">
      <c r="A557" s="184"/>
      <c r="B557" s="184"/>
      <c r="C557" s="289"/>
      <c r="D557" s="290"/>
      <c r="E557" s="184"/>
      <c r="F557" s="184"/>
      <c r="G557" s="184"/>
      <c r="H557" s="184"/>
      <c r="I557" s="184"/>
      <c r="J557" s="184"/>
      <c r="K557" s="184"/>
      <c r="L557" s="184"/>
      <c r="M557" s="184"/>
      <c r="N557" s="184"/>
      <c r="O557" s="184"/>
      <c r="P557" s="184"/>
      <c r="Q557" s="184"/>
      <c r="R557" s="184"/>
      <c r="S557" s="184"/>
      <c r="T557" s="184"/>
      <c r="U557" s="184"/>
      <c r="V557" s="184"/>
      <c r="W557" s="184"/>
      <c r="X557" s="184"/>
      <c r="Y557" s="184"/>
      <c r="Z557" s="184"/>
    </row>
    <row r="558" spans="1:26" x14ac:dyDescent="0.25">
      <c r="A558" s="184"/>
      <c r="B558" s="184"/>
      <c r="C558" s="289"/>
      <c r="D558" s="290"/>
      <c r="E558" s="184"/>
      <c r="F558" s="184"/>
      <c r="G558" s="184"/>
      <c r="H558" s="184"/>
      <c r="I558" s="184"/>
      <c r="J558" s="184"/>
      <c r="K558" s="184"/>
      <c r="L558" s="184"/>
      <c r="M558" s="184"/>
      <c r="N558" s="184"/>
      <c r="O558" s="184"/>
      <c r="P558" s="184"/>
      <c r="Q558" s="184"/>
      <c r="R558" s="184"/>
      <c r="S558" s="184"/>
      <c r="T558" s="184"/>
      <c r="U558" s="184"/>
      <c r="V558" s="184"/>
      <c r="W558" s="184"/>
      <c r="X558" s="184"/>
      <c r="Y558" s="184"/>
      <c r="Z558" s="184"/>
    </row>
    <row r="559" spans="1:26" x14ac:dyDescent="0.25">
      <c r="A559" s="184"/>
      <c r="B559" s="184"/>
      <c r="C559" s="289"/>
      <c r="D559" s="290"/>
      <c r="E559" s="184"/>
      <c r="F559" s="184"/>
      <c r="G559" s="184"/>
      <c r="H559" s="184"/>
      <c r="I559" s="184"/>
      <c r="J559" s="184"/>
      <c r="K559" s="184"/>
      <c r="L559" s="184"/>
      <c r="M559" s="184"/>
      <c r="N559" s="184"/>
      <c r="O559" s="184"/>
      <c r="P559" s="184"/>
      <c r="Q559" s="184"/>
      <c r="R559" s="184"/>
      <c r="S559" s="184"/>
      <c r="T559" s="184"/>
      <c r="U559" s="184"/>
      <c r="V559" s="184"/>
      <c r="W559" s="184"/>
      <c r="X559" s="184"/>
      <c r="Y559" s="184"/>
      <c r="Z559" s="184"/>
    </row>
    <row r="560" spans="1:26" x14ac:dyDescent="0.25">
      <c r="A560" s="184"/>
      <c r="B560" s="184"/>
      <c r="C560" s="289"/>
      <c r="D560" s="290"/>
      <c r="E560" s="184"/>
      <c r="F560" s="184"/>
      <c r="G560" s="184"/>
      <c r="H560" s="184"/>
      <c r="I560" s="184"/>
      <c r="J560" s="184"/>
      <c r="K560" s="184"/>
      <c r="L560" s="184"/>
      <c r="M560" s="184"/>
      <c r="N560" s="184"/>
      <c r="O560" s="184"/>
      <c r="P560" s="184"/>
      <c r="Q560" s="184"/>
      <c r="R560" s="184"/>
      <c r="S560" s="184"/>
      <c r="T560" s="184"/>
      <c r="U560" s="184"/>
      <c r="V560" s="184"/>
      <c r="W560" s="184"/>
      <c r="X560" s="184"/>
      <c r="Y560" s="184"/>
      <c r="Z560" s="184"/>
    </row>
    <row r="561" spans="1:26" x14ac:dyDescent="0.25">
      <c r="A561" s="184"/>
      <c r="B561" s="184"/>
      <c r="C561" s="289"/>
      <c r="D561" s="290"/>
      <c r="E561" s="184"/>
      <c r="F561" s="184"/>
      <c r="G561" s="184"/>
      <c r="H561" s="184"/>
      <c r="I561" s="184"/>
      <c r="J561" s="184"/>
      <c r="K561" s="184"/>
      <c r="L561" s="184"/>
      <c r="M561" s="184"/>
      <c r="N561" s="184"/>
      <c r="O561" s="184"/>
      <c r="P561" s="184"/>
      <c r="Q561" s="184"/>
      <c r="R561" s="184"/>
      <c r="S561" s="184"/>
      <c r="T561" s="184"/>
      <c r="U561" s="184"/>
      <c r="V561" s="184"/>
      <c r="W561" s="184"/>
      <c r="X561" s="184"/>
      <c r="Y561" s="184"/>
      <c r="Z561" s="184"/>
    </row>
    <row r="562" spans="1:26" x14ac:dyDescent="0.25">
      <c r="A562" s="184"/>
      <c r="B562" s="184"/>
      <c r="C562" s="289"/>
      <c r="D562" s="290"/>
      <c r="E562" s="184"/>
      <c r="F562" s="184"/>
      <c r="G562" s="184"/>
      <c r="H562" s="184"/>
      <c r="I562" s="184"/>
      <c r="J562" s="184"/>
      <c r="K562" s="184"/>
      <c r="L562" s="184"/>
      <c r="M562" s="184"/>
      <c r="N562" s="184"/>
      <c r="O562" s="184"/>
      <c r="P562" s="184"/>
      <c r="Q562" s="184"/>
      <c r="R562" s="184"/>
      <c r="S562" s="184"/>
      <c r="T562" s="184"/>
      <c r="U562" s="184"/>
      <c r="V562" s="184"/>
      <c r="W562" s="184"/>
      <c r="X562" s="184"/>
      <c r="Y562" s="184"/>
      <c r="Z562" s="184"/>
    </row>
    <row r="563" spans="1:26" x14ac:dyDescent="0.25">
      <c r="A563" s="184"/>
      <c r="B563" s="184"/>
      <c r="C563" s="289"/>
      <c r="D563" s="290"/>
      <c r="E563" s="184"/>
      <c r="F563" s="184"/>
      <c r="G563" s="184"/>
      <c r="H563" s="184"/>
      <c r="I563" s="184"/>
      <c r="J563" s="184"/>
      <c r="K563" s="184"/>
      <c r="L563" s="184"/>
      <c r="M563" s="184"/>
      <c r="N563" s="184"/>
      <c r="O563" s="184"/>
      <c r="P563" s="184"/>
      <c r="Q563" s="184"/>
      <c r="R563" s="184"/>
      <c r="S563" s="184"/>
      <c r="T563" s="184"/>
      <c r="U563" s="184"/>
      <c r="V563" s="184"/>
      <c r="W563" s="184"/>
      <c r="X563" s="184"/>
      <c r="Y563" s="184"/>
      <c r="Z563" s="184"/>
    </row>
    <row r="564" spans="1:26" x14ac:dyDescent="0.25">
      <c r="A564" s="184"/>
      <c r="B564" s="184"/>
      <c r="C564" s="289"/>
      <c r="D564" s="290"/>
      <c r="E564" s="184"/>
      <c r="F564" s="184"/>
      <c r="G564" s="184"/>
      <c r="H564" s="184"/>
      <c r="I564" s="184"/>
      <c r="J564" s="184"/>
      <c r="K564" s="184"/>
      <c r="L564" s="184"/>
      <c r="M564" s="184"/>
      <c r="N564" s="184"/>
      <c r="O564" s="184"/>
      <c r="P564" s="184"/>
      <c r="Q564" s="184"/>
      <c r="R564" s="184"/>
      <c r="S564" s="184"/>
      <c r="T564" s="184"/>
      <c r="U564" s="184"/>
      <c r="V564" s="184"/>
      <c r="W564" s="184"/>
      <c r="X564" s="184"/>
      <c r="Y564" s="184"/>
      <c r="Z564" s="184"/>
    </row>
    <row r="565" spans="1:26" x14ac:dyDescent="0.25">
      <c r="A565" s="184"/>
      <c r="B565" s="184"/>
      <c r="C565" s="289"/>
      <c r="D565" s="290"/>
      <c r="E565" s="184"/>
      <c r="F565" s="184"/>
      <c r="G565" s="184"/>
      <c r="H565" s="184"/>
      <c r="I565" s="184"/>
      <c r="J565" s="184"/>
      <c r="K565" s="184"/>
      <c r="L565" s="184"/>
      <c r="M565" s="184"/>
      <c r="N565" s="184"/>
      <c r="O565" s="184"/>
      <c r="P565" s="184"/>
      <c r="Q565" s="184"/>
      <c r="R565" s="184"/>
      <c r="S565" s="184"/>
      <c r="T565" s="184"/>
      <c r="U565" s="184"/>
      <c r="V565" s="184"/>
      <c r="W565" s="184"/>
      <c r="X565" s="184"/>
      <c r="Y565" s="184"/>
      <c r="Z565" s="184"/>
    </row>
    <row r="566" spans="1:26" x14ac:dyDescent="0.25">
      <c r="A566" s="184"/>
      <c r="B566" s="184"/>
      <c r="C566" s="289"/>
      <c r="D566" s="290"/>
      <c r="E566" s="184"/>
      <c r="F566" s="184"/>
      <c r="G566" s="184"/>
      <c r="H566" s="184"/>
      <c r="I566" s="184"/>
      <c r="J566" s="184"/>
      <c r="K566" s="184"/>
      <c r="L566" s="184"/>
      <c r="M566" s="184"/>
      <c r="N566" s="184"/>
      <c r="O566" s="184"/>
      <c r="P566" s="184"/>
      <c r="Q566" s="184"/>
      <c r="R566" s="184"/>
      <c r="S566" s="184"/>
      <c r="T566" s="184"/>
      <c r="U566" s="184"/>
      <c r="V566" s="184"/>
      <c r="W566" s="184"/>
      <c r="X566" s="184"/>
      <c r="Y566" s="184"/>
      <c r="Z566" s="184"/>
    </row>
    <row r="567" spans="1:26" x14ac:dyDescent="0.25">
      <c r="A567" s="184"/>
      <c r="B567" s="184"/>
      <c r="C567" s="289"/>
      <c r="D567" s="290"/>
      <c r="E567" s="184"/>
      <c r="F567" s="184"/>
      <c r="G567" s="184"/>
      <c r="H567" s="184"/>
      <c r="I567" s="184"/>
      <c r="J567" s="184"/>
      <c r="K567" s="184"/>
      <c r="L567" s="184"/>
      <c r="M567" s="184"/>
      <c r="N567" s="184"/>
      <c r="O567" s="184"/>
      <c r="P567" s="184"/>
      <c r="Q567" s="184"/>
      <c r="R567" s="184"/>
      <c r="S567" s="184"/>
      <c r="T567" s="184"/>
      <c r="U567" s="184"/>
      <c r="V567" s="184"/>
      <c r="W567" s="184"/>
      <c r="X567" s="184"/>
      <c r="Y567" s="184"/>
      <c r="Z567" s="184"/>
    </row>
    <row r="568" spans="1:26" x14ac:dyDescent="0.25">
      <c r="A568" s="184"/>
      <c r="B568" s="184"/>
      <c r="C568" s="289"/>
      <c r="D568" s="290"/>
      <c r="E568" s="184"/>
      <c r="F568" s="184"/>
      <c r="G568" s="184"/>
      <c r="H568" s="184"/>
      <c r="I568" s="184"/>
      <c r="J568" s="184"/>
      <c r="K568" s="184"/>
      <c r="L568" s="184"/>
      <c r="M568" s="184"/>
      <c r="N568" s="184"/>
      <c r="O568" s="184"/>
      <c r="P568" s="184"/>
      <c r="Q568" s="184"/>
      <c r="R568" s="184"/>
      <c r="S568" s="184"/>
      <c r="T568" s="184"/>
      <c r="U568" s="184"/>
      <c r="V568" s="184"/>
      <c r="W568" s="184"/>
      <c r="X568" s="184"/>
      <c r="Y568" s="184"/>
      <c r="Z568" s="184"/>
    </row>
    <row r="569" spans="1:26" x14ac:dyDescent="0.25">
      <c r="A569" s="184"/>
      <c r="B569" s="184"/>
      <c r="C569" s="289"/>
      <c r="D569" s="290"/>
      <c r="E569" s="184"/>
      <c r="F569" s="184"/>
      <c r="G569" s="184"/>
      <c r="H569" s="184"/>
      <c r="I569" s="184"/>
      <c r="J569" s="184"/>
      <c r="K569" s="184"/>
      <c r="L569" s="184"/>
      <c r="M569" s="184"/>
      <c r="N569" s="184"/>
      <c r="O569" s="184"/>
      <c r="P569" s="184"/>
      <c r="Q569" s="184"/>
      <c r="R569" s="184"/>
      <c r="S569" s="184"/>
      <c r="T569" s="184"/>
      <c r="U569" s="184"/>
      <c r="V569" s="184"/>
      <c r="W569" s="184"/>
      <c r="X569" s="184"/>
      <c r="Y569" s="184"/>
      <c r="Z569" s="184"/>
    </row>
    <row r="570" spans="1:26" x14ac:dyDescent="0.25">
      <c r="A570" s="184"/>
      <c r="B570" s="184"/>
      <c r="C570" s="289"/>
      <c r="D570" s="290"/>
      <c r="E570" s="184"/>
      <c r="F570" s="184"/>
      <c r="G570" s="184"/>
      <c r="H570" s="184"/>
      <c r="I570" s="184"/>
      <c r="J570" s="184"/>
      <c r="K570" s="184"/>
      <c r="L570" s="184"/>
      <c r="M570" s="184"/>
      <c r="N570" s="184"/>
      <c r="O570" s="184"/>
      <c r="P570" s="184"/>
      <c r="Q570" s="184"/>
      <c r="R570" s="184"/>
      <c r="S570" s="184"/>
      <c r="T570" s="184"/>
      <c r="U570" s="184"/>
      <c r="V570" s="184"/>
      <c r="W570" s="184"/>
      <c r="X570" s="184"/>
      <c r="Y570" s="184"/>
      <c r="Z570" s="184"/>
    </row>
    <row r="571" spans="1:26" x14ac:dyDescent="0.25">
      <c r="A571" s="184"/>
      <c r="B571" s="184"/>
      <c r="C571" s="289"/>
      <c r="D571" s="290"/>
      <c r="E571" s="184"/>
      <c r="F571" s="184"/>
      <c r="G571" s="184"/>
      <c r="H571" s="184"/>
      <c r="I571" s="184"/>
      <c r="J571" s="184"/>
      <c r="K571" s="184"/>
      <c r="L571" s="184"/>
      <c r="M571" s="184"/>
      <c r="N571" s="184"/>
      <c r="O571" s="184"/>
      <c r="P571" s="184"/>
      <c r="Q571" s="184"/>
      <c r="R571" s="184"/>
      <c r="S571" s="184"/>
      <c r="T571" s="184"/>
      <c r="U571" s="184"/>
      <c r="V571" s="184"/>
      <c r="W571" s="184"/>
      <c r="X571" s="184"/>
      <c r="Y571" s="184"/>
      <c r="Z571" s="184"/>
    </row>
    <row r="572" spans="1:26" x14ac:dyDescent="0.25">
      <c r="A572" s="184"/>
      <c r="B572" s="184"/>
      <c r="C572" s="289"/>
      <c r="D572" s="290"/>
      <c r="E572" s="184"/>
      <c r="F572" s="184"/>
      <c r="G572" s="184"/>
      <c r="H572" s="184"/>
      <c r="I572" s="184"/>
      <c r="J572" s="184"/>
      <c r="K572" s="184"/>
      <c r="L572" s="184"/>
      <c r="M572" s="184"/>
      <c r="N572" s="184"/>
      <c r="O572" s="184"/>
      <c r="P572" s="184"/>
      <c r="Q572" s="184"/>
      <c r="R572" s="184"/>
      <c r="S572" s="184"/>
      <c r="T572" s="184"/>
      <c r="U572" s="184"/>
      <c r="V572" s="184"/>
      <c r="W572" s="184"/>
      <c r="X572" s="184"/>
      <c r="Y572" s="184"/>
      <c r="Z572" s="184"/>
    </row>
    <row r="573" spans="1:26" x14ac:dyDescent="0.25">
      <c r="A573" s="184"/>
      <c r="B573" s="184"/>
      <c r="C573" s="289"/>
      <c r="D573" s="290"/>
      <c r="E573" s="184"/>
      <c r="F573" s="184"/>
      <c r="G573" s="184"/>
      <c r="H573" s="184"/>
      <c r="I573" s="184"/>
      <c r="J573" s="184"/>
      <c r="K573" s="184"/>
      <c r="L573" s="184"/>
      <c r="M573" s="184"/>
      <c r="N573" s="184"/>
      <c r="O573" s="184"/>
      <c r="P573" s="184"/>
      <c r="Q573" s="184"/>
      <c r="R573" s="184"/>
      <c r="S573" s="184"/>
      <c r="T573" s="184"/>
      <c r="U573" s="184"/>
      <c r="V573" s="184"/>
      <c r="W573" s="184"/>
      <c r="X573" s="184"/>
      <c r="Y573" s="184"/>
      <c r="Z573" s="184"/>
    </row>
    <row r="574" spans="1:26" x14ac:dyDescent="0.25">
      <c r="A574" s="184"/>
      <c r="B574" s="184"/>
      <c r="C574" s="289"/>
      <c r="D574" s="290"/>
      <c r="E574" s="184"/>
      <c r="F574" s="184"/>
      <c r="G574" s="184"/>
      <c r="H574" s="184"/>
      <c r="I574" s="184"/>
      <c r="J574" s="184"/>
      <c r="K574" s="184"/>
      <c r="L574" s="184"/>
      <c r="M574" s="184"/>
      <c r="N574" s="184"/>
      <c r="O574" s="184"/>
      <c r="P574" s="184"/>
      <c r="Q574" s="184"/>
      <c r="R574" s="184"/>
      <c r="S574" s="184"/>
      <c r="T574" s="184"/>
      <c r="U574" s="184"/>
      <c r="V574" s="184"/>
      <c r="W574" s="184"/>
      <c r="X574" s="184"/>
      <c r="Y574" s="184"/>
      <c r="Z574" s="184"/>
    </row>
    <row r="575" spans="1:26" x14ac:dyDescent="0.25">
      <c r="A575" s="184"/>
      <c r="B575" s="184"/>
      <c r="C575" s="289"/>
      <c r="D575" s="290"/>
      <c r="E575" s="184"/>
      <c r="F575" s="184"/>
      <c r="G575" s="184"/>
      <c r="H575" s="184"/>
      <c r="I575" s="184"/>
      <c r="J575" s="184"/>
      <c r="K575" s="184"/>
      <c r="L575" s="184"/>
      <c r="M575" s="184"/>
      <c r="N575" s="184"/>
      <c r="O575" s="184"/>
      <c r="P575" s="184"/>
      <c r="Q575" s="184"/>
      <c r="R575" s="184"/>
      <c r="S575" s="184"/>
      <c r="T575" s="184"/>
      <c r="U575" s="184"/>
      <c r="V575" s="184"/>
      <c r="W575" s="184"/>
      <c r="X575" s="184"/>
      <c r="Y575" s="184"/>
      <c r="Z575" s="184"/>
    </row>
    <row r="576" spans="1:26" x14ac:dyDescent="0.25">
      <c r="A576" s="184"/>
      <c r="B576" s="184"/>
      <c r="C576" s="289"/>
      <c r="D576" s="290"/>
      <c r="E576" s="184"/>
      <c r="F576" s="184"/>
      <c r="G576" s="184"/>
      <c r="H576" s="184"/>
      <c r="I576" s="184"/>
      <c r="J576" s="184"/>
      <c r="K576" s="184"/>
      <c r="L576" s="184"/>
      <c r="M576" s="184"/>
      <c r="N576" s="184"/>
      <c r="O576" s="184"/>
      <c r="P576" s="184"/>
      <c r="Q576" s="184"/>
      <c r="R576" s="184"/>
      <c r="S576" s="184"/>
      <c r="T576" s="184"/>
      <c r="U576" s="184"/>
      <c r="V576" s="184"/>
      <c r="W576" s="184"/>
      <c r="X576" s="184"/>
      <c r="Y576" s="184"/>
      <c r="Z576" s="184"/>
    </row>
    <row r="577" spans="1:26" x14ac:dyDescent="0.25">
      <c r="A577" s="184"/>
      <c r="B577" s="184"/>
      <c r="C577" s="289"/>
      <c r="D577" s="290"/>
      <c r="E577" s="184"/>
      <c r="F577" s="184"/>
      <c r="G577" s="184"/>
      <c r="H577" s="184"/>
      <c r="I577" s="184"/>
      <c r="J577" s="184"/>
      <c r="K577" s="184"/>
      <c r="L577" s="184"/>
      <c r="M577" s="184"/>
      <c r="N577" s="184"/>
      <c r="O577" s="184"/>
      <c r="P577" s="184"/>
      <c r="Q577" s="184"/>
      <c r="R577" s="184"/>
      <c r="S577" s="184"/>
      <c r="T577" s="184"/>
      <c r="U577" s="184"/>
      <c r="V577" s="184"/>
      <c r="W577" s="184"/>
      <c r="X577" s="184"/>
      <c r="Y577" s="184"/>
      <c r="Z577" s="184"/>
    </row>
    <row r="578" spans="1:26" x14ac:dyDescent="0.25">
      <c r="A578" s="184"/>
      <c r="B578" s="184"/>
      <c r="C578" s="289"/>
      <c r="D578" s="290"/>
      <c r="E578" s="184"/>
      <c r="F578" s="184"/>
      <c r="G578" s="184"/>
      <c r="H578" s="184"/>
      <c r="I578" s="184"/>
      <c r="J578" s="184"/>
      <c r="K578" s="184"/>
      <c r="L578" s="184"/>
      <c r="M578" s="184"/>
      <c r="N578" s="184"/>
      <c r="O578" s="184"/>
      <c r="P578" s="184"/>
      <c r="Q578" s="184"/>
      <c r="R578" s="184"/>
      <c r="S578" s="184"/>
      <c r="T578" s="184"/>
      <c r="U578" s="184"/>
      <c r="V578" s="184"/>
      <c r="W578" s="184"/>
      <c r="X578" s="184"/>
      <c r="Y578" s="184"/>
      <c r="Z578" s="184"/>
    </row>
    <row r="579" spans="1:26" x14ac:dyDescent="0.25">
      <c r="A579" s="184"/>
      <c r="B579" s="184"/>
      <c r="C579" s="289"/>
      <c r="D579" s="290"/>
      <c r="E579" s="184"/>
      <c r="F579" s="184"/>
      <c r="G579" s="184"/>
      <c r="H579" s="184"/>
      <c r="I579" s="184"/>
      <c r="J579" s="184"/>
      <c r="K579" s="184"/>
      <c r="L579" s="184"/>
      <c r="M579" s="184"/>
      <c r="N579" s="184"/>
      <c r="O579" s="184"/>
      <c r="P579" s="184"/>
      <c r="Q579" s="184"/>
      <c r="R579" s="184"/>
      <c r="S579" s="184"/>
      <c r="T579" s="184"/>
      <c r="U579" s="184"/>
      <c r="V579" s="184"/>
      <c r="W579" s="184"/>
      <c r="X579" s="184"/>
      <c r="Y579" s="184"/>
      <c r="Z579" s="184"/>
    </row>
    <row r="580" spans="1:26" x14ac:dyDescent="0.25">
      <c r="A580" s="184"/>
      <c r="B580" s="184"/>
      <c r="C580" s="289"/>
      <c r="D580" s="290"/>
      <c r="E580" s="184"/>
      <c r="F580" s="184"/>
      <c r="G580" s="184"/>
      <c r="H580" s="184"/>
      <c r="I580" s="184"/>
      <c r="J580" s="184"/>
      <c r="K580" s="184"/>
      <c r="L580" s="184"/>
      <c r="M580" s="184"/>
      <c r="N580" s="184"/>
      <c r="O580" s="184"/>
      <c r="P580" s="184"/>
      <c r="Q580" s="184"/>
      <c r="R580" s="184"/>
      <c r="S580" s="184"/>
      <c r="T580" s="184"/>
      <c r="U580" s="184"/>
      <c r="V580" s="184"/>
      <c r="W580" s="184"/>
      <c r="X580" s="184"/>
      <c r="Y580" s="184"/>
      <c r="Z580" s="184"/>
    </row>
    <row r="581" spans="1:26" x14ac:dyDescent="0.25">
      <c r="A581" s="184"/>
      <c r="B581" s="184"/>
      <c r="C581" s="289"/>
      <c r="D581" s="290"/>
      <c r="E581" s="184"/>
      <c r="F581" s="184"/>
      <c r="G581" s="184"/>
      <c r="H581" s="184"/>
      <c r="I581" s="184"/>
      <c r="J581" s="184"/>
      <c r="K581" s="184"/>
      <c r="L581" s="184"/>
      <c r="M581" s="184"/>
      <c r="N581" s="184"/>
      <c r="O581" s="184"/>
      <c r="P581" s="184"/>
      <c r="Q581" s="184"/>
      <c r="R581" s="184"/>
      <c r="S581" s="184"/>
      <c r="T581" s="184"/>
      <c r="U581" s="184"/>
      <c r="V581" s="184"/>
      <c r="W581" s="184"/>
      <c r="X581" s="184"/>
      <c r="Y581" s="184"/>
      <c r="Z581" s="184"/>
    </row>
    <row r="582" spans="1:26" x14ac:dyDescent="0.25">
      <c r="A582" s="184"/>
      <c r="B582" s="184"/>
      <c r="C582" s="289"/>
      <c r="D582" s="290"/>
      <c r="E582" s="184"/>
      <c r="F582" s="184"/>
      <c r="G582" s="184"/>
      <c r="H582" s="184"/>
      <c r="I582" s="184"/>
      <c r="J582" s="184"/>
      <c r="K582" s="184"/>
      <c r="L582" s="184"/>
      <c r="M582" s="184"/>
      <c r="N582" s="184"/>
      <c r="O582" s="184"/>
      <c r="P582" s="184"/>
      <c r="Q582" s="184"/>
      <c r="R582" s="184"/>
      <c r="S582" s="184"/>
      <c r="T582" s="184"/>
      <c r="U582" s="184"/>
      <c r="V582" s="184"/>
      <c r="W582" s="184"/>
      <c r="X582" s="184"/>
      <c r="Y582" s="184"/>
      <c r="Z582" s="184"/>
    </row>
    <row r="583" spans="1:26" x14ac:dyDescent="0.25">
      <c r="A583" s="184"/>
      <c r="B583" s="184"/>
      <c r="C583" s="289"/>
      <c r="D583" s="290"/>
      <c r="E583" s="184"/>
      <c r="F583" s="184"/>
      <c r="G583" s="184"/>
      <c r="H583" s="184"/>
      <c r="I583" s="184"/>
      <c r="J583" s="184"/>
      <c r="K583" s="184"/>
      <c r="L583" s="184"/>
      <c r="M583" s="184"/>
      <c r="N583" s="184"/>
      <c r="O583" s="184"/>
      <c r="P583" s="184"/>
      <c r="Q583" s="184"/>
      <c r="R583" s="184"/>
      <c r="S583" s="184"/>
      <c r="T583" s="184"/>
      <c r="U583" s="184"/>
      <c r="V583" s="184"/>
      <c r="W583" s="184"/>
      <c r="X583" s="184"/>
      <c r="Y583" s="184"/>
      <c r="Z583" s="184"/>
    </row>
    <row r="584" spans="1:26" x14ac:dyDescent="0.25">
      <c r="A584" s="184"/>
      <c r="B584" s="184"/>
      <c r="C584" s="289"/>
      <c r="D584" s="290"/>
      <c r="E584" s="184"/>
      <c r="F584" s="184"/>
      <c r="G584" s="184"/>
      <c r="H584" s="184"/>
      <c r="I584" s="184"/>
      <c r="J584" s="184"/>
      <c r="K584" s="184"/>
      <c r="L584" s="184"/>
      <c r="M584" s="184"/>
      <c r="N584" s="184"/>
      <c r="O584" s="184"/>
      <c r="P584" s="184"/>
      <c r="Q584" s="184"/>
      <c r="R584" s="184"/>
      <c r="S584" s="184"/>
      <c r="T584" s="184"/>
      <c r="U584" s="184"/>
      <c r="V584" s="184"/>
      <c r="W584" s="184"/>
      <c r="X584" s="184"/>
      <c r="Y584" s="184"/>
      <c r="Z584" s="184"/>
    </row>
    <row r="585" spans="1:26" x14ac:dyDescent="0.25">
      <c r="A585" s="184"/>
      <c r="B585" s="184"/>
      <c r="C585" s="289"/>
      <c r="D585" s="290"/>
      <c r="E585" s="184"/>
      <c r="F585" s="184"/>
      <c r="G585" s="184"/>
      <c r="H585" s="184"/>
      <c r="I585" s="184"/>
      <c r="J585" s="184"/>
      <c r="K585" s="184"/>
      <c r="L585" s="184"/>
      <c r="M585" s="184"/>
      <c r="N585" s="184"/>
      <c r="O585" s="184"/>
      <c r="P585" s="184"/>
      <c r="Q585" s="184"/>
      <c r="R585" s="184"/>
      <c r="S585" s="184"/>
      <c r="T585" s="184"/>
      <c r="U585" s="184"/>
      <c r="V585" s="184"/>
      <c r="W585" s="184"/>
      <c r="X585" s="184"/>
      <c r="Y585" s="184"/>
      <c r="Z585" s="184"/>
    </row>
    <row r="586" spans="1:26" x14ac:dyDescent="0.25">
      <c r="A586" s="184"/>
      <c r="B586" s="184"/>
      <c r="C586" s="289"/>
      <c r="D586" s="290"/>
      <c r="E586" s="184"/>
      <c r="F586" s="184"/>
      <c r="G586" s="184"/>
      <c r="H586" s="184"/>
      <c r="I586" s="184"/>
      <c r="J586" s="184"/>
      <c r="K586" s="184"/>
      <c r="L586" s="184"/>
      <c r="M586" s="184"/>
      <c r="N586" s="184"/>
      <c r="O586" s="184"/>
      <c r="P586" s="184"/>
      <c r="Q586" s="184"/>
      <c r="R586" s="184"/>
      <c r="S586" s="184"/>
      <c r="T586" s="184"/>
      <c r="U586" s="184"/>
      <c r="V586" s="184"/>
      <c r="W586" s="184"/>
      <c r="X586" s="184"/>
      <c r="Y586" s="184"/>
      <c r="Z586" s="184"/>
    </row>
    <row r="587" spans="1:26" x14ac:dyDescent="0.25">
      <c r="A587" s="184"/>
      <c r="B587" s="184"/>
      <c r="C587" s="289"/>
      <c r="D587" s="290"/>
      <c r="E587" s="184"/>
      <c r="F587" s="184"/>
      <c r="G587" s="184"/>
      <c r="H587" s="184"/>
      <c r="I587" s="184"/>
      <c r="J587" s="184"/>
      <c r="K587" s="184"/>
      <c r="L587" s="184"/>
      <c r="M587" s="184"/>
      <c r="N587" s="184"/>
      <c r="O587" s="184"/>
      <c r="P587" s="184"/>
      <c r="Q587" s="184"/>
      <c r="R587" s="184"/>
      <c r="S587" s="184"/>
      <c r="T587" s="184"/>
      <c r="U587" s="184"/>
      <c r="V587" s="184"/>
      <c r="W587" s="184"/>
      <c r="X587" s="184"/>
      <c r="Y587" s="184"/>
      <c r="Z587" s="184"/>
    </row>
    <row r="588" spans="1:26" x14ac:dyDescent="0.25">
      <c r="A588" s="184"/>
      <c r="B588" s="184"/>
      <c r="C588" s="289"/>
      <c r="D588" s="290"/>
      <c r="E588" s="184"/>
      <c r="F588" s="184"/>
      <c r="G588" s="184"/>
      <c r="H588" s="184"/>
      <c r="I588" s="184"/>
      <c r="J588" s="184"/>
      <c r="K588" s="184"/>
      <c r="L588" s="184"/>
      <c r="M588" s="184"/>
      <c r="N588" s="184"/>
      <c r="O588" s="184"/>
      <c r="P588" s="184"/>
      <c r="Q588" s="184"/>
      <c r="R588" s="184"/>
      <c r="S588" s="184"/>
      <c r="T588" s="184"/>
      <c r="U588" s="184"/>
      <c r="V588" s="184"/>
      <c r="W588" s="184"/>
      <c r="X588" s="184"/>
      <c r="Y588" s="184"/>
      <c r="Z588" s="184"/>
    </row>
    <row r="589" spans="1:26" x14ac:dyDescent="0.25">
      <c r="A589" s="184"/>
      <c r="B589" s="184"/>
      <c r="C589" s="289"/>
      <c r="D589" s="290"/>
      <c r="E589" s="184"/>
      <c r="F589" s="184"/>
      <c r="G589" s="184"/>
      <c r="H589" s="184"/>
      <c r="I589" s="184"/>
      <c r="J589" s="184"/>
      <c r="K589" s="184"/>
      <c r="L589" s="184"/>
      <c r="M589" s="184"/>
      <c r="N589" s="184"/>
      <c r="O589" s="184"/>
      <c r="P589" s="184"/>
      <c r="Q589" s="184"/>
      <c r="R589" s="184"/>
      <c r="S589" s="184"/>
      <c r="T589" s="184"/>
      <c r="U589" s="184"/>
      <c r="V589" s="184"/>
      <c r="W589" s="184"/>
      <c r="X589" s="184"/>
      <c r="Y589" s="184"/>
      <c r="Z589" s="184"/>
    </row>
    <row r="590" spans="1:26" x14ac:dyDescent="0.25">
      <c r="A590" s="184"/>
      <c r="B590" s="184"/>
      <c r="C590" s="289"/>
      <c r="D590" s="290"/>
      <c r="E590" s="184"/>
      <c r="F590" s="184"/>
      <c r="G590" s="184"/>
      <c r="H590" s="184"/>
      <c r="I590" s="184"/>
      <c r="J590" s="184"/>
      <c r="K590" s="184"/>
      <c r="L590" s="184"/>
      <c r="M590" s="184"/>
      <c r="N590" s="184"/>
      <c r="O590" s="184"/>
      <c r="P590" s="184"/>
      <c r="Q590" s="184"/>
      <c r="R590" s="184"/>
      <c r="S590" s="184"/>
      <c r="T590" s="184"/>
      <c r="U590" s="184"/>
      <c r="V590" s="184"/>
      <c r="W590" s="184"/>
      <c r="X590" s="184"/>
      <c r="Y590" s="184"/>
      <c r="Z590" s="184"/>
    </row>
    <row r="591" spans="1:26" x14ac:dyDescent="0.25">
      <c r="A591" s="184"/>
      <c r="B591" s="184"/>
      <c r="C591" s="289"/>
      <c r="D591" s="290"/>
      <c r="E591" s="184"/>
      <c r="F591" s="184"/>
      <c r="G591" s="184"/>
      <c r="H591" s="184"/>
      <c r="I591" s="184"/>
      <c r="J591" s="184"/>
      <c r="K591" s="184"/>
      <c r="L591" s="184"/>
      <c r="M591" s="184"/>
      <c r="N591" s="184"/>
      <c r="O591" s="184"/>
      <c r="P591" s="184"/>
      <c r="Q591" s="184"/>
      <c r="R591" s="184"/>
      <c r="S591" s="184"/>
      <c r="T591" s="184"/>
      <c r="U591" s="184"/>
      <c r="V591" s="184"/>
      <c r="W591" s="184"/>
      <c r="X591" s="184"/>
      <c r="Y591" s="184"/>
      <c r="Z591" s="184"/>
    </row>
    <row r="592" spans="1:26" x14ac:dyDescent="0.25">
      <c r="A592" s="184"/>
      <c r="B592" s="184"/>
      <c r="C592" s="289"/>
      <c r="D592" s="290"/>
      <c r="E592" s="184"/>
      <c r="F592" s="184"/>
      <c r="G592" s="184"/>
      <c r="H592" s="184"/>
      <c r="I592" s="184"/>
      <c r="J592" s="184"/>
      <c r="K592" s="184"/>
      <c r="L592" s="184"/>
      <c r="M592" s="184"/>
      <c r="N592" s="184"/>
      <c r="O592" s="184"/>
      <c r="P592" s="184"/>
      <c r="Q592" s="184"/>
      <c r="R592" s="184"/>
      <c r="S592" s="184"/>
      <c r="T592" s="184"/>
      <c r="U592" s="184"/>
      <c r="V592" s="184"/>
      <c r="W592" s="184"/>
      <c r="X592" s="184"/>
      <c r="Y592" s="184"/>
      <c r="Z592" s="184"/>
    </row>
    <row r="593" spans="1:26" x14ac:dyDescent="0.25">
      <c r="A593" s="184"/>
      <c r="B593" s="184"/>
      <c r="C593" s="289"/>
      <c r="D593" s="290"/>
      <c r="E593" s="184"/>
      <c r="F593" s="184"/>
      <c r="G593" s="184"/>
      <c r="H593" s="184"/>
      <c r="I593" s="184"/>
      <c r="J593" s="184"/>
      <c r="K593" s="184"/>
      <c r="L593" s="184"/>
      <c r="M593" s="184"/>
      <c r="N593" s="184"/>
      <c r="O593" s="184"/>
      <c r="P593" s="184"/>
      <c r="Q593" s="184"/>
      <c r="R593" s="184"/>
      <c r="S593" s="184"/>
      <c r="T593" s="184"/>
      <c r="U593" s="184"/>
      <c r="V593" s="184"/>
      <c r="W593" s="184"/>
      <c r="X593" s="184"/>
      <c r="Y593" s="184"/>
      <c r="Z593" s="184"/>
    </row>
    <row r="594" spans="1:26" x14ac:dyDescent="0.25">
      <c r="A594" s="184"/>
      <c r="B594" s="184"/>
      <c r="C594" s="289"/>
      <c r="D594" s="290"/>
      <c r="E594" s="184"/>
      <c r="F594" s="184"/>
      <c r="G594" s="184"/>
      <c r="H594" s="184"/>
      <c r="I594" s="184"/>
      <c r="J594" s="184"/>
      <c r="K594" s="184"/>
      <c r="L594" s="184"/>
      <c r="M594" s="184"/>
      <c r="N594" s="184"/>
      <c r="O594" s="184"/>
      <c r="P594" s="184"/>
      <c r="Q594" s="184"/>
      <c r="R594" s="184"/>
      <c r="S594" s="184"/>
      <c r="T594" s="184"/>
      <c r="U594" s="184"/>
      <c r="V594" s="184"/>
      <c r="W594" s="184"/>
      <c r="X594" s="184"/>
      <c r="Y594" s="184"/>
      <c r="Z594" s="184"/>
    </row>
    <row r="595" spans="1:26" x14ac:dyDescent="0.25">
      <c r="A595" s="184"/>
      <c r="B595" s="184"/>
      <c r="C595" s="289"/>
      <c r="D595" s="290"/>
      <c r="E595" s="184"/>
      <c r="F595" s="184"/>
      <c r="G595" s="184"/>
      <c r="H595" s="184"/>
      <c r="I595" s="184"/>
      <c r="J595" s="184"/>
      <c r="K595" s="184"/>
      <c r="L595" s="184"/>
      <c r="M595" s="184"/>
      <c r="N595" s="184"/>
      <c r="O595" s="184"/>
      <c r="P595" s="184"/>
      <c r="Q595" s="184"/>
      <c r="R595" s="184"/>
      <c r="S595" s="184"/>
      <c r="T595" s="184"/>
      <c r="U595" s="184"/>
      <c r="V595" s="184"/>
      <c r="W595" s="184"/>
      <c r="X595" s="184"/>
      <c r="Y595" s="184"/>
      <c r="Z595" s="184"/>
    </row>
    <row r="596" spans="1:26" x14ac:dyDescent="0.25">
      <c r="A596" s="184"/>
      <c r="B596" s="184"/>
      <c r="C596" s="289"/>
      <c r="D596" s="290"/>
      <c r="E596" s="184"/>
      <c r="F596" s="184"/>
      <c r="G596" s="184"/>
      <c r="H596" s="184"/>
      <c r="I596" s="184"/>
      <c r="J596" s="184"/>
      <c r="K596" s="184"/>
      <c r="L596" s="184"/>
      <c r="M596" s="184"/>
      <c r="N596" s="184"/>
      <c r="O596" s="184"/>
      <c r="P596" s="184"/>
      <c r="Q596" s="184"/>
      <c r="R596" s="184"/>
      <c r="S596" s="184"/>
      <c r="T596" s="184"/>
      <c r="U596" s="184"/>
      <c r="V596" s="184"/>
      <c r="W596" s="184"/>
      <c r="X596" s="184"/>
      <c r="Y596" s="184"/>
      <c r="Z596" s="184"/>
    </row>
    <row r="597" spans="1:26" x14ac:dyDescent="0.25">
      <c r="A597" s="184"/>
      <c r="B597" s="184"/>
      <c r="C597" s="289"/>
      <c r="D597" s="290"/>
      <c r="E597" s="184"/>
      <c r="F597" s="184"/>
      <c r="G597" s="184"/>
      <c r="H597" s="184"/>
      <c r="I597" s="184"/>
      <c r="J597" s="184"/>
      <c r="K597" s="184"/>
      <c r="L597" s="184"/>
      <c r="M597" s="184"/>
      <c r="N597" s="184"/>
      <c r="O597" s="184"/>
      <c r="P597" s="184"/>
      <c r="Q597" s="184"/>
      <c r="R597" s="184"/>
      <c r="S597" s="184"/>
      <c r="T597" s="184"/>
      <c r="U597" s="184"/>
      <c r="V597" s="184"/>
      <c r="W597" s="184"/>
      <c r="X597" s="184"/>
      <c r="Y597" s="184"/>
      <c r="Z597" s="184"/>
    </row>
    <row r="598" spans="1:26" x14ac:dyDescent="0.25">
      <c r="A598" s="184"/>
      <c r="B598" s="184"/>
      <c r="C598" s="289"/>
      <c r="D598" s="290"/>
      <c r="E598" s="184"/>
      <c r="F598" s="184"/>
      <c r="G598" s="184"/>
      <c r="H598" s="184"/>
      <c r="I598" s="184"/>
      <c r="J598" s="184"/>
      <c r="K598" s="184"/>
      <c r="L598" s="184"/>
      <c r="M598" s="184"/>
      <c r="N598" s="184"/>
      <c r="O598" s="184"/>
      <c r="P598" s="184"/>
      <c r="Q598" s="184"/>
      <c r="R598" s="184"/>
      <c r="S598" s="184"/>
      <c r="T598" s="184"/>
      <c r="U598" s="184"/>
      <c r="V598" s="184"/>
      <c r="W598" s="184"/>
      <c r="X598" s="184"/>
      <c r="Y598" s="184"/>
      <c r="Z598" s="184"/>
    </row>
    <row r="599" spans="1:26" x14ac:dyDescent="0.25">
      <c r="A599" s="184"/>
      <c r="B599" s="184"/>
      <c r="C599" s="289"/>
      <c r="D599" s="290"/>
      <c r="E599" s="184"/>
      <c r="F599" s="184"/>
      <c r="G599" s="184"/>
      <c r="H599" s="184"/>
      <c r="I599" s="184"/>
      <c r="J599" s="184"/>
      <c r="K599" s="184"/>
      <c r="L599" s="184"/>
      <c r="M599" s="184"/>
      <c r="N599" s="184"/>
      <c r="O599" s="184"/>
      <c r="P599" s="184"/>
      <c r="Q599" s="184"/>
      <c r="R599" s="184"/>
      <c r="S599" s="184"/>
      <c r="T599" s="184"/>
      <c r="U599" s="184"/>
      <c r="V599" s="184"/>
      <c r="W599" s="184"/>
      <c r="X599" s="184"/>
      <c r="Y599" s="184"/>
      <c r="Z599" s="184"/>
    </row>
    <row r="600" spans="1:26" x14ac:dyDescent="0.25">
      <c r="A600" s="184"/>
      <c r="B600" s="184"/>
      <c r="C600" s="289"/>
      <c r="D600" s="290"/>
      <c r="E600" s="184"/>
      <c r="F600" s="184"/>
      <c r="G600" s="184"/>
      <c r="H600" s="184"/>
      <c r="I600" s="184"/>
      <c r="J600" s="184"/>
      <c r="K600" s="184"/>
      <c r="L600" s="184"/>
      <c r="M600" s="184"/>
      <c r="N600" s="184"/>
      <c r="O600" s="184"/>
      <c r="P600" s="184"/>
      <c r="Q600" s="184"/>
      <c r="R600" s="184"/>
      <c r="S600" s="184"/>
      <c r="T600" s="184"/>
      <c r="U600" s="184"/>
      <c r="V600" s="184"/>
      <c r="W600" s="184"/>
      <c r="X600" s="184"/>
      <c r="Y600" s="184"/>
      <c r="Z600" s="184"/>
    </row>
    <row r="601" spans="1:26" x14ac:dyDescent="0.25">
      <c r="A601" s="184"/>
      <c r="B601" s="184"/>
      <c r="C601" s="289"/>
      <c r="D601" s="290"/>
      <c r="E601" s="184"/>
      <c r="F601" s="184"/>
      <c r="G601" s="184"/>
      <c r="H601" s="184"/>
      <c r="I601" s="184"/>
      <c r="J601" s="184"/>
      <c r="K601" s="184"/>
      <c r="L601" s="184"/>
      <c r="M601" s="184"/>
      <c r="N601" s="184"/>
      <c r="O601" s="184"/>
      <c r="P601" s="184"/>
      <c r="Q601" s="184"/>
      <c r="R601" s="184"/>
      <c r="S601" s="184"/>
      <c r="T601" s="184"/>
      <c r="U601" s="184"/>
      <c r="V601" s="184"/>
      <c r="W601" s="184"/>
      <c r="X601" s="184"/>
      <c r="Y601" s="184"/>
      <c r="Z601" s="184"/>
    </row>
    <row r="602" spans="1:26" x14ac:dyDescent="0.25">
      <c r="A602" s="184"/>
      <c r="B602" s="184"/>
      <c r="C602" s="289"/>
      <c r="D602" s="290"/>
      <c r="E602" s="184"/>
      <c r="F602" s="184"/>
      <c r="G602" s="184"/>
      <c r="H602" s="184"/>
      <c r="I602" s="184"/>
      <c r="J602" s="184"/>
      <c r="K602" s="184"/>
      <c r="L602" s="184"/>
      <c r="M602" s="184"/>
      <c r="N602" s="184"/>
      <c r="O602" s="184"/>
      <c r="P602" s="184"/>
      <c r="Q602" s="184"/>
      <c r="R602" s="184"/>
      <c r="S602" s="184"/>
      <c r="T602" s="184"/>
      <c r="U602" s="184"/>
      <c r="V602" s="184"/>
      <c r="W602" s="184"/>
      <c r="X602" s="184"/>
      <c r="Y602" s="184"/>
      <c r="Z602" s="184"/>
    </row>
    <row r="603" spans="1:26" x14ac:dyDescent="0.25">
      <c r="A603" s="184"/>
      <c r="B603" s="184"/>
      <c r="C603" s="289"/>
      <c r="D603" s="290"/>
      <c r="E603" s="184"/>
      <c r="F603" s="184"/>
      <c r="G603" s="184"/>
      <c r="H603" s="184"/>
      <c r="I603" s="184"/>
      <c r="J603" s="184"/>
      <c r="K603" s="184"/>
      <c r="L603" s="184"/>
      <c r="M603" s="184"/>
      <c r="N603" s="184"/>
      <c r="O603" s="184"/>
      <c r="P603" s="184"/>
      <c r="Q603" s="184"/>
      <c r="R603" s="184"/>
      <c r="S603" s="184"/>
      <c r="T603" s="184"/>
      <c r="U603" s="184"/>
      <c r="V603" s="184"/>
      <c r="W603" s="184"/>
      <c r="X603" s="184"/>
      <c r="Y603" s="184"/>
      <c r="Z603" s="184"/>
    </row>
    <row r="604" spans="1:26" x14ac:dyDescent="0.25">
      <c r="A604" s="184"/>
      <c r="B604" s="184"/>
      <c r="C604" s="289"/>
      <c r="D604" s="290"/>
      <c r="E604" s="184"/>
      <c r="F604" s="184"/>
      <c r="G604" s="184"/>
      <c r="H604" s="184"/>
      <c r="I604" s="184"/>
      <c r="J604" s="184"/>
      <c r="K604" s="184"/>
      <c r="L604" s="184"/>
      <c r="M604" s="184"/>
      <c r="N604" s="184"/>
      <c r="O604" s="184"/>
      <c r="P604" s="184"/>
      <c r="Q604" s="184"/>
      <c r="R604" s="184"/>
      <c r="S604" s="184"/>
      <c r="T604" s="184"/>
      <c r="U604" s="184"/>
      <c r="V604" s="184"/>
      <c r="W604" s="184"/>
      <c r="X604" s="184"/>
      <c r="Y604" s="184"/>
      <c r="Z604" s="184"/>
    </row>
    <row r="605" spans="1:26" x14ac:dyDescent="0.25">
      <c r="A605" s="184"/>
      <c r="B605" s="184"/>
      <c r="C605" s="289"/>
      <c r="D605" s="290"/>
      <c r="E605" s="184"/>
      <c r="F605" s="184"/>
      <c r="G605" s="184"/>
      <c r="H605" s="184"/>
      <c r="I605" s="184"/>
      <c r="J605" s="184"/>
      <c r="K605" s="184"/>
      <c r="L605" s="184"/>
      <c r="M605" s="184"/>
      <c r="N605" s="184"/>
      <c r="O605" s="184"/>
      <c r="P605" s="184"/>
      <c r="Q605" s="184"/>
      <c r="R605" s="184"/>
      <c r="S605" s="184"/>
      <c r="T605" s="184"/>
      <c r="U605" s="184"/>
      <c r="V605" s="184"/>
      <c r="W605" s="184"/>
      <c r="X605" s="184"/>
      <c r="Y605" s="184"/>
      <c r="Z605" s="184"/>
    </row>
    <row r="606" spans="1:26" x14ac:dyDescent="0.25">
      <c r="A606" s="184"/>
      <c r="B606" s="184"/>
      <c r="C606" s="289"/>
      <c r="D606" s="290"/>
      <c r="E606" s="184"/>
      <c r="F606" s="184"/>
      <c r="G606" s="184"/>
      <c r="H606" s="184"/>
      <c r="I606" s="184"/>
      <c r="J606" s="184"/>
      <c r="K606" s="184"/>
      <c r="L606" s="184"/>
      <c r="M606" s="184"/>
      <c r="N606" s="184"/>
      <c r="O606" s="184"/>
      <c r="P606" s="184"/>
      <c r="Q606" s="184"/>
      <c r="R606" s="184"/>
      <c r="S606" s="184"/>
      <c r="T606" s="184"/>
      <c r="U606" s="184"/>
      <c r="V606" s="184"/>
      <c r="W606" s="184"/>
      <c r="X606" s="184"/>
      <c r="Y606" s="184"/>
      <c r="Z606" s="184"/>
    </row>
    <row r="607" spans="1:26" x14ac:dyDescent="0.25">
      <c r="A607" s="184"/>
      <c r="B607" s="184"/>
      <c r="C607" s="289"/>
      <c r="D607" s="290"/>
      <c r="E607" s="184"/>
      <c r="F607" s="184"/>
      <c r="G607" s="184"/>
      <c r="H607" s="184"/>
      <c r="I607" s="184"/>
      <c r="J607" s="184"/>
      <c r="K607" s="184"/>
      <c r="L607" s="184"/>
      <c r="M607" s="184"/>
      <c r="N607" s="184"/>
      <c r="O607" s="184"/>
      <c r="P607" s="184"/>
      <c r="Q607" s="184"/>
      <c r="R607" s="184"/>
      <c r="S607" s="184"/>
      <c r="T607" s="184"/>
      <c r="U607" s="184"/>
      <c r="V607" s="184"/>
      <c r="W607" s="184"/>
      <c r="X607" s="184"/>
      <c r="Y607" s="184"/>
      <c r="Z607" s="184"/>
    </row>
    <row r="608" spans="1:26" x14ac:dyDescent="0.25">
      <c r="A608" s="184"/>
      <c r="B608" s="184"/>
      <c r="C608" s="289"/>
      <c r="D608" s="290"/>
      <c r="E608" s="184"/>
      <c r="F608" s="184"/>
      <c r="G608" s="184"/>
      <c r="H608" s="184"/>
      <c r="I608" s="184"/>
      <c r="J608" s="184"/>
      <c r="K608" s="184"/>
      <c r="L608" s="184"/>
      <c r="M608" s="184"/>
      <c r="N608" s="184"/>
      <c r="O608" s="184"/>
      <c r="P608" s="184"/>
      <c r="Q608" s="184"/>
      <c r="R608" s="184"/>
      <c r="S608" s="184"/>
      <c r="T608" s="184"/>
      <c r="U608" s="184"/>
      <c r="V608" s="184"/>
      <c r="W608" s="184"/>
      <c r="X608" s="184"/>
      <c r="Y608" s="184"/>
      <c r="Z608" s="184"/>
    </row>
    <row r="609" spans="1:26" x14ac:dyDescent="0.25">
      <c r="A609" s="184"/>
      <c r="B609" s="184"/>
      <c r="C609" s="289"/>
      <c r="D609" s="290"/>
      <c r="E609" s="184"/>
      <c r="F609" s="184"/>
      <c r="G609" s="184"/>
      <c r="H609" s="184"/>
      <c r="I609" s="184"/>
      <c r="J609" s="184"/>
      <c r="K609" s="184"/>
      <c r="L609" s="184"/>
      <c r="M609" s="184"/>
      <c r="N609" s="184"/>
      <c r="O609" s="184"/>
      <c r="P609" s="184"/>
      <c r="Q609" s="184"/>
      <c r="R609" s="184"/>
      <c r="S609" s="184"/>
      <c r="T609" s="184"/>
      <c r="U609" s="184"/>
      <c r="V609" s="184"/>
      <c r="W609" s="184"/>
      <c r="X609" s="184"/>
      <c r="Y609" s="184"/>
      <c r="Z609" s="184"/>
    </row>
    <row r="610" spans="1:26" x14ac:dyDescent="0.25">
      <c r="A610" s="184"/>
      <c r="B610" s="184"/>
      <c r="C610" s="289"/>
      <c r="D610" s="290"/>
      <c r="E610" s="184"/>
      <c r="F610" s="184"/>
      <c r="G610" s="184"/>
      <c r="H610" s="184"/>
      <c r="I610" s="184"/>
      <c r="J610" s="184"/>
      <c r="K610" s="184"/>
      <c r="L610" s="184"/>
      <c r="M610" s="184"/>
      <c r="N610" s="184"/>
      <c r="O610" s="184"/>
      <c r="P610" s="184"/>
      <c r="Q610" s="184"/>
      <c r="R610" s="184"/>
      <c r="S610" s="184"/>
      <c r="T610" s="184"/>
      <c r="U610" s="184"/>
      <c r="V610" s="184"/>
      <c r="W610" s="184"/>
      <c r="X610" s="184"/>
      <c r="Y610" s="184"/>
      <c r="Z610" s="184"/>
    </row>
    <row r="611" spans="1:26" x14ac:dyDescent="0.25">
      <c r="A611" s="184"/>
      <c r="B611" s="184"/>
      <c r="C611" s="289"/>
      <c r="D611" s="290"/>
      <c r="E611" s="184"/>
      <c r="F611" s="184"/>
      <c r="G611" s="184"/>
      <c r="H611" s="184"/>
      <c r="I611" s="184"/>
      <c r="J611" s="184"/>
      <c r="K611" s="184"/>
      <c r="L611" s="184"/>
      <c r="M611" s="184"/>
      <c r="N611" s="184"/>
      <c r="O611" s="184"/>
      <c r="P611" s="184"/>
      <c r="Q611" s="184"/>
      <c r="R611" s="184"/>
      <c r="S611" s="184"/>
      <c r="T611" s="184"/>
      <c r="U611" s="184"/>
      <c r="V611" s="184"/>
      <c r="W611" s="184"/>
      <c r="X611" s="184"/>
      <c r="Y611" s="184"/>
      <c r="Z611" s="184"/>
    </row>
    <row r="612" spans="1:26" x14ac:dyDescent="0.25">
      <c r="A612" s="184"/>
      <c r="B612" s="184"/>
      <c r="C612" s="289"/>
      <c r="D612" s="290"/>
      <c r="E612" s="184"/>
      <c r="F612" s="184"/>
      <c r="G612" s="184"/>
      <c r="H612" s="184"/>
      <c r="I612" s="184"/>
      <c r="J612" s="184"/>
      <c r="K612" s="184"/>
      <c r="L612" s="184"/>
      <c r="M612" s="184"/>
      <c r="N612" s="184"/>
      <c r="O612" s="184"/>
      <c r="P612" s="184"/>
      <c r="Q612" s="184"/>
      <c r="R612" s="184"/>
      <c r="S612" s="184"/>
      <c r="T612" s="184"/>
      <c r="U612" s="184"/>
      <c r="V612" s="184"/>
      <c r="W612" s="184"/>
      <c r="X612" s="184"/>
      <c r="Y612" s="184"/>
      <c r="Z612" s="184"/>
    </row>
    <row r="613" spans="1:26" x14ac:dyDescent="0.25">
      <c r="A613" s="184"/>
      <c r="B613" s="184"/>
      <c r="C613" s="289"/>
      <c r="D613" s="290"/>
      <c r="E613" s="184"/>
      <c r="F613" s="184"/>
      <c r="G613" s="184"/>
      <c r="H613" s="184"/>
      <c r="I613" s="184"/>
      <c r="J613" s="184"/>
      <c r="K613" s="184"/>
      <c r="L613" s="184"/>
      <c r="M613" s="184"/>
      <c r="N613" s="184"/>
      <c r="O613" s="184"/>
      <c r="P613" s="184"/>
      <c r="Q613" s="184"/>
      <c r="R613" s="184"/>
      <c r="S613" s="184"/>
      <c r="T613" s="184"/>
      <c r="U613" s="184"/>
      <c r="V613" s="184"/>
      <c r="W613" s="184"/>
      <c r="X613" s="184"/>
      <c r="Y613" s="184"/>
      <c r="Z613" s="184"/>
    </row>
    <row r="614" spans="1:26" x14ac:dyDescent="0.25">
      <c r="A614" s="184"/>
      <c r="B614" s="184"/>
      <c r="C614" s="289"/>
      <c r="D614" s="290"/>
      <c r="E614" s="184"/>
      <c r="F614" s="184"/>
      <c r="G614" s="184"/>
      <c r="H614" s="184"/>
      <c r="I614" s="184"/>
      <c r="J614" s="184"/>
      <c r="K614" s="184"/>
      <c r="L614" s="184"/>
      <c r="M614" s="184"/>
      <c r="N614" s="184"/>
      <c r="O614" s="184"/>
      <c r="P614" s="184"/>
      <c r="Q614" s="184"/>
      <c r="R614" s="184"/>
      <c r="S614" s="184"/>
      <c r="T614" s="184"/>
      <c r="U614" s="184"/>
      <c r="V614" s="184"/>
      <c r="W614" s="184"/>
      <c r="X614" s="184"/>
      <c r="Y614" s="184"/>
      <c r="Z614" s="184"/>
    </row>
    <row r="615" spans="1:26" x14ac:dyDescent="0.25">
      <c r="A615" s="184"/>
      <c r="B615" s="184"/>
      <c r="C615" s="289"/>
      <c r="D615" s="290"/>
      <c r="E615" s="184"/>
      <c r="F615" s="184"/>
      <c r="G615" s="184"/>
      <c r="H615" s="184"/>
      <c r="I615" s="184"/>
      <c r="J615" s="184"/>
      <c r="K615" s="184"/>
      <c r="L615" s="184"/>
      <c r="M615" s="184"/>
      <c r="N615" s="184"/>
      <c r="O615" s="184"/>
      <c r="P615" s="184"/>
      <c r="Q615" s="184"/>
      <c r="R615" s="184"/>
      <c r="S615" s="184"/>
      <c r="T615" s="184"/>
      <c r="U615" s="184"/>
      <c r="V615" s="184"/>
      <c r="W615" s="184"/>
      <c r="X615" s="184"/>
      <c r="Y615" s="184"/>
      <c r="Z615" s="184"/>
    </row>
    <row r="616" spans="1:26" x14ac:dyDescent="0.25">
      <c r="A616" s="184"/>
      <c r="B616" s="184"/>
      <c r="C616" s="289"/>
      <c r="D616" s="290"/>
      <c r="E616" s="184"/>
      <c r="F616" s="184"/>
      <c r="G616" s="184"/>
      <c r="H616" s="184"/>
      <c r="I616" s="184"/>
      <c r="J616" s="184"/>
      <c r="K616" s="184"/>
      <c r="L616" s="184"/>
      <c r="M616" s="184"/>
      <c r="N616" s="184"/>
      <c r="O616" s="184"/>
      <c r="P616" s="184"/>
      <c r="Q616" s="184"/>
      <c r="R616" s="184"/>
      <c r="S616" s="184"/>
      <c r="T616" s="184"/>
      <c r="U616" s="184"/>
      <c r="V616" s="184"/>
      <c r="W616" s="184"/>
      <c r="X616" s="184"/>
      <c r="Y616" s="184"/>
      <c r="Z616" s="184"/>
    </row>
    <row r="617" spans="1:26" x14ac:dyDescent="0.25">
      <c r="A617" s="184"/>
      <c r="B617" s="184"/>
      <c r="C617" s="289"/>
      <c r="D617" s="290"/>
      <c r="E617" s="184"/>
      <c r="F617" s="184"/>
      <c r="G617" s="184"/>
      <c r="H617" s="184"/>
      <c r="I617" s="184"/>
      <c r="J617" s="184"/>
      <c r="K617" s="184"/>
      <c r="L617" s="184"/>
      <c r="M617" s="184"/>
      <c r="N617" s="184"/>
      <c r="O617" s="184"/>
      <c r="P617" s="184"/>
      <c r="Q617" s="184"/>
      <c r="R617" s="184"/>
      <c r="S617" s="184"/>
      <c r="T617" s="184"/>
      <c r="U617" s="184"/>
      <c r="V617" s="184"/>
      <c r="W617" s="184"/>
      <c r="X617" s="184"/>
      <c r="Y617" s="184"/>
      <c r="Z617" s="184"/>
    </row>
    <row r="618" spans="1:26" x14ac:dyDescent="0.25">
      <c r="A618" s="184"/>
      <c r="B618" s="184"/>
      <c r="C618" s="289"/>
      <c r="D618" s="290"/>
      <c r="E618" s="184"/>
      <c r="F618" s="184"/>
      <c r="G618" s="184"/>
      <c r="H618" s="184"/>
      <c r="I618" s="184"/>
      <c r="J618" s="184"/>
      <c r="K618" s="184"/>
      <c r="L618" s="184"/>
      <c r="M618" s="184"/>
      <c r="N618" s="184"/>
      <c r="O618" s="184"/>
      <c r="P618" s="184"/>
      <c r="Q618" s="184"/>
      <c r="R618" s="184"/>
      <c r="S618" s="184"/>
      <c r="T618" s="184"/>
      <c r="U618" s="184"/>
      <c r="V618" s="184"/>
      <c r="W618" s="184"/>
      <c r="X618" s="184"/>
      <c r="Y618" s="184"/>
      <c r="Z618" s="184"/>
    </row>
    <row r="619" spans="1:26" x14ac:dyDescent="0.25">
      <c r="A619" s="184"/>
      <c r="B619" s="184"/>
      <c r="C619" s="289"/>
      <c r="D619" s="290"/>
      <c r="E619" s="184"/>
      <c r="F619" s="184"/>
      <c r="G619" s="184"/>
      <c r="H619" s="184"/>
      <c r="I619" s="184"/>
      <c r="J619" s="184"/>
      <c r="K619" s="184"/>
      <c r="L619" s="184"/>
      <c r="M619" s="184"/>
      <c r="N619" s="184"/>
      <c r="O619" s="184"/>
      <c r="P619" s="184"/>
      <c r="Q619" s="184"/>
      <c r="R619" s="184"/>
      <c r="S619" s="184"/>
      <c r="T619" s="184"/>
      <c r="U619" s="184"/>
      <c r="V619" s="184"/>
      <c r="W619" s="184"/>
      <c r="X619" s="184"/>
      <c r="Y619" s="184"/>
      <c r="Z619" s="184"/>
    </row>
    <row r="620" spans="1:26" x14ac:dyDescent="0.25">
      <c r="A620" s="184"/>
      <c r="B620" s="184"/>
      <c r="C620" s="289"/>
      <c r="D620" s="290"/>
      <c r="E620" s="184"/>
      <c r="F620" s="184"/>
      <c r="G620" s="184"/>
      <c r="H620" s="184"/>
      <c r="I620" s="184"/>
      <c r="J620" s="184"/>
      <c r="K620" s="184"/>
      <c r="L620" s="184"/>
      <c r="M620" s="184"/>
      <c r="N620" s="184"/>
      <c r="O620" s="184"/>
      <c r="P620" s="184"/>
      <c r="Q620" s="184"/>
      <c r="R620" s="184"/>
      <c r="S620" s="184"/>
      <c r="T620" s="184"/>
      <c r="U620" s="184"/>
      <c r="V620" s="184"/>
      <c r="W620" s="184"/>
      <c r="X620" s="184"/>
      <c r="Y620" s="184"/>
      <c r="Z620" s="184"/>
    </row>
    <row r="621" spans="1:26" x14ac:dyDescent="0.25">
      <c r="A621" s="184"/>
      <c r="B621" s="184"/>
      <c r="C621" s="289"/>
      <c r="D621" s="290"/>
      <c r="E621" s="184"/>
      <c r="F621" s="184"/>
      <c r="G621" s="184"/>
      <c r="H621" s="184"/>
      <c r="I621" s="184"/>
      <c r="J621" s="184"/>
      <c r="K621" s="184"/>
      <c r="L621" s="184"/>
      <c r="M621" s="184"/>
      <c r="N621" s="184"/>
      <c r="O621" s="184"/>
      <c r="P621" s="184"/>
      <c r="Q621" s="184"/>
      <c r="R621" s="184"/>
      <c r="S621" s="184"/>
      <c r="T621" s="184"/>
      <c r="U621" s="184"/>
      <c r="V621" s="184"/>
      <c r="W621" s="184"/>
      <c r="X621" s="184"/>
      <c r="Y621" s="184"/>
      <c r="Z621" s="184"/>
    </row>
    <row r="622" spans="1:26" x14ac:dyDescent="0.25">
      <c r="A622" s="184"/>
      <c r="B622" s="184"/>
      <c r="C622" s="289"/>
      <c r="D622" s="290"/>
      <c r="E622" s="184"/>
      <c r="F622" s="184"/>
      <c r="G622" s="184"/>
      <c r="H622" s="184"/>
      <c r="I622" s="184"/>
      <c r="J622" s="184"/>
      <c r="K622" s="184"/>
      <c r="L622" s="184"/>
      <c r="M622" s="184"/>
      <c r="N622" s="184"/>
      <c r="O622" s="184"/>
      <c r="P622" s="184"/>
      <c r="Q622" s="184"/>
      <c r="R622" s="184"/>
      <c r="S622" s="184"/>
      <c r="T622" s="184"/>
      <c r="U622" s="184"/>
      <c r="V622" s="184"/>
      <c r="W622" s="184"/>
      <c r="X622" s="184"/>
      <c r="Y622" s="184"/>
      <c r="Z622" s="184"/>
    </row>
    <row r="623" spans="1:26" x14ac:dyDescent="0.25">
      <c r="A623" s="184"/>
      <c r="B623" s="184"/>
      <c r="C623" s="289"/>
      <c r="D623" s="290"/>
      <c r="E623" s="184"/>
      <c r="F623" s="184"/>
      <c r="G623" s="184"/>
      <c r="H623" s="184"/>
      <c r="I623" s="184"/>
      <c r="J623" s="184"/>
      <c r="K623" s="184"/>
      <c r="L623" s="184"/>
      <c r="M623" s="184"/>
      <c r="N623" s="184"/>
      <c r="O623" s="184"/>
      <c r="P623" s="184"/>
      <c r="Q623" s="184"/>
      <c r="R623" s="184"/>
      <c r="S623" s="184"/>
      <c r="T623" s="184"/>
      <c r="U623" s="184"/>
      <c r="V623" s="184"/>
      <c r="W623" s="184"/>
      <c r="X623" s="184"/>
      <c r="Y623" s="184"/>
      <c r="Z623" s="184"/>
    </row>
    <row r="624" spans="1:26" x14ac:dyDescent="0.25">
      <c r="A624" s="184"/>
      <c r="B624" s="184"/>
      <c r="C624" s="289"/>
      <c r="D624" s="290"/>
      <c r="E624" s="184"/>
      <c r="F624" s="184"/>
      <c r="G624" s="184"/>
      <c r="H624" s="184"/>
      <c r="I624" s="184"/>
      <c r="J624" s="184"/>
      <c r="K624" s="184"/>
      <c r="L624" s="184"/>
      <c r="M624" s="184"/>
      <c r="N624" s="184"/>
      <c r="O624" s="184"/>
      <c r="P624" s="184"/>
      <c r="Q624" s="184"/>
      <c r="R624" s="184"/>
      <c r="S624" s="184"/>
      <c r="T624" s="184"/>
      <c r="U624" s="184"/>
      <c r="V624" s="184"/>
      <c r="W624" s="184"/>
      <c r="X624" s="184"/>
      <c r="Y624" s="184"/>
      <c r="Z624" s="184"/>
    </row>
    <row r="625" spans="1:26" x14ac:dyDescent="0.25">
      <c r="A625" s="184"/>
      <c r="B625" s="184"/>
      <c r="C625" s="289"/>
      <c r="D625" s="290"/>
      <c r="E625" s="184"/>
      <c r="F625" s="184"/>
      <c r="G625" s="184"/>
      <c r="H625" s="184"/>
      <c r="I625" s="184"/>
      <c r="J625" s="184"/>
      <c r="K625" s="184"/>
      <c r="L625" s="184"/>
      <c r="M625" s="184"/>
      <c r="N625" s="184"/>
      <c r="O625" s="184"/>
      <c r="P625" s="184"/>
      <c r="Q625" s="184"/>
      <c r="R625" s="184"/>
      <c r="S625" s="184"/>
      <c r="T625" s="184"/>
      <c r="U625" s="184"/>
      <c r="V625" s="184"/>
      <c r="W625" s="184"/>
      <c r="X625" s="184"/>
      <c r="Y625" s="184"/>
      <c r="Z625" s="184"/>
    </row>
    <row r="626" spans="1:26" x14ac:dyDescent="0.25">
      <c r="A626" s="184"/>
      <c r="B626" s="184"/>
      <c r="C626" s="289"/>
      <c r="D626" s="290"/>
      <c r="E626" s="184"/>
      <c r="F626" s="184"/>
      <c r="G626" s="184"/>
      <c r="H626" s="184"/>
      <c r="I626" s="184"/>
      <c r="J626" s="184"/>
      <c r="K626" s="184"/>
      <c r="L626" s="184"/>
      <c r="M626" s="184"/>
      <c r="N626" s="184"/>
      <c r="O626" s="184"/>
      <c r="P626" s="184"/>
      <c r="Q626" s="184"/>
      <c r="R626" s="184"/>
      <c r="S626" s="184"/>
      <c r="T626" s="184"/>
      <c r="U626" s="184"/>
      <c r="V626" s="184"/>
      <c r="W626" s="184"/>
      <c r="X626" s="184"/>
      <c r="Y626" s="184"/>
      <c r="Z626" s="184"/>
    </row>
    <row r="627" spans="1:26" x14ac:dyDescent="0.25">
      <c r="A627" s="184"/>
      <c r="B627" s="184"/>
      <c r="C627" s="289"/>
      <c r="D627" s="290"/>
      <c r="E627" s="184"/>
      <c r="F627" s="184"/>
      <c r="G627" s="184"/>
      <c r="H627" s="184"/>
      <c r="I627" s="184"/>
      <c r="J627" s="184"/>
      <c r="K627" s="184"/>
      <c r="L627" s="184"/>
      <c r="M627" s="184"/>
      <c r="N627" s="184"/>
      <c r="O627" s="184"/>
      <c r="P627" s="184"/>
      <c r="Q627" s="184"/>
      <c r="R627" s="184"/>
      <c r="S627" s="184"/>
      <c r="T627" s="184"/>
      <c r="U627" s="184"/>
      <c r="V627" s="184"/>
      <c r="W627" s="184"/>
      <c r="X627" s="184"/>
      <c r="Y627" s="184"/>
      <c r="Z627" s="184"/>
    </row>
    <row r="628" spans="1:26" x14ac:dyDescent="0.25">
      <c r="A628" s="184"/>
      <c r="B628" s="184"/>
      <c r="C628" s="289"/>
      <c r="D628" s="290"/>
      <c r="E628" s="184"/>
      <c r="F628" s="184"/>
      <c r="G628" s="184"/>
      <c r="H628" s="184"/>
      <c r="I628" s="184"/>
      <c r="J628" s="184"/>
      <c r="K628" s="184"/>
      <c r="L628" s="184"/>
      <c r="M628" s="184"/>
      <c r="N628" s="184"/>
      <c r="O628" s="184"/>
      <c r="P628" s="184"/>
      <c r="Q628" s="184"/>
      <c r="R628" s="184"/>
      <c r="S628" s="184"/>
      <c r="T628" s="184"/>
      <c r="U628" s="184"/>
      <c r="V628" s="184"/>
      <c r="W628" s="184"/>
      <c r="X628" s="184"/>
      <c r="Y628" s="184"/>
      <c r="Z628" s="184"/>
    </row>
    <row r="629" spans="1:26" x14ac:dyDescent="0.25">
      <c r="A629" s="184"/>
      <c r="B629" s="184"/>
      <c r="C629" s="289"/>
      <c r="D629" s="290"/>
      <c r="E629" s="184"/>
      <c r="F629" s="184"/>
      <c r="G629" s="184"/>
      <c r="H629" s="184"/>
      <c r="I629" s="184"/>
      <c r="J629" s="184"/>
      <c r="K629" s="184"/>
      <c r="L629" s="184"/>
      <c r="M629" s="184"/>
      <c r="N629" s="184"/>
      <c r="O629" s="184"/>
      <c r="P629" s="184"/>
      <c r="Q629" s="184"/>
      <c r="R629" s="184"/>
      <c r="S629" s="184"/>
      <c r="T629" s="184"/>
      <c r="U629" s="184"/>
      <c r="V629" s="184"/>
      <c r="W629" s="184"/>
      <c r="X629" s="184"/>
      <c r="Y629" s="184"/>
      <c r="Z629" s="184"/>
    </row>
    <row r="630" spans="1:26" x14ac:dyDescent="0.25">
      <c r="A630" s="184"/>
      <c r="B630" s="184"/>
      <c r="C630" s="289"/>
      <c r="D630" s="290"/>
      <c r="E630" s="184"/>
      <c r="F630" s="184"/>
      <c r="G630" s="184"/>
      <c r="H630" s="184"/>
      <c r="I630" s="184"/>
      <c r="J630" s="184"/>
      <c r="K630" s="184"/>
      <c r="L630" s="184"/>
      <c r="M630" s="184"/>
      <c r="N630" s="184"/>
      <c r="O630" s="184"/>
      <c r="P630" s="184"/>
      <c r="Q630" s="184"/>
      <c r="R630" s="184"/>
      <c r="S630" s="184"/>
      <c r="T630" s="184"/>
      <c r="U630" s="184"/>
      <c r="V630" s="184"/>
      <c r="W630" s="184"/>
      <c r="X630" s="184"/>
      <c r="Y630" s="184"/>
      <c r="Z630" s="184"/>
    </row>
    <row r="631" spans="1:26" x14ac:dyDescent="0.25">
      <c r="A631" s="184"/>
      <c r="B631" s="184"/>
      <c r="C631" s="289"/>
      <c r="D631" s="290"/>
      <c r="E631" s="184"/>
      <c r="F631" s="184"/>
      <c r="G631" s="184"/>
      <c r="H631" s="184"/>
      <c r="I631" s="184"/>
      <c r="J631" s="184"/>
      <c r="K631" s="184"/>
      <c r="L631" s="184"/>
      <c r="M631" s="184"/>
      <c r="N631" s="184"/>
      <c r="O631" s="184"/>
      <c r="P631" s="184"/>
      <c r="Q631" s="184"/>
      <c r="R631" s="184"/>
      <c r="S631" s="184"/>
      <c r="T631" s="184"/>
      <c r="U631" s="184"/>
      <c r="V631" s="184"/>
      <c r="W631" s="184"/>
      <c r="X631" s="184"/>
      <c r="Y631" s="184"/>
      <c r="Z631" s="184"/>
    </row>
    <row r="632" spans="1:26" x14ac:dyDescent="0.25">
      <c r="A632" s="184"/>
      <c r="B632" s="184"/>
      <c r="C632" s="289"/>
      <c r="D632" s="290"/>
      <c r="E632" s="184"/>
      <c r="F632" s="184"/>
      <c r="G632" s="184"/>
      <c r="H632" s="184"/>
      <c r="I632" s="184"/>
      <c r="J632" s="184"/>
      <c r="K632" s="184"/>
      <c r="L632" s="184"/>
      <c r="M632" s="184"/>
      <c r="N632" s="184"/>
      <c r="O632" s="184"/>
      <c r="P632" s="184"/>
      <c r="Q632" s="184"/>
      <c r="R632" s="184"/>
      <c r="S632" s="184"/>
      <c r="T632" s="184"/>
      <c r="U632" s="184"/>
      <c r="V632" s="184"/>
      <c r="W632" s="184"/>
      <c r="X632" s="184"/>
      <c r="Y632" s="184"/>
      <c r="Z632" s="184"/>
    </row>
    <row r="633" spans="1:26" x14ac:dyDescent="0.25">
      <c r="A633" s="184"/>
      <c r="B633" s="184"/>
      <c r="C633" s="289"/>
      <c r="D633" s="290"/>
      <c r="E633" s="184"/>
      <c r="F633" s="184"/>
      <c r="G633" s="184"/>
      <c r="H633" s="184"/>
      <c r="I633" s="184"/>
      <c r="J633" s="184"/>
      <c r="K633" s="184"/>
      <c r="L633" s="184"/>
      <c r="M633" s="184"/>
      <c r="N633" s="184"/>
      <c r="O633" s="184"/>
      <c r="P633" s="184"/>
      <c r="Q633" s="184"/>
      <c r="R633" s="184"/>
      <c r="S633" s="184"/>
      <c r="T633" s="184"/>
      <c r="U633" s="184"/>
      <c r="V633" s="184"/>
      <c r="W633" s="184"/>
      <c r="X633" s="184"/>
      <c r="Y633" s="184"/>
      <c r="Z633" s="184"/>
    </row>
    <row r="634" spans="1:26" x14ac:dyDescent="0.25">
      <c r="A634" s="184"/>
      <c r="B634" s="184"/>
      <c r="C634" s="289"/>
      <c r="D634" s="290"/>
      <c r="E634" s="184"/>
      <c r="F634" s="184"/>
      <c r="G634" s="184"/>
      <c r="H634" s="184"/>
      <c r="I634" s="184"/>
      <c r="J634" s="184"/>
      <c r="K634" s="184"/>
      <c r="L634" s="184"/>
      <c r="M634" s="184"/>
      <c r="N634" s="184"/>
      <c r="O634" s="184"/>
      <c r="P634" s="184"/>
      <c r="Q634" s="184"/>
      <c r="R634" s="184"/>
      <c r="S634" s="184"/>
      <c r="T634" s="184"/>
      <c r="U634" s="184"/>
      <c r="V634" s="184"/>
      <c r="W634" s="184"/>
      <c r="X634" s="184"/>
      <c r="Y634" s="184"/>
      <c r="Z634" s="184"/>
    </row>
    <row r="635" spans="1:26" x14ac:dyDescent="0.25">
      <c r="A635" s="184"/>
      <c r="B635" s="184"/>
      <c r="C635" s="289"/>
      <c r="D635" s="290"/>
      <c r="E635" s="184"/>
      <c r="F635" s="184"/>
      <c r="G635" s="184"/>
      <c r="H635" s="184"/>
      <c r="I635" s="184"/>
      <c r="J635" s="184"/>
      <c r="K635" s="184"/>
      <c r="L635" s="184"/>
      <c r="M635" s="184"/>
      <c r="N635" s="184"/>
      <c r="O635" s="184"/>
      <c r="P635" s="184"/>
      <c r="Q635" s="184"/>
      <c r="R635" s="184"/>
      <c r="S635" s="184"/>
      <c r="T635" s="184"/>
      <c r="U635" s="184"/>
      <c r="V635" s="184"/>
      <c r="W635" s="184"/>
      <c r="X635" s="184"/>
      <c r="Y635" s="184"/>
      <c r="Z635" s="184"/>
    </row>
    <row r="636" spans="1:26" x14ac:dyDescent="0.25">
      <c r="A636" s="184"/>
      <c r="B636" s="184"/>
      <c r="C636" s="289"/>
      <c r="D636" s="290"/>
      <c r="E636" s="184"/>
      <c r="F636" s="184"/>
      <c r="G636" s="184"/>
      <c r="H636" s="184"/>
      <c r="I636" s="184"/>
      <c r="J636" s="184"/>
      <c r="K636" s="184"/>
      <c r="L636" s="184"/>
      <c r="M636" s="184"/>
      <c r="N636" s="184"/>
      <c r="O636" s="184"/>
      <c r="P636" s="184"/>
      <c r="Q636" s="184"/>
      <c r="R636" s="184"/>
      <c r="S636" s="184"/>
      <c r="T636" s="184"/>
      <c r="U636" s="184"/>
      <c r="V636" s="184"/>
      <c r="W636" s="184"/>
      <c r="X636" s="184"/>
      <c r="Y636" s="184"/>
      <c r="Z636" s="184"/>
    </row>
    <row r="637" spans="1:26" x14ac:dyDescent="0.25">
      <c r="A637" s="184"/>
      <c r="B637" s="184"/>
      <c r="C637" s="289"/>
      <c r="D637" s="290"/>
      <c r="E637" s="184"/>
      <c r="F637" s="184"/>
      <c r="G637" s="184"/>
      <c r="H637" s="184"/>
      <c r="I637" s="184"/>
      <c r="J637" s="184"/>
      <c r="K637" s="184"/>
      <c r="L637" s="184"/>
      <c r="M637" s="184"/>
      <c r="N637" s="184"/>
      <c r="O637" s="184"/>
      <c r="P637" s="184"/>
      <c r="Q637" s="184"/>
      <c r="R637" s="184"/>
      <c r="S637" s="184"/>
      <c r="T637" s="184"/>
      <c r="U637" s="184"/>
      <c r="V637" s="184"/>
      <c r="W637" s="184"/>
      <c r="X637" s="184"/>
      <c r="Y637" s="184"/>
      <c r="Z637" s="184"/>
    </row>
    <row r="638" spans="1:26" x14ac:dyDescent="0.25">
      <c r="A638" s="184"/>
      <c r="B638" s="184"/>
      <c r="C638" s="289"/>
      <c r="D638" s="290"/>
      <c r="E638" s="184"/>
      <c r="F638" s="184"/>
      <c r="G638" s="184"/>
      <c r="H638" s="184"/>
      <c r="I638" s="184"/>
      <c r="J638" s="184"/>
      <c r="K638" s="184"/>
      <c r="L638" s="184"/>
      <c r="M638" s="184"/>
      <c r="N638" s="184"/>
      <c r="O638" s="184"/>
      <c r="P638" s="184"/>
      <c r="Q638" s="184"/>
      <c r="R638" s="184"/>
      <c r="S638" s="184"/>
      <c r="T638" s="184"/>
      <c r="U638" s="184"/>
      <c r="V638" s="184"/>
      <c r="W638" s="184"/>
      <c r="X638" s="184"/>
      <c r="Y638" s="184"/>
      <c r="Z638" s="184"/>
    </row>
    <row r="639" spans="1:26" x14ac:dyDescent="0.25">
      <c r="A639" s="184"/>
      <c r="B639" s="184"/>
      <c r="C639" s="289"/>
      <c r="D639" s="290"/>
      <c r="E639" s="184"/>
      <c r="F639" s="184"/>
      <c r="G639" s="184"/>
      <c r="H639" s="184"/>
      <c r="I639" s="184"/>
      <c r="J639" s="184"/>
      <c r="K639" s="184"/>
      <c r="L639" s="184"/>
      <c r="M639" s="184"/>
      <c r="N639" s="184"/>
      <c r="O639" s="184"/>
      <c r="P639" s="184"/>
      <c r="Q639" s="184"/>
      <c r="R639" s="184"/>
      <c r="S639" s="184"/>
      <c r="T639" s="184"/>
      <c r="U639" s="184"/>
      <c r="V639" s="184"/>
      <c r="W639" s="184"/>
      <c r="X639" s="184"/>
      <c r="Y639" s="184"/>
      <c r="Z639" s="184"/>
    </row>
    <row r="640" spans="1:26" x14ac:dyDescent="0.25">
      <c r="A640" s="184"/>
      <c r="B640" s="184"/>
      <c r="C640" s="289"/>
      <c r="D640" s="290"/>
      <c r="E640" s="184"/>
      <c r="F640" s="184"/>
      <c r="G640" s="184"/>
      <c r="H640" s="184"/>
      <c r="I640" s="184"/>
      <c r="J640" s="184"/>
      <c r="K640" s="184"/>
      <c r="L640" s="184"/>
      <c r="M640" s="184"/>
      <c r="N640" s="184"/>
      <c r="O640" s="184"/>
      <c r="P640" s="184"/>
      <c r="Q640" s="184"/>
      <c r="R640" s="184"/>
      <c r="S640" s="184"/>
      <c r="T640" s="184"/>
      <c r="U640" s="184"/>
      <c r="V640" s="184"/>
      <c r="W640" s="184"/>
      <c r="X640" s="184"/>
      <c r="Y640" s="184"/>
      <c r="Z640" s="184"/>
    </row>
    <row r="641" spans="1:26" x14ac:dyDescent="0.25">
      <c r="A641" s="184"/>
      <c r="B641" s="184"/>
      <c r="C641" s="289"/>
      <c r="D641" s="290"/>
      <c r="E641" s="184"/>
      <c r="F641" s="184"/>
      <c r="G641" s="184"/>
      <c r="H641" s="184"/>
      <c r="I641" s="184"/>
      <c r="J641" s="184"/>
      <c r="K641" s="184"/>
      <c r="L641" s="184"/>
      <c r="M641" s="184"/>
      <c r="N641" s="184"/>
      <c r="O641" s="184"/>
      <c r="P641" s="184"/>
      <c r="Q641" s="184"/>
      <c r="R641" s="184"/>
      <c r="S641" s="184"/>
      <c r="T641" s="184"/>
      <c r="U641" s="184"/>
      <c r="V641" s="184"/>
      <c r="W641" s="184"/>
      <c r="X641" s="184"/>
      <c r="Y641" s="184"/>
      <c r="Z641" s="184"/>
    </row>
    <row r="642" spans="1:26" x14ac:dyDescent="0.25">
      <c r="A642" s="184"/>
      <c r="B642" s="184"/>
      <c r="C642" s="289"/>
      <c r="D642" s="290"/>
      <c r="E642" s="184"/>
      <c r="F642" s="184"/>
      <c r="G642" s="184"/>
      <c r="H642" s="184"/>
      <c r="I642" s="184"/>
      <c r="J642" s="184"/>
      <c r="K642" s="184"/>
      <c r="L642" s="184"/>
      <c r="M642" s="184"/>
      <c r="N642" s="184"/>
      <c r="O642" s="184"/>
      <c r="P642" s="184"/>
      <c r="Q642" s="184"/>
      <c r="R642" s="184"/>
      <c r="S642" s="184"/>
      <c r="T642" s="184"/>
      <c r="U642" s="184"/>
      <c r="V642" s="184"/>
      <c r="W642" s="184"/>
      <c r="X642" s="184"/>
      <c r="Y642" s="184"/>
      <c r="Z642" s="184"/>
    </row>
    <row r="643" spans="1:26" x14ac:dyDescent="0.25">
      <c r="A643" s="184"/>
      <c r="B643" s="184"/>
      <c r="C643" s="289"/>
      <c r="D643" s="290"/>
      <c r="E643" s="184"/>
      <c r="F643" s="184"/>
      <c r="G643" s="184"/>
      <c r="H643" s="184"/>
      <c r="I643" s="184"/>
      <c r="J643" s="184"/>
      <c r="K643" s="184"/>
      <c r="L643" s="184"/>
      <c r="M643" s="184"/>
      <c r="N643" s="184"/>
      <c r="O643" s="184"/>
      <c r="P643" s="184"/>
      <c r="Q643" s="184"/>
      <c r="R643" s="184"/>
      <c r="S643" s="184"/>
      <c r="T643" s="184"/>
      <c r="U643" s="184"/>
      <c r="V643" s="184"/>
      <c r="W643" s="184"/>
      <c r="X643" s="184"/>
      <c r="Y643" s="184"/>
      <c r="Z643" s="184"/>
    </row>
    <row r="644" spans="1:26" x14ac:dyDescent="0.25">
      <c r="A644" s="184"/>
      <c r="B644" s="184"/>
      <c r="C644" s="289"/>
      <c r="D644" s="290"/>
      <c r="E644" s="184"/>
      <c r="F644" s="184"/>
      <c r="G644" s="184"/>
      <c r="H644" s="184"/>
      <c r="I644" s="184"/>
      <c r="J644" s="184"/>
      <c r="K644" s="184"/>
      <c r="L644" s="184"/>
      <c r="M644" s="184"/>
      <c r="N644" s="184"/>
      <c r="O644" s="184"/>
      <c r="P644" s="184"/>
      <c r="Q644" s="184"/>
      <c r="R644" s="184"/>
      <c r="S644" s="184"/>
      <c r="T644" s="184"/>
      <c r="U644" s="184"/>
      <c r="V644" s="184"/>
      <c r="W644" s="184"/>
      <c r="X644" s="184"/>
      <c r="Y644" s="184"/>
      <c r="Z644" s="184"/>
    </row>
    <row r="645" spans="1:26" x14ac:dyDescent="0.25">
      <c r="A645" s="184"/>
      <c r="B645" s="184"/>
      <c r="C645" s="289"/>
      <c r="D645" s="290"/>
      <c r="E645" s="184"/>
      <c r="F645" s="184"/>
      <c r="G645" s="184"/>
      <c r="H645" s="184"/>
      <c r="I645" s="184"/>
      <c r="J645" s="184"/>
      <c r="K645" s="184"/>
      <c r="L645" s="184"/>
      <c r="M645" s="184"/>
      <c r="N645" s="184"/>
      <c r="O645" s="184"/>
      <c r="P645" s="184"/>
      <c r="Q645" s="184"/>
      <c r="R645" s="184"/>
      <c r="S645" s="184"/>
      <c r="T645" s="184"/>
      <c r="U645" s="184"/>
      <c r="V645" s="184"/>
      <c r="W645" s="184"/>
      <c r="X645" s="184"/>
      <c r="Y645" s="184"/>
      <c r="Z645" s="184"/>
    </row>
    <row r="646" spans="1:26" x14ac:dyDescent="0.25">
      <c r="A646" s="184"/>
      <c r="B646" s="184"/>
      <c r="C646" s="289"/>
      <c r="D646" s="290"/>
      <c r="E646" s="184"/>
      <c r="F646" s="184"/>
      <c r="G646" s="184"/>
      <c r="H646" s="184"/>
      <c r="I646" s="184"/>
      <c r="J646" s="184"/>
      <c r="K646" s="184"/>
      <c r="L646" s="184"/>
      <c r="M646" s="184"/>
      <c r="N646" s="184"/>
      <c r="O646" s="184"/>
      <c r="P646" s="184"/>
      <c r="Q646" s="184"/>
      <c r="R646" s="184"/>
      <c r="S646" s="184"/>
      <c r="T646" s="184"/>
      <c r="U646" s="184"/>
      <c r="V646" s="184"/>
      <c r="W646" s="184"/>
      <c r="X646" s="184"/>
      <c r="Y646" s="184"/>
      <c r="Z646" s="184"/>
    </row>
    <row r="647" spans="1:26" x14ac:dyDescent="0.25">
      <c r="A647" s="184"/>
      <c r="B647" s="184"/>
      <c r="C647" s="289"/>
      <c r="D647" s="290"/>
      <c r="E647" s="184"/>
      <c r="F647" s="184"/>
      <c r="G647" s="184"/>
      <c r="H647" s="184"/>
      <c r="I647" s="184"/>
      <c r="J647" s="184"/>
      <c r="K647" s="184"/>
      <c r="L647" s="184"/>
      <c r="M647" s="184"/>
      <c r="N647" s="184"/>
      <c r="O647" s="184"/>
      <c r="P647" s="184"/>
      <c r="Q647" s="184"/>
      <c r="R647" s="184"/>
      <c r="S647" s="184"/>
      <c r="T647" s="184"/>
      <c r="U647" s="184"/>
      <c r="V647" s="184"/>
      <c r="W647" s="184"/>
      <c r="X647" s="184"/>
      <c r="Y647" s="184"/>
      <c r="Z647" s="184"/>
    </row>
    <row r="648" spans="1:26" x14ac:dyDescent="0.25">
      <c r="A648" s="184"/>
      <c r="B648" s="184"/>
      <c r="C648" s="289"/>
      <c r="D648" s="290"/>
      <c r="E648" s="184"/>
      <c r="F648" s="184"/>
      <c r="G648" s="184"/>
      <c r="H648" s="184"/>
      <c r="I648" s="184"/>
      <c r="J648" s="184"/>
      <c r="K648" s="184"/>
      <c r="L648" s="184"/>
      <c r="M648" s="184"/>
      <c r="N648" s="184"/>
      <c r="O648" s="184"/>
      <c r="P648" s="184"/>
      <c r="Q648" s="184"/>
      <c r="R648" s="184"/>
      <c r="S648" s="184"/>
      <c r="T648" s="184"/>
      <c r="U648" s="184"/>
      <c r="V648" s="184"/>
      <c r="W648" s="184"/>
      <c r="X648" s="184"/>
      <c r="Y648" s="184"/>
      <c r="Z648" s="184"/>
    </row>
    <row r="649" spans="1:26" x14ac:dyDescent="0.25">
      <c r="A649" s="184"/>
      <c r="B649" s="184"/>
      <c r="C649" s="289"/>
      <c r="D649" s="290"/>
      <c r="E649" s="184"/>
      <c r="F649" s="184"/>
      <c r="G649" s="184"/>
      <c r="H649" s="184"/>
      <c r="I649" s="184"/>
      <c r="J649" s="184"/>
      <c r="K649" s="184"/>
      <c r="L649" s="184"/>
      <c r="M649" s="184"/>
      <c r="N649" s="184"/>
      <c r="O649" s="184"/>
      <c r="P649" s="184"/>
      <c r="Q649" s="184"/>
      <c r="R649" s="184"/>
      <c r="S649" s="184"/>
      <c r="T649" s="184"/>
      <c r="U649" s="184"/>
      <c r="V649" s="184"/>
      <c r="W649" s="184"/>
      <c r="X649" s="184"/>
      <c r="Y649" s="184"/>
      <c r="Z649" s="184"/>
    </row>
    <row r="650" spans="1:26" x14ac:dyDescent="0.25">
      <c r="A650" s="184"/>
      <c r="B650" s="184"/>
      <c r="C650" s="289"/>
      <c r="D650" s="290"/>
      <c r="E650" s="184"/>
      <c r="F650" s="184"/>
      <c r="G650" s="184"/>
      <c r="H650" s="184"/>
      <c r="I650" s="184"/>
      <c r="J650" s="184"/>
      <c r="K650" s="184"/>
      <c r="L650" s="184"/>
      <c r="M650" s="184"/>
      <c r="N650" s="184"/>
      <c r="O650" s="184"/>
      <c r="P650" s="184"/>
      <c r="Q650" s="184"/>
      <c r="R650" s="184"/>
      <c r="S650" s="184"/>
      <c r="T650" s="184"/>
      <c r="U650" s="184"/>
      <c r="V650" s="184"/>
      <c r="W650" s="184"/>
      <c r="X650" s="184"/>
      <c r="Y650" s="184"/>
      <c r="Z650" s="184"/>
    </row>
    <row r="651" spans="1:26" x14ac:dyDescent="0.25">
      <c r="A651" s="184"/>
      <c r="B651" s="184"/>
      <c r="C651" s="289"/>
      <c r="D651" s="290"/>
      <c r="E651" s="184"/>
      <c r="F651" s="184"/>
      <c r="G651" s="184"/>
      <c r="H651" s="184"/>
      <c r="I651" s="184"/>
      <c r="J651" s="184"/>
      <c r="K651" s="184"/>
      <c r="L651" s="184"/>
      <c r="M651" s="184"/>
      <c r="N651" s="184"/>
      <c r="O651" s="184"/>
      <c r="P651" s="184"/>
      <c r="Q651" s="184"/>
      <c r="R651" s="184"/>
      <c r="S651" s="184"/>
      <c r="T651" s="184"/>
      <c r="U651" s="184"/>
      <c r="V651" s="184"/>
      <c r="W651" s="184"/>
      <c r="X651" s="184"/>
      <c r="Y651" s="184"/>
      <c r="Z651" s="184"/>
    </row>
    <row r="652" spans="1:26" x14ac:dyDescent="0.25">
      <c r="A652" s="184"/>
      <c r="B652" s="184"/>
      <c r="C652" s="289"/>
      <c r="D652" s="290"/>
      <c r="E652" s="184"/>
      <c r="F652" s="184"/>
      <c r="G652" s="184"/>
      <c r="H652" s="184"/>
      <c r="I652" s="184"/>
      <c r="J652" s="184"/>
      <c r="K652" s="184"/>
      <c r="L652" s="184"/>
      <c r="M652" s="184"/>
      <c r="N652" s="184"/>
      <c r="O652" s="184"/>
      <c r="P652" s="184"/>
      <c r="Q652" s="184"/>
      <c r="R652" s="184"/>
      <c r="S652" s="184"/>
      <c r="T652" s="184"/>
      <c r="U652" s="184"/>
      <c r="V652" s="184"/>
      <c r="W652" s="184"/>
      <c r="X652" s="184"/>
      <c r="Y652" s="184"/>
      <c r="Z652" s="184"/>
    </row>
    <row r="653" spans="1:26" x14ac:dyDescent="0.25">
      <c r="A653" s="184"/>
      <c r="B653" s="184"/>
      <c r="C653" s="289"/>
      <c r="D653" s="290"/>
      <c r="E653" s="184"/>
      <c r="F653" s="184"/>
      <c r="G653" s="184"/>
      <c r="H653" s="184"/>
      <c r="I653" s="184"/>
      <c r="J653" s="184"/>
      <c r="K653" s="184"/>
      <c r="L653" s="184"/>
      <c r="M653" s="184"/>
      <c r="N653" s="184"/>
      <c r="O653" s="184"/>
      <c r="P653" s="184"/>
      <c r="Q653" s="184"/>
      <c r="R653" s="184"/>
      <c r="S653" s="184"/>
      <c r="T653" s="184"/>
      <c r="U653" s="184"/>
      <c r="V653" s="184"/>
      <c r="W653" s="184"/>
      <c r="X653" s="184"/>
      <c r="Y653" s="184"/>
      <c r="Z653" s="184"/>
    </row>
    <row r="654" spans="1:26" x14ac:dyDescent="0.25">
      <c r="A654" s="184"/>
      <c r="B654" s="184"/>
      <c r="C654" s="289"/>
      <c r="D654" s="290"/>
      <c r="E654" s="184"/>
      <c r="F654" s="184"/>
      <c r="G654" s="184"/>
      <c r="H654" s="184"/>
      <c r="I654" s="184"/>
      <c r="J654" s="184"/>
      <c r="K654" s="184"/>
      <c r="L654" s="184"/>
      <c r="M654" s="184"/>
      <c r="N654" s="184"/>
      <c r="O654" s="184"/>
      <c r="P654" s="184"/>
      <c r="Q654" s="184"/>
      <c r="R654" s="184"/>
      <c r="S654" s="184"/>
      <c r="T654" s="184"/>
      <c r="U654" s="184"/>
      <c r="V654" s="184"/>
      <c r="W654" s="184"/>
      <c r="X654" s="184"/>
      <c r="Y654" s="184"/>
      <c r="Z654" s="184"/>
    </row>
    <row r="655" spans="1:26" x14ac:dyDescent="0.25">
      <c r="A655" s="184"/>
      <c r="B655" s="184"/>
      <c r="C655" s="289"/>
      <c r="D655" s="290"/>
      <c r="E655" s="184"/>
      <c r="F655" s="184"/>
      <c r="G655" s="184"/>
      <c r="H655" s="184"/>
      <c r="I655" s="184"/>
      <c r="J655" s="184"/>
      <c r="K655" s="184"/>
      <c r="L655" s="184"/>
      <c r="M655" s="184"/>
      <c r="N655" s="184"/>
      <c r="O655" s="184"/>
      <c r="P655" s="184"/>
      <c r="Q655" s="184"/>
      <c r="R655" s="184"/>
      <c r="S655" s="184"/>
      <c r="T655" s="184"/>
      <c r="U655" s="184"/>
      <c r="V655" s="184"/>
      <c r="W655" s="184"/>
      <c r="X655" s="184"/>
      <c r="Y655" s="184"/>
      <c r="Z655" s="184"/>
    </row>
    <row r="656" spans="1:26" x14ac:dyDescent="0.25">
      <c r="A656" s="184"/>
      <c r="B656" s="184"/>
      <c r="C656" s="289"/>
      <c r="D656" s="290"/>
      <c r="E656" s="184"/>
      <c r="F656" s="184"/>
      <c r="G656" s="184"/>
      <c r="H656" s="184"/>
      <c r="I656" s="184"/>
      <c r="J656" s="184"/>
      <c r="K656" s="184"/>
      <c r="L656" s="184"/>
      <c r="M656" s="184"/>
      <c r="N656" s="184"/>
      <c r="O656" s="184"/>
      <c r="P656" s="184"/>
      <c r="Q656" s="184"/>
      <c r="R656" s="184"/>
      <c r="S656" s="184"/>
      <c r="T656" s="184"/>
      <c r="U656" s="184"/>
      <c r="V656" s="184"/>
      <c r="W656" s="184"/>
      <c r="X656" s="184"/>
      <c r="Y656" s="184"/>
      <c r="Z656" s="184"/>
    </row>
    <row r="657" spans="1:26" x14ac:dyDescent="0.25">
      <c r="A657" s="184"/>
      <c r="B657" s="184"/>
      <c r="C657" s="289"/>
      <c r="D657" s="290"/>
      <c r="E657" s="184"/>
      <c r="F657" s="184"/>
      <c r="G657" s="184"/>
      <c r="H657" s="184"/>
      <c r="I657" s="184"/>
      <c r="J657" s="184"/>
      <c r="K657" s="184"/>
      <c r="L657" s="184"/>
      <c r="M657" s="184"/>
      <c r="N657" s="184"/>
      <c r="O657" s="184"/>
      <c r="P657" s="184"/>
      <c r="Q657" s="184"/>
      <c r="R657" s="184"/>
      <c r="S657" s="184"/>
      <c r="T657" s="184"/>
      <c r="U657" s="184"/>
      <c r="V657" s="184"/>
      <c r="W657" s="184"/>
      <c r="X657" s="184"/>
      <c r="Y657" s="184"/>
      <c r="Z657" s="184"/>
    </row>
    <row r="658" spans="1:26" x14ac:dyDescent="0.25">
      <c r="A658" s="184"/>
      <c r="B658" s="184"/>
      <c r="C658" s="289"/>
      <c r="D658" s="290"/>
      <c r="E658" s="184"/>
      <c r="F658" s="184"/>
      <c r="G658" s="184"/>
      <c r="H658" s="184"/>
      <c r="I658" s="184"/>
      <c r="J658" s="184"/>
      <c r="K658" s="184"/>
      <c r="L658" s="184"/>
      <c r="M658" s="184"/>
      <c r="N658" s="184"/>
      <c r="O658" s="184"/>
      <c r="P658" s="184"/>
      <c r="Q658" s="184"/>
      <c r="R658" s="184"/>
      <c r="S658" s="184"/>
      <c r="T658" s="184"/>
      <c r="U658" s="184"/>
      <c r="V658" s="184"/>
      <c r="W658" s="184"/>
      <c r="X658" s="184"/>
      <c r="Y658" s="184"/>
      <c r="Z658" s="184"/>
    </row>
    <row r="659" spans="1:26" x14ac:dyDescent="0.25">
      <c r="A659" s="184"/>
      <c r="B659" s="184"/>
      <c r="C659" s="289"/>
      <c r="D659" s="290"/>
      <c r="E659" s="184"/>
      <c r="F659" s="184"/>
      <c r="G659" s="184"/>
      <c r="H659" s="184"/>
      <c r="I659" s="184"/>
      <c r="J659" s="184"/>
      <c r="K659" s="184"/>
      <c r="L659" s="184"/>
      <c r="M659" s="184"/>
      <c r="N659" s="184"/>
      <c r="O659" s="184"/>
      <c r="P659" s="184"/>
      <c r="Q659" s="184"/>
      <c r="R659" s="184"/>
      <c r="S659" s="184"/>
      <c r="T659" s="184"/>
      <c r="U659" s="184"/>
      <c r="V659" s="184"/>
      <c r="W659" s="184"/>
      <c r="X659" s="184"/>
      <c r="Y659" s="184"/>
      <c r="Z659" s="184"/>
    </row>
    <row r="660" spans="1:26" x14ac:dyDescent="0.25">
      <c r="A660" s="184"/>
      <c r="B660" s="184"/>
      <c r="C660" s="289"/>
      <c r="D660" s="290"/>
      <c r="E660" s="184"/>
      <c r="F660" s="184"/>
      <c r="G660" s="184"/>
      <c r="H660" s="184"/>
      <c r="I660" s="184"/>
      <c r="J660" s="184"/>
      <c r="K660" s="184"/>
      <c r="L660" s="184"/>
      <c r="M660" s="184"/>
      <c r="N660" s="184"/>
      <c r="O660" s="184"/>
      <c r="P660" s="184"/>
      <c r="Q660" s="184"/>
      <c r="R660" s="184"/>
      <c r="S660" s="184"/>
      <c r="T660" s="184"/>
      <c r="U660" s="184"/>
      <c r="V660" s="184"/>
      <c r="W660" s="184"/>
      <c r="X660" s="184"/>
      <c r="Y660" s="184"/>
      <c r="Z660" s="184"/>
    </row>
    <row r="661" spans="1:26" x14ac:dyDescent="0.25">
      <c r="A661" s="184"/>
      <c r="B661" s="184"/>
      <c r="C661" s="289"/>
      <c r="D661" s="290"/>
      <c r="E661" s="184"/>
      <c r="F661" s="184"/>
      <c r="G661" s="184"/>
      <c r="H661" s="184"/>
      <c r="I661" s="184"/>
      <c r="J661" s="184"/>
      <c r="K661" s="184"/>
      <c r="L661" s="184"/>
      <c r="M661" s="184"/>
      <c r="N661" s="184"/>
      <c r="O661" s="184"/>
      <c r="P661" s="184"/>
      <c r="Q661" s="184"/>
      <c r="R661" s="184"/>
      <c r="S661" s="184"/>
      <c r="T661" s="184"/>
      <c r="U661" s="184"/>
      <c r="V661" s="184"/>
      <c r="W661" s="184"/>
      <c r="X661" s="184"/>
      <c r="Y661" s="184"/>
      <c r="Z661" s="184"/>
    </row>
    <row r="662" spans="1:26" x14ac:dyDescent="0.25">
      <c r="A662" s="184"/>
      <c r="B662" s="184"/>
      <c r="C662" s="289"/>
      <c r="D662" s="290"/>
      <c r="E662" s="184"/>
      <c r="F662" s="184"/>
      <c r="G662" s="184"/>
      <c r="H662" s="184"/>
      <c r="I662" s="184"/>
      <c r="J662" s="184"/>
      <c r="K662" s="184"/>
      <c r="L662" s="184"/>
      <c r="M662" s="184"/>
      <c r="N662" s="184"/>
      <c r="O662" s="184"/>
      <c r="P662" s="184"/>
      <c r="Q662" s="184"/>
      <c r="R662" s="184"/>
      <c r="S662" s="184"/>
      <c r="T662" s="184"/>
      <c r="U662" s="184"/>
      <c r="V662" s="184"/>
      <c r="W662" s="184"/>
      <c r="X662" s="184"/>
      <c r="Y662" s="184"/>
      <c r="Z662" s="184"/>
    </row>
    <row r="663" spans="1:26" x14ac:dyDescent="0.25">
      <c r="A663" s="184"/>
      <c r="B663" s="184"/>
      <c r="C663" s="289"/>
      <c r="D663" s="290"/>
      <c r="E663" s="184"/>
      <c r="F663" s="184"/>
      <c r="G663" s="184"/>
      <c r="H663" s="184"/>
      <c r="I663" s="184"/>
      <c r="J663" s="184"/>
      <c r="K663" s="184"/>
      <c r="L663" s="184"/>
      <c r="M663" s="184"/>
      <c r="N663" s="184"/>
      <c r="O663" s="184"/>
      <c r="P663" s="184"/>
      <c r="Q663" s="184"/>
      <c r="R663" s="184"/>
      <c r="S663" s="184"/>
      <c r="T663" s="184"/>
      <c r="U663" s="184"/>
      <c r="V663" s="184"/>
      <c r="W663" s="184"/>
      <c r="X663" s="184"/>
      <c r="Y663" s="184"/>
      <c r="Z663" s="184"/>
    </row>
    <row r="664" spans="1:26" x14ac:dyDescent="0.25">
      <c r="A664" s="184"/>
      <c r="B664" s="184"/>
      <c r="C664" s="289"/>
      <c r="D664" s="290"/>
      <c r="E664" s="184"/>
      <c r="F664" s="184"/>
      <c r="G664" s="184"/>
      <c r="H664" s="184"/>
      <c r="I664" s="184"/>
      <c r="J664" s="184"/>
      <c r="K664" s="184"/>
      <c r="L664" s="184"/>
      <c r="M664" s="184"/>
      <c r="N664" s="184"/>
      <c r="O664" s="184"/>
      <c r="P664" s="184"/>
      <c r="Q664" s="184"/>
      <c r="R664" s="184"/>
      <c r="S664" s="184"/>
      <c r="T664" s="184"/>
      <c r="U664" s="184"/>
      <c r="V664" s="184"/>
      <c r="W664" s="184"/>
      <c r="X664" s="184"/>
      <c r="Y664" s="184"/>
      <c r="Z664" s="184"/>
    </row>
    <row r="665" spans="1:26" x14ac:dyDescent="0.25">
      <c r="A665" s="184"/>
      <c r="B665" s="184"/>
      <c r="C665" s="289"/>
      <c r="D665" s="290"/>
      <c r="E665" s="184"/>
      <c r="F665" s="184"/>
      <c r="G665" s="184"/>
      <c r="H665" s="184"/>
      <c r="I665" s="184"/>
      <c r="J665" s="184"/>
      <c r="K665" s="184"/>
      <c r="L665" s="184"/>
      <c r="M665" s="184"/>
      <c r="N665" s="184"/>
      <c r="O665" s="184"/>
      <c r="P665" s="184"/>
      <c r="Q665" s="184"/>
      <c r="R665" s="184"/>
      <c r="S665" s="184"/>
      <c r="T665" s="184"/>
      <c r="U665" s="184"/>
      <c r="V665" s="184"/>
      <c r="W665" s="184"/>
      <c r="X665" s="184"/>
      <c r="Y665" s="184"/>
      <c r="Z665" s="184"/>
    </row>
    <row r="666" spans="1:26" x14ac:dyDescent="0.25">
      <c r="A666" s="184"/>
      <c r="B666" s="184"/>
      <c r="C666" s="289"/>
      <c r="D666" s="290"/>
      <c r="E666" s="184"/>
      <c r="F666" s="184"/>
      <c r="G666" s="184"/>
      <c r="H666" s="184"/>
      <c r="I666" s="184"/>
      <c r="J666" s="184"/>
      <c r="K666" s="184"/>
      <c r="L666" s="184"/>
      <c r="M666" s="184"/>
      <c r="N666" s="184"/>
      <c r="O666" s="184"/>
      <c r="P666" s="184"/>
      <c r="Q666" s="184"/>
      <c r="R666" s="184"/>
      <c r="S666" s="184"/>
      <c r="T666" s="184"/>
      <c r="U666" s="184"/>
      <c r="V666" s="184"/>
      <c r="W666" s="184"/>
      <c r="X666" s="184"/>
      <c r="Y666" s="184"/>
      <c r="Z666" s="184"/>
    </row>
    <row r="667" spans="1:26" x14ac:dyDescent="0.25">
      <c r="A667" s="184"/>
      <c r="B667" s="184"/>
      <c r="C667" s="289"/>
      <c r="D667" s="290"/>
      <c r="E667" s="184"/>
      <c r="F667" s="184"/>
      <c r="G667" s="184"/>
      <c r="H667" s="184"/>
      <c r="I667" s="184"/>
      <c r="J667" s="184"/>
      <c r="K667" s="184"/>
      <c r="L667" s="184"/>
      <c r="M667" s="184"/>
      <c r="N667" s="184"/>
      <c r="O667" s="184"/>
      <c r="P667" s="184"/>
      <c r="Q667" s="184"/>
      <c r="R667" s="184"/>
      <c r="S667" s="184"/>
      <c r="T667" s="184"/>
      <c r="U667" s="184"/>
      <c r="V667" s="184"/>
      <c r="W667" s="184"/>
      <c r="X667" s="184"/>
      <c r="Y667" s="184"/>
      <c r="Z667" s="184"/>
    </row>
    <row r="668" spans="1:26" x14ac:dyDescent="0.25">
      <c r="A668" s="184"/>
      <c r="B668" s="184"/>
      <c r="C668" s="289"/>
      <c r="D668" s="290"/>
      <c r="E668" s="184"/>
      <c r="F668" s="184"/>
      <c r="G668" s="184"/>
      <c r="H668" s="184"/>
      <c r="I668" s="184"/>
      <c r="J668" s="184"/>
      <c r="K668" s="184"/>
      <c r="L668" s="184"/>
      <c r="M668" s="184"/>
      <c r="N668" s="184"/>
      <c r="O668" s="184"/>
      <c r="P668" s="184"/>
      <c r="Q668" s="184"/>
      <c r="R668" s="184"/>
      <c r="S668" s="184"/>
      <c r="T668" s="184"/>
      <c r="U668" s="184"/>
      <c r="V668" s="184"/>
      <c r="W668" s="184"/>
      <c r="X668" s="184"/>
      <c r="Y668" s="184"/>
      <c r="Z668" s="184"/>
    </row>
    <row r="669" spans="1:26" x14ac:dyDescent="0.25">
      <c r="A669" s="184"/>
      <c r="B669" s="184"/>
      <c r="C669" s="289"/>
      <c r="D669" s="290"/>
      <c r="E669" s="184"/>
      <c r="F669" s="184"/>
      <c r="G669" s="184"/>
      <c r="H669" s="184"/>
      <c r="I669" s="184"/>
      <c r="J669" s="184"/>
      <c r="K669" s="184"/>
      <c r="L669" s="184"/>
      <c r="M669" s="184"/>
      <c r="N669" s="184"/>
      <c r="O669" s="184"/>
      <c r="P669" s="184"/>
      <c r="Q669" s="184"/>
      <c r="R669" s="184"/>
      <c r="S669" s="184"/>
      <c r="T669" s="184"/>
      <c r="U669" s="184"/>
      <c r="V669" s="184"/>
      <c r="W669" s="184"/>
      <c r="X669" s="184"/>
      <c r="Y669" s="184"/>
      <c r="Z669" s="184"/>
    </row>
    <row r="670" spans="1:26" x14ac:dyDescent="0.25">
      <c r="A670" s="184"/>
      <c r="B670" s="184"/>
      <c r="C670" s="289"/>
      <c r="D670" s="290"/>
      <c r="E670" s="184"/>
      <c r="F670" s="184"/>
      <c r="G670" s="184"/>
      <c r="H670" s="184"/>
      <c r="I670" s="184"/>
      <c r="J670" s="184"/>
      <c r="K670" s="184"/>
      <c r="L670" s="184"/>
      <c r="M670" s="184"/>
      <c r="N670" s="184"/>
      <c r="O670" s="184"/>
      <c r="P670" s="184"/>
      <c r="Q670" s="184"/>
      <c r="R670" s="184"/>
      <c r="S670" s="184"/>
      <c r="T670" s="184"/>
      <c r="U670" s="184"/>
      <c r="V670" s="184"/>
      <c r="W670" s="184"/>
      <c r="X670" s="184"/>
      <c r="Y670" s="184"/>
      <c r="Z670" s="184"/>
    </row>
    <row r="671" spans="1:26" x14ac:dyDescent="0.25">
      <c r="A671" s="184"/>
      <c r="B671" s="184"/>
      <c r="C671" s="289"/>
      <c r="D671" s="290"/>
      <c r="E671" s="184"/>
      <c r="F671" s="184"/>
      <c r="G671" s="184"/>
      <c r="H671" s="184"/>
      <c r="I671" s="184"/>
      <c r="J671" s="184"/>
      <c r="K671" s="184"/>
      <c r="L671" s="184"/>
      <c r="M671" s="184"/>
      <c r="N671" s="184"/>
      <c r="O671" s="184"/>
      <c r="P671" s="184"/>
      <c r="Q671" s="184"/>
      <c r="R671" s="184"/>
      <c r="S671" s="184"/>
      <c r="T671" s="184"/>
      <c r="U671" s="184"/>
      <c r="V671" s="184"/>
      <c r="W671" s="184"/>
      <c r="X671" s="184"/>
      <c r="Y671" s="184"/>
      <c r="Z671" s="184"/>
    </row>
    <row r="672" spans="1:26" x14ac:dyDescent="0.25">
      <c r="A672" s="184"/>
      <c r="B672" s="184"/>
      <c r="C672" s="289"/>
      <c r="D672" s="290"/>
      <c r="E672" s="184"/>
      <c r="F672" s="184"/>
      <c r="G672" s="184"/>
      <c r="H672" s="184"/>
      <c r="I672" s="184"/>
      <c r="J672" s="184"/>
      <c r="K672" s="184"/>
      <c r="L672" s="184"/>
      <c r="M672" s="184"/>
      <c r="N672" s="184"/>
      <c r="O672" s="184"/>
      <c r="P672" s="184"/>
      <c r="Q672" s="184"/>
      <c r="R672" s="184"/>
      <c r="S672" s="184"/>
      <c r="T672" s="184"/>
      <c r="U672" s="184"/>
      <c r="V672" s="184"/>
      <c r="W672" s="184"/>
      <c r="X672" s="184"/>
      <c r="Y672" s="184"/>
      <c r="Z672" s="184"/>
    </row>
    <row r="673" spans="1:26" x14ac:dyDescent="0.25">
      <c r="A673" s="184"/>
      <c r="B673" s="184"/>
      <c r="C673" s="289"/>
      <c r="D673" s="290"/>
      <c r="E673" s="184"/>
      <c r="F673" s="184"/>
      <c r="G673" s="184"/>
      <c r="H673" s="184"/>
      <c r="I673" s="184"/>
      <c r="J673" s="184"/>
      <c r="K673" s="184"/>
      <c r="L673" s="184"/>
      <c r="M673" s="184"/>
      <c r="N673" s="184"/>
      <c r="O673" s="184"/>
      <c r="P673" s="184"/>
      <c r="Q673" s="184"/>
      <c r="R673" s="184"/>
      <c r="S673" s="184"/>
      <c r="T673" s="184"/>
      <c r="U673" s="184"/>
      <c r="V673" s="184"/>
      <c r="W673" s="184"/>
      <c r="X673" s="184"/>
      <c r="Y673" s="184"/>
      <c r="Z673" s="184"/>
    </row>
    <row r="674" spans="1:26" x14ac:dyDescent="0.25">
      <c r="A674" s="184"/>
      <c r="B674" s="184"/>
      <c r="C674" s="289"/>
      <c r="D674" s="290"/>
      <c r="E674" s="184"/>
      <c r="F674" s="184"/>
      <c r="G674" s="184"/>
      <c r="H674" s="184"/>
      <c r="I674" s="184"/>
      <c r="J674" s="184"/>
      <c r="K674" s="184"/>
      <c r="L674" s="184"/>
      <c r="M674" s="184"/>
      <c r="N674" s="184"/>
      <c r="O674" s="184"/>
      <c r="P674" s="184"/>
      <c r="Q674" s="184"/>
      <c r="R674" s="184"/>
      <c r="S674" s="184"/>
      <c r="T674" s="184"/>
      <c r="U674" s="184"/>
      <c r="V674" s="184"/>
      <c r="W674" s="184"/>
      <c r="X674" s="184"/>
      <c r="Y674" s="184"/>
      <c r="Z674" s="184"/>
    </row>
    <row r="675" spans="1:26" x14ac:dyDescent="0.25">
      <c r="A675" s="184"/>
      <c r="B675" s="184"/>
      <c r="C675" s="289"/>
      <c r="D675" s="290"/>
      <c r="E675" s="184"/>
      <c r="F675" s="184"/>
      <c r="G675" s="184"/>
      <c r="H675" s="184"/>
      <c r="I675" s="184"/>
      <c r="J675" s="184"/>
      <c r="K675" s="184"/>
      <c r="L675" s="184"/>
      <c r="M675" s="184"/>
      <c r="N675" s="184"/>
      <c r="O675" s="184"/>
      <c r="P675" s="184"/>
      <c r="Q675" s="184"/>
      <c r="R675" s="184"/>
      <c r="S675" s="184"/>
      <c r="T675" s="184"/>
      <c r="U675" s="184"/>
      <c r="V675" s="184"/>
      <c r="W675" s="184"/>
      <c r="X675" s="184"/>
      <c r="Y675" s="184"/>
      <c r="Z675" s="184"/>
    </row>
    <row r="676" spans="1:26" x14ac:dyDescent="0.25">
      <c r="A676" s="184"/>
      <c r="B676" s="184"/>
      <c r="C676" s="289"/>
      <c r="D676" s="290"/>
      <c r="E676" s="184"/>
      <c r="F676" s="184"/>
      <c r="G676" s="184"/>
      <c r="H676" s="184"/>
      <c r="I676" s="184"/>
      <c r="J676" s="184"/>
      <c r="K676" s="184"/>
      <c r="L676" s="184"/>
      <c r="M676" s="184"/>
      <c r="N676" s="184"/>
      <c r="O676" s="184"/>
      <c r="P676" s="184"/>
      <c r="Q676" s="184"/>
      <c r="R676" s="184"/>
      <c r="S676" s="184"/>
      <c r="T676" s="184"/>
      <c r="U676" s="184"/>
      <c r="V676" s="184"/>
      <c r="W676" s="184"/>
      <c r="X676" s="184"/>
      <c r="Y676" s="184"/>
      <c r="Z676" s="184"/>
    </row>
    <row r="677" spans="1:26" x14ac:dyDescent="0.25">
      <c r="A677" s="184"/>
      <c r="B677" s="184"/>
      <c r="C677" s="289"/>
      <c r="D677" s="290"/>
      <c r="E677" s="184"/>
      <c r="F677" s="184"/>
      <c r="G677" s="184"/>
      <c r="H677" s="184"/>
      <c r="I677" s="184"/>
      <c r="J677" s="184"/>
      <c r="K677" s="184"/>
      <c r="L677" s="184"/>
      <c r="M677" s="184"/>
      <c r="N677" s="184"/>
      <c r="O677" s="184"/>
      <c r="P677" s="184"/>
      <c r="Q677" s="184"/>
      <c r="R677" s="184"/>
      <c r="S677" s="184"/>
      <c r="T677" s="184"/>
      <c r="U677" s="184"/>
      <c r="V677" s="184"/>
      <c r="W677" s="184"/>
      <c r="X677" s="184"/>
      <c r="Y677" s="184"/>
      <c r="Z677" s="184"/>
    </row>
    <row r="678" spans="1:26" x14ac:dyDescent="0.25">
      <c r="A678" s="184"/>
      <c r="B678" s="184"/>
      <c r="C678" s="289"/>
      <c r="D678" s="290"/>
      <c r="E678" s="184"/>
      <c r="F678" s="184"/>
      <c r="G678" s="184"/>
      <c r="H678" s="184"/>
      <c r="I678" s="184"/>
      <c r="J678" s="184"/>
      <c r="K678" s="184"/>
      <c r="L678" s="184"/>
      <c r="M678" s="184"/>
      <c r="N678" s="184"/>
      <c r="O678" s="184"/>
      <c r="P678" s="184"/>
      <c r="Q678" s="184"/>
      <c r="R678" s="184"/>
      <c r="S678" s="184"/>
      <c r="T678" s="184"/>
      <c r="U678" s="184"/>
      <c r="V678" s="184"/>
      <c r="W678" s="184"/>
      <c r="X678" s="184"/>
      <c r="Y678" s="184"/>
      <c r="Z678" s="184"/>
    </row>
    <row r="679" spans="1:26" x14ac:dyDescent="0.25">
      <c r="A679" s="184"/>
      <c r="B679" s="184"/>
      <c r="C679" s="289"/>
      <c r="D679" s="290"/>
      <c r="E679" s="184"/>
      <c r="F679" s="184"/>
      <c r="G679" s="184"/>
      <c r="H679" s="184"/>
      <c r="I679" s="184"/>
      <c r="J679" s="184"/>
      <c r="K679" s="184"/>
      <c r="L679" s="184"/>
      <c r="M679" s="184"/>
      <c r="N679" s="184"/>
      <c r="O679" s="184"/>
      <c r="P679" s="184"/>
      <c r="Q679" s="184"/>
      <c r="R679" s="184"/>
      <c r="S679" s="184"/>
      <c r="T679" s="184"/>
      <c r="U679" s="184"/>
      <c r="V679" s="184"/>
      <c r="W679" s="184"/>
      <c r="X679" s="184"/>
      <c r="Y679" s="184"/>
      <c r="Z679" s="184"/>
    </row>
    <row r="680" spans="1:26" x14ac:dyDescent="0.25">
      <c r="A680" s="184"/>
      <c r="B680" s="184"/>
      <c r="C680" s="289"/>
      <c r="D680" s="290"/>
      <c r="E680" s="184"/>
      <c r="F680" s="184"/>
      <c r="G680" s="184"/>
      <c r="H680" s="184"/>
      <c r="I680" s="184"/>
      <c r="J680" s="184"/>
      <c r="K680" s="184"/>
      <c r="L680" s="184"/>
      <c r="M680" s="184"/>
      <c r="N680" s="184"/>
      <c r="O680" s="184"/>
      <c r="P680" s="184"/>
      <c r="Q680" s="184"/>
      <c r="R680" s="184"/>
      <c r="S680" s="184"/>
      <c r="T680" s="184"/>
      <c r="U680" s="184"/>
      <c r="V680" s="184"/>
      <c r="W680" s="184"/>
      <c r="X680" s="184"/>
      <c r="Y680" s="184"/>
      <c r="Z680" s="184"/>
    </row>
    <row r="681" spans="1:26" x14ac:dyDescent="0.25">
      <c r="A681" s="184"/>
      <c r="B681" s="184"/>
      <c r="C681" s="289"/>
      <c r="D681" s="290"/>
      <c r="E681" s="184"/>
      <c r="F681" s="184"/>
      <c r="G681" s="184"/>
      <c r="H681" s="184"/>
      <c r="I681" s="184"/>
      <c r="J681" s="184"/>
      <c r="K681" s="184"/>
      <c r="L681" s="184"/>
      <c r="M681" s="184"/>
      <c r="N681" s="184"/>
      <c r="O681" s="184"/>
      <c r="P681" s="184"/>
      <c r="Q681" s="184"/>
      <c r="R681" s="184"/>
      <c r="S681" s="184"/>
      <c r="T681" s="184"/>
      <c r="U681" s="184"/>
      <c r="V681" s="184"/>
      <c r="W681" s="184"/>
      <c r="X681" s="184"/>
      <c r="Y681" s="184"/>
      <c r="Z681" s="184"/>
    </row>
    <row r="682" spans="1:26" x14ac:dyDescent="0.25">
      <c r="A682" s="184"/>
      <c r="B682" s="184"/>
      <c r="C682" s="289"/>
      <c r="D682" s="290"/>
      <c r="E682" s="184"/>
      <c r="F682" s="184"/>
      <c r="G682" s="184"/>
      <c r="H682" s="184"/>
      <c r="I682" s="184"/>
      <c r="J682" s="184"/>
      <c r="K682" s="184"/>
      <c r="L682" s="184"/>
      <c r="M682" s="184"/>
      <c r="N682" s="184"/>
      <c r="O682" s="184"/>
      <c r="P682" s="184"/>
      <c r="Q682" s="184"/>
      <c r="R682" s="184"/>
      <c r="S682" s="184"/>
      <c r="T682" s="184"/>
      <c r="U682" s="184"/>
      <c r="V682" s="184"/>
      <c r="W682" s="184"/>
      <c r="X682" s="184"/>
      <c r="Y682" s="184"/>
      <c r="Z682" s="184"/>
    </row>
    <row r="683" spans="1:26" x14ac:dyDescent="0.25">
      <c r="A683" s="184"/>
      <c r="B683" s="184"/>
      <c r="C683" s="289"/>
      <c r="D683" s="290"/>
      <c r="E683" s="184"/>
      <c r="F683" s="184"/>
      <c r="G683" s="184"/>
      <c r="H683" s="184"/>
      <c r="I683" s="184"/>
      <c r="J683" s="184"/>
      <c r="K683" s="184"/>
      <c r="L683" s="184"/>
      <c r="M683" s="184"/>
      <c r="N683" s="184"/>
      <c r="O683" s="184"/>
      <c r="P683" s="184"/>
      <c r="Q683" s="184"/>
      <c r="R683" s="184"/>
      <c r="S683" s="184"/>
      <c r="T683" s="184"/>
      <c r="U683" s="184"/>
      <c r="V683" s="184"/>
      <c r="W683" s="184"/>
      <c r="X683" s="184"/>
      <c r="Y683" s="184"/>
      <c r="Z683" s="184"/>
    </row>
    <row r="684" spans="1:26" x14ac:dyDescent="0.25">
      <c r="A684" s="184"/>
      <c r="B684" s="184"/>
      <c r="C684" s="289"/>
      <c r="D684" s="290"/>
      <c r="E684" s="184"/>
      <c r="F684" s="184"/>
      <c r="G684" s="184"/>
      <c r="H684" s="184"/>
      <c r="I684" s="184"/>
      <c r="J684" s="184"/>
      <c r="K684" s="184"/>
      <c r="L684" s="184"/>
      <c r="M684" s="184"/>
      <c r="N684" s="184"/>
      <c r="O684" s="184"/>
      <c r="P684" s="184"/>
      <c r="Q684" s="184"/>
      <c r="R684" s="184"/>
      <c r="S684" s="184"/>
      <c r="T684" s="184"/>
      <c r="U684" s="184"/>
      <c r="V684" s="184"/>
      <c r="W684" s="184"/>
      <c r="X684" s="184"/>
      <c r="Y684" s="184"/>
      <c r="Z684" s="184"/>
    </row>
    <row r="685" spans="1:26" x14ac:dyDescent="0.25">
      <c r="A685" s="184"/>
      <c r="B685" s="184"/>
      <c r="C685" s="289"/>
      <c r="D685" s="290"/>
      <c r="E685" s="184"/>
      <c r="F685" s="184"/>
      <c r="G685" s="184"/>
      <c r="H685" s="184"/>
      <c r="I685" s="184"/>
      <c r="J685" s="184"/>
      <c r="K685" s="184"/>
      <c r="L685" s="184"/>
      <c r="M685" s="184"/>
      <c r="N685" s="184"/>
      <c r="O685" s="184"/>
      <c r="P685" s="184"/>
      <c r="Q685" s="184"/>
      <c r="R685" s="184"/>
      <c r="S685" s="184"/>
      <c r="T685" s="184"/>
      <c r="U685" s="184"/>
      <c r="V685" s="184"/>
      <c r="W685" s="184"/>
      <c r="X685" s="184"/>
      <c r="Y685" s="184"/>
      <c r="Z685" s="184"/>
    </row>
    <row r="686" spans="1:26" x14ac:dyDescent="0.25">
      <c r="A686" s="184"/>
      <c r="B686" s="184"/>
      <c r="C686" s="289"/>
      <c r="D686" s="290"/>
      <c r="E686" s="184"/>
      <c r="F686" s="184"/>
      <c r="G686" s="184"/>
      <c r="H686" s="184"/>
      <c r="I686" s="184"/>
      <c r="J686" s="184"/>
      <c r="K686" s="184"/>
      <c r="L686" s="184"/>
      <c r="M686" s="184"/>
      <c r="N686" s="184"/>
      <c r="O686" s="184"/>
      <c r="P686" s="184"/>
      <c r="Q686" s="184"/>
      <c r="R686" s="184"/>
      <c r="S686" s="184"/>
      <c r="T686" s="184"/>
      <c r="U686" s="184"/>
      <c r="V686" s="184"/>
      <c r="W686" s="184"/>
      <c r="X686" s="184"/>
      <c r="Y686" s="184"/>
      <c r="Z686" s="184"/>
    </row>
    <row r="687" spans="1:26" x14ac:dyDescent="0.25">
      <c r="A687" s="184"/>
      <c r="B687" s="184"/>
      <c r="C687" s="289"/>
      <c r="D687" s="290"/>
      <c r="E687" s="184"/>
      <c r="F687" s="184"/>
      <c r="G687" s="184"/>
      <c r="H687" s="184"/>
      <c r="I687" s="184"/>
      <c r="J687" s="184"/>
      <c r="K687" s="184"/>
      <c r="L687" s="184"/>
      <c r="M687" s="184"/>
      <c r="N687" s="184"/>
      <c r="O687" s="184"/>
      <c r="P687" s="184"/>
      <c r="Q687" s="184"/>
      <c r="R687" s="184"/>
      <c r="S687" s="184"/>
      <c r="T687" s="184"/>
      <c r="U687" s="184"/>
      <c r="V687" s="184"/>
      <c r="W687" s="184"/>
      <c r="X687" s="184"/>
      <c r="Y687" s="184"/>
      <c r="Z687" s="184"/>
    </row>
    <row r="688" spans="1:26" x14ac:dyDescent="0.25">
      <c r="A688" s="184"/>
      <c r="B688" s="184"/>
      <c r="C688" s="289"/>
      <c r="D688" s="290"/>
      <c r="E688" s="184"/>
      <c r="F688" s="184"/>
      <c r="G688" s="184"/>
      <c r="H688" s="184"/>
      <c r="I688" s="184"/>
      <c r="J688" s="184"/>
      <c r="K688" s="184"/>
      <c r="L688" s="184"/>
      <c r="M688" s="184"/>
      <c r="N688" s="184"/>
      <c r="O688" s="184"/>
      <c r="P688" s="184"/>
      <c r="Q688" s="184"/>
      <c r="R688" s="184"/>
      <c r="S688" s="184"/>
      <c r="T688" s="184"/>
      <c r="U688" s="184"/>
      <c r="V688" s="184"/>
      <c r="W688" s="184"/>
      <c r="X688" s="184"/>
      <c r="Y688" s="184"/>
      <c r="Z688" s="184"/>
    </row>
    <row r="689" spans="1:26" x14ac:dyDescent="0.25">
      <c r="A689" s="184"/>
      <c r="B689" s="184"/>
      <c r="C689" s="289"/>
      <c r="D689" s="290"/>
      <c r="E689" s="184"/>
      <c r="F689" s="184"/>
      <c r="G689" s="184"/>
      <c r="H689" s="184"/>
      <c r="I689" s="184"/>
      <c r="J689" s="184"/>
      <c r="K689" s="184"/>
      <c r="L689" s="184"/>
      <c r="M689" s="184"/>
      <c r="N689" s="184"/>
      <c r="O689" s="184"/>
      <c r="P689" s="184"/>
      <c r="Q689" s="184"/>
      <c r="R689" s="184"/>
      <c r="S689" s="184"/>
      <c r="T689" s="184"/>
      <c r="U689" s="184"/>
      <c r="V689" s="184"/>
      <c r="W689" s="184"/>
      <c r="X689" s="184"/>
      <c r="Y689" s="184"/>
      <c r="Z689" s="184"/>
    </row>
    <row r="690" spans="1:26" x14ac:dyDescent="0.25">
      <c r="A690" s="184"/>
      <c r="B690" s="184"/>
      <c r="C690" s="289"/>
      <c r="D690" s="290"/>
      <c r="E690" s="184"/>
      <c r="F690" s="184"/>
      <c r="G690" s="184"/>
      <c r="H690" s="184"/>
      <c r="I690" s="184"/>
      <c r="J690" s="184"/>
      <c r="K690" s="184"/>
      <c r="L690" s="184"/>
      <c r="M690" s="184"/>
      <c r="N690" s="184"/>
      <c r="O690" s="184"/>
      <c r="P690" s="184"/>
      <c r="Q690" s="184"/>
      <c r="R690" s="184"/>
      <c r="S690" s="184"/>
      <c r="T690" s="184"/>
      <c r="U690" s="184"/>
      <c r="V690" s="184"/>
      <c r="W690" s="184"/>
      <c r="X690" s="184"/>
      <c r="Y690" s="184"/>
      <c r="Z690" s="184"/>
    </row>
    <row r="691" spans="1:26" x14ac:dyDescent="0.25">
      <c r="A691" s="184"/>
      <c r="B691" s="184"/>
      <c r="C691" s="289"/>
      <c r="D691" s="290"/>
      <c r="E691" s="184"/>
      <c r="F691" s="184"/>
      <c r="G691" s="184"/>
      <c r="H691" s="184"/>
      <c r="I691" s="184"/>
      <c r="J691" s="184"/>
      <c r="K691" s="184"/>
      <c r="L691" s="184"/>
      <c r="M691" s="184"/>
      <c r="N691" s="184"/>
      <c r="O691" s="184"/>
      <c r="P691" s="184"/>
      <c r="Q691" s="184"/>
      <c r="R691" s="184"/>
      <c r="S691" s="184"/>
      <c r="T691" s="184"/>
      <c r="U691" s="184"/>
      <c r="V691" s="184"/>
      <c r="W691" s="184"/>
      <c r="X691" s="184"/>
      <c r="Y691" s="184"/>
      <c r="Z691" s="184"/>
    </row>
    <row r="692" spans="1:26" x14ac:dyDescent="0.25">
      <c r="A692" s="184"/>
      <c r="B692" s="184"/>
      <c r="C692" s="289"/>
      <c r="D692" s="290"/>
      <c r="E692" s="184"/>
      <c r="F692" s="184"/>
      <c r="G692" s="184"/>
      <c r="H692" s="184"/>
      <c r="I692" s="184"/>
      <c r="J692" s="184"/>
      <c r="K692" s="184"/>
      <c r="L692" s="184"/>
      <c r="M692" s="184"/>
      <c r="N692" s="184"/>
      <c r="O692" s="184"/>
      <c r="P692" s="184"/>
      <c r="Q692" s="184"/>
      <c r="R692" s="184"/>
      <c r="S692" s="184"/>
      <c r="T692" s="184"/>
      <c r="U692" s="184"/>
      <c r="V692" s="184"/>
      <c r="W692" s="184"/>
      <c r="X692" s="184"/>
      <c r="Y692" s="184"/>
      <c r="Z692" s="184"/>
    </row>
    <row r="693" spans="1:26" x14ac:dyDescent="0.25">
      <c r="A693" s="184"/>
      <c r="B693" s="184"/>
      <c r="C693" s="289"/>
      <c r="D693" s="290"/>
      <c r="E693" s="184"/>
      <c r="F693" s="184"/>
      <c r="G693" s="184"/>
      <c r="H693" s="184"/>
      <c r="I693" s="184"/>
      <c r="J693" s="184"/>
      <c r="K693" s="184"/>
      <c r="L693" s="184"/>
      <c r="M693" s="184"/>
      <c r="N693" s="184"/>
      <c r="O693" s="184"/>
      <c r="P693" s="184"/>
      <c r="Q693" s="184"/>
      <c r="R693" s="184"/>
      <c r="S693" s="184"/>
      <c r="T693" s="184"/>
      <c r="U693" s="184"/>
      <c r="V693" s="184"/>
      <c r="W693" s="184"/>
      <c r="X693" s="184"/>
      <c r="Y693" s="184"/>
      <c r="Z693" s="184"/>
    </row>
    <row r="694" spans="1:26" x14ac:dyDescent="0.25">
      <c r="A694" s="184"/>
      <c r="B694" s="184"/>
      <c r="C694" s="289"/>
      <c r="D694" s="290"/>
      <c r="E694" s="184"/>
      <c r="F694" s="184"/>
      <c r="G694" s="184"/>
      <c r="H694" s="184"/>
      <c r="I694" s="184"/>
      <c r="J694" s="184"/>
      <c r="K694" s="184"/>
      <c r="L694" s="184"/>
      <c r="M694" s="184"/>
      <c r="N694" s="184"/>
      <c r="O694" s="184"/>
      <c r="P694" s="184"/>
      <c r="Q694" s="184"/>
      <c r="R694" s="184"/>
      <c r="S694" s="184"/>
      <c r="T694" s="184"/>
      <c r="U694" s="184"/>
      <c r="V694" s="184"/>
      <c r="W694" s="184"/>
      <c r="X694" s="184"/>
      <c r="Y694" s="184"/>
      <c r="Z694" s="184"/>
    </row>
    <row r="695" spans="1:26" x14ac:dyDescent="0.25">
      <c r="A695" s="184"/>
      <c r="B695" s="184"/>
      <c r="C695" s="289"/>
      <c r="D695" s="290"/>
      <c r="E695" s="184"/>
      <c r="F695" s="184"/>
      <c r="G695" s="184"/>
      <c r="H695" s="184"/>
      <c r="I695" s="184"/>
      <c r="J695" s="184"/>
      <c r="K695" s="184"/>
      <c r="L695" s="184"/>
      <c r="M695" s="184"/>
      <c r="N695" s="184"/>
      <c r="O695" s="184"/>
      <c r="P695" s="184"/>
      <c r="Q695" s="184"/>
      <c r="R695" s="184"/>
      <c r="S695" s="184"/>
      <c r="T695" s="184"/>
      <c r="U695" s="184"/>
      <c r="V695" s="184"/>
      <c r="W695" s="184"/>
      <c r="X695" s="184"/>
      <c r="Y695" s="184"/>
      <c r="Z695" s="184"/>
    </row>
    <row r="696" spans="1:26" x14ac:dyDescent="0.25">
      <c r="A696" s="184"/>
      <c r="B696" s="184"/>
      <c r="C696" s="289"/>
      <c r="D696" s="290"/>
      <c r="E696" s="184"/>
      <c r="F696" s="184"/>
      <c r="G696" s="184"/>
      <c r="H696" s="184"/>
      <c r="I696" s="184"/>
      <c r="J696" s="184"/>
      <c r="K696" s="184"/>
      <c r="L696" s="184"/>
      <c r="M696" s="184"/>
      <c r="N696" s="184"/>
      <c r="O696" s="184"/>
      <c r="P696" s="184"/>
      <c r="Q696" s="184"/>
      <c r="R696" s="184"/>
      <c r="S696" s="184"/>
      <c r="T696" s="184"/>
      <c r="U696" s="184"/>
      <c r="V696" s="184"/>
      <c r="W696" s="184"/>
      <c r="X696" s="184"/>
      <c r="Y696" s="184"/>
      <c r="Z696" s="184"/>
    </row>
    <row r="697" spans="1:26" x14ac:dyDescent="0.25">
      <c r="A697" s="184"/>
      <c r="B697" s="184"/>
      <c r="C697" s="289"/>
      <c r="D697" s="290"/>
      <c r="E697" s="184"/>
      <c r="F697" s="184"/>
      <c r="G697" s="184"/>
      <c r="H697" s="184"/>
      <c r="I697" s="184"/>
      <c r="J697" s="184"/>
      <c r="K697" s="184"/>
      <c r="L697" s="184"/>
      <c r="M697" s="184"/>
      <c r="N697" s="184"/>
      <c r="O697" s="184"/>
      <c r="P697" s="184"/>
      <c r="Q697" s="184"/>
      <c r="R697" s="184"/>
      <c r="S697" s="184"/>
      <c r="T697" s="184"/>
      <c r="U697" s="184"/>
      <c r="V697" s="184"/>
      <c r="W697" s="184"/>
      <c r="X697" s="184"/>
      <c r="Y697" s="184"/>
      <c r="Z697" s="184"/>
    </row>
    <row r="698" spans="1:26" x14ac:dyDescent="0.25">
      <c r="A698" s="184"/>
      <c r="B698" s="184"/>
      <c r="C698" s="289"/>
      <c r="D698" s="290"/>
      <c r="E698" s="184"/>
      <c r="F698" s="184"/>
      <c r="G698" s="184"/>
      <c r="H698" s="184"/>
      <c r="I698" s="184"/>
      <c r="J698" s="184"/>
      <c r="K698" s="184"/>
      <c r="L698" s="184"/>
      <c r="M698" s="184"/>
      <c r="N698" s="184"/>
      <c r="O698" s="184"/>
      <c r="P698" s="184"/>
      <c r="Q698" s="184"/>
      <c r="R698" s="184"/>
      <c r="S698" s="184"/>
      <c r="T698" s="184"/>
      <c r="U698" s="184"/>
      <c r="V698" s="184"/>
      <c r="W698" s="184"/>
      <c r="X698" s="184"/>
      <c r="Y698" s="184"/>
      <c r="Z698" s="184"/>
    </row>
    <row r="699" spans="1:26" x14ac:dyDescent="0.25">
      <c r="A699" s="184"/>
      <c r="B699" s="184"/>
      <c r="C699" s="289"/>
      <c r="D699" s="290"/>
      <c r="E699" s="184"/>
      <c r="F699" s="184"/>
      <c r="G699" s="184"/>
      <c r="H699" s="184"/>
      <c r="I699" s="184"/>
      <c r="J699" s="184"/>
      <c r="K699" s="184"/>
      <c r="L699" s="184"/>
      <c r="M699" s="184"/>
      <c r="N699" s="184"/>
      <c r="O699" s="184"/>
      <c r="P699" s="184"/>
      <c r="Q699" s="184"/>
      <c r="R699" s="184"/>
      <c r="S699" s="184"/>
      <c r="T699" s="184"/>
      <c r="U699" s="184"/>
      <c r="V699" s="184"/>
      <c r="W699" s="184"/>
      <c r="X699" s="184"/>
      <c r="Y699" s="184"/>
      <c r="Z699" s="184"/>
    </row>
    <row r="700" spans="1:26" x14ac:dyDescent="0.25">
      <c r="A700" s="184"/>
      <c r="B700" s="184"/>
      <c r="C700" s="289"/>
      <c r="D700" s="290"/>
      <c r="E700" s="184"/>
      <c r="F700" s="184"/>
      <c r="G700" s="184"/>
      <c r="H700" s="184"/>
      <c r="I700" s="184"/>
      <c r="J700" s="184"/>
      <c r="K700" s="184"/>
      <c r="L700" s="184"/>
      <c r="M700" s="184"/>
      <c r="N700" s="184"/>
      <c r="O700" s="184"/>
      <c r="P700" s="184"/>
      <c r="Q700" s="184"/>
      <c r="R700" s="184"/>
      <c r="S700" s="184"/>
      <c r="T700" s="184"/>
      <c r="U700" s="184"/>
      <c r="V700" s="184"/>
      <c r="W700" s="184"/>
      <c r="X700" s="184"/>
      <c r="Y700" s="184"/>
      <c r="Z700" s="184"/>
    </row>
    <row r="701" spans="1:26" x14ac:dyDescent="0.25">
      <c r="A701" s="184"/>
      <c r="B701" s="184"/>
      <c r="C701" s="289"/>
      <c r="D701" s="290"/>
      <c r="E701" s="184"/>
      <c r="F701" s="184"/>
      <c r="G701" s="184"/>
      <c r="H701" s="184"/>
      <c r="I701" s="184"/>
      <c r="J701" s="184"/>
      <c r="K701" s="184"/>
      <c r="L701" s="184"/>
      <c r="M701" s="184"/>
      <c r="N701" s="184"/>
      <c r="O701" s="184"/>
      <c r="P701" s="184"/>
      <c r="Q701" s="184"/>
      <c r="R701" s="184"/>
      <c r="S701" s="184"/>
      <c r="T701" s="184"/>
      <c r="U701" s="184"/>
      <c r="V701" s="184"/>
      <c r="W701" s="184"/>
      <c r="X701" s="184"/>
      <c r="Y701" s="184"/>
      <c r="Z701" s="184"/>
    </row>
    <row r="702" spans="1:26" x14ac:dyDescent="0.25">
      <c r="A702" s="184"/>
      <c r="B702" s="184"/>
      <c r="C702" s="289"/>
      <c r="D702" s="290"/>
      <c r="E702" s="184"/>
      <c r="F702" s="184"/>
      <c r="G702" s="184"/>
      <c r="H702" s="184"/>
      <c r="I702" s="184"/>
      <c r="J702" s="184"/>
      <c r="K702" s="184"/>
      <c r="L702" s="184"/>
      <c r="M702" s="184"/>
      <c r="N702" s="184"/>
      <c r="O702" s="184"/>
      <c r="P702" s="184"/>
      <c r="Q702" s="184"/>
      <c r="R702" s="184"/>
      <c r="S702" s="184"/>
      <c r="T702" s="184"/>
      <c r="U702" s="184"/>
      <c r="V702" s="184"/>
      <c r="W702" s="184"/>
      <c r="X702" s="184"/>
      <c r="Y702" s="184"/>
      <c r="Z702" s="184"/>
    </row>
    <row r="703" spans="1:26" x14ac:dyDescent="0.25">
      <c r="A703" s="184"/>
      <c r="B703" s="184"/>
      <c r="C703" s="289"/>
      <c r="D703" s="290"/>
      <c r="E703" s="184"/>
      <c r="F703" s="184"/>
      <c r="G703" s="184"/>
      <c r="H703" s="184"/>
      <c r="I703" s="184"/>
      <c r="J703" s="184"/>
      <c r="K703" s="184"/>
      <c r="L703" s="184"/>
      <c r="M703" s="184"/>
      <c r="N703" s="184"/>
      <c r="O703" s="184"/>
      <c r="P703" s="184"/>
      <c r="Q703" s="184"/>
      <c r="R703" s="184"/>
      <c r="S703" s="184"/>
      <c r="T703" s="184"/>
      <c r="U703" s="184"/>
      <c r="V703" s="184"/>
      <c r="W703" s="184"/>
      <c r="X703" s="184"/>
      <c r="Y703" s="184"/>
      <c r="Z703" s="184"/>
    </row>
    <row r="704" spans="1:26" x14ac:dyDescent="0.25">
      <c r="A704" s="184"/>
      <c r="B704" s="184"/>
      <c r="C704" s="289"/>
      <c r="D704" s="290"/>
      <c r="E704" s="184"/>
      <c r="F704" s="184"/>
      <c r="G704" s="184"/>
      <c r="H704" s="184"/>
      <c r="I704" s="184"/>
      <c r="J704" s="184"/>
      <c r="K704" s="184"/>
      <c r="L704" s="184"/>
      <c r="M704" s="184"/>
      <c r="N704" s="184"/>
      <c r="O704" s="184"/>
      <c r="P704" s="184"/>
      <c r="Q704" s="184"/>
      <c r="R704" s="184"/>
      <c r="S704" s="184"/>
      <c r="T704" s="184"/>
      <c r="U704" s="184"/>
      <c r="V704" s="184"/>
      <c r="W704" s="184"/>
      <c r="X704" s="184"/>
      <c r="Y704" s="184"/>
      <c r="Z704" s="184"/>
    </row>
    <row r="705" spans="1:26" x14ac:dyDescent="0.25">
      <c r="A705" s="184"/>
      <c r="B705" s="184"/>
      <c r="C705" s="289"/>
      <c r="D705" s="290"/>
      <c r="E705" s="184"/>
      <c r="F705" s="184"/>
      <c r="G705" s="184"/>
      <c r="H705" s="184"/>
      <c r="I705" s="184"/>
      <c r="J705" s="184"/>
      <c r="K705" s="184"/>
      <c r="L705" s="184"/>
      <c r="M705" s="184"/>
      <c r="N705" s="184"/>
      <c r="O705" s="184"/>
      <c r="P705" s="184"/>
      <c r="Q705" s="184"/>
      <c r="R705" s="184"/>
      <c r="S705" s="184"/>
      <c r="T705" s="184"/>
      <c r="U705" s="184"/>
      <c r="V705" s="184"/>
      <c r="W705" s="184"/>
      <c r="X705" s="184"/>
      <c r="Y705" s="184"/>
      <c r="Z705" s="184"/>
    </row>
    <row r="706" spans="1:26" x14ac:dyDescent="0.25">
      <c r="A706" s="184"/>
      <c r="B706" s="184"/>
      <c r="C706" s="289"/>
      <c r="D706" s="290"/>
      <c r="E706" s="184"/>
      <c r="F706" s="184"/>
      <c r="G706" s="184"/>
      <c r="H706" s="184"/>
      <c r="I706" s="184"/>
      <c r="J706" s="184"/>
      <c r="K706" s="184"/>
      <c r="L706" s="184"/>
      <c r="M706" s="184"/>
      <c r="N706" s="184"/>
      <c r="O706" s="184"/>
      <c r="P706" s="184"/>
      <c r="Q706" s="184"/>
      <c r="R706" s="184"/>
      <c r="S706" s="184"/>
      <c r="T706" s="184"/>
      <c r="U706" s="184"/>
      <c r="V706" s="184"/>
      <c r="W706" s="184"/>
      <c r="X706" s="184"/>
      <c r="Y706" s="184"/>
      <c r="Z706" s="184"/>
    </row>
    <row r="707" spans="1:26" x14ac:dyDescent="0.25">
      <c r="A707" s="184"/>
      <c r="B707" s="184"/>
      <c r="C707" s="289"/>
      <c r="D707" s="290"/>
      <c r="E707" s="184"/>
      <c r="F707" s="184"/>
      <c r="G707" s="184"/>
      <c r="H707" s="184"/>
      <c r="I707" s="184"/>
      <c r="J707" s="184"/>
      <c r="K707" s="184"/>
      <c r="L707" s="184"/>
      <c r="M707" s="184"/>
      <c r="N707" s="184"/>
      <c r="O707" s="184"/>
      <c r="P707" s="184"/>
      <c r="Q707" s="184"/>
      <c r="R707" s="184"/>
      <c r="S707" s="184"/>
      <c r="T707" s="184"/>
      <c r="U707" s="184"/>
      <c r="V707" s="184"/>
      <c r="W707" s="184"/>
      <c r="X707" s="184"/>
      <c r="Y707" s="184"/>
      <c r="Z707" s="184"/>
    </row>
    <row r="708" spans="1:26" x14ac:dyDescent="0.25">
      <c r="A708" s="184"/>
      <c r="B708" s="184"/>
      <c r="C708" s="289"/>
      <c r="D708" s="290"/>
      <c r="E708" s="184"/>
      <c r="F708" s="184"/>
      <c r="G708" s="184"/>
      <c r="H708" s="184"/>
      <c r="I708" s="184"/>
      <c r="J708" s="184"/>
      <c r="K708" s="184"/>
      <c r="L708" s="184"/>
      <c r="M708" s="184"/>
      <c r="N708" s="184"/>
      <c r="O708" s="184"/>
      <c r="P708" s="184"/>
      <c r="Q708" s="184"/>
      <c r="R708" s="184"/>
      <c r="S708" s="184"/>
      <c r="T708" s="184"/>
      <c r="U708" s="184"/>
      <c r="V708" s="184"/>
      <c r="W708" s="184"/>
      <c r="X708" s="184"/>
      <c r="Y708" s="184"/>
      <c r="Z708" s="184"/>
    </row>
    <row r="709" spans="1:26" x14ac:dyDescent="0.25">
      <c r="A709" s="184"/>
      <c r="B709" s="184"/>
      <c r="C709" s="289"/>
      <c r="D709" s="290"/>
      <c r="E709" s="184"/>
      <c r="F709" s="184"/>
      <c r="G709" s="184"/>
      <c r="H709" s="184"/>
      <c r="I709" s="184"/>
      <c r="J709" s="184"/>
      <c r="K709" s="184"/>
      <c r="L709" s="184"/>
      <c r="M709" s="184"/>
      <c r="N709" s="184"/>
      <c r="O709" s="184"/>
      <c r="P709" s="184"/>
      <c r="Q709" s="184"/>
      <c r="R709" s="184"/>
      <c r="S709" s="184"/>
      <c r="T709" s="184"/>
      <c r="U709" s="184"/>
      <c r="V709" s="184"/>
      <c r="W709" s="184"/>
      <c r="X709" s="184"/>
      <c r="Y709" s="184"/>
      <c r="Z709" s="184"/>
    </row>
    <row r="710" spans="1:26" x14ac:dyDescent="0.25">
      <c r="A710" s="184"/>
      <c r="B710" s="184"/>
      <c r="C710" s="289"/>
      <c r="D710" s="290"/>
      <c r="E710" s="184"/>
      <c r="F710" s="184"/>
      <c r="G710" s="184"/>
      <c r="H710" s="184"/>
      <c r="I710" s="184"/>
      <c r="J710" s="184"/>
      <c r="K710" s="184"/>
      <c r="L710" s="184"/>
      <c r="M710" s="184"/>
      <c r="N710" s="184"/>
      <c r="O710" s="184"/>
      <c r="P710" s="184"/>
      <c r="Q710" s="184"/>
      <c r="R710" s="184"/>
      <c r="S710" s="184"/>
      <c r="T710" s="184"/>
      <c r="U710" s="184"/>
      <c r="V710" s="184"/>
      <c r="W710" s="184"/>
      <c r="X710" s="184"/>
      <c r="Y710" s="184"/>
      <c r="Z710" s="184"/>
    </row>
    <row r="711" spans="1:26" x14ac:dyDescent="0.25">
      <c r="A711" s="184"/>
      <c r="B711" s="184"/>
      <c r="C711" s="289"/>
      <c r="D711" s="290"/>
      <c r="E711" s="184"/>
      <c r="F711" s="184"/>
      <c r="G711" s="184"/>
      <c r="H711" s="184"/>
      <c r="I711" s="184"/>
      <c r="J711" s="184"/>
      <c r="K711" s="184"/>
      <c r="L711" s="184"/>
      <c r="M711" s="184"/>
      <c r="N711" s="184"/>
      <c r="O711" s="184"/>
      <c r="P711" s="184"/>
      <c r="Q711" s="184"/>
      <c r="R711" s="184"/>
      <c r="S711" s="184"/>
      <c r="T711" s="184"/>
      <c r="U711" s="184"/>
      <c r="V711" s="184"/>
      <c r="W711" s="184"/>
      <c r="X711" s="184"/>
      <c r="Y711" s="184"/>
      <c r="Z711" s="184"/>
    </row>
    <row r="712" spans="1:26" x14ac:dyDescent="0.25">
      <c r="A712" s="184"/>
      <c r="B712" s="184"/>
      <c r="C712" s="289"/>
      <c r="D712" s="290"/>
      <c r="E712" s="184"/>
      <c r="F712" s="184"/>
      <c r="G712" s="184"/>
      <c r="H712" s="184"/>
      <c r="I712" s="184"/>
      <c r="J712" s="184"/>
      <c r="K712" s="184"/>
      <c r="L712" s="184"/>
      <c r="M712" s="184"/>
      <c r="N712" s="184"/>
      <c r="O712" s="184"/>
      <c r="P712" s="184"/>
      <c r="Q712" s="184"/>
      <c r="R712" s="184"/>
      <c r="S712" s="184"/>
      <c r="T712" s="184"/>
      <c r="U712" s="184"/>
      <c r="V712" s="184"/>
      <c r="W712" s="184"/>
      <c r="X712" s="184"/>
      <c r="Y712" s="184"/>
      <c r="Z712" s="184"/>
    </row>
    <row r="713" spans="1:26" x14ac:dyDescent="0.25">
      <c r="A713" s="184"/>
      <c r="B713" s="184"/>
      <c r="C713" s="289"/>
      <c r="D713" s="290"/>
      <c r="E713" s="184"/>
      <c r="F713" s="184"/>
      <c r="G713" s="184"/>
      <c r="H713" s="184"/>
      <c r="I713" s="184"/>
      <c r="J713" s="184"/>
      <c r="K713" s="184"/>
      <c r="L713" s="184"/>
      <c r="M713" s="184"/>
      <c r="N713" s="184"/>
      <c r="O713" s="184"/>
      <c r="P713" s="184"/>
      <c r="Q713" s="184"/>
      <c r="R713" s="184"/>
      <c r="S713" s="184"/>
      <c r="T713" s="184"/>
      <c r="U713" s="184"/>
      <c r="V713" s="184"/>
      <c r="W713" s="184"/>
      <c r="X713" s="184"/>
      <c r="Y713" s="184"/>
      <c r="Z713" s="184"/>
    </row>
    <row r="714" spans="1:26" x14ac:dyDescent="0.25">
      <c r="A714" s="184"/>
      <c r="B714" s="184"/>
      <c r="C714" s="289"/>
      <c r="D714" s="290"/>
      <c r="E714" s="184"/>
      <c r="F714" s="184"/>
      <c r="G714" s="184"/>
      <c r="H714" s="184"/>
      <c r="I714" s="184"/>
      <c r="J714" s="184"/>
      <c r="K714" s="184"/>
      <c r="L714" s="184"/>
      <c r="M714" s="184"/>
      <c r="N714" s="184"/>
      <c r="O714" s="184"/>
      <c r="P714" s="184"/>
      <c r="Q714" s="184"/>
      <c r="R714" s="184"/>
      <c r="S714" s="184"/>
      <c r="T714" s="184"/>
      <c r="U714" s="184"/>
      <c r="V714" s="184"/>
      <c r="W714" s="184"/>
      <c r="X714" s="184"/>
      <c r="Y714" s="184"/>
      <c r="Z714" s="184"/>
    </row>
    <row r="715" spans="1:26" x14ac:dyDescent="0.25">
      <c r="A715" s="184"/>
      <c r="B715" s="184"/>
      <c r="C715" s="289"/>
      <c r="D715" s="290"/>
      <c r="E715" s="184"/>
      <c r="F715" s="184"/>
      <c r="G715" s="184"/>
      <c r="H715" s="184"/>
      <c r="I715" s="184"/>
      <c r="J715" s="184"/>
      <c r="K715" s="184"/>
      <c r="L715" s="184"/>
      <c r="M715" s="184"/>
      <c r="N715" s="184"/>
      <c r="O715" s="184"/>
      <c r="P715" s="184"/>
      <c r="Q715" s="184"/>
      <c r="R715" s="184"/>
      <c r="S715" s="184"/>
      <c r="T715" s="184"/>
      <c r="U715" s="184"/>
      <c r="V715" s="184"/>
      <c r="W715" s="184"/>
      <c r="X715" s="184"/>
      <c r="Y715" s="184"/>
      <c r="Z715" s="184"/>
    </row>
    <row r="716" spans="1:26" x14ac:dyDescent="0.25">
      <c r="A716" s="184"/>
      <c r="B716" s="184"/>
      <c r="C716" s="289"/>
      <c r="D716" s="290"/>
      <c r="E716" s="184"/>
      <c r="F716" s="184"/>
      <c r="G716" s="184"/>
      <c r="H716" s="184"/>
      <c r="I716" s="184"/>
      <c r="J716" s="184"/>
      <c r="K716" s="184"/>
      <c r="L716" s="184"/>
      <c r="M716" s="184"/>
      <c r="N716" s="184"/>
      <c r="O716" s="184"/>
      <c r="P716" s="184"/>
      <c r="Q716" s="184"/>
      <c r="R716" s="184"/>
      <c r="S716" s="184"/>
      <c r="T716" s="184"/>
      <c r="U716" s="184"/>
      <c r="V716" s="184"/>
      <c r="W716" s="184"/>
      <c r="X716" s="184"/>
      <c r="Y716" s="184"/>
      <c r="Z716" s="184"/>
    </row>
    <row r="717" spans="1:26" x14ac:dyDescent="0.25">
      <c r="A717" s="184"/>
      <c r="B717" s="184"/>
      <c r="C717" s="289"/>
      <c r="D717" s="290"/>
      <c r="E717" s="184"/>
      <c r="F717" s="184"/>
      <c r="G717" s="184"/>
      <c r="H717" s="184"/>
      <c r="I717" s="184"/>
      <c r="J717" s="184"/>
      <c r="K717" s="184"/>
      <c r="L717" s="184"/>
      <c r="M717" s="184"/>
      <c r="N717" s="184"/>
      <c r="O717" s="184"/>
      <c r="P717" s="184"/>
      <c r="Q717" s="184"/>
      <c r="R717" s="184"/>
      <c r="S717" s="184"/>
      <c r="T717" s="184"/>
      <c r="U717" s="184"/>
      <c r="V717" s="184"/>
      <c r="W717" s="184"/>
      <c r="X717" s="184"/>
      <c r="Y717" s="184"/>
      <c r="Z717" s="184"/>
    </row>
    <row r="718" spans="1:26" x14ac:dyDescent="0.25">
      <c r="A718" s="184"/>
      <c r="B718" s="184"/>
      <c r="C718" s="289"/>
      <c r="D718" s="290"/>
      <c r="E718" s="184"/>
      <c r="F718" s="184"/>
      <c r="G718" s="184"/>
      <c r="H718" s="184"/>
      <c r="I718" s="184"/>
      <c r="J718" s="184"/>
      <c r="K718" s="184"/>
      <c r="L718" s="184"/>
      <c r="M718" s="184"/>
      <c r="N718" s="184"/>
      <c r="O718" s="184"/>
      <c r="P718" s="184"/>
      <c r="Q718" s="184"/>
      <c r="R718" s="184"/>
      <c r="S718" s="184"/>
      <c r="T718" s="184"/>
      <c r="U718" s="184"/>
      <c r="V718" s="184"/>
      <c r="W718" s="184"/>
      <c r="X718" s="184"/>
      <c r="Y718" s="184"/>
      <c r="Z718" s="184"/>
    </row>
    <row r="719" spans="1:26" x14ac:dyDescent="0.25">
      <c r="A719" s="184"/>
      <c r="B719" s="184"/>
      <c r="C719" s="289"/>
      <c r="D719" s="290"/>
      <c r="E719" s="184"/>
      <c r="F719" s="184"/>
      <c r="G719" s="184"/>
      <c r="H719" s="184"/>
      <c r="I719" s="184"/>
      <c r="J719" s="184"/>
      <c r="K719" s="184"/>
      <c r="L719" s="184"/>
      <c r="M719" s="184"/>
      <c r="N719" s="184"/>
      <c r="O719" s="184"/>
      <c r="P719" s="184"/>
      <c r="Q719" s="184"/>
      <c r="R719" s="184"/>
      <c r="S719" s="184"/>
      <c r="T719" s="184"/>
      <c r="U719" s="184"/>
      <c r="V719" s="184"/>
      <c r="W719" s="184"/>
      <c r="X719" s="184"/>
      <c r="Y719" s="184"/>
      <c r="Z719" s="184"/>
    </row>
    <row r="720" spans="1:26" x14ac:dyDescent="0.25">
      <c r="A720" s="184"/>
      <c r="B720" s="184"/>
      <c r="C720" s="289"/>
      <c r="D720" s="290"/>
      <c r="E720" s="184"/>
      <c r="F720" s="184"/>
      <c r="G720" s="184"/>
      <c r="H720" s="184"/>
      <c r="I720" s="184"/>
      <c r="J720" s="184"/>
      <c r="K720" s="184"/>
      <c r="L720" s="184"/>
      <c r="M720" s="184"/>
      <c r="N720" s="184"/>
      <c r="O720" s="184"/>
      <c r="P720" s="184"/>
      <c r="Q720" s="184"/>
      <c r="R720" s="184"/>
      <c r="S720" s="184"/>
      <c r="T720" s="184"/>
      <c r="U720" s="184"/>
      <c r="V720" s="184"/>
      <c r="W720" s="184"/>
      <c r="X720" s="184"/>
      <c r="Y720" s="184"/>
      <c r="Z720" s="184"/>
    </row>
    <row r="721" spans="1:26" x14ac:dyDescent="0.25">
      <c r="A721" s="184"/>
      <c r="B721" s="184"/>
      <c r="C721" s="289"/>
      <c r="D721" s="290"/>
      <c r="E721" s="184"/>
      <c r="F721" s="184"/>
      <c r="G721" s="184"/>
      <c r="H721" s="184"/>
      <c r="I721" s="184"/>
      <c r="J721" s="184"/>
      <c r="K721" s="184"/>
      <c r="L721" s="184"/>
      <c r="M721" s="184"/>
      <c r="N721" s="184"/>
      <c r="O721" s="184"/>
      <c r="P721" s="184"/>
      <c r="Q721" s="184"/>
      <c r="R721" s="184"/>
      <c r="S721" s="184"/>
      <c r="T721" s="184"/>
      <c r="U721" s="184"/>
      <c r="V721" s="184"/>
      <c r="W721" s="184"/>
      <c r="X721" s="184"/>
      <c r="Y721" s="184"/>
      <c r="Z721" s="184"/>
    </row>
    <row r="722" spans="1:26" x14ac:dyDescent="0.25">
      <c r="A722" s="184"/>
      <c r="B722" s="184"/>
      <c r="C722" s="289"/>
      <c r="D722" s="290"/>
      <c r="E722" s="184"/>
      <c r="F722" s="184"/>
      <c r="G722" s="184"/>
      <c r="H722" s="184"/>
      <c r="I722" s="184"/>
      <c r="J722" s="184"/>
      <c r="K722" s="184"/>
      <c r="L722" s="184"/>
      <c r="M722" s="184"/>
      <c r="N722" s="184"/>
      <c r="O722" s="184"/>
      <c r="P722" s="184"/>
      <c r="Q722" s="184"/>
      <c r="R722" s="184"/>
      <c r="S722" s="184"/>
      <c r="T722" s="184"/>
      <c r="U722" s="184"/>
      <c r="V722" s="184"/>
      <c r="W722" s="184"/>
      <c r="X722" s="184"/>
      <c r="Y722" s="184"/>
      <c r="Z722" s="184"/>
    </row>
    <row r="723" spans="1:26" x14ac:dyDescent="0.25">
      <c r="A723" s="184"/>
      <c r="B723" s="184"/>
      <c r="C723" s="289"/>
      <c r="D723" s="290"/>
      <c r="E723" s="184"/>
      <c r="F723" s="184"/>
      <c r="G723" s="184"/>
      <c r="H723" s="184"/>
      <c r="I723" s="184"/>
      <c r="J723" s="184"/>
      <c r="K723" s="184"/>
      <c r="L723" s="184"/>
      <c r="M723" s="184"/>
      <c r="N723" s="184"/>
      <c r="O723" s="184"/>
      <c r="P723" s="184"/>
      <c r="Q723" s="184"/>
      <c r="R723" s="184"/>
      <c r="S723" s="184"/>
      <c r="T723" s="184"/>
      <c r="U723" s="184"/>
      <c r="V723" s="184"/>
      <c r="W723" s="184"/>
      <c r="X723" s="184"/>
      <c r="Y723" s="184"/>
      <c r="Z723" s="184"/>
    </row>
    <row r="724" spans="1:26" x14ac:dyDescent="0.25">
      <c r="A724" s="184"/>
      <c r="B724" s="184"/>
      <c r="C724" s="289"/>
      <c r="D724" s="290"/>
      <c r="E724" s="184"/>
      <c r="F724" s="184"/>
      <c r="G724" s="184"/>
      <c r="H724" s="184"/>
      <c r="I724" s="184"/>
      <c r="J724" s="184"/>
      <c r="K724" s="184"/>
      <c r="L724" s="184"/>
      <c r="M724" s="184"/>
      <c r="N724" s="184"/>
      <c r="O724" s="184"/>
      <c r="P724" s="184"/>
      <c r="Q724" s="184"/>
      <c r="R724" s="184"/>
      <c r="S724" s="184"/>
      <c r="T724" s="184"/>
      <c r="U724" s="184"/>
      <c r="V724" s="184"/>
      <c r="W724" s="184"/>
      <c r="X724" s="184"/>
      <c r="Y724" s="184"/>
      <c r="Z724" s="184"/>
    </row>
    <row r="725" spans="1:26" x14ac:dyDescent="0.25">
      <c r="A725" s="184"/>
      <c r="B725" s="184"/>
      <c r="C725" s="289"/>
      <c r="D725" s="290"/>
      <c r="E725" s="184"/>
      <c r="F725" s="184"/>
      <c r="G725" s="184"/>
      <c r="H725" s="184"/>
      <c r="I725" s="184"/>
      <c r="J725" s="184"/>
      <c r="K725" s="184"/>
      <c r="L725" s="184"/>
      <c r="M725" s="184"/>
      <c r="N725" s="184"/>
      <c r="O725" s="184"/>
      <c r="P725" s="184"/>
      <c r="Q725" s="184"/>
      <c r="R725" s="184"/>
      <c r="S725" s="184"/>
      <c r="T725" s="184"/>
      <c r="U725" s="184"/>
      <c r="V725" s="184"/>
      <c r="W725" s="184"/>
      <c r="X725" s="184"/>
      <c r="Y725" s="184"/>
      <c r="Z725" s="184"/>
    </row>
    <row r="726" spans="1:26" x14ac:dyDescent="0.25">
      <c r="A726" s="184"/>
      <c r="B726" s="184"/>
      <c r="C726" s="289"/>
      <c r="D726" s="290"/>
      <c r="E726" s="184"/>
      <c r="F726" s="184"/>
      <c r="G726" s="184"/>
      <c r="H726" s="184"/>
      <c r="I726" s="184"/>
      <c r="J726" s="184"/>
      <c r="K726" s="184"/>
      <c r="L726" s="184"/>
      <c r="M726" s="184"/>
      <c r="N726" s="184"/>
      <c r="O726" s="184"/>
      <c r="P726" s="184"/>
      <c r="Q726" s="184"/>
      <c r="R726" s="184"/>
      <c r="S726" s="184"/>
      <c r="T726" s="184"/>
      <c r="U726" s="184"/>
      <c r="V726" s="184"/>
      <c r="W726" s="184"/>
      <c r="X726" s="184"/>
      <c r="Y726" s="184"/>
      <c r="Z726" s="184"/>
    </row>
    <row r="727" spans="1:26" x14ac:dyDescent="0.25">
      <c r="A727" s="184"/>
      <c r="B727" s="184"/>
      <c r="C727" s="289"/>
      <c r="D727" s="290"/>
      <c r="E727" s="184"/>
      <c r="F727" s="184"/>
      <c r="G727" s="184"/>
      <c r="H727" s="184"/>
      <c r="I727" s="184"/>
      <c r="J727" s="184"/>
      <c r="K727" s="184"/>
      <c r="L727" s="184"/>
      <c r="M727" s="184"/>
      <c r="N727" s="184"/>
      <c r="O727" s="184"/>
      <c r="P727" s="184"/>
      <c r="Q727" s="184"/>
      <c r="R727" s="184"/>
      <c r="S727" s="184"/>
      <c r="T727" s="184"/>
      <c r="U727" s="184"/>
      <c r="V727" s="184"/>
      <c r="W727" s="184"/>
      <c r="X727" s="184"/>
      <c r="Y727" s="184"/>
      <c r="Z727" s="184"/>
    </row>
    <row r="728" spans="1:26" x14ac:dyDescent="0.25">
      <c r="A728" s="184"/>
      <c r="B728" s="184"/>
      <c r="C728" s="289"/>
      <c r="D728" s="290"/>
      <c r="E728" s="184"/>
      <c r="F728" s="184"/>
      <c r="G728" s="184"/>
      <c r="H728" s="184"/>
      <c r="I728" s="184"/>
      <c r="J728" s="184"/>
      <c r="K728" s="184"/>
      <c r="L728" s="184"/>
      <c r="M728" s="184"/>
      <c r="N728" s="184"/>
      <c r="O728" s="184"/>
      <c r="P728" s="184"/>
      <c r="Q728" s="184"/>
      <c r="R728" s="184"/>
      <c r="S728" s="184"/>
      <c r="T728" s="184"/>
      <c r="U728" s="184"/>
      <c r="V728" s="184"/>
      <c r="W728" s="184"/>
      <c r="X728" s="184"/>
      <c r="Y728" s="184"/>
      <c r="Z728" s="184"/>
    </row>
    <row r="729" spans="1:26" x14ac:dyDescent="0.25">
      <c r="A729" s="184"/>
      <c r="B729" s="184"/>
      <c r="C729" s="289"/>
      <c r="D729" s="290"/>
      <c r="E729" s="184"/>
      <c r="F729" s="184"/>
      <c r="G729" s="184"/>
      <c r="H729" s="184"/>
      <c r="I729" s="184"/>
      <c r="J729" s="184"/>
      <c r="K729" s="184"/>
      <c r="L729" s="184"/>
      <c r="M729" s="184"/>
      <c r="N729" s="184"/>
      <c r="O729" s="184"/>
      <c r="P729" s="184"/>
      <c r="Q729" s="184"/>
      <c r="R729" s="184"/>
      <c r="S729" s="184"/>
      <c r="T729" s="184"/>
      <c r="U729" s="184"/>
      <c r="V729" s="184"/>
      <c r="W729" s="184"/>
      <c r="X729" s="184"/>
      <c r="Y729" s="184"/>
      <c r="Z729" s="184"/>
    </row>
    <row r="730" spans="1:26" x14ac:dyDescent="0.25">
      <c r="A730" s="184"/>
      <c r="B730" s="184"/>
      <c r="C730" s="289"/>
      <c r="D730" s="290"/>
      <c r="E730" s="184"/>
      <c r="F730" s="184"/>
      <c r="G730" s="184"/>
      <c r="H730" s="184"/>
      <c r="I730" s="184"/>
      <c r="J730" s="184"/>
      <c r="K730" s="184"/>
      <c r="L730" s="184"/>
      <c r="M730" s="184"/>
      <c r="N730" s="184"/>
      <c r="O730" s="184"/>
      <c r="P730" s="184"/>
      <c r="Q730" s="184"/>
      <c r="R730" s="184"/>
      <c r="S730" s="184"/>
      <c r="T730" s="184"/>
      <c r="U730" s="184"/>
      <c r="V730" s="184"/>
      <c r="W730" s="184"/>
      <c r="X730" s="184"/>
      <c r="Y730" s="184"/>
      <c r="Z730" s="184"/>
    </row>
    <row r="731" spans="1:26" x14ac:dyDescent="0.25">
      <c r="A731" s="184"/>
      <c r="B731" s="184"/>
      <c r="C731" s="289"/>
      <c r="D731" s="290"/>
      <c r="E731" s="184"/>
      <c r="F731" s="184"/>
      <c r="G731" s="184"/>
      <c r="H731" s="184"/>
      <c r="I731" s="184"/>
      <c r="J731" s="184"/>
      <c r="K731" s="184"/>
      <c r="L731" s="184"/>
      <c r="M731" s="184"/>
      <c r="N731" s="184"/>
      <c r="O731" s="184"/>
      <c r="P731" s="184"/>
      <c r="Q731" s="184"/>
      <c r="R731" s="184"/>
      <c r="S731" s="184"/>
      <c r="T731" s="184"/>
      <c r="U731" s="184"/>
      <c r="V731" s="184"/>
      <c r="W731" s="184"/>
      <c r="X731" s="184"/>
      <c r="Y731" s="184"/>
      <c r="Z731" s="184"/>
    </row>
    <row r="732" spans="1:26" x14ac:dyDescent="0.25">
      <c r="A732" s="184"/>
      <c r="B732" s="184"/>
      <c r="C732" s="289"/>
      <c r="D732" s="290"/>
      <c r="E732" s="184"/>
      <c r="F732" s="184"/>
      <c r="G732" s="184"/>
      <c r="H732" s="184"/>
      <c r="I732" s="184"/>
      <c r="J732" s="184"/>
      <c r="K732" s="184"/>
      <c r="L732" s="184"/>
      <c r="M732" s="184"/>
      <c r="N732" s="184"/>
      <c r="O732" s="184"/>
      <c r="P732" s="184"/>
      <c r="Q732" s="184"/>
      <c r="R732" s="184"/>
      <c r="S732" s="184"/>
      <c r="T732" s="184"/>
      <c r="U732" s="184"/>
      <c r="V732" s="184"/>
      <c r="W732" s="184"/>
      <c r="X732" s="184"/>
      <c r="Y732" s="184"/>
      <c r="Z732" s="184"/>
    </row>
    <row r="733" spans="1:26" x14ac:dyDescent="0.25">
      <c r="A733" s="184"/>
      <c r="B733" s="184"/>
      <c r="C733" s="289"/>
      <c r="D733" s="290"/>
      <c r="E733" s="184"/>
      <c r="F733" s="184"/>
      <c r="G733" s="184"/>
      <c r="H733" s="184"/>
      <c r="I733" s="184"/>
      <c r="J733" s="184"/>
      <c r="K733" s="184"/>
      <c r="L733" s="184"/>
      <c r="M733" s="184"/>
      <c r="N733" s="184"/>
      <c r="O733" s="184"/>
      <c r="P733" s="184"/>
      <c r="Q733" s="184"/>
      <c r="R733" s="184"/>
      <c r="S733" s="184"/>
      <c r="T733" s="184"/>
      <c r="U733" s="184"/>
      <c r="V733" s="184"/>
      <c r="W733" s="184"/>
      <c r="X733" s="184"/>
      <c r="Y733" s="184"/>
      <c r="Z733" s="184"/>
    </row>
    <row r="734" spans="1:26" x14ac:dyDescent="0.25">
      <c r="A734" s="184"/>
      <c r="B734" s="184"/>
      <c r="C734" s="289"/>
      <c r="D734" s="290"/>
      <c r="E734" s="184"/>
      <c r="F734" s="184"/>
      <c r="G734" s="184"/>
      <c r="H734" s="184"/>
      <c r="I734" s="184"/>
      <c r="J734" s="184"/>
      <c r="K734" s="184"/>
      <c r="L734" s="184"/>
      <c r="M734" s="184"/>
      <c r="N734" s="184"/>
      <c r="O734" s="184"/>
      <c r="P734" s="184"/>
      <c r="Q734" s="184"/>
      <c r="R734" s="184"/>
      <c r="S734" s="184"/>
      <c r="T734" s="184"/>
      <c r="U734" s="184"/>
      <c r="V734" s="184"/>
      <c r="W734" s="184"/>
      <c r="X734" s="184"/>
      <c r="Y734" s="184"/>
      <c r="Z734" s="184"/>
    </row>
    <row r="735" spans="1:26" x14ac:dyDescent="0.25">
      <c r="A735" s="184"/>
      <c r="B735" s="184"/>
      <c r="C735" s="289"/>
      <c r="D735" s="290"/>
      <c r="E735" s="184"/>
      <c r="F735" s="184"/>
      <c r="G735" s="184"/>
      <c r="H735" s="184"/>
      <c r="I735" s="184"/>
      <c r="J735" s="184"/>
      <c r="K735" s="184"/>
      <c r="L735" s="184"/>
      <c r="M735" s="184"/>
      <c r="N735" s="184"/>
      <c r="O735" s="184"/>
      <c r="P735" s="184"/>
      <c r="Q735" s="184"/>
      <c r="R735" s="184"/>
      <c r="S735" s="184"/>
      <c r="T735" s="184"/>
      <c r="U735" s="184"/>
      <c r="V735" s="184"/>
      <c r="W735" s="184"/>
      <c r="X735" s="184"/>
      <c r="Y735" s="184"/>
      <c r="Z735" s="184"/>
    </row>
    <row r="736" spans="1:26" x14ac:dyDescent="0.25">
      <c r="A736" s="184"/>
      <c r="B736" s="184"/>
      <c r="C736" s="289"/>
      <c r="D736" s="290"/>
      <c r="E736" s="184"/>
      <c r="F736" s="184"/>
      <c r="G736" s="184"/>
      <c r="H736" s="184"/>
      <c r="I736" s="184"/>
      <c r="J736" s="184"/>
      <c r="K736" s="184"/>
      <c r="L736" s="184"/>
      <c r="M736" s="184"/>
      <c r="N736" s="184"/>
      <c r="O736" s="184"/>
      <c r="P736" s="184"/>
      <c r="Q736" s="184"/>
      <c r="R736" s="184"/>
      <c r="S736" s="184"/>
      <c r="T736" s="184"/>
      <c r="U736" s="184"/>
      <c r="V736" s="184"/>
      <c r="W736" s="184"/>
      <c r="X736" s="184"/>
      <c r="Y736" s="184"/>
      <c r="Z736" s="184"/>
    </row>
    <row r="737" spans="1:26" x14ac:dyDescent="0.25">
      <c r="A737" s="184"/>
      <c r="B737" s="184"/>
      <c r="C737" s="289"/>
      <c r="D737" s="290"/>
      <c r="E737" s="184"/>
      <c r="F737" s="184"/>
      <c r="G737" s="184"/>
      <c r="H737" s="184"/>
      <c r="I737" s="184"/>
      <c r="J737" s="184"/>
      <c r="K737" s="184"/>
      <c r="L737" s="184"/>
      <c r="M737" s="184"/>
      <c r="N737" s="184"/>
      <c r="O737" s="184"/>
      <c r="P737" s="184"/>
      <c r="Q737" s="184"/>
      <c r="R737" s="184"/>
      <c r="S737" s="184"/>
      <c r="T737" s="184"/>
      <c r="U737" s="184"/>
      <c r="V737" s="184"/>
      <c r="W737" s="184"/>
      <c r="X737" s="184"/>
      <c r="Y737" s="184"/>
      <c r="Z737" s="184"/>
    </row>
    <row r="738" spans="1:26" x14ac:dyDescent="0.25">
      <c r="A738" s="184"/>
      <c r="B738" s="184"/>
      <c r="C738" s="289"/>
      <c r="D738" s="290"/>
      <c r="E738" s="184"/>
      <c r="F738" s="184"/>
      <c r="G738" s="184"/>
      <c r="H738" s="184"/>
      <c r="I738" s="184"/>
      <c r="J738" s="184"/>
      <c r="K738" s="184"/>
      <c r="L738" s="184"/>
      <c r="M738" s="184"/>
      <c r="N738" s="184"/>
      <c r="O738" s="184"/>
      <c r="P738" s="184"/>
      <c r="Q738" s="184"/>
      <c r="R738" s="184"/>
      <c r="S738" s="184"/>
      <c r="T738" s="184"/>
      <c r="U738" s="184"/>
      <c r="V738" s="184"/>
      <c r="W738" s="184"/>
      <c r="X738" s="184"/>
      <c r="Y738" s="184"/>
      <c r="Z738" s="184"/>
    </row>
    <row r="739" spans="1:26" x14ac:dyDescent="0.25">
      <c r="A739" s="184"/>
      <c r="B739" s="184"/>
      <c r="C739" s="289"/>
      <c r="D739" s="290"/>
      <c r="E739" s="184"/>
      <c r="F739" s="184"/>
      <c r="G739" s="184"/>
      <c r="H739" s="184"/>
      <c r="I739" s="184"/>
      <c r="J739" s="184"/>
      <c r="K739" s="184"/>
      <c r="L739" s="184"/>
      <c r="M739" s="184"/>
      <c r="N739" s="184"/>
      <c r="O739" s="184"/>
      <c r="P739" s="184"/>
      <c r="Q739" s="184"/>
      <c r="R739" s="184"/>
      <c r="S739" s="184"/>
      <c r="T739" s="184"/>
      <c r="U739" s="184"/>
      <c r="V739" s="184"/>
      <c r="W739" s="184"/>
      <c r="X739" s="184"/>
      <c r="Y739" s="184"/>
      <c r="Z739" s="184"/>
    </row>
    <row r="740" spans="1:26" x14ac:dyDescent="0.25">
      <c r="A740" s="184"/>
      <c r="B740" s="184"/>
      <c r="C740" s="289"/>
      <c r="D740" s="290"/>
      <c r="E740" s="184"/>
      <c r="F740" s="184"/>
      <c r="G740" s="184"/>
      <c r="H740" s="184"/>
      <c r="I740" s="184"/>
      <c r="J740" s="184"/>
      <c r="K740" s="184"/>
      <c r="L740" s="184"/>
      <c r="M740" s="184"/>
      <c r="N740" s="184"/>
      <c r="O740" s="184"/>
      <c r="P740" s="184"/>
      <c r="Q740" s="184"/>
      <c r="R740" s="184"/>
      <c r="S740" s="184"/>
      <c r="T740" s="184"/>
      <c r="U740" s="184"/>
      <c r="V740" s="184"/>
      <c r="W740" s="184"/>
      <c r="X740" s="184"/>
      <c r="Y740" s="184"/>
      <c r="Z740" s="184"/>
    </row>
    <row r="741" spans="1:26" x14ac:dyDescent="0.25">
      <c r="A741" s="184"/>
      <c r="B741" s="184"/>
      <c r="C741" s="289"/>
      <c r="D741" s="290"/>
      <c r="E741" s="184"/>
      <c r="F741" s="184"/>
      <c r="G741" s="184"/>
      <c r="H741" s="184"/>
      <c r="I741" s="184"/>
      <c r="J741" s="184"/>
      <c r="K741" s="184"/>
      <c r="L741" s="184"/>
      <c r="M741" s="184"/>
      <c r="N741" s="184"/>
      <c r="O741" s="184"/>
      <c r="P741" s="184"/>
      <c r="Q741" s="184"/>
      <c r="R741" s="184"/>
      <c r="S741" s="184"/>
      <c r="T741" s="184"/>
      <c r="U741" s="184"/>
      <c r="V741" s="184"/>
      <c r="W741" s="184"/>
      <c r="X741" s="184"/>
      <c r="Y741" s="184"/>
      <c r="Z741" s="184"/>
    </row>
    <row r="742" spans="1:26" x14ac:dyDescent="0.25">
      <c r="A742" s="184"/>
      <c r="B742" s="184"/>
      <c r="C742" s="289"/>
      <c r="D742" s="290"/>
      <c r="E742" s="184"/>
      <c r="F742" s="184"/>
      <c r="G742" s="184"/>
      <c r="H742" s="184"/>
      <c r="I742" s="184"/>
      <c r="J742" s="184"/>
      <c r="K742" s="184"/>
      <c r="L742" s="184"/>
      <c r="M742" s="184"/>
      <c r="N742" s="184"/>
      <c r="O742" s="184"/>
      <c r="P742" s="184"/>
      <c r="Q742" s="184"/>
      <c r="R742" s="184"/>
      <c r="S742" s="184"/>
      <c r="T742" s="184"/>
      <c r="U742" s="184"/>
      <c r="V742" s="184"/>
      <c r="W742" s="184"/>
      <c r="X742" s="184"/>
      <c r="Y742" s="184"/>
      <c r="Z742" s="184"/>
    </row>
    <row r="743" spans="1:26" x14ac:dyDescent="0.25">
      <c r="A743" s="184"/>
      <c r="B743" s="184"/>
      <c r="C743" s="289"/>
      <c r="D743" s="290"/>
      <c r="E743" s="184"/>
      <c r="F743" s="184"/>
      <c r="G743" s="184"/>
      <c r="H743" s="184"/>
      <c r="I743" s="184"/>
      <c r="J743" s="184"/>
      <c r="K743" s="184"/>
      <c r="L743" s="184"/>
      <c r="M743" s="184"/>
      <c r="N743" s="184"/>
      <c r="O743" s="184"/>
      <c r="P743" s="184"/>
      <c r="Q743" s="184"/>
      <c r="R743" s="184"/>
      <c r="S743" s="184"/>
      <c r="T743" s="184"/>
      <c r="U743" s="184"/>
      <c r="V743" s="184"/>
      <c r="W743" s="184"/>
      <c r="X743" s="184"/>
      <c r="Y743" s="184"/>
      <c r="Z743" s="184"/>
    </row>
    <row r="744" spans="1:26" x14ac:dyDescent="0.25">
      <c r="A744" s="184"/>
      <c r="B744" s="184"/>
      <c r="C744" s="289"/>
      <c r="D744" s="290"/>
      <c r="E744" s="184"/>
      <c r="F744" s="184"/>
      <c r="G744" s="184"/>
      <c r="H744" s="184"/>
      <c r="I744" s="184"/>
      <c r="J744" s="184"/>
      <c r="K744" s="184"/>
      <c r="L744" s="184"/>
      <c r="M744" s="184"/>
      <c r="N744" s="184"/>
      <c r="O744" s="184"/>
      <c r="P744" s="184"/>
      <c r="Q744" s="184"/>
      <c r="R744" s="184"/>
      <c r="S744" s="184"/>
      <c r="T744" s="184"/>
      <c r="U744" s="184"/>
      <c r="V744" s="184"/>
      <c r="W744" s="184"/>
      <c r="X744" s="184"/>
      <c r="Y744" s="184"/>
      <c r="Z744" s="184"/>
    </row>
    <row r="745" spans="1:26" x14ac:dyDescent="0.25">
      <c r="A745" s="184"/>
      <c r="B745" s="184"/>
      <c r="C745" s="289"/>
      <c r="D745" s="290"/>
      <c r="E745" s="184"/>
      <c r="F745" s="184"/>
      <c r="G745" s="184"/>
      <c r="H745" s="184"/>
      <c r="I745" s="184"/>
      <c r="J745" s="184"/>
      <c r="K745" s="184"/>
      <c r="L745" s="184"/>
      <c r="M745" s="184"/>
      <c r="N745" s="184"/>
      <c r="O745" s="184"/>
      <c r="P745" s="184"/>
      <c r="Q745" s="184"/>
      <c r="R745" s="184"/>
      <c r="S745" s="184"/>
      <c r="T745" s="184"/>
      <c r="U745" s="184"/>
      <c r="V745" s="184"/>
      <c r="W745" s="184"/>
      <c r="X745" s="184"/>
      <c r="Y745" s="184"/>
      <c r="Z745" s="184"/>
    </row>
    <row r="746" spans="1:26" x14ac:dyDescent="0.25">
      <c r="A746" s="184"/>
      <c r="B746" s="184"/>
      <c r="C746" s="289"/>
      <c r="D746" s="290"/>
      <c r="E746" s="184"/>
      <c r="F746" s="184"/>
      <c r="G746" s="184"/>
      <c r="H746" s="184"/>
      <c r="I746" s="184"/>
      <c r="J746" s="184"/>
      <c r="K746" s="184"/>
      <c r="L746" s="184"/>
      <c r="M746" s="184"/>
      <c r="N746" s="184"/>
      <c r="O746" s="184"/>
      <c r="P746" s="184"/>
      <c r="Q746" s="184"/>
      <c r="R746" s="184"/>
      <c r="S746" s="184"/>
      <c r="T746" s="184"/>
      <c r="U746" s="184"/>
      <c r="V746" s="184"/>
      <c r="W746" s="184"/>
      <c r="X746" s="184"/>
      <c r="Y746" s="184"/>
      <c r="Z746" s="184"/>
    </row>
    <row r="747" spans="1:26" x14ac:dyDescent="0.25">
      <c r="A747" s="184"/>
      <c r="B747" s="184"/>
      <c r="C747" s="289"/>
      <c r="D747" s="290"/>
      <c r="E747" s="184"/>
      <c r="F747" s="184"/>
      <c r="G747" s="184"/>
      <c r="H747" s="184"/>
      <c r="I747" s="184"/>
      <c r="J747" s="184"/>
      <c r="K747" s="184"/>
      <c r="L747" s="184"/>
      <c r="M747" s="184"/>
      <c r="N747" s="184"/>
      <c r="O747" s="184"/>
      <c r="P747" s="184"/>
      <c r="Q747" s="184"/>
      <c r="R747" s="184"/>
      <c r="S747" s="184"/>
      <c r="T747" s="184"/>
      <c r="U747" s="184"/>
      <c r="V747" s="184"/>
      <c r="W747" s="184"/>
      <c r="X747" s="184"/>
      <c r="Y747" s="184"/>
      <c r="Z747" s="184"/>
    </row>
    <row r="748" spans="1:26" x14ac:dyDescent="0.25">
      <c r="A748" s="184"/>
      <c r="B748" s="184"/>
      <c r="C748" s="289"/>
      <c r="D748" s="290"/>
      <c r="E748" s="184"/>
      <c r="F748" s="184"/>
      <c r="G748" s="184"/>
      <c r="H748" s="184"/>
      <c r="I748" s="184"/>
      <c r="J748" s="184"/>
      <c r="K748" s="184"/>
      <c r="L748" s="184"/>
      <c r="M748" s="184"/>
      <c r="N748" s="184"/>
      <c r="O748" s="184"/>
      <c r="P748" s="184"/>
      <c r="Q748" s="184"/>
      <c r="R748" s="184"/>
      <c r="S748" s="184"/>
      <c r="T748" s="184"/>
      <c r="U748" s="184"/>
      <c r="V748" s="184"/>
      <c r="W748" s="184"/>
      <c r="X748" s="184"/>
      <c r="Y748" s="184"/>
      <c r="Z748" s="184"/>
    </row>
    <row r="749" spans="1:26" x14ac:dyDescent="0.25">
      <c r="A749" s="184"/>
      <c r="B749" s="184"/>
      <c r="C749" s="289"/>
      <c r="D749" s="290"/>
      <c r="E749" s="184"/>
      <c r="F749" s="184"/>
      <c r="G749" s="184"/>
      <c r="H749" s="184"/>
      <c r="I749" s="184"/>
      <c r="J749" s="184"/>
      <c r="K749" s="184"/>
      <c r="L749" s="184"/>
      <c r="M749" s="184"/>
      <c r="N749" s="184"/>
      <c r="O749" s="184"/>
      <c r="P749" s="184"/>
      <c r="Q749" s="184"/>
      <c r="R749" s="184"/>
      <c r="S749" s="184"/>
      <c r="T749" s="184"/>
      <c r="U749" s="184"/>
      <c r="V749" s="184"/>
      <c r="W749" s="184"/>
      <c r="X749" s="184"/>
      <c r="Y749" s="184"/>
      <c r="Z749" s="184"/>
    </row>
    <row r="750" spans="1:26" x14ac:dyDescent="0.25">
      <c r="A750" s="184"/>
      <c r="B750" s="184"/>
      <c r="C750" s="289"/>
      <c r="D750" s="290"/>
      <c r="E750" s="184"/>
      <c r="F750" s="184"/>
      <c r="G750" s="184"/>
      <c r="H750" s="184"/>
      <c r="I750" s="184"/>
      <c r="J750" s="184"/>
      <c r="K750" s="184"/>
      <c r="L750" s="184"/>
      <c r="M750" s="184"/>
      <c r="N750" s="184"/>
      <c r="O750" s="184"/>
      <c r="P750" s="184"/>
      <c r="Q750" s="184"/>
      <c r="R750" s="184"/>
      <c r="S750" s="184"/>
      <c r="T750" s="184"/>
      <c r="U750" s="184"/>
      <c r="V750" s="184"/>
      <c r="W750" s="184"/>
      <c r="X750" s="184"/>
      <c r="Y750" s="184"/>
      <c r="Z750" s="184"/>
    </row>
    <row r="751" spans="1:26" x14ac:dyDescent="0.25">
      <c r="A751" s="184"/>
      <c r="B751" s="184"/>
      <c r="C751" s="289"/>
      <c r="D751" s="290"/>
      <c r="E751" s="184"/>
      <c r="F751" s="184"/>
      <c r="G751" s="184"/>
      <c r="H751" s="184"/>
      <c r="I751" s="184"/>
      <c r="J751" s="184"/>
      <c r="K751" s="184"/>
      <c r="L751" s="184"/>
      <c r="M751" s="184"/>
      <c r="N751" s="184"/>
      <c r="O751" s="184"/>
      <c r="P751" s="184"/>
      <c r="Q751" s="184"/>
      <c r="R751" s="184"/>
      <c r="S751" s="184"/>
      <c r="T751" s="184"/>
      <c r="U751" s="184"/>
      <c r="V751" s="184"/>
      <c r="W751" s="184"/>
      <c r="X751" s="184"/>
      <c r="Y751" s="184"/>
      <c r="Z751" s="184"/>
    </row>
    <row r="752" spans="1:26" x14ac:dyDescent="0.25">
      <c r="A752" s="184"/>
      <c r="B752" s="184"/>
      <c r="C752" s="289"/>
      <c r="D752" s="290"/>
      <c r="E752" s="184"/>
      <c r="F752" s="184"/>
      <c r="G752" s="184"/>
      <c r="H752" s="184"/>
      <c r="I752" s="184"/>
      <c r="J752" s="184"/>
      <c r="K752" s="184"/>
      <c r="L752" s="184"/>
      <c r="M752" s="184"/>
      <c r="N752" s="184"/>
      <c r="O752" s="184"/>
      <c r="P752" s="184"/>
      <c r="Q752" s="184"/>
      <c r="R752" s="184"/>
      <c r="S752" s="184"/>
      <c r="T752" s="184"/>
      <c r="U752" s="184"/>
      <c r="V752" s="184"/>
      <c r="W752" s="184"/>
      <c r="X752" s="184"/>
      <c r="Y752" s="184"/>
      <c r="Z752" s="184"/>
    </row>
    <row r="753" spans="1:26" x14ac:dyDescent="0.25">
      <c r="A753" s="184"/>
      <c r="B753" s="184"/>
      <c r="C753" s="289"/>
      <c r="D753" s="290"/>
      <c r="E753" s="184"/>
      <c r="F753" s="184"/>
      <c r="G753" s="184"/>
      <c r="H753" s="184"/>
      <c r="I753" s="184"/>
      <c r="J753" s="184"/>
      <c r="K753" s="184"/>
      <c r="L753" s="184"/>
      <c r="M753" s="184"/>
      <c r="N753" s="184"/>
      <c r="O753" s="184"/>
      <c r="P753" s="184"/>
      <c r="Q753" s="184"/>
      <c r="R753" s="184"/>
      <c r="S753" s="184"/>
      <c r="T753" s="184"/>
      <c r="U753" s="184"/>
      <c r="V753" s="184"/>
      <c r="W753" s="184"/>
      <c r="X753" s="184"/>
      <c r="Y753" s="184"/>
      <c r="Z753" s="184"/>
    </row>
    <row r="754" spans="1:26" x14ac:dyDescent="0.25">
      <c r="A754" s="184"/>
      <c r="B754" s="184"/>
      <c r="C754" s="289"/>
      <c r="D754" s="290"/>
      <c r="E754" s="184"/>
      <c r="F754" s="184"/>
      <c r="G754" s="184"/>
      <c r="H754" s="184"/>
      <c r="I754" s="184"/>
      <c r="J754" s="184"/>
      <c r="K754" s="184"/>
      <c r="L754" s="184"/>
      <c r="M754" s="184"/>
      <c r="N754" s="184"/>
      <c r="O754" s="184"/>
      <c r="P754" s="184"/>
      <c r="Q754" s="184"/>
      <c r="R754" s="184"/>
      <c r="S754" s="184"/>
      <c r="T754" s="184"/>
      <c r="U754" s="184"/>
      <c r="V754" s="184"/>
      <c r="W754" s="184"/>
      <c r="X754" s="184"/>
      <c r="Y754" s="184"/>
      <c r="Z754" s="184"/>
    </row>
    <row r="755" spans="1:26" x14ac:dyDescent="0.25">
      <c r="A755" s="184"/>
      <c r="B755" s="184"/>
      <c r="C755" s="289"/>
      <c r="D755" s="290"/>
      <c r="E755" s="184"/>
      <c r="F755" s="184"/>
      <c r="G755" s="184"/>
      <c r="H755" s="184"/>
      <c r="I755" s="184"/>
      <c r="J755" s="184"/>
      <c r="K755" s="184"/>
      <c r="L755" s="184"/>
      <c r="M755" s="184"/>
      <c r="N755" s="184"/>
      <c r="O755" s="184"/>
      <c r="P755" s="184"/>
      <c r="Q755" s="184"/>
      <c r="R755" s="184"/>
      <c r="S755" s="184"/>
      <c r="T755" s="184"/>
      <c r="U755" s="184"/>
      <c r="V755" s="184"/>
      <c r="W755" s="184"/>
      <c r="X755" s="184"/>
      <c r="Y755" s="184"/>
      <c r="Z755" s="184"/>
    </row>
    <row r="756" spans="1:26" x14ac:dyDescent="0.25">
      <c r="A756" s="184"/>
      <c r="B756" s="184"/>
      <c r="C756" s="289"/>
      <c r="D756" s="290"/>
      <c r="E756" s="184"/>
      <c r="F756" s="184"/>
      <c r="G756" s="184"/>
      <c r="H756" s="184"/>
      <c r="I756" s="184"/>
      <c r="J756" s="184"/>
      <c r="K756" s="184"/>
      <c r="L756" s="184"/>
      <c r="M756" s="184"/>
      <c r="N756" s="184"/>
      <c r="O756" s="184"/>
      <c r="P756" s="184"/>
      <c r="Q756" s="184"/>
      <c r="R756" s="184"/>
      <c r="S756" s="184"/>
      <c r="T756" s="184"/>
      <c r="U756" s="184"/>
      <c r="V756" s="184"/>
      <c r="W756" s="184"/>
      <c r="X756" s="184"/>
      <c r="Y756" s="184"/>
      <c r="Z756" s="184"/>
    </row>
    <row r="757" spans="1:26" x14ac:dyDescent="0.25">
      <c r="A757" s="184"/>
      <c r="B757" s="184"/>
      <c r="C757" s="289"/>
      <c r="D757" s="290"/>
      <c r="E757" s="184"/>
      <c r="F757" s="184"/>
      <c r="G757" s="184"/>
      <c r="H757" s="184"/>
      <c r="I757" s="184"/>
      <c r="J757" s="184"/>
      <c r="K757" s="184"/>
      <c r="L757" s="184"/>
      <c r="M757" s="184"/>
      <c r="N757" s="184"/>
      <c r="O757" s="184"/>
      <c r="P757" s="184"/>
      <c r="Q757" s="184"/>
      <c r="R757" s="184"/>
      <c r="S757" s="184"/>
      <c r="T757" s="184"/>
      <c r="U757" s="184"/>
      <c r="V757" s="184"/>
      <c r="W757" s="184"/>
      <c r="X757" s="184"/>
      <c r="Y757" s="184"/>
      <c r="Z757" s="184"/>
    </row>
    <row r="758" spans="1:26" x14ac:dyDescent="0.25">
      <c r="A758" s="184"/>
      <c r="B758" s="184"/>
      <c r="C758" s="289"/>
      <c r="D758" s="290"/>
      <c r="E758" s="184"/>
      <c r="F758" s="184"/>
      <c r="G758" s="184"/>
      <c r="H758" s="184"/>
      <c r="I758" s="184"/>
      <c r="J758" s="184"/>
      <c r="K758" s="184"/>
      <c r="L758" s="184"/>
      <c r="M758" s="184"/>
      <c r="N758" s="184"/>
      <c r="O758" s="184"/>
      <c r="P758" s="184"/>
      <c r="Q758" s="184"/>
      <c r="R758" s="184"/>
      <c r="S758" s="184"/>
      <c r="T758" s="184"/>
      <c r="U758" s="184"/>
      <c r="V758" s="184"/>
      <c r="W758" s="184"/>
      <c r="X758" s="184"/>
      <c r="Y758" s="184"/>
      <c r="Z758" s="184"/>
    </row>
    <row r="759" spans="1:26" x14ac:dyDescent="0.25">
      <c r="A759" s="184"/>
      <c r="B759" s="184"/>
      <c r="C759" s="289"/>
      <c r="D759" s="290"/>
      <c r="E759" s="184"/>
      <c r="F759" s="184"/>
      <c r="G759" s="184"/>
      <c r="H759" s="184"/>
      <c r="I759" s="184"/>
      <c r="J759" s="184"/>
      <c r="K759" s="184"/>
      <c r="L759" s="184"/>
      <c r="M759" s="184"/>
      <c r="N759" s="184"/>
      <c r="O759" s="184"/>
      <c r="P759" s="184"/>
      <c r="Q759" s="184"/>
      <c r="R759" s="184"/>
      <c r="S759" s="184"/>
      <c r="T759" s="184"/>
      <c r="U759" s="184"/>
      <c r="V759" s="184"/>
      <c r="W759" s="184"/>
      <c r="X759" s="184"/>
      <c r="Y759" s="184"/>
      <c r="Z759" s="184"/>
    </row>
    <row r="760" spans="1:26" x14ac:dyDescent="0.25">
      <c r="A760" s="184"/>
      <c r="B760" s="184"/>
      <c r="C760" s="289"/>
      <c r="D760" s="290"/>
      <c r="E760" s="184"/>
      <c r="F760" s="184"/>
      <c r="G760" s="184"/>
      <c r="H760" s="184"/>
      <c r="I760" s="184"/>
      <c r="J760" s="184"/>
      <c r="K760" s="184"/>
      <c r="L760" s="184"/>
      <c r="M760" s="184"/>
      <c r="N760" s="184"/>
      <c r="O760" s="184"/>
      <c r="P760" s="184"/>
      <c r="Q760" s="184"/>
      <c r="R760" s="184"/>
      <c r="S760" s="184"/>
      <c r="T760" s="184"/>
      <c r="U760" s="184"/>
      <c r="V760" s="184"/>
      <c r="W760" s="184"/>
      <c r="X760" s="184"/>
      <c r="Y760" s="184"/>
      <c r="Z760" s="184"/>
    </row>
    <row r="761" spans="1:26" x14ac:dyDescent="0.25">
      <c r="A761" s="184"/>
      <c r="B761" s="184"/>
      <c r="C761" s="289"/>
      <c r="D761" s="290"/>
      <c r="E761" s="184"/>
      <c r="F761" s="184"/>
      <c r="G761" s="184"/>
      <c r="H761" s="184"/>
      <c r="I761" s="184"/>
      <c r="J761" s="184"/>
      <c r="K761" s="184"/>
      <c r="L761" s="184"/>
      <c r="M761" s="184"/>
      <c r="N761" s="184"/>
      <c r="O761" s="184"/>
      <c r="P761" s="184"/>
      <c r="Q761" s="184"/>
      <c r="R761" s="184"/>
      <c r="S761" s="184"/>
      <c r="T761" s="184"/>
      <c r="U761" s="184"/>
      <c r="V761" s="184"/>
      <c r="W761" s="184"/>
      <c r="X761" s="184"/>
      <c r="Y761" s="184"/>
      <c r="Z761" s="184"/>
    </row>
    <row r="762" spans="1:26" x14ac:dyDescent="0.25">
      <c r="A762" s="184"/>
      <c r="B762" s="184"/>
      <c r="C762" s="289"/>
      <c r="D762" s="290"/>
      <c r="E762" s="184"/>
      <c r="F762" s="184"/>
      <c r="G762" s="184"/>
      <c r="H762" s="184"/>
      <c r="I762" s="184"/>
      <c r="J762" s="184"/>
      <c r="K762" s="184"/>
      <c r="L762" s="184"/>
      <c r="M762" s="184"/>
      <c r="N762" s="184"/>
      <c r="O762" s="184"/>
      <c r="P762" s="184"/>
      <c r="Q762" s="184"/>
      <c r="R762" s="184"/>
      <c r="S762" s="184"/>
      <c r="T762" s="184"/>
      <c r="U762" s="184"/>
      <c r="V762" s="184"/>
      <c r="W762" s="184"/>
      <c r="X762" s="184"/>
      <c r="Y762" s="184"/>
      <c r="Z762" s="184"/>
    </row>
    <row r="763" spans="1:26" x14ac:dyDescent="0.25">
      <c r="A763" s="184"/>
      <c r="B763" s="184"/>
      <c r="C763" s="289"/>
      <c r="D763" s="290"/>
      <c r="E763" s="184"/>
      <c r="F763" s="184"/>
      <c r="G763" s="184"/>
      <c r="H763" s="184"/>
      <c r="I763" s="184"/>
      <c r="J763" s="184"/>
      <c r="K763" s="184"/>
      <c r="L763" s="184"/>
      <c r="M763" s="184"/>
      <c r="N763" s="184"/>
      <c r="O763" s="184"/>
      <c r="P763" s="184"/>
      <c r="Q763" s="184"/>
      <c r="R763" s="184"/>
      <c r="S763" s="184"/>
      <c r="T763" s="184"/>
      <c r="U763" s="184"/>
      <c r="V763" s="184"/>
      <c r="W763" s="184"/>
      <c r="X763" s="184"/>
      <c r="Y763" s="184"/>
      <c r="Z763" s="184"/>
    </row>
    <row r="764" spans="1:26" x14ac:dyDescent="0.25">
      <c r="A764" s="184"/>
      <c r="B764" s="184"/>
      <c r="C764" s="289"/>
      <c r="D764" s="290"/>
      <c r="E764" s="184"/>
      <c r="F764" s="184"/>
      <c r="G764" s="184"/>
      <c r="H764" s="184"/>
      <c r="I764" s="184"/>
      <c r="J764" s="184"/>
      <c r="K764" s="184"/>
      <c r="L764" s="184"/>
      <c r="M764" s="184"/>
      <c r="N764" s="184"/>
      <c r="O764" s="184"/>
      <c r="P764" s="184"/>
      <c r="Q764" s="184"/>
      <c r="R764" s="184"/>
      <c r="S764" s="184"/>
      <c r="T764" s="184"/>
      <c r="U764" s="184"/>
      <c r="V764" s="184"/>
      <c r="W764" s="184"/>
      <c r="X764" s="184"/>
      <c r="Y764" s="184"/>
      <c r="Z764" s="184"/>
    </row>
    <row r="765" spans="1:26" x14ac:dyDescent="0.25">
      <c r="A765" s="184"/>
      <c r="B765" s="184"/>
      <c r="C765" s="289"/>
      <c r="D765" s="290"/>
      <c r="E765" s="184"/>
      <c r="F765" s="184"/>
      <c r="G765" s="184"/>
      <c r="H765" s="184"/>
      <c r="I765" s="184"/>
      <c r="J765" s="184"/>
      <c r="K765" s="184"/>
      <c r="L765" s="184"/>
      <c r="M765" s="184"/>
      <c r="N765" s="184"/>
      <c r="O765" s="184"/>
      <c r="P765" s="184"/>
      <c r="Q765" s="184"/>
      <c r="R765" s="184"/>
      <c r="S765" s="184"/>
      <c r="T765" s="184"/>
      <c r="U765" s="184"/>
      <c r="V765" s="184"/>
      <c r="W765" s="184"/>
      <c r="X765" s="184"/>
      <c r="Y765" s="184"/>
      <c r="Z765" s="184"/>
    </row>
    <row r="766" spans="1:26" x14ac:dyDescent="0.25">
      <c r="A766" s="184"/>
      <c r="B766" s="184"/>
      <c r="C766" s="289"/>
      <c r="D766" s="290"/>
      <c r="E766" s="184"/>
      <c r="F766" s="184"/>
      <c r="G766" s="184"/>
      <c r="H766" s="184"/>
      <c r="I766" s="184"/>
      <c r="J766" s="184"/>
      <c r="K766" s="184"/>
      <c r="L766" s="184"/>
      <c r="M766" s="184"/>
      <c r="N766" s="184"/>
      <c r="O766" s="184"/>
      <c r="P766" s="184"/>
      <c r="Q766" s="184"/>
      <c r="R766" s="184"/>
      <c r="S766" s="184"/>
      <c r="T766" s="184"/>
      <c r="U766" s="184"/>
      <c r="V766" s="184"/>
      <c r="W766" s="184"/>
      <c r="X766" s="184"/>
      <c r="Y766" s="184"/>
      <c r="Z766" s="184"/>
    </row>
    <row r="767" spans="1:26" x14ac:dyDescent="0.25">
      <c r="A767" s="184"/>
      <c r="B767" s="184"/>
      <c r="C767" s="289"/>
      <c r="D767" s="290"/>
      <c r="E767" s="184"/>
      <c r="F767" s="184"/>
      <c r="G767" s="184"/>
      <c r="H767" s="184"/>
      <c r="I767" s="184"/>
      <c r="J767" s="184"/>
      <c r="K767" s="184"/>
      <c r="L767" s="184"/>
      <c r="M767" s="184"/>
      <c r="N767" s="184"/>
      <c r="O767" s="184"/>
      <c r="P767" s="184"/>
      <c r="Q767" s="184"/>
      <c r="R767" s="184"/>
      <c r="S767" s="184"/>
      <c r="T767" s="184"/>
      <c r="U767" s="184"/>
      <c r="V767" s="184"/>
      <c r="W767" s="184"/>
      <c r="X767" s="184"/>
      <c r="Y767" s="184"/>
      <c r="Z767" s="184"/>
    </row>
    <row r="768" spans="1:26" x14ac:dyDescent="0.25">
      <c r="A768" s="184"/>
      <c r="B768" s="184"/>
      <c r="C768" s="289"/>
      <c r="D768" s="290"/>
      <c r="E768" s="184"/>
      <c r="F768" s="184"/>
      <c r="G768" s="184"/>
      <c r="H768" s="184"/>
      <c r="I768" s="184"/>
      <c r="J768" s="184"/>
      <c r="K768" s="184"/>
      <c r="L768" s="184"/>
      <c r="M768" s="184"/>
      <c r="N768" s="184"/>
      <c r="O768" s="184"/>
      <c r="P768" s="184"/>
      <c r="Q768" s="184"/>
      <c r="R768" s="184"/>
      <c r="S768" s="184"/>
      <c r="T768" s="184"/>
      <c r="U768" s="184"/>
      <c r="V768" s="184"/>
      <c r="W768" s="184"/>
      <c r="X768" s="184"/>
      <c r="Y768" s="184"/>
      <c r="Z768" s="184"/>
    </row>
    <row r="769" spans="1:26" x14ac:dyDescent="0.25">
      <c r="A769" s="184"/>
      <c r="B769" s="184"/>
      <c r="C769" s="289"/>
      <c r="D769" s="290"/>
      <c r="E769" s="184"/>
      <c r="F769" s="184"/>
      <c r="G769" s="184"/>
      <c r="H769" s="184"/>
      <c r="I769" s="184"/>
      <c r="J769" s="184"/>
      <c r="K769" s="184"/>
      <c r="L769" s="184"/>
      <c r="M769" s="184"/>
      <c r="N769" s="184"/>
      <c r="O769" s="184"/>
      <c r="P769" s="184"/>
      <c r="Q769" s="184"/>
      <c r="R769" s="184"/>
      <c r="S769" s="184"/>
      <c r="T769" s="184"/>
      <c r="U769" s="184"/>
      <c r="V769" s="184"/>
      <c r="W769" s="184"/>
      <c r="X769" s="184"/>
      <c r="Y769" s="184"/>
      <c r="Z769" s="184"/>
    </row>
    <row r="770" spans="1:26" x14ac:dyDescent="0.25">
      <c r="A770" s="184"/>
      <c r="B770" s="184"/>
      <c r="C770" s="289"/>
      <c r="D770" s="290"/>
      <c r="E770" s="184"/>
      <c r="F770" s="184"/>
      <c r="G770" s="184"/>
      <c r="H770" s="184"/>
      <c r="I770" s="184"/>
      <c r="J770" s="184"/>
      <c r="K770" s="184"/>
      <c r="L770" s="184"/>
      <c r="M770" s="184"/>
      <c r="N770" s="184"/>
      <c r="O770" s="184"/>
      <c r="P770" s="184"/>
      <c r="Q770" s="184"/>
      <c r="R770" s="184"/>
      <c r="S770" s="184"/>
      <c r="T770" s="184"/>
      <c r="U770" s="184"/>
      <c r="V770" s="184"/>
      <c r="W770" s="184"/>
      <c r="X770" s="184"/>
      <c r="Y770" s="184"/>
      <c r="Z770" s="184"/>
    </row>
    <row r="771" spans="1:26" x14ac:dyDescent="0.25">
      <c r="A771" s="184"/>
      <c r="B771" s="184"/>
      <c r="C771" s="289"/>
      <c r="D771" s="290"/>
      <c r="E771" s="184"/>
      <c r="F771" s="184"/>
      <c r="G771" s="184"/>
      <c r="H771" s="184"/>
      <c r="I771" s="184"/>
      <c r="J771" s="184"/>
      <c r="K771" s="184"/>
      <c r="L771" s="184"/>
      <c r="M771" s="184"/>
      <c r="N771" s="184"/>
      <c r="O771" s="184"/>
      <c r="P771" s="184"/>
      <c r="Q771" s="184"/>
      <c r="R771" s="184"/>
      <c r="S771" s="184"/>
      <c r="T771" s="184"/>
      <c r="U771" s="184"/>
      <c r="V771" s="184"/>
      <c r="W771" s="184"/>
      <c r="X771" s="184"/>
      <c r="Y771" s="184"/>
      <c r="Z771" s="184"/>
    </row>
    <row r="772" spans="1:26" x14ac:dyDescent="0.25">
      <c r="A772" s="184"/>
      <c r="B772" s="184"/>
      <c r="C772" s="289"/>
      <c r="D772" s="290"/>
      <c r="E772" s="184"/>
      <c r="F772" s="184"/>
      <c r="G772" s="184"/>
      <c r="H772" s="184"/>
      <c r="I772" s="184"/>
      <c r="J772" s="184"/>
      <c r="K772" s="184"/>
      <c r="L772" s="184"/>
      <c r="M772" s="184"/>
      <c r="N772" s="184"/>
      <c r="O772" s="184"/>
      <c r="P772" s="184"/>
      <c r="Q772" s="184"/>
      <c r="R772" s="184"/>
      <c r="S772" s="184"/>
      <c r="T772" s="184"/>
      <c r="U772" s="184"/>
      <c r="V772" s="184"/>
      <c r="W772" s="184"/>
      <c r="X772" s="184"/>
      <c r="Y772" s="184"/>
      <c r="Z772" s="184"/>
    </row>
    <row r="773" spans="1:26" x14ac:dyDescent="0.25">
      <c r="A773" s="184"/>
      <c r="B773" s="184"/>
      <c r="C773" s="289"/>
      <c r="D773" s="290"/>
      <c r="E773" s="184"/>
      <c r="F773" s="184"/>
      <c r="G773" s="184"/>
      <c r="H773" s="184"/>
      <c r="I773" s="184"/>
      <c r="J773" s="184"/>
      <c r="K773" s="184"/>
      <c r="L773" s="184"/>
      <c r="M773" s="184"/>
      <c r="N773" s="184"/>
      <c r="O773" s="184"/>
      <c r="P773" s="184"/>
      <c r="Q773" s="184"/>
      <c r="R773" s="184"/>
      <c r="S773" s="184"/>
      <c r="T773" s="184"/>
      <c r="U773" s="184"/>
      <c r="V773" s="184"/>
      <c r="W773" s="184"/>
      <c r="X773" s="184"/>
      <c r="Y773" s="184"/>
      <c r="Z773" s="184"/>
    </row>
    <row r="774" spans="1:26" x14ac:dyDescent="0.25">
      <c r="A774" s="184"/>
      <c r="B774" s="184"/>
      <c r="C774" s="289"/>
      <c r="D774" s="290"/>
      <c r="E774" s="184"/>
      <c r="F774" s="184"/>
      <c r="G774" s="184"/>
      <c r="H774" s="184"/>
      <c r="I774" s="184"/>
      <c r="J774" s="184"/>
      <c r="K774" s="184"/>
      <c r="L774" s="184"/>
      <c r="M774" s="184"/>
      <c r="N774" s="184"/>
      <c r="O774" s="184"/>
      <c r="P774" s="184"/>
      <c r="Q774" s="184"/>
      <c r="R774" s="184"/>
      <c r="S774" s="184"/>
      <c r="T774" s="184"/>
      <c r="U774" s="184"/>
      <c r="V774" s="184"/>
      <c r="W774" s="184"/>
      <c r="X774" s="184"/>
      <c r="Y774" s="184"/>
      <c r="Z774" s="184"/>
    </row>
    <row r="775" spans="1:26" x14ac:dyDescent="0.25">
      <c r="A775" s="184"/>
      <c r="B775" s="184"/>
      <c r="C775" s="289"/>
      <c r="D775" s="290"/>
      <c r="E775" s="184"/>
      <c r="F775" s="184"/>
      <c r="G775" s="184"/>
      <c r="H775" s="184"/>
      <c r="I775" s="184"/>
      <c r="J775" s="184"/>
      <c r="K775" s="184"/>
      <c r="L775" s="184"/>
      <c r="M775" s="184"/>
      <c r="N775" s="184"/>
      <c r="O775" s="184"/>
      <c r="P775" s="184"/>
      <c r="Q775" s="184"/>
      <c r="R775" s="184"/>
      <c r="S775" s="184"/>
      <c r="T775" s="184"/>
      <c r="U775" s="184"/>
      <c r="V775" s="184"/>
      <c r="W775" s="184"/>
      <c r="X775" s="184"/>
      <c r="Y775" s="184"/>
      <c r="Z775" s="184"/>
    </row>
    <row r="776" spans="1:26" x14ac:dyDescent="0.25">
      <c r="A776" s="184"/>
      <c r="B776" s="184"/>
      <c r="C776" s="289"/>
      <c r="D776" s="290"/>
      <c r="E776" s="184"/>
      <c r="F776" s="184"/>
      <c r="G776" s="184"/>
      <c r="H776" s="184"/>
      <c r="I776" s="184"/>
      <c r="J776" s="184"/>
      <c r="K776" s="184"/>
      <c r="L776" s="184"/>
      <c r="M776" s="184"/>
      <c r="N776" s="184"/>
      <c r="O776" s="184"/>
      <c r="P776" s="184"/>
      <c r="Q776" s="184"/>
      <c r="R776" s="184"/>
      <c r="S776" s="184"/>
      <c r="T776" s="184"/>
      <c r="U776" s="184"/>
      <c r="V776" s="184"/>
      <c r="W776" s="184"/>
      <c r="X776" s="184"/>
      <c r="Y776" s="184"/>
      <c r="Z776" s="184"/>
    </row>
    <row r="777" spans="1:26" x14ac:dyDescent="0.25">
      <c r="A777" s="184"/>
      <c r="B777" s="184"/>
      <c r="C777" s="289"/>
      <c r="D777" s="290"/>
      <c r="E777" s="184"/>
      <c r="F777" s="184"/>
      <c r="G777" s="184"/>
      <c r="H777" s="184"/>
      <c r="I777" s="184"/>
      <c r="J777" s="184"/>
      <c r="K777" s="184"/>
      <c r="L777" s="184"/>
      <c r="M777" s="184"/>
      <c r="N777" s="184"/>
      <c r="O777" s="184"/>
      <c r="P777" s="184"/>
      <c r="Q777" s="184"/>
      <c r="R777" s="184"/>
      <c r="S777" s="184"/>
      <c r="T777" s="184"/>
      <c r="U777" s="184"/>
      <c r="V777" s="184"/>
      <c r="W777" s="184"/>
      <c r="X777" s="184"/>
      <c r="Y777" s="184"/>
      <c r="Z777" s="184"/>
    </row>
    <row r="778" spans="1:26" x14ac:dyDescent="0.25">
      <c r="A778" s="184"/>
      <c r="B778" s="184"/>
      <c r="C778" s="289"/>
      <c r="D778" s="290"/>
      <c r="E778" s="184"/>
      <c r="F778" s="184"/>
      <c r="G778" s="184"/>
      <c r="H778" s="184"/>
      <c r="I778" s="184"/>
      <c r="J778" s="184"/>
      <c r="K778" s="184"/>
      <c r="L778" s="184"/>
      <c r="M778" s="184"/>
      <c r="N778" s="184"/>
      <c r="O778" s="184"/>
      <c r="P778" s="184"/>
      <c r="Q778" s="184"/>
      <c r="R778" s="184"/>
      <c r="S778" s="184"/>
      <c r="T778" s="184"/>
      <c r="U778" s="184"/>
      <c r="V778" s="184"/>
      <c r="W778" s="184"/>
      <c r="X778" s="184"/>
      <c r="Y778" s="184"/>
      <c r="Z778" s="184"/>
    </row>
    <row r="779" spans="1:26" x14ac:dyDescent="0.25">
      <c r="A779" s="184"/>
      <c r="B779" s="184"/>
      <c r="C779" s="289"/>
      <c r="D779" s="290"/>
      <c r="E779" s="184"/>
      <c r="F779" s="184"/>
      <c r="G779" s="184"/>
      <c r="H779" s="184"/>
      <c r="I779" s="184"/>
      <c r="J779" s="184"/>
      <c r="K779" s="184"/>
      <c r="L779" s="184"/>
      <c r="M779" s="184"/>
      <c r="N779" s="184"/>
      <c r="O779" s="184"/>
      <c r="P779" s="184"/>
      <c r="Q779" s="184"/>
      <c r="R779" s="184"/>
      <c r="S779" s="184"/>
      <c r="T779" s="184"/>
      <c r="U779" s="184"/>
      <c r="V779" s="184"/>
      <c r="W779" s="184"/>
      <c r="X779" s="184"/>
      <c r="Y779" s="184"/>
      <c r="Z779" s="184"/>
    </row>
    <row r="780" spans="1:26" x14ac:dyDescent="0.25">
      <c r="A780" s="184"/>
      <c r="B780" s="184"/>
      <c r="C780" s="289"/>
      <c r="D780" s="290"/>
      <c r="E780" s="184"/>
      <c r="F780" s="184"/>
      <c r="G780" s="184"/>
      <c r="H780" s="184"/>
      <c r="I780" s="184"/>
      <c r="J780" s="184"/>
      <c r="K780" s="184"/>
      <c r="L780" s="184"/>
      <c r="M780" s="184"/>
      <c r="N780" s="184"/>
      <c r="O780" s="184"/>
      <c r="P780" s="184"/>
      <c r="Q780" s="184"/>
      <c r="R780" s="184"/>
      <c r="S780" s="184"/>
      <c r="T780" s="184"/>
      <c r="U780" s="184"/>
      <c r="V780" s="184"/>
      <c r="W780" s="184"/>
      <c r="X780" s="184"/>
      <c r="Y780" s="184"/>
      <c r="Z780" s="184"/>
    </row>
    <row r="781" spans="1:26" x14ac:dyDescent="0.25">
      <c r="A781" s="184"/>
      <c r="B781" s="184"/>
      <c r="C781" s="289"/>
      <c r="D781" s="290"/>
      <c r="E781" s="184"/>
      <c r="F781" s="184"/>
      <c r="G781" s="184"/>
      <c r="H781" s="184"/>
      <c r="I781" s="184"/>
      <c r="J781" s="184"/>
      <c r="K781" s="184"/>
      <c r="L781" s="184"/>
      <c r="M781" s="184"/>
      <c r="N781" s="184"/>
      <c r="O781" s="184"/>
      <c r="P781" s="184"/>
      <c r="Q781" s="184"/>
      <c r="R781" s="184"/>
      <c r="S781" s="184"/>
      <c r="T781" s="184"/>
      <c r="U781" s="184"/>
      <c r="V781" s="184"/>
      <c r="W781" s="184"/>
      <c r="X781" s="184"/>
      <c r="Y781" s="184"/>
      <c r="Z781" s="184"/>
    </row>
    <row r="782" spans="1:26" x14ac:dyDescent="0.25">
      <c r="A782" s="184"/>
      <c r="B782" s="184"/>
      <c r="C782" s="289"/>
      <c r="D782" s="290"/>
      <c r="E782" s="184"/>
      <c r="F782" s="184"/>
      <c r="G782" s="184"/>
      <c r="H782" s="184"/>
      <c r="I782" s="184"/>
      <c r="J782" s="184"/>
      <c r="K782" s="184"/>
      <c r="L782" s="184"/>
      <c r="M782" s="184"/>
      <c r="N782" s="184"/>
      <c r="O782" s="184"/>
      <c r="P782" s="184"/>
      <c r="Q782" s="184"/>
      <c r="R782" s="184"/>
      <c r="S782" s="184"/>
      <c r="T782" s="184"/>
      <c r="U782" s="184"/>
      <c r="V782" s="184"/>
      <c r="W782" s="184"/>
      <c r="X782" s="184"/>
      <c r="Y782" s="184"/>
      <c r="Z782" s="184"/>
    </row>
    <row r="783" spans="1:26" x14ac:dyDescent="0.25">
      <c r="A783" s="184"/>
      <c r="B783" s="184"/>
      <c r="C783" s="289"/>
      <c r="D783" s="290"/>
      <c r="E783" s="184"/>
      <c r="F783" s="184"/>
      <c r="G783" s="184"/>
      <c r="H783" s="184"/>
      <c r="I783" s="184"/>
      <c r="J783" s="184"/>
      <c r="K783" s="184"/>
      <c r="L783" s="184"/>
      <c r="M783" s="184"/>
      <c r="N783" s="184"/>
      <c r="O783" s="184"/>
      <c r="P783" s="184"/>
      <c r="Q783" s="184"/>
      <c r="R783" s="184"/>
      <c r="S783" s="184"/>
      <c r="T783" s="184"/>
      <c r="U783" s="184"/>
      <c r="V783" s="184"/>
      <c r="W783" s="184"/>
      <c r="X783" s="184"/>
      <c r="Y783" s="184"/>
      <c r="Z783" s="184"/>
    </row>
    <row r="784" spans="1:26" x14ac:dyDescent="0.25">
      <c r="A784" s="184"/>
      <c r="B784" s="184"/>
      <c r="C784" s="289"/>
      <c r="D784" s="290"/>
      <c r="E784" s="184"/>
      <c r="F784" s="184"/>
      <c r="G784" s="184"/>
      <c r="H784" s="184"/>
      <c r="I784" s="184"/>
      <c r="J784" s="184"/>
      <c r="K784" s="184"/>
      <c r="L784" s="184"/>
      <c r="M784" s="184"/>
      <c r="N784" s="184"/>
      <c r="O784" s="184"/>
      <c r="P784" s="184"/>
      <c r="Q784" s="184"/>
      <c r="R784" s="184"/>
      <c r="S784" s="184"/>
      <c r="T784" s="184"/>
      <c r="U784" s="184"/>
      <c r="V784" s="184"/>
      <c r="W784" s="184"/>
      <c r="X784" s="184"/>
      <c r="Y784" s="184"/>
      <c r="Z784" s="184"/>
    </row>
    <row r="785" spans="1:26" x14ac:dyDescent="0.25">
      <c r="A785" s="184"/>
      <c r="B785" s="184"/>
      <c r="C785" s="289"/>
      <c r="D785" s="290"/>
      <c r="E785" s="184"/>
      <c r="F785" s="184"/>
      <c r="G785" s="184"/>
      <c r="H785" s="184"/>
      <c r="I785" s="184"/>
      <c r="J785" s="184"/>
      <c r="K785" s="184"/>
      <c r="L785" s="184"/>
      <c r="M785" s="184"/>
      <c r="N785" s="184"/>
      <c r="O785" s="184"/>
      <c r="P785" s="184"/>
      <c r="Q785" s="184"/>
      <c r="R785" s="184"/>
      <c r="S785" s="184"/>
      <c r="T785" s="184"/>
      <c r="U785" s="184"/>
      <c r="V785" s="184"/>
      <c r="W785" s="184"/>
      <c r="X785" s="184"/>
      <c r="Y785" s="184"/>
      <c r="Z785" s="184"/>
    </row>
    <row r="786" spans="1:26" x14ac:dyDescent="0.25">
      <c r="A786" s="184"/>
      <c r="B786" s="184"/>
      <c r="C786" s="289"/>
      <c r="D786" s="290"/>
      <c r="E786" s="184"/>
      <c r="F786" s="184"/>
      <c r="G786" s="184"/>
      <c r="H786" s="184"/>
      <c r="I786" s="184"/>
      <c r="J786" s="184"/>
      <c r="K786" s="184"/>
      <c r="L786" s="184"/>
      <c r="M786" s="184"/>
      <c r="N786" s="184"/>
      <c r="O786" s="184"/>
      <c r="P786" s="184"/>
      <c r="Q786" s="184"/>
      <c r="R786" s="184"/>
      <c r="S786" s="184"/>
      <c r="T786" s="184"/>
      <c r="U786" s="184"/>
      <c r="V786" s="184"/>
      <c r="W786" s="184"/>
      <c r="X786" s="184"/>
      <c r="Y786" s="184"/>
      <c r="Z786" s="184"/>
    </row>
    <row r="787" spans="1:26" x14ac:dyDescent="0.25">
      <c r="A787" s="184"/>
      <c r="B787" s="184"/>
      <c r="C787" s="289"/>
      <c r="D787" s="290"/>
      <c r="E787" s="184"/>
      <c r="F787" s="184"/>
      <c r="G787" s="184"/>
      <c r="H787" s="184"/>
      <c r="I787" s="184"/>
      <c r="J787" s="184"/>
      <c r="K787" s="184"/>
      <c r="L787" s="184"/>
      <c r="M787" s="184"/>
      <c r="N787" s="184"/>
      <c r="O787" s="184"/>
      <c r="P787" s="184"/>
      <c r="Q787" s="184"/>
      <c r="R787" s="184"/>
      <c r="S787" s="184"/>
      <c r="T787" s="184"/>
      <c r="U787" s="184"/>
      <c r="V787" s="184"/>
      <c r="W787" s="184"/>
      <c r="X787" s="184"/>
      <c r="Y787" s="184"/>
      <c r="Z787" s="184"/>
    </row>
    <row r="788" spans="1:26" x14ac:dyDescent="0.25">
      <c r="A788" s="184"/>
      <c r="B788" s="184"/>
      <c r="C788" s="289"/>
      <c r="D788" s="290"/>
      <c r="E788" s="184"/>
      <c r="F788" s="184"/>
      <c r="G788" s="184"/>
      <c r="H788" s="184"/>
      <c r="I788" s="184"/>
      <c r="J788" s="184"/>
      <c r="K788" s="184"/>
      <c r="L788" s="184"/>
      <c r="M788" s="184"/>
      <c r="N788" s="184"/>
      <c r="O788" s="184"/>
      <c r="P788" s="184"/>
      <c r="Q788" s="184"/>
      <c r="R788" s="184"/>
      <c r="S788" s="184"/>
      <c r="T788" s="184"/>
      <c r="U788" s="184"/>
      <c r="V788" s="184"/>
      <c r="W788" s="184"/>
      <c r="X788" s="184"/>
      <c r="Y788" s="184"/>
      <c r="Z788" s="184"/>
    </row>
    <row r="789" spans="1:26" x14ac:dyDescent="0.25">
      <c r="A789" s="184"/>
      <c r="B789" s="184"/>
      <c r="C789" s="289"/>
      <c r="D789" s="290"/>
      <c r="E789" s="184"/>
      <c r="F789" s="184"/>
      <c r="G789" s="184"/>
      <c r="H789" s="184"/>
      <c r="I789" s="184"/>
      <c r="J789" s="184"/>
      <c r="K789" s="184"/>
      <c r="L789" s="184"/>
      <c r="M789" s="184"/>
      <c r="N789" s="184"/>
      <c r="O789" s="184"/>
      <c r="P789" s="184"/>
      <c r="Q789" s="184"/>
      <c r="R789" s="184"/>
      <c r="S789" s="184"/>
      <c r="T789" s="184"/>
      <c r="U789" s="184"/>
      <c r="V789" s="184"/>
      <c r="W789" s="184"/>
      <c r="X789" s="184"/>
      <c r="Y789" s="184"/>
      <c r="Z789" s="184"/>
    </row>
    <row r="790" spans="1:26" x14ac:dyDescent="0.25">
      <c r="A790" s="184"/>
      <c r="B790" s="184"/>
      <c r="C790" s="289"/>
      <c r="D790" s="290"/>
      <c r="E790" s="184"/>
      <c r="F790" s="184"/>
      <c r="G790" s="184"/>
      <c r="H790" s="184"/>
      <c r="I790" s="184"/>
      <c r="J790" s="184"/>
      <c r="K790" s="184"/>
      <c r="L790" s="184"/>
      <c r="M790" s="184"/>
      <c r="N790" s="184"/>
      <c r="O790" s="184"/>
      <c r="P790" s="184"/>
      <c r="Q790" s="184"/>
      <c r="R790" s="184"/>
      <c r="S790" s="184"/>
      <c r="T790" s="184"/>
      <c r="U790" s="184"/>
      <c r="V790" s="184"/>
      <c r="W790" s="184"/>
      <c r="X790" s="184"/>
      <c r="Y790" s="184"/>
      <c r="Z790" s="184"/>
    </row>
    <row r="791" spans="1:26" x14ac:dyDescent="0.25">
      <c r="A791" s="184"/>
      <c r="B791" s="184"/>
      <c r="C791" s="289"/>
      <c r="D791" s="290"/>
      <c r="E791" s="184"/>
      <c r="F791" s="184"/>
      <c r="G791" s="184"/>
      <c r="H791" s="184"/>
      <c r="I791" s="184"/>
      <c r="J791" s="184"/>
      <c r="K791" s="184"/>
      <c r="L791" s="184"/>
      <c r="M791" s="184"/>
      <c r="N791" s="184"/>
      <c r="O791" s="184"/>
      <c r="P791" s="184"/>
      <c r="Q791" s="184"/>
      <c r="R791" s="184"/>
      <c r="S791" s="184"/>
      <c r="T791" s="184"/>
      <c r="U791" s="184"/>
      <c r="V791" s="184"/>
      <c r="W791" s="184"/>
      <c r="X791" s="184"/>
      <c r="Y791" s="184"/>
      <c r="Z791" s="184"/>
    </row>
    <row r="792" spans="1:26" x14ac:dyDescent="0.25">
      <c r="A792" s="184"/>
      <c r="B792" s="184"/>
      <c r="C792" s="289"/>
      <c r="D792" s="290"/>
      <c r="E792" s="184"/>
      <c r="F792" s="184"/>
      <c r="G792" s="184"/>
      <c r="H792" s="184"/>
      <c r="I792" s="184"/>
      <c r="J792" s="184"/>
      <c r="K792" s="184"/>
      <c r="L792" s="184"/>
      <c r="M792" s="184"/>
      <c r="N792" s="184"/>
      <c r="O792" s="184"/>
      <c r="P792" s="184"/>
      <c r="Q792" s="184"/>
      <c r="R792" s="184"/>
      <c r="S792" s="184"/>
      <c r="T792" s="184"/>
      <c r="U792" s="184"/>
      <c r="V792" s="184"/>
      <c r="W792" s="184"/>
      <c r="X792" s="184"/>
      <c r="Y792" s="184"/>
      <c r="Z792" s="184"/>
    </row>
    <row r="793" spans="1:26" x14ac:dyDescent="0.25">
      <c r="A793" s="184"/>
      <c r="B793" s="184"/>
      <c r="C793" s="289"/>
      <c r="D793" s="290"/>
      <c r="E793" s="184"/>
      <c r="F793" s="184"/>
      <c r="G793" s="184"/>
      <c r="H793" s="184"/>
      <c r="I793" s="184"/>
      <c r="J793" s="184"/>
      <c r="K793" s="184"/>
      <c r="L793" s="184"/>
      <c r="M793" s="184"/>
      <c r="N793" s="184"/>
      <c r="O793" s="184"/>
      <c r="P793" s="184"/>
      <c r="Q793" s="184"/>
      <c r="R793" s="184"/>
      <c r="S793" s="184"/>
      <c r="T793" s="184"/>
      <c r="U793" s="184"/>
      <c r="V793" s="184"/>
      <c r="W793" s="184"/>
      <c r="X793" s="184"/>
      <c r="Y793" s="184"/>
      <c r="Z793" s="184"/>
    </row>
    <row r="794" spans="1:26" x14ac:dyDescent="0.25">
      <c r="A794" s="184"/>
      <c r="B794" s="184"/>
      <c r="C794" s="289"/>
      <c r="D794" s="290"/>
      <c r="E794" s="184"/>
      <c r="F794" s="184"/>
      <c r="G794" s="184"/>
      <c r="H794" s="184"/>
      <c r="I794" s="184"/>
      <c r="J794" s="184"/>
      <c r="K794" s="184"/>
      <c r="L794" s="184"/>
      <c r="M794" s="184"/>
      <c r="N794" s="184"/>
      <c r="O794" s="184"/>
      <c r="P794" s="184"/>
      <c r="Q794" s="184"/>
      <c r="R794" s="184"/>
      <c r="S794" s="184"/>
      <c r="T794" s="184"/>
      <c r="U794" s="184"/>
      <c r="V794" s="184"/>
      <c r="W794" s="184"/>
      <c r="X794" s="184"/>
      <c r="Y794" s="184"/>
      <c r="Z794" s="184"/>
    </row>
    <row r="795" spans="1:26" x14ac:dyDescent="0.25">
      <c r="A795" s="184"/>
      <c r="B795" s="184"/>
      <c r="C795" s="289"/>
      <c r="D795" s="290"/>
      <c r="E795" s="184"/>
      <c r="F795" s="184"/>
      <c r="G795" s="184"/>
      <c r="H795" s="184"/>
      <c r="I795" s="184"/>
      <c r="J795" s="184"/>
      <c r="K795" s="184"/>
      <c r="L795" s="184"/>
      <c r="M795" s="184"/>
      <c r="N795" s="184"/>
      <c r="O795" s="184"/>
      <c r="P795" s="184"/>
      <c r="Q795" s="184"/>
      <c r="R795" s="184"/>
      <c r="S795" s="184"/>
      <c r="T795" s="184"/>
      <c r="U795" s="184"/>
      <c r="V795" s="184"/>
      <c r="W795" s="184"/>
      <c r="X795" s="184"/>
      <c r="Y795" s="184"/>
      <c r="Z795" s="184"/>
    </row>
    <row r="796" spans="1:26" x14ac:dyDescent="0.25">
      <c r="A796" s="184"/>
      <c r="B796" s="184"/>
      <c r="C796" s="289"/>
      <c r="D796" s="290"/>
      <c r="E796" s="184"/>
      <c r="F796" s="184"/>
      <c r="G796" s="184"/>
      <c r="H796" s="184"/>
      <c r="I796" s="184"/>
      <c r="J796" s="184"/>
      <c r="K796" s="184"/>
      <c r="L796" s="184"/>
      <c r="M796" s="184"/>
      <c r="N796" s="184"/>
      <c r="O796" s="184"/>
      <c r="P796" s="184"/>
      <c r="Q796" s="184"/>
      <c r="R796" s="184"/>
      <c r="S796" s="184"/>
      <c r="T796" s="184"/>
      <c r="U796" s="184"/>
      <c r="V796" s="184"/>
      <c r="W796" s="184"/>
      <c r="X796" s="184"/>
      <c r="Y796" s="184"/>
      <c r="Z796" s="184"/>
    </row>
    <row r="797" spans="1:26" x14ac:dyDescent="0.25">
      <c r="A797" s="184"/>
      <c r="B797" s="184"/>
      <c r="C797" s="289"/>
      <c r="D797" s="290"/>
      <c r="E797" s="184"/>
      <c r="F797" s="184"/>
      <c r="G797" s="184"/>
      <c r="H797" s="184"/>
      <c r="I797" s="184"/>
      <c r="J797" s="184"/>
      <c r="K797" s="184"/>
      <c r="L797" s="184"/>
      <c r="M797" s="184"/>
      <c r="N797" s="184"/>
      <c r="O797" s="184"/>
      <c r="P797" s="184"/>
      <c r="Q797" s="184"/>
      <c r="R797" s="184"/>
      <c r="S797" s="184"/>
      <c r="T797" s="184"/>
      <c r="U797" s="184"/>
      <c r="V797" s="184"/>
      <c r="W797" s="184"/>
      <c r="X797" s="184"/>
      <c r="Y797" s="184"/>
      <c r="Z797" s="184"/>
    </row>
    <row r="798" spans="1:26" x14ac:dyDescent="0.25">
      <c r="A798" s="184"/>
      <c r="B798" s="184"/>
      <c r="C798" s="289"/>
      <c r="D798" s="290"/>
      <c r="E798" s="184"/>
      <c r="F798" s="184"/>
      <c r="G798" s="184"/>
      <c r="H798" s="184"/>
      <c r="I798" s="184"/>
      <c r="J798" s="184"/>
      <c r="K798" s="184"/>
      <c r="L798" s="184"/>
      <c r="M798" s="184"/>
      <c r="N798" s="184"/>
      <c r="O798" s="184"/>
      <c r="P798" s="184"/>
      <c r="Q798" s="184"/>
      <c r="R798" s="184"/>
      <c r="S798" s="184"/>
      <c r="T798" s="184"/>
      <c r="U798" s="184"/>
      <c r="V798" s="184"/>
      <c r="W798" s="184"/>
      <c r="X798" s="184"/>
      <c r="Y798" s="184"/>
      <c r="Z798" s="184"/>
    </row>
    <row r="799" spans="1:26" x14ac:dyDescent="0.25">
      <c r="A799" s="184"/>
      <c r="B799" s="184"/>
      <c r="C799" s="289"/>
      <c r="D799" s="290"/>
      <c r="E799" s="184"/>
      <c r="F799" s="184"/>
      <c r="G799" s="184"/>
      <c r="H799" s="184"/>
      <c r="I799" s="184"/>
      <c r="J799" s="184"/>
      <c r="K799" s="184"/>
      <c r="L799" s="184"/>
      <c r="M799" s="184"/>
      <c r="N799" s="184"/>
      <c r="O799" s="184"/>
      <c r="P799" s="184"/>
      <c r="Q799" s="184"/>
      <c r="R799" s="184"/>
      <c r="S799" s="184"/>
      <c r="T799" s="184"/>
      <c r="U799" s="184"/>
      <c r="V799" s="184"/>
      <c r="W799" s="184"/>
      <c r="X799" s="184"/>
      <c r="Y799" s="184"/>
      <c r="Z799" s="184"/>
    </row>
    <row r="800" spans="1:26" x14ac:dyDescent="0.25">
      <c r="A800" s="184"/>
      <c r="B800" s="184"/>
      <c r="C800" s="289"/>
      <c r="D800" s="290"/>
      <c r="E800" s="184"/>
      <c r="F800" s="184"/>
      <c r="G800" s="184"/>
      <c r="H800" s="184"/>
      <c r="I800" s="184"/>
      <c r="J800" s="184"/>
      <c r="K800" s="184"/>
      <c r="L800" s="184"/>
      <c r="M800" s="184"/>
      <c r="N800" s="184"/>
      <c r="O800" s="184"/>
      <c r="P800" s="184"/>
      <c r="Q800" s="184"/>
      <c r="R800" s="184"/>
      <c r="S800" s="184"/>
      <c r="T800" s="184"/>
      <c r="U800" s="184"/>
      <c r="V800" s="184"/>
      <c r="W800" s="184"/>
      <c r="X800" s="184"/>
      <c r="Y800" s="184"/>
      <c r="Z800" s="184"/>
    </row>
    <row r="801" spans="1:26" x14ac:dyDescent="0.25">
      <c r="A801" s="184"/>
      <c r="B801" s="184"/>
      <c r="C801" s="289"/>
      <c r="D801" s="290"/>
      <c r="E801" s="184"/>
      <c r="F801" s="184"/>
      <c r="G801" s="184"/>
      <c r="H801" s="184"/>
      <c r="I801" s="184"/>
      <c r="J801" s="184"/>
      <c r="K801" s="184"/>
      <c r="L801" s="184"/>
      <c r="M801" s="184"/>
      <c r="N801" s="184"/>
      <c r="O801" s="184"/>
      <c r="P801" s="184"/>
      <c r="Q801" s="184"/>
      <c r="R801" s="184"/>
      <c r="S801" s="184"/>
      <c r="T801" s="184"/>
      <c r="U801" s="184"/>
      <c r="V801" s="184"/>
      <c r="W801" s="184"/>
      <c r="X801" s="184"/>
      <c r="Y801" s="184"/>
      <c r="Z801" s="184"/>
    </row>
    <row r="802" spans="1:26" x14ac:dyDescent="0.25">
      <c r="A802" s="184"/>
      <c r="B802" s="184"/>
      <c r="C802" s="289"/>
      <c r="D802" s="290"/>
      <c r="E802" s="184"/>
      <c r="F802" s="184"/>
      <c r="G802" s="184"/>
      <c r="H802" s="184"/>
      <c r="I802" s="184"/>
      <c r="J802" s="184"/>
      <c r="K802" s="184"/>
      <c r="L802" s="184"/>
      <c r="M802" s="184"/>
      <c r="N802" s="184"/>
      <c r="O802" s="184"/>
      <c r="P802" s="184"/>
      <c r="Q802" s="184"/>
      <c r="R802" s="184"/>
      <c r="S802" s="184"/>
      <c r="T802" s="184"/>
      <c r="U802" s="184"/>
      <c r="V802" s="184"/>
      <c r="W802" s="184"/>
      <c r="X802" s="184"/>
      <c r="Y802" s="184"/>
      <c r="Z802" s="184"/>
    </row>
    <row r="803" spans="1:26" x14ac:dyDescent="0.25">
      <c r="A803" s="184"/>
      <c r="B803" s="184"/>
      <c r="C803" s="289"/>
      <c r="D803" s="290"/>
      <c r="E803" s="184"/>
      <c r="F803" s="184"/>
      <c r="G803" s="184"/>
      <c r="H803" s="184"/>
      <c r="I803" s="184"/>
      <c r="J803" s="184"/>
      <c r="K803" s="184"/>
      <c r="L803" s="184"/>
      <c r="M803" s="184"/>
      <c r="N803" s="184"/>
      <c r="O803" s="184"/>
      <c r="P803" s="184"/>
      <c r="Q803" s="184"/>
      <c r="R803" s="184"/>
      <c r="S803" s="184"/>
      <c r="T803" s="184"/>
      <c r="U803" s="184"/>
      <c r="V803" s="184"/>
      <c r="W803" s="184"/>
      <c r="X803" s="184"/>
      <c r="Y803" s="184"/>
      <c r="Z803" s="184"/>
    </row>
    <row r="804" spans="1:26" x14ac:dyDescent="0.25">
      <c r="A804" s="184"/>
      <c r="B804" s="184"/>
      <c r="C804" s="289"/>
      <c r="D804" s="290"/>
      <c r="E804" s="184"/>
      <c r="F804" s="184"/>
      <c r="G804" s="184"/>
      <c r="H804" s="184"/>
      <c r="I804" s="184"/>
      <c r="J804" s="184"/>
      <c r="K804" s="184"/>
      <c r="L804" s="184"/>
      <c r="M804" s="184"/>
      <c r="N804" s="184"/>
      <c r="O804" s="184"/>
      <c r="P804" s="184"/>
      <c r="Q804" s="184"/>
      <c r="R804" s="184"/>
      <c r="S804" s="184"/>
      <c r="T804" s="184"/>
      <c r="U804" s="184"/>
      <c r="V804" s="184"/>
      <c r="W804" s="184"/>
      <c r="X804" s="184"/>
      <c r="Y804" s="184"/>
      <c r="Z804" s="184"/>
    </row>
    <row r="805" spans="1:26" x14ac:dyDescent="0.25">
      <c r="A805" s="184"/>
      <c r="B805" s="184"/>
      <c r="C805" s="289"/>
      <c r="D805" s="290"/>
      <c r="E805" s="184"/>
      <c r="F805" s="184"/>
      <c r="G805" s="184"/>
      <c r="H805" s="184"/>
      <c r="I805" s="184"/>
      <c r="J805" s="184"/>
      <c r="K805" s="184"/>
      <c r="L805" s="184"/>
      <c r="M805" s="184"/>
      <c r="N805" s="184"/>
      <c r="O805" s="184"/>
      <c r="P805" s="184"/>
      <c r="Q805" s="184"/>
      <c r="R805" s="184"/>
      <c r="S805" s="184"/>
      <c r="T805" s="184"/>
      <c r="U805" s="184"/>
      <c r="V805" s="184"/>
      <c r="W805" s="184"/>
      <c r="X805" s="184"/>
      <c r="Y805" s="184"/>
      <c r="Z805" s="184"/>
    </row>
    <row r="806" spans="1:26" x14ac:dyDescent="0.25">
      <c r="A806" s="184"/>
      <c r="B806" s="184"/>
      <c r="C806" s="289"/>
      <c r="D806" s="290"/>
      <c r="E806" s="184"/>
      <c r="F806" s="184"/>
      <c r="G806" s="184"/>
      <c r="H806" s="184"/>
      <c r="I806" s="184"/>
      <c r="J806" s="184"/>
      <c r="K806" s="184"/>
      <c r="L806" s="184"/>
      <c r="M806" s="184"/>
      <c r="N806" s="184"/>
      <c r="O806" s="184"/>
      <c r="P806" s="184"/>
      <c r="Q806" s="184"/>
      <c r="R806" s="184"/>
      <c r="S806" s="184"/>
      <c r="T806" s="184"/>
      <c r="U806" s="184"/>
      <c r="V806" s="184"/>
      <c r="W806" s="184"/>
      <c r="X806" s="184"/>
      <c r="Y806" s="184"/>
      <c r="Z806" s="184"/>
    </row>
    <row r="807" spans="1:26" x14ac:dyDescent="0.25">
      <c r="A807" s="184"/>
      <c r="B807" s="184"/>
      <c r="C807" s="289"/>
      <c r="D807" s="290"/>
      <c r="E807" s="184"/>
      <c r="F807" s="184"/>
      <c r="G807" s="184"/>
      <c r="H807" s="184"/>
      <c r="I807" s="184"/>
      <c r="J807" s="184"/>
      <c r="K807" s="184"/>
      <c r="L807" s="184"/>
      <c r="M807" s="184"/>
      <c r="N807" s="184"/>
      <c r="O807" s="184"/>
      <c r="P807" s="184"/>
      <c r="Q807" s="184"/>
      <c r="R807" s="184"/>
      <c r="S807" s="184"/>
      <c r="T807" s="184"/>
      <c r="U807" s="184"/>
      <c r="V807" s="184"/>
      <c r="W807" s="184"/>
      <c r="X807" s="184"/>
      <c r="Y807" s="184"/>
      <c r="Z807" s="184"/>
    </row>
    <row r="808" spans="1:26" x14ac:dyDescent="0.25">
      <c r="A808" s="184"/>
      <c r="B808" s="184"/>
      <c r="C808" s="289"/>
      <c r="D808" s="290"/>
      <c r="E808" s="184"/>
      <c r="F808" s="184"/>
      <c r="G808" s="184"/>
      <c r="H808" s="184"/>
      <c r="I808" s="184"/>
      <c r="J808" s="184"/>
      <c r="K808" s="184"/>
      <c r="L808" s="184"/>
      <c r="M808" s="184"/>
      <c r="N808" s="184"/>
      <c r="O808" s="184"/>
      <c r="P808" s="184"/>
      <c r="Q808" s="184"/>
      <c r="R808" s="184"/>
      <c r="S808" s="184"/>
      <c r="T808" s="184"/>
      <c r="U808" s="184"/>
      <c r="V808" s="184"/>
      <c r="W808" s="184"/>
      <c r="X808" s="184"/>
      <c r="Y808" s="184"/>
      <c r="Z808" s="184"/>
    </row>
    <row r="809" spans="1:26" x14ac:dyDescent="0.25">
      <c r="A809" s="184"/>
      <c r="B809" s="184"/>
      <c r="C809" s="289"/>
      <c r="D809" s="290"/>
      <c r="E809" s="184"/>
      <c r="F809" s="184"/>
      <c r="G809" s="184"/>
      <c r="H809" s="184"/>
      <c r="I809" s="184"/>
      <c r="J809" s="184"/>
      <c r="K809" s="184"/>
      <c r="L809" s="184"/>
      <c r="M809" s="184"/>
      <c r="N809" s="184"/>
      <c r="O809" s="184"/>
      <c r="P809" s="184"/>
      <c r="Q809" s="184"/>
      <c r="R809" s="184"/>
      <c r="S809" s="184"/>
      <c r="T809" s="184"/>
      <c r="U809" s="184"/>
      <c r="V809" s="184"/>
      <c r="W809" s="184"/>
      <c r="X809" s="184"/>
      <c r="Y809" s="184"/>
      <c r="Z809" s="184"/>
    </row>
    <row r="810" spans="1:26" x14ac:dyDescent="0.25">
      <c r="A810" s="184"/>
      <c r="B810" s="184"/>
      <c r="C810" s="289"/>
      <c r="D810" s="290"/>
      <c r="E810" s="184"/>
      <c r="F810" s="184"/>
      <c r="G810" s="184"/>
      <c r="H810" s="184"/>
      <c r="I810" s="184"/>
      <c r="J810" s="184"/>
      <c r="K810" s="184"/>
      <c r="L810" s="184"/>
      <c r="M810" s="184"/>
      <c r="N810" s="184"/>
      <c r="O810" s="184"/>
      <c r="P810" s="184"/>
      <c r="Q810" s="184"/>
      <c r="R810" s="184"/>
      <c r="S810" s="184"/>
      <c r="T810" s="184"/>
      <c r="U810" s="184"/>
      <c r="V810" s="184"/>
      <c r="W810" s="184"/>
      <c r="X810" s="184"/>
      <c r="Y810" s="184"/>
      <c r="Z810" s="184"/>
    </row>
    <row r="811" spans="1:26" x14ac:dyDescent="0.25">
      <c r="A811" s="184"/>
      <c r="B811" s="184"/>
      <c r="C811" s="289"/>
      <c r="D811" s="290"/>
      <c r="E811" s="184"/>
      <c r="F811" s="184"/>
      <c r="G811" s="184"/>
      <c r="H811" s="184"/>
      <c r="I811" s="184"/>
      <c r="J811" s="184"/>
      <c r="K811" s="184"/>
      <c r="L811" s="184"/>
      <c r="M811" s="184"/>
      <c r="N811" s="184"/>
      <c r="O811" s="184"/>
      <c r="P811" s="184"/>
      <c r="Q811" s="184"/>
      <c r="R811" s="184"/>
      <c r="S811" s="184"/>
      <c r="T811" s="184"/>
      <c r="U811" s="184"/>
      <c r="V811" s="184"/>
      <c r="W811" s="184"/>
      <c r="X811" s="184"/>
      <c r="Y811" s="184"/>
      <c r="Z811" s="184"/>
    </row>
    <row r="812" spans="1:26" x14ac:dyDescent="0.25">
      <c r="A812" s="184"/>
      <c r="B812" s="184"/>
      <c r="C812" s="289"/>
      <c r="D812" s="290"/>
      <c r="E812" s="184"/>
      <c r="F812" s="184"/>
      <c r="G812" s="184"/>
      <c r="H812" s="184"/>
      <c r="I812" s="184"/>
      <c r="J812" s="184"/>
      <c r="K812" s="184"/>
      <c r="L812" s="184"/>
      <c r="M812" s="184"/>
      <c r="N812" s="184"/>
      <c r="O812" s="184"/>
      <c r="P812" s="184"/>
      <c r="Q812" s="184"/>
      <c r="R812" s="184"/>
      <c r="S812" s="184"/>
      <c r="T812" s="184"/>
      <c r="U812" s="184"/>
      <c r="V812" s="184"/>
      <c r="W812" s="184"/>
      <c r="X812" s="184"/>
      <c r="Y812" s="184"/>
      <c r="Z812" s="184"/>
    </row>
    <row r="813" spans="1:26" x14ac:dyDescent="0.25">
      <c r="A813" s="184"/>
      <c r="B813" s="184"/>
      <c r="C813" s="289"/>
      <c r="D813" s="290"/>
      <c r="E813" s="184"/>
      <c r="F813" s="184"/>
      <c r="G813" s="184"/>
      <c r="H813" s="184"/>
      <c r="I813" s="184"/>
      <c r="J813" s="184"/>
      <c r="K813" s="184"/>
      <c r="L813" s="184"/>
      <c r="M813" s="184"/>
      <c r="N813" s="184"/>
      <c r="O813" s="184"/>
      <c r="P813" s="184"/>
      <c r="Q813" s="184"/>
      <c r="R813" s="184"/>
      <c r="S813" s="184"/>
      <c r="T813" s="184"/>
      <c r="U813" s="184"/>
      <c r="V813" s="184"/>
      <c r="W813" s="184"/>
      <c r="X813" s="184"/>
      <c r="Y813" s="184"/>
      <c r="Z813" s="184"/>
    </row>
    <row r="814" spans="1:26" x14ac:dyDescent="0.25">
      <c r="A814" s="184"/>
      <c r="B814" s="184"/>
      <c r="C814" s="289"/>
      <c r="D814" s="290"/>
      <c r="E814" s="184"/>
      <c r="F814" s="184"/>
      <c r="G814" s="184"/>
      <c r="H814" s="184"/>
      <c r="I814" s="184"/>
      <c r="J814" s="184"/>
      <c r="K814" s="184"/>
      <c r="L814" s="184"/>
      <c r="M814" s="184"/>
      <c r="N814" s="184"/>
      <c r="O814" s="184"/>
      <c r="P814" s="184"/>
      <c r="Q814" s="184"/>
      <c r="R814" s="184"/>
      <c r="S814" s="184"/>
      <c r="T814" s="184"/>
      <c r="U814" s="184"/>
      <c r="V814" s="184"/>
      <c r="W814" s="184"/>
      <c r="X814" s="184"/>
      <c r="Y814" s="184"/>
      <c r="Z814" s="184"/>
    </row>
    <row r="815" spans="1:26" x14ac:dyDescent="0.25">
      <c r="A815" s="184"/>
      <c r="B815" s="184"/>
      <c r="C815" s="289"/>
      <c r="D815" s="290"/>
      <c r="E815" s="184"/>
      <c r="F815" s="184"/>
      <c r="G815" s="184"/>
      <c r="H815" s="184"/>
      <c r="I815" s="184"/>
      <c r="J815" s="184"/>
      <c r="K815" s="184"/>
      <c r="L815" s="184"/>
      <c r="M815" s="184"/>
      <c r="N815" s="184"/>
      <c r="O815" s="184"/>
      <c r="P815" s="184"/>
      <c r="Q815" s="184"/>
      <c r="R815" s="184"/>
      <c r="S815" s="184"/>
      <c r="T815" s="184"/>
      <c r="U815" s="184"/>
      <c r="V815" s="184"/>
      <c r="W815" s="184"/>
      <c r="X815" s="184"/>
      <c r="Y815" s="184"/>
      <c r="Z815" s="184"/>
    </row>
    <row r="816" spans="1:26" x14ac:dyDescent="0.25">
      <c r="A816" s="184"/>
      <c r="B816" s="184"/>
      <c r="C816" s="289"/>
      <c r="D816" s="290"/>
      <c r="E816" s="184"/>
      <c r="F816" s="184"/>
      <c r="G816" s="184"/>
      <c r="H816" s="184"/>
      <c r="I816" s="184"/>
      <c r="J816" s="184"/>
      <c r="K816" s="184"/>
      <c r="L816" s="184"/>
      <c r="M816" s="184"/>
      <c r="N816" s="184"/>
      <c r="O816" s="184"/>
      <c r="P816" s="184"/>
      <c r="Q816" s="184"/>
      <c r="R816" s="184"/>
      <c r="S816" s="184"/>
      <c r="T816" s="184"/>
      <c r="U816" s="184"/>
      <c r="V816" s="184"/>
      <c r="W816" s="184"/>
      <c r="X816" s="184"/>
      <c r="Y816" s="184"/>
      <c r="Z816" s="184"/>
    </row>
    <row r="817" spans="1:26" x14ac:dyDescent="0.25">
      <c r="A817" s="184"/>
      <c r="B817" s="184"/>
      <c r="C817" s="289"/>
      <c r="D817" s="290"/>
      <c r="E817" s="184"/>
      <c r="F817" s="184"/>
      <c r="G817" s="184"/>
      <c r="H817" s="184"/>
      <c r="I817" s="184"/>
      <c r="J817" s="184"/>
      <c r="K817" s="184"/>
      <c r="L817" s="184"/>
      <c r="M817" s="184"/>
      <c r="N817" s="184"/>
      <c r="O817" s="184"/>
      <c r="P817" s="184"/>
      <c r="Q817" s="184"/>
      <c r="R817" s="184"/>
      <c r="S817" s="184"/>
      <c r="T817" s="184"/>
      <c r="U817" s="184"/>
      <c r="V817" s="184"/>
      <c r="W817" s="184"/>
      <c r="X817" s="184"/>
      <c r="Y817" s="184"/>
      <c r="Z817" s="184"/>
    </row>
    <row r="818" spans="1:26" x14ac:dyDescent="0.25">
      <c r="A818" s="184"/>
      <c r="B818" s="184"/>
      <c r="C818" s="289"/>
      <c r="D818" s="290"/>
      <c r="E818" s="184"/>
      <c r="F818" s="184"/>
      <c r="G818" s="184"/>
      <c r="H818" s="184"/>
      <c r="I818" s="184"/>
      <c r="J818" s="184"/>
      <c r="K818" s="184"/>
      <c r="L818" s="184"/>
      <c r="M818" s="184"/>
      <c r="N818" s="184"/>
      <c r="O818" s="184"/>
      <c r="P818" s="184"/>
      <c r="Q818" s="184"/>
      <c r="R818" s="184"/>
      <c r="S818" s="184"/>
      <c r="T818" s="184"/>
      <c r="U818" s="184"/>
      <c r="V818" s="184"/>
      <c r="W818" s="184"/>
      <c r="X818" s="184"/>
      <c r="Y818" s="184"/>
      <c r="Z818" s="184"/>
    </row>
    <row r="819" spans="1:26" x14ac:dyDescent="0.25">
      <c r="A819" s="184"/>
      <c r="B819" s="184"/>
      <c r="C819" s="289"/>
      <c r="D819" s="290"/>
      <c r="E819" s="184"/>
      <c r="F819" s="184"/>
      <c r="G819" s="184"/>
      <c r="H819" s="184"/>
      <c r="I819" s="184"/>
      <c r="J819" s="184"/>
      <c r="K819" s="184"/>
      <c r="L819" s="184"/>
      <c r="M819" s="184"/>
      <c r="N819" s="184"/>
      <c r="O819" s="184"/>
      <c r="P819" s="184"/>
      <c r="Q819" s="184"/>
      <c r="R819" s="184"/>
      <c r="S819" s="184"/>
      <c r="T819" s="184"/>
      <c r="U819" s="184"/>
      <c r="V819" s="184"/>
      <c r="W819" s="184"/>
      <c r="X819" s="184"/>
      <c r="Y819" s="184"/>
      <c r="Z819" s="184"/>
    </row>
    <row r="820" spans="1:26" x14ac:dyDescent="0.25">
      <c r="A820" s="184"/>
      <c r="B820" s="184"/>
      <c r="C820" s="289"/>
      <c r="D820" s="290"/>
      <c r="E820" s="184"/>
      <c r="F820" s="184"/>
      <c r="G820" s="184"/>
      <c r="H820" s="184"/>
      <c r="I820" s="184"/>
      <c r="J820" s="184"/>
      <c r="K820" s="184"/>
      <c r="L820" s="184"/>
      <c r="M820" s="184"/>
      <c r="N820" s="184"/>
      <c r="O820" s="184"/>
      <c r="P820" s="184"/>
      <c r="Q820" s="184"/>
      <c r="R820" s="184"/>
      <c r="S820" s="184"/>
      <c r="T820" s="184"/>
      <c r="U820" s="184"/>
      <c r="V820" s="184"/>
      <c r="W820" s="184"/>
      <c r="X820" s="184"/>
      <c r="Y820" s="184"/>
      <c r="Z820" s="184"/>
    </row>
    <row r="821" spans="1:26" x14ac:dyDescent="0.25">
      <c r="A821" s="184"/>
      <c r="B821" s="184"/>
      <c r="C821" s="289"/>
      <c r="D821" s="290"/>
      <c r="E821" s="184"/>
      <c r="F821" s="184"/>
      <c r="G821" s="184"/>
      <c r="H821" s="184"/>
      <c r="I821" s="184"/>
      <c r="J821" s="184"/>
      <c r="K821" s="184"/>
      <c r="L821" s="184"/>
      <c r="M821" s="184"/>
      <c r="N821" s="184"/>
      <c r="O821" s="184"/>
      <c r="P821" s="184"/>
      <c r="Q821" s="184"/>
      <c r="R821" s="184"/>
      <c r="S821" s="184"/>
      <c r="T821" s="184"/>
      <c r="U821" s="184"/>
      <c r="V821" s="184"/>
      <c r="W821" s="184"/>
      <c r="X821" s="184"/>
      <c r="Y821" s="184"/>
      <c r="Z821" s="184"/>
    </row>
    <row r="822" spans="1:26" x14ac:dyDescent="0.25">
      <c r="A822" s="184"/>
      <c r="B822" s="184"/>
      <c r="C822" s="289"/>
      <c r="D822" s="290"/>
      <c r="E822" s="184"/>
      <c r="F822" s="184"/>
      <c r="G822" s="184"/>
      <c r="H822" s="184"/>
      <c r="I822" s="184"/>
      <c r="J822" s="184"/>
      <c r="K822" s="184"/>
      <c r="L822" s="184"/>
      <c r="M822" s="184"/>
      <c r="N822" s="184"/>
      <c r="O822" s="184"/>
      <c r="P822" s="184"/>
      <c r="Q822" s="184"/>
      <c r="R822" s="184"/>
      <c r="S822" s="184"/>
      <c r="T822" s="184"/>
      <c r="U822" s="184"/>
      <c r="V822" s="184"/>
      <c r="W822" s="184"/>
      <c r="X822" s="184"/>
      <c r="Y822" s="184"/>
      <c r="Z822" s="184"/>
    </row>
    <row r="823" spans="1:26" x14ac:dyDescent="0.25">
      <c r="A823" s="184"/>
      <c r="B823" s="184"/>
      <c r="C823" s="289"/>
      <c r="D823" s="290"/>
      <c r="E823" s="184"/>
      <c r="F823" s="184"/>
      <c r="G823" s="184"/>
      <c r="H823" s="184"/>
      <c r="I823" s="184"/>
      <c r="J823" s="184"/>
      <c r="K823" s="184"/>
      <c r="L823" s="184"/>
      <c r="M823" s="184"/>
      <c r="N823" s="184"/>
      <c r="O823" s="184"/>
      <c r="P823" s="184"/>
      <c r="Q823" s="184"/>
      <c r="R823" s="184"/>
      <c r="S823" s="184"/>
      <c r="T823" s="184"/>
      <c r="U823" s="184"/>
      <c r="V823" s="184"/>
      <c r="W823" s="184"/>
      <c r="X823" s="184"/>
      <c r="Y823" s="184"/>
      <c r="Z823" s="184"/>
    </row>
    <row r="824" spans="1:26" x14ac:dyDescent="0.25">
      <c r="A824" s="184"/>
      <c r="B824" s="184"/>
      <c r="C824" s="289"/>
      <c r="D824" s="290"/>
      <c r="E824" s="184"/>
      <c r="F824" s="184"/>
      <c r="G824" s="184"/>
      <c r="H824" s="184"/>
      <c r="I824" s="184"/>
      <c r="J824" s="184"/>
      <c r="K824" s="184"/>
      <c r="L824" s="184"/>
      <c r="M824" s="184"/>
      <c r="N824" s="184"/>
      <c r="O824" s="184"/>
      <c r="P824" s="184"/>
      <c r="Q824" s="184"/>
      <c r="R824" s="184"/>
      <c r="S824" s="184"/>
      <c r="T824" s="184"/>
      <c r="U824" s="184"/>
      <c r="V824" s="184"/>
      <c r="W824" s="184"/>
      <c r="X824" s="184"/>
      <c r="Y824" s="184"/>
      <c r="Z824" s="184"/>
    </row>
    <row r="825" spans="1:26" x14ac:dyDescent="0.25">
      <c r="A825" s="184"/>
      <c r="B825" s="184"/>
      <c r="C825" s="289"/>
      <c r="D825" s="290"/>
      <c r="E825" s="184"/>
      <c r="F825" s="184"/>
      <c r="G825" s="184"/>
      <c r="H825" s="184"/>
      <c r="I825" s="184"/>
      <c r="J825" s="184"/>
      <c r="K825" s="184"/>
      <c r="L825" s="184"/>
      <c r="M825" s="184"/>
      <c r="N825" s="184"/>
      <c r="O825" s="184"/>
      <c r="P825" s="184"/>
      <c r="Q825" s="184"/>
      <c r="R825" s="184"/>
      <c r="S825" s="184"/>
      <c r="T825" s="184"/>
      <c r="U825" s="184"/>
      <c r="V825" s="184"/>
      <c r="W825" s="184"/>
      <c r="X825" s="184"/>
      <c r="Y825" s="184"/>
      <c r="Z825" s="184"/>
    </row>
  </sheetData>
  <sheetProtection algorithmName="SHA-512" hashValue="1lRrwYqcwhF5jAd0lGn4A4eSCoBlyV0l1qtI4HHD8XgshwHr/4OmhCHGYrJ31ADscHcI8oQIEqT5C3c++1JJ9w==" saltValue="Sl6D5cS+KBIkfonSZBX92g==" spinCount="100000" sheet="1" objects="1" scenarios="1" selectLockedCells="1"/>
  <mergeCells count="356">
    <mergeCell ref="AB112:AB113"/>
    <mergeCell ref="AB114:AB115"/>
    <mergeCell ref="AB116:AB117"/>
    <mergeCell ref="AB118:AB119"/>
    <mergeCell ref="AB120:AB121"/>
    <mergeCell ref="AB100:AB101"/>
    <mergeCell ref="AB102:AB103"/>
    <mergeCell ref="AB104:AB105"/>
    <mergeCell ref="AB106:AB107"/>
    <mergeCell ref="AB108:AB109"/>
    <mergeCell ref="AB76:AB77"/>
    <mergeCell ref="AB78:AB79"/>
    <mergeCell ref="AB80:AB81"/>
    <mergeCell ref="AB82:AB83"/>
    <mergeCell ref="AB84:AB85"/>
    <mergeCell ref="AB86:AB87"/>
    <mergeCell ref="AB110:AB111"/>
    <mergeCell ref="AB88:AB89"/>
    <mergeCell ref="AB90:AB91"/>
    <mergeCell ref="AB92:AB93"/>
    <mergeCell ref="AB94:AB95"/>
    <mergeCell ref="AB96:AB97"/>
    <mergeCell ref="AB98:AB99"/>
    <mergeCell ref="AB58:AB59"/>
    <mergeCell ref="AB60:AB61"/>
    <mergeCell ref="AB62:AB63"/>
    <mergeCell ref="AB64:AB65"/>
    <mergeCell ref="AB66:AB67"/>
    <mergeCell ref="AB68:AB69"/>
    <mergeCell ref="AB70:AB71"/>
    <mergeCell ref="AB72:AB73"/>
    <mergeCell ref="AB74:AB75"/>
    <mergeCell ref="AB40:AB41"/>
    <mergeCell ref="AB42:AB43"/>
    <mergeCell ref="AB44:AB45"/>
    <mergeCell ref="AB46:AB47"/>
    <mergeCell ref="AB48:AB49"/>
    <mergeCell ref="AB50:AB51"/>
    <mergeCell ref="AB52:AB53"/>
    <mergeCell ref="AB54:AB55"/>
    <mergeCell ref="AB56:AB57"/>
    <mergeCell ref="B8:N8"/>
    <mergeCell ref="O8:W8"/>
    <mergeCell ref="B10:W10"/>
    <mergeCell ref="B12:W12"/>
    <mergeCell ref="A15:Y15"/>
    <mergeCell ref="A16:Y16"/>
    <mergeCell ref="W2:Y2"/>
    <mergeCell ref="A3:Y3"/>
    <mergeCell ref="B4:W4"/>
    <mergeCell ref="B5:W5"/>
    <mergeCell ref="B6:W6"/>
    <mergeCell ref="E7:W7"/>
    <mergeCell ref="A36:Y36"/>
    <mergeCell ref="A37:Y37"/>
    <mergeCell ref="A38:C39"/>
    <mergeCell ref="D38:D39"/>
    <mergeCell ref="E38:T38"/>
    <mergeCell ref="U38:U39"/>
    <mergeCell ref="V38:Y38"/>
    <mergeCell ref="B17:G18"/>
    <mergeCell ref="J17:O18"/>
    <mergeCell ref="R17:W18"/>
    <mergeCell ref="B19:G19"/>
    <mergeCell ref="J19:O19"/>
    <mergeCell ref="R19:W19"/>
    <mergeCell ref="AA40:AA41"/>
    <mergeCell ref="A42:B43"/>
    <mergeCell ref="C42:C43"/>
    <mergeCell ref="V42:V43"/>
    <mergeCell ref="W42:W43"/>
    <mergeCell ref="X42:X43"/>
    <mergeCell ref="Y42:Y43"/>
    <mergeCell ref="AA42:AA43"/>
    <mergeCell ref="A40:B41"/>
    <mergeCell ref="C40:C41"/>
    <mergeCell ref="V40:V41"/>
    <mergeCell ref="W40:W41"/>
    <mergeCell ref="X40:X41"/>
    <mergeCell ref="Y40:Y41"/>
    <mergeCell ref="AA44:AA45"/>
    <mergeCell ref="A46:B47"/>
    <mergeCell ref="C46:C47"/>
    <mergeCell ref="V46:V47"/>
    <mergeCell ref="W46:W47"/>
    <mergeCell ref="X46:X47"/>
    <mergeCell ref="Y46:Y47"/>
    <mergeCell ref="AA46:AA47"/>
    <mergeCell ref="A44:B45"/>
    <mergeCell ref="C44:C45"/>
    <mergeCell ref="V44:V45"/>
    <mergeCell ref="W44:W45"/>
    <mergeCell ref="X44:X45"/>
    <mergeCell ref="Y44:Y45"/>
    <mergeCell ref="AA48:AA49"/>
    <mergeCell ref="A50:B51"/>
    <mergeCell ref="C50:C51"/>
    <mergeCell ref="V50:V51"/>
    <mergeCell ref="W50:W51"/>
    <mergeCell ref="X50:X51"/>
    <mergeCell ref="Y50:Y51"/>
    <mergeCell ref="AA50:AA51"/>
    <mergeCell ref="A48:B49"/>
    <mergeCell ref="C48:C49"/>
    <mergeCell ref="V48:V49"/>
    <mergeCell ref="W48:W49"/>
    <mergeCell ref="X48:X49"/>
    <mergeCell ref="Y48:Y49"/>
    <mergeCell ref="AA52:AA53"/>
    <mergeCell ref="A54:B55"/>
    <mergeCell ref="C54:C55"/>
    <mergeCell ref="V54:V55"/>
    <mergeCell ref="W54:W55"/>
    <mergeCell ref="X54:X55"/>
    <mergeCell ref="Y54:Y55"/>
    <mergeCell ref="AA54:AA55"/>
    <mergeCell ref="A52:B53"/>
    <mergeCell ref="C52:C53"/>
    <mergeCell ref="V52:V53"/>
    <mergeCell ref="W52:W53"/>
    <mergeCell ref="X52:X53"/>
    <mergeCell ref="Y52:Y53"/>
    <mergeCell ref="AA56:AA57"/>
    <mergeCell ref="A58:B59"/>
    <mergeCell ref="C58:C59"/>
    <mergeCell ref="V58:V59"/>
    <mergeCell ref="W58:W59"/>
    <mergeCell ref="X58:X59"/>
    <mergeCell ref="Y58:Y59"/>
    <mergeCell ref="AA58:AA59"/>
    <mergeCell ref="A56:B57"/>
    <mergeCell ref="C56:C57"/>
    <mergeCell ref="V56:V57"/>
    <mergeCell ref="W56:W57"/>
    <mergeCell ref="X56:X57"/>
    <mergeCell ref="Y56:Y57"/>
    <mergeCell ref="AA60:AA61"/>
    <mergeCell ref="A62:B63"/>
    <mergeCell ref="C62:C63"/>
    <mergeCell ref="V62:V63"/>
    <mergeCell ref="W62:W63"/>
    <mergeCell ref="X62:X63"/>
    <mergeCell ref="Y62:Y63"/>
    <mergeCell ref="AA62:AA63"/>
    <mergeCell ref="A60:B61"/>
    <mergeCell ref="C60:C61"/>
    <mergeCell ref="V60:V61"/>
    <mergeCell ref="W60:W61"/>
    <mergeCell ref="X60:X61"/>
    <mergeCell ref="Y60:Y61"/>
    <mergeCell ref="AA64:AA65"/>
    <mergeCell ref="A66:B67"/>
    <mergeCell ref="C66:C67"/>
    <mergeCell ref="V66:V67"/>
    <mergeCell ref="W66:W67"/>
    <mergeCell ref="X66:X67"/>
    <mergeCell ref="Y66:Y67"/>
    <mergeCell ref="AA66:AA67"/>
    <mergeCell ref="A64:B65"/>
    <mergeCell ref="C64:C65"/>
    <mergeCell ref="V64:V65"/>
    <mergeCell ref="W64:W65"/>
    <mergeCell ref="X64:X65"/>
    <mergeCell ref="Y64:Y65"/>
    <mergeCell ref="AA68:AA69"/>
    <mergeCell ref="A70:B71"/>
    <mergeCell ref="C70:C71"/>
    <mergeCell ref="V70:V71"/>
    <mergeCell ref="W70:W71"/>
    <mergeCell ref="X70:X71"/>
    <mergeCell ref="Y70:Y71"/>
    <mergeCell ref="AA70:AA71"/>
    <mergeCell ref="A68:B69"/>
    <mergeCell ref="C68:C69"/>
    <mergeCell ref="V68:V69"/>
    <mergeCell ref="W68:W69"/>
    <mergeCell ref="X68:X69"/>
    <mergeCell ref="Y68:Y69"/>
    <mergeCell ref="AA72:AA73"/>
    <mergeCell ref="A74:B75"/>
    <mergeCell ref="C74:C75"/>
    <mergeCell ref="V74:V75"/>
    <mergeCell ref="W74:W75"/>
    <mergeCell ref="X74:X75"/>
    <mergeCell ref="Y74:Y75"/>
    <mergeCell ref="AA74:AA75"/>
    <mergeCell ref="A72:B73"/>
    <mergeCell ref="C72:C73"/>
    <mergeCell ref="V72:V73"/>
    <mergeCell ref="W72:W73"/>
    <mergeCell ref="X72:X73"/>
    <mergeCell ref="Y72:Y73"/>
    <mergeCell ref="AA78:AA79"/>
    <mergeCell ref="A80:B81"/>
    <mergeCell ref="C80:C81"/>
    <mergeCell ref="V80:V81"/>
    <mergeCell ref="W80:W81"/>
    <mergeCell ref="X80:X81"/>
    <mergeCell ref="Y80:Y81"/>
    <mergeCell ref="AA80:AA81"/>
    <mergeCell ref="AA76:AA77"/>
    <mergeCell ref="A77:B77"/>
    <mergeCell ref="A78:B78"/>
    <mergeCell ref="C78:C79"/>
    <mergeCell ref="V78:V79"/>
    <mergeCell ref="W78:W79"/>
    <mergeCell ref="X78:X79"/>
    <mergeCell ref="Y78:Y79"/>
    <mergeCell ref="A76:B76"/>
    <mergeCell ref="C76:C77"/>
    <mergeCell ref="V76:V77"/>
    <mergeCell ref="W76:W77"/>
    <mergeCell ref="X76:X77"/>
    <mergeCell ref="Y76:Y77"/>
    <mergeCell ref="AA82:AA83"/>
    <mergeCell ref="A84:B85"/>
    <mergeCell ref="C84:C85"/>
    <mergeCell ref="V84:V85"/>
    <mergeCell ref="W84:W85"/>
    <mergeCell ref="X84:X85"/>
    <mergeCell ref="Y84:Y85"/>
    <mergeCell ref="AA84:AA85"/>
    <mergeCell ref="A82:B83"/>
    <mergeCell ref="C82:C83"/>
    <mergeCell ref="V82:V83"/>
    <mergeCell ref="W82:W83"/>
    <mergeCell ref="X82:X83"/>
    <mergeCell ref="Y82:Y83"/>
    <mergeCell ref="AA86:AA87"/>
    <mergeCell ref="C88:C89"/>
    <mergeCell ref="V88:V89"/>
    <mergeCell ref="W88:W89"/>
    <mergeCell ref="X88:X89"/>
    <mergeCell ref="Y88:Y89"/>
    <mergeCell ref="AA88:AA89"/>
    <mergeCell ref="A86:B87"/>
    <mergeCell ref="C86:C87"/>
    <mergeCell ref="V86:V87"/>
    <mergeCell ref="W86:W87"/>
    <mergeCell ref="X86:X87"/>
    <mergeCell ref="Y86:Y87"/>
    <mergeCell ref="AA90:AA91"/>
    <mergeCell ref="A92:B93"/>
    <mergeCell ref="C92:C93"/>
    <mergeCell ref="V92:V93"/>
    <mergeCell ref="W92:W93"/>
    <mergeCell ref="X92:X93"/>
    <mergeCell ref="Y92:Y93"/>
    <mergeCell ref="AA92:AA93"/>
    <mergeCell ref="A90:B91"/>
    <mergeCell ref="C90:C91"/>
    <mergeCell ref="V90:V91"/>
    <mergeCell ref="W90:W91"/>
    <mergeCell ref="X90:X91"/>
    <mergeCell ref="Y90:Y91"/>
    <mergeCell ref="AA94:AA95"/>
    <mergeCell ref="A96:B97"/>
    <mergeCell ref="C96:C97"/>
    <mergeCell ref="V96:V97"/>
    <mergeCell ref="W96:W97"/>
    <mergeCell ref="X96:X97"/>
    <mergeCell ref="Y96:Y97"/>
    <mergeCell ref="AA96:AA97"/>
    <mergeCell ref="A94:B95"/>
    <mergeCell ref="C94:C95"/>
    <mergeCell ref="V94:V95"/>
    <mergeCell ref="W94:W95"/>
    <mergeCell ref="X94:X95"/>
    <mergeCell ref="Y94:Y95"/>
    <mergeCell ref="AA98:AA99"/>
    <mergeCell ref="A100:B101"/>
    <mergeCell ref="C100:C101"/>
    <mergeCell ref="V100:V101"/>
    <mergeCell ref="W100:W101"/>
    <mergeCell ref="X100:X101"/>
    <mergeCell ref="Y100:Y101"/>
    <mergeCell ref="AA100:AA101"/>
    <mergeCell ref="A98:A99"/>
    <mergeCell ref="C98:C99"/>
    <mergeCell ref="V98:V99"/>
    <mergeCell ref="W98:W99"/>
    <mergeCell ref="X98:X99"/>
    <mergeCell ref="Y98:Y99"/>
    <mergeCell ref="AA102:AA103"/>
    <mergeCell ref="A104:B105"/>
    <mergeCell ref="C104:C105"/>
    <mergeCell ref="V104:V105"/>
    <mergeCell ref="W104:W105"/>
    <mergeCell ref="X104:X105"/>
    <mergeCell ref="Y104:Y105"/>
    <mergeCell ref="AA104:AA105"/>
    <mergeCell ref="A102:B103"/>
    <mergeCell ref="C102:C103"/>
    <mergeCell ref="V102:V103"/>
    <mergeCell ref="W102:W103"/>
    <mergeCell ref="X102:X103"/>
    <mergeCell ref="Y102:Y103"/>
    <mergeCell ref="AA106:AA107"/>
    <mergeCell ref="A108:B109"/>
    <mergeCell ref="C108:C109"/>
    <mergeCell ref="V108:V109"/>
    <mergeCell ref="W108:W109"/>
    <mergeCell ref="X108:X109"/>
    <mergeCell ref="Y108:Y109"/>
    <mergeCell ref="AA108:AA109"/>
    <mergeCell ref="A106:B107"/>
    <mergeCell ref="C106:C107"/>
    <mergeCell ref="V106:V107"/>
    <mergeCell ref="W106:W107"/>
    <mergeCell ref="X106:X107"/>
    <mergeCell ref="Y106:Y107"/>
    <mergeCell ref="AA110:AA111"/>
    <mergeCell ref="A112:B113"/>
    <mergeCell ref="C112:C113"/>
    <mergeCell ref="V112:V113"/>
    <mergeCell ref="W112:W113"/>
    <mergeCell ref="X112:X113"/>
    <mergeCell ref="Y112:Y113"/>
    <mergeCell ref="AA112:AA113"/>
    <mergeCell ref="A110:B111"/>
    <mergeCell ref="C110:C111"/>
    <mergeCell ref="V110:V111"/>
    <mergeCell ref="W110:W111"/>
    <mergeCell ref="X110:X111"/>
    <mergeCell ref="Y110:Y111"/>
    <mergeCell ref="AA114:AA115"/>
    <mergeCell ref="A116:B117"/>
    <mergeCell ref="C116:C117"/>
    <mergeCell ref="V116:V117"/>
    <mergeCell ref="W116:W117"/>
    <mergeCell ref="X116:X117"/>
    <mergeCell ref="Y116:Y117"/>
    <mergeCell ref="AA116:AA117"/>
    <mergeCell ref="A114:B115"/>
    <mergeCell ref="C114:C115"/>
    <mergeCell ref="V114:V115"/>
    <mergeCell ref="W114:W115"/>
    <mergeCell ref="X114:X115"/>
    <mergeCell ref="Y114:Y115"/>
    <mergeCell ref="B122:C122"/>
    <mergeCell ref="A125:Y125"/>
    <mergeCell ref="A127:Y127"/>
    <mergeCell ref="AA118:AA119"/>
    <mergeCell ref="A120:B121"/>
    <mergeCell ref="C120:C121"/>
    <mergeCell ref="V120:V121"/>
    <mergeCell ref="W120:W121"/>
    <mergeCell ref="X120:X121"/>
    <mergeCell ref="Y120:Y121"/>
    <mergeCell ref="AA120:AA121"/>
    <mergeCell ref="A118:B119"/>
    <mergeCell ref="C118:C119"/>
    <mergeCell ref="V118:V119"/>
    <mergeCell ref="W118:W119"/>
    <mergeCell ref="X118:X119"/>
    <mergeCell ref="Y118:Y119"/>
  </mergeCells>
  <conditionalFormatting sqref="AA40:AA122">
    <cfRule type="expression" dxfId="5" priority="2" stopIfTrue="1">
      <formula>IF(AA40&gt;0,AA40&lt;&gt;(U40+U41),FALSE)</formula>
    </cfRule>
  </conditionalFormatting>
  <conditionalFormatting sqref="V40:V122">
    <cfRule type="expression" dxfId="4" priority="60" stopIfTrue="1">
      <formula>IF(#REF!&gt;0,#REF!&lt;&gt;(U40+U41),FALSE)</formula>
    </cfRule>
  </conditionalFormatting>
  <conditionalFormatting sqref="W40:W122">
    <cfRule type="expression" dxfId="3" priority="61" stopIfTrue="1">
      <formula>IF(#REF!&gt;0,#REF!&lt;&gt;(U40+U41),FALSE)</formula>
    </cfRule>
  </conditionalFormatting>
  <conditionalFormatting sqref="X40:X122">
    <cfRule type="expression" dxfId="2" priority="62" stopIfTrue="1">
      <formula>IF(#REF!&gt;0,#REF!&lt;&gt;(U40+U41),FALSE)</formula>
    </cfRule>
  </conditionalFormatting>
  <conditionalFormatting sqref="Y40:Y122">
    <cfRule type="expression" dxfId="1" priority="63" stopIfTrue="1">
      <formula>IF(#REF!&gt;0,#REF!&lt;&gt;(U40+U41),FALSE)</formula>
    </cfRule>
  </conditionalFormatting>
  <conditionalFormatting sqref="AB40:AB122">
    <cfRule type="expression" dxfId="0" priority="1" stopIfTrue="1">
      <formula>IF(#REF!&gt;0,#REF!&lt;&gt;(X40+X41),FALSE)</formula>
    </cfRule>
  </conditionalFormatting>
  <dataValidations count="1">
    <dataValidation type="whole" allowBlank="1" showInputMessage="1" showErrorMessage="1" errorTitle="NON-NEGATIVE WHOLE NUMBER ONLY" error="Please enter a number between 0 and 99999" sqref="E80:T87 V80:Y87 Y90:Y96 E100:T121 E90:T97 V90:X97 Y100 W72:X73 V40:V73 W40:Y71 Y102:Y121 V100:X121 AC123:AD123 Y72:Y74 E40:T75 V74:X75 AA40:AA122 AB40:AB121">
      <formula1>0</formula1>
      <formula2>99999</formula2>
    </dataValidation>
  </dataValidations>
  <printOptions horizontalCentered="1"/>
  <pageMargins left="0.22" right="0.23" top="0.2" bottom="0.23" header="0.22" footer="0.24"/>
  <pageSetup scale="70" orientation="landscape" r:id="rId1"/>
  <headerFooter alignWithMargins="0"/>
  <rowBreaks count="3" manualBreakCount="3">
    <brk id="35" max="16383" man="1"/>
    <brk id="81" max="24" man="1"/>
    <brk id="123" max="24"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sonReadOnly">
    <tabColor rgb="FFC00000"/>
    <pageSetUpPr autoPageBreaks="0"/>
  </sheetPr>
  <dimension ref="B2:Q83"/>
  <sheetViews>
    <sheetView showGridLines="0" topLeftCell="A4" zoomScaleNormal="100" workbookViewId="0">
      <selection sqref="A1:Z1"/>
    </sheetView>
  </sheetViews>
  <sheetFormatPr defaultColWidth="9.109375" defaultRowHeight="13.2" x14ac:dyDescent="0.25"/>
  <cols>
    <col min="1" max="1" width="2.88671875" style="1244" customWidth="1"/>
    <col min="2" max="2" width="3.6640625" style="1244" customWidth="1"/>
    <col min="3" max="3" width="39.44140625" style="1244" customWidth="1"/>
    <col min="4" max="4" width="14.6640625" style="1244" customWidth="1"/>
    <col min="5" max="6" width="13.6640625" style="1244" customWidth="1"/>
    <col min="7" max="7" width="17" style="1244" customWidth="1"/>
    <col min="8" max="8" width="13.6640625" style="1244" customWidth="1"/>
    <col min="9" max="9" width="14.109375" style="1244" customWidth="1"/>
    <col min="10" max="10" width="15.6640625" style="1244" customWidth="1"/>
    <col min="11" max="11" width="1.6640625" style="1244" customWidth="1"/>
    <col min="12" max="12" width="9.109375" style="1244"/>
    <col min="13" max="13" width="0" style="1244" hidden="1" customWidth="1"/>
    <col min="14" max="16384" width="9.109375" style="1244"/>
  </cols>
  <sheetData>
    <row r="2" spans="2:11" x14ac:dyDescent="0.25">
      <c r="C2" s="1245"/>
      <c r="D2" s="1245"/>
      <c r="E2" s="1245"/>
      <c r="F2" s="1245"/>
      <c r="G2" s="1245"/>
      <c r="H2" s="1245"/>
    </row>
    <row r="3" spans="2:11" ht="12.75" customHeight="1" x14ac:dyDescent="0.25">
      <c r="B3" s="1246" t="s">
        <v>645</v>
      </c>
      <c r="C3" s="1245"/>
      <c r="D3" s="1245"/>
      <c r="E3" s="1245"/>
      <c r="F3" s="1245"/>
      <c r="G3" s="1245"/>
      <c r="H3" s="1245"/>
      <c r="J3" s="1247" t="s">
        <v>1578</v>
      </c>
    </row>
    <row r="4" spans="2:11" x14ac:dyDescent="0.25">
      <c r="B4" s="1247" t="s">
        <v>646</v>
      </c>
      <c r="C4" s="1245"/>
      <c r="D4" s="1245"/>
      <c r="E4" s="1245"/>
      <c r="F4" s="1245"/>
      <c r="G4" s="1245"/>
      <c r="H4" s="1245"/>
      <c r="J4" s="1247" t="s">
        <v>647</v>
      </c>
    </row>
    <row r="5" spans="2:11" x14ac:dyDescent="0.25">
      <c r="B5" s="1247" t="s">
        <v>648</v>
      </c>
      <c r="C5" s="1245"/>
      <c r="D5" s="1245"/>
      <c r="E5" s="1245"/>
      <c r="F5" s="1245"/>
      <c r="G5" s="1245"/>
      <c r="H5" s="1245"/>
      <c r="I5" s="1245"/>
      <c r="J5" s="1247" t="s">
        <v>39540</v>
      </c>
    </row>
    <row r="6" spans="2:11" x14ac:dyDescent="0.25">
      <c r="B6" s="1247" t="s">
        <v>649</v>
      </c>
      <c r="C6" s="1245"/>
      <c r="D6" s="1245"/>
      <c r="E6" s="1245"/>
      <c r="F6" s="1245"/>
      <c r="G6" s="1245"/>
      <c r="H6" s="1245"/>
      <c r="I6" s="1245"/>
      <c r="J6" s="1245"/>
    </row>
    <row r="7" spans="2:11" x14ac:dyDescent="0.25">
      <c r="B7" s="1248" t="s">
        <v>650</v>
      </c>
      <c r="C7" s="1249"/>
      <c r="D7" s="1249"/>
      <c r="E7" s="1249"/>
      <c r="F7" s="1249"/>
      <c r="G7" s="1249"/>
      <c r="H7" s="1249"/>
      <c r="I7" s="1249"/>
      <c r="J7" s="1249"/>
    </row>
    <row r="8" spans="2:11" s="1250" customFormat="1" ht="10.8" thickBot="1" x14ac:dyDescent="0.25">
      <c r="B8" s="1250" t="s">
        <v>651</v>
      </c>
    </row>
    <row r="9" spans="2:11" ht="3.9" customHeight="1" thickTop="1" x14ac:dyDescent="0.25">
      <c r="B9" s="1251"/>
      <c r="C9" s="1252"/>
      <c r="D9" s="1253"/>
      <c r="E9" s="1253"/>
      <c r="F9" s="1254"/>
      <c r="G9" s="1252"/>
      <c r="H9" s="1253"/>
      <c r="I9" s="1255"/>
      <c r="J9" s="1256"/>
      <c r="K9" s="1257"/>
    </row>
    <row r="10" spans="2:11" ht="9.9" customHeight="1" x14ac:dyDescent="0.25">
      <c r="B10" s="1258"/>
      <c r="C10" s="1259">
        <v>1</v>
      </c>
      <c r="D10" s="1260">
        <v>2</v>
      </c>
      <c r="E10" s="1261">
        <v>3</v>
      </c>
      <c r="F10" s="1262">
        <v>4</v>
      </c>
      <c r="G10" s="1259">
        <v>5</v>
      </c>
      <c r="H10" s="1260">
        <v>6</v>
      </c>
      <c r="I10" s="1263">
        <v>7</v>
      </c>
      <c r="J10" s="1264">
        <v>8</v>
      </c>
      <c r="K10" s="1257"/>
    </row>
    <row r="11" spans="2:11" ht="3.9" customHeight="1" x14ac:dyDescent="0.25">
      <c r="B11" s="1258"/>
      <c r="C11" s="1265"/>
      <c r="D11" s="1266"/>
      <c r="E11" s="1267"/>
      <c r="F11" s="1268"/>
      <c r="G11" s="1265"/>
      <c r="H11" s="1266"/>
      <c r="I11" s="1269"/>
      <c r="J11" s="1270"/>
      <c r="K11" s="1257"/>
    </row>
    <row r="12" spans="2:11" ht="9.9" customHeight="1" x14ac:dyDescent="0.25">
      <c r="B12" s="1258"/>
      <c r="C12" s="1259"/>
      <c r="D12" s="1260" t="s">
        <v>652</v>
      </c>
      <c r="E12" s="1261" t="s">
        <v>653</v>
      </c>
      <c r="F12" s="1262" t="s">
        <v>654</v>
      </c>
      <c r="G12" s="1259" t="s">
        <v>655</v>
      </c>
      <c r="H12" s="1260" t="s">
        <v>654</v>
      </c>
      <c r="I12" s="1263" t="s">
        <v>656</v>
      </c>
      <c r="J12" s="1264" t="s">
        <v>657</v>
      </c>
      <c r="K12" s="1257"/>
    </row>
    <row r="13" spans="2:11" ht="9.9" customHeight="1" x14ac:dyDescent="0.25">
      <c r="B13" s="1258"/>
      <c r="C13" s="1259"/>
      <c r="D13" s="1260" t="s">
        <v>658</v>
      </c>
      <c r="E13" s="1261" t="s">
        <v>659</v>
      </c>
      <c r="F13" s="1262" t="s">
        <v>660</v>
      </c>
      <c r="G13" s="1259" t="s">
        <v>661</v>
      </c>
      <c r="H13" s="1260" t="s">
        <v>662</v>
      </c>
      <c r="I13" s="1263" t="s">
        <v>663</v>
      </c>
      <c r="J13" s="1264" t="s">
        <v>664</v>
      </c>
      <c r="K13" s="1257"/>
    </row>
    <row r="14" spans="2:11" ht="9.9" customHeight="1" x14ac:dyDescent="0.25">
      <c r="B14" s="1258"/>
      <c r="C14" s="1271" t="s">
        <v>665</v>
      </c>
      <c r="D14" s="1260" t="s">
        <v>666</v>
      </c>
      <c r="E14" s="1261" t="s">
        <v>667</v>
      </c>
      <c r="F14" s="1262" t="s">
        <v>668</v>
      </c>
      <c r="G14" s="1259" t="s">
        <v>669</v>
      </c>
      <c r="H14" s="1260" t="s">
        <v>670</v>
      </c>
      <c r="I14" s="1263" t="s">
        <v>671</v>
      </c>
      <c r="J14" s="1264"/>
      <c r="K14" s="1257"/>
    </row>
    <row r="15" spans="2:11" ht="9.9" customHeight="1" x14ac:dyDescent="0.25">
      <c r="B15" s="1258"/>
      <c r="C15" s="1259"/>
      <c r="D15" s="1260" t="s">
        <v>40235</v>
      </c>
      <c r="E15" s="1261"/>
      <c r="F15" s="1262" t="s">
        <v>672</v>
      </c>
      <c r="G15" s="1259" t="s">
        <v>673</v>
      </c>
      <c r="H15" s="1260" t="s">
        <v>674</v>
      </c>
      <c r="I15" s="1263" t="s">
        <v>675</v>
      </c>
      <c r="J15" s="1264"/>
      <c r="K15" s="1257"/>
    </row>
    <row r="16" spans="2:11" ht="9.9" customHeight="1" x14ac:dyDescent="0.25">
      <c r="B16" s="1258"/>
      <c r="C16" s="1271"/>
      <c r="D16" s="1260"/>
      <c r="E16" s="1261"/>
      <c r="F16" s="1262" t="s">
        <v>676</v>
      </c>
      <c r="G16" s="1259"/>
      <c r="H16" s="1260" t="s">
        <v>677</v>
      </c>
      <c r="I16" s="1263" t="s">
        <v>678</v>
      </c>
      <c r="J16" s="1264"/>
      <c r="K16" s="1257"/>
    </row>
    <row r="17" spans="2:10" ht="3.9" customHeight="1" x14ac:dyDescent="0.25">
      <c r="B17" s="1272"/>
      <c r="C17" s="1273" t="s">
        <v>22</v>
      </c>
      <c r="D17" s="1274"/>
      <c r="E17" s="1275"/>
      <c r="F17" s="1276"/>
      <c r="G17" s="1277"/>
      <c r="H17" s="1274"/>
      <c r="I17" s="1274"/>
      <c r="J17" s="1278"/>
    </row>
    <row r="18" spans="2:10" ht="28.5" customHeight="1" x14ac:dyDescent="0.25">
      <c r="B18" s="2537" t="s">
        <v>679</v>
      </c>
      <c r="C18" s="1279" t="s">
        <v>680</v>
      </c>
      <c r="D18" s="1280"/>
      <c r="E18" s="1281"/>
      <c r="F18" s="1282">
        <f>SUM(D18-E18)</f>
        <v>0</v>
      </c>
      <c r="G18" s="1283"/>
      <c r="H18" s="1280"/>
      <c r="I18" s="1280"/>
      <c r="J18" s="1284"/>
    </row>
    <row r="19" spans="2:10" ht="33.75" customHeight="1" x14ac:dyDescent="0.25">
      <c r="B19" s="2538"/>
      <c r="C19" s="1285" t="s">
        <v>681</v>
      </c>
      <c r="D19" s="1286"/>
      <c r="E19" s="1286"/>
      <c r="F19" s="1282">
        <f t="shared" ref="F19:F24" si="0">SUM(D19-E19)</f>
        <v>0</v>
      </c>
      <c r="G19" s="1287"/>
      <c r="H19" s="1287"/>
      <c r="I19" s="1287"/>
      <c r="J19" s="1284"/>
    </row>
    <row r="20" spans="2:10" ht="28.5" customHeight="1" x14ac:dyDescent="0.25">
      <c r="B20" s="2538"/>
      <c r="C20" s="1288" t="s">
        <v>682</v>
      </c>
      <c r="D20" s="1286"/>
      <c r="E20" s="1286"/>
      <c r="F20" s="1282">
        <f t="shared" si="0"/>
        <v>0</v>
      </c>
      <c r="G20" s="1289"/>
      <c r="H20" s="1289"/>
      <c r="I20" s="1289"/>
      <c r="J20" s="1290"/>
    </row>
    <row r="21" spans="2:10" ht="28.5" customHeight="1" x14ac:dyDescent="0.25">
      <c r="B21" s="2538"/>
      <c r="C21" s="1291" t="s">
        <v>683</v>
      </c>
      <c r="D21" s="1286"/>
      <c r="E21" s="1286"/>
      <c r="F21" s="1282">
        <f t="shared" si="0"/>
        <v>0</v>
      </c>
      <c r="G21" s="1283"/>
      <c r="H21" s="1283"/>
      <c r="I21" s="1283"/>
      <c r="J21" s="1292"/>
    </row>
    <row r="22" spans="2:10" ht="28.5" customHeight="1" x14ac:dyDescent="0.25">
      <c r="B22" s="2538"/>
      <c r="C22" s="1279" t="s">
        <v>684</v>
      </c>
      <c r="D22" s="1286"/>
      <c r="E22" s="1286"/>
      <c r="F22" s="1282">
        <f t="shared" si="0"/>
        <v>0</v>
      </c>
      <c r="G22" s="1283"/>
      <c r="H22" s="1283"/>
      <c r="I22" s="1283"/>
      <c r="J22" s="1292"/>
    </row>
    <row r="23" spans="2:10" ht="28.5" customHeight="1" x14ac:dyDescent="0.25">
      <c r="B23" s="2538"/>
      <c r="C23" s="1279" t="s">
        <v>685</v>
      </c>
      <c r="D23" s="1286"/>
      <c r="E23" s="1286"/>
      <c r="F23" s="1282">
        <f t="shared" si="0"/>
        <v>0</v>
      </c>
      <c r="G23" s="1283"/>
      <c r="H23" s="1283"/>
      <c r="I23" s="1283"/>
      <c r="J23" s="1292"/>
    </row>
    <row r="24" spans="2:10" ht="33.75" customHeight="1" x14ac:dyDescent="0.25">
      <c r="B24" s="2538"/>
      <c r="C24" s="1293" t="s">
        <v>686</v>
      </c>
      <c r="D24" s="1286"/>
      <c r="E24" s="1286"/>
      <c r="F24" s="1282">
        <f t="shared" si="0"/>
        <v>0</v>
      </c>
      <c r="G24" s="1283"/>
      <c r="H24" s="1283"/>
      <c r="I24" s="1283"/>
      <c r="J24" s="1284"/>
    </row>
    <row r="25" spans="2:10" ht="28.5" customHeight="1" thickBot="1" x14ac:dyDescent="0.3">
      <c r="B25" s="2538"/>
      <c r="C25" s="1291" t="s">
        <v>687</v>
      </c>
      <c r="D25" s="1294">
        <f t="shared" ref="D25:J25" si="1">SUM(D18:D24)</f>
        <v>0</v>
      </c>
      <c r="E25" s="1295">
        <f t="shared" si="1"/>
        <v>0</v>
      </c>
      <c r="F25" s="1296">
        <f t="shared" si="1"/>
        <v>0</v>
      </c>
      <c r="G25" s="1297">
        <f t="shared" si="1"/>
        <v>0</v>
      </c>
      <c r="H25" s="1297">
        <f t="shared" si="1"/>
        <v>0</v>
      </c>
      <c r="I25" s="1297">
        <f t="shared" si="1"/>
        <v>0</v>
      </c>
      <c r="J25" s="1292">
        <f t="shared" si="1"/>
        <v>0</v>
      </c>
    </row>
    <row r="26" spans="2:10" ht="33.75" customHeight="1" x14ac:dyDescent="0.25">
      <c r="B26" s="2539" t="s">
        <v>688</v>
      </c>
      <c r="C26" s="1298" t="s">
        <v>689</v>
      </c>
      <c r="D26" s="1299"/>
      <c r="E26" s="1299"/>
      <c r="F26" s="1300">
        <f>SUM(D26-E26)</f>
        <v>0</v>
      </c>
      <c r="G26" s="1301"/>
      <c r="H26" s="1301"/>
      <c r="I26" s="1301"/>
      <c r="J26" s="1302"/>
    </row>
    <row r="27" spans="2:10" ht="28.5" customHeight="1" x14ac:dyDescent="0.25">
      <c r="B27" s="2538"/>
      <c r="C27" s="1293" t="s">
        <v>690</v>
      </c>
      <c r="D27" s="1303"/>
      <c r="E27" s="1303"/>
      <c r="F27" s="1304">
        <f>SUM(D27-E27)</f>
        <v>0</v>
      </c>
      <c r="G27" s="1289"/>
      <c r="H27" s="1289"/>
      <c r="I27" s="1289"/>
      <c r="J27" s="1290"/>
    </row>
    <row r="28" spans="2:10" ht="28.5" customHeight="1" thickBot="1" x14ac:dyDescent="0.3">
      <c r="B28" s="2540"/>
      <c r="C28" s="1305" t="s">
        <v>691</v>
      </c>
      <c r="D28" s="1306">
        <f t="shared" ref="D28:J28" si="2">SUM(D26:D27)</f>
        <v>0</v>
      </c>
      <c r="E28" s="1307">
        <f t="shared" si="2"/>
        <v>0</v>
      </c>
      <c r="F28" s="1308">
        <f t="shared" si="2"/>
        <v>0</v>
      </c>
      <c r="G28" s="1309">
        <f t="shared" si="2"/>
        <v>0</v>
      </c>
      <c r="H28" s="1310">
        <f t="shared" si="2"/>
        <v>0</v>
      </c>
      <c r="I28" s="1310">
        <f t="shared" si="2"/>
        <v>0</v>
      </c>
      <c r="J28" s="1311">
        <f t="shared" si="2"/>
        <v>0</v>
      </c>
    </row>
    <row r="29" spans="2:10" ht="28.5" customHeight="1" thickBot="1" x14ac:dyDescent="0.3">
      <c r="B29" s="1312"/>
      <c r="C29" s="1313" t="s">
        <v>692</v>
      </c>
      <c r="D29" s="1303"/>
      <c r="E29" s="1303"/>
      <c r="F29" s="1314">
        <f>SUM(D29-E29)</f>
        <v>0</v>
      </c>
      <c r="G29" s="1289"/>
      <c r="H29" s="1289"/>
      <c r="I29" s="1289"/>
      <c r="J29" s="1315"/>
    </row>
    <row r="30" spans="2:10" ht="28.5" customHeight="1" thickBot="1" x14ac:dyDescent="0.3">
      <c r="B30" s="1316" t="s">
        <v>693</v>
      </c>
      <c r="C30" s="1317"/>
      <c r="D30" s="1318">
        <f t="shared" ref="D30:J30" si="3">SUM(D25,D28,D29)</f>
        <v>0</v>
      </c>
      <c r="E30" s="1319">
        <f t="shared" si="3"/>
        <v>0</v>
      </c>
      <c r="F30" s="1320">
        <f t="shared" si="3"/>
        <v>0</v>
      </c>
      <c r="G30" s="1321">
        <f t="shared" si="3"/>
        <v>0</v>
      </c>
      <c r="H30" s="1318">
        <f t="shared" si="3"/>
        <v>0</v>
      </c>
      <c r="I30" s="1318">
        <f t="shared" si="3"/>
        <v>0</v>
      </c>
      <c r="J30" s="1322">
        <f t="shared" si="3"/>
        <v>0</v>
      </c>
    </row>
    <row r="31" spans="2:10" ht="15" customHeight="1" thickTop="1" x14ac:dyDescent="0.25">
      <c r="B31" s="1323"/>
      <c r="C31" s="1324"/>
      <c r="D31" s="1257"/>
      <c r="E31" s="1257"/>
      <c r="F31" s="1257"/>
      <c r="G31" s="1257"/>
      <c r="H31" s="1257"/>
      <c r="I31" s="1325"/>
      <c r="J31" s="1326"/>
    </row>
    <row r="32" spans="2:10" ht="15" customHeight="1" x14ac:dyDescent="0.25">
      <c r="B32" s="2535" t="s">
        <v>884</v>
      </c>
      <c r="C32" s="2541"/>
      <c r="D32" s="2535" t="s">
        <v>22</v>
      </c>
      <c r="E32" s="2541"/>
      <c r="F32" s="1327"/>
      <c r="G32" s="1257"/>
      <c r="H32" s="1257"/>
      <c r="I32" s="1328" t="s">
        <v>694</v>
      </c>
      <c r="J32" s="1329"/>
    </row>
    <row r="33" spans="2:17" ht="15" customHeight="1" x14ac:dyDescent="0.25">
      <c r="B33" s="2534" t="s">
        <v>18</v>
      </c>
      <c r="C33" s="2534"/>
      <c r="D33" s="1330" t="s">
        <v>479</v>
      </c>
      <c r="E33" s="1330"/>
      <c r="F33" s="1247"/>
      <c r="G33" s="1247"/>
      <c r="H33" s="1247"/>
      <c r="I33" s="1331" t="s">
        <v>24</v>
      </c>
      <c r="J33" s="1331"/>
    </row>
    <row r="34" spans="2:17" ht="15" customHeight="1" x14ac:dyDescent="0.25">
      <c r="B34" s="2535" t="s">
        <v>884</v>
      </c>
      <c r="C34" s="2541"/>
      <c r="D34" s="2535" t="s">
        <v>884</v>
      </c>
      <c r="E34" s="2541"/>
      <c r="F34" s="1332"/>
      <c r="G34" s="1247"/>
      <c r="H34" s="1247"/>
      <c r="I34" s="1331" t="s">
        <v>25</v>
      </c>
      <c r="J34" s="1331"/>
    </row>
    <row r="35" spans="2:17" ht="15" customHeight="1" x14ac:dyDescent="0.25">
      <c r="B35" s="2534" t="s">
        <v>17</v>
      </c>
      <c r="C35" s="2534"/>
      <c r="D35" s="1330" t="s">
        <v>19</v>
      </c>
      <c r="E35" s="1330"/>
      <c r="F35" s="1247"/>
      <c r="G35" s="1247"/>
      <c r="H35" s="1247"/>
      <c r="I35" s="1331" t="s">
        <v>36</v>
      </c>
      <c r="J35" s="1331"/>
    </row>
    <row r="36" spans="2:17" ht="15" customHeight="1" x14ac:dyDescent="0.25">
      <c r="B36" s="2535" t="s">
        <v>884</v>
      </c>
      <c r="C36" s="1703"/>
      <c r="D36" s="1703"/>
      <c r="E36" s="2535" t="s">
        <v>884</v>
      </c>
      <c r="F36" s="2535"/>
      <c r="G36" s="2535"/>
      <c r="H36" s="1247"/>
      <c r="I36" s="1331" t="s">
        <v>27</v>
      </c>
      <c r="J36" s="1331"/>
    </row>
    <row r="37" spans="2:17" ht="15" customHeight="1" x14ac:dyDescent="0.25">
      <c r="B37" s="1330" t="s">
        <v>695</v>
      </c>
      <c r="C37" s="1330"/>
      <c r="E37" s="1330" t="s">
        <v>696</v>
      </c>
      <c r="F37" s="1247"/>
      <c r="G37" s="1247"/>
      <c r="H37" s="1247"/>
      <c r="I37" s="1333" t="s">
        <v>497</v>
      </c>
      <c r="J37" s="1334"/>
    </row>
    <row r="38" spans="2:17" ht="15" customHeight="1" x14ac:dyDescent="0.25">
      <c r="B38" s="1249"/>
      <c r="C38" s="1249"/>
      <c r="D38" s="1249"/>
      <c r="E38" s="1249"/>
      <c r="F38" s="1249"/>
      <c r="G38" s="1245"/>
      <c r="H38" s="1245"/>
      <c r="J38" s="1249"/>
    </row>
    <row r="39" spans="2:17" ht="15" customHeight="1" x14ac:dyDescent="0.25">
      <c r="B39" s="1335"/>
      <c r="C39" s="1336"/>
      <c r="D39" s="1337"/>
      <c r="E39" s="1337"/>
      <c r="F39" s="1245"/>
      <c r="G39" s="1245"/>
      <c r="H39" s="1245"/>
      <c r="I39" s="1245"/>
      <c r="J39" s="1245"/>
    </row>
    <row r="40" spans="2:17" ht="12.75" customHeight="1" x14ac:dyDescent="0.25">
      <c r="B40" s="1245"/>
      <c r="C40" s="1245"/>
      <c r="D40" s="1245"/>
      <c r="E40" s="1245"/>
      <c r="F40" s="1245"/>
      <c r="G40" s="1245"/>
      <c r="H40" s="1245"/>
      <c r="I40" s="1245"/>
      <c r="J40" s="1245"/>
    </row>
    <row r="41" spans="2:17" ht="15.75" customHeight="1" x14ac:dyDescent="0.3">
      <c r="B41" s="2536" t="s">
        <v>645</v>
      </c>
      <c r="C41" s="2536"/>
      <c r="D41" s="2536"/>
      <c r="E41" s="2536"/>
      <c r="F41" s="2536"/>
      <c r="G41" s="2536"/>
      <c r="H41" s="2536"/>
      <c r="I41" s="2536"/>
      <c r="J41" s="2536"/>
      <c r="K41" s="1338"/>
      <c r="L41" s="1338"/>
      <c r="M41" s="1338"/>
      <c r="N41" s="1338"/>
      <c r="O41" s="1338"/>
    </row>
    <row r="42" spans="2:17" ht="12.75" customHeight="1" x14ac:dyDescent="0.25">
      <c r="B42" s="1245"/>
      <c r="C42" s="1245"/>
      <c r="D42" s="1245"/>
      <c r="E42" s="1245"/>
      <c r="F42" s="1245"/>
      <c r="G42" s="1245"/>
      <c r="H42" s="1245"/>
      <c r="I42" s="1245"/>
      <c r="J42" s="1245"/>
      <c r="K42" s="1245"/>
      <c r="L42" s="1245"/>
      <c r="M42" s="1245"/>
      <c r="N42" s="1245"/>
      <c r="O42" s="1245"/>
    </row>
    <row r="43" spans="2:17" ht="12.75" customHeight="1" x14ac:dyDescent="0.25">
      <c r="B43" s="1339" t="s">
        <v>697</v>
      </c>
      <c r="C43" s="1247"/>
      <c r="D43" s="1247" t="s">
        <v>22</v>
      </c>
      <c r="E43" s="1247"/>
      <c r="F43" s="1247"/>
      <c r="G43" s="1247"/>
      <c r="H43" s="1247"/>
      <c r="I43" s="1247"/>
      <c r="J43" s="1247"/>
      <c r="K43" s="1247"/>
      <c r="L43" s="1247"/>
      <c r="M43" s="1247"/>
      <c r="N43" s="1247"/>
      <c r="O43" s="1247"/>
      <c r="P43" s="1250"/>
      <c r="Q43" s="1250"/>
    </row>
    <row r="44" spans="2:17" ht="12.75" customHeight="1" x14ac:dyDescent="0.25">
      <c r="B44" s="1340"/>
      <c r="C44" s="1247"/>
      <c r="D44" s="1247"/>
      <c r="E44" s="1247"/>
      <c r="F44" s="1247"/>
      <c r="G44" s="1247"/>
      <c r="H44" s="1247"/>
      <c r="I44" s="1247"/>
      <c r="J44" s="1247"/>
      <c r="K44" s="1247"/>
      <c r="L44" s="1247"/>
      <c r="M44" s="1247"/>
      <c r="N44" s="1247"/>
      <c r="O44" s="1247"/>
      <c r="P44" s="1250"/>
      <c r="Q44" s="1250"/>
    </row>
    <row r="45" spans="2:17" ht="12.75" customHeight="1" x14ac:dyDescent="0.25">
      <c r="B45" s="1340" t="s">
        <v>698</v>
      </c>
      <c r="C45" s="1247"/>
      <c r="D45" s="1247"/>
      <c r="E45" s="1247"/>
      <c r="F45" s="1247"/>
      <c r="G45" s="1247"/>
      <c r="H45" s="1247"/>
      <c r="I45" s="1247"/>
      <c r="J45" s="1247"/>
      <c r="K45" s="1247"/>
      <c r="L45" s="1247"/>
      <c r="M45" s="1247"/>
      <c r="N45" s="1247"/>
      <c r="O45" s="1247"/>
      <c r="P45" s="1250"/>
      <c r="Q45" s="1250"/>
    </row>
    <row r="46" spans="2:17" ht="12.75" customHeight="1" x14ac:dyDescent="0.25">
      <c r="B46" s="1340" t="s">
        <v>699</v>
      </c>
      <c r="C46" s="1247"/>
      <c r="D46" s="1247"/>
      <c r="E46" s="1247"/>
      <c r="F46" s="1247"/>
      <c r="G46" s="1247"/>
      <c r="H46" s="1247"/>
      <c r="I46" s="1247"/>
      <c r="J46" s="1247"/>
      <c r="K46" s="1247"/>
      <c r="L46" s="1247"/>
      <c r="M46" s="1247"/>
      <c r="N46" s="1247"/>
      <c r="O46" s="1247"/>
      <c r="P46" s="1250"/>
      <c r="Q46" s="1250"/>
    </row>
    <row r="47" spans="2:17" ht="12.75" customHeight="1" x14ac:dyDescent="0.25">
      <c r="B47" s="1340"/>
      <c r="C47" s="1247"/>
      <c r="D47" s="1247"/>
      <c r="E47" s="1247"/>
      <c r="F47" s="1247"/>
      <c r="G47" s="1247"/>
      <c r="H47" s="1247"/>
      <c r="I47" s="1247"/>
      <c r="J47" s="1247"/>
      <c r="K47" s="1247"/>
      <c r="L47" s="1247"/>
      <c r="M47" s="1247"/>
      <c r="N47" s="1247"/>
      <c r="O47" s="1247"/>
      <c r="P47" s="1250"/>
      <c r="Q47" s="1250"/>
    </row>
    <row r="48" spans="2:17" ht="12.75" customHeight="1" x14ac:dyDescent="0.25">
      <c r="B48" s="1339" t="s">
        <v>700</v>
      </c>
      <c r="C48" s="1247"/>
      <c r="D48" s="1247"/>
      <c r="E48" s="1247"/>
      <c r="F48" s="1247"/>
      <c r="G48" s="1247"/>
      <c r="H48" s="1247"/>
      <c r="I48" s="1247"/>
      <c r="J48" s="1247"/>
      <c r="K48" s="1247"/>
      <c r="L48" s="1247"/>
      <c r="M48" s="1247"/>
      <c r="N48" s="1247"/>
      <c r="O48" s="1247"/>
      <c r="P48" s="1250"/>
      <c r="Q48" s="1250"/>
    </row>
    <row r="49" spans="2:17" ht="12.75" customHeight="1" x14ac:dyDescent="0.25">
      <c r="B49" s="1340"/>
      <c r="C49" s="1247"/>
      <c r="D49" s="1247"/>
      <c r="E49" s="1247"/>
      <c r="F49" s="1247"/>
      <c r="G49" s="1247"/>
      <c r="H49" s="1247"/>
      <c r="I49" s="1247"/>
      <c r="J49" s="1247"/>
      <c r="K49" s="1247"/>
      <c r="L49" s="1247"/>
      <c r="M49" s="1247"/>
      <c r="N49" s="1247"/>
      <c r="O49" s="1247"/>
      <c r="P49" s="1250"/>
      <c r="Q49" s="1250"/>
    </row>
    <row r="50" spans="2:17" ht="12.75" customHeight="1" x14ac:dyDescent="0.25">
      <c r="B50" s="1340" t="s">
        <v>701</v>
      </c>
      <c r="C50" s="1247"/>
      <c r="D50" s="1247"/>
      <c r="E50" s="1247"/>
      <c r="F50" s="1247"/>
      <c r="G50" s="1247"/>
      <c r="H50" s="1247"/>
      <c r="I50" s="1247"/>
      <c r="J50" s="1247"/>
      <c r="K50" s="1247"/>
      <c r="L50" s="1247"/>
      <c r="M50" s="1247"/>
      <c r="N50" s="1247"/>
      <c r="O50" s="1247"/>
      <c r="P50" s="1250"/>
      <c r="Q50" s="1250"/>
    </row>
    <row r="51" spans="2:17" ht="12.75" customHeight="1" x14ac:dyDescent="0.25">
      <c r="B51" s="1340" t="s">
        <v>702</v>
      </c>
      <c r="C51" s="1247"/>
      <c r="D51" s="1247"/>
      <c r="E51" s="1247"/>
      <c r="F51" s="1247"/>
      <c r="G51" s="1247"/>
      <c r="H51" s="1247"/>
      <c r="I51" s="1247"/>
      <c r="J51" s="1247"/>
      <c r="K51" s="1247"/>
      <c r="L51" s="1247"/>
      <c r="M51" s="1247"/>
      <c r="N51" s="1247"/>
      <c r="O51" s="1247"/>
      <c r="P51" s="1250"/>
      <c r="Q51" s="1250"/>
    </row>
    <row r="52" spans="2:17" ht="12.75" customHeight="1" x14ac:dyDescent="0.25">
      <c r="B52" s="1340" t="s">
        <v>703</v>
      </c>
      <c r="C52" s="1247"/>
      <c r="D52" s="1247"/>
      <c r="E52" s="1247"/>
      <c r="F52" s="1247"/>
      <c r="G52" s="1247"/>
      <c r="H52" s="1247"/>
      <c r="I52" s="1247"/>
      <c r="J52" s="1247"/>
      <c r="K52" s="1247"/>
      <c r="L52" s="1247"/>
      <c r="M52" s="1247"/>
      <c r="N52" s="1247"/>
      <c r="O52" s="1247"/>
      <c r="P52" s="1250"/>
      <c r="Q52" s="1250"/>
    </row>
    <row r="53" spans="2:17" ht="12.75" customHeight="1" x14ac:dyDescent="0.25">
      <c r="B53" s="1340"/>
      <c r="C53" s="1247"/>
      <c r="D53" s="1247"/>
      <c r="E53" s="1247"/>
      <c r="F53" s="1247"/>
      <c r="G53" s="1247"/>
      <c r="H53" s="1247"/>
      <c r="I53" s="1247"/>
      <c r="J53" s="1247"/>
      <c r="K53" s="1247"/>
      <c r="L53" s="1247"/>
      <c r="M53" s="1247"/>
      <c r="N53" s="1247"/>
      <c r="O53" s="1247"/>
      <c r="P53" s="1250"/>
      <c r="Q53" s="1250"/>
    </row>
    <row r="54" spans="2:17" ht="12.75" customHeight="1" x14ac:dyDescent="0.25">
      <c r="B54" s="1340" t="s">
        <v>704</v>
      </c>
      <c r="C54" s="1247"/>
      <c r="D54" s="1247"/>
      <c r="E54" s="1247"/>
      <c r="F54" s="1247"/>
      <c r="G54" s="1247"/>
      <c r="H54" s="1247"/>
      <c r="I54" s="1247"/>
      <c r="J54" s="1247"/>
      <c r="K54" s="1247"/>
      <c r="L54" s="1247"/>
      <c r="M54" s="1247"/>
      <c r="N54" s="1247"/>
      <c r="O54" s="1247"/>
      <c r="P54" s="1250"/>
      <c r="Q54" s="1250"/>
    </row>
    <row r="55" spans="2:17" ht="12.75" customHeight="1" x14ac:dyDescent="0.25">
      <c r="B55" s="1340" t="s">
        <v>705</v>
      </c>
      <c r="C55" s="1247"/>
      <c r="D55" s="1247"/>
      <c r="E55" s="1247"/>
      <c r="F55" s="1247"/>
      <c r="G55" s="1247"/>
      <c r="H55" s="1247"/>
      <c r="I55" s="1247"/>
      <c r="J55" s="1247"/>
      <c r="K55" s="1247"/>
      <c r="L55" s="1247"/>
      <c r="M55" s="1247"/>
      <c r="N55" s="1247"/>
      <c r="O55" s="1247"/>
      <c r="P55" s="1250"/>
      <c r="Q55" s="1250"/>
    </row>
    <row r="56" spans="2:17" ht="12.75" customHeight="1" x14ac:dyDescent="0.25">
      <c r="B56" s="1340"/>
      <c r="C56" s="1247"/>
      <c r="D56" s="1247"/>
      <c r="E56" s="1247"/>
      <c r="F56" s="1247"/>
      <c r="G56" s="1247"/>
      <c r="H56" s="1247"/>
      <c r="I56" s="1247"/>
      <c r="J56" s="1247"/>
      <c r="K56" s="1247"/>
      <c r="L56" s="1247"/>
      <c r="M56" s="1247"/>
      <c r="N56" s="1247"/>
      <c r="O56" s="1247"/>
      <c r="P56" s="1250"/>
      <c r="Q56" s="1250"/>
    </row>
    <row r="57" spans="2:17" ht="12.75" customHeight="1" x14ac:dyDescent="0.25">
      <c r="B57" s="1340" t="s">
        <v>706</v>
      </c>
      <c r="C57" s="1247"/>
      <c r="D57" s="1247"/>
      <c r="E57" s="1247"/>
      <c r="F57" s="1247"/>
      <c r="G57" s="1247"/>
      <c r="H57" s="1247"/>
      <c r="I57" s="1247"/>
      <c r="J57" s="1247"/>
      <c r="K57" s="1247"/>
      <c r="L57" s="1247"/>
      <c r="M57" s="1247"/>
      <c r="N57" s="1247"/>
      <c r="O57" s="1247"/>
      <c r="P57" s="1250"/>
      <c r="Q57" s="1250"/>
    </row>
    <row r="58" spans="2:17" ht="12.75" customHeight="1" x14ac:dyDescent="0.25">
      <c r="B58" s="1340" t="s">
        <v>707</v>
      </c>
      <c r="C58" s="1247"/>
      <c r="D58" s="1247"/>
      <c r="E58" s="1247"/>
      <c r="F58" s="1247"/>
      <c r="G58" s="1247"/>
      <c r="H58" s="1247"/>
      <c r="I58" s="1247"/>
      <c r="J58" s="1247"/>
      <c r="K58" s="1247"/>
      <c r="L58" s="1247"/>
      <c r="M58" s="1247"/>
      <c r="N58" s="1247"/>
      <c r="O58" s="1247"/>
      <c r="P58" s="1250"/>
      <c r="Q58" s="1250"/>
    </row>
    <row r="59" spans="2:17" ht="12.75" customHeight="1" x14ac:dyDescent="0.25">
      <c r="B59" s="1340"/>
      <c r="C59" s="1247"/>
      <c r="D59" s="1247"/>
      <c r="E59" s="1247"/>
      <c r="F59" s="1247"/>
      <c r="G59" s="1247"/>
      <c r="H59" s="1247"/>
      <c r="I59" s="1247"/>
      <c r="J59" s="1247"/>
      <c r="K59" s="1247"/>
      <c r="L59" s="1247"/>
      <c r="M59" s="1247"/>
      <c r="N59" s="1247"/>
      <c r="O59" s="1247"/>
      <c r="P59" s="1250"/>
      <c r="Q59" s="1250"/>
    </row>
    <row r="60" spans="2:17" ht="12.75" customHeight="1" x14ac:dyDescent="0.25">
      <c r="B60" s="1340" t="s">
        <v>708</v>
      </c>
      <c r="C60" s="1247"/>
      <c r="D60" s="1247"/>
      <c r="E60" s="1247"/>
      <c r="F60" s="1247"/>
      <c r="G60" s="1247"/>
      <c r="H60" s="1247"/>
      <c r="I60" s="1247"/>
      <c r="J60" s="1247"/>
      <c r="K60" s="1247"/>
      <c r="L60" s="1247"/>
      <c r="M60" s="1247"/>
      <c r="N60" s="1247"/>
      <c r="O60" s="1247"/>
      <c r="P60" s="1250"/>
      <c r="Q60" s="1250"/>
    </row>
    <row r="61" spans="2:17" ht="12.75" customHeight="1" x14ac:dyDescent="0.25">
      <c r="B61" s="1340"/>
      <c r="C61" s="1247"/>
      <c r="D61" s="1247"/>
      <c r="E61" s="1247"/>
      <c r="F61" s="1247"/>
      <c r="G61" s="1247"/>
      <c r="H61" s="1247"/>
      <c r="I61" s="1247"/>
      <c r="J61" s="1247"/>
      <c r="K61" s="1247"/>
      <c r="L61" s="1247"/>
      <c r="M61" s="1247"/>
      <c r="N61" s="1247"/>
      <c r="O61" s="1247"/>
      <c r="P61" s="1250"/>
      <c r="Q61" s="1250"/>
    </row>
    <row r="62" spans="2:17" ht="12.75" customHeight="1" x14ac:dyDescent="0.25">
      <c r="B62" s="1340" t="s">
        <v>40236</v>
      </c>
      <c r="C62" s="1247"/>
      <c r="D62" s="1247"/>
      <c r="E62" s="1247"/>
      <c r="F62" s="1247"/>
      <c r="G62" s="1247"/>
      <c r="H62" s="1247"/>
      <c r="I62" s="1247"/>
      <c r="J62" s="1247"/>
      <c r="K62" s="1247"/>
      <c r="L62" s="1247"/>
      <c r="M62" s="1247"/>
      <c r="N62" s="1247"/>
      <c r="O62" s="1247"/>
      <c r="P62" s="1250"/>
      <c r="Q62" s="1250"/>
    </row>
    <row r="63" spans="2:17" ht="12.75" customHeight="1" x14ac:dyDescent="0.25">
      <c r="B63" s="1340" t="s">
        <v>710</v>
      </c>
      <c r="C63" s="1247"/>
      <c r="D63" s="1247"/>
      <c r="E63" s="1247"/>
      <c r="F63" s="1247"/>
      <c r="G63" s="1247"/>
      <c r="H63" s="1247"/>
      <c r="I63" s="1247"/>
      <c r="J63" s="1247"/>
      <c r="K63" s="1247"/>
      <c r="L63" s="1247"/>
      <c r="M63" s="1247"/>
      <c r="N63" s="1247"/>
      <c r="O63" s="1247"/>
      <c r="P63" s="1250"/>
      <c r="Q63" s="1250"/>
    </row>
    <row r="64" spans="2:17" ht="12.75" customHeight="1" x14ac:dyDescent="0.25">
      <c r="B64" s="1340"/>
      <c r="C64" s="1247"/>
      <c r="D64" s="1247"/>
      <c r="E64" s="1247"/>
      <c r="F64" s="1247"/>
      <c r="G64" s="1247"/>
      <c r="H64" s="1247"/>
      <c r="I64" s="1247"/>
      <c r="J64" s="1247"/>
      <c r="K64" s="1247"/>
      <c r="L64" s="1247"/>
      <c r="M64" s="1247"/>
      <c r="N64" s="1247"/>
      <c r="O64" s="1247"/>
      <c r="P64" s="1250"/>
      <c r="Q64" s="1250"/>
    </row>
    <row r="65" spans="2:17" ht="12.75" customHeight="1" x14ac:dyDescent="0.25">
      <c r="B65" s="1340" t="s">
        <v>711</v>
      </c>
      <c r="C65" s="1247"/>
      <c r="D65" s="1247"/>
      <c r="E65" s="1247"/>
      <c r="F65" s="1247"/>
      <c r="G65" s="1247"/>
      <c r="H65" s="1247"/>
      <c r="I65" s="1247"/>
      <c r="J65" s="1247"/>
      <c r="K65" s="1247"/>
      <c r="L65" s="1247"/>
      <c r="M65" s="1247"/>
      <c r="N65" s="1247"/>
      <c r="O65" s="1247"/>
      <c r="P65" s="1250"/>
      <c r="Q65" s="1250"/>
    </row>
    <row r="66" spans="2:17" ht="12.75" customHeight="1" x14ac:dyDescent="0.25">
      <c r="B66" s="1340" t="s">
        <v>712</v>
      </c>
      <c r="C66" s="1247"/>
      <c r="D66" s="1247"/>
      <c r="E66" s="1247"/>
      <c r="F66" s="1247"/>
      <c r="G66" s="1247"/>
      <c r="H66" s="1247"/>
      <c r="I66" s="1247"/>
      <c r="J66" s="1247"/>
      <c r="K66" s="1247"/>
      <c r="L66" s="1247"/>
      <c r="M66" s="1247"/>
      <c r="N66" s="1247"/>
      <c r="O66" s="1247"/>
      <c r="P66" s="1250"/>
      <c r="Q66" s="1250"/>
    </row>
    <row r="67" spans="2:17" ht="12.75" customHeight="1" x14ac:dyDescent="0.25">
      <c r="B67" s="1340"/>
      <c r="C67" s="1247"/>
      <c r="D67" s="1247"/>
      <c r="E67" s="1247"/>
      <c r="F67" s="1247"/>
      <c r="G67" s="1247"/>
      <c r="H67" s="1247"/>
      <c r="I67" s="1247"/>
      <c r="J67" s="1247"/>
      <c r="K67" s="1247"/>
      <c r="L67" s="1247"/>
      <c r="M67" s="1247"/>
      <c r="N67" s="1247"/>
      <c r="O67" s="1247"/>
      <c r="P67" s="1250"/>
      <c r="Q67" s="1250"/>
    </row>
    <row r="68" spans="2:17" ht="12.75" customHeight="1" x14ac:dyDescent="0.25">
      <c r="B68" s="1340" t="s">
        <v>713</v>
      </c>
      <c r="C68" s="1247"/>
      <c r="D68" s="1247"/>
      <c r="E68" s="1247"/>
      <c r="F68" s="1247"/>
      <c r="G68" s="1247"/>
      <c r="H68" s="1247"/>
      <c r="I68" s="1247"/>
      <c r="J68" s="1247"/>
      <c r="K68" s="1247"/>
      <c r="L68" s="1247"/>
      <c r="M68" s="1247"/>
      <c r="N68" s="1247"/>
      <c r="O68" s="1247"/>
      <c r="P68" s="1250"/>
      <c r="Q68" s="1250"/>
    </row>
    <row r="69" spans="2:17" ht="12.75" customHeight="1" x14ac:dyDescent="0.25">
      <c r="B69" s="1340"/>
      <c r="C69" s="1247"/>
      <c r="D69" s="1247"/>
      <c r="E69" s="1247"/>
      <c r="F69" s="1247"/>
      <c r="G69" s="1247"/>
      <c r="H69" s="1247"/>
      <c r="I69" s="1247"/>
      <c r="J69" s="1247"/>
      <c r="K69" s="1247"/>
      <c r="L69" s="1247"/>
      <c r="M69" s="1247"/>
      <c r="N69" s="1247"/>
      <c r="O69" s="1247"/>
      <c r="P69" s="1250"/>
      <c r="Q69" s="1250"/>
    </row>
    <row r="70" spans="2:17" ht="12.75" customHeight="1" x14ac:dyDescent="0.25">
      <c r="B70" s="1340" t="s">
        <v>714</v>
      </c>
      <c r="C70" s="1247"/>
      <c r="D70" s="1247"/>
      <c r="E70" s="1247"/>
      <c r="F70" s="1247"/>
      <c r="G70" s="1247"/>
      <c r="H70" s="1247"/>
      <c r="I70" s="1247"/>
      <c r="J70" s="1247"/>
      <c r="K70" s="1247"/>
      <c r="L70" s="1247"/>
      <c r="M70" s="1247"/>
      <c r="N70" s="1247"/>
      <c r="O70" s="1247"/>
      <c r="P70" s="1250"/>
      <c r="Q70" s="1250"/>
    </row>
    <row r="71" spans="2:17" ht="12.75" customHeight="1" x14ac:dyDescent="0.25">
      <c r="B71" s="1340"/>
      <c r="C71" s="1247"/>
      <c r="D71" s="1247"/>
      <c r="E71" s="1247"/>
      <c r="F71" s="1247"/>
      <c r="G71" s="1247"/>
      <c r="H71" s="1247"/>
      <c r="I71" s="1247"/>
      <c r="J71" s="1247"/>
      <c r="K71" s="1247"/>
      <c r="L71" s="1247"/>
      <c r="M71" s="1247"/>
      <c r="N71" s="1247"/>
      <c r="O71" s="1247"/>
      <c r="P71" s="1250"/>
      <c r="Q71" s="1250"/>
    </row>
    <row r="72" spans="2:17" ht="12.75" customHeight="1" x14ac:dyDescent="0.25">
      <c r="B72" s="1340"/>
      <c r="C72" s="1340" t="s">
        <v>715</v>
      </c>
      <c r="D72" s="1247"/>
      <c r="E72" s="1247"/>
      <c r="F72" s="1247"/>
      <c r="G72" s="1247"/>
      <c r="H72" s="1247"/>
      <c r="I72" s="1247"/>
      <c r="J72" s="1247"/>
      <c r="K72" s="1247"/>
      <c r="L72" s="1247"/>
      <c r="M72" s="1247"/>
      <c r="N72" s="1247"/>
      <c r="O72" s="1247"/>
      <c r="P72" s="1250"/>
      <c r="Q72" s="1250"/>
    </row>
    <row r="73" spans="2:17" ht="12.75" customHeight="1" x14ac:dyDescent="0.25">
      <c r="B73" s="1340"/>
      <c r="C73" s="1340" t="s">
        <v>716</v>
      </c>
      <c r="D73" s="1247"/>
      <c r="E73" s="1247"/>
      <c r="F73" s="1247"/>
      <c r="G73" s="1247"/>
      <c r="H73" s="1247"/>
      <c r="I73" s="1247"/>
      <c r="J73" s="1247"/>
      <c r="K73" s="1247"/>
      <c r="L73" s="1247"/>
      <c r="M73" s="1247"/>
      <c r="N73" s="1247"/>
      <c r="O73" s="1247"/>
      <c r="P73" s="1250"/>
      <c r="Q73" s="1250"/>
    </row>
    <row r="74" spans="2:17" x14ac:dyDescent="0.25">
      <c r="B74" s="1340"/>
      <c r="C74" s="1340"/>
      <c r="D74" s="1247"/>
      <c r="E74" s="1247"/>
      <c r="F74" s="1247"/>
      <c r="G74" s="1247"/>
      <c r="H74" s="1247"/>
      <c r="I74" s="1247"/>
      <c r="J74" s="1247"/>
      <c r="K74" s="1247"/>
      <c r="L74" s="1247"/>
      <c r="M74" s="1247"/>
      <c r="N74" s="1247"/>
      <c r="O74" s="1247"/>
      <c r="P74" s="1250"/>
      <c r="Q74" s="1250"/>
    </row>
    <row r="75" spans="2:17" ht="12.75" customHeight="1" x14ac:dyDescent="0.25">
      <c r="B75" s="1340"/>
      <c r="C75" s="1340" t="s">
        <v>717</v>
      </c>
      <c r="D75" s="1247"/>
      <c r="E75" s="1247"/>
      <c r="F75" s="1247"/>
      <c r="G75" s="1247"/>
      <c r="H75" s="1247"/>
      <c r="I75" s="1247"/>
      <c r="J75" s="1247"/>
      <c r="K75" s="1247"/>
      <c r="L75" s="1247"/>
      <c r="M75" s="1247"/>
      <c r="N75" s="1247"/>
      <c r="O75" s="1247"/>
      <c r="P75" s="1250"/>
      <c r="Q75" s="1250"/>
    </row>
    <row r="76" spans="2:17" x14ac:dyDescent="0.25">
      <c r="B76" s="1340"/>
      <c r="C76" s="1340" t="s">
        <v>718</v>
      </c>
      <c r="D76" s="1247"/>
      <c r="E76" s="1247"/>
      <c r="F76" s="1247"/>
      <c r="G76" s="1247"/>
      <c r="H76" s="1247"/>
      <c r="I76" s="1247"/>
      <c r="J76" s="1247"/>
      <c r="K76" s="1247"/>
      <c r="L76" s="1247"/>
      <c r="M76" s="1247"/>
      <c r="N76" s="1247"/>
      <c r="O76" s="1247"/>
      <c r="P76" s="1250"/>
      <c r="Q76" s="1250"/>
    </row>
    <row r="77" spans="2:17" x14ac:dyDescent="0.25">
      <c r="B77" s="1340"/>
      <c r="C77" s="1247"/>
      <c r="D77" s="1247"/>
      <c r="E77" s="1247"/>
      <c r="F77" s="1247"/>
      <c r="G77" s="1247"/>
      <c r="H77" s="1247"/>
      <c r="I77" s="1247"/>
      <c r="J77" s="1247"/>
      <c r="K77" s="1247"/>
      <c r="L77" s="1247"/>
      <c r="M77" s="1247"/>
      <c r="N77" s="1247"/>
      <c r="O77" s="1247"/>
      <c r="P77" s="1250"/>
      <c r="Q77" s="1250"/>
    </row>
    <row r="78" spans="2:17" x14ac:dyDescent="0.25">
      <c r="B78" s="1340" t="s">
        <v>719</v>
      </c>
      <c r="C78" s="1247"/>
      <c r="D78" s="1247"/>
      <c r="E78" s="1247"/>
      <c r="F78" s="1247"/>
      <c r="G78" s="1247"/>
      <c r="H78" s="1247"/>
      <c r="I78" s="1247"/>
      <c r="J78" s="1247"/>
      <c r="K78" s="1247"/>
      <c r="L78" s="1247"/>
      <c r="M78" s="1247"/>
      <c r="N78" s="1247"/>
      <c r="O78" s="1247"/>
      <c r="P78" s="1250"/>
      <c r="Q78" s="1250"/>
    </row>
    <row r="79" spans="2:17" ht="12.75" customHeight="1" x14ac:dyDescent="0.25">
      <c r="B79" s="1340" t="s">
        <v>720</v>
      </c>
      <c r="C79" s="1247"/>
      <c r="D79" s="1247"/>
      <c r="E79" s="1247"/>
      <c r="F79" s="1247"/>
      <c r="G79" s="1247"/>
      <c r="H79" s="1247"/>
      <c r="I79" s="1247"/>
      <c r="J79" s="1247"/>
      <c r="K79" s="1247"/>
      <c r="L79" s="1247"/>
      <c r="M79" s="1247"/>
      <c r="N79" s="1247"/>
      <c r="O79" s="1247"/>
      <c r="P79" s="1250"/>
      <c r="Q79" s="1250"/>
    </row>
    <row r="80" spans="2:17" x14ac:dyDescent="0.25">
      <c r="B80" s="1340"/>
      <c r="C80" s="1247"/>
      <c r="D80" s="1247"/>
      <c r="E80" s="1247"/>
      <c r="F80" s="1247"/>
      <c r="G80" s="1247"/>
      <c r="H80" s="1247"/>
      <c r="I80" s="1247"/>
      <c r="J80" s="1247"/>
      <c r="K80" s="1247"/>
      <c r="L80" s="1247"/>
      <c r="M80" s="1247"/>
      <c r="N80" s="1247"/>
      <c r="O80" s="1245"/>
    </row>
    <row r="81" spans="2:15" x14ac:dyDescent="0.25">
      <c r="B81" s="1340"/>
      <c r="C81" s="1247"/>
      <c r="D81" s="1247"/>
      <c r="E81" s="1247"/>
      <c r="F81" s="1247"/>
      <c r="G81" s="1247"/>
      <c r="H81" s="1247"/>
      <c r="I81" s="1247"/>
      <c r="J81" s="1247"/>
      <c r="K81" s="1247"/>
      <c r="L81" s="1247"/>
      <c r="M81" s="1247"/>
      <c r="N81" s="1247"/>
      <c r="O81" s="1245"/>
    </row>
    <row r="82" spans="2:15" x14ac:dyDescent="0.25">
      <c r="B82" s="1340"/>
      <c r="C82" s="1247"/>
      <c r="D82" s="1247"/>
      <c r="E82" s="1247"/>
      <c r="F82" s="1247"/>
      <c r="G82" s="1247"/>
      <c r="H82" s="1247"/>
      <c r="I82" s="1247"/>
      <c r="J82" s="1247"/>
      <c r="K82" s="1247"/>
      <c r="L82" s="1247"/>
      <c r="M82" s="1247"/>
      <c r="N82" s="1247"/>
      <c r="O82" s="1245"/>
    </row>
    <row r="83" spans="2:15" ht="9.9" customHeight="1" x14ac:dyDescent="0.25">
      <c r="B83" s="1247"/>
      <c r="C83" s="1247"/>
      <c r="D83" s="1247"/>
      <c r="E83" s="1247"/>
      <c r="F83" s="1247"/>
      <c r="G83" s="1247"/>
      <c r="H83" s="1247"/>
      <c r="I83" s="1247"/>
      <c r="J83" s="1247"/>
      <c r="K83" s="1247"/>
      <c r="L83" s="1247"/>
      <c r="M83" s="1247"/>
      <c r="N83" s="1247"/>
      <c r="O83" s="1245"/>
    </row>
  </sheetData>
  <sheetProtection algorithmName="SHA-512" hashValue="TStItNGd0NmBdgXL3Gtc4DIFdIeabjzuyOMLdLbViDlRda0sUtNG7cufoHM4ZFDvawpDfNr/bhVTiTUpf4Zq/Q==" saltValue="yccf0t6EI9huc8MyRWUQfw==" spinCount="100000" sheet="1" objects="1" scenarios="1" selectLockedCells="1"/>
  <mergeCells count="11">
    <mergeCell ref="B35:C35"/>
    <mergeCell ref="B36:D36"/>
    <mergeCell ref="E36:G36"/>
    <mergeCell ref="B41:J41"/>
    <mergeCell ref="B18:B25"/>
    <mergeCell ref="B26:B28"/>
    <mergeCell ref="B32:C32"/>
    <mergeCell ref="D32:E32"/>
    <mergeCell ref="B33:C33"/>
    <mergeCell ref="B34:C34"/>
    <mergeCell ref="D34:E34"/>
  </mergeCells>
  <printOptions horizontalCentered="1" verticalCentered="1"/>
  <pageMargins left="0" right="0" top="0" bottom="0" header="0" footer="0"/>
  <pageSetup scale="7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umanTraffickingReadOnly">
    <tabColor rgb="FFC00000"/>
  </sheetPr>
  <dimension ref="A1:AB66"/>
  <sheetViews>
    <sheetView showGridLines="0" zoomScaleNormal="100" workbookViewId="0">
      <selection sqref="A1:Z1"/>
    </sheetView>
  </sheetViews>
  <sheetFormatPr defaultColWidth="9.109375" defaultRowHeight="15.6" x14ac:dyDescent="0.3"/>
  <cols>
    <col min="1" max="1" width="4.109375" style="178" customWidth="1"/>
    <col min="2" max="2" width="4.88671875" style="178" customWidth="1"/>
    <col min="3" max="3" width="6" style="178" customWidth="1"/>
    <col min="4" max="6" width="3.44140625" style="178" customWidth="1"/>
    <col min="7" max="7" width="6" style="178" customWidth="1"/>
    <col min="8" max="9" width="3.109375" style="178" customWidth="1"/>
    <col min="10" max="10" width="3.6640625" style="178" customWidth="1"/>
    <col min="11" max="11" width="3.44140625" style="178" customWidth="1"/>
    <col min="12" max="12" width="5.33203125" style="178" customWidth="1"/>
    <col min="13" max="15" width="4.109375" style="178" customWidth="1"/>
    <col min="16" max="16" width="3.5546875" style="178" customWidth="1"/>
    <col min="17" max="17" width="4" style="178" customWidth="1"/>
    <col min="18" max="18" width="4.6640625" style="178" customWidth="1"/>
    <col min="19" max="21" width="5.109375" style="178" customWidth="1"/>
    <col min="22" max="22" width="4.6640625" style="178" customWidth="1"/>
    <col min="23" max="23" width="4.44140625" style="178" customWidth="1"/>
    <col min="24" max="24" width="4.33203125" style="178" customWidth="1"/>
    <col min="25" max="25" width="6.33203125" style="178" customWidth="1"/>
    <col min="26" max="26" width="8.5546875" style="178" customWidth="1"/>
    <col min="27" max="27" width="2.109375" style="178" customWidth="1"/>
    <col min="28" max="28" width="28.5546875" style="178" customWidth="1"/>
    <col min="29" max="30" width="9.109375" style="178"/>
    <col min="31" max="31" width="0" style="178" hidden="1" customWidth="1"/>
    <col min="32" max="16384" width="9.109375" style="178"/>
  </cols>
  <sheetData>
    <row r="1" spans="1:28" s="1341" customFormat="1" ht="25.5" customHeight="1" x14ac:dyDescent="0.25">
      <c r="A1" s="2604" t="s">
        <v>1591</v>
      </c>
      <c r="B1" s="2605"/>
      <c r="C1" s="2605"/>
      <c r="D1" s="2605"/>
      <c r="E1" s="2605"/>
      <c r="F1" s="2605"/>
      <c r="G1" s="2605"/>
      <c r="H1" s="2605"/>
      <c r="I1" s="2605"/>
      <c r="J1" s="2605"/>
      <c r="K1" s="2605"/>
      <c r="L1" s="2605"/>
      <c r="M1" s="2605"/>
      <c r="N1" s="2605"/>
      <c r="O1" s="2605"/>
      <c r="P1" s="2605"/>
      <c r="Q1" s="2605"/>
      <c r="R1" s="2605"/>
      <c r="S1" s="2605"/>
      <c r="T1" s="2605"/>
      <c r="U1" s="2605"/>
      <c r="V1" s="2605"/>
      <c r="W1" s="2605"/>
      <c r="X1" s="2605"/>
      <c r="Y1" s="2605"/>
      <c r="Z1" s="2606"/>
    </row>
    <row r="2" spans="1:28" s="1343" customFormat="1" ht="2.25" customHeight="1" x14ac:dyDescent="0.25">
      <c r="A2" s="1342"/>
      <c r="B2" s="1342"/>
      <c r="C2" s="1342"/>
      <c r="D2" s="1342"/>
      <c r="E2" s="1342"/>
      <c r="F2" s="1342"/>
      <c r="G2" s="1342"/>
      <c r="H2" s="1342"/>
      <c r="I2" s="1342"/>
      <c r="J2" s="1342"/>
      <c r="K2" s="1342"/>
      <c r="L2" s="1342"/>
      <c r="M2" s="1342"/>
      <c r="N2" s="1342"/>
      <c r="O2" s="1342"/>
      <c r="P2" s="1342"/>
      <c r="Q2" s="1342"/>
      <c r="R2" s="1342"/>
      <c r="S2" s="1342"/>
      <c r="T2" s="1342"/>
      <c r="U2" s="1342"/>
      <c r="V2" s="1342"/>
      <c r="W2" s="1342"/>
      <c r="X2" s="1342"/>
      <c r="Y2" s="1342"/>
      <c r="Z2" s="1342"/>
    </row>
    <row r="3" spans="1:28" s="1344" customFormat="1" ht="192.75" customHeight="1" x14ac:dyDescent="0.25">
      <c r="A3" s="2598" t="s">
        <v>1592</v>
      </c>
      <c r="B3" s="2598"/>
      <c r="C3" s="2598"/>
      <c r="D3" s="2598"/>
      <c r="E3" s="2598"/>
      <c r="F3" s="2598"/>
      <c r="G3" s="2598"/>
      <c r="H3" s="2598"/>
      <c r="I3" s="2598"/>
      <c r="J3" s="2598"/>
      <c r="K3" s="2598"/>
      <c r="L3" s="2598"/>
      <c r="M3" s="2598"/>
      <c r="N3" s="2598"/>
      <c r="O3" s="2598"/>
      <c r="P3" s="2598"/>
      <c r="Q3" s="2598"/>
      <c r="R3" s="2598"/>
      <c r="S3" s="2598"/>
      <c r="T3" s="2598"/>
      <c r="U3" s="2598"/>
      <c r="V3" s="2598"/>
      <c r="W3" s="2598"/>
      <c r="X3" s="2598"/>
      <c r="Y3" s="2598"/>
      <c r="Z3" s="2598"/>
      <c r="AB3" s="1345" t="s">
        <v>40237</v>
      </c>
    </row>
    <row r="4" spans="1:28" s="1341" customFormat="1" ht="25.5" customHeight="1" x14ac:dyDescent="0.25">
      <c r="A4" s="1346" t="s">
        <v>1593</v>
      </c>
      <c r="B4" s="1347"/>
      <c r="C4" s="1347"/>
      <c r="D4" s="1347"/>
      <c r="E4" s="1347"/>
      <c r="F4" s="1347"/>
      <c r="G4" s="1347"/>
      <c r="H4" s="1347"/>
      <c r="I4" s="1347"/>
      <c r="J4" s="1347"/>
      <c r="K4" s="1347"/>
      <c r="L4" s="1347"/>
      <c r="M4" s="1347"/>
      <c r="N4" s="1347"/>
      <c r="O4" s="1347"/>
      <c r="P4" s="1347"/>
      <c r="Q4" s="1347"/>
      <c r="R4" s="1347"/>
      <c r="S4" s="1347"/>
      <c r="T4" s="1347"/>
      <c r="U4" s="1347"/>
      <c r="V4" s="1347"/>
      <c r="W4" s="1347"/>
      <c r="X4" s="1347"/>
      <c r="Y4" s="1347"/>
      <c r="Z4" s="1348"/>
    </row>
    <row r="5" spans="1:28" s="1349" customFormat="1" ht="25.5" customHeight="1" x14ac:dyDescent="0.25">
      <c r="A5" s="2599" t="s">
        <v>1594</v>
      </c>
      <c r="B5" s="2599"/>
      <c r="C5" s="2599"/>
      <c r="D5" s="2599"/>
      <c r="E5" s="2599"/>
      <c r="F5" s="2599"/>
      <c r="G5" s="2599"/>
      <c r="H5" s="2599"/>
      <c r="I5" s="2599"/>
      <c r="J5" s="2599"/>
      <c r="K5" s="2599"/>
      <c r="L5" s="2599"/>
      <c r="M5" s="2599"/>
      <c r="N5" s="2599"/>
      <c r="O5" s="2599"/>
      <c r="P5" s="2599"/>
      <c r="Q5" s="2599"/>
      <c r="R5" s="2599"/>
      <c r="S5" s="2599"/>
      <c r="T5" s="2599"/>
      <c r="U5" s="2599"/>
      <c r="V5" s="2599"/>
      <c r="W5" s="2599"/>
      <c r="X5" s="2599"/>
      <c r="Y5" s="2599"/>
      <c r="Z5" s="2599"/>
    </row>
    <row r="6" spans="1:28" s="1344" customFormat="1" ht="58.5" customHeight="1" x14ac:dyDescent="0.25">
      <c r="A6" s="1350"/>
      <c r="B6" s="2596" t="s">
        <v>1595</v>
      </c>
      <c r="C6" s="2596"/>
      <c r="D6" s="2596"/>
      <c r="E6" s="2596" t="s">
        <v>1596</v>
      </c>
      <c r="F6" s="2596"/>
      <c r="G6" s="2596"/>
      <c r="H6" s="2596"/>
      <c r="I6" s="2596"/>
      <c r="J6" s="2596"/>
      <c r="K6" s="2596"/>
      <c r="L6" s="2596"/>
      <c r="M6" s="2596"/>
      <c r="N6" s="2596"/>
      <c r="O6" s="2596"/>
      <c r="P6" s="2596"/>
      <c r="Q6" s="2596"/>
      <c r="R6" s="2596"/>
      <c r="S6" s="2596"/>
      <c r="T6" s="2596"/>
      <c r="U6" s="2596"/>
      <c r="V6" s="2596"/>
      <c r="W6" s="2596"/>
      <c r="X6" s="2596"/>
      <c r="Y6" s="2596"/>
      <c r="Z6" s="2596"/>
    </row>
    <row r="7" spans="1:28" s="1344" customFormat="1" ht="55.5" customHeight="1" x14ac:dyDescent="0.25">
      <c r="A7" s="1350"/>
      <c r="B7" s="2596" t="s">
        <v>1597</v>
      </c>
      <c r="C7" s="2596"/>
      <c r="D7" s="2596"/>
      <c r="E7" s="2603" t="s">
        <v>1598</v>
      </c>
      <c r="F7" s="2603"/>
      <c r="G7" s="2603"/>
      <c r="H7" s="2603"/>
      <c r="I7" s="2603"/>
      <c r="J7" s="2603"/>
      <c r="K7" s="2603"/>
      <c r="L7" s="2603"/>
      <c r="M7" s="2603"/>
      <c r="N7" s="2603"/>
      <c r="O7" s="2603"/>
      <c r="P7" s="2603"/>
      <c r="Q7" s="2603"/>
      <c r="R7" s="2603"/>
      <c r="S7" s="2603"/>
      <c r="T7" s="2603"/>
      <c r="U7" s="2603"/>
      <c r="V7" s="2603"/>
      <c r="W7" s="2603"/>
      <c r="X7" s="2603"/>
      <c r="Y7" s="2603"/>
      <c r="Z7" s="2603"/>
    </row>
    <row r="8" spans="1:28" s="1344" customFormat="1" ht="25.5" customHeight="1" x14ac:dyDescent="0.25">
      <c r="A8" s="1346" t="s">
        <v>1599</v>
      </c>
      <c r="B8" s="1351"/>
      <c r="C8" s="1351"/>
      <c r="D8" s="1351"/>
      <c r="E8" s="1351"/>
      <c r="F8" s="1351"/>
      <c r="G8" s="1351"/>
      <c r="H8" s="1351"/>
      <c r="I8" s="1351"/>
      <c r="J8" s="1351"/>
      <c r="K8" s="1351"/>
      <c r="L8" s="1351"/>
      <c r="M8" s="1351"/>
      <c r="N8" s="1351"/>
      <c r="O8" s="1351"/>
      <c r="P8" s="1351"/>
      <c r="Q8" s="1351"/>
      <c r="R8" s="1351"/>
      <c r="S8" s="1351"/>
      <c r="T8" s="1351"/>
      <c r="U8" s="1351"/>
      <c r="V8" s="1351"/>
      <c r="W8" s="1351"/>
      <c r="X8" s="1351"/>
      <c r="Y8" s="1351"/>
      <c r="Z8" s="1352"/>
    </row>
    <row r="9" spans="1:28" s="1354" customFormat="1" ht="2.25" customHeight="1" x14ac:dyDescent="0.25">
      <c r="A9" s="1353"/>
    </row>
    <row r="10" spans="1:28" s="1344" customFormat="1" ht="116.25" customHeight="1" x14ac:dyDescent="0.25">
      <c r="A10" s="2594" t="s">
        <v>1600</v>
      </c>
      <c r="B10" s="2594"/>
      <c r="C10" s="2594"/>
      <c r="D10" s="2594"/>
      <c r="E10" s="2594"/>
      <c r="F10" s="2594"/>
      <c r="G10" s="2594"/>
      <c r="H10" s="2594"/>
      <c r="I10" s="2594"/>
      <c r="J10" s="2594"/>
      <c r="K10" s="2594"/>
      <c r="L10" s="2594"/>
      <c r="M10" s="2594"/>
      <c r="N10" s="2594"/>
      <c r="O10" s="2594"/>
      <c r="P10" s="2594"/>
      <c r="Q10" s="2594"/>
      <c r="R10" s="2594"/>
      <c r="S10" s="2594"/>
      <c r="T10" s="2594"/>
      <c r="U10" s="2594"/>
      <c r="V10" s="2594"/>
      <c r="W10" s="2594"/>
      <c r="X10" s="2594"/>
      <c r="Y10" s="2594"/>
      <c r="Z10" s="2594"/>
    </row>
    <row r="11" spans="1:28" s="1344" customFormat="1" ht="74.25" customHeight="1" x14ac:dyDescent="0.3">
      <c r="A11" s="1355"/>
      <c r="B11" s="2595" t="s">
        <v>1601</v>
      </c>
      <c r="C11" s="2595"/>
      <c r="D11" s="2595"/>
      <c r="E11" s="2596" t="s">
        <v>1602</v>
      </c>
      <c r="F11" s="2596"/>
      <c r="G11" s="2596"/>
      <c r="H11" s="2596"/>
      <c r="I11" s="2596"/>
      <c r="J11" s="2596"/>
      <c r="K11" s="2596"/>
      <c r="L11" s="2596"/>
      <c r="M11" s="2596"/>
      <c r="N11" s="2596"/>
      <c r="O11" s="2596"/>
      <c r="P11" s="2596"/>
      <c r="Q11" s="2596"/>
      <c r="R11" s="2596"/>
      <c r="S11" s="2596"/>
      <c r="T11" s="2596"/>
      <c r="U11" s="2596"/>
      <c r="V11" s="2596"/>
      <c r="W11" s="2596"/>
      <c r="X11" s="2596"/>
      <c r="Y11" s="2596"/>
      <c r="Z11" s="2596"/>
    </row>
    <row r="12" spans="1:28" s="1344" customFormat="1" ht="71.25" customHeight="1" x14ac:dyDescent="0.3">
      <c r="A12" s="1355"/>
      <c r="B12" s="2595" t="s">
        <v>1603</v>
      </c>
      <c r="C12" s="2595"/>
      <c r="D12" s="2595"/>
      <c r="E12" s="2596" t="s">
        <v>1604</v>
      </c>
      <c r="F12" s="2596"/>
      <c r="G12" s="2596"/>
      <c r="H12" s="2596"/>
      <c r="I12" s="2596"/>
      <c r="J12" s="2596"/>
      <c r="K12" s="2596"/>
      <c r="L12" s="2596"/>
      <c r="M12" s="2596"/>
      <c r="N12" s="2596"/>
      <c r="O12" s="2596"/>
      <c r="P12" s="2596"/>
      <c r="Q12" s="2596"/>
      <c r="R12" s="2596"/>
      <c r="S12" s="2596"/>
      <c r="T12" s="2596"/>
      <c r="U12" s="2596"/>
      <c r="V12" s="2596"/>
      <c r="W12" s="2596"/>
      <c r="X12" s="2596"/>
      <c r="Y12" s="2596"/>
      <c r="Z12" s="2596"/>
    </row>
    <row r="13" spans="1:28" s="1344" customFormat="1" ht="23.25" customHeight="1" x14ac:dyDescent="0.3">
      <c r="A13" s="1355"/>
      <c r="B13" s="2595" t="s">
        <v>1605</v>
      </c>
      <c r="C13" s="2595"/>
      <c r="D13" s="2595"/>
      <c r="E13" s="2596" t="s">
        <v>1606</v>
      </c>
      <c r="F13" s="2596"/>
      <c r="G13" s="2596"/>
      <c r="H13" s="2596"/>
      <c r="I13" s="2596"/>
      <c r="J13" s="2596"/>
      <c r="K13" s="2596"/>
      <c r="L13" s="2596"/>
      <c r="M13" s="2596"/>
      <c r="N13" s="2596"/>
      <c r="O13" s="2596"/>
      <c r="P13" s="2596"/>
      <c r="Q13" s="2596"/>
      <c r="R13" s="2596"/>
      <c r="S13" s="2596"/>
      <c r="T13" s="2596"/>
      <c r="U13" s="2596"/>
      <c r="V13" s="2596"/>
      <c r="W13" s="2596"/>
      <c r="X13" s="2596"/>
      <c r="Y13" s="2596"/>
      <c r="Z13" s="1350"/>
    </row>
    <row r="14" spans="1:28" s="1341" customFormat="1" ht="25.5" customHeight="1" x14ac:dyDescent="0.25">
      <c r="A14" s="1346" t="s">
        <v>1607</v>
      </c>
      <c r="B14" s="1347"/>
      <c r="C14" s="1347"/>
      <c r="D14" s="1347"/>
      <c r="E14" s="1347"/>
      <c r="F14" s="1347"/>
      <c r="G14" s="1347"/>
      <c r="H14" s="1347"/>
      <c r="I14" s="1347"/>
      <c r="J14" s="1347"/>
      <c r="K14" s="1347"/>
      <c r="L14" s="1347"/>
      <c r="M14" s="1347"/>
      <c r="N14" s="1347"/>
      <c r="O14" s="1347"/>
      <c r="P14" s="1347"/>
      <c r="Q14" s="1347"/>
      <c r="R14" s="1347"/>
      <c r="S14" s="1347"/>
      <c r="T14" s="1347"/>
      <c r="U14" s="1347"/>
      <c r="V14" s="1347"/>
      <c r="W14" s="1347"/>
      <c r="X14" s="1347"/>
      <c r="Y14" s="1347"/>
      <c r="Z14" s="1348"/>
    </row>
    <row r="15" spans="1:28" s="1354" customFormat="1" ht="2.25" customHeight="1" x14ac:dyDescent="0.25">
      <c r="A15" s="1353"/>
    </row>
    <row r="16" spans="1:28" s="1344" customFormat="1" ht="51" customHeight="1" x14ac:dyDescent="0.25">
      <c r="A16" s="2596" t="s">
        <v>1608</v>
      </c>
      <c r="B16" s="2596"/>
      <c r="C16" s="2596"/>
      <c r="D16" s="2596"/>
      <c r="E16" s="2596"/>
      <c r="F16" s="2596"/>
      <c r="G16" s="2596"/>
      <c r="H16" s="2596"/>
      <c r="I16" s="2596"/>
      <c r="J16" s="2596"/>
      <c r="K16" s="2596"/>
      <c r="L16" s="2596"/>
      <c r="M16" s="2596"/>
      <c r="N16" s="2596"/>
      <c r="O16" s="2596"/>
      <c r="P16" s="2596"/>
      <c r="Q16" s="2596"/>
      <c r="R16" s="2596"/>
      <c r="S16" s="2596"/>
      <c r="T16" s="2596"/>
      <c r="U16" s="2596"/>
      <c r="V16" s="2596"/>
      <c r="W16" s="2596"/>
      <c r="X16" s="2596"/>
      <c r="Y16" s="2596"/>
      <c r="Z16" s="2596"/>
    </row>
    <row r="17" spans="1:28" ht="36.75" customHeight="1" x14ac:dyDescent="0.3">
      <c r="B17" s="2595" t="s">
        <v>1601</v>
      </c>
      <c r="C17" s="2595"/>
      <c r="D17" s="2595"/>
      <c r="E17" s="2596" t="s">
        <v>1609</v>
      </c>
      <c r="F17" s="2596"/>
      <c r="G17" s="2596"/>
      <c r="H17" s="2596"/>
      <c r="I17" s="2596"/>
      <c r="J17" s="2596"/>
      <c r="K17" s="2596"/>
      <c r="L17" s="2596"/>
      <c r="M17" s="2596"/>
      <c r="N17" s="2596"/>
      <c r="O17" s="2596"/>
      <c r="P17" s="2596"/>
      <c r="Q17" s="2596"/>
      <c r="R17" s="2596"/>
      <c r="S17" s="2596"/>
      <c r="T17" s="2596"/>
      <c r="U17" s="2596"/>
      <c r="V17" s="2596"/>
      <c r="W17" s="2596"/>
      <c r="X17" s="2596"/>
      <c r="Y17" s="2596"/>
      <c r="Z17" s="2596"/>
    </row>
    <row r="18" spans="1:28" ht="36.75" customHeight="1" x14ac:dyDescent="0.3">
      <c r="B18" s="2595" t="s">
        <v>1603</v>
      </c>
      <c r="C18" s="2595"/>
      <c r="D18" s="2595"/>
      <c r="E18" s="2596" t="s">
        <v>1610</v>
      </c>
      <c r="F18" s="2596"/>
      <c r="G18" s="2596"/>
      <c r="H18" s="2596"/>
      <c r="I18" s="2596"/>
      <c r="J18" s="2596"/>
      <c r="K18" s="2596"/>
      <c r="L18" s="2596"/>
      <c r="M18" s="2596"/>
      <c r="N18" s="2596"/>
      <c r="O18" s="2596"/>
      <c r="P18" s="2596"/>
      <c r="Q18" s="2596"/>
      <c r="R18" s="2596"/>
      <c r="S18" s="2596"/>
      <c r="T18" s="2596"/>
      <c r="U18" s="2596"/>
      <c r="V18" s="2596"/>
      <c r="W18" s="2596"/>
      <c r="X18" s="2596"/>
      <c r="Y18" s="2596"/>
      <c r="Z18" s="2596"/>
    </row>
    <row r="19" spans="1:28" ht="18" customHeight="1" x14ac:dyDescent="0.3">
      <c r="B19" s="2595" t="s">
        <v>1605</v>
      </c>
      <c r="C19" s="2595"/>
      <c r="D19" s="2595"/>
      <c r="E19" s="2596" t="s">
        <v>1606</v>
      </c>
      <c r="F19" s="2596"/>
      <c r="G19" s="2596"/>
      <c r="H19" s="2596"/>
      <c r="I19" s="2596"/>
      <c r="J19" s="2596"/>
      <c r="K19" s="2596"/>
      <c r="L19" s="2596"/>
      <c r="M19" s="2596"/>
      <c r="N19" s="2596"/>
      <c r="O19" s="2596"/>
      <c r="P19" s="2596"/>
      <c r="Q19" s="2596"/>
      <c r="R19" s="2596"/>
      <c r="S19" s="2596"/>
      <c r="T19" s="2596"/>
      <c r="U19" s="2596"/>
      <c r="V19" s="2596"/>
      <c r="W19" s="2596"/>
      <c r="X19" s="2596"/>
      <c r="Y19" s="2596"/>
    </row>
    <row r="20" spans="1:28" ht="25.5" customHeight="1" x14ac:dyDescent="0.3">
      <c r="A20" s="1346" t="s">
        <v>1611</v>
      </c>
      <c r="B20" s="1356"/>
      <c r="C20" s="1356"/>
      <c r="D20" s="1356"/>
      <c r="E20" s="1356"/>
      <c r="F20" s="1356"/>
      <c r="G20" s="1356"/>
      <c r="H20" s="1356"/>
      <c r="I20" s="1356"/>
      <c r="J20" s="1356"/>
      <c r="K20" s="1356"/>
      <c r="L20" s="1356"/>
      <c r="M20" s="1356"/>
      <c r="N20" s="1356"/>
      <c r="O20" s="1356"/>
      <c r="P20" s="1356"/>
      <c r="Q20" s="1356"/>
      <c r="R20" s="1356"/>
      <c r="S20" s="1356"/>
      <c r="T20" s="1356"/>
      <c r="U20" s="1356"/>
      <c r="V20" s="1356"/>
      <c r="W20" s="1356"/>
      <c r="X20" s="1356"/>
      <c r="Y20" s="1356"/>
      <c r="Z20" s="1357"/>
    </row>
    <row r="21" spans="1:28" s="1354" customFormat="1" ht="2.25" customHeight="1" x14ac:dyDescent="0.25">
      <c r="A21" s="1353"/>
    </row>
    <row r="22" spans="1:28" ht="51.75" customHeight="1" x14ac:dyDescent="0.3">
      <c r="A22" s="2594" t="s">
        <v>1612</v>
      </c>
      <c r="B22" s="2594"/>
      <c r="C22" s="2594"/>
      <c r="D22" s="2594"/>
      <c r="E22" s="2594"/>
      <c r="F22" s="2594"/>
      <c r="G22" s="2594"/>
      <c r="H22" s="2594"/>
      <c r="I22" s="2594"/>
      <c r="J22" s="2594"/>
      <c r="K22" s="2594"/>
      <c r="L22" s="2594"/>
      <c r="M22" s="2594"/>
      <c r="N22" s="2594"/>
      <c r="O22" s="2594"/>
      <c r="P22" s="2594"/>
      <c r="Q22" s="2594"/>
      <c r="R22" s="2594"/>
      <c r="S22" s="2594"/>
      <c r="T22" s="2594"/>
      <c r="U22" s="2594"/>
      <c r="V22" s="2594"/>
      <c r="W22" s="2594"/>
      <c r="X22" s="2594"/>
      <c r="Y22" s="2594"/>
      <c r="Z22" s="2594"/>
    </row>
    <row r="23" spans="1:28" ht="21" customHeight="1" x14ac:dyDescent="0.3">
      <c r="B23" s="2595" t="s">
        <v>1601</v>
      </c>
      <c r="C23" s="2595"/>
      <c r="D23" s="2595"/>
      <c r="E23" s="2596" t="s">
        <v>1613</v>
      </c>
      <c r="F23" s="2596"/>
      <c r="G23" s="2596"/>
      <c r="H23" s="2596"/>
      <c r="I23" s="2596"/>
      <c r="J23" s="2596"/>
      <c r="K23" s="2596"/>
      <c r="L23" s="2596"/>
      <c r="M23" s="2596"/>
      <c r="N23" s="2596"/>
      <c r="O23" s="2596"/>
      <c r="P23" s="2596"/>
      <c r="Q23" s="2596"/>
      <c r="R23" s="2596"/>
      <c r="S23" s="2596"/>
      <c r="T23" s="2596"/>
      <c r="U23" s="2596"/>
      <c r="V23" s="2596"/>
      <c r="W23" s="2596"/>
      <c r="X23" s="2596"/>
      <c r="Y23" s="2596"/>
      <c r="Z23" s="2596"/>
      <c r="AB23" s="178" t="s">
        <v>22</v>
      </c>
    </row>
    <row r="24" spans="1:28" ht="20.25" customHeight="1" x14ac:dyDescent="0.3">
      <c r="B24" s="2595" t="s">
        <v>1603</v>
      </c>
      <c r="C24" s="2595"/>
      <c r="D24" s="2595"/>
      <c r="E24" s="2596" t="s">
        <v>1614</v>
      </c>
      <c r="F24" s="2596"/>
      <c r="G24" s="2596"/>
      <c r="H24" s="2596"/>
      <c r="I24" s="2596"/>
      <c r="J24" s="2596"/>
      <c r="K24" s="2596"/>
      <c r="L24" s="2596"/>
      <c r="M24" s="2596"/>
      <c r="N24" s="2596"/>
      <c r="O24" s="2596"/>
      <c r="P24" s="2596"/>
      <c r="Q24" s="2596"/>
      <c r="R24" s="2596"/>
      <c r="S24" s="2596"/>
      <c r="T24" s="2596"/>
      <c r="U24" s="2596"/>
      <c r="V24" s="2596"/>
      <c r="W24" s="2596"/>
      <c r="X24" s="2596"/>
      <c r="Y24" s="2596"/>
      <c r="Z24" s="2596"/>
    </row>
    <row r="25" spans="1:28" ht="22.5" customHeight="1" x14ac:dyDescent="0.3">
      <c r="B25" s="2595" t="s">
        <v>1605</v>
      </c>
      <c r="C25" s="2595"/>
      <c r="D25" s="2595"/>
      <c r="E25" s="2596" t="s">
        <v>1606</v>
      </c>
      <c r="F25" s="2596"/>
      <c r="G25" s="2596"/>
      <c r="H25" s="2596"/>
      <c r="I25" s="2596"/>
      <c r="J25" s="2596"/>
      <c r="K25" s="2596"/>
      <c r="L25" s="2596"/>
      <c r="M25" s="2596"/>
      <c r="N25" s="2596"/>
      <c r="O25" s="2596"/>
      <c r="P25" s="2596"/>
      <c r="Q25" s="2596"/>
      <c r="R25" s="2596"/>
      <c r="S25" s="2596"/>
      <c r="T25" s="2596"/>
      <c r="U25" s="2596"/>
      <c r="V25" s="2596"/>
      <c r="W25" s="2596"/>
      <c r="X25" s="2596"/>
      <c r="Y25" s="2596"/>
    </row>
    <row r="26" spans="1:28" s="1360" customFormat="1" ht="25.5" customHeight="1" x14ac:dyDescent="0.25">
      <c r="A26" s="1346" t="s">
        <v>1615</v>
      </c>
      <c r="B26" s="1358"/>
      <c r="C26" s="1358"/>
      <c r="D26" s="1358"/>
      <c r="E26" s="1358"/>
      <c r="F26" s="1358"/>
      <c r="G26" s="1358"/>
      <c r="H26" s="1358"/>
      <c r="I26" s="1358"/>
      <c r="J26" s="1358"/>
      <c r="K26" s="1358"/>
      <c r="L26" s="1358"/>
      <c r="M26" s="1358"/>
      <c r="N26" s="1358"/>
      <c r="O26" s="1358"/>
      <c r="P26" s="1358"/>
      <c r="Q26" s="1358"/>
      <c r="R26" s="1358"/>
      <c r="S26" s="1358"/>
      <c r="T26" s="1358"/>
      <c r="U26" s="1358"/>
      <c r="V26" s="1358"/>
      <c r="W26" s="1358"/>
      <c r="X26" s="1358"/>
      <c r="Y26" s="1358"/>
      <c r="Z26" s="1359"/>
    </row>
    <row r="27" spans="1:28" s="1354" customFormat="1" ht="2.25" customHeight="1" x14ac:dyDescent="0.25">
      <c r="A27" s="1353"/>
    </row>
    <row r="28" spans="1:28" ht="239.25" customHeight="1" x14ac:dyDescent="0.3">
      <c r="A28" s="2594" t="s">
        <v>1616</v>
      </c>
      <c r="B28" s="2594"/>
      <c r="C28" s="2594"/>
      <c r="D28" s="2594"/>
      <c r="E28" s="2594"/>
      <c r="F28" s="2594"/>
      <c r="G28" s="2594"/>
      <c r="H28" s="2594"/>
      <c r="I28" s="2594"/>
      <c r="J28" s="2594"/>
      <c r="K28" s="2594"/>
      <c r="L28" s="2594"/>
      <c r="M28" s="2594"/>
      <c r="N28" s="2594"/>
      <c r="O28" s="2594"/>
      <c r="P28" s="2594"/>
      <c r="Q28" s="2594"/>
      <c r="R28" s="2594"/>
      <c r="S28" s="2594"/>
      <c r="T28" s="2594"/>
      <c r="U28" s="2594"/>
      <c r="V28" s="2594"/>
      <c r="W28" s="2594"/>
      <c r="X28" s="2594"/>
      <c r="Y28" s="2594"/>
      <c r="Z28" s="2594"/>
    </row>
    <row r="29" spans="1:28" ht="23.25" customHeight="1" x14ac:dyDescent="0.3">
      <c r="B29" s="2595" t="s">
        <v>1601</v>
      </c>
      <c r="C29" s="2595"/>
      <c r="D29" s="2595"/>
      <c r="E29" s="2596" t="s">
        <v>1617</v>
      </c>
      <c r="F29" s="2596"/>
      <c r="G29" s="2596"/>
      <c r="H29" s="2596"/>
      <c r="I29" s="2596"/>
      <c r="J29" s="2596"/>
      <c r="K29" s="2596"/>
      <c r="L29" s="2596"/>
      <c r="M29" s="2596"/>
      <c r="N29" s="2596"/>
      <c r="O29" s="2596"/>
      <c r="P29" s="2596"/>
      <c r="Q29" s="2596"/>
      <c r="R29" s="2596"/>
      <c r="S29" s="2596"/>
      <c r="T29" s="2596"/>
      <c r="U29" s="2596"/>
      <c r="V29" s="2596"/>
      <c r="W29" s="2596"/>
      <c r="X29" s="2596"/>
      <c r="Y29" s="2596"/>
      <c r="Z29" s="2596"/>
    </row>
    <row r="30" spans="1:28" ht="22.5" customHeight="1" x14ac:dyDescent="0.3">
      <c r="B30" s="2595" t="s">
        <v>1603</v>
      </c>
      <c r="C30" s="2595"/>
      <c r="D30" s="2595"/>
      <c r="E30" s="2596" t="s">
        <v>1618</v>
      </c>
      <c r="F30" s="2596"/>
      <c r="G30" s="2596"/>
      <c r="H30" s="2596"/>
      <c r="I30" s="2596"/>
      <c r="J30" s="2596"/>
      <c r="K30" s="2596"/>
      <c r="L30" s="2596"/>
      <c r="M30" s="2596"/>
      <c r="N30" s="2596"/>
      <c r="O30" s="2596"/>
      <c r="P30" s="2596"/>
      <c r="Q30" s="2596"/>
      <c r="R30" s="2596"/>
      <c r="S30" s="2596"/>
      <c r="T30" s="2596"/>
      <c r="U30" s="2596"/>
      <c r="V30" s="2596"/>
      <c r="W30" s="2596"/>
      <c r="X30" s="2596"/>
      <c r="Y30" s="2596"/>
      <c r="Z30" s="2596"/>
    </row>
    <row r="31" spans="1:28" ht="27.75" customHeight="1" x14ac:dyDescent="0.3">
      <c r="B31" s="2595" t="s">
        <v>1605</v>
      </c>
      <c r="C31" s="2595"/>
      <c r="D31" s="2595"/>
      <c r="E31" s="2596" t="s">
        <v>1606</v>
      </c>
      <c r="F31" s="2596"/>
      <c r="G31" s="2596"/>
      <c r="H31" s="2596"/>
      <c r="I31" s="2596"/>
      <c r="J31" s="2596"/>
      <c r="K31" s="2596"/>
      <c r="L31" s="2596"/>
      <c r="M31" s="2596"/>
      <c r="N31" s="2596"/>
      <c r="O31" s="2596"/>
      <c r="P31" s="2596"/>
      <c r="Q31" s="2596"/>
      <c r="R31" s="2596"/>
      <c r="S31" s="2596"/>
      <c r="T31" s="2596"/>
      <c r="U31" s="2596"/>
      <c r="V31" s="2596"/>
      <c r="W31" s="2596"/>
      <c r="X31" s="2596"/>
      <c r="Y31" s="2596"/>
    </row>
    <row r="32" spans="1:28" ht="25.5" customHeight="1" x14ac:dyDescent="0.3">
      <c r="A32" s="1346" t="s">
        <v>1619</v>
      </c>
      <c r="B32" s="1356"/>
      <c r="C32" s="1356"/>
      <c r="D32" s="1356"/>
      <c r="E32" s="1356"/>
      <c r="F32" s="1356"/>
      <c r="G32" s="1356"/>
      <c r="H32" s="1356"/>
      <c r="I32" s="1356"/>
      <c r="J32" s="1356"/>
      <c r="K32" s="1356"/>
      <c r="L32" s="1356"/>
      <c r="M32" s="1356"/>
      <c r="N32" s="1356"/>
      <c r="O32" s="1356"/>
      <c r="P32" s="1356"/>
      <c r="Q32" s="1356"/>
      <c r="R32" s="1356"/>
      <c r="S32" s="1356"/>
      <c r="T32" s="1356"/>
      <c r="U32" s="1356"/>
      <c r="V32" s="1356"/>
      <c r="W32" s="1356"/>
      <c r="X32" s="1356"/>
      <c r="Y32" s="1356"/>
      <c r="Z32" s="1357"/>
    </row>
    <row r="33" spans="1:26" s="1354" customFormat="1" ht="3.75" customHeight="1" x14ac:dyDescent="0.25">
      <c r="A33" s="1353"/>
    </row>
    <row r="34" spans="1:26" ht="150.75" customHeight="1" x14ac:dyDescent="0.3">
      <c r="A34" s="2594" t="s">
        <v>1620</v>
      </c>
      <c r="B34" s="2594"/>
      <c r="C34" s="2594"/>
      <c r="D34" s="2594"/>
      <c r="E34" s="2594"/>
      <c r="F34" s="2594"/>
      <c r="G34" s="2594"/>
      <c r="H34" s="2594"/>
      <c r="I34" s="2594"/>
      <c r="J34" s="2594"/>
      <c r="K34" s="2594"/>
      <c r="L34" s="2594"/>
      <c r="M34" s="2594"/>
      <c r="N34" s="2594"/>
      <c r="O34" s="2594"/>
      <c r="P34" s="2594"/>
      <c r="Q34" s="2594"/>
      <c r="R34" s="2594"/>
      <c r="S34" s="2594"/>
      <c r="T34" s="2594"/>
      <c r="U34" s="2594"/>
      <c r="V34" s="2594"/>
      <c r="W34" s="2594"/>
      <c r="X34" s="2594"/>
      <c r="Y34" s="2594"/>
      <c r="Z34" s="2594"/>
    </row>
    <row r="35" spans="1:26" ht="36.75" customHeight="1" x14ac:dyDescent="0.3">
      <c r="B35" s="2595" t="s">
        <v>1601</v>
      </c>
      <c r="C35" s="2595"/>
      <c r="D35" s="2595"/>
      <c r="E35" s="2596" t="s">
        <v>1621</v>
      </c>
      <c r="F35" s="2596"/>
      <c r="G35" s="2596"/>
      <c r="H35" s="2596"/>
      <c r="I35" s="2596"/>
      <c r="J35" s="2596"/>
      <c r="K35" s="2596"/>
      <c r="L35" s="2596"/>
      <c r="M35" s="2596"/>
      <c r="N35" s="2596"/>
      <c r="O35" s="2596"/>
      <c r="P35" s="2596"/>
      <c r="Q35" s="2596"/>
      <c r="R35" s="2596"/>
      <c r="S35" s="2596"/>
      <c r="T35" s="2596"/>
      <c r="U35" s="2596"/>
      <c r="V35" s="2596"/>
      <c r="W35" s="2596"/>
      <c r="X35" s="2596"/>
      <c r="Y35" s="2596"/>
      <c r="Z35" s="2596"/>
    </row>
    <row r="36" spans="1:26" ht="39" customHeight="1" x14ac:dyDescent="0.3">
      <c r="B36" s="2595" t="s">
        <v>1603</v>
      </c>
      <c r="C36" s="2595"/>
      <c r="D36" s="2595"/>
      <c r="E36" s="2596" t="s">
        <v>1622</v>
      </c>
      <c r="F36" s="2596"/>
      <c r="G36" s="2596"/>
      <c r="H36" s="2596"/>
      <c r="I36" s="2596"/>
      <c r="J36" s="2596"/>
      <c r="K36" s="2596"/>
      <c r="L36" s="2596"/>
      <c r="M36" s="2596"/>
      <c r="N36" s="2596"/>
      <c r="O36" s="2596"/>
      <c r="P36" s="2596"/>
      <c r="Q36" s="2596"/>
      <c r="R36" s="2596"/>
      <c r="S36" s="2596"/>
      <c r="T36" s="2596"/>
      <c r="U36" s="2596"/>
      <c r="V36" s="2596"/>
      <c r="W36" s="2596"/>
      <c r="X36" s="2596"/>
      <c r="Y36" s="2596"/>
      <c r="Z36" s="2596"/>
    </row>
    <row r="37" spans="1:26" ht="22.5" customHeight="1" x14ac:dyDescent="0.3">
      <c r="A37" s="236"/>
      <c r="B37" s="2597" t="s">
        <v>1605</v>
      </c>
      <c r="C37" s="2597"/>
      <c r="D37" s="2597"/>
      <c r="E37" s="2598" t="s">
        <v>1606</v>
      </c>
      <c r="F37" s="2598"/>
      <c r="G37" s="2598"/>
      <c r="H37" s="2598"/>
      <c r="I37" s="2598"/>
      <c r="J37" s="2598"/>
      <c r="K37" s="2598"/>
      <c r="L37" s="2598"/>
      <c r="M37" s="2598"/>
      <c r="N37" s="2598"/>
      <c r="O37" s="2598"/>
      <c r="P37" s="2598"/>
      <c r="Q37" s="2598"/>
      <c r="R37" s="2598"/>
      <c r="S37" s="2598"/>
      <c r="T37" s="2598"/>
      <c r="U37" s="2598"/>
      <c r="V37" s="2598"/>
      <c r="W37" s="2598"/>
      <c r="X37" s="2598"/>
      <c r="Y37" s="2598"/>
      <c r="Z37" s="236"/>
    </row>
    <row r="38" spans="1:26" ht="100.5" customHeight="1" x14ac:dyDescent="0.3">
      <c r="A38" s="2599" t="s">
        <v>1623</v>
      </c>
      <c r="B38" s="2599"/>
      <c r="C38" s="2599"/>
      <c r="D38" s="2599"/>
      <c r="E38" s="2599"/>
      <c r="F38" s="2599"/>
      <c r="G38" s="2599"/>
      <c r="H38" s="2599"/>
      <c r="I38" s="2599"/>
      <c r="J38" s="2599"/>
      <c r="K38" s="2599"/>
      <c r="L38" s="2599"/>
      <c r="M38" s="2599"/>
      <c r="N38" s="2599"/>
      <c r="O38" s="2599"/>
      <c r="P38" s="2599"/>
      <c r="Q38" s="2599"/>
      <c r="R38" s="2599"/>
      <c r="S38" s="2599"/>
      <c r="T38" s="2599"/>
      <c r="U38" s="2599"/>
      <c r="V38" s="2599"/>
      <c r="W38" s="2599"/>
      <c r="X38" s="2599"/>
      <c r="Y38" s="2599"/>
      <c r="Z38" s="2599"/>
    </row>
    <row r="39" spans="1:26" s="433" customFormat="1" ht="35.25" customHeight="1" x14ac:dyDescent="0.25">
      <c r="A39" s="2600" t="s">
        <v>1427</v>
      </c>
      <c r="B39" s="2601"/>
      <c r="C39" s="2601"/>
      <c r="D39" s="2601"/>
      <c r="E39" s="2601"/>
      <c r="F39" s="2601"/>
      <c r="G39" s="2601"/>
      <c r="H39" s="2601"/>
      <c r="I39" s="2601"/>
      <c r="J39" s="2601"/>
      <c r="K39" s="2601"/>
      <c r="L39" s="2601"/>
      <c r="M39" s="2601"/>
      <c r="N39" s="2601"/>
      <c r="O39" s="2601"/>
      <c r="P39" s="2601"/>
      <c r="Q39" s="2601"/>
      <c r="R39" s="2601"/>
      <c r="S39" s="2601"/>
      <c r="T39" s="2601"/>
      <c r="U39" s="2601"/>
      <c r="V39" s="2601"/>
      <c r="W39" s="2601"/>
      <c r="X39" s="2601"/>
      <c r="Y39" s="2601"/>
      <c r="Z39" s="2601"/>
    </row>
    <row r="40" spans="1:26" ht="118.5" customHeight="1" x14ac:dyDescent="0.3">
      <c r="A40" s="1913" t="s">
        <v>1624</v>
      </c>
      <c r="B40" s="1913"/>
      <c r="C40" s="1913"/>
      <c r="D40" s="1913"/>
      <c r="E40" s="1913"/>
      <c r="F40" s="1913"/>
      <c r="G40" s="1913"/>
      <c r="H40" s="1913"/>
      <c r="I40" s="1913"/>
      <c r="J40" s="1913"/>
      <c r="K40" s="1913"/>
      <c r="L40" s="1913"/>
      <c r="M40" s="1913"/>
      <c r="N40" s="1913"/>
      <c r="O40" s="1913"/>
      <c r="P40" s="1913"/>
      <c r="Q40" s="1913"/>
      <c r="R40" s="1913"/>
      <c r="S40" s="1913"/>
      <c r="T40" s="1913"/>
      <c r="U40" s="1913"/>
      <c r="V40" s="1913"/>
      <c r="W40" s="1913"/>
      <c r="X40" s="1913"/>
      <c r="Y40" s="1913"/>
      <c r="Z40" s="1913"/>
    </row>
    <row r="41" spans="1:26" ht="25.5" customHeight="1" x14ac:dyDescent="0.3">
      <c r="A41" s="1361" t="s">
        <v>1625</v>
      </c>
      <c r="B41" s="1362"/>
      <c r="C41" s="1363"/>
      <c r="D41" s="1363"/>
      <c r="E41" s="1363"/>
      <c r="F41" s="1363"/>
      <c r="G41" s="1363"/>
      <c r="H41" s="1363"/>
      <c r="I41" s="1363"/>
      <c r="J41" s="1363"/>
      <c r="K41" s="1363"/>
      <c r="L41" s="1363"/>
      <c r="M41" s="1363"/>
      <c r="N41" s="1364"/>
      <c r="O41" s="1363"/>
      <c r="P41" s="1363"/>
      <c r="Q41" s="1363"/>
      <c r="R41" s="1363"/>
      <c r="S41" s="1363"/>
      <c r="T41" s="1363"/>
      <c r="U41" s="1363"/>
      <c r="V41" s="1363"/>
      <c r="W41" s="1363"/>
      <c r="X41" s="1363"/>
      <c r="Y41" s="1363"/>
      <c r="Z41" s="1365"/>
    </row>
    <row r="42" spans="1:26" ht="36" customHeight="1" x14ac:dyDescent="0.35">
      <c r="A42" s="1366" t="s">
        <v>884</v>
      </c>
      <c r="B42" s="185"/>
      <c r="C42" s="236"/>
      <c r="D42" s="236"/>
      <c r="E42" s="236"/>
      <c r="F42" s="236"/>
      <c r="G42" s="1367"/>
      <c r="H42" s="236"/>
      <c r="I42" s="236"/>
      <c r="J42" s="236"/>
      <c r="K42" s="236"/>
      <c r="L42" s="236"/>
      <c r="M42" s="236"/>
      <c r="N42" s="1367"/>
      <c r="O42" s="236"/>
      <c r="P42" s="236"/>
      <c r="Q42" s="236"/>
      <c r="R42" s="236"/>
      <c r="S42" s="236"/>
      <c r="T42" s="236"/>
      <c r="U42" s="236"/>
      <c r="V42" s="236"/>
      <c r="W42" s="236"/>
      <c r="X42" s="236"/>
      <c r="Y42" s="224"/>
    </row>
    <row r="43" spans="1:26" ht="30" customHeight="1" x14ac:dyDescent="0.3">
      <c r="A43" s="2602" t="s">
        <v>1626</v>
      </c>
      <c r="B43" s="2602"/>
      <c r="C43" s="2602"/>
      <c r="D43" s="2602"/>
      <c r="E43" s="2602"/>
      <c r="F43" s="2602"/>
      <c r="G43" s="2602"/>
      <c r="H43" s="2602"/>
      <c r="I43" s="2602"/>
      <c r="J43" s="2602"/>
      <c r="K43" s="2602"/>
      <c r="L43" s="2602"/>
      <c r="M43" s="2602"/>
      <c r="N43" s="2602"/>
      <c r="O43" s="2602"/>
      <c r="P43" s="2602"/>
      <c r="Q43" s="2602"/>
      <c r="R43" s="2602"/>
      <c r="S43" s="2602"/>
      <c r="T43" s="2602"/>
      <c r="U43" s="2602"/>
      <c r="V43" s="2602"/>
      <c r="W43" s="2602"/>
      <c r="X43" s="2602"/>
      <c r="Y43" s="224"/>
    </row>
    <row r="44" spans="1:26" ht="30" customHeight="1" x14ac:dyDescent="0.35">
      <c r="A44" s="1368" t="s">
        <v>40247</v>
      </c>
      <c r="B44" s="1369"/>
      <c r="C44" s="1369"/>
      <c r="D44" s="1369"/>
      <c r="E44" s="1369"/>
      <c r="F44" s="1369"/>
      <c r="G44" s="1369"/>
      <c r="H44" s="1369"/>
      <c r="I44" s="1369"/>
      <c r="J44" s="1369"/>
      <c r="K44" s="1369"/>
      <c r="L44" s="1369"/>
      <c r="M44" s="1369"/>
      <c r="N44" s="1369"/>
      <c r="O44" s="1369"/>
      <c r="P44" s="1369"/>
      <c r="Q44" s="1369"/>
      <c r="R44" s="1369"/>
      <c r="S44" s="1369"/>
      <c r="T44" s="1369"/>
      <c r="U44" s="1369"/>
      <c r="V44" s="1369"/>
      <c r="W44" s="1369"/>
      <c r="X44" s="1369"/>
      <c r="Y44" s="224"/>
    </row>
    <row r="45" spans="1:26" ht="30" customHeight="1" x14ac:dyDescent="0.3">
      <c r="A45" s="2589" t="s">
        <v>1627</v>
      </c>
      <c r="B45" s="2589"/>
      <c r="C45" s="2589"/>
      <c r="D45" s="2589"/>
      <c r="E45" s="2589"/>
      <c r="F45" s="2589"/>
      <c r="G45" s="2589"/>
      <c r="H45" s="2589"/>
      <c r="I45" s="2589"/>
      <c r="J45" s="2589"/>
      <c r="K45" s="2589"/>
      <c r="L45" s="2589"/>
      <c r="M45" s="2589"/>
      <c r="N45" s="2589"/>
      <c r="O45" s="2589"/>
      <c r="P45" s="2589"/>
      <c r="Q45" s="2589"/>
      <c r="R45" s="2589"/>
      <c r="S45" s="2589"/>
      <c r="T45" s="2589"/>
      <c r="U45" s="2589"/>
      <c r="V45" s="2589"/>
      <c r="W45" s="2589"/>
      <c r="X45" s="2589"/>
      <c r="Y45" s="224"/>
    </row>
    <row r="46" spans="1:26" ht="30" customHeight="1" x14ac:dyDescent="0.35">
      <c r="A46" s="1368" t="s">
        <v>884</v>
      </c>
      <c r="B46" s="1370"/>
      <c r="C46" s="1370"/>
      <c r="D46" s="1370"/>
      <c r="E46" s="1370"/>
      <c r="F46" s="1370"/>
      <c r="G46" s="1370"/>
      <c r="H46" s="1370"/>
      <c r="I46" s="1370"/>
      <c r="J46" s="1370"/>
      <c r="K46" s="1370"/>
      <c r="L46" s="1370"/>
      <c r="M46" s="1370"/>
      <c r="N46" s="1370"/>
      <c r="O46" s="1370"/>
      <c r="P46" s="1370"/>
      <c r="Q46" s="1370"/>
      <c r="R46" s="1370"/>
      <c r="S46" s="1370"/>
      <c r="T46" s="1370"/>
      <c r="U46" s="1370"/>
      <c r="V46" s="1370"/>
      <c r="W46" s="1370"/>
      <c r="X46" s="1370"/>
      <c r="Y46" s="224"/>
    </row>
    <row r="47" spans="1:26" ht="30" customHeight="1" x14ac:dyDescent="0.3">
      <c r="A47" s="2589" t="s">
        <v>1628</v>
      </c>
      <c r="B47" s="2589"/>
      <c r="C47" s="2589"/>
      <c r="D47" s="2589"/>
      <c r="E47" s="2589"/>
      <c r="F47" s="2589"/>
      <c r="G47" s="2589"/>
      <c r="H47" s="2589"/>
      <c r="I47" s="2589"/>
      <c r="J47" s="2589"/>
      <c r="K47" s="2589"/>
      <c r="L47" s="2589"/>
      <c r="M47" s="2589"/>
      <c r="N47" s="2589"/>
      <c r="O47" s="2589"/>
      <c r="P47" s="2589"/>
      <c r="Q47" s="2589"/>
      <c r="R47" s="2589"/>
      <c r="S47" s="2589"/>
      <c r="T47" s="2589"/>
      <c r="U47" s="2589"/>
      <c r="V47" s="2589"/>
      <c r="W47" s="2589"/>
      <c r="X47" s="2589"/>
      <c r="Y47" s="224"/>
    </row>
    <row r="48" spans="1:26" ht="30" customHeight="1" x14ac:dyDescent="0.35">
      <c r="A48" s="1368" t="s">
        <v>22</v>
      </c>
      <c r="B48" s="1370"/>
      <c r="C48" s="1370"/>
      <c r="D48" s="1370"/>
      <c r="E48" s="1370"/>
      <c r="F48" s="1370"/>
      <c r="G48" s="1370"/>
      <c r="H48" s="1370"/>
      <c r="I48" s="1370"/>
      <c r="J48" s="1370"/>
      <c r="K48" s="1370"/>
      <c r="L48" s="1370"/>
      <c r="M48" s="1370"/>
      <c r="N48" s="1370"/>
      <c r="O48" s="1370"/>
      <c r="P48" s="1370"/>
      <c r="Q48" s="1370"/>
      <c r="R48" s="1370"/>
      <c r="S48" s="1370"/>
      <c r="T48" s="1370"/>
      <c r="U48" s="1370"/>
      <c r="V48" s="1370"/>
      <c r="W48" s="1370"/>
      <c r="X48" s="1370"/>
      <c r="Y48" s="224"/>
    </row>
    <row r="49" spans="1:28" ht="30" customHeight="1" x14ac:dyDescent="0.3">
      <c r="A49" s="2589" t="s">
        <v>1629</v>
      </c>
      <c r="B49" s="2589"/>
      <c r="C49" s="2589"/>
      <c r="D49" s="2589"/>
      <c r="E49" s="2589"/>
      <c r="F49" s="2589"/>
      <c r="G49" s="2589"/>
      <c r="H49" s="2589"/>
      <c r="I49" s="2589"/>
      <c r="J49" s="2589"/>
      <c r="K49" s="2589"/>
      <c r="L49" s="2589"/>
      <c r="M49" s="2589"/>
      <c r="N49" s="2589"/>
      <c r="O49" s="2589"/>
      <c r="P49" s="2589"/>
      <c r="Q49" s="2589"/>
      <c r="R49" s="2589"/>
      <c r="S49" s="2589"/>
      <c r="T49" s="2589"/>
      <c r="U49" s="2589"/>
      <c r="V49" s="2589"/>
      <c r="W49" s="2589"/>
      <c r="X49" s="2589"/>
      <c r="Y49" s="224"/>
    </row>
    <row r="50" spans="1:28" ht="30" customHeight="1" x14ac:dyDescent="0.35">
      <c r="A50" s="1368" t="s">
        <v>40248</v>
      </c>
      <c r="B50" s="1370"/>
      <c r="C50" s="1370"/>
      <c r="D50" s="1370"/>
      <c r="E50" s="1370"/>
      <c r="F50" s="1370"/>
      <c r="G50" s="1370"/>
      <c r="H50" s="1370"/>
      <c r="I50" s="1370"/>
      <c r="J50" s="1370"/>
      <c r="K50" s="1370"/>
      <c r="L50" s="1370"/>
      <c r="M50" s="1370"/>
      <c r="N50" s="1370"/>
      <c r="O50" s="1370"/>
      <c r="P50" s="1370"/>
      <c r="Q50" s="1370"/>
      <c r="R50" s="1370"/>
      <c r="S50" s="1370"/>
      <c r="T50" s="1370"/>
      <c r="U50" s="1370"/>
      <c r="V50" s="1370"/>
      <c r="W50" s="1370"/>
      <c r="X50" s="1370"/>
      <c r="Y50" s="224"/>
    </row>
    <row r="51" spans="1:28" ht="66.75" customHeight="1" thickBot="1" x14ac:dyDescent="0.35">
      <c r="A51" s="2590" t="s">
        <v>1630</v>
      </c>
      <c r="B51" s="2590"/>
      <c r="C51" s="2590"/>
      <c r="D51" s="2590"/>
      <c r="E51" s="2590"/>
      <c r="F51" s="2590"/>
      <c r="G51" s="2590"/>
      <c r="H51" s="2590"/>
      <c r="I51" s="2590"/>
      <c r="J51" s="2590"/>
      <c r="K51" s="2590"/>
      <c r="L51" s="2590"/>
      <c r="M51" s="2590"/>
      <c r="N51" s="2590"/>
      <c r="O51" s="2590"/>
      <c r="P51" s="2590"/>
      <c r="Q51" s="2590"/>
      <c r="R51" s="2590"/>
      <c r="S51" s="2590"/>
      <c r="T51" s="2590"/>
      <c r="U51" s="2590"/>
      <c r="V51" s="2590"/>
      <c r="W51" s="2590"/>
      <c r="X51" s="2590"/>
      <c r="Y51" s="224"/>
    </row>
    <row r="52" spans="1:28" ht="40.5" customHeight="1" thickBot="1" x14ac:dyDescent="0.45">
      <c r="A52" s="1371" t="s">
        <v>1631</v>
      </c>
      <c r="B52" s="195"/>
      <c r="C52" s="224"/>
      <c r="D52" s="224"/>
      <c r="E52" s="224"/>
      <c r="F52" s="224"/>
      <c r="G52" s="224"/>
      <c r="H52" s="224"/>
      <c r="I52" s="224"/>
      <c r="J52" s="224"/>
      <c r="K52" s="224"/>
      <c r="L52" s="224"/>
      <c r="M52" s="224"/>
      <c r="N52" s="216"/>
      <c r="O52" s="224"/>
      <c r="P52" s="224"/>
      <c r="Q52" s="224"/>
      <c r="R52" s="224"/>
      <c r="S52" s="224"/>
      <c r="T52" s="226"/>
      <c r="U52" s="226"/>
      <c r="V52" s="224"/>
      <c r="W52" s="226"/>
      <c r="X52" s="226"/>
      <c r="Y52" s="1372"/>
      <c r="AB52" s="2591"/>
    </row>
    <row r="53" spans="1:28" ht="30.75" customHeight="1" x14ac:dyDescent="0.3">
      <c r="A53" s="216"/>
      <c r="B53" s="195"/>
      <c r="C53" s="224"/>
      <c r="D53" s="224"/>
      <c r="E53" s="224"/>
      <c r="F53" s="224"/>
      <c r="G53" s="224"/>
      <c r="H53" s="224"/>
      <c r="I53" s="224"/>
      <c r="J53" s="224"/>
      <c r="K53" s="224"/>
      <c r="L53" s="224"/>
      <c r="M53" s="224"/>
      <c r="N53" s="216"/>
      <c r="O53" s="224"/>
      <c r="P53" s="224"/>
      <c r="Q53" s="224"/>
      <c r="R53" s="224"/>
      <c r="S53" s="224"/>
      <c r="T53" s="224"/>
      <c r="U53" s="224"/>
      <c r="V53" s="224"/>
      <c r="W53" s="224"/>
      <c r="X53" s="224"/>
      <c r="Y53" s="224"/>
      <c r="AB53" s="2591"/>
    </row>
    <row r="54" spans="1:28" ht="25.5" customHeight="1" x14ac:dyDescent="0.3">
      <c r="A54" s="1361" t="s">
        <v>1426</v>
      </c>
      <c r="B54" s="1362"/>
      <c r="C54" s="1363"/>
      <c r="D54" s="1363"/>
      <c r="E54" s="1363"/>
      <c r="F54" s="1363"/>
      <c r="G54" s="1363"/>
      <c r="H54" s="1363"/>
      <c r="I54" s="1363"/>
      <c r="J54" s="1363"/>
      <c r="K54" s="1363"/>
      <c r="L54" s="1363"/>
      <c r="M54" s="1363"/>
      <c r="N54" s="1363"/>
      <c r="O54" s="1363"/>
      <c r="P54" s="1363"/>
      <c r="Q54" s="1363"/>
      <c r="R54" s="1363"/>
      <c r="S54" s="1363"/>
      <c r="T54" s="1373"/>
      <c r="U54" s="1363"/>
      <c r="V54" s="1363"/>
      <c r="W54" s="1363"/>
      <c r="X54" s="1363"/>
      <c r="Y54" s="1363"/>
      <c r="Z54" s="1365"/>
    </row>
    <row r="55" spans="1:28" s="232" customFormat="1" ht="5.25" customHeight="1" thickBot="1" x14ac:dyDescent="0.35">
      <c r="A55" s="1353"/>
      <c r="B55" s="198"/>
      <c r="T55" s="1374"/>
    </row>
    <row r="56" spans="1:28" ht="9.75" customHeight="1" x14ac:dyDescent="0.3">
      <c r="A56" s="1375"/>
      <c r="B56" s="1376"/>
      <c r="C56" s="1377"/>
      <c r="D56" s="1377"/>
      <c r="E56" s="1377"/>
      <c r="F56" s="1377"/>
      <c r="G56" s="1378"/>
      <c r="H56" s="1375"/>
      <c r="I56" s="1377"/>
      <c r="J56" s="1377"/>
      <c r="K56" s="1377"/>
      <c r="L56" s="1379"/>
      <c r="M56" s="1380"/>
      <c r="N56" s="1377"/>
      <c r="O56" s="1377"/>
      <c r="P56" s="1375"/>
      <c r="Q56" s="1377"/>
      <c r="R56" s="1377"/>
      <c r="S56" s="1378"/>
      <c r="T56" s="1381"/>
      <c r="U56" s="1377"/>
      <c r="V56" s="1377"/>
      <c r="W56" s="1380"/>
      <c r="X56" s="1377"/>
      <c r="Y56" s="1377"/>
      <c r="Z56" s="1378"/>
    </row>
    <row r="57" spans="1:28" s="168" customFormat="1" ht="18" customHeight="1" x14ac:dyDescent="0.3">
      <c r="A57" s="2567">
        <v>1</v>
      </c>
      <c r="B57" s="1966"/>
      <c r="C57" s="1966"/>
      <c r="D57" s="1966"/>
      <c r="E57" s="1966"/>
      <c r="F57" s="1966"/>
      <c r="G57" s="2592"/>
      <c r="H57" s="2567">
        <v>2</v>
      </c>
      <c r="I57" s="1966"/>
      <c r="J57" s="1966"/>
      <c r="K57" s="1966"/>
      <c r="L57" s="2568"/>
      <c r="M57" s="2593">
        <v>3</v>
      </c>
      <c r="N57" s="1966"/>
      <c r="O57" s="1966"/>
      <c r="P57" s="2567">
        <v>4</v>
      </c>
      <c r="Q57" s="1966"/>
      <c r="R57" s="1966"/>
      <c r="S57" s="2592"/>
      <c r="T57" s="2567">
        <v>5</v>
      </c>
      <c r="U57" s="1966"/>
      <c r="V57" s="1966"/>
      <c r="W57" s="2593">
        <v>6</v>
      </c>
      <c r="X57" s="1966"/>
      <c r="Y57" s="1966"/>
      <c r="Z57" s="2592"/>
    </row>
    <row r="58" spans="1:28" s="168" customFormat="1" ht="2.25" customHeight="1" x14ac:dyDescent="0.25">
      <c r="A58" s="2561" t="s">
        <v>1425</v>
      </c>
      <c r="B58" s="2562"/>
      <c r="C58" s="2562"/>
      <c r="D58" s="2562"/>
      <c r="E58" s="2562"/>
      <c r="F58" s="2562"/>
      <c r="G58" s="2563"/>
      <c r="H58" s="2567" t="s">
        <v>652</v>
      </c>
      <c r="I58" s="1966"/>
      <c r="J58" s="1966"/>
      <c r="K58" s="1966"/>
      <c r="L58" s="2568"/>
      <c r="M58" s="2572" t="s">
        <v>1424</v>
      </c>
      <c r="N58" s="2573"/>
      <c r="O58" s="2574"/>
      <c r="P58" s="2578" t="s">
        <v>1632</v>
      </c>
      <c r="Q58" s="2573"/>
      <c r="R58" s="2573"/>
      <c r="S58" s="2574"/>
      <c r="T58" s="2578" t="s">
        <v>1423</v>
      </c>
      <c r="U58" s="2573"/>
      <c r="V58" s="2580"/>
      <c r="W58" s="2572" t="s">
        <v>1422</v>
      </c>
      <c r="X58" s="2573"/>
      <c r="Y58" s="2573"/>
      <c r="Z58" s="2574"/>
    </row>
    <row r="59" spans="1:28" s="168" customFormat="1" ht="21" customHeight="1" x14ac:dyDescent="0.25">
      <c r="A59" s="2561"/>
      <c r="B59" s="2562"/>
      <c r="C59" s="2562"/>
      <c r="D59" s="2562"/>
      <c r="E59" s="2562"/>
      <c r="F59" s="2562"/>
      <c r="G59" s="2563"/>
      <c r="H59" s="2567"/>
      <c r="I59" s="1966"/>
      <c r="J59" s="1966"/>
      <c r="K59" s="1966"/>
      <c r="L59" s="2568"/>
      <c r="M59" s="2572"/>
      <c r="N59" s="2573"/>
      <c r="O59" s="2574"/>
      <c r="P59" s="2578"/>
      <c r="Q59" s="2573"/>
      <c r="R59" s="2573"/>
      <c r="S59" s="2574"/>
      <c r="T59" s="2578"/>
      <c r="U59" s="2573"/>
      <c r="V59" s="2580"/>
      <c r="W59" s="2572"/>
      <c r="X59" s="2573"/>
      <c r="Y59" s="2573"/>
      <c r="Z59" s="2574"/>
    </row>
    <row r="60" spans="1:28" s="168" customFormat="1" ht="21" customHeight="1" x14ac:dyDescent="0.25">
      <c r="A60" s="2561"/>
      <c r="B60" s="2562"/>
      <c r="C60" s="2562"/>
      <c r="D60" s="2562"/>
      <c r="E60" s="2562"/>
      <c r="F60" s="2562"/>
      <c r="G60" s="2563"/>
      <c r="H60" s="2567"/>
      <c r="I60" s="1966"/>
      <c r="J60" s="1966"/>
      <c r="K60" s="1966"/>
      <c r="L60" s="2568"/>
      <c r="M60" s="2572"/>
      <c r="N60" s="2573"/>
      <c r="O60" s="2574"/>
      <c r="P60" s="2578"/>
      <c r="Q60" s="2573"/>
      <c r="R60" s="2573"/>
      <c r="S60" s="2574"/>
      <c r="T60" s="2578"/>
      <c r="U60" s="2573"/>
      <c r="V60" s="2580"/>
      <c r="W60" s="2572"/>
      <c r="X60" s="2573"/>
      <c r="Y60" s="2573"/>
      <c r="Z60" s="2574"/>
    </row>
    <row r="61" spans="1:28" s="168" customFormat="1" ht="46.5" customHeight="1" x14ac:dyDescent="0.25">
      <c r="A61" s="2564"/>
      <c r="B61" s="2565"/>
      <c r="C61" s="2565"/>
      <c r="D61" s="2565"/>
      <c r="E61" s="2565"/>
      <c r="F61" s="2565"/>
      <c r="G61" s="2566"/>
      <c r="H61" s="2569"/>
      <c r="I61" s="2570"/>
      <c r="J61" s="2570"/>
      <c r="K61" s="2570"/>
      <c r="L61" s="2571"/>
      <c r="M61" s="2575"/>
      <c r="N61" s="2576"/>
      <c r="O61" s="2577"/>
      <c r="P61" s="2579"/>
      <c r="Q61" s="2576"/>
      <c r="R61" s="2576"/>
      <c r="S61" s="2577"/>
      <c r="T61" s="2579"/>
      <c r="U61" s="2576"/>
      <c r="V61" s="2581"/>
      <c r="W61" s="2575"/>
      <c r="X61" s="2576"/>
      <c r="Y61" s="2576"/>
      <c r="Z61" s="2577"/>
      <c r="AB61" s="1382"/>
    </row>
    <row r="62" spans="1:28" s="168" customFormat="1" ht="25.5" customHeight="1" x14ac:dyDescent="0.3">
      <c r="A62" s="1383" t="s">
        <v>1421</v>
      </c>
      <c r="B62" s="2582" t="s">
        <v>1420</v>
      </c>
      <c r="C62" s="2583"/>
      <c r="D62" s="2583"/>
      <c r="E62" s="2583"/>
      <c r="F62" s="2583"/>
      <c r="G62" s="2584"/>
      <c r="H62" s="2585"/>
      <c r="I62" s="2397"/>
      <c r="J62" s="2397"/>
      <c r="K62" s="2397"/>
      <c r="L62" s="2374"/>
      <c r="M62" s="2373"/>
      <c r="N62" s="2397"/>
      <c r="O62" s="2397"/>
      <c r="P62" s="2586">
        <f>H62-M62</f>
        <v>0</v>
      </c>
      <c r="Q62" s="2587"/>
      <c r="R62" s="2587"/>
      <c r="S62" s="2588"/>
      <c r="T62" s="2585"/>
      <c r="U62" s="2397"/>
      <c r="V62" s="2374"/>
      <c r="W62" s="2373"/>
      <c r="X62" s="2397"/>
      <c r="Y62" s="2397"/>
      <c r="Z62" s="2560"/>
    </row>
    <row r="63" spans="1:28" s="168" customFormat="1" ht="25.5" customHeight="1" thickBot="1" x14ac:dyDescent="0.35">
      <c r="A63" s="1384" t="s">
        <v>1419</v>
      </c>
      <c r="B63" s="2545" t="s">
        <v>1418</v>
      </c>
      <c r="C63" s="2546"/>
      <c r="D63" s="2546"/>
      <c r="E63" s="2546"/>
      <c r="F63" s="2546"/>
      <c r="G63" s="2547"/>
      <c r="H63" s="2548"/>
      <c r="I63" s="2549"/>
      <c r="J63" s="2549"/>
      <c r="K63" s="2549"/>
      <c r="L63" s="2496"/>
      <c r="M63" s="2495"/>
      <c r="N63" s="2549"/>
      <c r="O63" s="2549"/>
      <c r="P63" s="2550">
        <f>H63-M63</f>
        <v>0</v>
      </c>
      <c r="Q63" s="2551"/>
      <c r="R63" s="2551"/>
      <c r="S63" s="2552"/>
      <c r="T63" s="2553"/>
      <c r="U63" s="2478"/>
      <c r="V63" s="2379"/>
      <c r="W63" s="2378"/>
      <c r="X63" s="2478"/>
      <c r="Y63" s="2478"/>
      <c r="Z63" s="2554"/>
    </row>
    <row r="64" spans="1:28" s="168" customFormat="1" ht="29.25" customHeight="1" thickBot="1" x14ac:dyDescent="0.3">
      <c r="A64" s="2555" t="s">
        <v>1417</v>
      </c>
      <c r="B64" s="2556"/>
      <c r="C64" s="2556"/>
      <c r="D64" s="2556"/>
      <c r="E64" s="2556"/>
      <c r="F64" s="2556"/>
      <c r="G64" s="2557"/>
      <c r="H64" s="2558">
        <f>SUM(H62:H63)</f>
        <v>0</v>
      </c>
      <c r="I64" s="2543"/>
      <c r="J64" s="2543"/>
      <c r="K64" s="2543"/>
      <c r="L64" s="2559"/>
      <c r="M64" s="2542">
        <f>SUM(M62:M63)</f>
        <v>0</v>
      </c>
      <c r="N64" s="2543"/>
      <c r="O64" s="2543"/>
      <c r="P64" s="2558">
        <f>H64-M64</f>
        <v>0</v>
      </c>
      <c r="Q64" s="2543"/>
      <c r="R64" s="2543"/>
      <c r="S64" s="2544"/>
      <c r="T64" s="2558">
        <f>SUM(T62:T63)</f>
        <v>0</v>
      </c>
      <c r="U64" s="2543"/>
      <c r="V64" s="2559"/>
      <c r="W64" s="2542">
        <f>SUM(W62:W63)</f>
        <v>0</v>
      </c>
      <c r="X64" s="2543"/>
      <c r="Y64" s="2543"/>
      <c r="Z64" s="2544"/>
    </row>
    <row r="65" spans="1:25" ht="6" customHeight="1" x14ac:dyDescent="0.3">
      <c r="A65" s="224"/>
      <c r="B65" s="224"/>
      <c r="C65" s="224"/>
      <c r="D65" s="224"/>
      <c r="E65" s="224"/>
      <c r="F65" s="224"/>
      <c r="G65" s="224"/>
      <c r="H65" s="224"/>
      <c r="I65" s="224"/>
      <c r="J65" s="224"/>
      <c r="K65" s="224"/>
      <c r="N65" s="224"/>
      <c r="O65" s="224"/>
      <c r="P65" s="224"/>
      <c r="Q65" s="224"/>
      <c r="R65" s="224"/>
      <c r="S65" s="224"/>
      <c r="U65" s="224"/>
      <c r="V65" s="224"/>
      <c r="W65" s="224"/>
      <c r="X65" s="224"/>
      <c r="Y65" s="224"/>
    </row>
    <row r="66" spans="1:25" s="168" customFormat="1" ht="12.75" customHeight="1" x14ac:dyDescent="0.25"/>
  </sheetData>
  <sheetProtection algorithmName="SHA-512" hashValue="UmvFRR1eJ6QVmp5dzxQmbArbHN/6Y9XrU8cSVCQg/mcLRA7RFYrNh8TJjTC1TtcfxLffq8ZJFs5/OzWA0Y2Iug==" saltValue="jjT2qeU6dJY4KIvv7KVxzg==" spinCount="100000" sheet="1" objects="1" scenarios="1" selectLockedCells="1"/>
  <mergeCells count="81">
    <mergeCell ref="B7:D7"/>
    <mergeCell ref="E7:Z7"/>
    <mergeCell ref="A1:Z1"/>
    <mergeCell ref="A3:Z3"/>
    <mergeCell ref="A5:Z5"/>
    <mergeCell ref="B6:D6"/>
    <mergeCell ref="E6:Z6"/>
    <mergeCell ref="B19:D19"/>
    <mergeCell ref="E19:Y19"/>
    <mergeCell ref="A10:Z10"/>
    <mergeCell ref="B11:D11"/>
    <mergeCell ref="E11:Z11"/>
    <mergeCell ref="B12:D12"/>
    <mergeCell ref="E12:Z12"/>
    <mergeCell ref="B13:D13"/>
    <mergeCell ref="E13:Y13"/>
    <mergeCell ref="A16:Z16"/>
    <mergeCell ref="B17:D17"/>
    <mergeCell ref="E17:Z17"/>
    <mergeCell ref="B18:D18"/>
    <mergeCell ref="E18:Z18"/>
    <mergeCell ref="B31:D31"/>
    <mergeCell ref="E31:Y31"/>
    <mergeCell ref="A22:Z22"/>
    <mergeCell ref="B23:D23"/>
    <mergeCell ref="E23:Z23"/>
    <mergeCell ref="B24:D24"/>
    <mergeCell ref="E24:Z24"/>
    <mergeCell ref="B25:D25"/>
    <mergeCell ref="E25:Y25"/>
    <mergeCell ref="A28:Z28"/>
    <mergeCell ref="B29:D29"/>
    <mergeCell ref="E29:Z29"/>
    <mergeCell ref="B30:D30"/>
    <mergeCell ref="E30:Z30"/>
    <mergeCell ref="A47:X47"/>
    <mergeCell ref="A34:Z34"/>
    <mergeCell ref="B35:D35"/>
    <mergeCell ref="E35:Z35"/>
    <mergeCell ref="B36:D36"/>
    <mergeCell ref="E36:Z36"/>
    <mergeCell ref="B37:D37"/>
    <mergeCell ref="E37:Y37"/>
    <mergeCell ref="A38:Z38"/>
    <mergeCell ref="A39:Z39"/>
    <mergeCell ref="A40:Z40"/>
    <mergeCell ref="A43:X43"/>
    <mergeCell ref="A45:X45"/>
    <mergeCell ref="A49:X49"/>
    <mergeCell ref="A51:X51"/>
    <mergeCell ref="AB52:AB53"/>
    <mergeCell ref="A57:G57"/>
    <mergeCell ref="H57:L57"/>
    <mergeCell ref="M57:O57"/>
    <mergeCell ref="P57:S57"/>
    <mergeCell ref="T57:V57"/>
    <mergeCell ref="W57:Z57"/>
    <mergeCell ref="W62:Z62"/>
    <mergeCell ref="A58:G61"/>
    <mergeCell ref="H58:L61"/>
    <mergeCell ref="M58:O61"/>
    <mergeCell ref="P58:S61"/>
    <mergeCell ref="T58:V61"/>
    <mergeCell ref="W58:Z61"/>
    <mergeCell ref="B62:G62"/>
    <mergeCell ref="H62:L62"/>
    <mergeCell ref="M62:O62"/>
    <mergeCell ref="P62:S62"/>
    <mergeCell ref="T62:V62"/>
    <mergeCell ref="W64:Z64"/>
    <mergeCell ref="B63:G63"/>
    <mergeCell ref="H63:L63"/>
    <mergeCell ref="M63:O63"/>
    <mergeCell ref="P63:S63"/>
    <mergeCell ref="T63:V63"/>
    <mergeCell ref="W63:Z63"/>
    <mergeCell ref="A64:G64"/>
    <mergeCell ref="H64:L64"/>
    <mergeCell ref="M64:O64"/>
    <mergeCell ref="P64:S64"/>
    <mergeCell ref="T64:V64"/>
  </mergeCells>
  <dataValidations count="3">
    <dataValidation type="custom" showInputMessage="1" showErrorMessage="1" errorTitle="Invalid Total Offenses Cleared" error="The Total Offenses Cleared (Column 5) must be greater than or equal to the Number of Clearances Under 18 (Column 6)" sqref="T62:V63">
      <formula1>AND(T62&gt;=W62,T62&gt;=-99999,T62&lt;=99999,T62-INT(T62)=0)</formula1>
    </dataValidation>
    <dataValidation type="custom" showInputMessage="1" showErrorMessage="1" errorTitle="Invalid Number of Clearances" error="The Number of Clearances Under 18 (Column 6) must be less than or equal to the Total Offenses Cleared (Column 5)" sqref="W62:Z63">
      <formula1>AND(W62&lt;=T62,W62-INT(W62)=0,W62&gt;=-99999,W62&lt;=99999)</formula1>
    </dataValidation>
    <dataValidation type="whole" allowBlank="1" showInputMessage="1" showErrorMessage="1" errorTitle="Postive Number Only" error="Please enter a positive number between 0 and 99999." sqref="H62:O63">
      <formula1>0</formula1>
      <formula2>99999</formula2>
    </dataValidation>
  </dataValidations>
  <printOptions horizontalCentered="1"/>
  <pageMargins left="0.36" right="0.36" top="0.49" bottom="0.17" header="0.17" footer="0.5"/>
  <pageSetup scale="85" orientation="portrait" r:id="rId1"/>
  <headerFooter alignWithMargins="0">
    <oddHeader>&amp;R&amp;8OMB 1110-0054
Expires 04-30-2016</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ORIMapping"/>
  <dimension ref="A1:G44"/>
  <sheetViews>
    <sheetView workbookViewId="0">
      <selection sqref="A1:E1"/>
    </sheetView>
  </sheetViews>
  <sheetFormatPr defaultColWidth="9.109375" defaultRowHeight="14.4" x14ac:dyDescent="0.3"/>
  <cols>
    <col min="1" max="1" width="37.44140625" style="1477" bestFit="1" customWidth="1"/>
    <col min="2" max="2" width="14.109375" style="1477" bestFit="1" customWidth="1"/>
    <col min="3" max="3" width="13.88671875" style="1477" customWidth="1"/>
    <col min="4" max="4" width="12.33203125" style="1477" bestFit="1" customWidth="1"/>
    <col min="5" max="5" width="12.88671875" style="1480" bestFit="1" customWidth="1"/>
    <col min="6" max="6" width="11.109375" style="6" bestFit="1" customWidth="1"/>
    <col min="7" max="7" width="9.6640625" style="6" customWidth="1"/>
    <col min="8" max="16384" width="9.109375" style="6"/>
  </cols>
  <sheetData>
    <row r="1" spans="1:7" ht="15" customHeight="1" x14ac:dyDescent="0.25">
      <c r="A1" s="2607" t="s">
        <v>40684</v>
      </c>
      <c r="B1" s="2607"/>
      <c r="C1" s="2607"/>
      <c r="D1" s="2607"/>
      <c r="E1" s="2607"/>
    </row>
    <row r="2" spans="1:7" x14ac:dyDescent="0.3">
      <c r="A2" s="1475" t="s">
        <v>17</v>
      </c>
      <c r="B2" s="1475" t="s">
        <v>1463</v>
      </c>
      <c r="C2" s="1475" t="s">
        <v>1464</v>
      </c>
      <c r="D2" s="1475" t="s">
        <v>40683</v>
      </c>
      <c r="E2" s="1478" t="s">
        <v>40681</v>
      </c>
    </row>
    <row r="3" spans="1:7" x14ac:dyDescent="0.3">
      <c r="A3" s="1476" t="s">
        <v>1465</v>
      </c>
      <c r="B3" s="1476" t="s">
        <v>1466</v>
      </c>
      <c r="C3" s="1476" t="s">
        <v>1467</v>
      </c>
      <c r="D3" s="1476" t="s">
        <v>15540</v>
      </c>
      <c r="E3" s="1479" t="s">
        <v>40682</v>
      </c>
      <c r="F3" s="610"/>
    </row>
    <row r="4" spans="1:7" x14ac:dyDescent="0.3">
      <c r="A4" s="1476" t="s">
        <v>1465</v>
      </c>
      <c r="B4" s="1476" t="s">
        <v>1466</v>
      </c>
      <c r="C4" s="1476" t="s">
        <v>40674</v>
      </c>
      <c r="D4" s="1476" t="s">
        <v>15540</v>
      </c>
      <c r="E4" s="1479"/>
    </row>
    <row r="5" spans="1:7" x14ac:dyDescent="0.3">
      <c r="A5" s="1476" t="s">
        <v>40677</v>
      </c>
      <c r="B5" s="1476" t="s">
        <v>1466</v>
      </c>
      <c r="C5" s="1476" t="s">
        <v>40676</v>
      </c>
      <c r="D5" s="1476" t="s">
        <v>1469</v>
      </c>
      <c r="E5" s="1479"/>
    </row>
    <row r="6" spans="1:7" x14ac:dyDescent="0.3">
      <c r="A6" s="1476" t="s">
        <v>1468</v>
      </c>
      <c r="B6" s="1476" t="s">
        <v>1466</v>
      </c>
      <c r="C6" s="1476" t="s">
        <v>15647</v>
      </c>
      <c r="D6" s="1476" t="s">
        <v>1469</v>
      </c>
      <c r="E6" s="1479" t="s">
        <v>40685</v>
      </c>
    </row>
    <row r="7" spans="1:7" x14ac:dyDescent="0.3">
      <c r="A7" s="1476" t="s">
        <v>1470</v>
      </c>
      <c r="B7" s="1476" t="s">
        <v>1466</v>
      </c>
      <c r="C7" s="1476" t="s">
        <v>1471</v>
      </c>
      <c r="D7" s="1476" t="s">
        <v>15642</v>
      </c>
      <c r="E7" s="1479" t="s">
        <v>40685</v>
      </c>
      <c r="G7" s="611"/>
    </row>
    <row r="8" spans="1:7" x14ac:dyDescent="0.3">
      <c r="A8" s="1476" t="s">
        <v>1470</v>
      </c>
      <c r="B8" s="1476" t="s">
        <v>1466</v>
      </c>
      <c r="C8" s="1476" t="s">
        <v>40673</v>
      </c>
      <c r="D8" s="1476" t="s">
        <v>15642</v>
      </c>
      <c r="E8" s="1479"/>
    </row>
    <row r="9" spans="1:7" x14ac:dyDescent="0.3">
      <c r="A9" s="1476" t="s">
        <v>1472</v>
      </c>
      <c r="B9" s="1476" t="s">
        <v>1466</v>
      </c>
      <c r="C9" s="1476" t="s">
        <v>1473</v>
      </c>
      <c r="D9" s="1476" t="s">
        <v>15633</v>
      </c>
      <c r="E9" s="1479"/>
    </row>
    <row r="10" spans="1:7" x14ac:dyDescent="0.3">
      <c r="A10" s="1476" t="s">
        <v>1472</v>
      </c>
      <c r="B10" s="1476" t="s">
        <v>1466</v>
      </c>
      <c r="C10" s="1476" t="s">
        <v>15656</v>
      </c>
      <c r="D10" s="1476" t="s">
        <v>15633</v>
      </c>
      <c r="E10" s="1479" t="s">
        <v>40685</v>
      </c>
    </row>
    <row r="11" spans="1:7" x14ac:dyDescent="0.3">
      <c r="A11" s="1476" t="s">
        <v>1474</v>
      </c>
      <c r="B11" s="1476" t="s">
        <v>1466</v>
      </c>
      <c r="C11" s="1476" t="s">
        <v>1475</v>
      </c>
      <c r="D11" s="1476" t="s">
        <v>15328</v>
      </c>
      <c r="E11" s="1479" t="s">
        <v>40682</v>
      </c>
    </row>
    <row r="12" spans="1:7" x14ac:dyDescent="0.3">
      <c r="A12" s="1476" t="s">
        <v>1477</v>
      </c>
      <c r="B12" s="1476" t="s">
        <v>1466</v>
      </c>
      <c r="C12" s="1476" t="s">
        <v>1478</v>
      </c>
      <c r="D12" s="1476" t="s">
        <v>15919</v>
      </c>
      <c r="E12" s="1479" t="s">
        <v>40685</v>
      </c>
    </row>
    <row r="13" spans="1:7" x14ac:dyDescent="0.3">
      <c r="A13" s="1476" t="s">
        <v>1477</v>
      </c>
      <c r="B13" s="1476" t="s">
        <v>1466</v>
      </c>
      <c r="C13" s="1476" t="s">
        <v>40675</v>
      </c>
      <c r="D13" s="1476" t="s">
        <v>15919</v>
      </c>
      <c r="E13" s="1479"/>
    </row>
    <row r="14" spans="1:7" x14ac:dyDescent="0.3">
      <c r="A14" s="1476" t="s">
        <v>1479</v>
      </c>
      <c r="B14" s="1476" t="s">
        <v>1466</v>
      </c>
      <c r="C14" s="1476" t="s">
        <v>1480</v>
      </c>
      <c r="D14" s="1476" t="s">
        <v>15807</v>
      </c>
      <c r="E14" s="1479" t="s">
        <v>40682</v>
      </c>
    </row>
    <row r="15" spans="1:7" x14ac:dyDescent="0.3">
      <c r="A15" s="1476" t="s">
        <v>1479</v>
      </c>
      <c r="B15" s="1476" t="s">
        <v>1466</v>
      </c>
      <c r="C15" s="1476" t="s">
        <v>15798</v>
      </c>
      <c r="D15" s="1476" t="s">
        <v>15807</v>
      </c>
      <c r="E15" s="1479" t="s">
        <v>40685</v>
      </c>
    </row>
    <row r="16" spans="1:7" x14ac:dyDescent="0.3">
      <c r="A16" s="1476" t="s">
        <v>1479</v>
      </c>
      <c r="B16" s="1476" t="s">
        <v>1466</v>
      </c>
      <c r="C16" s="1476" t="s">
        <v>40686</v>
      </c>
      <c r="D16" s="1476" t="s">
        <v>15807</v>
      </c>
      <c r="E16" s="1479"/>
    </row>
    <row r="17" spans="1:5" x14ac:dyDescent="0.3">
      <c r="A17" s="1476" t="s">
        <v>40687</v>
      </c>
      <c r="B17" s="1476" t="s">
        <v>1466</v>
      </c>
      <c r="C17" s="1476" t="s">
        <v>1481</v>
      </c>
      <c r="D17" s="1476" t="s">
        <v>15914</v>
      </c>
      <c r="E17" s="1479" t="s">
        <v>40685</v>
      </c>
    </row>
    <row r="18" spans="1:5" x14ac:dyDescent="0.3">
      <c r="A18" s="1476" t="s">
        <v>40688</v>
      </c>
      <c r="B18" s="1476" t="s">
        <v>1466</v>
      </c>
      <c r="C18" s="1476" t="s">
        <v>1482</v>
      </c>
      <c r="D18" s="1476" t="s">
        <v>15636</v>
      </c>
      <c r="E18" s="1479" t="s">
        <v>40685</v>
      </c>
    </row>
    <row r="19" spans="1:5" x14ac:dyDescent="0.3">
      <c r="A19" s="1476" t="s">
        <v>1483</v>
      </c>
      <c r="B19" s="1476" t="s">
        <v>1466</v>
      </c>
      <c r="C19" s="1476" t="s">
        <v>1484</v>
      </c>
      <c r="D19" s="1476" t="s">
        <v>15638</v>
      </c>
      <c r="E19" s="1479"/>
    </row>
    <row r="20" spans="1:5" x14ac:dyDescent="0.3">
      <c r="A20" s="1476" t="s">
        <v>1483</v>
      </c>
      <c r="B20" s="1476" t="s">
        <v>1466</v>
      </c>
      <c r="C20" s="1476" t="s">
        <v>15655</v>
      </c>
      <c r="D20" s="1476" t="s">
        <v>15638</v>
      </c>
      <c r="E20" s="1479" t="s">
        <v>40685</v>
      </c>
    </row>
    <row r="21" spans="1:5" x14ac:dyDescent="0.3">
      <c r="A21" s="1476" t="s">
        <v>1485</v>
      </c>
      <c r="B21" s="1476" t="s">
        <v>1466</v>
      </c>
      <c r="C21" s="1476" t="s">
        <v>1486</v>
      </c>
      <c r="D21" s="1476" t="s">
        <v>15488</v>
      </c>
      <c r="E21" s="1479"/>
    </row>
    <row r="22" spans="1:5" x14ac:dyDescent="0.3">
      <c r="A22" s="1476" t="s">
        <v>1487</v>
      </c>
      <c r="B22" s="1476" t="s">
        <v>1466</v>
      </c>
      <c r="C22" s="1476" t="s">
        <v>1488</v>
      </c>
      <c r="D22" s="1476" t="s">
        <v>15644</v>
      </c>
      <c r="E22" s="1479" t="s">
        <v>40682</v>
      </c>
    </row>
    <row r="23" spans="1:5" x14ac:dyDescent="0.3">
      <c r="A23" s="1476" t="s">
        <v>1487</v>
      </c>
      <c r="B23" s="1476" t="s">
        <v>1466</v>
      </c>
      <c r="C23" s="1476" t="s">
        <v>40689</v>
      </c>
      <c r="D23" s="1476" t="s">
        <v>15644</v>
      </c>
      <c r="E23" s="1479"/>
    </row>
    <row r="24" spans="1:5" x14ac:dyDescent="0.3">
      <c r="A24" s="1476" t="s">
        <v>40690</v>
      </c>
      <c r="B24" s="1476" t="s">
        <v>1466</v>
      </c>
      <c r="C24" s="1476" t="s">
        <v>1489</v>
      </c>
      <c r="D24" s="1476" t="s">
        <v>15800</v>
      </c>
      <c r="E24" s="1479"/>
    </row>
    <row r="25" spans="1:5" x14ac:dyDescent="0.3">
      <c r="A25" s="1476" t="s">
        <v>1490</v>
      </c>
      <c r="B25" s="1476" t="s">
        <v>1466</v>
      </c>
      <c r="C25" s="1476" t="s">
        <v>1491</v>
      </c>
      <c r="D25" s="1476" t="s">
        <v>15415</v>
      </c>
      <c r="E25" s="1479"/>
    </row>
    <row r="26" spans="1:5" x14ac:dyDescent="0.3">
      <c r="A26" s="1476" t="s">
        <v>1492</v>
      </c>
      <c r="B26" s="1476" t="s">
        <v>1466</v>
      </c>
      <c r="C26" s="1476" t="s">
        <v>1493</v>
      </c>
      <c r="D26" s="1476" t="s">
        <v>40375</v>
      </c>
      <c r="E26" s="1479" t="s">
        <v>40682</v>
      </c>
    </row>
    <row r="27" spans="1:5" x14ac:dyDescent="0.3">
      <c r="A27" s="1476" t="s">
        <v>1492</v>
      </c>
      <c r="B27" s="1476" t="s">
        <v>1466</v>
      </c>
      <c r="C27" s="1476" t="s">
        <v>15417</v>
      </c>
      <c r="D27" s="1476" t="s">
        <v>40375</v>
      </c>
      <c r="E27" s="1479" t="s">
        <v>40685</v>
      </c>
    </row>
    <row r="28" spans="1:5" x14ac:dyDescent="0.3">
      <c r="A28" s="1476" t="s">
        <v>1492</v>
      </c>
      <c r="B28" s="1476" t="s">
        <v>1466</v>
      </c>
      <c r="C28" s="1476" t="s">
        <v>15368</v>
      </c>
      <c r="D28" s="1476" t="s">
        <v>40375</v>
      </c>
      <c r="E28" s="1479" t="s">
        <v>40685</v>
      </c>
    </row>
    <row r="29" spans="1:5" x14ac:dyDescent="0.3">
      <c r="A29" s="1476" t="s">
        <v>1494</v>
      </c>
      <c r="B29" s="1476" t="s">
        <v>1466</v>
      </c>
      <c r="C29" s="1476" t="s">
        <v>1495</v>
      </c>
      <c r="D29" s="1476" t="s">
        <v>15796</v>
      </c>
      <c r="E29" s="1479" t="s">
        <v>40682</v>
      </c>
    </row>
    <row r="30" spans="1:5" x14ac:dyDescent="0.3">
      <c r="A30" s="1476" t="s">
        <v>1494</v>
      </c>
      <c r="B30" s="1476" t="s">
        <v>1466</v>
      </c>
      <c r="C30" s="1476" t="s">
        <v>40691</v>
      </c>
      <c r="D30" s="1476" t="s">
        <v>15796</v>
      </c>
      <c r="E30" s="1479"/>
    </row>
    <row r="31" spans="1:5" x14ac:dyDescent="0.3">
      <c r="A31" s="1476" t="s">
        <v>1496</v>
      </c>
      <c r="B31" s="1476" t="s">
        <v>1466</v>
      </c>
      <c r="C31" s="1476" t="s">
        <v>1497</v>
      </c>
      <c r="D31" s="1476" t="s">
        <v>15923</v>
      </c>
      <c r="E31" s="1479" t="s">
        <v>40682</v>
      </c>
    </row>
    <row r="32" spans="1:5" x14ac:dyDescent="0.3">
      <c r="A32" s="1476" t="s">
        <v>1496</v>
      </c>
      <c r="B32" s="1476" t="s">
        <v>1466</v>
      </c>
      <c r="C32" s="1476" t="s">
        <v>15927</v>
      </c>
      <c r="D32" s="1476" t="s">
        <v>15923</v>
      </c>
      <c r="E32" s="1479" t="s">
        <v>40685</v>
      </c>
    </row>
    <row r="33" spans="1:5" x14ac:dyDescent="0.3">
      <c r="A33" s="1476" t="s">
        <v>40678</v>
      </c>
      <c r="B33" s="1476" t="s">
        <v>1466</v>
      </c>
      <c r="C33" s="1476" t="s">
        <v>40680</v>
      </c>
      <c r="D33" s="1476" t="s">
        <v>40679</v>
      </c>
      <c r="E33" s="1479"/>
    </row>
    <row r="34" spans="1:5" x14ac:dyDescent="0.3">
      <c r="A34" s="1476" t="s">
        <v>1499</v>
      </c>
      <c r="B34" s="1476" t="s">
        <v>1466</v>
      </c>
      <c r="C34" s="1476" t="s">
        <v>1500</v>
      </c>
      <c r="D34" s="1476" t="s">
        <v>15498</v>
      </c>
      <c r="E34" s="1479"/>
    </row>
    <row r="35" spans="1:5" x14ac:dyDescent="0.3">
      <c r="A35" s="1476" t="s">
        <v>1503</v>
      </c>
      <c r="B35" s="1476" t="s">
        <v>1466</v>
      </c>
      <c r="C35" s="1476" t="s">
        <v>1504</v>
      </c>
      <c r="D35" s="1476" t="s">
        <v>15713</v>
      </c>
      <c r="E35" s="1479"/>
    </row>
    <row r="36" spans="1:5" x14ac:dyDescent="0.3">
      <c r="A36" s="1476" t="s">
        <v>40692</v>
      </c>
      <c r="B36" s="1476" t="s">
        <v>1466</v>
      </c>
      <c r="C36" s="1476" t="s">
        <v>1505</v>
      </c>
      <c r="D36" s="1476" t="s">
        <v>15805</v>
      </c>
      <c r="E36" s="1479"/>
    </row>
    <row r="37" spans="1:5" x14ac:dyDescent="0.3">
      <c r="A37" s="1476" t="s">
        <v>40692</v>
      </c>
      <c r="B37" s="1476" t="s">
        <v>1466</v>
      </c>
      <c r="C37" s="1476" t="s">
        <v>15814</v>
      </c>
      <c r="D37" s="1476" t="s">
        <v>15805</v>
      </c>
      <c r="E37" s="1479" t="s">
        <v>40685</v>
      </c>
    </row>
    <row r="38" spans="1:5" x14ac:dyDescent="0.3">
      <c r="A38" s="1476" t="s">
        <v>40693</v>
      </c>
      <c r="B38" s="1476" t="s">
        <v>1466</v>
      </c>
      <c r="C38" s="1476" t="s">
        <v>1506</v>
      </c>
      <c r="D38" s="1476" t="s">
        <v>15490</v>
      </c>
      <c r="E38" s="1479"/>
    </row>
    <row r="39" spans="1:5" x14ac:dyDescent="0.3">
      <c r="A39" s="1476" t="s">
        <v>40693</v>
      </c>
      <c r="B39" s="1476" t="s">
        <v>1466</v>
      </c>
      <c r="C39" s="1476" t="s">
        <v>15492</v>
      </c>
      <c r="D39" s="1476" t="s">
        <v>15490</v>
      </c>
      <c r="E39" s="1479" t="s">
        <v>40685</v>
      </c>
    </row>
    <row r="40" spans="1:5" x14ac:dyDescent="0.3">
      <c r="A40" s="1476" t="s">
        <v>1561</v>
      </c>
      <c r="B40" s="1476" t="s">
        <v>1562</v>
      </c>
      <c r="C40" s="1476" t="s">
        <v>1563</v>
      </c>
      <c r="D40" s="1476" t="s">
        <v>15937</v>
      </c>
      <c r="E40" s="1479"/>
    </row>
    <row r="41" spans="1:5" x14ac:dyDescent="0.3">
      <c r="A41" s="1476" t="s">
        <v>1564</v>
      </c>
      <c r="B41" s="1476" t="s">
        <v>1562</v>
      </c>
      <c r="C41" s="1476" t="s">
        <v>1565</v>
      </c>
      <c r="D41" s="1476" t="s">
        <v>15943</v>
      </c>
      <c r="E41" s="1479"/>
    </row>
    <row r="42" spans="1:5" x14ac:dyDescent="0.3">
      <c r="A42" s="1476" t="s">
        <v>1566</v>
      </c>
      <c r="B42" s="1476" t="s">
        <v>1562</v>
      </c>
      <c r="C42" s="1476" t="s">
        <v>1567</v>
      </c>
      <c r="D42" s="1476" t="s">
        <v>15945</v>
      </c>
      <c r="E42" s="1479"/>
    </row>
    <row r="43" spans="1:5" x14ac:dyDescent="0.3">
      <c r="A43" s="1476" t="s">
        <v>1568</v>
      </c>
      <c r="B43" s="1476" t="s">
        <v>1562</v>
      </c>
      <c r="C43" s="1476" t="s">
        <v>1569</v>
      </c>
      <c r="D43" s="1476" t="s">
        <v>15950</v>
      </c>
      <c r="E43" s="1479"/>
    </row>
    <row r="44" spans="1:5" x14ac:dyDescent="0.3">
      <c r="A44" s="1476" t="s">
        <v>1570</v>
      </c>
      <c r="B44" s="1476" t="s">
        <v>1562</v>
      </c>
      <c r="C44" s="1476" t="s">
        <v>1571</v>
      </c>
      <c r="D44" s="1476" t="s">
        <v>15958</v>
      </c>
      <c r="E44" s="1479"/>
    </row>
  </sheetData>
  <sheetProtection algorithmName="SHA-512" hashValue="bCMWburXDi+GbkgVNl2jZc/6qmbZll/V0KHWpm3xHoRSY4l122YHr/7hHZhqPcp/OuMx7H04ncH00+p//SYeVw==" saltValue="VPr2lA5jcO/WCrgTQAkTxw==" spinCount="100000" sheet="1" objects="1" scenarios="1"/>
  <mergeCells count="1">
    <mergeCell ref="A1:E1"/>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cidentCodes"/>
  <dimension ref="A1:Q197"/>
  <sheetViews>
    <sheetView workbookViewId="0">
      <pane xSplit="1" topLeftCell="B1" activePane="topRight" state="frozen"/>
      <selection pane="topRight" sqref="A1:A2"/>
    </sheetView>
  </sheetViews>
  <sheetFormatPr defaultColWidth="9.109375" defaultRowHeight="13.8" x14ac:dyDescent="0.25"/>
  <cols>
    <col min="1" max="1" width="23.109375" style="1386" customWidth="1"/>
    <col min="2" max="2" width="21.88671875" style="1386" customWidth="1"/>
    <col min="3" max="3" width="36" style="1386" customWidth="1"/>
    <col min="4" max="4" width="32.33203125" style="1386" customWidth="1"/>
    <col min="5" max="5" width="41.6640625" style="1386" customWidth="1"/>
    <col min="6" max="6" width="38.6640625" style="1386" customWidth="1"/>
    <col min="7" max="7" width="37.33203125" style="1386" customWidth="1"/>
    <col min="8" max="8" width="46" style="1386" customWidth="1"/>
    <col min="9" max="9" width="61.6640625" style="1386" customWidth="1"/>
    <col min="10" max="10" width="93.88671875" style="1386" customWidth="1"/>
    <col min="11" max="11" width="51.6640625" style="1386" customWidth="1"/>
    <col min="12" max="12" width="52" style="1386" customWidth="1"/>
    <col min="13" max="13" width="50.6640625" style="1386" customWidth="1"/>
    <col min="14" max="14" width="61" style="1386" customWidth="1"/>
    <col min="15" max="15" width="72.44140625" style="1386" customWidth="1"/>
    <col min="16" max="16" width="71.5546875" style="1386" customWidth="1"/>
    <col min="17" max="17" width="68.44140625" style="1386" customWidth="1"/>
    <col min="18" max="18" width="14.88671875" style="1386" customWidth="1"/>
    <col min="19" max="16384" width="9.109375" style="1386"/>
  </cols>
  <sheetData>
    <row r="1" spans="1:17" ht="15.75" customHeight="1" x14ac:dyDescent="0.25">
      <c r="A1" s="2608" t="s">
        <v>40118</v>
      </c>
      <c r="B1" s="2608" t="s">
        <v>40119</v>
      </c>
      <c r="C1" s="2608"/>
      <c r="D1" s="2608"/>
      <c r="E1" s="2608"/>
      <c r="F1" s="2608"/>
      <c r="G1" s="2608"/>
      <c r="H1" s="2608" t="s">
        <v>40120</v>
      </c>
      <c r="I1" s="2608"/>
      <c r="J1" s="2608"/>
      <c r="K1" s="1385"/>
      <c r="L1" s="1385"/>
    </row>
    <row r="2" spans="1:17" x14ac:dyDescent="0.25">
      <c r="A2" s="2608"/>
      <c r="B2" s="1392" t="s">
        <v>40121</v>
      </c>
      <c r="H2" s="1392" t="s">
        <v>40122</v>
      </c>
    </row>
    <row r="3" spans="1:17" ht="14.4" x14ac:dyDescent="0.3">
      <c r="A3" s="1386" t="s">
        <v>40123</v>
      </c>
      <c r="B3" s="1393" t="s">
        <v>40124</v>
      </c>
      <c r="C3" s="1386" t="s">
        <v>13</v>
      </c>
      <c r="D3" s="1386" t="s">
        <v>831</v>
      </c>
    </row>
    <row r="4" spans="1:17" ht="14.4" x14ac:dyDescent="0.3">
      <c r="A4" s="1386" t="s">
        <v>1028</v>
      </c>
      <c r="B4" s="1393" t="s">
        <v>40125</v>
      </c>
      <c r="C4" s="1386" t="s">
        <v>1028</v>
      </c>
      <c r="D4" s="1386" t="s">
        <v>40126</v>
      </c>
      <c r="E4" s="1386" t="s">
        <v>40127</v>
      </c>
    </row>
    <row r="5" spans="1:17" ht="14.4" x14ac:dyDescent="0.3">
      <c r="A5" s="1386" t="s">
        <v>605</v>
      </c>
      <c r="B5" s="1393" t="s">
        <v>40128</v>
      </c>
      <c r="C5" s="1386" t="s">
        <v>1190</v>
      </c>
      <c r="D5" s="1386" t="s">
        <v>40129</v>
      </c>
      <c r="E5" s="1386" t="s">
        <v>40130</v>
      </c>
      <c r="F5" s="1386" t="s">
        <v>40131</v>
      </c>
      <c r="H5" s="1386" t="s">
        <v>40132</v>
      </c>
      <c r="I5" s="1386" t="s">
        <v>40133</v>
      </c>
      <c r="J5" s="1386" t="s">
        <v>40134</v>
      </c>
      <c r="K5" s="1386" t="s">
        <v>40135</v>
      </c>
      <c r="L5" s="1386" t="s">
        <v>40136</v>
      </c>
      <c r="M5" s="1386" t="s">
        <v>40137</v>
      </c>
      <c r="N5" s="1386" t="s">
        <v>40138</v>
      </c>
      <c r="O5" s="1386" t="s">
        <v>40139</v>
      </c>
    </row>
    <row r="6" spans="1:17" ht="14.4" x14ac:dyDescent="0.3">
      <c r="A6" s="1386" t="s">
        <v>40140</v>
      </c>
      <c r="B6" s="1393" t="s">
        <v>40141</v>
      </c>
      <c r="C6" s="1386" t="s">
        <v>1190</v>
      </c>
      <c r="D6" s="1386" t="s">
        <v>40129</v>
      </c>
      <c r="E6" s="1386" t="s">
        <v>40130</v>
      </c>
      <c r="F6" s="1386" t="s">
        <v>40142</v>
      </c>
      <c r="G6" s="1386" t="s">
        <v>40143</v>
      </c>
    </row>
    <row r="7" spans="1:17" ht="14.4" x14ac:dyDescent="0.3">
      <c r="A7" s="1386" t="s">
        <v>1032</v>
      </c>
      <c r="B7" s="1393" t="s">
        <v>40144</v>
      </c>
      <c r="C7" s="1386" t="s">
        <v>40145</v>
      </c>
      <c r="D7" s="1386" t="s">
        <v>40146</v>
      </c>
      <c r="E7" s="1386" t="s">
        <v>40147</v>
      </c>
      <c r="H7" s="1386" t="s">
        <v>40148</v>
      </c>
      <c r="I7" s="1386" t="s">
        <v>40149</v>
      </c>
      <c r="J7" s="1386" t="s">
        <v>40150</v>
      </c>
      <c r="K7" s="1386" t="s">
        <v>40151</v>
      </c>
      <c r="L7" s="1386" t="s">
        <v>40152</v>
      </c>
      <c r="M7" s="1386" t="s">
        <v>40153</v>
      </c>
      <c r="N7" s="1386" t="s">
        <v>40154</v>
      </c>
    </row>
    <row r="8" spans="1:17" ht="14.4" x14ac:dyDescent="0.3">
      <c r="A8" s="1386" t="s">
        <v>40155</v>
      </c>
      <c r="B8" s="1393" t="s">
        <v>40156</v>
      </c>
      <c r="C8" s="1386" t="s">
        <v>40157</v>
      </c>
      <c r="D8" s="1386" t="s">
        <v>40158</v>
      </c>
      <c r="E8" s="1386" t="s">
        <v>40159</v>
      </c>
      <c r="H8" s="1386" t="s">
        <v>40160</v>
      </c>
      <c r="I8" s="1386" t="s">
        <v>40161</v>
      </c>
      <c r="J8" s="1386" t="s">
        <v>40162</v>
      </c>
      <c r="K8" s="1386" t="s">
        <v>40163</v>
      </c>
      <c r="L8" s="1386" t="s">
        <v>40164</v>
      </c>
      <c r="M8" s="1386" t="s">
        <v>40165</v>
      </c>
      <c r="N8" s="1386" t="s">
        <v>40166</v>
      </c>
      <c r="O8" s="1386" t="s">
        <v>40167</v>
      </c>
      <c r="P8" s="1386" t="s">
        <v>40168</v>
      </c>
      <c r="Q8" s="1386" t="s">
        <v>40169</v>
      </c>
    </row>
    <row r="9" spans="1:17" ht="14.4" x14ac:dyDescent="0.3">
      <c r="A9" s="1386" t="s">
        <v>608</v>
      </c>
      <c r="B9" s="1393" t="s">
        <v>40170</v>
      </c>
      <c r="C9" s="1386" t="s">
        <v>40171</v>
      </c>
      <c r="D9" s="1386" t="s">
        <v>40172</v>
      </c>
      <c r="E9" s="1386" t="s">
        <v>40173</v>
      </c>
    </row>
    <row r="10" spans="1:17" ht="15.75" customHeight="1" x14ac:dyDescent="0.3">
      <c r="A10" s="1386" t="s">
        <v>610</v>
      </c>
      <c r="B10" s="1393" t="s">
        <v>40174</v>
      </c>
      <c r="C10" s="1386" t="s">
        <v>40175</v>
      </c>
      <c r="D10" s="1386" t="s">
        <v>40176</v>
      </c>
      <c r="E10" s="1386" t="s">
        <v>40177</v>
      </c>
      <c r="H10" s="1386" t="s">
        <v>40178</v>
      </c>
      <c r="I10" s="1386" t="s">
        <v>40179</v>
      </c>
      <c r="J10" s="1387" t="s">
        <v>40180</v>
      </c>
      <c r="K10" s="1386" t="s">
        <v>40181</v>
      </c>
      <c r="L10" s="1386" t="s">
        <v>40182</v>
      </c>
      <c r="M10" s="1386" t="s">
        <v>40183</v>
      </c>
      <c r="N10" s="1386" t="s">
        <v>40184</v>
      </c>
      <c r="O10" s="1386" t="s">
        <v>40185</v>
      </c>
      <c r="P10" s="1386" t="s">
        <v>40186</v>
      </c>
      <c r="Q10" s="1386" t="s">
        <v>40187</v>
      </c>
    </row>
    <row r="11" spans="1:17" ht="33" customHeight="1" x14ac:dyDescent="0.3">
      <c r="A11" s="1388" t="s">
        <v>40188</v>
      </c>
      <c r="B11" s="1393"/>
    </row>
    <row r="12" spans="1:17" ht="21" customHeight="1" x14ac:dyDescent="0.3">
      <c r="A12" s="1388" t="s">
        <v>612</v>
      </c>
      <c r="B12" s="1393"/>
      <c r="F12" s="1392" t="s">
        <v>40189</v>
      </c>
    </row>
    <row r="13" spans="1:17" ht="48.75" customHeight="1" x14ac:dyDescent="0.3">
      <c r="A13" s="1388" t="s">
        <v>613</v>
      </c>
      <c r="B13" s="1393"/>
      <c r="F13" s="1387" t="s">
        <v>40190</v>
      </c>
    </row>
    <row r="14" spans="1:17" ht="47.25" customHeight="1" x14ac:dyDescent="0.3">
      <c r="A14" s="1388" t="s">
        <v>40191</v>
      </c>
      <c r="B14" s="1393"/>
      <c r="F14" s="1387" t="s">
        <v>472</v>
      </c>
    </row>
    <row r="15" spans="1:17" ht="36.75" customHeight="1" x14ac:dyDescent="0.3">
      <c r="A15" s="1388" t="s">
        <v>615</v>
      </c>
      <c r="B15" s="1393"/>
      <c r="F15" s="1387" t="s">
        <v>473</v>
      </c>
    </row>
    <row r="16" spans="1:17" ht="36.75" customHeight="1" x14ac:dyDescent="0.3">
      <c r="A16" s="1388" t="s">
        <v>40192</v>
      </c>
      <c r="B16" s="1393"/>
      <c r="F16" s="1387" t="s">
        <v>474</v>
      </c>
    </row>
    <row r="17" spans="1:12" ht="37.5" customHeight="1" x14ac:dyDescent="0.3">
      <c r="A17" s="1388" t="s">
        <v>40193</v>
      </c>
      <c r="B17" s="1393" t="s">
        <v>40194</v>
      </c>
      <c r="C17" s="1386" t="s">
        <v>1430</v>
      </c>
      <c r="D17" s="1386" t="s">
        <v>40195</v>
      </c>
      <c r="E17" s="1386" t="s">
        <v>1432</v>
      </c>
      <c r="F17" s="1387" t="s">
        <v>40196</v>
      </c>
    </row>
    <row r="18" spans="1:12" ht="49.5" customHeight="1" x14ac:dyDescent="0.3">
      <c r="A18" s="1388" t="s">
        <v>40197</v>
      </c>
      <c r="B18" s="1393"/>
      <c r="F18" s="1389" t="s">
        <v>40198</v>
      </c>
    </row>
    <row r="19" spans="1:12" ht="37.5" customHeight="1" x14ac:dyDescent="0.3">
      <c r="A19" s="1388" t="s">
        <v>618</v>
      </c>
      <c r="B19" s="1394" t="s">
        <v>40199</v>
      </c>
      <c r="C19" s="1390" t="s">
        <v>40200</v>
      </c>
      <c r="D19" s="1390" t="s">
        <v>40201</v>
      </c>
      <c r="H19" s="1386" t="s">
        <v>40202</v>
      </c>
      <c r="I19" s="1386" t="s">
        <v>625</v>
      </c>
      <c r="J19" s="1386" t="s">
        <v>621</v>
      </c>
      <c r="K19" s="1388" t="s">
        <v>40203</v>
      </c>
      <c r="L19" s="1388" t="s">
        <v>40204</v>
      </c>
    </row>
    <row r="20" spans="1:12" ht="19.5" customHeight="1" x14ac:dyDescent="0.3">
      <c r="A20" s="1388" t="s">
        <v>628</v>
      </c>
      <c r="B20" s="1394" t="s">
        <v>40205</v>
      </c>
      <c r="C20" s="1390" t="s">
        <v>40206</v>
      </c>
      <c r="D20" s="1390" t="s">
        <v>630</v>
      </c>
      <c r="E20" s="1390" t="s">
        <v>631</v>
      </c>
    </row>
    <row r="21" spans="1:12" ht="33.75" customHeight="1" x14ac:dyDescent="0.25">
      <c r="A21" s="1388" t="s">
        <v>40207</v>
      </c>
      <c r="B21" s="1390"/>
      <c r="C21" s="1390"/>
      <c r="D21" s="1390"/>
    </row>
    <row r="22" spans="1:12" ht="33.75" customHeight="1" x14ac:dyDescent="0.25">
      <c r="A22" s="1388" t="s">
        <v>40208</v>
      </c>
      <c r="B22" s="1390"/>
      <c r="C22" s="1390"/>
      <c r="D22" s="1390"/>
    </row>
    <row r="23" spans="1:12" ht="19.5" customHeight="1" x14ac:dyDescent="0.25">
      <c r="A23" s="1388" t="s">
        <v>634</v>
      </c>
      <c r="B23" s="1390"/>
      <c r="C23" s="1390"/>
      <c r="D23" s="1390"/>
      <c r="E23" s="1390"/>
    </row>
    <row r="24" spans="1:12" ht="18.75" customHeight="1" x14ac:dyDescent="0.25">
      <c r="A24" s="1388" t="s">
        <v>635</v>
      </c>
      <c r="B24" s="1390"/>
      <c r="C24" s="1390"/>
      <c r="D24" s="1390"/>
      <c r="E24" s="1390"/>
    </row>
    <row r="25" spans="1:12" ht="18.75" customHeight="1" x14ac:dyDescent="0.25">
      <c r="A25" s="1388" t="s">
        <v>636</v>
      </c>
      <c r="B25" s="1390"/>
      <c r="C25" s="1390"/>
      <c r="D25" s="1390"/>
      <c r="E25" s="1390"/>
    </row>
    <row r="26" spans="1:12" ht="19.5" customHeight="1" x14ac:dyDescent="0.25">
      <c r="A26" s="1388" t="s">
        <v>637</v>
      </c>
      <c r="B26" s="1388"/>
      <c r="C26" s="1390"/>
      <c r="D26" s="1390"/>
      <c r="E26" s="1390"/>
    </row>
    <row r="27" spans="1:12" ht="34.5" customHeight="1" x14ac:dyDescent="0.25">
      <c r="A27" s="1388" t="s">
        <v>40209</v>
      </c>
      <c r="B27" s="1390"/>
      <c r="C27" s="1390"/>
      <c r="D27" s="1390"/>
      <c r="E27" s="1390"/>
    </row>
    <row r="28" spans="1:12" ht="20.25" customHeight="1" x14ac:dyDescent="0.25">
      <c r="A28" s="1388" t="s">
        <v>639</v>
      </c>
      <c r="C28" s="1390"/>
      <c r="D28" s="1390"/>
      <c r="E28" s="1390"/>
    </row>
    <row r="29" spans="1:12" ht="51" customHeight="1" x14ac:dyDescent="0.25">
      <c r="A29" s="1388" t="s">
        <v>40210</v>
      </c>
      <c r="C29" s="1390"/>
      <c r="D29" s="1390"/>
      <c r="E29" s="1390"/>
    </row>
    <row r="30" spans="1:12" ht="36.75" customHeight="1" x14ac:dyDescent="0.25">
      <c r="A30" s="1388" t="s">
        <v>40211</v>
      </c>
      <c r="C30" s="1390"/>
      <c r="D30" s="1390"/>
      <c r="E30" s="1390"/>
    </row>
    <row r="31" spans="1:12" ht="41.4" x14ac:dyDescent="0.25">
      <c r="A31" s="1388" t="s">
        <v>40212</v>
      </c>
      <c r="C31" s="1390"/>
      <c r="D31" s="1390"/>
      <c r="E31" s="1390"/>
    </row>
    <row r="32" spans="1:12" ht="41.4" x14ac:dyDescent="0.25">
      <c r="A32" s="1388" t="s">
        <v>40213</v>
      </c>
      <c r="C32" s="1390"/>
      <c r="D32" s="1390"/>
      <c r="E32" s="1390"/>
    </row>
    <row r="33" spans="1:5" ht="14.4" x14ac:dyDescent="0.3">
      <c r="A33" s="1387" t="s">
        <v>1455</v>
      </c>
      <c r="B33" s="1393" t="s">
        <v>40214</v>
      </c>
      <c r="C33" s="1386" t="s">
        <v>1420</v>
      </c>
      <c r="D33" s="1390" t="s">
        <v>1418</v>
      </c>
      <c r="E33" s="1390"/>
    </row>
    <row r="34" spans="1:5" x14ac:dyDescent="0.25">
      <c r="A34" s="1387" t="s">
        <v>40215</v>
      </c>
      <c r="D34" s="1390"/>
      <c r="E34" s="1390"/>
    </row>
    <row r="35" spans="1:5" x14ac:dyDescent="0.25">
      <c r="A35" s="1387" t="s">
        <v>40216</v>
      </c>
      <c r="D35" s="1390"/>
      <c r="E35" s="1390"/>
    </row>
    <row r="36" spans="1:5" x14ac:dyDescent="0.25">
      <c r="A36" s="1387" t="s">
        <v>40217</v>
      </c>
      <c r="D36" s="1390"/>
      <c r="E36" s="1390"/>
    </row>
    <row r="37" spans="1:5" x14ac:dyDescent="0.25">
      <c r="A37" s="1387" t="s">
        <v>40218</v>
      </c>
      <c r="D37" s="1390"/>
      <c r="E37" s="1390"/>
    </row>
    <row r="38" spans="1:5" x14ac:dyDescent="0.25">
      <c r="A38" s="1387" t="s">
        <v>40219</v>
      </c>
      <c r="D38" s="1390"/>
      <c r="E38" s="1390"/>
    </row>
    <row r="39" spans="1:5" ht="27.6" x14ac:dyDescent="0.25">
      <c r="A39" s="1387" t="s">
        <v>40220</v>
      </c>
      <c r="D39" s="1390"/>
      <c r="E39" s="1390"/>
    </row>
    <row r="40" spans="1:5" x14ac:dyDescent="0.25">
      <c r="A40" s="1387" t="s">
        <v>40221</v>
      </c>
      <c r="D40" s="1390"/>
      <c r="E40" s="1390"/>
    </row>
    <row r="41" spans="1:5" x14ac:dyDescent="0.25">
      <c r="A41" s="1387" t="s">
        <v>40222</v>
      </c>
      <c r="D41" s="1390"/>
      <c r="E41" s="1390"/>
    </row>
    <row r="42" spans="1:5" x14ac:dyDescent="0.25">
      <c r="A42" s="1387" t="s">
        <v>40223</v>
      </c>
      <c r="D42" s="1390"/>
      <c r="E42" s="1390"/>
    </row>
    <row r="43" spans="1:5" x14ac:dyDescent="0.25">
      <c r="A43" s="1387"/>
      <c r="C43" s="1390"/>
      <c r="D43" s="1390"/>
      <c r="E43" s="1390"/>
    </row>
    <row r="44" spans="1:5" x14ac:dyDescent="0.25">
      <c r="A44" s="1387" t="s">
        <v>40224</v>
      </c>
      <c r="D44" s="1390"/>
      <c r="E44" s="1390"/>
    </row>
    <row r="45" spans="1:5" x14ac:dyDescent="0.25">
      <c r="A45" s="1391">
        <v>0</v>
      </c>
      <c r="D45" s="1390"/>
      <c r="E45" s="1390"/>
    </row>
    <row r="46" spans="1:5" x14ac:dyDescent="0.25">
      <c r="A46" s="1391">
        <v>1</v>
      </c>
      <c r="D46" s="1390"/>
      <c r="E46" s="1390"/>
    </row>
    <row r="47" spans="1:5" x14ac:dyDescent="0.25">
      <c r="A47" s="1391">
        <v>2</v>
      </c>
      <c r="D47" s="1390"/>
      <c r="E47" s="1390"/>
    </row>
    <row r="48" spans="1:5" x14ac:dyDescent="0.25">
      <c r="A48" s="1391">
        <v>3</v>
      </c>
      <c r="D48" s="1390"/>
      <c r="E48" s="1390"/>
    </row>
    <row r="49" spans="1:5" x14ac:dyDescent="0.25">
      <c r="A49" s="1391">
        <v>4</v>
      </c>
      <c r="D49" s="1390"/>
      <c r="E49" s="1390"/>
    </row>
    <row r="50" spans="1:5" x14ac:dyDescent="0.25">
      <c r="A50" s="1391">
        <v>5</v>
      </c>
      <c r="D50" s="1390"/>
      <c r="E50" s="1390"/>
    </row>
    <row r="51" spans="1:5" x14ac:dyDescent="0.25">
      <c r="A51" s="1391">
        <v>6</v>
      </c>
      <c r="D51" s="1390"/>
      <c r="E51" s="1390"/>
    </row>
    <row r="52" spans="1:5" x14ac:dyDescent="0.25">
      <c r="A52" s="1391">
        <v>7</v>
      </c>
      <c r="D52" s="1390"/>
      <c r="E52" s="1390"/>
    </row>
    <row r="53" spans="1:5" x14ac:dyDescent="0.25">
      <c r="A53" s="1391">
        <v>8</v>
      </c>
    </row>
    <row r="54" spans="1:5" x14ac:dyDescent="0.25">
      <c r="A54" s="1385">
        <v>9</v>
      </c>
    </row>
    <row r="55" spans="1:5" x14ac:dyDescent="0.25">
      <c r="A55" s="1385">
        <v>10</v>
      </c>
    </row>
    <row r="56" spans="1:5" x14ac:dyDescent="0.25">
      <c r="A56" s="1385">
        <v>11</v>
      </c>
    </row>
    <row r="57" spans="1:5" x14ac:dyDescent="0.25">
      <c r="A57" s="1385">
        <v>12</v>
      </c>
    </row>
    <row r="58" spans="1:5" x14ac:dyDescent="0.25">
      <c r="A58" s="1385">
        <v>13</v>
      </c>
    </row>
    <row r="59" spans="1:5" x14ac:dyDescent="0.25">
      <c r="A59" s="1385">
        <v>14</v>
      </c>
    </row>
    <row r="60" spans="1:5" x14ac:dyDescent="0.25">
      <c r="A60" s="1385">
        <v>15</v>
      </c>
    </row>
    <row r="61" spans="1:5" x14ac:dyDescent="0.25">
      <c r="A61" s="1385">
        <v>16</v>
      </c>
    </row>
    <row r="62" spans="1:5" x14ac:dyDescent="0.25">
      <c r="A62" s="1385">
        <v>17</v>
      </c>
    </row>
    <row r="63" spans="1:5" x14ac:dyDescent="0.25">
      <c r="A63" s="1385">
        <v>18</v>
      </c>
    </row>
    <row r="64" spans="1:5" x14ac:dyDescent="0.25">
      <c r="A64" s="1385">
        <v>19</v>
      </c>
    </row>
    <row r="65" spans="1:1" x14ac:dyDescent="0.25">
      <c r="A65" s="1385">
        <v>20</v>
      </c>
    </row>
    <row r="66" spans="1:1" x14ac:dyDescent="0.25">
      <c r="A66" s="1385">
        <v>21</v>
      </c>
    </row>
    <row r="67" spans="1:1" x14ac:dyDescent="0.25">
      <c r="A67" s="1385">
        <v>22</v>
      </c>
    </row>
    <row r="68" spans="1:1" x14ac:dyDescent="0.25">
      <c r="A68" s="1385">
        <v>23</v>
      </c>
    </row>
    <row r="69" spans="1:1" x14ac:dyDescent="0.25">
      <c r="A69" s="1385">
        <v>24</v>
      </c>
    </row>
    <row r="70" spans="1:1" x14ac:dyDescent="0.25">
      <c r="A70" s="1385">
        <v>25</v>
      </c>
    </row>
    <row r="71" spans="1:1" x14ac:dyDescent="0.25">
      <c r="A71" s="1385">
        <v>26</v>
      </c>
    </row>
    <row r="72" spans="1:1" x14ac:dyDescent="0.25">
      <c r="A72" s="1385">
        <v>27</v>
      </c>
    </row>
    <row r="73" spans="1:1" x14ac:dyDescent="0.25">
      <c r="A73" s="1385">
        <v>28</v>
      </c>
    </row>
    <row r="74" spans="1:1" x14ac:dyDescent="0.25">
      <c r="A74" s="1385">
        <v>29</v>
      </c>
    </row>
    <row r="75" spans="1:1" x14ac:dyDescent="0.25">
      <c r="A75" s="1385">
        <v>30</v>
      </c>
    </row>
    <row r="76" spans="1:1" x14ac:dyDescent="0.25">
      <c r="A76" s="1385">
        <v>31</v>
      </c>
    </row>
    <row r="77" spans="1:1" x14ac:dyDescent="0.25">
      <c r="A77" s="1385">
        <v>32</v>
      </c>
    </row>
    <row r="78" spans="1:1" x14ac:dyDescent="0.25">
      <c r="A78" s="1385">
        <v>33</v>
      </c>
    </row>
    <row r="79" spans="1:1" x14ac:dyDescent="0.25">
      <c r="A79" s="1385">
        <v>34</v>
      </c>
    </row>
    <row r="80" spans="1:1" x14ac:dyDescent="0.25">
      <c r="A80" s="1385">
        <v>35</v>
      </c>
    </row>
    <row r="81" spans="1:1" x14ac:dyDescent="0.25">
      <c r="A81" s="1385">
        <v>36</v>
      </c>
    </row>
    <row r="82" spans="1:1" x14ac:dyDescent="0.25">
      <c r="A82" s="1385">
        <v>37</v>
      </c>
    </row>
    <row r="83" spans="1:1" x14ac:dyDescent="0.25">
      <c r="A83" s="1385">
        <v>38</v>
      </c>
    </row>
    <row r="84" spans="1:1" x14ac:dyDescent="0.25">
      <c r="A84" s="1385">
        <v>39</v>
      </c>
    </row>
    <row r="85" spans="1:1" x14ac:dyDescent="0.25">
      <c r="A85" s="1385">
        <v>40</v>
      </c>
    </row>
    <row r="86" spans="1:1" x14ac:dyDescent="0.25">
      <c r="A86" s="1385">
        <v>41</v>
      </c>
    </row>
    <row r="87" spans="1:1" x14ac:dyDescent="0.25">
      <c r="A87" s="1385">
        <v>42</v>
      </c>
    </row>
    <row r="88" spans="1:1" x14ac:dyDescent="0.25">
      <c r="A88" s="1385">
        <v>43</v>
      </c>
    </row>
    <row r="89" spans="1:1" x14ac:dyDescent="0.25">
      <c r="A89" s="1385">
        <v>44</v>
      </c>
    </row>
    <row r="90" spans="1:1" x14ac:dyDescent="0.25">
      <c r="A90" s="1385">
        <v>45</v>
      </c>
    </row>
    <row r="91" spans="1:1" x14ac:dyDescent="0.25">
      <c r="A91" s="1385">
        <v>46</v>
      </c>
    </row>
    <row r="92" spans="1:1" x14ac:dyDescent="0.25">
      <c r="A92" s="1385">
        <v>47</v>
      </c>
    </row>
    <row r="93" spans="1:1" x14ac:dyDescent="0.25">
      <c r="A93" s="1385">
        <v>48</v>
      </c>
    </row>
    <row r="94" spans="1:1" x14ac:dyDescent="0.25">
      <c r="A94" s="1385">
        <v>49</v>
      </c>
    </row>
    <row r="95" spans="1:1" x14ac:dyDescent="0.25">
      <c r="A95" s="1385">
        <v>50</v>
      </c>
    </row>
    <row r="96" spans="1:1" x14ac:dyDescent="0.25">
      <c r="A96" s="1385">
        <v>51</v>
      </c>
    </row>
    <row r="97" spans="1:1" x14ac:dyDescent="0.25">
      <c r="A97" s="1385">
        <v>52</v>
      </c>
    </row>
    <row r="98" spans="1:1" x14ac:dyDescent="0.25">
      <c r="A98" s="1385">
        <v>53</v>
      </c>
    </row>
    <row r="99" spans="1:1" x14ac:dyDescent="0.25">
      <c r="A99" s="1385">
        <v>54</v>
      </c>
    </row>
    <row r="100" spans="1:1" x14ac:dyDescent="0.25">
      <c r="A100" s="1385">
        <v>55</v>
      </c>
    </row>
    <row r="101" spans="1:1" x14ac:dyDescent="0.25">
      <c r="A101" s="1385">
        <v>56</v>
      </c>
    </row>
    <row r="102" spans="1:1" x14ac:dyDescent="0.25">
      <c r="A102" s="1385">
        <v>57</v>
      </c>
    </row>
    <row r="103" spans="1:1" x14ac:dyDescent="0.25">
      <c r="A103" s="1385">
        <v>58</v>
      </c>
    </row>
    <row r="104" spans="1:1" x14ac:dyDescent="0.25">
      <c r="A104" s="1385">
        <v>59</v>
      </c>
    </row>
    <row r="105" spans="1:1" x14ac:dyDescent="0.25">
      <c r="A105" s="1385">
        <v>60</v>
      </c>
    </row>
    <row r="106" spans="1:1" x14ac:dyDescent="0.25">
      <c r="A106" s="1385">
        <v>61</v>
      </c>
    </row>
    <row r="107" spans="1:1" x14ac:dyDescent="0.25">
      <c r="A107" s="1385">
        <v>62</v>
      </c>
    </row>
    <row r="108" spans="1:1" x14ac:dyDescent="0.25">
      <c r="A108" s="1385">
        <v>63</v>
      </c>
    </row>
    <row r="109" spans="1:1" x14ac:dyDescent="0.25">
      <c r="A109" s="1385">
        <v>64</v>
      </c>
    </row>
    <row r="110" spans="1:1" x14ac:dyDescent="0.25">
      <c r="A110" s="1385">
        <v>65</v>
      </c>
    </row>
    <row r="111" spans="1:1" x14ac:dyDescent="0.25">
      <c r="A111" s="1385">
        <v>66</v>
      </c>
    </row>
    <row r="112" spans="1:1" x14ac:dyDescent="0.25">
      <c r="A112" s="1385">
        <v>67</v>
      </c>
    </row>
    <row r="113" spans="1:1" x14ac:dyDescent="0.25">
      <c r="A113" s="1385">
        <v>68</v>
      </c>
    </row>
    <row r="114" spans="1:1" x14ac:dyDescent="0.25">
      <c r="A114" s="1385">
        <v>69</v>
      </c>
    </row>
    <row r="115" spans="1:1" x14ac:dyDescent="0.25">
      <c r="A115" s="1385">
        <v>70</v>
      </c>
    </row>
    <row r="116" spans="1:1" x14ac:dyDescent="0.25">
      <c r="A116" s="1385">
        <v>71</v>
      </c>
    </row>
    <row r="117" spans="1:1" x14ac:dyDescent="0.25">
      <c r="A117" s="1385">
        <v>72</v>
      </c>
    </row>
    <row r="118" spans="1:1" x14ac:dyDescent="0.25">
      <c r="A118" s="1385">
        <v>73</v>
      </c>
    </row>
    <row r="119" spans="1:1" x14ac:dyDescent="0.25">
      <c r="A119" s="1385">
        <v>74</v>
      </c>
    </row>
    <row r="120" spans="1:1" x14ac:dyDescent="0.25">
      <c r="A120" s="1385">
        <v>75</v>
      </c>
    </row>
    <row r="121" spans="1:1" x14ac:dyDescent="0.25">
      <c r="A121" s="1385">
        <v>76</v>
      </c>
    </row>
    <row r="122" spans="1:1" x14ac:dyDescent="0.25">
      <c r="A122" s="1385">
        <v>77</v>
      </c>
    </row>
    <row r="123" spans="1:1" x14ac:dyDescent="0.25">
      <c r="A123" s="1385">
        <v>78</v>
      </c>
    </row>
    <row r="124" spans="1:1" x14ac:dyDescent="0.25">
      <c r="A124" s="1385">
        <v>79</v>
      </c>
    </row>
    <row r="125" spans="1:1" x14ac:dyDescent="0.25">
      <c r="A125" s="1385">
        <v>80</v>
      </c>
    </row>
    <row r="126" spans="1:1" x14ac:dyDescent="0.25">
      <c r="A126" s="1385">
        <v>81</v>
      </c>
    </row>
    <row r="127" spans="1:1" x14ac:dyDescent="0.25">
      <c r="A127" s="1385">
        <v>82</v>
      </c>
    </row>
    <row r="128" spans="1:1" x14ac:dyDescent="0.25">
      <c r="A128" s="1385">
        <v>83</v>
      </c>
    </row>
    <row r="129" spans="1:1" x14ac:dyDescent="0.25">
      <c r="A129" s="1385">
        <v>84</v>
      </c>
    </row>
    <row r="130" spans="1:1" x14ac:dyDescent="0.25">
      <c r="A130" s="1385">
        <v>85</v>
      </c>
    </row>
    <row r="131" spans="1:1" x14ac:dyDescent="0.25">
      <c r="A131" s="1385">
        <v>86</v>
      </c>
    </row>
    <row r="132" spans="1:1" x14ac:dyDescent="0.25">
      <c r="A132" s="1385">
        <v>87</v>
      </c>
    </row>
    <row r="133" spans="1:1" x14ac:dyDescent="0.25">
      <c r="A133" s="1385">
        <v>88</v>
      </c>
    </row>
    <row r="134" spans="1:1" x14ac:dyDescent="0.25">
      <c r="A134" s="1385">
        <v>89</v>
      </c>
    </row>
    <row r="135" spans="1:1" x14ac:dyDescent="0.25">
      <c r="A135" s="1385">
        <v>90</v>
      </c>
    </row>
    <row r="136" spans="1:1" x14ac:dyDescent="0.25">
      <c r="A136" s="1385">
        <v>91</v>
      </c>
    </row>
    <row r="137" spans="1:1" x14ac:dyDescent="0.25">
      <c r="A137" s="1385">
        <v>92</v>
      </c>
    </row>
    <row r="138" spans="1:1" x14ac:dyDescent="0.25">
      <c r="A138" s="1385">
        <v>93</v>
      </c>
    </row>
    <row r="139" spans="1:1" x14ac:dyDescent="0.25">
      <c r="A139" s="1385">
        <v>94</v>
      </c>
    </row>
    <row r="140" spans="1:1" x14ac:dyDescent="0.25">
      <c r="A140" s="1385">
        <v>95</v>
      </c>
    </row>
    <row r="141" spans="1:1" x14ac:dyDescent="0.25">
      <c r="A141" s="1385">
        <v>96</v>
      </c>
    </row>
    <row r="142" spans="1:1" x14ac:dyDescent="0.25">
      <c r="A142" s="1385">
        <v>97</v>
      </c>
    </row>
    <row r="143" spans="1:1" x14ac:dyDescent="0.25">
      <c r="A143" s="1385">
        <v>98</v>
      </c>
    </row>
    <row r="144" spans="1:1" x14ac:dyDescent="0.25">
      <c r="A144" s="1385">
        <v>99</v>
      </c>
    </row>
    <row r="145" spans="1:1" x14ac:dyDescent="0.25">
      <c r="A145" s="1385">
        <v>100</v>
      </c>
    </row>
    <row r="146" spans="1:1" x14ac:dyDescent="0.25">
      <c r="A146" s="1385">
        <v>101</v>
      </c>
    </row>
    <row r="147" spans="1:1" x14ac:dyDescent="0.25">
      <c r="A147" s="1385">
        <v>102</v>
      </c>
    </row>
    <row r="148" spans="1:1" x14ac:dyDescent="0.25">
      <c r="A148" s="1385">
        <v>103</v>
      </c>
    </row>
    <row r="149" spans="1:1" x14ac:dyDescent="0.25">
      <c r="A149" s="1385">
        <v>104</v>
      </c>
    </row>
    <row r="150" spans="1:1" x14ac:dyDescent="0.25">
      <c r="A150" s="1385">
        <v>105</v>
      </c>
    </row>
    <row r="151" spans="1:1" x14ac:dyDescent="0.25">
      <c r="A151" s="1385">
        <v>106</v>
      </c>
    </row>
    <row r="152" spans="1:1" x14ac:dyDescent="0.25">
      <c r="A152" s="1385">
        <v>107</v>
      </c>
    </row>
    <row r="153" spans="1:1" x14ac:dyDescent="0.25">
      <c r="A153" s="1385">
        <v>108</v>
      </c>
    </row>
    <row r="154" spans="1:1" x14ac:dyDescent="0.25">
      <c r="A154" s="1385">
        <v>109</v>
      </c>
    </row>
    <row r="155" spans="1:1" x14ac:dyDescent="0.25">
      <c r="A155" s="1385">
        <v>110</v>
      </c>
    </row>
    <row r="156" spans="1:1" x14ac:dyDescent="0.25">
      <c r="A156" s="1385">
        <v>111</v>
      </c>
    </row>
    <row r="157" spans="1:1" x14ac:dyDescent="0.25">
      <c r="A157" s="1385">
        <v>112</v>
      </c>
    </row>
    <row r="158" spans="1:1" x14ac:dyDescent="0.25">
      <c r="A158" s="1385">
        <v>113</v>
      </c>
    </row>
    <row r="159" spans="1:1" x14ac:dyDescent="0.25">
      <c r="A159" s="1385">
        <v>114</v>
      </c>
    </row>
    <row r="160" spans="1:1" x14ac:dyDescent="0.25">
      <c r="A160" s="1385">
        <v>115</v>
      </c>
    </row>
    <row r="161" spans="1:1" x14ac:dyDescent="0.25">
      <c r="A161" s="1385">
        <v>116</v>
      </c>
    </row>
    <row r="162" spans="1:1" x14ac:dyDescent="0.25">
      <c r="A162" s="1385">
        <v>117</v>
      </c>
    </row>
    <row r="163" spans="1:1" x14ac:dyDescent="0.25">
      <c r="A163" s="1385">
        <v>118</v>
      </c>
    </row>
    <row r="164" spans="1:1" x14ac:dyDescent="0.25">
      <c r="A164" s="1385">
        <v>119</v>
      </c>
    </row>
    <row r="165" spans="1:1" x14ac:dyDescent="0.25">
      <c r="A165" s="1385">
        <v>120</v>
      </c>
    </row>
    <row r="166" spans="1:1" x14ac:dyDescent="0.25">
      <c r="A166" s="1385">
        <v>121</v>
      </c>
    </row>
    <row r="167" spans="1:1" x14ac:dyDescent="0.25">
      <c r="A167" s="1385">
        <v>122</v>
      </c>
    </row>
    <row r="168" spans="1:1" x14ac:dyDescent="0.25">
      <c r="A168" s="1385">
        <v>123</v>
      </c>
    </row>
    <row r="169" spans="1:1" x14ac:dyDescent="0.25">
      <c r="A169" s="1385">
        <v>124</v>
      </c>
    </row>
    <row r="170" spans="1:1" x14ac:dyDescent="0.25">
      <c r="A170" s="1385">
        <v>125</v>
      </c>
    </row>
    <row r="171" spans="1:1" x14ac:dyDescent="0.25">
      <c r="A171" s="1385">
        <v>126</v>
      </c>
    </row>
    <row r="172" spans="1:1" x14ac:dyDescent="0.25">
      <c r="A172" s="1385">
        <v>127</v>
      </c>
    </row>
    <row r="173" spans="1:1" x14ac:dyDescent="0.25">
      <c r="A173" s="1385">
        <v>128</v>
      </c>
    </row>
    <row r="174" spans="1:1" x14ac:dyDescent="0.25">
      <c r="A174" s="1385">
        <v>129</v>
      </c>
    </row>
    <row r="175" spans="1:1" x14ac:dyDescent="0.25">
      <c r="A175" s="1385">
        <v>130</v>
      </c>
    </row>
    <row r="176" spans="1:1" x14ac:dyDescent="0.25">
      <c r="A176" s="1385">
        <v>131</v>
      </c>
    </row>
    <row r="177" spans="1:1" x14ac:dyDescent="0.25">
      <c r="A177" s="1385">
        <v>132</v>
      </c>
    </row>
    <row r="178" spans="1:1" x14ac:dyDescent="0.25">
      <c r="A178" s="1385">
        <v>133</v>
      </c>
    </row>
    <row r="179" spans="1:1" x14ac:dyDescent="0.25">
      <c r="A179" s="1385">
        <v>134</v>
      </c>
    </row>
    <row r="180" spans="1:1" x14ac:dyDescent="0.25">
      <c r="A180" s="1385">
        <v>135</v>
      </c>
    </row>
    <row r="181" spans="1:1" x14ac:dyDescent="0.25">
      <c r="A181" s="1385">
        <v>136</v>
      </c>
    </row>
    <row r="182" spans="1:1" x14ac:dyDescent="0.25">
      <c r="A182" s="1385">
        <v>137</v>
      </c>
    </row>
    <row r="183" spans="1:1" x14ac:dyDescent="0.25">
      <c r="A183" s="1385">
        <v>138</v>
      </c>
    </row>
    <row r="184" spans="1:1" x14ac:dyDescent="0.25">
      <c r="A184" s="1385">
        <v>139</v>
      </c>
    </row>
    <row r="185" spans="1:1" x14ac:dyDescent="0.25">
      <c r="A185" s="1385">
        <v>140</v>
      </c>
    </row>
    <row r="186" spans="1:1" x14ac:dyDescent="0.25">
      <c r="A186" s="1385">
        <v>141</v>
      </c>
    </row>
    <row r="187" spans="1:1" x14ac:dyDescent="0.25">
      <c r="A187" s="1385">
        <v>142</v>
      </c>
    </row>
    <row r="188" spans="1:1" x14ac:dyDescent="0.25">
      <c r="A188" s="1385">
        <v>143</v>
      </c>
    </row>
    <row r="189" spans="1:1" x14ac:dyDescent="0.25">
      <c r="A189" s="1385">
        <v>144</v>
      </c>
    </row>
    <row r="190" spans="1:1" x14ac:dyDescent="0.25">
      <c r="A190" s="1385">
        <v>145</v>
      </c>
    </row>
    <row r="191" spans="1:1" x14ac:dyDescent="0.25">
      <c r="A191" s="1385">
        <v>146</v>
      </c>
    </row>
    <row r="192" spans="1:1" x14ac:dyDescent="0.25">
      <c r="A192" s="1385">
        <v>147</v>
      </c>
    </row>
    <row r="193" spans="1:1" x14ac:dyDescent="0.25">
      <c r="A193" s="1385">
        <v>148</v>
      </c>
    </row>
    <row r="194" spans="1:1" x14ac:dyDescent="0.25">
      <c r="A194" s="1385">
        <v>149</v>
      </c>
    </row>
    <row r="195" spans="1:1" x14ac:dyDescent="0.25">
      <c r="A195" s="1385">
        <v>150</v>
      </c>
    </row>
    <row r="196" spans="1:1" x14ac:dyDescent="0.25">
      <c r="A196" s="1385"/>
    </row>
    <row r="197" spans="1:1" x14ac:dyDescent="0.25">
      <c r="A197" s="1385"/>
    </row>
  </sheetData>
  <sheetProtection algorithmName="SHA-512" hashValue="NJAhiVkuf28clMBTfo1/G09bz0tmcvCGuBGC0LXEnvoHjcLo1G/ztllwpp7U/HSY8zEpnUNdCNEekHf88jX4UQ==" saltValue="ek9sL3fCIWCfHBNTHwJxAQ==" spinCount="100000" sheet="1" objects="1" scenarios="1" selectLockedCells="1"/>
  <mergeCells count="3">
    <mergeCell ref="A1:A2"/>
    <mergeCell ref="B1:G1"/>
    <mergeCell ref="H1:J1"/>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RCodes"/>
  <dimension ref="A1:J117"/>
  <sheetViews>
    <sheetView topLeftCell="G1" workbookViewId="0">
      <selection activeCell="H28" sqref="H28"/>
    </sheetView>
  </sheetViews>
  <sheetFormatPr defaultRowHeight="15" x14ac:dyDescent="0.25"/>
  <cols>
    <col min="1" max="1" width="33.33203125" customWidth="1"/>
    <col min="3" max="3" width="13.109375" customWidth="1"/>
    <col min="4" max="4" width="34.44140625" customWidth="1"/>
    <col min="5" max="5" width="24.33203125" customWidth="1"/>
    <col min="6" max="6" width="82.5546875" style="671" customWidth="1"/>
    <col min="7" max="7" width="71.109375" customWidth="1"/>
    <col min="8" max="8" width="74.33203125" customWidth="1"/>
    <col min="9" max="9" width="37" customWidth="1"/>
    <col min="10" max="10" width="61" customWidth="1"/>
  </cols>
  <sheetData>
    <row r="1" spans="1:10" ht="15.6" x14ac:dyDescent="0.3">
      <c r="A1" s="746" t="s">
        <v>45</v>
      </c>
      <c r="B1" s="746" t="s">
        <v>3</v>
      </c>
      <c r="C1" s="746" t="s">
        <v>4</v>
      </c>
      <c r="D1" s="746" t="s">
        <v>5</v>
      </c>
      <c r="E1" s="746" t="s">
        <v>6</v>
      </c>
      <c r="F1" s="746" t="s">
        <v>52</v>
      </c>
      <c r="G1" s="746" t="s">
        <v>67</v>
      </c>
      <c r="H1" s="746" t="s">
        <v>124</v>
      </c>
      <c r="I1" s="746" t="s">
        <v>123</v>
      </c>
      <c r="J1" s="746" t="s">
        <v>125</v>
      </c>
    </row>
    <row r="2" spans="1:10" ht="15.6" x14ac:dyDescent="0.3">
      <c r="A2" s="1" t="s">
        <v>30</v>
      </c>
      <c r="B2" s="398" t="s">
        <v>861</v>
      </c>
      <c r="C2" s="1" t="s">
        <v>49</v>
      </c>
      <c r="D2" s="1" t="s">
        <v>62</v>
      </c>
      <c r="E2" s="1" t="s">
        <v>65</v>
      </c>
      <c r="F2" s="1" t="s">
        <v>53</v>
      </c>
      <c r="G2" s="1" t="s">
        <v>85</v>
      </c>
      <c r="H2" s="398" t="s">
        <v>96</v>
      </c>
      <c r="I2" s="1" t="s">
        <v>126</v>
      </c>
      <c r="J2" s="398" t="s">
        <v>133</v>
      </c>
    </row>
    <row r="3" spans="1:10" ht="15.6" x14ac:dyDescent="0.3">
      <c r="A3" s="1" t="s">
        <v>31</v>
      </c>
      <c r="B3" s="398" t="s">
        <v>859</v>
      </c>
      <c r="C3" s="1" t="s">
        <v>50</v>
      </c>
      <c r="D3" s="1" t="s">
        <v>63</v>
      </c>
      <c r="E3" s="1" t="s">
        <v>66</v>
      </c>
      <c r="F3" s="1" t="s">
        <v>54</v>
      </c>
      <c r="G3" s="1" t="s">
        <v>86</v>
      </c>
      <c r="H3" s="398" t="s">
        <v>97</v>
      </c>
      <c r="I3" s="1" t="s">
        <v>127</v>
      </c>
      <c r="J3" s="398" t="s">
        <v>134</v>
      </c>
    </row>
    <row r="4" spans="1:10" ht="15.6" x14ac:dyDescent="0.3">
      <c r="A4" s="1" t="s">
        <v>32</v>
      </c>
      <c r="B4" s="398" t="s">
        <v>860</v>
      </c>
      <c r="C4" s="1" t="s">
        <v>51</v>
      </c>
      <c r="D4" s="1" t="s">
        <v>64</v>
      </c>
      <c r="E4" s="1" t="s">
        <v>51</v>
      </c>
      <c r="F4" s="1" t="s">
        <v>55</v>
      </c>
      <c r="G4" s="1" t="s">
        <v>76</v>
      </c>
      <c r="H4" s="398" t="s">
        <v>98</v>
      </c>
      <c r="I4" s="1" t="s">
        <v>128</v>
      </c>
      <c r="J4" s="398" t="s">
        <v>135</v>
      </c>
    </row>
    <row r="5" spans="1:10" ht="15.6" x14ac:dyDescent="0.3">
      <c r="A5" s="1" t="s">
        <v>46</v>
      </c>
      <c r="B5" s="398" t="s">
        <v>863</v>
      </c>
      <c r="C5" s="1"/>
      <c r="D5" s="1" t="s">
        <v>1092</v>
      </c>
      <c r="E5" s="1"/>
      <c r="F5" s="1" t="s">
        <v>56</v>
      </c>
      <c r="G5" s="1" t="s">
        <v>70</v>
      </c>
      <c r="H5" s="398" t="s">
        <v>99</v>
      </c>
      <c r="I5" s="1" t="s">
        <v>129</v>
      </c>
      <c r="J5" s="398" t="s">
        <v>136</v>
      </c>
    </row>
    <row r="6" spans="1:10" ht="15.6" x14ac:dyDescent="0.3">
      <c r="A6" s="1" t="s">
        <v>47</v>
      </c>
      <c r="B6" s="398" t="s">
        <v>862</v>
      </c>
      <c r="C6" s="1"/>
      <c r="D6" s="1" t="s">
        <v>1093</v>
      </c>
      <c r="E6" s="1"/>
      <c r="F6" s="1" t="s">
        <v>61</v>
      </c>
      <c r="G6" s="1" t="s">
        <v>71</v>
      </c>
      <c r="H6" s="398" t="s">
        <v>100</v>
      </c>
      <c r="I6" s="1" t="s">
        <v>130</v>
      </c>
      <c r="J6" s="398" t="s">
        <v>137</v>
      </c>
    </row>
    <row r="7" spans="1:10" ht="15.6" x14ac:dyDescent="0.3">
      <c r="A7" s="1" t="s">
        <v>48</v>
      </c>
      <c r="B7" s="398" t="s">
        <v>864</v>
      </c>
      <c r="C7" s="1"/>
      <c r="D7" s="1" t="s">
        <v>51</v>
      </c>
      <c r="E7" s="1"/>
      <c r="F7" s="1" t="s">
        <v>57</v>
      </c>
      <c r="G7" s="1" t="s">
        <v>75</v>
      </c>
      <c r="H7" s="398" t="s">
        <v>101</v>
      </c>
      <c r="I7" s="1" t="s">
        <v>131</v>
      </c>
      <c r="J7" s="1"/>
    </row>
    <row r="8" spans="1:10" ht="15.6" x14ac:dyDescent="0.3">
      <c r="A8" s="401"/>
      <c r="B8" s="398" t="s">
        <v>865</v>
      </c>
      <c r="C8" s="3"/>
      <c r="D8" s="3"/>
      <c r="E8" s="3"/>
      <c r="F8" s="1" t="s">
        <v>40252</v>
      </c>
      <c r="G8" s="1" t="s">
        <v>90</v>
      </c>
      <c r="H8" s="398" t="s">
        <v>102</v>
      </c>
      <c r="I8" s="1" t="s">
        <v>132</v>
      </c>
      <c r="J8" s="3"/>
    </row>
    <row r="9" spans="1:10" ht="15.6" x14ac:dyDescent="0.3">
      <c r="A9" s="401"/>
      <c r="B9" s="398" t="s">
        <v>866</v>
      </c>
      <c r="C9" s="3"/>
      <c r="D9" s="3"/>
      <c r="E9" s="3"/>
      <c r="F9" s="1" t="s">
        <v>40251</v>
      </c>
      <c r="G9" s="1" t="s">
        <v>91</v>
      </c>
      <c r="H9" s="398" t="s">
        <v>103</v>
      </c>
      <c r="I9" s="3"/>
      <c r="J9" s="3"/>
    </row>
    <row r="10" spans="1:10" ht="15.6" x14ac:dyDescent="0.3">
      <c r="B10" s="398" t="s">
        <v>867</v>
      </c>
      <c r="C10" s="3"/>
      <c r="D10" s="3"/>
      <c r="E10" s="3"/>
      <c r="F10" s="1" t="s">
        <v>40253</v>
      </c>
      <c r="G10" s="1" t="s">
        <v>73</v>
      </c>
      <c r="H10" s="398" t="s">
        <v>104</v>
      </c>
      <c r="I10" s="3"/>
      <c r="J10" s="3"/>
    </row>
    <row r="11" spans="1:10" ht="15.6" x14ac:dyDescent="0.3">
      <c r="B11" s="398" t="s">
        <v>868</v>
      </c>
      <c r="C11" s="3"/>
      <c r="D11" s="3"/>
      <c r="E11" s="3"/>
      <c r="F11" s="1" t="s">
        <v>40254</v>
      </c>
      <c r="G11" s="1" t="s">
        <v>92</v>
      </c>
      <c r="H11" s="398" t="s">
        <v>105</v>
      </c>
      <c r="I11" s="3"/>
      <c r="J11" s="3"/>
    </row>
    <row r="12" spans="1:10" ht="15.6" x14ac:dyDescent="0.3">
      <c r="B12" s="398" t="s">
        <v>410</v>
      </c>
      <c r="C12" s="3"/>
      <c r="D12" s="3"/>
      <c r="E12" s="3"/>
      <c r="F12" s="1" t="s">
        <v>58</v>
      </c>
      <c r="G12" s="1" t="s">
        <v>87</v>
      </c>
      <c r="H12" s="398" t="s">
        <v>106</v>
      </c>
      <c r="I12" s="3"/>
      <c r="J12" s="3"/>
    </row>
    <row r="13" spans="1:10" ht="15.6" x14ac:dyDescent="0.3">
      <c r="B13" s="398" t="s">
        <v>141</v>
      </c>
      <c r="C13" s="3"/>
      <c r="D13" s="3"/>
      <c r="E13" s="3"/>
      <c r="F13" s="1" t="s">
        <v>59</v>
      </c>
      <c r="G13" s="1" t="s">
        <v>93</v>
      </c>
      <c r="H13" s="398" t="s">
        <v>107</v>
      </c>
      <c r="I13" s="3"/>
      <c r="J13" s="3"/>
    </row>
    <row r="14" spans="1:10" ht="15.6" x14ac:dyDescent="0.3">
      <c r="B14" s="398" t="s">
        <v>744</v>
      </c>
      <c r="C14" s="1"/>
      <c r="D14" s="1"/>
      <c r="E14" s="1"/>
      <c r="F14" s="1" t="s">
        <v>40255</v>
      </c>
      <c r="G14" s="1" t="s">
        <v>68</v>
      </c>
      <c r="H14" s="398" t="s">
        <v>1098</v>
      </c>
      <c r="I14" s="1"/>
      <c r="J14" s="1"/>
    </row>
    <row r="15" spans="1:10" ht="15.6" x14ac:dyDescent="0.3">
      <c r="B15" s="398" t="s">
        <v>739</v>
      </c>
      <c r="C15" s="1"/>
      <c r="D15" s="1"/>
      <c r="E15" s="1"/>
      <c r="F15" s="1" t="s">
        <v>60</v>
      </c>
      <c r="G15" s="1" t="s">
        <v>78</v>
      </c>
      <c r="H15" s="398" t="s">
        <v>1099</v>
      </c>
      <c r="I15" s="1"/>
      <c r="J15" s="1"/>
    </row>
    <row r="16" spans="1:10" ht="15.6" x14ac:dyDescent="0.3">
      <c r="B16" s="398" t="s">
        <v>745</v>
      </c>
      <c r="C16" s="1"/>
      <c r="D16" s="1"/>
      <c r="E16" s="1"/>
      <c r="F16" s="1" t="s">
        <v>40256</v>
      </c>
      <c r="G16" s="1" t="s">
        <v>72</v>
      </c>
      <c r="H16" s="398" t="s">
        <v>108</v>
      </c>
      <c r="I16" s="1"/>
      <c r="J16" s="1"/>
    </row>
    <row r="17" spans="2:10" ht="15.6" x14ac:dyDescent="0.3">
      <c r="B17" s="398" t="s">
        <v>737</v>
      </c>
      <c r="C17" s="1"/>
      <c r="D17" s="1"/>
      <c r="E17" s="1"/>
      <c r="F17" s="1" t="s">
        <v>40257</v>
      </c>
      <c r="G17" s="1" t="s">
        <v>84</v>
      </c>
      <c r="H17" s="398" t="s">
        <v>109</v>
      </c>
      <c r="I17" s="1"/>
      <c r="J17" s="1"/>
    </row>
    <row r="18" spans="2:10" ht="15.6" x14ac:dyDescent="0.3">
      <c r="B18" s="398" t="s">
        <v>955</v>
      </c>
      <c r="C18" s="1"/>
      <c r="D18" s="1"/>
      <c r="E18" s="1"/>
      <c r="F18" s="1" t="s">
        <v>40258</v>
      </c>
      <c r="G18" s="1" t="s">
        <v>83</v>
      </c>
      <c r="H18" s="398" t="s">
        <v>110</v>
      </c>
      <c r="I18" s="1"/>
      <c r="J18" s="1"/>
    </row>
    <row r="19" spans="2:10" ht="15.6" x14ac:dyDescent="0.3">
      <c r="B19" s="398" t="s">
        <v>954</v>
      </c>
      <c r="C19" s="1"/>
      <c r="D19" s="1"/>
      <c r="E19" s="1"/>
      <c r="F19" s="1"/>
      <c r="G19" s="1" t="s">
        <v>94</v>
      </c>
      <c r="H19" s="398" t="s">
        <v>111</v>
      </c>
      <c r="I19" s="1"/>
      <c r="J19" s="1"/>
    </row>
    <row r="20" spans="2:10" ht="15.6" x14ac:dyDescent="0.3">
      <c r="B20" s="398" t="s">
        <v>953</v>
      </c>
      <c r="C20" s="1"/>
      <c r="D20" s="1"/>
      <c r="E20" s="1"/>
      <c r="F20" s="1"/>
      <c r="G20" s="1" t="s">
        <v>82</v>
      </c>
      <c r="H20" s="398" t="s">
        <v>112</v>
      </c>
      <c r="I20" s="1"/>
      <c r="J20" s="1"/>
    </row>
    <row r="21" spans="2:10" ht="15.6" x14ac:dyDescent="0.3">
      <c r="B21" s="398" t="s">
        <v>593</v>
      </c>
      <c r="C21" s="1"/>
      <c r="D21" s="1"/>
      <c r="E21" s="1"/>
      <c r="F21" s="399" t="s">
        <v>141</v>
      </c>
      <c r="G21" s="1" t="s">
        <v>79</v>
      </c>
      <c r="H21" s="398" t="s">
        <v>113</v>
      </c>
      <c r="I21" s="1"/>
      <c r="J21" s="1"/>
    </row>
    <row r="22" spans="2:10" ht="15.6" x14ac:dyDescent="0.3">
      <c r="B22" s="398" t="s">
        <v>138</v>
      </c>
      <c r="C22" s="1"/>
      <c r="D22" s="1"/>
      <c r="E22" s="1"/>
      <c r="F22" s="399" t="s">
        <v>744</v>
      </c>
      <c r="G22" s="1" t="s">
        <v>77</v>
      </c>
      <c r="H22" s="398" t="s">
        <v>114</v>
      </c>
      <c r="I22" s="1"/>
      <c r="J22" s="1"/>
    </row>
    <row r="23" spans="2:10" ht="15.6" x14ac:dyDescent="0.3">
      <c r="B23" s="398" t="s">
        <v>952</v>
      </c>
      <c r="C23" s="1"/>
      <c r="D23" s="1"/>
      <c r="E23" s="1"/>
      <c r="F23" s="399" t="s">
        <v>739</v>
      </c>
      <c r="G23" s="1" t="s">
        <v>80</v>
      </c>
      <c r="H23" s="398" t="s">
        <v>115</v>
      </c>
      <c r="I23" s="1"/>
      <c r="J23" s="1"/>
    </row>
    <row r="24" spans="2:10" ht="15.6" x14ac:dyDescent="0.3">
      <c r="B24" s="398" t="s">
        <v>951</v>
      </c>
      <c r="C24" s="1"/>
      <c r="D24" s="1"/>
      <c r="E24" s="1"/>
      <c r="F24" s="399" t="s">
        <v>745</v>
      </c>
      <c r="G24" s="1" t="s">
        <v>74</v>
      </c>
      <c r="H24" s="398" t="s">
        <v>116</v>
      </c>
      <c r="I24" s="1"/>
      <c r="J24" s="1"/>
    </row>
    <row r="25" spans="2:10" ht="15.6" x14ac:dyDescent="0.3">
      <c r="B25" s="398" t="s">
        <v>950</v>
      </c>
      <c r="C25" s="1"/>
      <c r="D25" s="1"/>
      <c r="E25" s="1"/>
      <c r="F25" s="399" t="s">
        <v>737</v>
      </c>
      <c r="G25" s="1" t="s">
        <v>81</v>
      </c>
      <c r="H25" s="398" t="s">
        <v>117</v>
      </c>
      <c r="I25" s="1"/>
      <c r="J25" s="1"/>
    </row>
    <row r="26" spans="2:10" ht="15.6" x14ac:dyDescent="0.3">
      <c r="B26" s="398" t="s">
        <v>949</v>
      </c>
      <c r="C26" s="3"/>
      <c r="D26" s="3"/>
      <c r="E26" s="3"/>
      <c r="F26" s="399" t="s">
        <v>138</v>
      </c>
      <c r="G26" s="1" t="s">
        <v>95</v>
      </c>
      <c r="H26" s="398" t="s">
        <v>118</v>
      </c>
      <c r="I26" s="3"/>
      <c r="J26" s="3"/>
    </row>
    <row r="27" spans="2:10" ht="15.6" x14ac:dyDescent="0.3">
      <c r="B27" s="398" t="s">
        <v>948</v>
      </c>
      <c r="C27" s="3"/>
      <c r="D27" s="3"/>
      <c r="E27" s="3"/>
      <c r="F27" s="399" t="s">
        <v>144</v>
      </c>
      <c r="G27" s="1" t="s">
        <v>1101</v>
      </c>
      <c r="H27" s="398" t="s">
        <v>119</v>
      </c>
      <c r="I27" s="3"/>
      <c r="J27" s="3"/>
    </row>
    <row r="28" spans="2:10" ht="15.6" x14ac:dyDescent="0.3">
      <c r="B28" s="398" t="s">
        <v>947</v>
      </c>
      <c r="C28" s="3"/>
      <c r="D28" s="3"/>
      <c r="E28" s="3"/>
      <c r="F28" s="399" t="s">
        <v>146</v>
      </c>
      <c r="G28" s="1" t="s">
        <v>69</v>
      </c>
      <c r="H28" s="398" t="s">
        <v>120</v>
      </c>
      <c r="I28" s="3"/>
      <c r="J28" s="3"/>
    </row>
    <row r="29" spans="2:10" ht="15.6" x14ac:dyDescent="0.3">
      <c r="B29" s="398" t="s">
        <v>946</v>
      </c>
      <c r="C29" s="3"/>
      <c r="D29" s="3"/>
      <c r="E29" s="3"/>
      <c r="F29" s="399" t="s">
        <v>746</v>
      </c>
      <c r="G29" s="1" t="s">
        <v>88</v>
      </c>
      <c r="H29" s="398" t="s">
        <v>121</v>
      </c>
      <c r="I29" s="3"/>
      <c r="J29" s="3"/>
    </row>
    <row r="30" spans="2:10" ht="15.6" x14ac:dyDescent="0.3">
      <c r="B30" s="398" t="s">
        <v>945</v>
      </c>
      <c r="C30" s="3"/>
      <c r="D30" s="3"/>
      <c r="E30" s="3"/>
      <c r="F30" s="399" t="s">
        <v>747</v>
      </c>
      <c r="G30" s="1" t="s">
        <v>89</v>
      </c>
      <c r="H30" s="398" t="s">
        <v>122</v>
      </c>
      <c r="I30" s="3"/>
      <c r="J30" s="3"/>
    </row>
    <row r="31" spans="2:10" ht="15.6" x14ac:dyDescent="0.3">
      <c r="B31" s="398" t="s">
        <v>944</v>
      </c>
      <c r="C31" s="3"/>
      <c r="D31" s="3"/>
      <c r="E31" s="3"/>
      <c r="F31" s="399" t="s">
        <v>748</v>
      </c>
      <c r="G31" s="3"/>
      <c r="H31" s="3"/>
      <c r="I31" s="3"/>
      <c r="J31" s="3"/>
    </row>
    <row r="32" spans="2:10" ht="15.6" x14ac:dyDescent="0.3">
      <c r="B32" s="398" t="s">
        <v>144</v>
      </c>
      <c r="C32" s="3"/>
      <c r="D32" s="3"/>
      <c r="E32" s="3"/>
      <c r="F32" s="399" t="s">
        <v>749</v>
      </c>
      <c r="G32" s="3"/>
      <c r="H32" s="3"/>
      <c r="I32" s="3"/>
      <c r="J32" s="3"/>
    </row>
    <row r="33" spans="2:10" ht="15.6" x14ac:dyDescent="0.3">
      <c r="B33" s="398" t="s">
        <v>943</v>
      </c>
      <c r="C33" s="3"/>
      <c r="D33" s="3"/>
      <c r="E33" s="3"/>
      <c r="F33" s="399" t="s">
        <v>750</v>
      </c>
      <c r="G33" s="399" t="s">
        <v>139</v>
      </c>
      <c r="H33" s="399" t="s">
        <v>781</v>
      </c>
      <c r="I33" s="3"/>
      <c r="J33" s="3"/>
    </row>
    <row r="34" spans="2:10" ht="15.6" x14ac:dyDescent="0.3">
      <c r="B34" s="398" t="s">
        <v>942</v>
      </c>
      <c r="C34" s="3"/>
      <c r="D34" s="3"/>
      <c r="E34" s="3"/>
      <c r="F34" s="399" t="s">
        <v>751</v>
      </c>
      <c r="G34" s="399" t="s">
        <v>755</v>
      </c>
      <c r="H34" s="399" t="s">
        <v>782</v>
      </c>
      <c r="I34" s="3"/>
      <c r="J34" s="3"/>
    </row>
    <row r="35" spans="2:10" ht="15.6" x14ac:dyDescent="0.3">
      <c r="B35" s="398" t="s">
        <v>941</v>
      </c>
      <c r="C35" s="3"/>
      <c r="D35" s="3"/>
      <c r="E35" s="3"/>
      <c r="F35" s="399" t="s">
        <v>752</v>
      </c>
      <c r="G35" s="399" t="s">
        <v>756</v>
      </c>
      <c r="H35" s="399" t="s">
        <v>143</v>
      </c>
      <c r="I35" s="3"/>
      <c r="J35" s="3"/>
    </row>
    <row r="36" spans="2:10" ht="15.6" x14ac:dyDescent="0.3">
      <c r="B36" s="398" t="s">
        <v>940</v>
      </c>
      <c r="C36" s="3"/>
      <c r="D36" s="3"/>
      <c r="E36" s="3"/>
      <c r="F36" s="399" t="s">
        <v>753</v>
      </c>
      <c r="G36" s="399" t="s">
        <v>757</v>
      </c>
      <c r="H36" s="399" t="s">
        <v>783</v>
      </c>
      <c r="I36" s="3"/>
      <c r="J36" s="3"/>
    </row>
    <row r="37" spans="2:10" ht="15.6" x14ac:dyDescent="0.3">
      <c r="B37" s="398" t="s">
        <v>939</v>
      </c>
      <c r="C37" s="1"/>
      <c r="D37" s="1"/>
      <c r="E37" s="1"/>
      <c r="F37" s="399" t="s">
        <v>754</v>
      </c>
      <c r="G37" s="399" t="s">
        <v>758</v>
      </c>
      <c r="H37" s="399" t="s">
        <v>784</v>
      </c>
      <c r="I37" s="1"/>
      <c r="J37" s="1"/>
    </row>
    <row r="38" spans="2:10" ht="15.6" x14ac:dyDescent="0.3">
      <c r="B38" s="398" t="s">
        <v>938</v>
      </c>
      <c r="C38" s="1"/>
      <c r="D38" s="1"/>
      <c r="E38" s="1"/>
      <c r="F38" s="1"/>
      <c r="G38" s="399" t="s">
        <v>759</v>
      </c>
      <c r="H38" s="399" t="s">
        <v>785</v>
      </c>
      <c r="I38" s="1"/>
      <c r="J38" s="1"/>
    </row>
    <row r="39" spans="2:10" ht="15.6" x14ac:dyDescent="0.3">
      <c r="B39" s="398" t="s">
        <v>937</v>
      </c>
      <c r="C39" s="3"/>
      <c r="D39" s="3"/>
      <c r="E39" s="3"/>
      <c r="F39" s="1"/>
      <c r="G39" s="399" t="s">
        <v>760</v>
      </c>
      <c r="H39" s="399" t="s">
        <v>786</v>
      </c>
      <c r="I39" s="3"/>
      <c r="J39" s="3"/>
    </row>
    <row r="40" spans="2:10" ht="15.6" x14ac:dyDescent="0.3">
      <c r="B40" s="398" t="s">
        <v>936</v>
      </c>
      <c r="C40" s="3"/>
      <c r="D40" s="3"/>
      <c r="E40" s="3"/>
      <c r="F40" s="1" t="s">
        <v>1643</v>
      </c>
      <c r="G40" s="399" t="s">
        <v>761</v>
      </c>
      <c r="H40" s="399" t="s">
        <v>787</v>
      </c>
      <c r="I40" s="3"/>
      <c r="J40" s="3"/>
    </row>
    <row r="41" spans="2:10" ht="15.6" x14ac:dyDescent="0.3">
      <c r="B41" s="398" t="s">
        <v>935</v>
      </c>
      <c r="C41" s="3"/>
      <c r="D41" s="3"/>
      <c r="E41" s="3"/>
      <c r="F41" s="1" t="s">
        <v>1635</v>
      </c>
      <c r="G41" s="399" t="s">
        <v>762</v>
      </c>
      <c r="H41" s="399" t="s">
        <v>788</v>
      </c>
      <c r="I41" s="3"/>
      <c r="J41" s="3"/>
    </row>
    <row r="42" spans="2:10" ht="15.6" x14ac:dyDescent="0.3">
      <c r="B42" s="398" t="s">
        <v>146</v>
      </c>
      <c r="C42" s="3"/>
      <c r="D42" s="3"/>
      <c r="E42" s="3"/>
      <c r="F42" s="1" t="s">
        <v>1197</v>
      </c>
      <c r="G42" s="399" t="s">
        <v>147</v>
      </c>
      <c r="H42" s="399" t="s">
        <v>789</v>
      </c>
      <c r="I42" s="3"/>
      <c r="J42" s="3"/>
    </row>
    <row r="43" spans="2:10" ht="15.6" x14ac:dyDescent="0.3">
      <c r="B43" s="398" t="s">
        <v>934</v>
      </c>
      <c r="C43" s="3"/>
      <c r="D43" s="3"/>
      <c r="E43" s="3"/>
      <c r="F43" s="1" t="s">
        <v>1636</v>
      </c>
      <c r="G43" s="399" t="s">
        <v>763</v>
      </c>
      <c r="H43" s="399" t="s">
        <v>790</v>
      </c>
      <c r="I43" s="3"/>
      <c r="J43" s="3"/>
    </row>
    <row r="44" spans="2:10" ht="15.6" x14ac:dyDescent="0.3">
      <c r="B44" s="398" t="s">
        <v>933</v>
      </c>
      <c r="C44" s="3"/>
      <c r="D44" s="3"/>
      <c r="E44" s="3"/>
      <c r="F44" s="1" t="s">
        <v>1637</v>
      </c>
      <c r="G44" s="399" t="s">
        <v>764</v>
      </c>
      <c r="H44" s="399" t="s">
        <v>791</v>
      </c>
      <c r="I44" s="3"/>
      <c r="J44" s="3"/>
    </row>
    <row r="45" spans="2:10" ht="15.6" x14ac:dyDescent="0.3">
      <c r="B45" s="398" t="s">
        <v>932</v>
      </c>
      <c r="C45" s="3"/>
      <c r="D45" s="3"/>
      <c r="E45" s="3"/>
      <c r="F45" s="1" t="s">
        <v>1638</v>
      </c>
      <c r="G45" s="399" t="s">
        <v>765</v>
      </c>
      <c r="H45" s="399" t="s">
        <v>144</v>
      </c>
      <c r="I45" s="3"/>
      <c r="J45" s="3"/>
    </row>
    <row r="46" spans="2:10" ht="15.6" x14ac:dyDescent="0.3">
      <c r="B46" s="398" t="s">
        <v>931</v>
      </c>
      <c r="C46" s="1"/>
      <c r="D46" s="1"/>
      <c r="E46" s="1"/>
      <c r="F46" s="1" t="s">
        <v>1639</v>
      </c>
      <c r="G46" s="399" t="s">
        <v>766</v>
      </c>
      <c r="H46" s="399" t="s">
        <v>943</v>
      </c>
      <c r="I46" s="1"/>
      <c r="J46" s="1"/>
    </row>
    <row r="47" spans="2:10" ht="15.6" x14ac:dyDescent="0.3">
      <c r="B47" s="398" t="s">
        <v>930</v>
      </c>
      <c r="C47" s="1"/>
      <c r="D47" s="1"/>
      <c r="E47" s="1"/>
      <c r="F47" s="1" t="s">
        <v>1640</v>
      </c>
      <c r="G47" s="399" t="s">
        <v>767</v>
      </c>
      <c r="H47" s="399" t="s">
        <v>792</v>
      </c>
      <c r="I47" s="1"/>
      <c r="J47" s="1"/>
    </row>
    <row r="48" spans="2:10" ht="15.6" x14ac:dyDescent="0.3">
      <c r="B48" s="398" t="s">
        <v>929</v>
      </c>
      <c r="C48" s="1"/>
      <c r="D48" s="1"/>
      <c r="E48" s="1"/>
      <c r="F48" s="1" t="s">
        <v>1641</v>
      </c>
      <c r="G48" s="399" t="s">
        <v>768</v>
      </c>
      <c r="H48" s="399" t="s">
        <v>793</v>
      </c>
      <c r="I48" s="1"/>
      <c r="J48" s="1"/>
    </row>
    <row r="49" spans="2:10" ht="15.6" x14ac:dyDescent="0.3">
      <c r="B49" s="398" t="s">
        <v>928</v>
      </c>
      <c r="C49" s="1"/>
      <c r="D49" s="1"/>
      <c r="E49" s="1"/>
      <c r="F49" s="1" t="s">
        <v>1642</v>
      </c>
      <c r="G49" s="399" t="s">
        <v>769</v>
      </c>
      <c r="H49" s="399" t="s">
        <v>145</v>
      </c>
      <c r="I49" s="1"/>
      <c r="J49" s="1"/>
    </row>
    <row r="50" spans="2:10" ht="15.6" x14ac:dyDescent="0.3">
      <c r="B50" s="398" t="s">
        <v>927</v>
      </c>
      <c r="C50" s="1"/>
      <c r="D50" s="1"/>
      <c r="E50" s="1"/>
      <c r="F50" s="1" t="s">
        <v>1208</v>
      </c>
      <c r="G50" s="399" t="s">
        <v>770</v>
      </c>
      <c r="H50" s="399" t="s">
        <v>794</v>
      </c>
      <c r="I50" s="1"/>
      <c r="J50" s="1"/>
    </row>
    <row r="51" spans="2:10" ht="15.6" x14ac:dyDescent="0.3">
      <c r="B51" s="398" t="s">
        <v>926</v>
      </c>
      <c r="C51" s="1"/>
      <c r="D51" s="1"/>
      <c r="E51" s="1"/>
      <c r="F51" s="1" t="s">
        <v>1644</v>
      </c>
      <c r="G51" s="399" t="s">
        <v>771</v>
      </c>
      <c r="H51" s="399" t="s">
        <v>795</v>
      </c>
      <c r="I51" s="1"/>
      <c r="J51" s="1"/>
    </row>
    <row r="52" spans="2:10" ht="15.6" x14ac:dyDescent="0.3">
      <c r="B52" s="398" t="s">
        <v>746</v>
      </c>
      <c r="C52" s="1"/>
      <c r="D52" s="1"/>
      <c r="E52" s="1"/>
      <c r="F52" s="1" t="s">
        <v>1645</v>
      </c>
      <c r="G52" s="399" t="s">
        <v>772</v>
      </c>
      <c r="H52" s="399" t="s">
        <v>796</v>
      </c>
      <c r="I52" s="1"/>
      <c r="J52" s="1"/>
    </row>
    <row r="53" spans="2:10" ht="15.6" x14ac:dyDescent="0.3">
      <c r="B53" s="398" t="s">
        <v>925</v>
      </c>
      <c r="C53" s="1"/>
      <c r="D53" s="1"/>
      <c r="E53" s="1"/>
      <c r="F53" s="1" t="s">
        <v>1646</v>
      </c>
      <c r="G53" s="399" t="s">
        <v>773</v>
      </c>
      <c r="H53" s="399" t="s">
        <v>797</v>
      </c>
      <c r="I53" s="1"/>
      <c r="J53" s="1"/>
    </row>
    <row r="54" spans="2:10" ht="15.6" x14ac:dyDescent="0.3">
      <c r="B54" s="398" t="s">
        <v>924</v>
      </c>
      <c r="C54" s="1"/>
      <c r="D54" s="1"/>
      <c r="E54" s="1"/>
      <c r="F54" s="1" t="s">
        <v>1647</v>
      </c>
      <c r="G54" s="399" t="s">
        <v>774</v>
      </c>
      <c r="H54" s="399" t="s">
        <v>140</v>
      </c>
      <c r="I54" s="1"/>
      <c r="J54" s="1"/>
    </row>
    <row r="55" spans="2:10" ht="15.6" x14ac:dyDescent="0.3">
      <c r="B55" s="398" t="s">
        <v>923</v>
      </c>
      <c r="C55" s="1"/>
      <c r="D55" s="1"/>
      <c r="E55" s="1"/>
      <c r="F55" s="1" t="s">
        <v>1211</v>
      </c>
      <c r="G55" s="399" t="s">
        <v>775</v>
      </c>
      <c r="H55" s="399" t="s">
        <v>798</v>
      </c>
      <c r="I55" s="400" t="s">
        <v>815</v>
      </c>
      <c r="J55" s="1"/>
    </row>
    <row r="56" spans="2:10" ht="15.6" x14ac:dyDescent="0.3">
      <c r="B56" s="398" t="s">
        <v>922</v>
      </c>
      <c r="C56" s="1"/>
      <c r="D56" s="1"/>
      <c r="E56" s="1"/>
      <c r="F56" s="1" t="s">
        <v>1648</v>
      </c>
      <c r="G56" s="399" t="s">
        <v>776</v>
      </c>
      <c r="H56" s="399" t="s">
        <v>799</v>
      </c>
      <c r="I56" s="1"/>
      <c r="J56" s="1"/>
    </row>
    <row r="57" spans="2:10" ht="15.6" x14ac:dyDescent="0.3">
      <c r="B57" s="398" t="s">
        <v>747</v>
      </c>
      <c r="C57" s="1"/>
      <c r="D57" s="1"/>
      <c r="E57" s="1"/>
      <c r="F57" s="1"/>
      <c r="G57" s="399" t="s">
        <v>142</v>
      </c>
      <c r="H57" s="399" t="s">
        <v>800</v>
      </c>
      <c r="I57" s="1"/>
      <c r="J57" s="1"/>
    </row>
    <row r="58" spans="2:10" ht="15.6" x14ac:dyDescent="0.3">
      <c r="B58" s="398" t="s">
        <v>921</v>
      </c>
      <c r="C58" s="1"/>
      <c r="D58" s="1"/>
      <c r="E58" s="1"/>
      <c r="F58" s="1"/>
      <c r="G58" s="399" t="s">
        <v>777</v>
      </c>
      <c r="H58" s="399" t="s">
        <v>801</v>
      </c>
      <c r="I58" s="1"/>
      <c r="J58" s="1"/>
    </row>
    <row r="59" spans="2:10" ht="15.6" x14ac:dyDescent="0.3">
      <c r="B59" s="398" t="s">
        <v>920</v>
      </c>
      <c r="C59" s="1"/>
      <c r="D59" s="1"/>
      <c r="E59" s="1"/>
      <c r="F59" s="1"/>
      <c r="G59" s="399" t="s">
        <v>778</v>
      </c>
      <c r="H59" s="399" t="s">
        <v>802</v>
      </c>
      <c r="I59" s="1"/>
      <c r="J59" s="1"/>
    </row>
    <row r="60" spans="2:10" ht="15.6" x14ac:dyDescent="0.3">
      <c r="B60" s="398" t="s">
        <v>919</v>
      </c>
      <c r="C60" s="1"/>
      <c r="D60" s="1"/>
      <c r="E60" s="1"/>
      <c r="F60" s="1"/>
      <c r="G60" s="399" t="s">
        <v>779</v>
      </c>
      <c r="H60" s="399" t="s">
        <v>743</v>
      </c>
      <c r="I60" s="1"/>
      <c r="J60" s="1"/>
    </row>
    <row r="61" spans="2:10" ht="15.6" x14ac:dyDescent="0.3">
      <c r="B61" s="398" t="s">
        <v>918</v>
      </c>
      <c r="C61" s="1"/>
      <c r="D61" s="1"/>
      <c r="E61" s="1"/>
      <c r="F61" s="1"/>
      <c r="G61" s="399" t="s">
        <v>780</v>
      </c>
      <c r="H61" s="399" t="s">
        <v>803</v>
      </c>
      <c r="I61" s="1"/>
      <c r="J61" s="1"/>
    </row>
    <row r="62" spans="2:10" ht="15.6" x14ac:dyDescent="0.3">
      <c r="B62" s="398" t="s">
        <v>748</v>
      </c>
      <c r="C62" s="1"/>
      <c r="D62" s="1"/>
      <c r="E62" s="1"/>
      <c r="F62" s="1"/>
      <c r="G62" s="1"/>
      <c r="H62" s="399" t="s">
        <v>804</v>
      </c>
      <c r="I62" s="1"/>
      <c r="J62" s="1"/>
    </row>
    <row r="63" spans="2:10" ht="15.6" x14ac:dyDescent="0.3">
      <c r="B63" s="398" t="s">
        <v>917</v>
      </c>
      <c r="C63" s="1"/>
      <c r="D63" s="1"/>
      <c r="E63" s="1"/>
      <c r="F63" s="1"/>
      <c r="G63" s="1"/>
      <c r="H63" s="399" t="s">
        <v>805</v>
      </c>
      <c r="I63" s="1"/>
      <c r="J63" s="1"/>
    </row>
    <row r="64" spans="2:10" ht="15.6" x14ac:dyDescent="0.3">
      <c r="B64" s="398" t="s">
        <v>916</v>
      </c>
      <c r="C64" s="1"/>
      <c r="D64" s="1"/>
      <c r="E64" s="1"/>
      <c r="F64" s="1"/>
      <c r="G64" s="1"/>
      <c r="H64" s="399" t="s">
        <v>806</v>
      </c>
      <c r="I64" s="1"/>
      <c r="J64" s="1"/>
    </row>
    <row r="65" spans="2:10" ht="15.6" x14ac:dyDescent="0.3">
      <c r="B65" s="398" t="s">
        <v>915</v>
      </c>
      <c r="C65" s="1"/>
      <c r="D65" s="1"/>
      <c r="E65" s="1"/>
      <c r="F65" s="1"/>
      <c r="G65" s="1"/>
      <c r="H65" s="399" t="s">
        <v>807</v>
      </c>
      <c r="I65" s="1"/>
      <c r="J65" s="1"/>
    </row>
    <row r="66" spans="2:10" ht="15.6" x14ac:dyDescent="0.3">
      <c r="B66" s="398" t="s">
        <v>914</v>
      </c>
      <c r="C66" s="1"/>
      <c r="D66" s="1"/>
      <c r="E66" s="1"/>
      <c r="F66" s="1"/>
      <c r="G66" s="1"/>
      <c r="H66" s="399" t="s">
        <v>808</v>
      </c>
      <c r="I66" s="1"/>
      <c r="J66" s="1"/>
    </row>
    <row r="67" spans="2:10" ht="15.6" x14ac:dyDescent="0.3">
      <c r="B67" s="398" t="s">
        <v>749</v>
      </c>
      <c r="C67" s="1"/>
      <c r="D67" s="1"/>
      <c r="E67" s="1"/>
      <c r="F67" s="1"/>
      <c r="G67" s="1"/>
      <c r="H67" s="399" t="s">
        <v>809</v>
      </c>
      <c r="I67" s="1"/>
      <c r="J67" s="1"/>
    </row>
    <row r="68" spans="2:10" ht="15.6" x14ac:dyDescent="0.3">
      <c r="B68" s="398" t="s">
        <v>913</v>
      </c>
      <c r="C68" s="1"/>
      <c r="D68" s="1"/>
      <c r="E68" s="1"/>
      <c r="F68" s="1"/>
      <c r="G68" s="1"/>
      <c r="H68" s="399" t="s">
        <v>810</v>
      </c>
      <c r="I68" s="1"/>
      <c r="J68" s="1"/>
    </row>
    <row r="69" spans="2:10" ht="15.6" x14ac:dyDescent="0.3">
      <c r="B69" s="398" t="s">
        <v>912</v>
      </c>
      <c r="C69" s="1"/>
      <c r="D69" s="1"/>
      <c r="E69" s="1"/>
      <c r="F69" s="1"/>
      <c r="G69" s="1"/>
      <c r="H69" s="399" t="s">
        <v>811</v>
      </c>
      <c r="I69" s="1"/>
      <c r="J69" s="1"/>
    </row>
    <row r="70" spans="2:10" ht="15.6" x14ac:dyDescent="0.3">
      <c r="B70" s="398" t="s">
        <v>911</v>
      </c>
      <c r="C70" s="1"/>
      <c r="D70" s="1"/>
      <c r="E70" s="1"/>
      <c r="F70" s="1"/>
      <c r="G70" s="1"/>
      <c r="H70" s="399" t="s">
        <v>812</v>
      </c>
      <c r="I70" s="1"/>
      <c r="J70" s="1"/>
    </row>
    <row r="71" spans="2:10" ht="15.6" x14ac:dyDescent="0.3">
      <c r="B71" s="398" t="s">
        <v>910</v>
      </c>
      <c r="C71" s="1"/>
      <c r="D71" s="1"/>
      <c r="E71" s="1"/>
      <c r="F71" s="1"/>
      <c r="G71" s="1"/>
      <c r="H71" s="399" t="s">
        <v>813</v>
      </c>
      <c r="I71" s="1"/>
      <c r="J71" s="1"/>
    </row>
    <row r="72" spans="2:10" ht="15.6" x14ac:dyDescent="0.3">
      <c r="B72" s="398" t="s">
        <v>750</v>
      </c>
      <c r="C72" s="1"/>
      <c r="D72" s="1"/>
      <c r="E72" s="1"/>
      <c r="F72" s="1"/>
      <c r="G72" s="1"/>
      <c r="H72" s="399" t="s">
        <v>814</v>
      </c>
      <c r="I72" s="1"/>
      <c r="J72" s="1"/>
    </row>
    <row r="73" spans="2:10" ht="15.6" x14ac:dyDescent="0.3">
      <c r="B73" s="398" t="s">
        <v>909</v>
      </c>
      <c r="C73" s="1"/>
      <c r="D73" s="1"/>
      <c r="E73" s="1"/>
      <c r="F73" s="1"/>
      <c r="G73" s="1"/>
      <c r="H73" s="1"/>
      <c r="I73" s="1"/>
      <c r="J73" s="1"/>
    </row>
    <row r="74" spans="2:10" ht="15.6" x14ac:dyDescent="0.3">
      <c r="B74" s="398" t="s">
        <v>908</v>
      </c>
      <c r="C74" s="1"/>
      <c r="D74" s="1"/>
      <c r="E74" s="1"/>
      <c r="F74" s="1"/>
      <c r="G74" s="1"/>
      <c r="H74" s="1"/>
      <c r="I74" s="1"/>
      <c r="J74" s="1"/>
    </row>
    <row r="75" spans="2:10" ht="15.6" x14ac:dyDescent="0.3">
      <c r="B75" s="398" t="s">
        <v>907</v>
      </c>
      <c r="C75" s="1"/>
      <c r="D75" s="1"/>
      <c r="E75" s="1"/>
      <c r="F75" s="1"/>
      <c r="G75" s="1"/>
      <c r="H75" s="1"/>
      <c r="I75" s="1"/>
      <c r="J75" s="1"/>
    </row>
    <row r="76" spans="2:10" ht="15.6" x14ac:dyDescent="0.3">
      <c r="B76" s="398" t="s">
        <v>906</v>
      </c>
      <c r="C76" s="1"/>
      <c r="D76" s="1"/>
      <c r="E76" s="1"/>
      <c r="F76" s="1"/>
      <c r="G76" s="1"/>
      <c r="H76" s="1"/>
      <c r="I76" s="1"/>
      <c r="J76" s="1"/>
    </row>
    <row r="77" spans="2:10" ht="15.6" x14ac:dyDescent="0.3">
      <c r="B77" s="398" t="s">
        <v>751</v>
      </c>
      <c r="C77" s="1"/>
      <c r="D77" s="1"/>
      <c r="E77" s="1"/>
      <c r="F77" s="1"/>
      <c r="G77" s="1"/>
      <c r="H77" s="1"/>
      <c r="I77" s="1"/>
      <c r="J77" s="1"/>
    </row>
    <row r="78" spans="2:10" ht="15.6" x14ac:dyDescent="0.3">
      <c r="B78" s="398" t="s">
        <v>905</v>
      </c>
      <c r="C78" s="1"/>
      <c r="D78" s="1"/>
      <c r="E78" s="1"/>
      <c r="F78" s="1"/>
      <c r="G78" s="1"/>
      <c r="H78" s="1"/>
      <c r="I78" s="1"/>
      <c r="J78" s="1"/>
    </row>
    <row r="79" spans="2:10" ht="15.6" x14ac:dyDescent="0.3">
      <c r="B79" s="398" t="s">
        <v>904</v>
      </c>
      <c r="C79" s="1"/>
      <c r="D79" s="1"/>
      <c r="E79" s="1"/>
      <c r="F79" s="1"/>
      <c r="G79" s="1"/>
      <c r="H79" s="1"/>
      <c r="I79" s="1"/>
      <c r="J79" s="1"/>
    </row>
    <row r="80" spans="2:10" ht="15.6" x14ac:dyDescent="0.3">
      <c r="B80" s="398" t="s">
        <v>903</v>
      </c>
      <c r="C80" s="1"/>
      <c r="D80" s="1"/>
      <c r="E80" s="1"/>
      <c r="F80" s="1"/>
      <c r="G80" s="1"/>
      <c r="H80" s="1"/>
      <c r="I80" s="1"/>
      <c r="J80" s="1"/>
    </row>
    <row r="81" spans="2:10" ht="15.6" x14ac:dyDescent="0.3">
      <c r="B81" s="398" t="s">
        <v>902</v>
      </c>
      <c r="C81" s="1"/>
      <c r="D81" s="1"/>
      <c r="E81" s="1"/>
      <c r="F81" s="1"/>
      <c r="G81" s="1"/>
      <c r="H81" s="1"/>
      <c r="I81" s="1"/>
      <c r="J81" s="1"/>
    </row>
    <row r="82" spans="2:10" ht="15.6" x14ac:dyDescent="0.3">
      <c r="B82" s="398" t="s">
        <v>752</v>
      </c>
      <c r="C82" s="1"/>
      <c r="D82" s="1"/>
      <c r="E82" s="1"/>
      <c r="F82" s="1"/>
      <c r="G82" s="1"/>
      <c r="H82" s="1"/>
      <c r="I82" s="1"/>
      <c r="J82" s="1"/>
    </row>
    <row r="83" spans="2:10" ht="15.6" x14ac:dyDescent="0.3">
      <c r="B83" s="398" t="s">
        <v>901</v>
      </c>
      <c r="C83" s="1"/>
      <c r="D83" s="1"/>
      <c r="E83" s="1"/>
      <c r="F83" s="1"/>
      <c r="G83" s="1"/>
      <c r="H83" s="1"/>
      <c r="I83" s="1"/>
      <c r="J83" s="1"/>
    </row>
    <row r="84" spans="2:10" ht="15.6" x14ac:dyDescent="0.3">
      <c r="B84" s="398" t="s">
        <v>900</v>
      </c>
      <c r="C84" s="1"/>
      <c r="D84" s="1"/>
      <c r="E84" s="1"/>
      <c r="F84" s="1"/>
      <c r="G84" s="1"/>
      <c r="H84" s="1"/>
      <c r="I84" s="1"/>
      <c r="J84" s="1"/>
    </row>
    <row r="85" spans="2:10" ht="15.6" x14ac:dyDescent="0.3">
      <c r="B85" s="398" t="s">
        <v>899</v>
      </c>
      <c r="C85" s="1"/>
      <c r="D85" s="1"/>
      <c r="E85" s="1"/>
      <c r="F85" s="1"/>
      <c r="G85" s="1"/>
      <c r="H85" s="1"/>
      <c r="I85" s="1"/>
      <c r="J85" s="1"/>
    </row>
    <row r="86" spans="2:10" ht="15.6" x14ac:dyDescent="0.3">
      <c r="B86" s="398" t="s">
        <v>898</v>
      </c>
      <c r="C86" s="1"/>
      <c r="D86" s="1"/>
      <c r="E86" s="1"/>
      <c r="F86" s="1"/>
      <c r="G86" s="1"/>
      <c r="H86" s="1"/>
      <c r="I86" s="1"/>
      <c r="J86" s="1"/>
    </row>
    <row r="87" spans="2:10" ht="15.6" x14ac:dyDescent="0.3">
      <c r="B87" s="398" t="s">
        <v>753</v>
      </c>
      <c r="C87" s="1"/>
      <c r="D87" s="1"/>
      <c r="E87" s="1"/>
      <c r="F87" s="1"/>
      <c r="G87" s="1"/>
      <c r="H87" s="1"/>
      <c r="I87" s="1"/>
      <c r="J87" s="1"/>
    </row>
    <row r="88" spans="2:10" ht="15.6" x14ac:dyDescent="0.3">
      <c r="B88" s="398" t="s">
        <v>897</v>
      </c>
      <c r="C88" s="1"/>
      <c r="D88" s="1"/>
      <c r="E88" s="1"/>
      <c r="F88" s="1"/>
      <c r="G88" s="1"/>
      <c r="H88" s="1"/>
      <c r="I88" s="1"/>
      <c r="J88" s="1"/>
    </row>
    <row r="89" spans="2:10" ht="15.6" x14ac:dyDescent="0.3">
      <c r="B89" s="398" t="s">
        <v>896</v>
      </c>
      <c r="C89" s="1"/>
      <c r="D89" s="1"/>
      <c r="E89" s="1"/>
      <c r="F89" s="1"/>
      <c r="G89" s="1"/>
      <c r="H89" s="1"/>
      <c r="I89" s="1"/>
      <c r="J89" s="1"/>
    </row>
    <row r="90" spans="2:10" ht="15.6" x14ac:dyDescent="0.3">
      <c r="B90" s="398" t="s">
        <v>885</v>
      </c>
      <c r="C90" s="1"/>
      <c r="D90" s="1"/>
      <c r="E90" s="1"/>
      <c r="F90" s="1"/>
      <c r="G90" s="1"/>
      <c r="H90" s="1"/>
      <c r="I90" s="1"/>
      <c r="J90" s="1"/>
    </row>
    <row r="91" spans="2:10" ht="15.6" x14ac:dyDescent="0.3">
      <c r="B91" s="398" t="s">
        <v>895</v>
      </c>
      <c r="C91" s="1"/>
      <c r="D91" s="1"/>
      <c r="E91" s="1"/>
      <c r="F91" s="1"/>
      <c r="G91" s="1"/>
      <c r="H91" s="1"/>
      <c r="I91" s="1"/>
      <c r="J91" s="1"/>
    </row>
    <row r="92" spans="2:10" ht="15.6" x14ac:dyDescent="0.3">
      <c r="B92" s="398" t="s">
        <v>754</v>
      </c>
      <c r="C92" s="1"/>
      <c r="D92" s="1"/>
      <c r="E92" s="1"/>
      <c r="F92" s="1"/>
      <c r="G92" s="1"/>
      <c r="H92" s="1"/>
      <c r="I92" s="1"/>
      <c r="J92" s="1"/>
    </row>
    <row r="93" spans="2:10" ht="15.6" x14ac:dyDescent="0.3">
      <c r="B93" s="398" t="s">
        <v>894</v>
      </c>
      <c r="C93" s="1"/>
      <c r="D93" s="1"/>
      <c r="E93" s="1"/>
      <c r="F93" s="1"/>
      <c r="G93" s="1"/>
      <c r="H93" s="1"/>
      <c r="I93" s="1"/>
      <c r="J93" s="1"/>
    </row>
    <row r="94" spans="2:10" ht="15.6" x14ac:dyDescent="0.3">
      <c r="B94" s="398" t="s">
        <v>893</v>
      </c>
      <c r="C94" s="1"/>
      <c r="D94" s="1"/>
      <c r="E94" s="1"/>
      <c r="F94" s="1"/>
      <c r="G94" s="1"/>
      <c r="H94" s="1"/>
      <c r="I94" s="1"/>
      <c r="J94" s="1"/>
    </row>
    <row r="95" spans="2:10" ht="15.6" x14ac:dyDescent="0.3">
      <c r="B95" s="398" t="s">
        <v>892</v>
      </c>
      <c r="C95" s="1"/>
      <c r="D95" s="1"/>
      <c r="E95" s="1"/>
      <c r="F95" s="1"/>
      <c r="G95" s="1"/>
      <c r="H95" s="1"/>
      <c r="I95" s="1"/>
      <c r="J95" s="1"/>
    </row>
    <row r="96" spans="2:10" ht="15.6" x14ac:dyDescent="0.3">
      <c r="B96" s="398" t="s">
        <v>891</v>
      </c>
      <c r="C96" s="1"/>
      <c r="D96" s="1"/>
      <c r="E96" s="1"/>
      <c r="F96" s="1"/>
      <c r="G96" s="1"/>
      <c r="H96" s="1"/>
      <c r="I96" s="1"/>
      <c r="J96" s="1"/>
    </row>
    <row r="97" spans="2:10" ht="15.6" x14ac:dyDescent="0.3">
      <c r="B97" s="398" t="s">
        <v>890</v>
      </c>
      <c r="C97" s="1"/>
      <c r="D97" s="1"/>
      <c r="E97" s="1"/>
      <c r="F97" s="1"/>
      <c r="G97" s="1"/>
      <c r="H97" s="1"/>
      <c r="I97" s="1"/>
      <c r="J97" s="1"/>
    </row>
    <row r="98" spans="2:10" ht="15.6" x14ac:dyDescent="0.3">
      <c r="B98" s="398" t="s">
        <v>889</v>
      </c>
      <c r="C98" s="1"/>
      <c r="D98" s="1"/>
      <c r="E98" s="1"/>
      <c r="F98" s="1"/>
      <c r="G98" s="1"/>
      <c r="H98" s="1"/>
      <c r="I98" s="1"/>
      <c r="J98" s="1"/>
    </row>
    <row r="99" spans="2:10" ht="15.6" x14ac:dyDescent="0.3">
      <c r="B99" s="398" t="s">
        <v>888</v>
      </c>
      <c r="C99" s="1"/>
      <c r="D99" s="1"/>
      <c r="E99" s="1"/>
      <c r="F99" s="1"/>
      <c r="G99" s="1"/>
      <c r="H99" s="1"/>
      <c r="I99" s="1"/>
      <c r="J99" s="1"/>
    </row>
    <row r="100" spans="2:10" ht="15.6" x14ac:dyDescent="0.3">
      <c r="B100" s="398" t="s">
        <v>887</v>
      </c>
      <c r="C100" s="1"/>
      <c r="D100" s="1"/>
      <c r="E100" s="1"/>
      <c r="F100" s="1"/>
      <c r="G100" s="1"/>
      <c r="H100" s="1"/>
      <c r="I100" s="1"/>
      <c r="J100" s="1"/>
    </row>
    <row r="101" spans="2:10" ht="15.6" x14ac:dyDescent="0.3">
      <c r="B101" s="398" t="s">
        <v>886</v>
      </c>
      <c r="C101" s="1"/>
      <c r="D101" s="1"/>
      <c r="E101" s="1"/>
      <c r="F101" s="1"/>
      <c r="G101" s="1"/>
      <c r="H101" s="1"/>
      <c r="I101" s="1"/>
      <c r="J101" s="1"/>
    </row>
    <row r="102" spans="2:10" ht="15.6" x14ac:dyDescent="0.3">
      <c r="B102" s="398" t="s">
        <v>857</v>
      </c>
      <c r="C102" s="1"/>
      <c r="D102" s="1"/>
      <c r="E102" s="1"/>
      <c r="F102" s="1"/>
      <c r="G102" s="1"/>
      <c r="H102" s="1"/>
      <c r="I102" s="1"/>
      <c r="J102" s="1"/>
    </row>
    <row r="103" spans="2:10" ht="15.6" x14ac:dyDescent="0.3">
      <c r="B103" s="398" t="s">
        <v>858</v>
      </c>
      <c r="C103" s="1"/>
      <c r="D103" s="1"/>
      <c r="E103" s="1"/>
      <c r="F103" s="1"/>
      <c r="G103" s="1"/>
      <c r="H103" s="1"/>
      <c r="I103" s="1"/>
      <c r="J103" s="1"/>
    </row>
    <row r="104" spans="2:10" ht="15.6" x14ac:dyDescent="0.3">
      <c r="B104" s="398" t="s">
        <v>413</v>
      </c>
      <c r="C104" s="1"/>
      <c r="D104" s="1"/>
      <c r="E104" s="1"/>
      <c r="F104" s="1"/>
      <c r="G104" s="1"/>
      <c r="H104" s="1"/>
      <c r="I104" s="1"/>
      <c r="J104" s="1"/>
    </row>
    <row r="105" spans="2:10" ht="15.6" x14ac:dyDescent="0.3">
      <c r="B105" s="398" t="s">
        <v>392</v>
      </c>
      <c r="C105" s="1"/>
      <c r="D105" s="1"/>
      <c r="E105" s="1"/>
      <c r="F105" s="1"/>
      <c r="G105" s="1"/>
      <c r="H105" s="1"/>
      <c r="I105" s="1"/>
      <c r="J105" s="1"/>
    </row>
    <row r="106" spans="2:10" ht="15.6" x14ac:dyDescent="0.3">
      <c r="B106" s="398" t="s">
        <v>394</v>
      </c>
      <c r="C106" s="1"/>
      <c r="D106" s="1"/>
      <c r="E106" s="1"/>
      <c r="F106" s="1"/>
      <c r="G106" s="1"/>
      <c r="H106" s="1"/>
      <c r="I106" s="1"/>
      <c r="J106" s="1"/>
    </row>
    <row r="107" spans="2:10" ht="15.6" x14ac:dyDescent="0.3">
      <c r="B107" s="398" t="s">
        <v>396</v>
      </c>
      <c r="C107" s="1"/>
      <c r="D107" s="1"/>
      <c r="E107" s="1"/>
      <c r="F107" s="1"/>
      <c r="G107" s="1"/>
      <c r="H107" s="1"/>
      <c r="I107" s="1"/>
      <c r="J107" s="1"/>
    </row>
    <row r="108" spans="2:10" ht="15.6" x14ac:dyDescent="0.3">
      <c r="B108" s="398" t="s">
        <v>398</v>
      </c>
      <c r="C108" s="1"/>
      <c r="D108" s="1"/>
      <c r="E108" s="1"/>
      <c r="F108" s="1"/>
      <c r="G108" s="1"/>
      <c r="H108" s="1"/>
      <c r="I108" s="1"/>
      <c r="J108" s="1"/>
    </row>
    <row r="109" spans="2:10" ht="15.6" x14ac:dyDescent="0.3">
      <c r="B109" s="398" t="s">
        <v>400</v>
      </c>
      <c r="C109" s="1"/>
      <c r="D109" s="1"/>
      <c r="E109" s="1"/>
      <c r="F109" s="1"/>
      <c r="G109" s="1"/>
      <c r="H109" s="1"/>
      <c r="I109" s="1"/>
      <c r="J109" s="1"/>
    </row>
    <row r="110" spans="2:10" ht="15.6" x14ac:dyDescent="0.3">
      <c r="B110" s="398" t="s">
        <v>402</v>
      </c>
      <c r="C110" s="1"/>
      <c r="D110" s="1"/>
      <c r="E110" s="1"/>
      <c r="F110" s="1"/>
      <c r="G110" s="1"/>
      <c r="H110" s="1"/>
      <c r="I110" s="1"/>
      <c r="J110" s="1"/>
    </row>
    <row r="111" spans="2:10" ht="15.6" x14ac:dyDescent="0.3">
      <c r="B111" s="398" t="s">
        <v>404</v>
      </c>
      <c r="C111" s="1"/>
      <c r="D111" s="1"/>
      <c r="E111" s="1"/>
      <c r="F111" s="1"/>
      <c r="G111" s="1"/>
      <c r="H111" s="1"/>
      <c r="I111" s="1"/>
      <c r="J111" s="1"/>
    </row>
    <row r="112" spans="2:10" ht="15.6" x14ac:dyDescent="0.3">
      <c r="B112" s="398" t="s">
        <v>406</v>
      </c>
      <c r="C112" s="1"/>
      <c r="D112" s="1"/>
      <c r="E112" s="1"/>
      <c r="F112" s="1"/>
      <c r="G112" s="1"/>
      <c r="H112" s="1"/>
      <c r="I112" s="1"/>
      <c r="J112" s="1"/>
    </row>
    <row r="113" spans="2:10" ht="15.6" x14ac:dyDescent="0.3">
      <c r="B113" s="398" t="s">
        <v>408</v>
      </c>
      <c r="C113" s="1"/>
      <c r="D113" s="1"/>
      <c r="E113" s="1"/>
      <c r="F113" s="1"/>
      <c r="G113" s="1"/>
      <c r="H113" s="1"/>
      <c r="I113" s="1"/>
      <c r="J113" s="1"/>
    </row>
    <row r="114" spans="2:10" ht="15.6" x14ac:dyDescent="0.3">
      <c r="H114" s="1"/>
    </row>
    <row r="115" spans="2:10" ht="15.6" x14ac:dyDescent="0.3">
      <c r="H115" s="1"/>
    </row>
    <row r="116" spans="2:10" ht="15.6" x14ac:dyDescent="0.3">
      <c r="H116" s="1"/>
    </row>
    <row r="117" spans="2:10" ht="15.6" x14ac:dyDescent="0.3">
      <c r="H117" s="1"/>
    </row>
  </sheetData>
  <sheetProtection algorithmName="SHA-512" hashValue="AI1FWhIfUMV851Vw4UqBAii4H6iP94WRmZQTFU2/44oYi987Tdh754hn90xzusYM5U4TwIDmUPUO0ikVYNjmkQ==" saltValue="WDEZDyTMk6jNEdQRmI3XXQ==" spinCount="100000" sheet="1" objects="1" scenarios="1"/>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ORIList"/>
  <dimension ref="A1:B22353"/>
  <sheetViews>
    <sheetView topLeftCell="A2" workbookViewId="0">
      <selection activeCell="E34" sqref="E34"/>
    </sheetView>
  </sheetViews>
  <sheetFormatPr defaultRowHeight="13.2" x14ac:dyDescent="0.25"/>
  <cols>
    <col min="1" max="1" width="13.44140625" bestFit="1" customWidth="1"/>
    <col min="2" max="2" width="32" bestFit="1" customWidth="1"/>
    <col min="3" max="3" width="13.44140625" bestFit="1" customWidth="1"/>
    <col min="4" max="4" width="32" bestFit="1" customWidth="1"/>
    <col min="5" max="5" width="13.44140625" bestFit="1" customWidth="1"/>
    <col min="6" max="6" width="32" bestFit="1" customWidth="1"/>
    <col min="7" max="7" width="12" customWidth="1"/>
    <col min="8" max="8" width="30.88671875" customWidth="1"/>
    <col min="9" max="9" width="12" bestFit="1" customWidth="1"/>
    <col min="10" max="10" width="30.88671875" bestFit="1" customWidth="1"/>
    <col min="11" max="11" width="13.44140625" bestFit="1" customWidth="1"/>
    <col min="12" max="12" width="32" bestFit="1" customWidth="1"/>
    <col min="13" max="13" width="12" bestFit="1" customWidth="1"/>
    <col min="14" max="14" width="30.88671875" bestFit="1" customWidth="1"/>
    <col min="15" max="15" width="12" bestFit="1" customWidth="1"/>
    <col min="16" max="16" width="30.88671875" bestFit="1" customWidth="1"/>
    <col min="17" max="17" width="12" bestFit="1" customWidth="1"/>
    <col min="18" max="18" width="30.88671875" bestFit="1" customWidth="1"/>
    <col min="19" max="19" width="12" bestFit="1" customWidth="1"/>
    <col min="20" max="20" width="30.88671875" bestFit="1" customWidth="1"/>
    <col min="21" max="21" width="12" bestFit="1" customWidth="1"/>
    <col min="22" max="22" width="30.88671875" bestFit="1" customWidth="1"/>
    <col min="23" max="23" width="12" bestFit="1" customWidth="1"/>
    <col min="24" max="24" width="30.88671875" bestFit="1" customWidth="1"/>
  </cols>
  <sheetData>
    <row r="1" spans="1:2" x14ac:dyDescent="0.25">
      <c r="A1" t="s">
        <v>478</v>
      </c>
      <c r="B1" t="s">
        <v>1649</v>
      </c>
    </row>
    <row r="2" spans="1:2" x14ac:dyDescent="0.25">
      <c r="A2" t="s">
        <v>1742</v>
      </c>
      <c r="B2" t="s">
        <v>1743</v>
      </c>
    </row>
    <row r="3" spans="1:2" x14ac:dyDescent="0.25">
      <c r="A3" t="s">
        <v>40260</v>
      </c>
      <c r="B3" t="s">
        <v>1743</v>
      </c>
    </row>
    <row r="4" spans="1:2" x14ac:dyDescent="0.25">
      <c r="A4" t="s">
        <v>1744</v>
      </c>
    </row>
    <row r="5" spans="1:2" x14ac:dyDescent="0.25">
      <c r="A5" t="s">
        <v>1650</v>
      </c>
      <c r="B5" t="s">
        <v>1651</v>
      </c>
    </row>
    <row r="6" spans="1:2" x14ac:dyDescent="0.25">
      <c r="A6" t="s">
        <v>1652</v>
      </c>
      <c r="B6" t="s">
        <v>1653</v>
      </c>
    </row>
    <row r="7" spans="1:2" x14ac:dyDescent="0.25">
      <c r="A7" t="s">
        <v>1654</v>
      </c>
      <c r="B7" t="s">
        <v>1655</v>
      </c>
    </row>
    <row r="8" spans="1:2" x14ac:dyDescent="0.25">
      <c r="A8" t="s">
        <v>1656</v>
      </c>
      <c r="B8" t="s">
        <v>1657</v>
      </c>
    </row>
    <row r="9" spans="1:2" x14ac:dyDescent="0.25">
      <c r="A9" t="s">
        <v>1658</v>
      </c>
      <c r="B9" t="s">
        <v>1659</v>
      </c>
    </row>
    <row r="10" spans="1:2" x14ac:dyDescent="0.25">
      <c r="A10" t="s">
        <v>1660</v>
      </c>
      <c r="B10" t="s">
        <v>1661</v>
      </c>
    </row>
    <row r="11" spans="1:2" x14ac:dyDescent="0.25">
      <c r="A11" t="s">
        <v>1662</v>
      </c>
      <c r="B11" t="s">
        <v>1663</v>
      </c>
    </row>
    <row r="12" spans="1:2" x14ac:dyDescent="0.25">
      <c r="A12" t="s">
        <v>1664</v>
      </c>
      <c r="B12" t="s">
        <v>1665</v>
      </c>
    </row>
    <row r="13" spans="1:2" x14ac:dyDescent="0.25">
      <c r="A13" t="s">
        <v>1666</v>
      </c>
      <c r="B13" t="s">
        <v>1667</v>
      </c>
    </row>
    <row r="14" spans="1:2" x14ac:dyDescent="0.25">
      <c r="A14" t="s">
        <v>1668</v>
      </c>
      <c r="B14" t="s">
        <v>1669</v>
      </c>
    </row>
    <row r="15" spans="1:2" x14ac:dyDescent="0.25">
      <c r="A15" t="s">
        <v>1670</v>
      </c>
      <c r="B15" t="s">
        <v>1671</v>
      </c>
    </row>
    <row r="16" spans="1:2" x14ac:dyDescent="0.25">
      <c r="A16" t="s">
        <v>1672</v>
      </c>
      <c r="B16" t="s">
        <v>1673</v>
      </c>
    </row>
    <row r="17" spans="1:2" x14ac:dyDescent="0.25">
      <c r="A17" t="s">
        <v>1674</v>
      </c>
      <c r="B17" t="s">
        <v>1675</v>
      </c>
    </row>
    <row r="18" spans="1:2" x14ac:dyDescent="0.25">
      <c r="A18" t="s">
        <v>1676</v>
      </c>
      <c r="B18" t="s">
        <v>1677</v>
      </c>
    </row>
    <row r="19" spans="1:2" x14ac:dyDescent="0.25">
      <c r="A19" t="s">
        <v>1678</v>
      </c>
      <c r="B19" t="s">
        <v>1679</v>
      </c>
    </row>
    <row r="20" spans="1:2" x14ac:dyDescent="0.25">
      <c r="A20" t="s">
        <v>1680</v>
      </c>
      <c r="B20" t="s">
        <v>1681</v>
      </c>
    </row>
    <row r="21" spans="1:2" x14ac:dyDescent="0.25">
      <c r="A21" t="s">
        <v>1682</v>
      </c>
      <c r="B21" t="s">
        <v>1683</v>
      </c>
    </row>
    <row r="22" spans="1:2" x14ac:dyDescent="0.25">
      <c r="A22" t="s">
        <v>1684</v>
      </c>
      <c r="B22" t="s">
        <v>1685</v>
      </c>
    </row>
    <row r="23" spans="1:2" x14ac:dyDescent="0.25">
      <c r="A23" t="s">
        <v>1686</v>
      </c>
      <c r="B23" t="s">
        <v>1687</v>
      </c>
    </row>
    <row r="24" spans="1:2" x14ac:dyDescent="0.25">
      <c r="A24" t="s">
        <v>1688</v>
      </c>
      <c r="B24" t="s">
        <v>1689</v>
      </c>
    </row>
    <row r="25" spans="1:2" x14ac:dyDescent="0.25">
      <c r="A25" t="s">
        <v>1690</v>
      </c>
      <c r="B25" t="s">
        <v>1691</v>
      </c>
    </row>
    <row r="26" spans="1:2" x14ac:dyDescent="0.25">
      <c r="A26" t="s">
        <v>1692</v>
      </c>
      <c r="B26" t="s">
        <v>1693</v>
      </c>
    </row>
    <row r="27" spans="1:2" x14ac:dyDescent="0.25">
      <c r="A27" t="s">
        <v>1694</v>
      </c>
      <c r="B27" t="s">
        <v>1695</v>
      </c>
    </row>
    <row r="28" spans="1:2" x14ac:dyDescent="0.25">
      <c r="A28" t="s">
        <v>1696</v>
      </c>
      <c r="B28" t="s">
        <v>1697</v>
      </c>
    </row>
    <row r="29" spans="1:2" x14ac:dyDescent="0.25">
      <c r="A29" t="s">
        <v>1698</v>
      </c>
      <c r="B29" t="s">
        <v>1699</v>
      </c>
    </row>
    <row r="30" spans="1:2" x14ac:dyDescent="0.25">
      <c r="A30" t="s">
        <v>1700</v>
      </c>
      <c r="B30" t="s">
        <v>1701</v>
      </c>
    </row>
    <row r="31" spans="1:2" x14ac:dyDescent="0.25">
      <c r="A31" t="s">
        <v>1702</v>
      </c>
      <c r="B31" t="s">
        <v>1703</v>
      </c>
    </row>
    <row r="32" spans="1:2" x14ac:dyDescent="0.25">
      <c r="A32" t="s">
        <v>1704</v>
      </c>
      <c r="B32" t="s">
        <v>1705</v>
      </c>
    </row>
    <row r="33" spans="1:2" x14ac:dyDescent="0.25">
      <c r="A33" t="s">
        <v>1706</v>
      </c>
      <c r="B33" t="s">
        <v>1707</v>
      </c>
    </row>
    <row r="34" spans="1:2" x14ac:dyDescent="0.25">
      <c r="A34" t="s">
        <v>1708</v>
      </c>
      <c r="B34" t="s">
        <v>1709</v>
      </c>
    </row>
    <row r="35" spans="1:2" x14ac:dyDescent="0.25">
      <c r="A35" t="s">
        <v>1710</v>
      </c>
      <c r="B35" t="s">
        <v>1711</v>
      </c>
    </row>
    <row r="36" spans="1:2" x14ac:dyDescent="0.25">
      <c r="A36" t="s">
        <v>1712</v>
      </c>
      <c r="B36" t="s">
        <v>1713</v>
      </c>
    </row>
    <row r="37" spans="1:2" x14ac:dyDescent="0.25">
      <c r="A37" t="s">
        <v>1714</v>
      </c>
      <c r="B37" t="s">
        <v>1715</v>
      </c>
    </row>
    <row r="38" spans="1:2" x14ac:dyDescent="0.25">
      <c r="A38" t="s">
        <v>1716</v>
      </c>
      <c r="B38" t="s">
        <v>1717</v>
      </c>
    </row>
    <row r="39" spans="1:2" x14ac:dyDescent="0.25">
      <c r="A39" t="s">
        <v>1718</v>
      </c>
      <c r="B39" t="s">
        <v>1719</v>
      </c>
    </row>
    <row r="40" spans="1:2" x14ac:dyDescent="0.25">
      <c r="A40" t="s">
        <v>1720</v>
      </c>
      <c r="B40" t="s">
        <v>1721</v>
      </c>
    </row>
    <row r="41" spans="1:2" x14ac:dyDescent="0.25">
      <c r="A41" t="s">
        <v>1722</v>
      </c>
      <c r="B41" t="s">
        <v>1723</v>
      </c>
    </row>
    <row r="42" spans="1:2" x14ac:dyDescent="0.25">
      <c r="A42" t="s">
        <v>1724</v>
      </c>
      <c r="B42" t="s">
        <v>1725</v>
      </c>
    </row>
    <row r="43" spans="1:2" x14ac:dyDescent="0.25">
      <c r="A43" t="s">
        <v>1726</v>
      </c>
      <c r="B43" t="s">
        <v>1727</v>
      </c>
    </row>
    <row r="44" spans="1:2" x14ac:dyDescent="0.25">
      <c r="A44" t="s">
        <v>1728</v>
      </c>
      <c r="B44" t="s">
        <v>1729</v>
      </c>
    </row>
    <row r="45" spans="1:2" x14ac:dyDescent="0.25">
      <c r="A45" t="s">
        <v>1730</v>
      </c>
      <c r="B45" t="s">
        <v>1731</v>
      </c>
    </row>
    <row r="46" spans="1:2" x14ac:dyDescent="0.25">
      <c r="A46" t="s">
        <v>1732</v>
      </c>
      <c r="B46" t="s">
        <v>1733</v>
      </c>
    </row>
    <row r="47" spans="1:2" x14ac:dyDescent="0.25">
      <c r="A47" t="s">
        <v>1734</v>
      </c>
      <c r="B47" t="s">
        <v>1735</v>
      </c>
    </row>
    <row r="48" spans="1:2" x14ac:dyDescent="0.25">
      <c r="A48" t="s">
        <v>1736</v>
      </c>
      <c r="B48" t="s">
        <v>1737</v>
      </c>
    </row>
    <row r="49" spans="1:2" x14ac:dyDescent="0.25">
      <c r="A49" t="s">
        <v>1738</v>
      </c>
      <c r="B49" t="s">
        <v>1739</v>
      </c>
    </row>
    <row r="50" spans="1:2" x14ac:dyDescent="0.25">
      <c r="A50" t="s">
        <v>1740</v>
      </c>
      <c r="B50" t="s">
        <v>1741</v>
      </c>
    </row>
    <row r="51" spans="1:2" x14ac:dyDescent="0.25">
      <c r="A51" t="s">
        <v>2672</v>
      </c>
      <c r="B51" t="s">
        <v>2673</v>
      </c>
    </row>
    <row r="52" spans="1:2" x14ac:dyDescent="0.25">
      <c r="A52" t="s">
        <v>2674</v>
      </c>
      <c r="B52" t="s">
        <v>2675</v>
      </c>
    </row>
    <row r="53" spans="1:2" x14ac:dyDescent="0.25">
      <c r="A53" t="s">
        <v>1745</v>
      </c>
      <c r="B53" t="s">
        <v>1746</v>
      </c>
    </row>
    <row r="54" spans="1:2" x14ac:dyDescent="0.25">
      <c r="A54" t="s">
        <v>1747</v>
      </c>
      <c r="B54" t="s">
        <v>1748</v>
      </c>
    </row>
    <row r="55" spans="1:2" x14ac:dyDescent="0.25">
      <c r="A55" t="s">
        <v>1749</v>
      </c>
      <c r="B55" t="s">
        <v>1750</v>
      </c>
    </row>
    <row r="56" spans="1:2" x14ac:dyDescent="0.25">
      <c r="A56" t="s">
        <v>1751</v>
      </c>
      <c r="B56" t="s">
        <v>1752</v>
      </c>
    </row>
    <row r="57" spans="1:2" x14ac:dyDescent="0.25">
      <c r="A57" t="s">
        <v>1753</v>
      </c>
      <c r="B57" t="s">
        <v>1754</v>
      </c>
    </row>
    <row r="58" spans="1:2" x14ac:dyDescent="0.25">
      <c r="A58" t="s">
        <v>1755</v>
      </c>
      <c r="B58" t="s">
        <v>1756</v>
      </c>
    </row>
    <row r="59" spans="1:2" x14ac:dyDescent="0.25">
      <c r="A59" t="s">
        <v>1757</v>
      </c>
      <c r="B59" t="s">
        <v>1758</v>
      </c>
    </row>
    <row r="60" spans="1:2" x14ac:dyDescent="0.25">
      <c r="A60" t="s">
        <v>1759</v>
      </c>
      <c r="B60" t="s">
        <v>1760</v>
      </c>
    </row>
    <row r="61" spans="1:2" x14ac:dyDescent="0.25">
      <c r="A61" t="s">
        <v>1761</v>
      </c>
      <c r="B61" t="s">
        <v>1762</v>
      </c>
    </row>
    <row r="62" spans="1:2" x14ac:dyDescent="0.25">
      <c r="A62" t="s">
        <v>1763</v>
      </c>
      <c r="B62" t="s">
        <v>1764</v>
      </c>
    </row>
    <row r="63" spans="1:2" x14ac:dyDescent="0.25">
      <c r="A63" t="s">
        <v>1765</v>
      </c>
      <c r="B63" t="s">
        <v>1766</v>
      </c>
    </row>
    <row r="64" spans="1:2" x14ac:dyDescent="0.25">
      <c r="A64" t="s">
        <v>1767</v>
      </c>
      <c r="B64" t="s">
        <v>1768</v>
      </c>
    </row>
    <row r="65" spans="1:2" x14ac:dyDescent="0.25">
      <c r="A65" t="s">
        <v>1769</v>
      </c>
      <c r="B65" t="s">
        <v>1770</v>
      </c>
    </row>
    <row r="66" spans="1:2" x14ac:dyDescent="0.25">
      <c r="A66" t="s">
        <v>1771</v>
      </c>
      <c r="B66" t="s">
        <v>1772</v>
      </c>
    </row>
    <row r="67" spans="1:2" x14ac:dyDescent="0.25">
      <c r="A67" t="s">
        <v>1773</v>
      </c>
      <c r="B67" t="s">
        <v>1774</v>
      </c>
    </row>
    <row r="68" spans="1:2" x14ac:dyDescent="0.25">
      <c r="A68" t="s">
        <v>1775</v>
      </c>
      <c r="B68" t="s">
        <v>1776</v>
      </c>
    </row>
    <row r="69" spans="1:2" x14ac:dyDescent="0.25">
      <c r="A69" t="s">
        <v>1777</v>
      </c>
      <c r="B69" t="s">
        <v>1778</v>
      </c>
    </row>
    <row r="70" spans="1:2" x14ac:dyDescent="0.25">
      <c r="A70" t="s">
        <v>1779</v>
      </c>
      <c r="B70" t="s">
        <v>1780</v>
      </c>
    </row>
    <row r="71" spans="1:2" x14ac:dyDescent="0.25">
      <c r="A71" t="s">
        <v>1781</v>
      </c>
      <c r="B71" t="s">
        <v>1782</v>
      </c>
    </row>
    <row r="72" spans="1:2" x14ac:dyDescent="0.25">
      <c r="A72" t="s">
        <v>1783</v>
      </c>
      <c r="B72" t="s">
        <v>1784</v>
      </c>
    </row>
    <row r="73" spans="1:2" x14ac:dyDescent="0.25">
      <c r="A73" t="s">
        <v>1785</v>
      </c>
      <c r="B73" t="s">
        <v>1786</v>
      </c>
    </row>
    <row r="74" spans="1:2" x14ac:dyDescent="0.25">
      <c r="A74" t="s">
        <v>1787</v>
      </c>
      <c r="B74" t="s">
        <v>1788</v>
      </c>
    </row>
    <row r="75" spans="1:2" x14ac:dyDescent="0.25">
      <c r="A75" t="s">
        <v>1789</v>
      </c>
      <c r="B75" t="s">
        <v>1790</v>
      </c>
    </row>
    <row r="76" spans="1:2" x14ac:dyDescent="0.25">
      <c r="A76" t="s">
        <v>1791</v>
      </c>
      <c r="B76" t="s">
        <v>1792</v>
      </c>
    </row>
    <row r="77" spans="1:2" x14ac:dyDescent="0.25">
      <c r="A77" t="s">
        <v>1793</v>
      </c>
      <c r="B77" t="s">
        <v>1794</v>
      </c>
    </row>
    <row r="78" spans="1:2" x14ac:dyDescent="0.25">
      <c r="A78" t="s">
        <v>1795</v>
      </c>
      <c r="B78" t="s">
        <v>1796</v>
      </c>
    </row>
    <row r="79" spans="1:2" x14ac:dyDescent="0.25">
      <c r="A79" t="s">
        <v>1797</v>
      </c>
      <c r="B79" t="s">
        <v>1798</v>
      </c>
    </row>
    <row r="80" spans="1:2" x14ac:dyDescent="0.25">
      <c r="A80" t="s">
        <v>1799</v>
      </c>
      <c r="B80" t="s">
        <v>1800</v>
      </c>
    </row>
    <row r="81" spans="1:2" x14ac:dyDescent="0.25">
      <c r="A81" t="s">
        <v>1801</v>
      </c>
      <c r="B81" t="s">
        <v>1802</v>
      </c>
    </row>
    <row r="82" spans="1:2" x14ac:dyDescent="0.25">
      <c r="A82" t="s">
        <v>1803</v>
      </c>
      <c r="B82" t="s">
        <v>1804</v>
      </c>
    </row>
    <row r="83" spans="1:2" x14ac:dyDescent="0.25">
      <c r="A83" t="s">
        <v>1805</v>
      </c>
      <c r="B83" t="s">
        <v>1806</v>
      </c>
    </row>
    <row r="84" spans="1:2" x14ac:dyDescent="0.25">
      <c r="A84" t="s">
        <v>1807</v>
      </c>
      <c r="B84" t="s">
        <v>1808</v>
      </c>
    </row>
    <row r="85" spans="1:2" x14ac:dyDescent="0.25">
      <c r="A85" t="s">
        <v>1809</v>
      </c>
      <c r="B85" t="s">
        <v>1810</v>
      </c>
    </row>
    <row r="86" spans="1:2" x14ac:dyDescent="0.25">
      <c r="A86" t="s">
        <v>1811</v>
      </c>
      <c r="B86" t="s">
        <v>1812</v>
      </c>
    </row>
    <row r="87" spans="1:2" x14ac:dyDescent="0.25">
      <c r="A87" t="s">
        <v>1813</v>
      </c>
      <c r="B87" t="s">
        <v>1814</v>
      </c>
    </row>
    <row r="88" spans="1:2" x14ac:dyDescent="0.25">
      <c r="A88" t="s">
        <v>1815</v>
      </c>
      <c r="B88" t="s">
        <v>1816</v>
      </c>
    </row>
    <row r="89" spans="1:2" x14ac:dyDescent="0.25">
      <c r="A89" t="s">
        <v>1817</v>
      </c>
      <c r="B89" t="s">
        <v>688</v>
      </c>
    </row>
    <row r="90" spans="1:2" x14ac:dyDescent="0.25">
      <c r="A90" t="s">
        <v>1818</v>
      </c>
      <c r="B90" t="s">
        <v>688</v>
      </c>
    </row>
    <row r="91" spans="1:2" x14ac:dyDescent="0.25">
      <c r="A91" t="s">
        <v>1819</v>
      </c>
      <c r="B91" t="s">
        <v>1820</v>
      </c>
    </row>
    <row r="92" spans="1:2" x14ac:dyDescent="0.25">
      <c r="A92" t="s">
        <v>1821</v>
      </c>
      <c r="B92" t="s">
        <v>1822</v>
      </c>
    </row>
    <row r="93" spans="1:2" x14ac:dyDescent="0.25">
      <c r="A93" t="s">
        <v>1823</v>
      </c>
      <c r="B93" t="s">
        <v>1824</v>
      </c>
    </row>
    <row r="94" spans="1:2" x14ac:dyDescent="0.25">
      <c r="A94" t="s">
        <v>1825</v>
      </c>
      <c r="B94" t="s">
        <v>1826</v>
      </c>
    </row>
    <row r="95" spans="1:2" x14ac:dyDescent="0.25">
      <c r="A95" t="s">
        <v>1827</v>
      </c>
      <c r="B95" t="s">
        <v>1828</v>
      </c>
    </row>
    <row r="96" spans="1:2" x14ac:dyDescent="0.25">
      <c r="A96" t="s">
        <v>1829</v>
      </c>
      <c r="B96" t="s">
        <v>1830</v>
      </c>
    </row>
    <row r="97" spans="1:2" x14ac:dyDescent="0.25">
      <c r="A97" t="s">
        <v>1831</v>
      </c>
      <c r="B97" t="s">
        <v>1832</v>
      </c>
    </row>
    <row r="98" spans="1:2" x14ac:dyDescent="0.25">
      <c r="A98" t="s">
        <v>1833</v>
      </c>
      <c r="B98" t="s">
        <v>1834</v>
      </c>
    </row>
    <row r="99" spans="1:2" x14ac:dyDescent="0.25">
      <c r="A99" t="s">
        <v>1835</v>
      </c>
      <c r="B99" t="s">
        <v>1836</v>
      </c>
    </row>
    <row r="100" spans="1:2" x14ac:dyDescent="0.25">
      <c r="A100" t="s">
        <v>40261</v>
      </c>
      <c r="B100" t="s">
        <v>40262</v>
      </c>
    </row>
    <row r="101" spans="1:2" x14ac:dyDescent="0.25">
      <c r="A101" t="s">
        <v>1837</v>
      </c>
      <c r="B101" t="s">
        <v>1838</v>
      </c>
    </row>
    <row r="102" spans="1:2" x14ac:dyDescent="0.25">
      <c r="A102" t="s">
        <v>1839</v>
      </c>
      <c r="B102" t="s">
        <v>1840</v>
      </c>
    </row>
    <row r="103" spans="1:2" x14ac:dyDescent="0.25">
      <c r="A103" t="s">
        <v>1841</v>
      </c>
      <c r="B103" t="s">
        <v>1842</v>
      </c>
    </row>
    <row r="104" spans="1:2" x14ac:dyDescent="0.25">
      <c r="A104" t="s">
        <v>1870</v>
      </c>
      <c r="B104" t="s">
        <v>1871</v>
      </c>
    </row>
    <row r="105" spans="1:2" x14ac:dyDescent="0.25">
      <c r="A105" t="s">
        <v>1843</v>
      </c>
      <c r="B105" t="s">
        <v>1844</v>
      </c>
    </row>
    <row r="106" spans="1:2" x14ac:dyDescent="0.25">
      <c r="A106" t="s">
        <v>1845</v>
      </c>
      <c r="B106" t="s">
        <v>1844</v>
      </c>
    </row>
    <row r="107" spans="1:2" x14ac:dyDescent="0.25">
      <c r="A107" t="s">
        <v>1846</v>
      </c>
      <c r="B107" t="s">
        <v>1847</v>
      </c>
    </row>
    <row r="108" spans="1:2" x14ac:dyDescent="0.25">
      <c r="A108" t="s">
        <v>1848</v>
      </c>
      <c r="B108" t="s">
        <v>1849</v>
      </c>
    </row>
    <row r="109" spans="1:2" x14ac:dyDescent="0.25">
      <c r="A109" t="s">
        <v>1850</v>
      </c>
      <c r="B109" t="s">
        <v>1851</v>
      </c>
    </row>
    <row r="110" spans="1:2" x14ac:dyDescent="0.25">
      <c r="A110" t="s">
        <v>1852</v>
      </c>
      <c r="B110" t="s">
        <v>1853</v>
      </c>
    </row>
    <row r="111" spans="1:2" x14ac:dyDescent="0.25">
      <c r="A111" t="s">
        <v>1854</v>
      </c>
      <c r="B111" t="s">
        <v>1855</v>
      </c>
    </row>
    <row r="112" spans="1:2" x14ac:dyDescent="0.25">
      <c r="A112" t="s">
        <v>1856</v>
      </c>
      <c r="B112" t="s">
        <v>1857</v>
      </c>
    </row>
    <row r="113" spans="1:2" x14ac:dyDescent="0.25">
      <c r="A113" t="s">
        <v>1858</v>
      </c>
      <c r="B113" t="s">
        <v>1859</v>
      </c>
    </row>
    <row r="114" spans="1:2" x14ac:dyDescent="0.25">
      <c r="A114" t="s">
        <v>1860</v>
      </c>
      <c r="B114" t="s">
        <v>1861</v>
      </c>
    </row>
    <row r="115" spans="1:2" x14ac:dyDescent="0.25">
      <c r="A115" t="s">
        <v>1862</v>
      </c>
      <c r="B115" t="s">
        <v>1863</v>
      </c>
    </row>
    <row r="116" spans="1:2" x14ac:dyDescent="0.25">
      <c r="A116" t="s">
        <v>1864</v>
      </c>
      <c r="B116" t="s">
        <v>1865</v>
      </c>
    </row>
    <row r="117" spans="1:2" x14ac:dyDescent="0.25">
      <c r="A117" t="s">
        <v>1866</v>
      </c>
      <c r="B117" t="s">
        <v>1867</v>
      </c>
    </row>
    <row r="118" spans="1:2" x14ac:dyDescent="0.25">
      <c r="A118" t="s">
        <v>1868</v>
      </c>
      <c r="B118" t="s">
        <v>1869</v>
      </c>
    </row>
    <row r="119" spans="1:2" x14ac:dyDescent="0.25">
      <c r="A119" t="s">
        <v>1872</v>
      </c>
      <c r="B119" t="s">
        <v>1873</v>
      </c>
    </row>
    <row r="120" spans="1:2" x14ac:dyDescent="0.25">
      <c r="A120" t="s">
        <v>1874</v>
      </c>
      <c r="B120" t="s">
        <v>1875</v>
      </c>
    </row>
    <row r="121" spans="1:2" x14ac:dyDescent="0.25">
      <c r="A121" t="s">
        <v>1876</v>
      </c>
      <c r="B121" t="s">
        <v>1877</v>
      </c>
    </row>
    <row r="122" spans="1:2" x14ac:dyDescent="0.25">
      <c r="A122" t="s">
        <v>1878</v>
      </c>
      <c r="B122" t="s">
        <v>1879</v>
      </c>
    </row>
    <row r="123" spans="1:2" x14ac:dyDescent="0.25">
      <c r="A123" t="s">
        <v>1880</v>
      </c>
      <c r="B123" t="s">
        <v>1881</v>
      </c>
    </row>
    <row r="124" spans="1:2" x14ac:dyDescent="0.25">
      <c r="A124" t="s">
        <v>1882</v>
      </c>
      <c r="B124" t="s">
        <v>1883</v>
      </c>
    </row>
    <row r="125" spans="1:2" x14ac:dyDescent="0.25">
      <c r="A125" t="s">
        <v>1884</v>
      </c>
      <c r="B125" t="s">
        <v>1885</v>
      </c>
    </row>
    <row r="126" spans="1:2" x14ac:dyDescent="0.25">
      <c r="A126" t="s">
        <v>1886</v>
      </c>
      <c r="B126" t="s">
        <v>1887</v>
      </c>
    </row>
    <row r="127" spans="1:2" x14ac:dyDescent="0.25">
      <c r="A127" t="s">
        <v>1888</v>
      </c>
      <c r="B127" t="s">
        <v>1889</v>
      </c>
    </row>
    <row r="128" spans="1:2" x14ac:dyDescent="0.25">
      <c r="A128" t="s">
        <v>1890</v>
      </c>
      <c r="B128" t="s">
        <v>1891</v>
      </c>
    </row>
    <row r="129" spans="1:2" x14ac:dyDescent="0.25">
      <c r="A129" t="s">
        <v>1892</v>
      </c>
      <c r="B129" t="s">
        <v>1893</v>
      </c>
    </row>
    <row r="130" spans="1:2" x14ac:dyDescent="0.25">
      <c r="A130" t="s">
        <v>1894</v>
      </c>
      <c r="B130" t="s">
        <v>1895</v>
      </c>
    </row>
    <row r="131" spans="1:2" x14ac:dyDescent="0.25">
      <c r="A131" t="s">
        <v>1896</v>
      </c>
      <c r="B131" t="s">
        <v>1897</v>
      </c>
    </row>
    <row r="132" spans="1:2" x14ac:dyDescent="0.25">
      <c r="A132" t="s">
        <v>1898</v>
      </c>
      <c r="B132" t="s">
        <v>1899</v>
      </c>
    </row>
    <row r="133" spans="1:2" x14ac:dyDescent="0.25">
      <c r="A133" t="s">
        <v>1900</v>
      </c>
      <c r="B133" t="s">
        <v>1901</v>
      </c>
    </row>
    <row r="134" spans="1:2" x14ac:dyDescent="0.25">
      <c r="A134" t="s">
        <v>1902</v>
      </c>
      <c r="B134" t="s">
        <v>1903</v>
      </c>
    </row>
    <row r="135" spans="1:2" x14ac:dyDescent="0.25">
      <c r="A135" t="s">
        <v>1904</v>
      </c>
      <c r="B135" t="s">
        <v>1905</v>
      </c>
    </row>
    <row r="136" spans="1:2" x14ac:dyDescent="0.25">
      <c r="A136" t="s">
        <v>1906</v>
      </c>
      <c r="B136" t="s">
        <v>1907</v>
      </c>
    </row>
    <row r="137" spans="1:2" x14ac:dyDescent="0.25">
      <c r="A137" t="s">
        <v>1908</v>
      </c>
      <c r="B137" t="s">
        <v>1909</v>
      </c>
    </row>
    <row r="138" spans="1:2" x14ac:dyDescent="0.25">
      <c r="A138" t="s">
        <v>1910</v>
      </c>
      <c r="B138" t="s">
        <v>1911</v>
      </c>
    </row>
    <row r="139" spans="1:2" x14ac:dyDescent="0.25">
      <c r="A139" t="s">
        <v>1912</v>
      </c>
      <c r="B139" t="s">
        <v>1913</v>
      </c>
    </row>
    <row r="140" spans="1:2" x14ac:dyDescent="0.25">
      <c r="A140" t="s">
        <v>1914</v>
      </c>
      <c r="B140" t="s">
        <v>1915</v>
      </c>
    </row>
    <row r="141" spans="1:2" x14ac:dyDescent="0.25">
      <c r="A141" t="s">
        <v>1916</v>
      </c>
      <c r="B141" t="s">
        <v>1917</v>
      </c>
    </row>
    <row r="142" spans="1:2" x14ac:dyDescent="0.25">
      <c r="A142" t="s">
        <v>1918</v>
      </c>
      <c r="B142" t="s">
        <v>1919</v>
      </c>
    </row>
    <row r="143" spans="1:2" x14ac:dyDescent="0.25">
      <c r="A143" t="s">
        <v>1920</v>
      </c>
      <c r="B143" t="s">
        <v>1921</v>
      </c>
    </row>
    <row r="144" spans="1:2" x14ac:dyDescent="0.25">
      <c r="A144" t="s">
        <v>1922</v>
      </c>
      <c r="B144" t="s">
        <v>1923</v>
      </c>
    </row>
    <row r="145" spans="1:2" x14ac:dyDescent="0.25">
      <c r="A145" t="s">
        <v>1924</v>
      </c>
      <c r="B145" t="s">
        <v>1925</v>
      </c>
    </row>
    <row r="146" spans="1:2" x14ac:dyDescent="0.25">
      <c r="A146" t="s">
        <v>1926</v>
      </c>
      <c r="B146" t="s">
        <v>1927</v>
      </c>
    </row>
    <row r="147" spans="1:2" x14ac:dyDescent="0.25">
      <c r="A147" t="s">
        <v>1928</v>
      </c>
      <c r="B147" t="s">
        <v>1929</v>
      </c>
    </row>
    <row r="148" spans="1:2" x14ac:dyDescent="0.25">
      <c r="A148" t="s">
        <v>1930</v>
      </c>
      <c r="B148" t="s">
        <v>1931</v>
      </c>
    </row>
    <row r="149" spans="1:2" x14ac:dyDescent="0.25">
      <c r="A149" t="s">
        <v>1932</v>
      </c>
      <c r="B149" t="s">
        <v>1933</v>
      </c>
    </row>
    <row r="150" spans="1:2" x14ac:dyDescent="0.25">
      <c r="A150" t="s">
        <v>1934</v>
      </c>
      <c r="B150" t="s">
        <v>1935</v>
      </c>
    </row>
    <row r="151" spans="1:2" x14ac:dyDescent="0.25">
      <c r="A151" t="s">
        <v>1936</v>
      </c>
      <c r="B151" t="s">
        <v>1937</v>
      </c>
    </row>
    <row r="152" spans="1:2" x14ac:dyDescent="0.25">
      <c r="A152" t="s">
        <v>1938</v>
      </c>
      <c r="B152" t="s">
        <v>1939</v>
      </c>
    </row>
    <row r="153" spans="1:2" x14ac:dyDescent="0.25">
      <c r="A153" t="s">
        <v>1940</v>
      </c>
      <c r="B153" t="s">
        <v>1941</v>
      </c>
    </row>
    <row r="154" spans="1:2" x14ac:dyDescent="0.25">
      <c r="A154" t="s">
        <v>1942</v>
      </c>
      <c r="B154" t="s">
        <v>1943</v>
      </c>
    </row>
    <row r="155" spans="1:2" x14ac:dyDescent="0.25">
      <c r="A155" t="s">
        <v>1944</v>
      </c>
      <c r="B155" t="s">
        <v>1945</v>
      </c>
    </row>
    <row r="156" spans="1:2" x14ac:dyDescent="0.25">
      <c r="A156" t="s">
        <v>1946</v>
      </c>
      <c r="B156" t="s">
        <v>1947</v>
      </c>
    </row>
    <row r="157" spans="1:2" x14ac:dyDescent="0.25">
      <c r="A157" t="s">
        <v>1948</v>
      </c>
      <c r="B157" t="s">
        <v>1949</v>
      </c>
    </row>
    <row r="158" spans="1:2" x14ac:dyDescent="0.25">
      <c r="A158" t="s">
        <v>1950</v>
      </c>
      <c r="B158" t="s">
        <v>1951</v>
      </c>
    </row>
    <row r="159" spans="1:2" x14ac:dyDescent="0.25">
      <c r="A159" t="s">
        <v>1952</v>
      </c>
      <c r="B159" t="s">
        <v>1953</v>
      </c>
    </row>
    <row r="160" spans="1:2" x14ac:dyDescent="0.25">
      <c r="A160" t="s">
        <v>1954</v>
      </c>
      <c r="B160" t="s">
        <v>1955</v>
      </c>
    </row>
    <row r="161" spans="1:2" x14ac:dyDescent="0.25">
      <c r="A161" t="s">
        <v>1956</v>
      </c>
      <c r="B161" t="s">
        <v>1957</v>
      </c>
    </row>
    <row r="162" spans="1:2" x14ac:dyDescent="0.25">
      <c r="A162" t="s">
        <v>1958</v>
      </c>
      <c r="B162" t="s">
        <v>1959</v>
      </c>
    </row>
    <row r="163" spans="1:2" x14ac:dyDescent="0.25">
      <c r="A163" t="s">
        <v>1960</v>
      </c>
      <c r="B163" t="s">
        <v>1961</v>
      </c>
    </row>
    <row r="164" spans="1:2" x14ac:dyDescent="0.25">
      <c r="A164" t="s">
        <v>1962</v>
      </c>
      <c r="B164" t="s">
        <v>1963</v>
      </c>
    </row>
    <row r="165" spans="1:2" x14ac:dyDescent="0.25">
      <c r="A165" t="s">
        <v>1964</v>
      </c>
      <c r="B165" t="s">
        <v>1965</v>
      </c>
    </row>
    <row r="166" spans="1:2" x14ac:dyDescent="0.25">
      <c r="A166" t="s">
        <v>1966</v>
      </c>
      <c r="B166" t="s">
        <v>1967</v>
      </c>
    </row>
    <row r="167" spans="1:2" x14ac:dyDescent="0.25">
      <c r="A167" t="s">
        <v>1968</v>
      </c>
      <c r="B167" t="s">
        <v>1969</v>
      </c>
    </row>
    <row r="168" spans="1:2" x14ac:dyDescent="0.25">
      <c r="A168" t="s">
        <v>1970</v>
      </c>
      <c r="B168" t="s">
        <v>1971</v>
      </c>
    </row>
    <row r="169" spans="1:2" x14ac:dyDescent="0.25">
      <c r="A169" t="s">
        <v>1972</v>
      </c>
      <c r="B169" t="s">
        <v>1973</v>
      </c>
    </row>
    <row r="170" spans="1:2" x14ac:dyDescent="0.25">
      <c r="A170" t="s">
        <v>1974</v>
      </c>
      <c r="B170" t="s">
        <v>1975</v>
      </c>
    </row>
    <row r="171" spans="1:2" x14ac:dyDescent="0.25">
      <c r="A171" t="s">
        <v>1976</v>
      </c>
      <c r="B171" t="s">
        <v>1977</v>
      </c>
    </row>
    <row r="172" spans="1:2" x14ac:dyDescent="0.25">
      <c r="A172" t="s">
        <v>1978</v>
      </c>
      <c r="B172" t="s">
        <v>1979</v>
      </c>
    </row>
    <row r="173" spans="1:2" x14ac:dyDescent="0.25">
      <c r="A173" t="s">
        <v>1980</v>
      </c>
      <c r="B173" t="s">
        <v>1981</v>
      </c>
    </row>
    <row r="174" spans="1:2" x14ac:dyDescent="0.25">
      <c r="A174" t="s">
        <v>1982</v>
      </c>
      <c r="B174" t="s">
        <v>1983</v>
      </c>
    </row>
    <row r="175" spans="1:2" x14ac:dyDescent="0.25">
      <c r="A175" t="s">
        <v>1984</v>
      </c>
      <c r="B175" t="s">
        <v>1985</v>
      </c>
    </row>
    <row r="176" spans="1:2" x14ac:dyDescent="0.25">
      <c r="A176" t="s">
        <v>1986</v>
      </c>
      <c r="B176" t="s">
        <v>1987</v>
      </c>
    </row>
    <row r="177" spans="1:2" x14ac:dyDescent="0.25">
      <c r="A177" t="s">
        <v>1988</v>
      </c>
      <c r="B177" t="s">
        <v>1989</v>
      </c>
    </row>
    <row r="178" spans="1:2" x14ac:dyDescent="0.25">
      <c r="A178" t="s">
        <v>1990</v>
      </c>
      <c r="B178" t="s">
        <v>1991</v>
      </c>
    </row>
    <row r="179" spans="1:2" x14ac:dyDescent="0.25">
      <c r="A179" t="s">
        <v>1992</v>
      </c>
      <c r="B179" t="s">
        <v>1993</v>
      </c>
    </row>
    <row r="180" spans="1:2" x14ac:dyDescent="0.25">
      <c r="A180" t="s">
        <v>1994</v>
      </c>
      <c r="B180" t="s">
        <v>1995</v>
      </c>
    </row>
    <row r="181" spans="1:2" x14ac:dyDescent="0.25">
      <c r="A181" t="s">
        <v>1996</v>
      </c>
      <c r="B181" t="s">
        <v>1997</v>
      </c>
    </row>
    <row r="182" spans="1:2" x14ac:dyDescent="0.25">
      <c r="A182" t="s">
        <v>1998</v>
      </c>
      <c r="B182" t="s">
        <v>1945</v>
      </c>
    </row>
    <row r="183" spans="1:2" x14ac:dyDescent="0.25">
      <c r="A183" t="s">
        <v>1999</v>
      </c>
      <c r="B183" t="s">
        <v>2000</v>
      </c>
    </row>
    <row r="184" spans="1:2" x14ac:dyDescent="0.25">
      <c r="A184" t="s">
        <v>2001</v>
      </c>
      <c r="B184" t="s">
        <v>2002</v>
      </c>
    </row>
    <row r="185" spans="1:2" x14ac:dyDescent="0.25">
      <c r="A185" t="s">
        <v>2003</v>
      </c>
      <c r="B185" t="s">
        <v>2004</v>
      </c>
    </row>
    <row r="186" spans="1:2" x14ac:dyDescent="0.25">
      <c r="A186" t="s">
        <v>2005</v>
      </c>
      <c r="B186" t="s">
        <v>2006</v>
      </c>
    </row>
    <row r="187" spans="1:2" x14ac:dyDescent="0.25">
      <c r="A187" t="s">
        <v>2007</v>
      </c>
      <c r="B187" t="s">
        <v>2008</v>
      </c>
    </row>
    <row r="188" spans="1:2" x14ac:dyDescent="0.25">
      <c r="A188" t="s">
        <v>2009</v>
      </c>
      <c r="B188" t="s">
        <v>2010</v>
      </c>
    </row>
    <row r="189" spans="1:2" x14ac:dyDescent="0.25">
      <c r="A189" t="s">
        <v>2011</v>
      </c>
      <c r="B189" t="s">
        <v>2012</v>
      </c>
    </row>
    <row r="190" spans="1:2" x14ac:dyDescent="0.25">
      <c r="A190" t="s">
        <v>2013</v>
      </c>
      <c r="B190" t="s">
        <v>2014</v>
      </c>
    </row>
    <row r="191" spans="1:2" x14ac:dyDescent="0.25">
      <c r="A191" t="s">
        <v>2015</v>
      </c>
      <c r="B191" t="s">
        <v>2016</v>
      </c>
    </row>
    <row r="192" spans="1:2" x14ac:dyDescent="0.25">
      <c r="A192" t="s">
        <v>2017</v>
      </c>
      <c r="B192" t="s">
        <v>2018</v>
      </c>
    </row>
    <row r="193" spans="1:2" x14ac:dyDescent="0.25">
      <c r="A193" t="s">
        <v>2019</v>
      </c>
      <c r="B193" t="s">
        <v>2020</v>
      </c>
    </row>
    <row r="194" spans="1:2" x14ac:dyDescent="0.25">
      <c r="A194" t="s">
        <v>2021</v>
      </c>
      <c r="B194" t="s">
        <v>2022</v>
      </c>
    </row>
    <row r="195" spans="1:2" x14ac:dyDescent="0.25">
      <c r="A195" t="s">
        <v>2023</v>
      </c>
      <c r="B195" t="s">
        <v>2024</v>
      </c>
    </row>
    <row r="196" spans="1:2" x14ac:dyDescent="0.25">
      <c r="A196" t="s">
        <v>2025</v>
      </c>
      <c r="B196" t="s">
        <v>2026</v>
      </c>
    </row>
    <row r="197" spans="1:2" x14ac:dyDescent="0.25">
      <c r="A197" t="s">
        <v>2027</v>
      </c>
      <c r="B197" t="s">
        <v>2028</v>
      </c>
    </row>
    <row r="198" spans="1:2" x14ac:dyDescent="0.25">
      <c r="A198" t="s">
        <v>2029</v>
      </c>
      <c r="B198" t="s">
        <v>2030</v>
      </c>
    </row>
    <row r="199" spans="1:2" x14ac:dyDescent="0.25">
      <c r="A199" t="s">
        <v>2031</v>
      </c>
      <c r="B199" t="s">
        <v>2032</v>
      </c>
    </row>
    <row r="200" spans="1:2" x14ac:dyDescent="0.25">
      <c r="A200" t="s">
        <v>2033</v>
      </c>
      <c r="B200" t="s">
        <v>2034</v>
      </c>
    </row>
    <row r="201" spans="1:2" x14ac:dyDescent="0.25">
      <c r="A201" t="s">
        <v>2035</v>
      </c>
      <c r="B201" t="s">
        <v>2036</v>
      </c>
    </row>
    <row r="202" spans="1:2" x14ac:dyDescent="0.25">
      <c r="A202" t="s">
        <v>2037</v>
      </c>
      <c r="B202" t="s">
        <v>2038</v>
      </c>
    </row>
    <row r="203" spans="1:2" x14ac:dyDescent="0.25">
      <c r="A203" t="s">
        <v>2039</v>
      </c>
      <c r="B203" t="s">
        <v>2040</v>
      </c>
    </row>
    <row r="204" spans="1:2" x14ac:dyDescent="0.25">
      <c r="A204" t="s">
        <v>2041</v>
      </c>
      <c r="B204" t="s">
        <v>2042</v>
      </c>
    </row>
    <row r="205" spans="1:2" x14ac:dyDescent="0.25">
      <c r="A205" t="s">
        <v>2043</v>
      </c>
      <c r="B205" t="s">
        <v>2044</v>
      </c>
    </row>
    <row r="206" spans="1:2" x14ac:dyDescent="0.25">
      <c r="A206" t="s">
        <v>2045</v>
      </c>
      <c r="B206" t="s">
        <v>2046</v>
      </c>
    </row>
    <row r="207" spans="1:2" x14ac:dyDescent="0.25">
      <c r="A207" t="s">
        <v>2047</v>
      </c>
      <c r="B207" t="s">
        <v>2048</v>
      </c>
    </row>
    <row r="208" spans="1:2" x14ac:dyDescent="0.25">
      <c r="A208" t="s">
        <v>2049</v>
      </c>
      <c r="B208" t="s">
        <v>2050</v>
      </c>
    </row>
    <row r="209" spans="1:2" x14ac:dyDescent="0.25">
      <c r="A209" t="s">
        <v>2051</v>
      </c>
      <c r="B209" t="s">
        <v>1979</v>
      </c>
    </row>
    <row r="210" spans="1:2" x14ac:dyDescent="0.25">
      <c r="A210" t="s">
        <v>2052</v>
      </c>
      <c r="B210" t="s">
        <v>2053</v>
      </c>
    </row>
    <row r="211" spans="1:2" x14ac:dyDescent="0.25">
      <c r="A211" t="s">
        <v>2054</v>
      </c>
      <c r="B211" t="s">
        <v>2055</v>
      </c>
    </row>
    <row r="212" spans="1:2" x14ac:dyDescent="0.25">
      <c r="A212" t="s">
        <v>2056</v>
      </c>
      <c r="B212" t="s">
        <v>2057</v>
      </c>
    </row>
    <row r="213" spans="1:2" x14ac:dyDescent="0.25">
      <c r="A213" t="s">
        <v>2058</v>
      </c>
      <c r="B213" t="s">
        <v>2059</v>
      </c>
    </row>
    <row r="214" spans="1:2" x14ac:dyDescent="0.25">
      <c r="A214" t="s">
        <v>2060</v>
      </c>
      <c r="B214" t="s">
        <v>2061</v>
      </c>
    </row>
    <row r="215" spans="1:2" x14ac:dyDescent="0.25">
      <c r="A215" t="s">
        <v>2062</v>
      </c>
      <c r="B215" t="s">
        <v>2063</v>
      </c>
    </row>
    <row r="216" spans="1:2" x14ac:dyDescent="0.25">
      <c r="A216" t="s">
        <v>2064</v>
      </c>
      <c r="B216" t="s">
        <v>2065</v>
      </c>
    </row>
    <row r="217" spans="1:2" x14ac:dyDescent="0.25">
      <c r="A217" t="s">
        <v>2066</v>
      </c>
      <c r="B217" t="s">
        <v>2067</v>
      </c>
    </row>
    <row r="218" spans="1:2" x14ac:dyDescent="0.25">
      <c r="A218" t="s">
        <v>2068</v>
      </c>
      <c r="B218" t="s">
        <v>2069</v>
      </c>
    </row>
    <row r="219" spans="1:2" x14ac:dyDescent="0.25">
      <c r="A219" t="s">
        <v>2070</v>
      </c>
      <c r="B219" t="s">
        <v>2071</v>
      </c>
    </row>
    <row r="220" spans="1:2" x14ac:dyDescent="0.25">
      <c r="A220" t="s">
        <v>2072</v>
      </c>
      <c r="B220" t="s">
        <v>2073</v>
      </c>
    </row>
    <row r="221" spans="1:2" x14ac:dyDescent="0.25">
      <c r="A221" t="s">
        <v>2074</v>
      </c>
      <c r="B221" t="s">
        <v>2075</v>
      </c>
    </row>
    <row r="222" spans="1:2" x14ac:dyDescent="0.25">
      <c r="A222" t="s">
        <v>2076</v>
      </c>
      <c r="B222" t="s">
        <v>2077</v>
      </c>
    </row>
    <row r="223" spans="1:2" x14ac:dyDescent="0.25">
      <c r="A223" t="s">
        <v>2078</v>
      </c>
      <c r="B223" t="s">
        <v>2079</v>
      </c>
    </row>
    <row r="224" spans="1:2" x14ac:dyDescent="0.25">
      <c r="A224" t="s">
        <v>2080</v>
      </c>
      <c r="B224" t="s">
        <v>2081</v>
      </c>
    </row>
    <row r="225" spans="1:2" x14ac:dyDescent="0.25">
      <c r="A225" t="s">
        <v>2082</v>
      </c>
      <c r="B225" t="s">
        <v>2083</v>
      </c>
    </row>
    <row r="226" spans="1:2" x14ac:dyDescent="0.25">
      <c r="A226" t="s">
        <v>2084</v>
      </c>
      <c r="B226" t="s">
        <v>2085</v>
      </c>
    </row>
    <row r="227" spans="1:2" x14ac:dyDescent="0.25">
      <c r="A227" t="s">
        <v>2086</v>
      </c>
      <c r="B227" t="s">
        <v>2087</v>
      </c>
    </row>
    <row r="228" spans="1:2" x14ac:dyDescent="0.25">
      <c r="A228" t="s">
        <v>2088</v>
      </c>
      <c r="B228" t="s">
        <v>2089</v>
      </c>
    </row>
    <row r="229" spans="1:2" x14ac:dyDescent="0.25">
      <c r="A229" t="s">
        <v>2090</v>
      </c>
      <c r="B229" t="s">
        <v>2091</v>
      </c>
    </row>
    <row r="230" spans="1:2" x14ac:dyDescent="0.25">
      <c r="A230" t="s">
        <v>2092</v>
      </c>
      <c r="B230" t="s">
        <v>2093</v>
      </c>
    </row>
    <row r="231" spans="1:2" x14ac:dyDescent="0.25">
      <c r="A231" t="s">
        <v>2094</v>
      </c>
      <c r="B231" t="s">
        <v>2095</v>
      </c>
    </row>
    <row r="232" spans="1:2" x14ac:dyDescent="0.25">
      <c r="A232" t="s">
        <v>2096</v>
      </c>
      <c r="B232" t="s">
        <v>2097</v>
      </c>
    </row>
    <row r="233" spans="1:2" x14ac:dyDescent="0.25">
      <c r="A233" t="s">
        <v>2098</v>
      </c>
      <c r="B233" t="s">
        <v>2099</v>
      </c>
    </row>
    <row r="234" spans="1:2" x14ac:dyDescent="0.25">
      <c r="A234" t="s">
        <v>2100</v>
      </c>
      <c r="B234" t="s">
        <v>2101</v>
      </c>
    </row>
    <row r="235" spans="1:2" x14ac:dyDescent="0.25">
      <c r="A235" t="s">
        <v>2102</v>
      </c>
      <c r="B235" t="s">
        <v>2101</v>
      </c>
    </row>
    <row r="236" spans="1:2" x14ac:dyDescent="0.25">
      <c r="A236" t="s">
        <v>2103</v>
      </c>
      <c r="B236" t="s">
        <v>2104</v>
      </c>
    </row>
    <row r="237" spans="1:2" x14ac:dyDescent="0.25">
      <c r="A237" t="s">
        <v>2105</v>
      </c>
      <c r="B237" t="s">
        <v>2106</v>
      </c>
    </row>
    <row r="238" spans="1:2" x14ac:dyDescent="0.25">
      <c r="A238" t="s">
        <v>2107</v>
      </c>
      <c r="B238" t="s">
        <v>2108</v>
      </c>
    </row>
    <row r="239" spans="1:2" x14ac:dyDescent="0.25">
      <c r="A239" t="s">
        <v>2109</v>
      </c>
      <c r="B239" t="s">
        <v>2110</v>
      </c>
    </row>
    <row r="240" spans="1:2" x14ac:dyDescent="0.25">
      <c r="A240" t="s">
        <v>2111</v>
      </c>
      <c r="B240" t="s">
        <v>2112</v>
      </c>
    </row>
    <row r="241" spans="1:2" x14ac:dyDescent="0.25">
      <c r="A241" t="s">
        <v>2113</v>
      </c>
      <c r="B241" t="s">
        <v>2114</v>
      </c>
    </row>
    <row r="242" spans="1:2" x14ac:dyDescent="0.25">
      <c r="A242" t="s">
        <v>2115</v>
      </c>
      <c r="B242" t="s">
        <v>2116</v>
      </c>
    </row>
    <row r="243" spans="1:2" x14ac:dyDescent="0.25">
      <c r="A243" t="s">
        <v>2117</v>
      </c>
      <c r="B243" t="s">
        <v>2118</v>
      </c>
    </row>
    <row r="244" spans="1:2" x14ac:dyDescent="0.25">
      <c r="A244" t="s">
        <v>2119</v>
      </c>
      <c r="B244" t="s">
        <v>2120</v>
      </c>
    </row>
    <row r="245" spans="1:2" x14ac:dyDescent="0.25">
      <c r="A245" t="s">
        <v>2121</v>
      </c>
      <c r="B245" t="s">
        <v>2122</v>
      </c>
    </row>
    <row r="246" spans="1:2" x14ac:dyDescent="0.25">
      <c r="A246" t="s">
        <v>2123</v>
      </c>
      <c r="B246" t="s">
        <v>2124</v>
      </c>
    </row>
    <row r="247" spans="1:2" x14ac:dyDescent="0.25">
      <c r="A247" t="s">
        <v>2125</v>
      </c>
      <c r="B247" t="s">
        <v>2126</v>
      </c>
    </row>
    <row r="248" spans="1:2" x14ac:dyDescent="0.25">
      <c r="A248" t="s">
        <v>2127</v>
      </c>
      <c r="B248" t="s">
        <v>2128</v>
      </c>
    </row>
    <row r="249" spans="1:2" x14ac:dyDescent="0.25">
      <c r="A249" t="s">
        <v>2129</v>
      </c>
      <c r="B249" t="s">
        <v>2130</v>
      </c>
    </row>
    <row r="250" spans="1:2" x14ac:dyDescent="0.25">
      <c r="A250" t="s">
        <v>2131</v>
      </c>
      <c r="B250" t="s">
        <v>2132</v>
      </c>
    </row>
    <row r="251" spans="1:2" x14ac:dyDescent="0.25">
      <c r="A251" t="s">
        <v>2133</v>
      </c>
      <c r="B251" t="s">
        <v>2134</v>
      </c>
    </row>
    <row r="252" spans="1:2" x14ac:dyDescent="0.25">
      <c r="A252" t="s">
        <v>2135</v>
      </c>
      <c r="B252" t="s">
        <v>2136</v>
      </c>
    </row>
    <row r="253" spans="1:2" x14ac:dyDescent="0.25">
      <c r="A253" t="s">
        <v>2137</v>
      </c>
      <c r="B253" t="s">
        <v>2138</v>
      </c>
    </row>
    <row r="254" spans="1:2" x14ac:dyDescent="0.25">
      <c r="A254" t="s">
        <v>2139</v>
      </c>
      <c r="B254" t="s">
        <v>2140</v>
      </c>
    </row>
    <row r="255" spans="1:2" x14ac:dyDescent="0.25">
      <c r="A255" t="s">
        <v>2141</v>
      </c>
      <c r="B255" t="s">
        <v>2142</v>
      </c>
    </row>
    <row r="256" spans="1:2" x14ac:dyDescent="0.25">
      <c r="A256" t="s">
        <v>2143</v>
      </c>
      <c r="B256" t="s">
        <v>2144</v>
      </c>
    </row>
    <row r="257" spans="1:2" x14ac:dyDescent="0.25">
      <c r="A257" t="s">
        <v>2145</v>
      </c>
      <c r="B257" t="s">
        <v>2146</v>
      </c>
    </row>
    <row r="258" spans="1:2" x14ac:dyDescent="0.25">
      <c r="A258" t="s">
        <v>2147</v>
      </c>
      <c r="B258" t="s">
        <v>2148</v>
      </c>
    </row>
    <row r="259" spans="1:2" x14ac:dyDescent="0.25">
      <c r="A259" t="s">
        <v>2149</v>
      </c>
      <c r="B259" t="s">
        <v>2150</v>
      </c>
    </row>
    <row r="260" spans="1:2" x14ac:dyDescent="0.25">
      <c r="A260" t="s">
        <v>2151</v>
      </c>
      <c r="B260" t="s">
        <v>2152</v>
      </c>
    </row>
    <row r="261" spans="1:2" x14ac:dyDescent="0.25">
      <c r="A261" t="s">
        <v>2153</v>
      </c>
      <c r="B261" t="s">
        <v>2154</v>
      </c>
    </row>
    <row r="262" spans="1:2" x14ac:dyDescent="0.25">
      <c r="A262" t="s">
        <v>2155</v>
      </c>
      <c r="B262" t="s">
        <v>2156</v>
      </c>
    </row>
    <row r="263" spans="1:2" x14ac:dyDescent="0.25">
      <c r="A263" t="s">
        <v>2157</v>
      </c>
      <c r="B263" t="s">
        <v>2158</v>
      </c>
    </row>
    <row r="264" spans="1:2" x14ac:dyDescent="0.25">
      <c r="A264" t="s">
        <v>2159</v>
      </c>
      <c r="B264" t="s">
        <v>2160</v>
      </c>
    </row>
    <row r="265" spans="1:2" x14ac:dyDescent="0.25">
      <c r="A265" t="s">
        <v>2161</v>
      </c>
      <c r="B265" t="s">
        <v>2162</v>
      </c>
    </row>
    <row r="266" spans="1:2" x14ac:dyDescent="0.25">
      <c r="A266" t="s">
        <v>2163</v>
      </c>
      <c r="B266" t="s">
        <v>2164</v>
      </c>
    </row>
    <row r="267" spans="1:2" x14ac:dyDescent="0.25">
      <c r="A267" t="s">
        <v>2165</v>
      </c>
      <c r="B267" t="s">
        <v>2166</v>
      </c>
    </row>
    <row r="268" spans="1:2" x14ac:dyDescent="0.25">
      <c r="A268" t="s">
        <v>2167</v>
      </c>
      <c r="B268" t="s">
        <v>2168</v>
      </c>
    </row>
    <row r="269" spans="1:2" x14ac:dyDescent="0.25">
      <c r="A269" t="s">
        <v>2169</v>
      </c>
      <c r="B269" t="s">
        <v>2170</v>
      </c>
    </row>
    <row r="270" spans="1:2" x14ac:dyDescent="0.25">
      <c r="A270" t="s">
        <v>2171</v>
      </c>
      <c r="B270" t="s">
        <v>2172</v>
      </c>
    </row>
    <row r="271" spans="1:2" x14ac:dyDescent="0.25">
      <c r="A271" t="s">
        <v>2173</v>
      </c>
      <c r="B271" t="s">
        <v>2174</v>
      </c>
    </row>
    <row r="272" spans="1:2" x14ac:dyDescent="0.25">
      <c r="A272" t="s">
        <v>2175</v>
      </c>
      <c r="B272" t="s">
        <v>2176</v>
      </c>
    </row>
    <row r="273" spans="1:2" x14ac:dyDescent="0.25">
      <c r="A273" t="s">
        <v>2177</v>
      </c>
      <c r="B273" t="s">
        <v>2178</v>
      </c>
    </row>
    <row r="274" spans="1:2" x14ac:dyDescent="0.25">
      <c r="A274" t="s">
        <v>2179</v>
      </c>
      <c r="B274" t="s">
        <v>2180</v>
      </c>
    </row>
    <row r="275" spans="1:2" x14ac:dyDescent="0.25">
      <c r="A275" t="s">
        <v>2181</v>
      </c>
      <c r="B275" t="s">
        <v>2182</v>
      </c>
    </row>
    <row r="276" spans="1:2" x14ac:dyDescent="0.25">
      <c r="A276" t="s">
        <v>2183</v>
      </c>
      <c r="B276" t="s">
        <v>2184</v>
      </c>
    </row>
    <row r="277" spans="1:2" x14ac:dyDescent="0.25">
      <c r="A277" t="s">
        <v>2185</v>
      </c>
      <c r="B277" t="s">
        <v>2186</v>
      </c>
    </row>
    <row r="278" spans="1:2" x14ac:dyDescent="0.25">
      <c r="A278" t="s">
        <v>2187</v>
      </c>
      <c r="B278" t="s">
        <v>2188</v>
      </c>
    </row>
    <row r="279" spans="1:2" x14ac:dyDescent="0.25">
      <c r="A279" t="s">
        <v>2189</v>
      </c>
      <c r="B279" t="s">
        <v>2190</v>
      </c>
    </row>
    <row r="280" spans="1:2" x14ac:dyDescent="0.25">
      <c r="A280" t="s">
        <v>2191</v>
      </c>
      <c r="B280" t="s">
        <v>2192</v>
      </c>
    </row>
    <row r="281" spans="1:2" x14ac:dyDescent="0.25">
      <c r="A281" t="s">
        <v>2193</v>
      </c>
      <c r="B281" t="s">
        <v>2194</v>
      </c>
    </row>
    <row r="282" spans="1:2" x14ac:dyDescent="0.25">
      <c r="A282" t="s">
        <v>2195</v>
      </c>
      <c r="B282" t="s">
        <v>2196</v>
      </c>
    </row>
    <row r="283" spans="1:2" x14ac:dyDescent="0.25">
      <c r="A283" t="s">
        <v>2197</v>
      </c>
      <c r="B283" t="s">
        <v>2198</v>
      </c>
    </row>
    <row r="284" spans="1:2" x14ac:dyDescent="0.25">
      <c r="A284" t="s">
        <v>2199</v>
      </c>
      <c r="B284" t="s">
        <v>2200</v>
      </c>
    </row>
    <row r="285" spans="1:2" x14ac:dyDescent="0.25">
      <c r="A285" t="s">
        <v>2201</v>
      </c>
      <c r="B285" t="s">
        <v>2202</v>
      </c>
    </row>
    <row r="286" spans="1:2" x14ac:dyDescent="0.25">
      <c r="A286" t="s">
        <v>2203</v>
      </c>
      <c r="B286" t="s">
        <v>2204</v>
      </c>
    </row>
    <row r="287" spans="1:2" x14ac:dyDescent="0.25">
      <c r="A287" t="s">
        <v>2205</v>
      </c>
      <c r="B287" t="s">
        <v>2206</v>
      </c>
    </row>
    <row r="288" spans="1:2" x14ac:dyDescent="0.25">
      <c r="A288" t="s">
        <v>2207</v>
      </c>
      <c r="B288" t="s">
        <v>2208</v>
      </c>
    </row>
    <row r="289" spans="1:2" x14ac:dyDescent="0.25">
      <c r="A289" t="s">
        <v>2209</v>
      </c>
      <c r="B289" t="s">
        <v>2210</v>
      </c>
    </row>
    <row r="290" spans="1:2" x14ac:dyDescent="0.25">
      <c r="A290" t="s">
        <v>2211</v>
      </c>
      <c r="B290" t="s">
        <v>2210</v>
      </c>
    </row>
    <row r="291" spans="1:2" x14ac:dyDescent="0.25">
      <c r="A291" t="s">
        <v>2212</v>
      </c>
      <c r="B291" t="s">
        <v>2213</v>
      </c>
    </row>
    <row r="292" spans="1:2" x14ac:dyDescent="0.25">
      <c r="A292" t="s">
        <v>2214</v>
      </c>
      <c r="B292" t="s">
        <v>2215</v>
      </c>
    </row>
    <row r="293" spans="1:2" x14ac:dyDescent="0.25">
      <c r="A293" t="s">
        <v>2216</v>
      </c>
      <c r="B293" t="s">
        <v>2217</v>
      </c>
    </row>
    <row r="294" spans="1:2" x14ac:dyDescent="0.25">
      <c r="A294" t="s">
        <v>2218</v>
      </c>
      <c r="B294" t="s">
        <v>2219</v>
      </c>
    </row>
    <row r="295" spans="1:2" x14ac:dyDescent="0.25">
      <c r="A295" t="s">
        <v>2220</v>
      </c>
      <c r="B295" t="s">
        <v>2221</v>
      </c>
    </row>
    <row r="296" spans="1:2" x14ac:dyDescent="0.25">
      <c r="A296" t="s">
        <v>2222</v>
      </c>
      <c r="B296" t="s">
        <v>2223</v>
      </c>
    </row>
    <row r="297" spans="1:2" x14ac:dyDescent="0.25">
      <c r="A297" t="s">
        <v>2224</v>
      </c>
      <c r="B297" t="s">
        <v>2225</v>
      </c>
    </row>
    <row r="298" spans="1:2" x14ac:dyDescent="0.25">
      <c r="A298" t="s">
        <v>2226</v>
      </c>
      <c r="B298" t="s">
        <v>2227</v>
      </c>
    </row>
    <row r="299" spans="1:2" x14ac:dyDescent="0.25">
      <c r="A299" t="s">
        <v>2228</v>
      </c>
      <c r="B299" t="s">
        <v>2227</v>
      </c>
    </row>
    <row r="300" spans="1:2" x14ac:dyDescent="0.25">
      <c r="A300" t="s">
        <v>2229</v>
      </c>
      <c r="B300" t="s">
        <v>2230</v>
      </c>
    </row>
    <row r="301" spans="1:2" x14ac:dyDescent="0.25">
      <c r="A301" t="s">
        <v>2231</v>
      </c>
      <c r="B301" t="s">
        <v>2232</v>
      </c>
    </row>
    <row r="302" spans="1:2" x14ac:dyDescent="0.25">
      <c r="A302" t="s">
        <v>2233</v>
      </c>
      <c r="B302" t="s">
        <v>2234</v>
      </c>
    </row>
    <row r="303" spans="1:2" x14ac:dyDescent="0.25">
      <c r="A303" t="s">
        <v>2235</v>
      </c>
      <c r="B303" t="s">
        <v>2236</v>
      </c>
    </row>
    <row r="304" spans="1:2" x14ac:dyDescent="0.25">
      <c r="A304" t="s">
        <v>2237</v>
      </c>
      <c r="B304" t="s">
        <v>2238</v>
      </c>
    </row>
    <row r="305" spans="1:2" x14ac:dyDescent="0.25">
      <c r="A305" t="s">
        <v>2239</v>
      </c>
      <c r="B305" t="s">
        <v>2240</v>
      </c>
    </row>
    <row r="306" spans="1:2" x14ac:dyDescent="0.25">
      <c r="A306" t="s">
        <v>2241</v>
      </c>
      <c r="B306" t="s">
        <v>2242</v>
      </c>
    </row>
    <row r="307" spans="1:2" x14ac:dyDescent="0.25">
      <c r="A307" t="s">
        <v>2243</v>
      </c>
      <c r="B307" t="s">
        <v>2244</v>
      </c>
    </row>
    <row r="308" spans="1:2" x14ac:dyDescent="0.25">
      <c r="A308" t="s">
        <v>2245</v>
      </c>
      <c r="B308" t="s">
        <v>2246</v>
      </c>
    </row>
    <row r="309" spans="1:2" x14ac:dyDescent="0.25">
      <c r="A309" t="s">
        <v>2247</v>
      </c>
      <c r="B309" t="s">
        <v>2248</v>
      </c>
    </row>
    <row r="310" spans="1:2" x14ac:dyDescent="0.25">
      <c r="A310" t="s">
        <v>2249</v>
      </c>
      <c r="B310" t="s">
        <v>2250</v>
      </c>
    </row>
    <row r="311" spans="1:2" x14ac:dyDescent="0.25">
      <c r="A311" t="s">
        <v>2251</v>
      </c>
      <c r="B311" t="s">
        <v>2252</v>
      </c>
    </row>
    <row r="312" spans="1:2" x14ac:dyDescent="0.25">
      <c r="A312" t="s">
        <v>2253</v>
      </c>
      <c r="B312" t="s">
        <v>2254</v>
      </c>
    </row>
    <row r="313" spans="1:2" x14ac:dyDescent="0.25">
      <c r="A313" t="s">
        <v>2255</v>
      </c>
      <c r="B313" t="s">
        <v>2256</v>
      </c>
    </row>
    <row r="314" spans="1:2" x14ac:dyDescent="0.25">
      <c r="A314" t="s">
        <v>2257</v>
      </c>
      <c r="B314" t="s">
        <v>1739</v>
      </c>
    </row>
    <row r="315" spans="1:2" x14ac:dyDescent="0.25">
      <c r="A315" t="s">
        <v>2258</v>
      </c>
      <c r="B315" t="s">
        <v>2259</v>
      </c>
    </row>
    <row r="316" spans="1:2" x14ac:dyDescent="0.25">
      <c r="A316" t="s">
        <v>2260</v>
      </c>
      <c r="B316" t="s">
        <v>2261</v>
      </c>
    </row>
    <row r="317" spans="1:2" x14ac:dyDescent="0.25">
      <c r="A317" t="s">
        <v>2262</v>
      </c>
      <c r="B317" t="s">
        <v>2263</v>
      </c>
    </row>
    <row r="318" spans="1:2" x14ac:dyDescent="0.25">
      <c r="A318" t="s">
        <v>2264</v>
      </c>
      <c r="B318" t="s">
        <v>2265</v>
      </c>
    </row>
    <row r="319" spans="1:2" x14ac:dyDescent="0.25">
      <c r="A319" t="s">
        <v>2266</v>
      </c>
      <c r="B319" t="s">
        <v>2267</v>
      </c>
    </row>
    <row r="320" spans="1:2" x14ac:dyDescent="0.25">
      <c r="A320" t="s">
        <v>2268</v>
      </c>
      <c r="B320" t="s">
        <v>2269</v>
      </c>
    </row>
    <row r="321" spans="1:2" x14ac:dyDescent="0.25">
      <c r="A321" t="s">
        <v>2270</v>
      </c>
      <c r="B321" t="s">
        <v>2271</v>
      </c>
    </row>
    <row r="322" spans="1:2" x14ac:dyDescent="0.25">
      <c r="A322" t="s">
        <v>2272</v>
      </c>
      <c r="B322" t="s">
        <v>2273</v>
      </c>
    </row>
    <row r="323" spans="1:2" x14ac:dyDescent="0.25">
      <c r="A323" t="s">
        <v>2274</v>
      </c>
      <c r="B323" t="s">
        <v>2275</v>
      </c>
    </row>
    <row r="324" spans="1:2" x14ac:dyDescent="0.25">
      <c r="A324" t="s">
        <v>2276</v>
      </c>
      <c r="B324" t="s">
        <v>2010</v>
      </c>
    </row>
    <row r="325" spans="1:2" x14ac:dyDescent="0.25">
      <c r="A325" t="s">
        <v>2277</v>
      </c>
      <c r="B325" t="s">
        <v>2278</v>
      </c>
    </row>
    <row r="326" spans="1:2" x14ac:dyDescent="0.25">
      <c r="A326" t="s">
        <v>2279</v>
      </c>
      <c r="B326" t="s">
        <v>2280</v>
      </c>
    </row>
    <row r="327" spans="1:2" x14ac:dyDescent="0.25">
      <c r="A327" t="s">
        <v>2281</v>
      </c>
      <c r="B327" t="s">
        <v>2282</v>
      </c>
    </row>
    <row r="328" spans="1:2" x14ac:dyDescent="0.25">
      <c r="A328" t="s">
        <v>2283</v>
      </c>
      <c r="B328" t="s">
        <v>2284</v>
      </c>
    </row>
    <row r="329" spans="1:2" x14ac:dyDescent="0.25">
      <c r="A329" t="s">
        <v>2285</v>
      </c>
      <c r="B329" t="s">
        <v>2286</v>
      </c>
    </row>
    <row r="330" spans="1:2" x14ac:dyDescent="0.25">
      <c r="A330" t="s">
        <v>2287</v>
      </c>
      <c r="B330" t="s">
        <v>2288</v>
      </c>
    </row>
    <row r="331" spans="1:2" x14ac:dyDescent="0.25">
      <c r="A331" t="s">
        <v>2289</v>
      </c>
      <c r="B331" t="s">
        <v>2290</v>
      </c>
    </row>
    <row r="332" spans="1:2" x14ac:dyDescent="0.25">
      <c r="A332" t="s">
        <v>2291</v>
      </c>
      <c r="B332" t="s">
        <v>2292</v>
      </c>
    </row>
    <row r="333" spans="1:2" x14ac:dyDescent="0.25">
      <c r="A333" t="s">
        <v>2293</v>
      </c>
      <c r="B333" t="s">
        <v>2294</v>
      </c>
    </row>
    <row r="334" spans="1:2" x14ac:dyDescent="0.25">
      <c r="A334" t="s">
        <v>2295</v>
      </c>
      <c r="B334" t="s">
        <v>2296</v>
      </c>
    </row>
    <row r="335" spans="1:2" x14ac:dyDescent="0.25">
      <c r="A335" t="s">
        <v>2297</v>
      </c>
      <c r="B335" t="s">
        <v>2298</v>
      </c>
    </row>
    <row r="336" spans="1:2" x14ac:dyDescent="0.25">
      <c r="A336" t="s">
        <v>2299</v>
      </c>
      <c r="B336" t="s">
        <v>2300</v>
      </c>
    </row>
    <row r="337" spans="1:2" x14ac:dyDescent="0.25">
      <c r="A337" t="s">
        <v>2301</v>
      </c>
      <c r="B337" t="s">
        <v>2302</v>
      </c>
    </row>
    <row r="338" spans="1:2" x14ac:dyDescent="0.25">
      <c r="A338" t="s">
        <v>2303</v>
      </c>
      <c r="B338" t="s">
        <v>2304</v>
      </c>
    </row>
    <row r="339" spans="1:2" x14ac:dyDescent="0.25">
      <c r="A339" t="s">
        <v>2305</v>
      </c>
      <c r="B339" t="s">
        <v>2306</v>
      </c>
    </row>
    <row r="340" spans="1:2" x14ac:dyDescent="0.25">
      <c r="A340" t="s">
        <v>2307</v>
      </c>
      <c r="B340" t="s">
        <v>2308</v>
      </c>
    </row>
    <row r="341" spans="1:2" x14ac:dyDescent="0.25">
      <c r="A341" t="s">
        <v>2309</v>
      </c>
      <c r="B341" t="s">
        <v>2310</v>
      </c>
    </row>
    <row r="342" spans="1:2" x14ac:dyDescent="0.25">
      <c r="A342" t="s">
        <v>2311</v>
      </c>
      <c r="B342" t="s">
        <v>2312</v>
      </c>
    </row>
    <row r="343" spans="1:2" x14ac:dyDescent="0.25">
      <c r="A343" t="s">
        <v>2313</v>
      </c>
      <c r="B343" t="s">
        <v>2314</v>
      </c>
    </row>
    <row r="344" spans="1:2" x14ac:dyDescent="0.25">
      <c r="A344" t="s">
        <v>2315</v>
      </c>
      <c r="B344" t="s">
        <v>2316</v>
      </c>
    </row>
    <row r="345" spans="1:2" x14ac:dyDescent="0.25">
      <c r="A345" t="s">
        <v>2317</v>
      </c>
      <c r="B345" t="s">
        <v>2318</v>
      </c>
    </row>
    <row r="346" spans="1:2" x14ac:dyDescent="0.25">
      <c r="A346" t="s">
        <v>2319</v>
      </c>
      <c r="B346" t="s">
        <v>2320</v>
      </c>
    </row>
    <row r="347" spans="1:2" x14ac:dyDescent="0.25">
      <c r="A347" t="s">
        <v>2321</v>
      </c>
      <c r="B347" t="s">
        <v>2322</v>
      </c>
    </row>
    <row r="348" spans="1:2" x14ac:dyDescent="0.25">
      <c r="A348" t="s">
        <v>2323</v>
      </c>
      <c r="B348" t="s">
        <v>2324</v>
      </c>
    </row>
    <row r="349" spans="1:2" x14ac:dyDescent="0.25">
      <c r="A349" t="s">
        <v>2325</v>
      </c>
      <c r="B349" t="s">
        <v>2326</v>
      </c>
    </row>
    <row r="350" spans="1:2" x14ac:dyDescent="0.25">
      <c r="A350" t="s">
        <v>2327</v>
      </c>
      <c r="B350" t="s">
        <v>2328</v>
      </c>
    </row>
    <row r="351" spans="1:2" x14ac:dyDescent="0.25">
      <c r="A351" t="s">
        <v>2329</v>
      </c>
      <c r="B351" t="s">
        <v>2330</v>
      </c>
    </row>
    <row r="352" spans="1:2" x14ac:dyDescent="0.25">
      <c r="A352" t="s">
        <v>2331</v>
      </c>
      <c r="B352" t="s">
        <v>2332</v>
      </c>
    </row>
    <row r="353" spans="1:2" x14ac:dyDescent="0.25">
      <c r="A353" t="s">
        <v>2333</v>
      </c>
      <c r="B353" t="s">
        <v>2334</v>
      </c>
    </row>
    <row r="354" spans="1:2" x14ac:dyDescent="0.25">
      <c r="A354" t="s">
        <v>2335</v>
      </c>
      <c r="B354" t="s">
        <v>2336</v>
      </c>
    </row>
    <row r="355" spans="1:2" x14ac:dyDescent="0.25">
      <c r="A355" t="s">
        <v>2337</v>
      </c>
      <c r="B355" t="s">
        <v>2338</v>
      </c>
    </row>
    <row r="356" spans="1:2" x14ac:dyDescent="0.25">
      <c r="A356" t="s">
        <v>2339</v>
      </c>
      <c r="B356" t="s">
        <v>2340</v>
      </c>
    </row>
    <row r="357" spans="1:2" x14ac:dyDescent="0.25">
      <c r="A357" t="s">
        <v>2341</v>
      </c>
      <c r="B357" t="s">
        <v>2342</v>
      </c>
    </row>
    <row r="358" spans="1:2" x14ac:dyDescent="0.25">
      <c r="A358" t="s">
        <v>2343</v>
      </c>
      <c r="B358" t="s">
        <v>2344</v>
      </c>
    </row>
    <row r="359" spans="1:2" x14ac:dyDescent="0.25">
      <c r="A359" t="s">
        <v>2345</v>
      </c>
      <c r="B359" t="s">
        <v>2346</v>
      </c>
    </row>
    <row r="360" spans="1:2" x14ac:dyDescent="0.25">
      <c r="A360" t="s">
        <v>2347</v>
      </c>
      <c r="B360" t="s">
        <v>2348</v>
      </c>
    </row>
    <row r="361" spans="1:2" x14ac:dyDescent="0.25">
      <c r="A361" t="s">
        <v>2349</v>
      </c>
      <c r="B361" t="s">
        <v>2350</v>
      </c>
    </row>
    <row r="362" spans="1:2" x14ac:dyDescent="0.25">
      <c r="A362" t="s">
        <v>2351</v>
      </c>
      <c r="B362" t="s">
        <v>2352</v>
      </c>
    </row>
    <row r="363" spans="1:2" x14ac:dyDescent="0.25">
      <c r="A363" t="s">
        <v>2353</v>
      </c>
      <c r="B363" t="s">
        <v>2354</v>
      </c>
    </row>
    <row r="364" spans="1:2" x14ac:dyDescent="0.25">
      <c r="A364" t="s">
        <v>2355</v>
      </c>
      <c r="B364" t="s">
        <v>2356</v>
      </c>
    </row>
    <row r="365" spans="1:2" x14ac:dyDescent="0.25">
      <c r="A365" t="s">
        <v>2357</v>
      </c>
      <c r="B365" t="s">
        <v>2358</v>
      </c>
    </row>
    <row r="366" spans="1:2" x14ac:dyDescent="0.25">
      <c r="A366" t="s">
        <v>2359</v>
      </c>
      <c r="B366" t="s">
        <v>2360</v>
      </c>
    </row>
    <row r="367" spans="1:2" x14ac:dyDescent="0.25">
      <c r="A367" t="s">
        <v>2361</v>
      </c>
      <c r="B367" t="s">
        <v>2362</v>
      </c>
    </row>
    <row r="368" spans="1:2" x14ac:dyDescent="0.25">
      <c r="A368" t="s">
        <v>2363</v>
      </c>
      <c r="B368" t="s">
        <v>2364</v>
      </c>
    </row>
    <row r="369" spans="1:2" x14ac:dyDescent="0.25">
      <c r="A369" t="s">
        <v>2365</v>
      </c>
      <c r="B369" t="s">
        <v>2366</v>
      </c>
    </row>
    <row r="370" spans="1:2" x14ac:dyDescent="0.25">
      <c r="A370" t="s">
        <v>2367</v>
      </c>
      <c r="B370" t="s">
        <v>2368</v>
      </c>
    </row>
    <row r="371" spans="1:2" x14ac:dyDescent="0.25">
      <c r="A371" t="s">
        <v>2369</v>
      </c>
      <c r="B371" t="s">
        <v>2370</v>
      </c>
    </row>
    <row r="372" spans="1:2" x14ac:dyDescent="0.25">
      <c r="A372" t="s">
        <v>2371</v>
      </c>
      <c r="B372" t="s">
        <v>2372</v>
      </c>
    </row>
    <row r="373" spans="1:2" x14ac:dyDescent="0.25">
      <c r="A373" t="s">
        <v>2373</v>
      </c>
      <c r="B373" t="s">
        <v>2374</v>
      </c>
    </row>
    <row r="374" spans="1:2" x14ac:dyDescent="0.25">
      <c r="A374" t="s">
        <v>2375</v>
      </c>
      <c r="B374" t="s">
        <v>2376</v>
      </c>
    </row>
    <row r="375" spans="1:2" x14ac:dyDescent="0.25">
      <c r="A375" t="s">
        <v>2377</v>
      </c>
      <c r="B375" t="s">
        <v>2378</v>
      </c>
    </row>
    <row r="376" spans="1:2" x14ac:dyDescent="0.25">
      <c r="A376" t="s">
        <v>2379</v>
      </c>
      <c r="B376" t="s">
        <v>2376</v>
      </c>
    </row>
    <row r="377" spans="1:2" x14ac:dyDescent="0.25">
      <c r="A377" t="s">
        <v>2380</v>
      </c>
      <c r="B377" t="s">
        <v>2381</v>
      </c>
    </row>
    <row r="378" spans="1:2" x14ac:dyDescent="0.25">
      <c r="A378" t="s">
        <v>2382</v>
      </c>
      <c r="B378" t="s">
        <v>2383</v>
      </c>
    </row>
    <row r="379" spans="1:2" x14ac:dyDescent="0.25">
      <c r="A379" t="s">
        <v>2384</v>
      </c>
      <c r="B379" t="s">
        <v>2385</v>
      </c>
    </row>
    <row r="380" spans="1:2" x14ac:dyDescent="0.25">
      <c r="A380" t="s">
        <v>2386</v>
      </c>
      <c r="B380" t="s">
        <v>2387</v>
      </c>
    </row>
    <row r="381" spans="1:2" x14ac:dyDescent="0.25">
      <c r="A381" t="s">
        <v>2388</v>
      </c>
      <c r="B381" t="s">
        <v>2389</v>
      </c>
    </row>
    <row r="382" spans="1:2" x14ac:dyDescent="0.25">
      <c r="A382" t="s">
        <v>2390</v>
      </c>
      <c r="B382" t="s">
        <v>2391</v>
      </c>
    </row>
    <row r="383" spans="1:2" x14ac:dyDescent="0.25">
      <c r="A383" t="s">
        <v>2392</v>
      </c>
      <c r="B383" t="s">
        <v>2393</v>
      </c>
    </row>
    <row r="384" spans="1:2" x14ac:dyDescent="0.25">
      <c r="A384" t="s">
        <v>2394</v>
      </c>
      <c r="B384" t="s">
        <v>2395</v>
      </c>
    </row>
    <row r="385" spans="1:2" x14ac:dyDescent="0.25">
      <c r="A385" t="s">
        <v>2396</v>
      </c>
      <c r="B385" t="s">
        <v>2397</v>
      </c>
    </row>
    <row r="386" spans="1:2" x14ac:dyDescent="0.25">
      <c r="A386" t="s">
        <v>2398</v>
      </c>
      <c r="B386" t="s">
        <v>2399</v>
      </c>
    </row>
    <row r="387" spans="1:2" x14ac:dyDescent="0.25">
      <c r="A387" t="s">
        <v>2400</v>
      </c>
      <c r="B387" t="s">
        <v>2401</v>
      </c>
    </row>
    <row r="388" spans="1:2" x14ac:dyDescent="0.25">
      <c r="A388" t="s">
        <v>2402</v>
      </c>
      <c r="B388" t="s">
        <v>2403</v>
      </c>
    </row>
    <row r="389" spans="1:2" x14ac:dyDescent="0.25">
      <c r="A389" t="s">
        <v>2404</v>
      </c>
      <c r="B389" t="s">
        <v>2405</v>
      </c>
    </row>
    <row r="390" spans="1:2" x14ac:dyDescent="0.25">
      <c r="A390" t="s">
        <v>2406</v>
      </c>
      <c r="B390" t="s">
        <v>2407</v>
      </c>
    </row>
    <row r="391" spans="1:2" x14ac:dyDescent="0.25">
      <c r="A391" t="s">
        <v>2408</v>
      </c>
      <c r="B391" t="s">
        <v>2409</v>
      </c>
    </row>
    <row r="392" spans="1:2" x14ac:dyDescent="0.25">
      <c r="A392" t="s">
        <v>2410</v>
      </c>
      <c r="B392" t="s">
        <v>2411</v>
      </c>
    </row>
    <row r="393" spans="1:2" x14ac:dyDescent="0.25">
      <c r="A393" t="s">
        <v>2412</v>
      </c>
      <c r="B393" t="s">
        <v>2413</v>
      </c>
    </row>
    <row r="394" spans="1:2" x14ac:dyDescent="0.25">
      <c r="A394" t="s">
        <v>2414</v>
      </c>
      <c r="B394" t="s">
        <v>2415</v>
      </c>
    </row>
    <row r="395" spans="1:2" x14ac:dyDescent="0.25">
      <c r="A395" t="s">
        <v>2416</v>
      </c>
      <c r="B395" t="s">
        <v>2417</v>
      </c>
    </row>
    <row r="396" spans="1:2" x14ac:dyDescent="0.25">
      <c r="A396" t="s">
        <v>2418</v>
      </c>
      <c r="B396" t="s">
        <v>2419</v>
      </c>
    </row>
    <row r="397" spans="1:2" x14ac:dyDescent="0.25">
      <c r="A397" t="s">
        <v>2420</v>
      </c>
      <c r="B397" t="s">
        <v>2421</v>
      </c>
    </row>
    <row r="398" spans="1:2" x14ac:dyDescent="0.25">
      <c r="A398" t="s">
        <v>2422</v>
      </c>
      <c r="B398" t="s">
        <v>2423</v>
      </c>
    </row>
    <row r="399" spans="1:2" x14ac:dyDescent="0.25">
      <c r="A399" t="s">
        <v>2424</v>
      </c>
      <c r="B399" t="s">
        <v>2425</v>
      </c>
    </row>
    <row r="400" spans="1:2" x14ac:dyDescent="0.25">
      <c r="A400" t="s">
        <v>2426</v>
      </c>
      <c r="B400" t="s">
        <v>2427</v>
      </c>
    </row>
    <row r="401" spans="1:2" x14ac:dyDescent="0.25">
      <c r="A401" t="s">
        <v>2428</v>
      </c>
      <c r="B401" t="s">
        <v>2429</v>
      </c>
    </row>
    <row r="402" spans="1:2" x14ac:dyDescent="0.25">
      <c r="A402" t="s">
        <v>2430</v>
      </c>
      <c r="B402" t="s">
        <v>2431</v>
      </c>
    </row>
    <row r="403" spans="1:2" x14ac:dyDescent="0.25">
      <c r="A403" t="s">
        <v>2432</v>
      </c>
      <c r="B403" t="s">
        <v>2433</v>
      </c>
    </row>
    <row r="404" spans="1:2" x14ac:dyDescent="0.25">
      <c r="A404" t="s">
        <v>2434</v>
      </c>
      <c r="B404" t="s">
        <v>2435</v>
      </c>
    </row>
    <row r="405" spans="1:2" x14ac:dyDescent="0.25">
      <c r="A405" t="s">
        <v>2436</v>
      </c>
      <c r="B405" t="s">
        <v>2437</v>
      </c>
    </row>
    <row r="406" spans="1:2" x14ac:dyDescent="0.25">
      <c r="A406" t="s">
        <v>2438</v>
      </c>
      <c r="B406" t="s">
        <v>2439</v>
      </c>
    </row>
    <row r="407" spans="1:2" x14ac:dyDescent="0.25">
      <c r="A407" t="s">
        <v>2440</v>
      </c>
      <c r="B407" t="s">
        <v>2441</v>
      </c>
    </row>
    <row r="408" spans="1:2" x14ac:dyDescent="0.25">
      <c r="A408" t="s">
        <v>2442</v>
      </c>
      <c r="B408" t="s">
        <v>2443</v>
      </c>
    </row>
    <row r="409" spans="1:2" x14ac:dyDescent="0.25">
      <c r="A409" t="s">
        <v>2444</v>
      </c>
      <c r="B409" t="s">
        <v>2445</v>
      </c>
    </row>
    <row r="410" spans="1:2" x14ac:dyDescent="0.25">
      <c r="A410" t="s">
        <v>2446</v>
      </c>
      <c r="B410" t="s">
        <v>2447</v>
      </c>
    </row>
    <row r="411" spans="1:2" x14ac:dyDescent="0.25">
      <c r="A411" t="s">
        <v>2448</v>
      </c>
      <c r="B411" t="s">
        <v>2449</v>
      </c>
    </row>
    <row r="412" spans="1:2" x14ac:dyDescent="0.25">
      <c r="A412" t="s">
        <v>2450</v>
      </c>
      <c r="B412" t="s">
        <v>2451</v>
      </c>
    </row>
    <row r="413" spans="1:2" x14ac:dyDescent="0.25">
      <c r="A413" t="s">
        <v>2452</v>
      </c>
      <c r="B413" t="s">
        <v>2453</v>
      </c>
    </row>
    <row r="414" spans="1:2" x14ac:dyDescent="0.25">
      <c r="A414" t="s">
        <v>2454</v>
      </c>
      <c r="B414" t="s">
        <v>2455</v>
      </c>
    </row>
    <row r="415" spans="1:2" x14ac:dyDescent="0.25">
      <c r="A415" t="s">
        <v>2456</v>
      </c>
      <c r="B415" t="s">
        <v>2457</v>
      </c>
    </row>
    <row r="416" spans="1:2" x14ac:dyDescent="0.25">
      <c r="A416" t="s">
        <v>2458</v>
      </c>
      <c r="B416" t="s">
        <v>2459</v>
      </c>
    </row>
    <row r="417" spans="1:2" x14ac:dyDescent="0.25">
      <c r="A417" t="s">
        <v>2460</v>
      </c>
      <c r="B417" t="s">
        <v>2461</v>
      </c>
    </row>
    <row r="418" spans="1:2" x14ac:dyDescent="0.25">
      <c r="A418" t="s">
        <v>2462</v>
      </c>
      <c r="B418" t="s">
        <v>2463</v>
      </c>
    </row>
    <row r="419" spans="1:2" x14ac:dyDescent="0.25">
      <c r="A419" t="s">
        <v>2464</v>
      </c>
      <c r="B419" t="s">
        <v>2465</v>
      </c>
    </row>
    <row r="420" spans="1:2" x14ac:dyDescent="0.25">
      <c r="A420" t="s">
        <v>2466</v>
      </c>
      <c r="B420" t="s">
        <v>2467</v>
      </c>
    </row>
    <row r="421" spans="1:2" x14ac:dyDescent="0.25">
      <c r="A421" t="s">
        <v>2468</v>
      </c>
      <c r="B421" t="s">
        <v>2469</v>
      </c>
    </row>
    <row r="422" spans="1:2" x14ac:dyDescent="0.25">
      <c r="A422" t="s">
        <v>2470</v>
      </c>
      <c r="B422" t="s">
        <v>2471</v>
      </c>
    </row>
    <row r="423" spans="1:2" x14ac:dyDescent="0.25">
      <c r="A423" t="s">
        <v>2472</v>
      </c>
      <c r="B423" t="s">
        <v>2473</v>
      </c>
    </row>
    <row r="424" spans="1:2" x14ac:dyDescent="0.25">
      <c r="A424" t="s">
        <v>2474</v>
      </c>
      <c r="B424" t="s">
        <v>2475</v>
      </c>
    </row>
    <row r="425" spans="1:2" x14ac:dyDescent="0.25">
      <c r="A425" t="s">
        <v>2476</v>
      </c>
      <c r="B425" t="s">
        <v>2413</v>
      </c>
    </row>
    <row r="426" spans="1:2" x14ac:dyDescent="0.25">
      <c r="A426" t="s">
        <v>2477</v>
      </c>
      <c r="B426" t="s">
        <v>2478</v>
      </c>
    </row>
    <row r="427" spans="1:2" x14ac:dyDescent="0.25">
      <c r="A427" t="s">
        <v>2479</v>
      </c>
      <c r="B427" t="s">
        <v>2480</v>
      </c>
    </row>
    <row r="428" spans="1:2" x14ac:dyDescent="0.25">
      <c r="A428" t="s">
        <v>2481</v>
      </c>
      <c r="B428" t="s">
        <v>2482</v>
      </c>
    </row>
    <row r="429" spans="1:2" x14ac:dyDescent="0.25">
      <c r="A429" t="s">
        <v>2483</v>
      </c>
      <c r="B429" t="s">
        <v>2484</v>
      </c>
    </row>
    <row r="430" spans="1:2" x14ac:dyDescent="0.25">
      <c r="A430" t="s">
        <v>2485</v>
      </c>
      <c r="B430" t="s">
        <v>2486</v>
      </c>
    </row>
    <row r="431" spans="1:2" x14ac:dyDescent="0.25">
      <c r="A431" t="s">
        <v>2487</v>
      </c>
      <c r="B431" t="s">
        <v>2488</v>
      </c>
    </row>
    <row r="432" spans="1:2" x14ac:dyDescent="0.25">
      <c r="A432" t="s">
        <v>2489</v>
      </c>
      <c r="B432" t="s">
        <v>2490</v>
      </c>
    </row>
    <row r="433" spans="1:2" x14ac:dyDescent="0.25">
      <c r="A433" t="s">
        <v>2491</v>
      </c>
      <c r="B433" t="s">
        <v>2492</v>
      </c>
    </row>
    <row r="434" spans="1:2" x14ac:dyDescent="0.25">
      <c r="A434" t="s">
        <v>2493</v>
      </c>
      <c r="B434" t="s">
        <v>2494</v>
      </c>
    </row>
    <row r="435" spans="1:2" x14ac:dyDescent="0.25">
      <c r="A435" t="s">
        <v>2495</v>
      </c>
      <c r="B435" t="s">
        <v>2496</v>
      </c>
    </row>
    <row r="436" spans="1:2" x14ac:dyDescent="0.25">
      <c r="A436" t="s">
        <v>2497</v>
      </c>
      <c r="B436" t="s">
        <v>2498</v>
      </c>
    </row>
    <row r="437" spans="1:2" x14ac:dyDescent="0.25">
      <c r="A437" t="s">
        <v>2499</v>
      </c>
      <c r="B437" t="s">
        <v>2500</v>
      </c>
    </row>
    <row r="438" spans="1:2" x14ac:dyDescent="0.25">
      <c r="A438" t="s">
        <v>2501</v>
      </c>
      <c r="B438" t="s">
        <v>2502</v>
      </c>
    </row>
    <row r="439" spans="1:2" x14ac:dyDescent="0.25">
      <c r="A439" t="s">
        <v>2503</v>
      </c>
      <c r="B439" t="s">
        <v>2504</v>
      </c>
    </row>
    <row r="440" spans="1:2" x14ac:dyDescent="0.25">
      <c r="A440" t="s">
        <v>2505</v>
      </c>
      <c r="B440" t="s">
        <v>2506</v>
      </c>
    </row>
    <row r="441" spans="1:2" x14ac:dyDescent="0.25">
      <c r="A441" t="s">
        <v>2507</v>
      </c>
      <c r="B441" t="s">
        <v>2508</v>
      </c>
    </row>
    <row r="442" spans="1:2" x14ac:dyDescent="0.25">
      <c r="A442" t="s">
        <v>2509</v>
      </c>
      <c r="B442" t="s">
        <v>2510</v>
      </c>
    </row>
    <row r="443" spans="1:2" x14ac:dyDescent="0.25">
      <c r="A443" t="s">
        <v>2511</v>
      </c>
      <c r="B443" t="s">
        <v>2512</v>
      </c>
    </row>
    <row r="444" spans="1:2" x14ac:dyDescent="0.25">
      <c r="A444" t="s">
        <v>2513</v>
      </c>
      <c r="B444" t="s">
        <v>2514</v>
      </c>
    </row>
    <row r="445" spans="1:2" x14ac:dyDescent="0.25">
      <c r="A445" t="s">
        <v>2515</v>
      </c>
      <c r="B445" t="s">
        <v>2516</v>
      </c>
    </row>
    <row r="446" spans="1:2" x14ac:dyDescent="0.25">
      <c r="A446" t="s">
        <v>2517</v>
      </c>
      <c r="B446" t="s">
        <v>2518</v>
      </c>
    </row>
    <row r="447" spans="1:2" x14ac:dyDescent="0.25">
      <c r="A447" t="s">
        <v>2519</v>
      </c>
      <c r="B447" t="s">
        <v>2520</v>
      </c>
    </row>
    <row r="448" spans="1:2" x14ac:dyDescent="0.25">
      <c r="A448" t="s">
        <v>2521</v>
      </c>
      <c r="B448" t="s">
        <v>2522</v>
      </c>
    </row>
    <row r="449" spans="1:2" x14ac:dyDescent="0.25">
      <c r="A449" t="s">
        <v>2523</v>
      </c>
      <c r="B449" t="s">
        <v>2524</v>
      </c>
    </row>
    <row r="450" spans="1:2" x14ac:dyDescent="0.25">
      <c r="A450" t="s">
        <v>2525</v>
      </c>
      <c r="B450" t="s">
        <v>2526</v>
      </c>
    </row>
    <row r="451" spans="1:2" x14ac:dyDescent="0.25">
      <c r="A451" t="s">
        <v>2527</v>
      </c>
      <c r="B451" t="s">
        <v>2528</v>
      </c>
    </row>
    <row r="452" spans="1:2" x14ac:dyDescent="0.25">
      <c r="A452" t="s">
        <v>2529</v>
      </c>
      <c r="B452" t="s">
        <v>2530</v>
      </c>
    </row>
    <row r="453" spans="1:2" x14ac:dyDescent="0.25">
      <c r="A453" t="s">
        <v>2531</v>
      </c>
      <c r="B453" t="s">
        <v>2532</v>
      </c>
    </row>
    <row r="454" spans="1:2" x14ac:dyDescent="0.25">
      <c r="A454" t="s">
        <v>2533</v>
      </c>
      <c r="B454" t="s">
        <v>2534</v>
      </c>
    </row>
    <row r="455" spans="1:2" x14ac:dyDescent="0.25">
      <c r="A455" t="s">
        <v>2535</v>
      </c>
      <c r="B455" t="s">
        <v>2536</v>
      </c>
    </row>
    <row r="456" spans="1:2" x14ac:dyDescent="0.25">
      <c r="A456" t="s">
        <v>2537</v>
      </c>
      <c r="B456" t="s">
        <v>2538</v>
      </c>
    </row>
    <row r="457" spans="1:2" x14ac:dyDescent="0.25">
      <c r="A457" t="s">
        <v>2539</v>
      </c>
      <c r="B457" t="s">
        <v>2540</v>
      </c>
    </row>
    <row r="458" spans="1:2" x14ac:dyDescent="0.25">
      <c r="A458" t="s">
        <v>2541</v>
      </c>
      <c r="B458" t="s">
        <v>2542</v>
      </c>
    </row>
    <row r="459" spans="1:2" x14ac:dyDescent="0.25">
      <c r="A459" t="s">
        <v>2543</v>
      </c>
      <c r="B459" t="s">
        <v>2544</v>
      </c>
    </row>
    <row r="460" spans="1:2" x14ac:dyDescent="0.25">
      <c r="A460" t="s">
        <v>2545</v>
      </c>
      <c r="B460" t="s">
        <v>2546</v>
      </c>
    </row>
    <row r="461" spans="1:2" x14ac:dyDescent="0.25">
      <c r="A461" t="s">
        <v>2547</v>
      </c>
      <c r="B461" t="s">
        <v>2548</v>
      </c>
    </row>
    <row r="462" spans="1:2" x14ac:dyDescent="0.25">
      <c r="A462" t="s">
        <v>2549</v>
      </c>
      <c r="B462" t="s">
        <v>2550</v>
      </c>
    </row>
    <row r="463" spans="1:2" x14ac:dyDescent="0.25">
      <c r="A463" t="s">
        <v>2551</v>
      </c>
      <c r="B463" t="s">
        <v>2552</v>
      </c>
    </row>
    <row r="464" spans="1:2" x14ac:dyDescent="0.25">
      <c r="A464" t="s">
        <v>2553</v>
      </c>
      <c r="B464" t="s">
        <v>2554</v>
      </c>
    </row>
    <row r="465" spans="1:2" x14ac:dyDescent="0.25">
      <c r="A465" t="s">
        <v>2555</v>
      </c>
      <c r="B465" t="s">
        <v>2556</v>
      </c>
    </row>
    <row r="466" spans="1:2" x14ac:dyDescent="0.25">
      <c r="A466" t="s">
        <v>2557</v>
      </c>
      <c r="B466" t="s">
        <v>2558</v>
      </c>
    </row>
    <row r="467" spans="1:2" x14ac:dyDescent="0.25">
      <c r="A467" t="s">
        <v>2559</v>
      </c>
      <c r="B467" t="s">
        <v>2560</v>
      </c>
    </row>
    <row r="468" spans="1:2" x14ac:dyDescent="0.25">
      <c r="A468" t="s">
        <v>2561</v>
      </c>
      <c r="B468" t="s">
        <v>2562</v>
      </c>
    </row>
    <row r="469" spans="1:2" x14ac:dyDescent="0.25">
      <c r="A469" t="s">
        <v>2563</v>
      </c>
      <c r="B469" t="s">
        <v>2564</v>
      </c>
    </row>
    <row r="470" spans="1:2" x14ac:dyDescent="0.25">
      <c r="A470" t="s">
        <v>2565</v>
      </c>
      <c r="B470" t="s">
        <v>2566</v>
      </c>
    </row>
    <row r="471" spans="1:2" x14ac:dyDescent="0.25">
      <c r="A471" t="s">
        <v>2567</v>
      </c>
      <c r="B471" t="s">
        <v>2568</v>
      </c>
    </row>
    <row r="472" spans="1:2" x14ac:dyDescent="0.25">
      <c r="A472" t="s">
        <v>2569</v>
      </c>
      <c r="B472" t="s">
        <v>2570</v>
      </c>
    </row>
    <row r="473" spans="1:2" x14ac:dyDescent="0.25">
      <c r="A473" t="s">
        <v>2571</v>
      </c>
      <c r="B473" t="s">
        <v>2572</v>
      </c>
    </row>
    <row r="474" spans="1:2" x14ac:dyDescent="0.25">
      <c r="A474" t="s">
        <v>2573</v>
      </c>
      <c r="B474" t="s">
        <v>2574</v>
      </c>
    </row>
    <row r="475" spans="1:2" x14ac:dyDescent="0.25">
      <c r="A475" t="s">
        <v>2575</v>
      </c>
      <c r="B475" t="s">
        <v>2576</v>
      </c>
    </row>
    <row r="476" spans="1:2" x14ac:dyDescent="0.25">
      <c r="A476" t="s">
        <v>2577</v>
      </c>
      <c r="B476" t="s">
        <v>2578</v>
      </c>
    </row>
    <row r="477" spans="1:2" x14ac:dyDescent="0.25">
      <c r="A477" t="s">
        <v>2579</v>
      </c>
      <c r="B477" t="s">
        <v>2580</v>
      </c>
    </row>
    <row r="478" spans="1:2" x14ac:dyDescent="0.25">
      <c r="A478" t="s">
        <v>2581</v>
      </c>
      <c r="B478" t="s">
        <v>2582</v>
      </c>
    </row>
    <row r="479" spans="1:2" x14ac:dyDescent="0.25">
      <c r="A479" t="s">
        <v>2583</v>
      </c>
      <c r="B479" t="s">
        <v>2580</v>
      </c>
    </row>
    <row r="480" spans="1:2" x14ac:dyDescent="0.25">
      <c r="A480" t="s">
        <v>2584</v>
      </c>
      <c r="B480" t="s">
        <v>2585</v>
      </c>
    </row>
    <row r="481" spans="1:2" x14ac:dyDescent="0.25">
      <c r="A481" t="s">
        <v>2586</v>
      </c>
      <c r="B481" t="s">
        <v>2587</v>
      </c>
    </row>
    <row r="482" spans="1:2" x14ac:dyDescent="0.25">
      <c r="A482" t="s">
        <v>2588</v>
      </c>
      <c r="B482" t="s">
        <v>2589</v>
      </c>
    </row>
    <row r="483" spans="1:2" x14ac:dyDescent="0.25">
      <c r="A483" t="s">
        <v>2590</v>
      </c>
      <c r="B483" t="s">
        <v>2591</v>
      </c>
    </row>
    <row r="484" spans="1:2" x14ac:dyDescent="0.25">
      <c r="A484" t="s">
        <v>2592</v>
      </c>
      <c r="B484" t="s">
        <v>2593</v>
      </c>
    </row>
    <row r="485" spans="1:2" x14ac:dyDescent="0.25">
      <c r="A485" t="s">
        <v>2594</v>
      </c>
      <c r="B485" t="s">
        <v>2595</v>
      </c>
    </row>
    <row r="486" spans="1:2" x14ac:dyDescent="0.25">
      <c r="A486" t="s">
        <v>2596</v>
      </c>
      <c r="B486" t="s">
        <v>2597</v>
      </c>
    </row>
    <row r="487" spans="1:2" x14ac:dyDescent="0.25">
      <c r="A487" t="s">
        <v>2598</v>
      </c>
      <c r="B487" t="s">
        <v>2599</v>
      </c>
    </row>
    <row r="488" spans="1:2" x14ac:dyDescent="0.25">
      <c r="A488" t="s">
        <v>2600</v>
      </c>
      <c r="B488" t="s">
        <v>2601</v>
      </c>
    </row>
    <row r="489" spans="1:2" x14ac:dyDescent="0.25">
      <c r="A489" t="s">
        <v>2602</v>
      </c>
      <c r="B489" t="s">
        <v>2603</v>
      </c>
    </row>
    <row r="490" spans="1:2" x14ac:dyDescent="0.25">
      <c r="A490" t="s">
        <v>2604</v>
      </c>
      <c r="B490" t="s">
        <v>2605</v>
      </c>
    </row>
    <row r="491" spans="1:2" x14ac:dyDescent="0.25">
      <c r="A491" t="s">
        <v>2606</v>
      </c>
      <c r="B491" t="s">
        <v>2607</v>
      </c>
    </row>
    <row r="492" spans="1:2" x14ac:dyDescent="0.25">
      <c r="A492" t="s">
        <v>2608</v>
      </c>
      <c r="B492" t="s">
        <v>2609</v>
      </c>
    </row>
    <row r="493" spans="1:2" x14ac:dyDescent="0.25">
      <c r="A493" t="s">
        <v>2610</v>
      </c>
      <c r="B493" t="s">
        <v>2611</v>
      </c>
    </row>
    <row r="494" spans="1:2" x14ac:dyDescent="0.25">
      <c r="A494" t="s">
        <v>2612</v>
      </c>
      <c r="B494" t="s">
        <v>2611</v>
      </c>
    </row>
    <row r="495" spans="1:2" x14ac:dyDescent="0.25">
      <c r="A495" t="s">
        <v>2613</v>
      </c>
      <c r="B495" t="s">
        <v>2614</v>
      </c>
    </row>
    <row r="496" spans="1:2" x14ac:dyDescent="0.25">
      <c r="A496" t="s">
        <v>2615</v>
      </c>
      <c r="B496" t="s">
        <v>2616</v>
      </c>
    </row>
    <row r="497" spans="1:2" x14ac:dyDescent="0.25">
      <c r="A497" t="s">
        <v>2617</v>
      </c>
      <c r="B497" t="s">
        <v>2618</v>
      </c>
    </row>
    <row r="498" spans="1:2" x14ac:dyDescent="0.25">
      <c r="A498" t="s">
        <v>2619</v>
      </c>
      <c r="B498" t="s">
        <v>2620</v>
      </c>
    </row>
    <row r="499" spans="1:2" x14ac:dyDescent="0.25">
      <c r="A499" t="s">
        <v>40263</v>
      </c>
      <c r="B499" t="s">
        <v>40264</v>
      </c>
    </row>
    <row r="500" spans="1:2" x14ac:dyDescent="0.25">
      <c r="A500" t="s">
        <v>2621</v>
      </c>
      <c r="B500" t="s">
        <v>2622</v>
      </c>
    </row>
    <row r="501" spans="1:2" x14ac:dyDescent="0.25">
      <c r="A501" t="s">
        <v>2623</v>
      </c>
      <c r="B501" t="s">
        <v>2624</v>
      </c>
    </row>
    <row r="502" spans="1:2" x14ac:dyDescent="0.25">
      <c r="A502" t="s">
        <v>2625</v>
      </c>
      <c r="B502" t="s">
        <v>2626</v>
      </c>
    </row>
    <row r="503" spans="1:2" x14ac:dyDescent="0.25">
      <c r="A503" t="s">
        <v>2627</v>
      </c>
      <c r="B503" t="s">
        <v>2628</v>
      </c>
    </row>
    <row r="504" spans="1:2" x14ac:dyDescent="0.25">
      <c r="A504" t="s">
        <v>2629</v>
      </c>
      <c r="B504" t="s">
        <v>2630</v>
      </c>
    </row>
    <row r="505" spans="1:2" x14ac:dyDescent="0.25">
      <c r="A505" t="s">
        <v>2631</v>
      </c>
      <c r="B505" t="s">
        <v>1677</v>
      </c>
    </row>
    <row r="506" spans="1:2" x14ac:dyDescent="0.25">
      <c r="A506" t="s">
        <v>2632</v>
      </c>
      <c r="B506" t="s">
        <v>2633</v>
      </c>
    </row>
    <row r="507" spans="1:2" x14ac:dyDescent="0.25">
      <c r="A507" t="s">
        <v>2634</v>
      </c>
      <c r="B507" t="s">
        <v>2635</v>
      </c>
    </row>
    <row r="508" spans="1:2" x14ac:dyDescent="0.25">
      <c r="A508" t="s">
        <v>2636</v>
      </c>
      <c r="B508" t="s">
        <v>2637</v>
      </c>
    </row>
    <row r="509" spans="1:2" x14ac:dyDescent="0.25">
      <c r="A509" t="s">
        <v>2638</v>
      </c>
      <c r="B509" t="s">
        <v>2639</v>
      </c>
    </row>
    <row r="510" spans="1:2" x14ac:dyDescent="0.25">
      <c r="A510" t="s">
        <v>2640</v>
      </c>
      <c r="B510" t="s">
        <v>2641</v>
      </c>
    </row>
    <row r="511" spans="1:2" x14ac:dyDescent="0.25">
      <c r="A511" t="s">
        <v>2642</v>
      </c>
      <c r="B511" t="s">
        <v>2643</v>
      </c>
    </row>
    <row r="512" spans="1:2" x14ac:dyDescent="0.25">
      <c r="A512" t="s">
        <v>2644</v>
      </c>
      <c r="B512" t="s">
        <v>2645</v>
      </c>
    </row>
    <row r="513" spans="1:2" x14ac:dyDescent="0.25">
      <c r="A513" t="s">
        <v>2646</v>
      </c>
      <c r="B513" t="s">
        <v>2647</v>
      </c>
    </row>
    <row r="514" spans="1:2" x14ac:dyDescent="0.25">
      <c r="A514" t="s">
        <v>2648</v>
      </c>
      <c r="B514" t="s">
        <v>2649</v>
      </c>
    </row>
    <row r="515" spans="1:2" x14ac:dyDescent="0.25">
      <c r="A515" t="s">
        <v>2650</v>
      </c>
      <c r="B515" t="s">
        <v>2651</v>
      </c>
    </row>
    <row r="516" spans="1:2" x14ac:dyDescent="0.25">
      <c r="A516" t="s">
        <v>2652</v>
      </c>
      <c r="B516" t="s">
        <v>2653</v>
      </c>
    </row>
    <row r="517" spans="1:2" x14ac:dyDescent="0.25">
      <c r="A517" t="s">
        <v>2654</v>
      </c>
      <c r="B517" t="s">
        <v>2655</v>
      </c>
    </row>
    <row r="518" spans="1:2" x14ac:dyDescent="0.25">
      <c r="A518" t="s">
        <v>2656</v>
      </c>
      <c r="B518" t="s">
        <v>2657</v>
      </c>
    </row>
    <row r="519" spans="1:2" x14ac:dyDescent="0.25">
      <c r="A519" t="s">
        <v>2658</v>
      </c>
      <c r="B519" t="s">
        <v>2659</v>
      </c>
    </row>
    <row r="520" spans="1:2" x14ac:dyDescent="0.25">
      <c r="A520" t="s">
        <v>2660</v>
      </c>
      <c r="B520" t="s">
        <v>2661</v>
      </c>
    </row>
    <row r="521" spans="1:2" x14ac:dyDescent="0.25">
      <c r="A521" t="s">
        <v>2662</v>
      </c>
      <c r="B521" t="s">
        <v>2663</v>
      </c>
    </row>
    <row r="522" spans="1:2" x14ac:dyDescent="0.25">
      <c r="A522" t="s">
        <v>2664</v>
      </c>
      <c r="B522" t="s">
        <v>2665</v>
      </c>
    </row>
    <row r="523" spans="1:2" x14ac:dyDescent="0.25">
      <c r="A523" t="s">
        <v>2666</v>
      </c>
      <c r="B523" t="s">
        <v>2667</v>
      </c>
    </row>
    <row r="524" spans="1:2" x14ac:dyDescent="0.25">
      <c r="A524" t="s">
        <v>2668</v>
      </c>
      <c r="B524" t="s">
        <v>2669</v>
      </c>
    </row>
    <row r="525" spans="1:2" x14ac:dyDescent="0.25">
      <c r="A525" t="s">
        <v>2670</v>
      </c>
      <c r="B525" t="s">
        <v>2671</v>
      </c>
    </row>
    <row r="526" spans="1:2" x14ac:dyDescent="0.25">
      <c r="A526" t="s">
        <v>3243</v>
      </c>
      <c r="B526" t="s">
        <v>3244</v>
      </c>
    </row>
    <row r="527" spans="1:2" x14ac:dyDescent="0.25">
      <c r="A527" t="s">
        <v>2676</v>
      </c>
      <c r="B527" t="s">
        <v>2677</v>
      </c>
    </row>
    <row r="528" spans="1:2" x14ac:dyDescent="0.25">
      <c r="A528" t="s">
        <v>2678</v>
      </c>
      <c r="B528" t="s">
        <v>2679</v>
      </c>
    </row>
    <row r="529" spans="1:2" x14ac:dyDescent="0.25">
      <c r="A529" t="s">
        <v>2680</v>
      </c>
      <c r="B529" t="s">
        <v>2681</v>
      </c>
    </row>
    <row r="530" spans="1:2" x14ac:dyDescent="0.25">
      <c r="A530" t="s">
        <v>2682</v>
      </c>
      <c r="B530" t="s">
        <v>2683</v>
      </c>
    </row>
    <row r="531" spans="1:2" x14ac:dyDescent="0.25">
      <c r="A531" t="s">
        <v>40265</v>
      </c>
      <c r="B531" t="s">
        <v>11349</v>
      </c>
    </row>
    <row r="532" spans="1:2" x14ac:dyDescent="0.25">
      <c r="A532" t="s">
        <v>2684</v>
      </c>
      <c r="B532" t="s">
        <v>2685</v>
      </c>
    </row>
    <row r="533" spans="1:2" x14ac:dyDescent="0.25">
      <c r="A533" t="s">
        <v>2686</v>
      </c>
      <c r="B533" t="s">
        <v>2687</v>
      </c>
    </row>
    <row r="534" spans="1:2" x14ac:dyDescent="0.25">
      <c r="A534" t="s">
        <v>2688</v>
      </c>
      <c r="B534" t="s">
        <v>2689</v>
      </c>
    </row>
    <row r="535" spans="1:2" x14ac:dyDescent="0.25">
      <c r="A535" t="s">
        <v>2690</v>
      </c>
      <c r="B535" t="s">
        <v>2691</v>
      </c>
    </row>
    <row r="536" spans="1:2" x14ac:dyDescent="0.25">
      <c r="A536" t="s">
        <v>2692</v>
      </c>
      <c r="B536" t="s">
        <v>2693</v>
      </c>
    </row>
    <row r="537" spans="1:2" x14ac:dyDescent="0.25">
      <c r="A537" t="s">
        <v>2694</v>
      </c>
      <c r="B537" t="s">
        <v>2695</v>
      </c>
    </row>
    <row r="538" spans="1:2" x14ac:dyDescent="0.25">
      <c r="A538" t="s">
        <v>2696</v>
      </c>
      <c r="B538" t="s">
        <v>2697</v>
      </c>
    </row>
    <row r="539" spans="1:2" x14ac:dyDescent="0.25">
      <c r="A539" t="s">
        <v>2698</v>
      </c>
      <c r="B539" t="s">
        <v>2699</v>
      </c>
    </row>
    <row r="540" spans="1:2" x14ac:dyDescent="0.25">
      <c r="A540" t="s">
        <v>2700</v>
      </c>
      <c r="B540" t="s">
        <v>2701</v>
      </c>
    </row>
    <row r="541" spans="1:2" x14ac:dyDescent="0.25">
      <c r="A541" t="s">
        <v>40266</v>
      </c>
      <c r="B541" t="s">
        <v>15667</v>
      </c>
    </row>
    <row r="542" spans="1:2" x14ac:dyDescent="0.25">
      <c r="A542" t="s">
        <v>2702</v>
      </c>
      <c r="B542" t="s">
        <v>2703</v>
      </c>
    </row>
    <row r="543" spans="1:2" x14ac:dyDescent="0.25">
      <c r="A543" t="s">
        <v>2704</v>
      </c>
      <c r="B543" t="s">
        <v>2705</v>
      </c>
    </row>
    <row r="544" spans="1:2" x14ac:dyDescent="0.25">
      <c r="A544" t="s">
        <v>2706</v>
      </c>
      <c r="B544" t="s">
        <v>2707</v>
      </c>
    </row>
    <row r="545" spans="1:2" x14ac:dyDescent="0.25">
      <c r="A545" t="s">
        <v>2708</v>
      </c>
      <c r="B545" t="s">
        <v>2709</v>
      </c>
    </row>
    <row r="546" spans="1:2" x14ac:dyDescent="0.25">
      <c r="A546" t="s">
        <v>2710</v>
      </c>
      <c r="B546" t="s">
        <v>2711</v>
      </c>
    </row>
    <row r="547" spans="1:2" x14ac:dyDescent="0.25">
      <c r="A547" t="s">
        <v>2712</v>
      </c>
      <c r="B547" t="s">
        <v>2713</v>
      </c>
    </row>
    <row r="548" spans="1:2" x14ac:dyDescent="0.25">
      <c r="A548" t="s">
        <v>2714</v>
      </c>
      <c r="B548" t="s">
        <v>2715</v>
      </c>
    </row>
    <row r="549" spans="1:2" x14ac:dyDescent="0.25">
      <c r="A549" t="s">
        <v>2716</v>
      </c>
      <c r="B549" t="s">
        <v>2717</v>
      </c>
    </row>
    <row r="550" spans="1:2" x14ac:dyDescent="0.25">
      <c r="A550" t="s">
        <v>2718</v>
      </c>
      <c r="B550" t="s">
        <v>2459</v>
      </c>
    </row>
    <row r="551" spans="1:2" x14ac:dyDescent="0.25">
      <c r="A551" t="s">
        <v>2719</v>
      </c>
      <c r="B551" t="s">
        <v>2720</v>
      </c>
    </row>
    <row r="552" spans="1:2" x14ac:dyDescent="0.25">
      <c r="A552" t="s">
        <v>2721</v>
      </c>
      <c r="B552" t="s">
        <v>2722</v>
      </c>
    </row>
    <row r="553" spans="1:2" x14ac:dyDescent="0.25">
      <c r="A553" t="s">
        <v>2723</v>
      </c>
      <c r="B553" t="s">
        <v>2724</v>
      </c>
    </row>
    <row r="554" spans="1:2" x14ac:dyDescent="0.25">
      <c r="A554" t="s">
        <v>2725</v>
      </c>
      <c r="B554" t="s">
        <v>2726</v>
      </c>
    </row>
    <row r="555" spans="1:2" x14ac:dyDescent="0.25">
      <c r="A555" t="s">
        <v>2727</v>
      </c>
      <c r="B555" t="s">
        <v>2728</v>
      </c>
    </row>
    <row r="556" spans="1:2" x14ac:dyDescent="0.25">
      <c r="A556" t="s">
        <v>2729</v>
      </c>
      <c r="B556" t="s">
        <v>2730</v>
      </c>
    </row>
    <row r="557" spans="1:2" x14ac:dyDescent="0.25">
      <c r="A557" t="s">
        <v>2731</v>
      </c>
      <c r="B557" t="s">
        <v>2732</v>
      </c>
    </row>
    <row r="558" spans="1:2" x14ac:dyDescent="0.25">
      <c r="A558" t="s">
        <v>2733</v>
      </c>
      <c r="B558" t="s">
        <v>2734</v>
      </c>
    </row>
    <row r="559" spans="1:2" x14ac:dyDescent="0.25">
      <c r="A559" t="s">
        <v>2735</v>
      </c>
      <c r="B559" t="s">
        <v>2736</v>
      </c>
    </row>
    <row r="560" spans="1:2" x14ac:dyDescent="0.25">
      <c r="A560" t="s">
        <v>2737</v>
      </c>
      <c r="B560" t="s">
        <v>2738</v>
      </c>
    </row>
    <row r="561" spans="1:2" x14ac:dyDescent="0.25">
      <c r="A561" t="s">
        <v>2739</v>
      </c>
      <c r="B561" t="s">
        <v>2740</v>
      </c>
    </row>
    <row r="562" spans="1:2" x14ac:dyDescent="0.25">
      <c r="A562" t="s">
        <v>2741</v>
      </c>
      <c r="B562" t="s">
        <v>2742</v>
      </c>
    </row>
    <row r="563" spans="1:2" x14ac:dyDescent="0.25">
      <c r="A563" t="s">
        <v>2743</v>
      </c>
      <c r="B563" t="s">
        <v>2744</v>
      </c>
    </row>
    <row r="564" spans="1:2" x14ac:dyDescent="0.25">
      <c r="A564" t="s">
        <v>2745</v>
      </c>
      <c r="B564" t="s">
        <v>1953</v>
      </c>
    </row>
    <row r="565" spans="1:2" x14ac:dyDescent="0.25">
      <c r="A565" t="s">
        <v>2746</v>
      </c>
      <c r="B565" t="s">
        <v>2747</v>
      </c>
    </row>
    <row r="566" spans="1:2" x14ac:dyDescent="0.25">
      <c r="A566" t="s">
        <v>2748</v>
      </c>
      <c r="B566" t="s">
        <v>2749</v>
      </c>
    </row>
    <row r="567" spans="1:2" x14ac:dyDescent="0.25">
      <c r="A567" t="s">
        <v>2750</v>
      </c>
      <c r="B567" t="s">
        <v>2751</v>
      </c>
    </row>
    <row r="568" spans="1:2" x14ac:dyDescent="0.25">
      <c r="A568" t="s">
        <v>2752</v>
      </c>
      <c r="B568" t="s">
        <v>2753</v>
      </c>
    </row>
    <row r="569" spans="1:2" x14ac:dyDescent="0.25">
      <c r="A569" t="s">
        <v>2754</v>
      </c>
      <c r="B569" t="s">
        <v>2755</v>
      </c>
    </row>
    <row r="570" spans="1:2" x14ac:dyDescent="0.25">
      <c r="A570" t="s">
        <v>2756</v>
      </c>
      <c r="B570" t="s">
        <v>2757</v>
      </c>
    </row>
    <row r="571" spans="1:2" x14ac:dyDescent="0.25">
      <c r="A571" t="s">
        <v>2758</v>
      </c>
      <c r="B571" t="s">
        <v>2759</v>
      </c>
    </row>
    <row r="572" spans="1:2" x14ac:dyDescent="0.25">
      <c r="A572" t="s">
        <v>2760</v>
      </c>
      <c r="B572" t="s">
        <v>2761</v>
      </c>
    </row>
    <row r="573" spans="1:2" x14ac:dyDescent="0.25">
      <c r="A573" t="s">
        <v>2762</v>
      </c>
      <c r="B573" t="s">
        <v>2763</v>
      </c>
    </row>
    <row r="574" spans="1:2" x14ac:dyDescent="0.25">
      <c r="A574" t="s">
        <v>2764</v>
      </c>
      <c r="B574" t="s">
        <v>2765</v>
      </c>
    </row>
    <row r="575" spans="1:2" x14ac:dyDescent="0.25">
      <c r="A575" t="s">
        <v>2766</v>
      </c>
      <c r="B575" t="s">
        <v>2767</v>
      </c>
    </row>
    <row r="576" spans="1:2" x14ac:dyDescent="0.25">
      <c r="A576" t="s">
        <v>2768</v>
      </c>
      <c r="B576" t="s">
        <v>2769</v>
      </c>
    </row>
    <row r="577" spans="1:2" x14ac:dyDescent="0.25">
      <c r="A577" t="s">
        <v>2770</v>
      </c>
      <c r="B577" t="s">
        <v>2771</v>
      </c>
    </row>
    <row r="578" spans="1:2" x14ac:dyDescent="0.25">
      <c r="A578" t="s">
        <v>2772</v>
      </c>
      <c r="B578" t="s">
        <v>2773</v>
      </c>
    </row>
    <row r="579" spans="1:2" x14ac:dyDescent="0.25">
      <c r="A579" t="s">
        <v>2774</v>
      </c>
      <c r="B579" t="s">
        <v>2020</v>
      </c>
    </row>
    <row r="580" spans="1:2" x14ac:dyDescent="0.25">
      <c r="A580" t="s">
        <v>2775</v>
      </c>
      <c r="B580" t="s">
        <v>2776</v>
      </c>
    </row>
    <row r="581" spans="1:2" x14ac:dyDescent="0.25">
      <c r="A581" t="s">
        <v>2777</v>
      </c>
      <c r="B581" t="s">
        <v>2778</v>
      </c>
    </row>
    <row r="582" spans="1:2" x14ac:dyDescent="0.25">
      <c r="A582" t="s">
        <v>2779</v>
      </c>
      <c r="B582" t="s">
        <v>2026</v>
      </c>
    </row>
    <row r="583" spans="1:2" x14ac:dyDescent="0.25">
      <c r="A583" t="s">
        <v>2780</v>
      </c>
      <c r="B583" t="s">
        <v>2781</v>
      </c>
    </row>
    <row r="584" spans="1:2" x14ac:dyDescent="0.25">
      <c r="A584" t="s">
        <v>2782</v>
      </c>
      <c r="B584" t="s">
        <v>2783</v>
      </c>
    </row>
    <row r="585" spans="1:2" x14ac:dyDescent="0.25">
      <c r="A585" t="s">
        <v>2784</v>
      </c>
      <c r="B585" t="s">
        <v>2785</v>
      </c>
    </row>
    <row r="586" spans="1:2" x14ac:dyDescent="0.25">
      <c r="A586" t="s">
        <v>40267</v>
      </c>
      <c r="B586" t="s">
        <v>40268</v>
      </c>
    </row>
    <row r="587" spans="1:2" x14ac:dyDescent="0.25">
      <c r="A587" t="s">
        <v>2786</v>
      </c>
      <c r="B587" t="s">
        <v>1935</v>
      </c>
    </row>
    <row r="588" spans="1:2" x14ac:dyDescent="0.25">
      <c r="A588" t="s">
        <v>2787</v>
      </c>
      <c r="B588" t="s">
        <v>2788</v>
      </c>
    </row>
    <row r="589" spans="1:2" x14ac:dyDescent="0.25">
      <c r="A589" t="s">
        <v>2789</v>
      </c>
      <c r="B589" t="s">
        <v>2265</v>
      </c>
    </row>
    <row r="590" spans="1:2" x14ac:dyDescent="0.25">
      <c r="A590" t="s">
        <v>2790</v>
      </c>
      <c r="B590" t="s">
        <v>2791</v>
      </c>
    </row>
    <row r="591" spans="1:2" x14ac:dyDescent="0.25">
      <c r="A591" t="s">
        <v>2792</v>
      </c>
      <c r="B591" t="s">
        <v>2793</v>
      </c>
    </row>
    <row r="592" spans="1:2" x14ac:dyDescent="0.25">
      <c r="A592" t="s">
        <v>2794</v>
      </c>
      <c r="B592" t="s">
        <v>2795</v>
      </c>
    </row>
    <row r="593" spans="1:2" x14ac:dyDescent="0.25">
      <c r="A593" t="s">
        <v>2796</v>
      </c>
      <c r="B593" t="s">
        <v>2797</v>
      </c>
    </row>
    <row r="594" spans="1:2" x14ac:dyDescent="0.25">
      <c r="A594" t="s">
        <v>2798</v>
      </c>
      <c r="B594" t="s">
        <v>40269</v>
      </c>
    </row>
    <row r="595" spans="1:2" x14ac:dyDescent="0.25">
      <c r="A595" t="s">
        <v>2799</v>
      </c>
      <c r="B595" t="s">
        <v>2800</v>
      </c>
    </row>
    <row r="596" spans="1:2" x14ac:dyDescent="0.25">
      <c r="A596" t="s">
        <v>2801</v>
      </c>
      <c r="B596" t="s">
        <v>2802</v>
      </c>
    </row>
    <row r="597" spans="1:2" x14ac:dyDescent="0.25">
      <c r="A597" t="s">
        <v>2803</v>
      </c>
      <c r="B597" t="s">
        <v>2804</v>
      </c>
    </row>
    <row r="598" spans="1:2" x14ac:dyDescent="0.25">
      <c r="A598" t="s">
        <v>2805</v>
      </c>
      <c r="B598" t="s">
        <v>2806</v>
      </c>
    </row>
    <row r="599" spans="1:2" x14ac:dyDescent="0.25">
      <c r="A599" t="s">
        <v>2807</v>
      </c>
      <c r="B599" t="s">
        <v>2808</v>
      </c>
    </row>
    <row r="600" spans="1:2" x14ac:dyDescent="0.25">
      <c r="A600" t="s">
        <v>2809</v>
      </c>
      <c r="B600" t="s">
        <v>2810</v>
      </c>
    </row>
    <row r="601" spans="1:2" x14ac:dyDescent="0.25">
      <c r="A601" t="s">
        <v>2811</v>
      </c>
      <c r="B601" t="s">
        <v>2812</v>
      </c>
    </row>
    <row r="602" spans="1:2" x14ac:dyDescent="0.25">
      <c r="A602" t="s">
        <v>2813</v>
      </c>
      <c r="B602" t="s">
        <v>2814</v>
      </c>
    </row>
    <row r="603" spans="1:2" x14ac:dyDescent="0.25">
      <c r="A603" t="s">
        <v>2815</v>
      </c>
      <c r="B603" t="s">
        <v>2816</v>
      </c>
    </row>
    <row r="604" spans="1:2" x14ac:dyDescent="0.25">
      <c r="A604" t="s">
        <v>2817</v>
      </c>
      <c r="B604" t="s">
        <v>2818</v>
      </c>
    </row>
    <row r="605" spans="1:2" x14ac:dyDescent="0.25">
      <c r="A605" t="s">
        <v>2819</v>
      </c>
      <c r="B605" t="s">
        <v>2820</v>
      </c>
    </row>
    <row r="606" spans="1:2" x14ac:dyDescent="0.25">
      <c r="A606" t="s">
        <v>2821</v>
      </c>
      <c r="B606" t="s">
        <v>2822</v>
      </c>
    </row>
    <row r="607" spans="1:2" x14ac:dyDescent="0.25">
      <c r="A607" t="s">
        <v>2823</v>
      </c>
      <c r="B607" t="s">
        <v>2824</v>
      </c>
    </row>
    <row r="608" spans="1:2" x14ac:dyDescent="0.25">
      <c r="A608" t="s">
        <v>2825</v>
      </c>
      <c r="B608" t="s">
        <v>2826</v>
      </c>
    </row>
    <row r="609" spans="1:2" x14ac:dyDescent="0.25">
      <c r="A609" t="s">
        <v>2827</v>
      </c>
      <c r="B609" t="s">
        <v>2828</v>
      </c>
    </row>
    <row r="610" spans="1:2" x14ac:dyDescent="0.25">
      <c r="A610" t="s">
        <v>2829</v>
      </c>
      <c r="B610" t="s">
        <v>2830</v>
      </c>
    </row>
    <row r="611" spans="1:2" x14ac:dyDescent="0.25">
      <c r="A611" t="s">
        <v>2831</v>
      </c>
      <c r="B611" t="s">
        <v>2832</v>
      </c>
    </row>
    <row r="612" spans="1:2" x14ac:dyDescent="0.25">
      <c r="A612" t="s">
        <v>2833</v>
      </c>
      <c r="B612" t="s">
        <v>2834</v>
      </c>
    </row>
    <row r="613" spans="1:2" x14ac:dyDescent="0.25">
      <c r="A613" t="s">
        <v>2835</v>
      </c>
      <c r="B613" t="s">
        <v>2413</v>
      </c>
    </row>
    <row r="614" spans="1:2" x14ac:dyDescent="0.25">
      <c r="A614" t="s">
        <v>2836</v>
      </c>
      <c r="B614" t="s">
        <v>2837</v>
      </c>
    </row>
    <row r="615" spans="1:2" x14ac:dyDescent="0.25">
      <c r="A615" t="s">
        <v>2838</v>
      </c>
      <c r="B615" t="s">
        <v>2839</v>
      </c>
    </row>
    <row r="616" spans="1:2" x14ac:dyDescent="0.25">
      <c r="A616" t="s">
        <v>2840</v>
      </c>
      <c r="B616" t="s">
        <v>2841</v>
      </c>
    </row>
    <row r="617" spans="1:2" x14ac:dyDescent="0.25">
      <c r="A617" t="s">
        <v>2842</v>
      </c>
      <c r="B617" t="s">
        <v>2130</v>
      </c>
    </row>
    <row r="618" spans="1:2" x14ac:dyDescent="0.25">
      <c r="A618" t="s">
        <v>2843</v>
      </c>
      <c r="B618" t="s">
        <v>2844</v>
      </c>
    </row>
    <row r="619" spans="1:2" x14ac:dyDescent="0.25">
      <c r="A619" t="s">
        <v>2845</v>
      </c>
      <c r="B619" t="s">
        <v>2846</v>
      </c>
    </row>
    <row r="620" spans="1:2" x14ac:dyDescent="0.25">
      <c r="A620" t="s">
        <v>2847</v>
      </c>
      <c r="B620" t="s">
        <v>2848</v>
      </c>
    </row>
    <row r="621" spans="1:2" x14ac:dyDescent="0.25">
      <c r="A621" t="s">
        <v>2849</v>
      </c>
      <c r="B621" t="s">
        <v>2850</v>
      </c>
    </row>
    <row r="622" spans="1:2" x14ac:dyDescent="0.25">
      <c r="A622" t="s">
        <v>2851</v>
      </c>
      <c r="B622" t="s">
        <v>2852</v>
      </c>
    </row>
    <row r="623" spans="1:2" x14ac:dyDescent="0.25">
      <c r="A623" t="s">
        <v>2853</v>
      </c>
      <c r="B623" t="s">
        <v>2854</v>
      </c>
    </row>
    <row r="624" spans="1:2" x14ac:dyDescent="0.25">
      <c r="A624" t="s">
        <v>2855</v>
      </c>
      <c r="B624" t="s">
        <v>2856</v>
      </c>
    </row>
    <row r="625" spans="1:2" x14ac:dyDescent="0.25">
      <c r="A625" t="s">
        <v>2857</v>
      </c>
      <c r="B625" t="s">
        <v>2858</v>
      </c>
    </row>
    <row r="626" spans="1:2" x14ac:dyDescent="0.25">
      <c r="A626" t="s">
        <v>2859</v>
      </c>
      <c r="B626" t="s">
        <v>2860</v>
      </c>
    </row>
    <row r="627" spans="1:2" x14ac:dyDescent="0.25">
      <c r="A627" t="s">
        <v>2861</v>
      </c>
      <c r="B627" t="s">
        <v>2795</v>
      </c>
    </row>
    <row r="628" spans="1:2" x14ac:dyDescent="0.25">
      <c r="A628" t="s">
        <v>2862</v>
      </c>
      <c r="B628" t="s">
        <v>2863</v>
      </c>
    </row>
    <row r="629" spans="1:2" x14ac:dyDescent="0.25">
      <c r="A629" t="s">
        <v>2864</v>
      </c>
      <c r="B629" t="s">
        <v>2865</v>
      </c>
    </row>
    <row r="630" spans="1:2" x14ac:dyDescent="0.25">
      <c r="A630" t="s">
        <v>2866</v>
      </c>
      <c r="B630" t="s">
        <v>2867</v>
      </c>
    </row>
    <row r="631" spans="1:2" x14ac:dyDescent="0.25">
      <c r="A631" t="s">
        <v>2868</v>
      </c>
      <c r="B631" t="s">
        <v>2869</v>
      </c>
    </row>
    <row r="632" spans="1:2" x14ac:dyDescent="0.25">
      <c r="A632" t="s">
        <v>2870</v>
      </c>
      <c r="B632" t="s">
        <v>2871</v>
      </c>
    </row>
    <row r="633" spans="1:2" x14ac:dyDescent="0.25">
      <c r="A633" t="s">
        <v>2872</v>
      </c>
      <c r="B633" t="s">
        <v>2215</v>
      </c>
    </row>
    <row r="634" spans="1:2" x14ac:dyDescent="0.25">
      <c r="A634" t="s">
        <v>2873</v>
      </c>
      <c r="B634" t="s">
        <v>2112</v>
      </c>
    </row>
    <row r="635" spans="1:2" x14ac:dyDescent="0.25">
      <c r="A635" t="s">
        <v>2874</v>
      </c>
      <c r="B635" t="s">
        <v>2875</v>
      </c>
    </row>
    <row r="636" spans="1:2" x14ac:dyDescent="0.25">
      <c r="A636" t="s">
        <v>40270</v>
      </c>
      <c r="B636" t="s">
        <v>28116</v>
      </c>
    </row>
    <row r="637" spans="1:2" x14ac:dyDescent="0.25">
      <c r="A637" t="s">
        <v>2876</v>
      </c>
      <c r="B637" t="s">
        <v>2016</v>
      </c>
    </row>
    <row r="638" spans="1:2" x14ac:dyDescent="0.25">
      <c r="A638" t="s">
        <v>2877</v>
      </c>
      <c r="B638" t="s">
        <v>2878</v>
      </c>
    </row>
    <row r="639" spans="1:2" x14ac:dyDescent="0.25">
      <c r="A639" t="s">
        <v>2879</v>
      </c>
      <c r="B639" t="s">
        <v>2880</v>
      </c>
    </row>
    <row r="640" spans="1:2" x14ac:dyDescent="0.25">
      <c r="A640" t="s">
        <v>2881</v>
      </c>
      <c r="B640" t="s">
        <v>2882</v>
      </c>
    </row>
    <row r="641" spans="1:2" x14ac:dyDescent="0.25">
      <c r="A641" t="s">
        <v>2883</v>
      </c>
      <c r="B641" t="s">
        <v>2884</v>
      </c>
    </row>
    <row r="642" spans="1:2" x14ac:dyDescent="0.25">
      <c r="A642" t="s">
        <v>2885</v>
      </c>
      <c r="B642" t="s">
        <v>2886</v>
      </c>
    </row>
    <row r="643" spans="1:2" x14ac:dyDescent="0.25">
      <c r="A643" t="s">
        <v>2887</v>
      </c>
      <c r="B643" t="s">
        <v>2441</v>
      </c>
    </row>
    <row r="644" spans="1:2" x14ac:dyDescent="0.25">
      <c r="A644" t="s">
        <v>2888</v>
      </c>
      <c r="B644" t="s">
        <v>2889</v>
      </c>
    </row>
    <row r="645" spans="1:2" x14ac:dyDescent="0.25">
      <c r="A645" t="s">
        <v>2890</v>
      </c>
      <c r="B645" t="s">
        <v>2238</v>
      </c>
    </row>
    <row r="646" spans="1:2" x14ac:dyDescent="0.25">
      <c r="A646" t="s">
        <v>2891</v>
      </c>
      <c r="B646" t="s">
        <v>2892</v>
      </c>
    </row>
    <row r="647" spans="1:2" x14ac:dyDescent="0.25">
      <c r="A647" t="s">
        <v>2893</v>
      </c>
      <c r="B647" t="s">
        <v>2894</v>
      </c>
    </row>
    <row r="648" spans="1:2" x14ac:dyDescent="0.25">
      <c r="A648" t="s">
        <v>2895</v>
      </c>
      <c r="B648" t="s">
        <v>2896</v>
      </c>
    </row>
    <row r="649" spans="1:2" x14ac:dyDescent="0.25">
      <c r="A649" t="s">
        <v>2897</v>
      </c>
      <c r="B649" t="s">
        <v>2898</v>
      </c>
    </row>
    <row r="650" spans="1:2" x14ac:dyDescent="0.25">
      <c r="A650" t="s">
        <v>2899</v>
      </c>
      <c r="B650" t="s">
        <v>2900</v>
      </c>
    </row>
    <row r="651" spans="1:2" x14ac:dyDescent="0.25">
      <c r="A651" t="s">
        <v>2901</v>
      </c>
      <c r="B651" t="s">
        <v>2902</v>
      </c>
    </row>
    <row r="652" spans="1:2" x14ac:dyDescent="0.25">
      <c r="A652" t="s">
        <v>2903</v>
      </c>
      <c r="B652" t="s">
        <v>2904</v>
      </c>
    </row>
    <row r="653" spans="1:2" x14ac:dyDescent="0.25">
      <c r="A653" t="s">
        <v>2905</v>
      </c>
      <c r="B653" t="s">
        <v>2906</v>
      </c>
    </row>
    <row r="654" spans="1:2" x14ac:dyDescent="0.25">
      <c r="A654" t="s">
        <v>2907</v>
      </c>
      <c r="B654" t="s">
        <v>2908</v>
      </c>
    </row>
    <row r="655" spans="1:2" x14ac:dyDescent="0.25">
      <c r="A655" t="s">
        <v>2909</v>
      </c>
      <c r="B655" t="s">
        <v>2910</v>
      </c>
    </row>
    <row r="656" spans="1:2" x14ac:dyDescent="0.25">
      <c r="A656" t="s">
        <v>2911</v>
      </c>
      <c r="B656" t="s">
        <v>2912</v>
      </c>
    </row>
    <row r="657" spans="1:2" x14ac:dyDescent="0.25">
      <c r="A657" t="s">
        <v>2913</v>
      </c>
      <c r="B657" t="s">
        <v>2914</v>
      </c>
    </row>
    <row r="658" spans="1:2" x14ac:dyDescent="0.25">
      <c r="A658" t="s">
        <v>2915</v>
      </c>
      <c r="B658" t="s">
        <v>2916</v>
      </c>
    </row>
    <row r="659" spans="1:2" x14ac:dyDescent="0.25">
      <c r="A659" t="s">
        <v>2917</v>
      </c>
      <c r="B659" t="s">
        <v>2918</v>
      </c>
    </row>
    <row r="660" spans="1:2" x14ac:dyDescent="0.25">
      <c r="A660" t="s">
        <v>2919</v>
      </c>
      <c r="B660" t="s">
        <v>2918</v>
      </c>
    </row>
    <row r="661" spans="1:2" x14ac:dyDescent="0.25">
      <c r="A661" t="s">
        <v>2920</v>
      </c>
      <c r="B661" t="s">
        <v>2921</v>
      </c>
    </row>
    <row r="662" spans="1:2" x14ac:dyDescent="0.25">
      <c r="A662" t="s">
        <v>2922</v>
      </c>
      <c r="B662" t="s">
        <v>2923</v>
      </c>
    </row>
    <row r="663" spans="1:2" x14ac:dyDescent="0.25">
      <c r="A663" t="s">
        <v>2924</v>
      </c>
      <c r="B663" t="s">
        <v>2010</v>
      </c>
    </row>
    <row r="664" spans="1:2" x14ac:dyDescent="0.25">
      <c r="A664" t="s">
        <v>2925</v>
      </c>
      <c r="B664" t="s">
        <v>2926</v>
      </c>
    </row>
    <row r="665" spans="1:2" x14ac:dyDescent="0.25">
      <c r="A665" t="s">
        <v>2927</v>
      </c>
      <c r="B665" t="s">
        <v>2928</v>
      </c>
    </row>
    <row r="666" spans="1:2" x14ac:dyDescent="0.25">
      <c r="A666" t="s">
        <v>2929</v>
      </c>
      <c r="B666" t="s">
        <v>2930</v>
      </c>
    </row>
    <row r="667" spans="1:2" x14ac:dyDescent="0.25">
      <c r="A667" t="s">
        <v>2931</v>
      </c>
      <c r="B667" t="s">
        <v>2932</v>
      </c>
    </row>
    <row r="668" spans="1:2" x14ac:dyDescent="0.25">
      <c r="A668" t="s">
        <v>2933</v>
      </c>
      <c r="B668" t="s">
        <v>1746</v>
      </c>
    </row>
    <row r="669" spans="1:2" x14ac:dyDescent="0.25">
      <c r="A669" t="s">
        <v>2934</v>
      </c>
      <c r="B669" t="s">
        <v>2935</v>
      </c>
    </row>
    <row r="670" spans="1:2" x14ac:dyDescent="0.25">
      <c r="A670" t="s">
        <v>2936</v>
      </c>
      <c r="B670" t="s">
        <v>2362</v>
      </c>
    </row>
    <row r="671" spans="1:2" x14ac:dyDescent="0.25">
      <c r="A671" t="s">
        <v>2937</v>
      </c>
      <c r="B671" t="s">
        <v>2938</v>
      </c>
    </row>
    <row r="672" spans="1:2" x14ac:dyDescent="0.25">
      <c r="A672" t="s">
        <v>2939</v>
      </c>
      <c r="B672" t="s">
        <v>2940</v>
      </c>
    </row>
    <row r="673" spans="1:2" x14ac:dyDescent="0.25">
      <c r="A673" t="s">
        <v>2941</v>
      </c>
      <c r="B673" t="s">
        <v>2942</v>
      </c>
    </row>
    <row r="674" spans="1:2" x14ac:dyDescent="0.25">
      <c r="A674" t="s">
        <v>2943</v>
      </c>
      <c r="B674" t="s">
        <v>2944</v>
      </c>
    </row>
    <row r="675" spans="1:2" x14ac:dyDescent="0.25">
      <c r="A675" t="s">
        <v>2945</v>
      </c>
      <c r="B675" t="s">
        <v>2946</v>
      </c>
    </row>
    <row r="676" spans="1:2" x14ac:dyDescent="0.25">
      <c r="A676" t="s">
        <v>2947</v>
      </c>
      <c r="B676" t="s">
        <v>2296</v>
      </c>
    </row>
    <row r="677" spans="1:2" x14ac:dyDescent="0.25">
      <c r="A677" t="s">
        <v>2948</v>
      </c>
      <c r="B677" t="s">
        <v>1973</v>
      </c>
    </row>
    <row r="678" spans="1:2" x14ac:dyDescent="0.25">
      <c r="A678" t="s">
        <v>2949</v>
      </c>
      <c r="B678" t="s">
        <v>2950</v>
      </c>
    </row>
    <row r="679" spans="1:2" x14ac:dyDescent="0.25">
      <c r="A679" t="s">
        <v>2951</v>
      </c>
      <c r="B679" t="s">
        <v>2952</v>
      </c>
    </row>
    <row r="680" spans="1:2" x14ac:dyDescent="0.25">
      <c r="A680" t="s">
        <v>2953</v>
      </c>
      <c r="B680" t="s">
        <v>2324</v>
      </c>
    </row>
    <row r="681" spans="1:2" x14ac:dyDescent="0.25">
      <c r="A681" t="s">
        <v>2954</v>
      </c>
      <c r="B681" t="s">
        <v>2955</v>
      </c>
    </row>
    <row r="682" spans="1:2" x14ac:dyDescent="0.25">
      <c r="A682" t="s">
        <v>2956</v>
      </c>
      <c r="B682" t="s">
        <v>2957</v>
      </c>
    </row>
    <row r="683" spans="1:2" x14ac:dyDescent="0.25">
      <c r="A683" t="s">
        <v>2958</v>
      </c>
      <c r="B683" t="s">
        <v>2959</v>
      </c>
    </row>
    <row r="684" spans="1:2" x14ac:dyDescent="0.25">
      <c r="A684" t="s">
        <v>40271</v>
      </c>
      <c r="B684" t="s">
        <v>40272</v>
      </c>
    </row>
    <row r="685" spans="1:2" x14ac:dyDescent="0.25">
      <c r="A685" t="s">
        <v>2960</v>
      </c>
      <c r="B685" t="s">
        <v>2338</v>
      </c>
    </row>
    <row r="686" spans="1:2" x14ac:dyDescent="0.25">
      <c r="A686" t="s">
        <v>2961</v>
      </c>
      <c r="B686" t="s">
        <v>2962</v>
      </c>
    </row>
    <row r="687" spans="1:2" x14ac:dyDescent="0.25">
      <c r="A687" t="s">
        <v>2963</v>
      </c>
      <c r="B687" t="s">
        <v>2587</v>
      </c>
    </row>
    <row r="688" spans="1:2" x14ac:dyDescent="0.25">
      <c r="A688" t="s">
        <v>2964</v>
      </c>
      <c r="B688" t="s">
        <v>2965</v>
      </c>
    </row>
    <row r="689" spans="1:2" x14ac:dyDescent="0.25">
      <c r="A689" t="s">
        <v>2966</v>
      </c>
      <c r="B689" t="s">
        <v>2967</v>
      </c>
    </row>
    <row r="690" spans="1:2" x14ac:dyDescent="0.25">
      <c r="A690" t="s">
        <v>2968</v>
      </c>
      <c r="B690" t="s">
        <v>2969</v>
      </c>
    </row>
    <row r="691" spans="1:2" x14ac:dyDescent="0.25">
      <c r="A691" t="s">
        <v>2970</v>
      </c>
      <c r="B691" t="s">
        <v>2971</v>
      </c>
    </row>
    <row r="692" spans="1:2" x14ac:dyDescent="0.25">
      <c r="A692" t="s">
        <v>2972</v>
      </c>
      <c r="B692" t="s">
        <v>2973</v>
      </c>
    </row>
    <row r="693" spans="1:2" x14ac:dyDescent="0.25">
      <c r="A693" t="s">
        <v>2974</v>
      </c>
      <c r="B693" t="s">
        <v>2975</v>
      </c>
    </row>
    <row r="694" spans="1:2" x14ac:dyDescent="0.25">
      <c r="A694" t="s">
        <v>2976</v>
      </c>
      <c r="B694" t="s">
        <v>2977</v>
      </c>
    </row>
    <row r="695" spans="1:2" x14ac:dyDescent="0.25">
      <c r="A695" t="s">
        <v>2978</v>
      </c>
      <c r="B695" t="s">
        <v>2979</v>
      </c>
    </row>
    <row r="696" spans="1:2" x14ac:dyDescent="0.25">
      <c r="A696" t="s">
        <v>2980</v>
      </c>
      <c r="B696" t="s">
        <v>2981</v>
      </c>
    </row>
    <row r="697" spans="1:2" x14ac:dyDescent="0.25">
      <c r="A697" t="s">
        <v>2982</v>
      </c>
      <c r="B697" t="s">
        <v>2983</v>
      </c>
    </row>
    <row r="698" spans="1:2" x14ac:dyDescent="0.25">
      <c r="A698" t="s">
        <v>2984</v>
      </c>
      <c r="B698" t="s">
        <v>2985</v>
      </c>
    </row>
    <row r="699" spans="1:2" x14ac:dyDescent="0.25">
      <c r="A699" t="s">
        <v>2986</v>
      </c>
      <c r="B699" t="s">
        <v>2987</v>
      </c>
    </row>
    <row r="700" spans="1:2" x14ac:dyDescent="0.25">
      <c r="A700" t="s">
        <v>2988</v>
      </c>
      <c r="B700" t="s">
        <v>2989</v>
      </c>
    </row>
    <row r="701" spans="1:2" x14ac:dyDescent="0.25">
      <c r="A701" t="s">
        <v>2990</v>
      </c>
      <c r="B701" t="s">
        <v>2983</v>
      </c>
    </row>
    <row r="702" spans="1:2" x14ac:dyDescent="0.25">
      <c r="A702" t="s">
        <v>2991</v>
      </c>
      <c r="B702" t="s">
        <v>2992</v>
      </c>
    </row>
    <row r="703" spans="1:2" x14ac:dyDescent="0.25">
      <c r="A703" t="s">
        <v>2993</v>
      </c>
      <c r="B703" t="s">
        <v>2994</v>
      </c>
    </row>
    <row r="704" spans="1:2" x14ac:dyDescent="0.25">
      <c r="A704" t="s">
        <v>2995</v>
      </c>
      <c r="B704" t="s">
        <v>2376</v>
      </c>
    </row>
    <row r="705" spans="1:2" x14ac:dyDescent="0.25">
      <c r="A705" t="s">
        <v>2996</v>
      </c>
      <c r="B705" t="s">
        <v>2378</v>
      </c>
    </row>
    <row r="706" spans="1:2" x14ac:dyDescent="0.25">
      <c r="A706" t="s">
        <v>2997</v>
      </c>
      <c r="B706" t="s">
        <v>2413</v>
      </c>
    </row>
    <row r="707" spans="1:2" x14ac:dyDescent="0.25">
      <c r="A707" t="s">
        <v>2998</v>
      </c>
      <c r="B707" t="s">
        <v>2999</v>
      </c>
    </row>
    <row r="708" spans="1:2" x14ac:dyDescent="0.25">
      <c r="A708" t="s">
        <v>3000</v>
      </c>
      <c r="B708" t="s">
        <v>3001</v>
      </c>
    </row>
    <row r="709" spans="1:2" x14ac:dyDescent="0.25">
      <c r="A709" t="s">
        <v>3002</v>
      </c>
      <c r="B709" t="s">
        <v>3003</v>
      </c>
    </row>
    <row r="710" spans="1:2" x14ac:dyDescent="0.25">
      <c r="A710" t="s">
        <v>3004</v>
      </c>
      <c r="B710" t="s">
        <v>3005</v>
      </c>
    </row>
    <row r="711" spans="1:2" x14ac:dyDescent="0.25">
      <c r="A711" t="s">
        <v>3006</v>
      </c>
      <c r="B711" t="s">
        <v>3007</v>
      </c>
    </row>
    <row r="712" spans="1:2" x14ac:dyDescent="0.25">
      <c r="A712" t="s">
        <v>3008</v>
      </c>
      <c r="B712" t="s">
        <v>3009</v>
      </c>
    </row>
    <row r="713" spans="1:2" x14ac:dyDescent="0.25">
      <c r="A713" t="s">
        <v>3010</v>
      </c>
      <c r="B713" t="s">
        <v>3011</v>
      </c>
    </row>
    <row r="714" spans="1:2" x14ac:dyDescent="0.25">
      <c r="A714" t="s">
        <v>3012</v>
      </c>
      <c r="B714" t="s">
        <v>3013</v>
      </c>
    </row>
    <row r="715" spans="1:2" x14ac:dyDescent="0.25">
      <c r="A715" t="s">
        <v>3014</v>
      </c>
      <c r="B715" t="s">
        <v>3015</v>
      </c>
    </row>
    <row r="716" spans="1:2" x14ac:dyDescent="0.25">
      <c r="A716" t="s">
        <v>3016</v>
      </c>
      <c r="B716" t="s">
        <v>3017</v>
      </c>
    </row>
    <row r="717" spans="1:2" x14ac:dyDescent="0.25">
      <c r="A717" t="s">
        <v>3018</v>
      </c>
      <c r="B717" t="s">
        <v>3019</v>
      </c>
    </row>
    <row r="718" spans="1:2" x14ac:dyDescent="0.25">
      <c r="A718" t="s">
        <v>3020</v>
      </c>
      <c r="B718" t="s">
        <v>3021</v>
      </c>
    </row>
    <row r="719" spans="1:2" x14ac:dyDescent="0.25">
      <c r="A719" t="s">
        <v>3022</v>
      </c>
      <c r="B719" t="s">
        <v>3023</v>
      </c>
    </row>
    <row r="720" spans="1:2" x14ac:dyDescent="0.25">
      <c r="A720" t="s">
        <v>3024</v>
      </c>
      <c r="B720" t="s">
        <v>2188</v>
      </c>
    </row>
    <row r="721" spans="1:2" x14ac:dyDescent="0.25">
      <c r="A721" t="s">
        <v>3025</v>
      </c>
      <c r="B721" t="s">
        <v>2447</v>
      </c>
    </row>
    <row r="722" spans="1:2" x14ac:dyDescent="0.25">
      <c r="A722" t="s">
        <v>3026</v>
      </c>
      <c r="B722" t="s">
        <v>3027</v>
      </c>
    </row>
    <row r="723" spans="1:2" x14ac:dyDescent="0.25">
      <c r="A723" t="s">
        <v>3028</v>
      </c>
      <c r="B723" t="s">
        <v>3029</v>
      </c>
    </row>
    <row r="724" spans="1:2" x14ac:dyDescent="0.25">
      <c r="A724" t="s">
        <v>3030</v>
      </c>
      <c r="B724" t="s">
        <v>3031</v>
      </c>
    </row>
    <row r="725" spans="1:2" x14ac:dyDescent="0.25">
      <c r="A725" t="s">
        <v>3032</v>
      </c>
      <c r="B725" t="s">
        <v>1844</v>
      </c>
    </row>
    <row r="726" spans="1:2" x14ac:dyDescent="0.25">
      <c r="A726" t="s">
        <v>3033</v>
      </c>
      <c r="B726" t="s">
        <v>3034</v>
      </c>
    </row>
    <row r="727" spans="1:2" x14ac:dyDescent="0.25">
      <c r="A727" t="s">
        <v>3035</v>
      </c>
      <c r="B727" t="s">
        <v>3036</v>
      </c>
    </row>
    <row r="728" spans="1:2" x14ac:dyDescent="0.25">
      <c r="A728" t="s">
        <v>3037</v>
      </c>
      <c r="B728" t="s">
        <v>2120</v>
      </c>
    </row>
    <row r="729" spans="1:2" x14ac:dyDescent="0.25">
      <c r="A729" t="s">
        <v>40273</v>
      </c>
      <c r="B729" t="s">
        <v>2628</v>
      </c>
    </row>
    <row r="730" spans="1:2" x14ac:dyDescent="0.25">
      <c r="A730" t="s">
        <v>3038</v>
      </c>
      <c r="B730" t="s">
        <v>3039</v>
      </c>
    </row>
    <row r="731" spans="1:2" x14ac:dyDescent="0.25">
      <c r="A731" t="s">
        <v>3040</v>
      </c>
      <c r="B731" t="s">
        <v>2657</v>
      </c>
    </row>
    <row r="732" spans="1:2" x14ac:dyDescent="0.25">
      <c r="A732" t="s">
        <v>3041</v>
      </c>
      <c r="B732" t="s">
        <v>3042</v>
      </c>
    </row>
    <row r="733" spans="1:2" x14ac:dyDescent="0.25">
      <c r="A733" t="s">
        <v>3043</v>
      </c>
      <c r="B733" t="s">
        <v>3044</v>
      </c>
    </row>
    <row r="734" spans="1:2" x14ac:dyDescent="0.25">
      <c r="A734" t="s">
        <v>3045</v>
      </c>
      <c r="B734" t="s">
        <v>3046</v>
      </c>
    </row>
    <row r="735" spans="1:2" x14ac:dyDescent="0.25">
      <c r="A735" t="s">
        <v>3047</v>
      </c>
      <c r="B735" t="s">
        <v>2475</v>
      </c>
    </row>
    <row r="736" spans="1:2" x14ac:dyDescent="0.25">
      <c r="A736" t="s">
        <v>3048</v>
      </c>
      <c r="B736" t="s">
        <v>3049</v>
      </c>
    </row>
    <row r="737" spans="1:2" x14ac:dyDescent="0.25">
      <c r="A737" t="s">
        <v>3050</v>
      </c>
      <c r="B737" t="s">
        <v>3051</v>
      </c>
    </row>
    <row r="738" spans="1:2" x14ac:dyDescent="0.25">
      <c r="A738" t="s">
        <v>3052</v>
      </c>
      <c r="B738" t="s">
        <v>3053</v>
      </c>
    </row>
    <row r="739" spans="1:2" x14ac:dyDescent="0.25">
      <c r="A739" t="s">
        <v>3054</v>
      </c>
      <c r="B739" t="s">
        <v>3055</v>
      </c>
    </row>
    <row r="740" spans="1:2" x14ac:dyDescent="0.25">
      <c r="A740" t="s">
        <v>3056</v>
      </c>
      <c r="B740" t="s">
        <v>3057</v>
      </c>
    </row>
    <row r="741" spans="1:2" x14ac:dyDescent="0.25">
      <c r="A741" t="s">
        <v>3058</v>
      </c>
      <c r="B741" t="s">
        <v>3059</v>
      </c>
    </row>
    <row r="742" spans="1:2" x14ac:dyDescent="0.25">
      <c r="A742" t="s">
        <v>3060</v>
      </c>
      <c r="B742" t="s">
        <v>2494</v>
      </c>
    </row>
    <row r="743" spans="1:2" x14ac:dyDescent="0.25">
      <c r="A743" t="s">
        <v>3061</v>
      </c>
      <c r="B743" t="s">
        <v>3062</v>
      </c>
    </row>
    <row r="744" spans="1:2" x14ac:dyDescent="0.25">
      <c r="A744" t="s">
        <v>3063</v>
      </c>
      <c r="B744" t="s">
        <v>2099</v>
      </c>
    </row>
    <row r="745" spans="1:2" x14ac:dyDescent="0.25">
      <c r="A745" t="s">
        <v>3064</v>
      </c>
      <c r="B745" t="s">
        <v>3065</v>
      </c>
    </row>
    <row r="746" spans="1:2" x14ac:dyDescent="0.25">
      <c r="A746" t="s">
        <v>3066</v>
      </c>
      <c r="B746" t="s">
        <v>3067</v>
      </c>
    </row>
    <row r="747" spans="1:2" x14ac:dyDescent="0.25">
      <c r="A747" t="s">
        <v>3068</v>
      </c>
      <c r="B747" t="s">
        <v>3069</v>
      </c>
    </row>
    <row r="748" spans="1:2" x14ac:dyDescent="0.25">
      <c r="A748" t="s">
        <v>3070</v>
      </c>
      <c r="B748" t="s">
        <v>3071</v>
      </c>
    </row>
    <row r="749" spans="1:2" x14ac:dyDescent="0.25">
      <c r="A749" t="s">
        <v>3072</v>
      </c>
      <c r="B749" t="s">
        <v>3073</v>
      </c>
    </row>
    <row r="750" spans="1:2" x14ac:dyDescent="0.25">
      <c r="A750" t="s">
        <v>3074</v>
      </c>
      <c r="B750" t="s">
        <v>3075</v>
      </c>
    </row>
    <row r="751" spans="1:2" x14ac:dyDescent="0.25">
      <c r="A751" t="s">
        <v>3076</v>
      </c>
      <c r="B751" t="s">
        <v>3077</v>
      </c>
    </row>
    <row r="752" spans="1:2" x14ac:dyDescent="0.25">
      <c r="A752" t="s">
        <v>3078</v>
      </c>
      <c r="B752" t="s">
        <v>3079</v>
      </c>
    </row>
    <row r="753" spans="1:2" x14ac:dyDescent="0.25">
      <c r="A753" t="s">
        <v>3080</v>
      </c>
      <c r="B753" t="s">
        <v>3081</v>
      </c>
    </row>
    <row r="754" spans="1:2" x14ac:dyDescent="0.25">
      <c r="A754" t="s">
        <v>3082</v>
      </c>
      <c r="B754" t="s">
        <v>3083</v>
      </c>
    </row>
    <row r="755" spans="1:2" x14ac:dyDescent="0.25">
      <c r="A755" t="s">
        <v>3084</v>
      </c>
      <c r="B755" t="s">
        <v>2217</v>
      </c>
    </row>
    <row r="756" spans="1:2" x14ac:dyDescent="0.25">
      <c r="A756" t="s">
        <v>3085</v>
      </c>
      <c r="B756" t="s">
        <v>3086</v>
      </c>
    </row>
    <row r="757" spans="1:2" x14ac:dyDescent="0.25">
      <c r="A757" t="s">
        <v>3087</v>
      </c>
      <c r="B757" t="s">
        <v>3088</v>
      </c>
    </row>
    <row r="758" spans="1:2" x14ac:dyDescent="0.25">
      <c r="A758" t="s">
        <v>3089</v>
      </c>
      <c r="B758" t="s">
        <v>3090</v>
      </c>
    </row>
    <row r="759" spans="1:2" x14ac:dyDescent="0.25">
      <c r="A759" t="s">
        <v>3091</v>
      </c>
      <c r="B759" t="s">
        <v>3092</v>
      </c>
    </row>
    <row r="760" spans="1:2" x14ac:dyDescent="0.25">
      <c r="A760" t="s">
        <v>3093</v>
      </c>
      <c r="B760" t="s">
        <v>3094</v>
      </c>
    </row>
    <row r="761" spans="1:2" x14ac:dyDescent="0.25">
      <c r="A761" t="s">
        <v>3095</v>
      </c>
      <c r="B761" t="s">
        <v>3096</v>
      </c>
    </row>
    <row r="762" spans="1:2" x14ac:dyDescent="0.25">
      <c r="A762" t="s">
        <v>3097</v>
      </c>
      <c r="B762" t="s">
        <v>3098</v>
      </c>
    </row>
    <row r="763" spans="1:2" x14ac:dyDescent="0.25">
      <c r="A763" t="s">
        <v>3099</v>
      </c>
      <c r="B763" t="s">
        <v>3100</v>
      </c>
    </row>
    <row r="764" spans="1:2" x14ac:dyDescent="0.25">
      <c r="A764" t="s">
        <v>3101</v>
      </c>
      <c r="B764" t="s">
        <v>3102</v>
      </c>
    </row>
    <row r="765" spans="1:2" x14ac:dyDescent="0.25">
      <c r="A765" t="s">
        <v>3103</v>
      </c>
      <c r="B765" t="s">
        <v>3104</v>
      </c>
    </row>
    <row r="766" spans="1:2" x14ac:dyDescent="0.25">
      <c r="A766" t="s">
        <v>3105</v>
      </c>
      <c r="B766" t="s">
        <v>1957</v>
      </c>
    </row>
    <row r="767" spans="1:2" x14ac:dyDescent="0.25">
      <c r="A767" t="s">
        <v>3106</v>
      </c>
      <c r="B767" t="s">
        <v>3107</v>
      </c>
    </row>
    <row r="768" spans="1:2" x14ac:dyDescent="0.25">
      <c r="A768" t="s">
        <v>3108</v>
      </c>
      <c r="B768" t="s">
        <v>3109</v>
      </c>
    </row>
    <row r="769" spans="1:2" x14ac:dyDescent="0.25">
      <c r="A769" t="s">
        <v>3110</v>
      </c>
      <c r="B769" t="s">
        <v>3111</v>
      </c>
    </row>
    <row r="770" spans="1:2" x14ac:dyDescent="0.25">
      <c r="A770" t="s">
        <v>3112</v>
      </c>
      <c r="B770" t="s">
        <v>3113</v>
      </c>
    </row>
    <row r="771" spans="1:2" x14ac:dyDescent="0.25">
      <c r="A771" t="s">
        <v>3114</v>
      </c>
      <c r="B771" t="s">
        <v>3115</v>
      </c>
    </row>
    <row r="772" spans="1:2" x14ac:dyDescent="0.25">
      <c r="A772" t="s">
        <v>3116</v>
      </c>
      <c r="B772" t="s">
        <v>3117</v>
      </c>
    </row>
    <row r="773" spans="1:2" x14ac:dyDescent="0.25">
      <c r="A773" t="s">
        <v>3118</v>
      </c>
      <c r="B773" t="s">
        <v>3119</v>
      </c>
    </row>
    <row r="774" spans="1:2" x14ac:dyDescent="0.25">
      <c r="A774" t="s">
        <v>3120</v>
      </c>
      <c r="B774" t="s">
        <v>3121</v>
      </c>
    </row>
    <row r="775" spans="1:2" x14ac:dyDescent="0.25">
      <c r="A775" t="s">
        <v>3122</v>
      </c>
      <c r="B775" t="s">
        <v>1861</v>
      </c>
    </row>
    <row r="776" spans="1:2" x14ac:dyDescent="0.25">
      <c r="A776" t="s">
        <v>3123</v>
      </c>
      <c r="B776" t="s">
        <v>2502</v>
      </c>
    </row>
    <row r="777" spans="1:2" x14ac:dyDescent="0.25">
      <c r="A777" t="s">
        <v>3124</v>
      </c>
      <c r="B777" t="s">
        <v>3125</v>
      </c>
    </row>
    <row r="778" spans="1:2" x14ac:dyDescent="0.25">
      <c r="A778" t="s">
        <v>3126</v>
      </c>
      <c r="B778" t="s">
        <v>3127</v>
      </c>
    </row>
    <row r="779" spans="1:2" x14ac:dyDescent="0.25">
      <c r="A779" t="s">
        <v>3128</v>
      </c>
      <c r="B779" t="s">
        <v>3129</v>
      </c>
    </row>
    <row r="780" spans="1:2" x14ac:dyDescent="0.25">
      <c r="A780" t="s">
        <v>3130</v>
      </c>
      <c r="B780" t="s">
        <v>3131</v>
      </c>
    </row>
    <row r="781" spans="1:2" x14ac:dyDescent="0.25">
      <c r="A781" t="s">
        <v>3132</v>
      </c>
      <c r="B781" t="s">
        <v>2376</v>
      </c>
    </row>
    <row r="782" spans="1:2" x14ac:dyDescent="0.25">
      <c r="A782" t="s">
        <v>3133</v>
      </c>
      <c r="B782" t="s">
        <v>3134</v>
      </c>
    </row>
    <row r="783" spans="1:2" x14ac:dyDescent="0.25">
      <c r="A783" t="s">
        <v>3135</v>
      </c>
      <c r="B783" t="s">
        <v>2703</v>
      </c>
    </row>
    <row r="784" spans="1:2" x14ac:dyDescent="0.25">
      <c r="A784" t="s">
        <v>3136</v>
      </c>
      <c r="B784" t="s">
        <v>3137</v>
      </c>
    </row>
    <row r="785" spans="1:2" x14ac:dyDescent="0.25">
      <c r="A785" t="s">
        <v>40274</v>
      </c>
      <c r="B785" t="s">
        <v>40275</v>
      </c>
    </row>
    <row r="786" spans="1:2" x14ac:dyDescent="0.25">
      <c r="A786" t="s">
        <v>3138</v>
      </c>
      <c r="B786" t="s">
        <v>3139</v>
      </c>
    </row>
    <row r="787" spans="1:2" x14ac:dyDescent="0.25">
      <c r="A787" t="s">
        <v>3140</v>
      </c>
      <c r="B787" t="s">
        <v>3141</v>
      </c>
    </row>
    <row r="788" spans="1:2" x14ac:dyDescent="0.25">
      <c r="A788" t="s">
        <v>3142</v>
      </c>
      <c r="B788" t="s">
        <v>3143</v>
      </c>
    </row>
    <row r="789" spans="1:2" x14ac:dyDescent="0.25">
      <c r="A789" t="s">
        <v>3144</v>
      </c>
      <c r="B789" t="s">
        <v>3145</v>
      </c>
    </row>
    <row r="790" spans="1:2" x14ac:dyDescent="0.25">
      <c r="A790" t="s">
        <v>3146</v>
      </c>
      <c r="B790" t="s">
        <v>3147</v>
      </c>
    </row>
    <row r="791" spans="1:2" x14ac:dyDescent="0.25">
      <c r="A791" t="s">
        <v>3148</v>
      </c>
      <c r="B791" t="s">
        <v>3149</v>
      </c>
    </row>
    <row r="792" spans="1:2" x14ac:dyDescent="0.25">
      <c r="A792" t="s">
        <v>3150</v>
      </c>
      <c r="B792" t="s">
        <v>3151</v>
      </c>
    </row>
    <row r="793" spans="1:2" x14ac:dyDescent="0.25">
      <c r="A793" t="s">
        <v>3152</v>
      </c>
      <c r="B793" t="s">
        <v>3153</v>
      </c>
    </row>
    <row r="794" spans="1:2" x14ac:dyDescent="0.25">
      <c r="A794" t="s">
        <v>40276</v>
      </c>
      <c r="B794" t="s">
        <v>35523</v>
      </c>
    </row>
    <row r="795" spans="1:2" x14ac:dyDescent="0.25">
      <c r="A795" t="s">
        <v>3154</v>
      </c>
      <c r="B795" t="s">
        <v>3155</v>
      </c>
    </row>
    <row r="796" spans="1:2" x14ac:dyDescent="0.25">
      <c r="A796" t="s">
        <v>3156</v>
      </c>
      <c r="B796" t="s">
        <v>3157</v>
      </c>
    </row>
    <row r="797" spans="1:2" x14ac:dyDescent="0.25">
      <c r="A797" t="s">
        <v>3158</v>
      </c>
      <c r="B797" t="s">
        <v>3159</v>
      </c>
    </row>
    <row r="798" spans="1:2" x14ac:dyDescent="0.25">
      <c r="A798" t="s">
        <v>3160</v>
      </c>
      <c r="B798" t="s">
        <v>3161</v>
      </c>
    </row>
    <row r="799" spans="1:2" x14ac:dyDescent="0.25">
      <c r="A799" t="s">
        <v>3162</v>
      </c>
      <c r="B799" t="s">
        <v>3163</v>
      </c>
    </row>
    <row r="800" spans="1:2" x14ac:dyDescent="0.25">
      <c r="A800" t="s">
        <v>3164</v>
      </c>
      <c r="B800" t="s">
        <v>3165</v>
      </c>
    </row>
    <row r="801" spans="1:2" x14ac:dyDescent="0.25">
      <c r="A801" t="s">
        <v>3166</v>
      </c>
      <c r="B801" t="s">
        <v>3167</v>
      </c>
    </row>
    <row r="802" spans="1:2" x14ac:dyDescent="0.25">
      <c r="A802" t="s">
        <v>3168</v>
      </c>
      <c r="B802" t="s">
        <v>3169</v>
      </c>
    </row>
    <row r="803" spans="1:2" x14ac:dyDescent="0.25">
      <c r="A803" t="s">
        <v>3170</v>
      </c>
      <c r="B803" t="s">
        <v>3171</v>
      </c>
    </row>
    <row r="804" spans="1:2" x14ac:dyDescent="0.25">
      <c r="A804" t="s">
        <v>3172</v>
      </c>
      <c r="B804" t="s">
        <v>3173</v>
      </c>
    </row>
    <row r="805" spans="1:2" x14ac:dyDescent="0.25">
      <c r="A805" t="s">
        <v>3174</v>
      </c>
      <c r="B805" t="s">
        <v>3175</v>
      </c>
    </row>
    <row r="806" spans="1:2" x14ac:dyDescent="0.25">
      <c r="A806" t="s">
        <v>3176</v>
      </c>
      <c r="B806" t="s">
        <v>3177</v>
      </c>
    </row>
    <row r="807" spans="1:2" x14ac:dyDescent="0.25">
      <c r="A807" t="s">
        <v>3178</v>
      </c>
      <c r="B807" t="s">
        <v>3179</v>
      </c>
    </row>
    <row r="808" spans="1:2" x14ac:dyDescent="0.25">
      <c r="A808" t="s">
        <v>3180</v>
      </c>
      <c r="B808" t="s">
        <v>2822</v>
      </c>
    </row>
    <row r="809" spans="1:2" x14ac:dyDescent="0.25">
      <c r="A809" t="s">
        <v>3181</v>
      </c>
      <c r="B809" t="s">
        <v>3182</v>
      </c>
    </row>
    <row r="810" spans="1:2" x14ac:dyDescent="0.25">
      <c r="A810" t="s">
        <v>3183</v>
      </c>
      <c r="B810" t="s">
        <v>3184</v>
      </c>
    </row>
    <row r="811" spans="1:2" x14ac:dyDescent="0.25">
      <c r="A811" t="s">
        <v>40277</v>
      </c>
      <c r="B811" t="s">
        <v>8841</v>
      </c>
    </row>
    <row r="812" spans="1:2" x14ac:dyDescent="0.25">
      <c r="A812" t="s">
        <v>3185</v>
      </c>
      <c r="B812" t="s">
        <v>2647</v>
      </c>
    </row>
    <row r="813" spans="1:2" x14ac:dyDescent="0.25">
      <c r="A813" t="s">
        <v>3186</v>
      </c>
      <c r="B813" t="s">
        <v>3187</v>
      </c>
    </row>
    <row r="814" spans="1:2" x14ac:dyDescent="0.25">
      <c r="A814" t="s">
        <v>3188</v>
      </c>
      <c r="B814" t="s">
        <v>3189</v>
      </c>
    </row>
    <row r="815" spans="1:2" x14ac:dyDescent="0.25">
      <c r="A815" t="s">
        <v>3190</v>
      </c>
      <c r="B815" t="s">
        <v>3191</v>
      </c>
    </row>
    <row r="816" spans="1:2" x14ac:dyDescent="0.25">
      <c r="A816" t="s">
        <v>3192</v>
      </c>
      <c r="B816" t="s">
        <v>3193</v>
      </c>
    </row>
    <row r="817" spans="1:2" x14ac:dyDescent="0.25">
      <c r="A817" t="s">
        <v>3194</v>
      </c>
      <c r="B817" t="s">
        <v>3195</v>
      </c>
    </row>
    <row r="818" spans="1:2" x14ac:dyDescent="0.25">
      <c r="A818" t="s">
        <v>3196</v>
      </c>
      <c r="B818" t="s">
        <v>2587</v>
      </c>
    </row>
    <row r="819" spans="1:2" x14ac:dyDescent="0.25">
      <c r="A819" t="s">
        <v>3197</v>
      </c>
      <c r="B819" t="s">
        <v>3198</v>
      </c>
    </row>
    <row r="820" spans="1:2" x14ac:dyDescent="0.25">
      <c r="A820" t="s">
        <v>3199</v>
      </c>
      <c r="B820" t="s">
        <v>3200</v>
      </c>
    </row>
    <row r="821" spans="1:2" x14ac:dyDescent="0.25">
      <c r="A821" t="s">
        <v>3201</v>
      </c>
      <c r="B821" t="s">
        <v>2944</v>
      </c>
    </row>
    <row r="822" spans="1:2" x14ac:dyDescent="0.25">
      <c r="A822" t="s">
        <v>3202</v>
      </c>
      <c r="B822" t="s">
        <v>3203</v>
      </c>
    </row>
    <row r="823" spans="1:2" x14ac:dyDescent="0.25">
      <c r="A823" t="s">
        <v>3204</v>
      </c>
      <c r="B823" t="s">
        <v>3205</v>
      </c>
    </row>
    <row r="824" spans="1:2" x14ac:dyDescent="0.25">
      <c r="A824" t="s">
        <v>3206</v>
      </c>
      <c r="B824" t="s">
        <v>3143</v>
      </c>
    </row>
    <row r="825" spans="1:2" x14ac:dyDescent="0.25">
      <c r="A825" t="s">
        <v>3207</v>
      </c>
      <c r="B825" t="s">
        <v>3208</v>
      </c>
    </row>
    <row r="826" spans="1:2" x14ac:dyDescent="0.25">
      <c r="A826" t="s">
        <v>3209</v>
      </c>
      <c r="B826" t="s">
        <v>3210</v>
      </c>
    </row>
    <row r="827" spans="1:2" x14ac:dyDescent="0.25">
      <c r="A827" t="s">
        <v>3211</v>
      </c>
      <c r="B827" t="s">
        <v>3212</v>
      </c>
    </row>
    <row r="828" spans="1:2" x14ac:dyDescent="0.25">
      <c r="A828" t="s">
        <v>3213</v>
      </c>
      <c r="B828" t="s">
        <v>3214</v>
      </c>
    </row>
    <row r="829" spans="1:2" x14ac:dyDescent="0.25">
      <c r="A829" t="s">
        <v>3215</v>
      </c>
      <c r="B829" t="s">
        <v>3216</v>
      </c>
    </row>
    <row r="830" spans="1:2" x14ac:dyDescent="0.25">
      <c r="A830" t="s">
        <v>3217</v>
      </c>
      <c r="B830" t="s">
        <v>3218</v>
      </c>
    </row>
    <row r="831" spans="1:2" x14ac:dyDescent="0.25">
      <c r="A831" t="s">
        <v>3219</v>
      </c>
      <c r="B831" t="s">
        <v>3220</v>
      </c>
    </row>
    <row r="832" spans="1:2" x14ac:dyDescent="0.25">
      <c r="A832" t="s">
        <v>3221</v>
      </c>
      <c r="B832" t="s">
        <v>3222</v>
      </c>
    </row>
    <row r="833" spans="1:2" x14ac:dyDescent="0.25">
      <c r="A833" t="s">
        <v>3223</v>
      </c>
      <c r="B833" t="s">
        <v>3224</v>
      </c>
    </row>
    <row r="834" spans="1:2" x14ac:dyDescent="0.25">
      <c r="A834" t="s">
        <v>3225</v>
      </c>
      <c r="B834" t="s">
        <v>3226</v>
      </c>
    </row>
    <row r="835" spans="1:2" x14ac:dyDescent="0.25">
      <c r="A835" t="s">
        <v>3227</v>
      </c>
      <c r="B835" t="s">
        <v>3228</v>
      </c>
    </row>
    <row r="836" spans="1:2" x14ac:dyDescent="0.25">
      <c r="A836" t="s">
        <v>3229</v>
      </c>
      <c r="B836" t="s">
        <v>3230</v>
      </c>
    </row>
    <row r="837" spans="1:2" x14ac:dyDescent="0.25">
      <c r="A837" t="s">
        <v>3231</v>
      </c>
      <c r="B837" t="s">
        <v>3232</v>
      </c>
    </row>
    <row r="838" spans="1:2" x14ac:dyDescent="0.25">
      <c r="A838" t="s">
        <v>3233</v>
      </c>
      <c r="B838" t="s">
        <v>3234</v>
      </c>
    </row>
    <row r="839" spans="1:2" x14ac:dyDescent="0.25">
      <c r="A839" t="s">
        <v>3235</v>
      </c>
      <c r="B839" t="s">
        <v>3236</v>
      </c>
    </row>
    <row r="840" spans="1:2" x14ac:dyDescent="0.25">
      <c r="A840" t="s">
        <v>3237</v>
      </c>
      <c r="B840" t="s">
        <v>3238</v>
      </c>
    </row>
    <row r="841" spans="1:2" x14ac:dyDescent="0.25">
      <c r="A841" t="s">
        <v>3239</v>
      </c>
      <c r="B841" t="s">
        <v>3240</v>
      </c>
    </row>
    <row r="842" spans="1:2" x14ac:dyDescent="0.25">
      <c r="A842" t="s">
        <v>3241</v>
      </c>
      <c r="B842" t="s">
        <v>3242</v>
      </c>
    </row>
    <row r="843" spans="1:2" x14ac:dyDescent="0.25">
      <c r="A843" t="s">
        <v>3482</v>
      </c>
      <c r="B843" t="s">
        <v>3483</v>
      </c>
    </row>
    <row r="844" spans="1:2" x14ac:dyDescent="0.25">
      <c r="A844" t="s">
        <v>3484</v>
      </c>
      <c r="B844" t="s">
        <v>3485</v>
      </c>
    </row>
    <row r="845" spans="1:2" x14ac:dyDescent="0.25">
      <c r="A845" t="s">
        <v>3486</v>
      </c>
      <c r="B845" t="s">
        <v>3487</v>
      </c>
    </row>
    <row r="846" spans="1:2" x14ac:dyDescent="0.25">
      <c r="A846" t="s">
        <v>3488</v>
      </c>
      <c r="B846" t="s">
        <v>3489</v>
      </c>
    </row>
    <row r="847" spans="1:2" x14ac:dyDescent="0.25">
      <c r="A847" t="s">
        <v>3490</v>
      </c>
      <c r="B847" t="s">
        <v>3491</v>
      </c>
    </row>
    <row r="848" spans="1:2" x14ac:dyDescent="0.25">
      <c r="A848" t="s">
        <v>3492</v>
      </c>
      <c r="B848" t="s">
        <v>3493</v>
      </c>
    </row>
    <row r="849" spans="1:2" x14ac:dyDescent="0.25">
      <c r="A849" t="s">
        <v>3494</v>
      </c>
      <c r="B849" t="s">
        <v>3495</v>
      </c>
    </row>
    <row r="850" spans="1:2" x14ac:dyDescent="0.25">
      <c r="A850" t="s">
        <v>3496</v>
      </c>
      <c r="B850" t="s">
        <v>3497</v>
      </c>
    </row>
    <row r="851" spans="1:2" x14ac:dyDescent="0.25">
      <c r="A851" t="s">
        <v>3498</v>
      </c>
      <c r="B851" t="s">
        <v>3499</v>
      </c>
    </row>
    <row r="852" spans="1:2" x14ac:dyDescent="0.25">
      <c r="A852" t="s">
        <v>3500</v>
      </c>
      <c r="B852" t="s">
        <v>3501</v>
      </c>
    </row>
    <row r="853" spans="1:2" x14ac:dyDescent="0.25">
      <c r="A853" t="s">
        <v>3502</v>
      </c>
      <c r="B853" t="s">
        <v>3503</v>
      </c>
    </row>
    <row r="854" spans="1:2" x14ac:dyDescent="0.25">
      <c r="A854" t="s">
        <v>3504</v>
      </c>
      <c r="B854" t="s">
        <v>3505</v>
      </c>
    </row>
    <row r="855" spans="1:2" x14ac:dyDescent="0.25">
      <c r="A855" t="s">
        <v>3506</v>
      </c>
      <c r="B855" t="s">
        <v>3507</v>
      </c>
    </row>
    <row r="856" spans="1:2" x14ac:dyDescent="0.25">
      <c r="A856" t="s">
        <v>3245</v>
      </c>
      <c r="B856" t="s">
        <v>3246</v>
      </c>
    </row>
    <row r="857" spans="1:2" x14ac:dyDescent="0.25">
      <c r="A857" t="s">
        <v>3247</v>
      </c>
      <c r="B857" t="s">
        <v>3248</v>
      </c>
    </row>
    <row r="858" spans="1:2" x14ac:dyDescent="0.25">
      <c r="A858" t="s">
        <v>3249</v>
      </c>
      <c r="B858" t="s">
        <v>3250</v>
      </c>
    </row>
    <row r="859" spans="1:2" x14ac:dyDescent="0.25">
      <c r="A859" t="s">
        <v>3251</v>
      </c>
      <c r="B859" t="s">
        <v>3252</v>
      </c>
    </row>
    <row r="860" spans="1:2" x14ac:dyDescent="0.25">
      <c r="A860" t="s">
        <v>3253</v>
      </c>
      <c r="B860" t="s">
        <v>3254</v>
      </c>
    </row>
    <row r="861" spans="1:2" x14ac:dyDescent="0.25">
      <c r="A861" t="s">
        <v>3255</v>
      </c>
      <c r="B861" t="s">
        <v>3256</v>
      </c>
    </row>
    <row r="862" spans="1:2" x14ac:dyDescent="0.25">
      <c r="A862" t="s">
        <v>3257</v>
      </c>
      <c r="B862" t="s">
        <v>3258</v>
      </c>
    </row>
    <row r="863" spans="1:2" x14ac:dyDescent="0.25">
      <c r="A863" t="s">
        <v>3259</v>
      </c>
      <c r="B863" t="s">
        <v>3260</v>
      </c>
    </row>
    <row r="864" spans="1:2" x14ac:dyDescent="0.25">
      <c r="A864" t="s">
        <v>3261</v>
      </c>
      <c r="B864" t="s">
        <v>2443</v>
      </c>
    </row>
    <row r="865" spans="1:2" x14ac:dyDescent="0.25">
      <c r="A865" t="s">
        <v>3262</v>
      </c>
      <c r="B865" t="s">
        <v>3263</v>
      </c>
    </row>
    <row r="866" spans="1:2" x14ac:dyDescent="0.25">
      <c r="A866" t="s">
        <v>3264</v>
      </c>
      <c r="B866" t="s">
        <v>3265</v>
      </c>
    </row>
    <row r="867" spans="1:2" x14ac:dyDescent="0.25">
      <c r="A867" t="s">
        <v>3266</v>
      </c>
      <c r="B867" t="s">
        <v>3267</v>
      </c>
    </row>
    <row r="868" spans="1:2" x14ac:dyDescent="0.25">
      <c r="A868" t="s">
        <v>3268</v>
      </c>
      <c r="B868" t="s">
        <v>3269</v>
      </c>
    </row>
    <row r="869" spans="1:2" x14ac:dyDescent="0.25">
      <c r="A869" t="s">
        <v>3270</v>
      </c>
      <c r="B869" t="s">
        <v>3271</v>
      </c>
    </row>
    <row r="870" spans="1:2" x14ac:dyDescent="0.25">
      <c r="A870" t="s">
        <v>3272</v>
      </c>
      <c r="B870" t="s">
        <v>3273</v>
      </c>
    </row>
    <row r="871" spans="1:2" x14ac:dyDescent="0.25">
      <c r="A871" t="s">
        <v>3274</v>
      </c>
      <c r="B871" t="s">
        <v>3275</v>
      </c>
    </row>
    <row r="872" spans="1:2" x14ac:dyDescent="0.25">
      <c r="A872" t="s">
        <v>3276</v>
      </c>
      <c r="B872" t="s">
        <v>3277</v>
      </c>
    </row>
    <row r="873" spans="1:2" x14ac:dyDescent="0.25">
      <c r="A873" t="s">
        <v>3278</v>
      </c>
      <c r="B873" t="s">
        <v>3279</v>
      </c>
    </row>
    <row r="874" spans="1:2" x14ac:dyDescent="0.25">
      <c r="A874" t="s">
        <v>3280</v>
      </c>
      <c r="B874" t="s">
        <v>3281</v>
      </c>
    </row>
    <row r="875" spans="1:2" x14ac:dyDescent="0.25">
      <c r="A875" t="s">
        <v>3282</v>
      </c>
      <c r="B875" t="s">
        <v>3283</v>
      </c>
    </row>
    <row r="876" spans="1:2" x14ac:dyDescent="0.25">
      <c r="A876" t="s">
        <v>3284</v>
      </c>
      <c r="B876" t="s">
        <v>3285</v>
      </c>
    </row>
    <row r="877" spans="1:2" x14ac:dyDescent="0.25">
      <c r="A877" t="s">
        <v>3286</v>
      </c>
      <c r="B877" t="s">
        <v>3287</v>
      </c>
    </row>
    <row r="878" spans="1:2" x14ac:dyDescent="0.25">
      <c r="A878" t="s">
        <v>3288</v>
      </c>
      <c r="B878" t="s">
        <v>3289</v>
      </c>
    </row>
    <row r="879" spans="1:2" x14ac:dyDescent="0.25">
      <c r="A879" t="s">
        <v>3290</v>
      </c>
      <c r="B879" t="s">
        <v>3291</v>
      </c>
    </row>
    <row r="880" spans="1:2" x14ac:dyDescent="0.25">
      <c r="A880" t="s">
        <v>3292</v>
      </c>
      <c r="B880" t="s">
        <v>3293</v>
      </c>
    </row>
    <row r="881" spans="1:2" x14ac:dyDescent="0.25">
      <c r="A881" t="s">
        <v>3294</v>
      </c>
      <c r="B881" t="s">
        <v>3295</v>
      </c>
    </row>
    <row r="882" spans="1:2" x14ac:dyDescent="0.25">
      <c r="A882" t="s">
        <v>3296</v>
      </c>
      <c r="B882" t="s">
        <v>3297</v>
      </c>
    </row>
    <row r="883" spans="1:2" x14ac:dyDescent="0.25">
      <c r="A883" t="s">
        <v>3298</v>
      </c>
      <c r="B883" t="s">
        <v>3299</v>
      </c>
    </row>
    <row r="884" spans="1:2" x14ac:dyDescent="0.25">
      <c r="A884" t="s">
        <v>3300</v>
      </c>
      <c r="B884" t="s">
        <v>3301</v>
      </c>
    </row>
    <row r="885" spans="1:2" x14ac:dyDescent="0.25">
      <c r="A885" t="s">
        <v>3302</v>
      </c>
      <c r="B885" t="s">
        <v>3303</v>
      </c>
    </row>
    <row r="886" spans="1:2" x14ac:dyDescent="0.25">
      <c r="A886" t="s">
        <v>3304</v>
      </c>
      <c r="B886" t="s">
        <v>3305</v>
      </c>
    </row>
    <row r="887" spans="1:2" x14ac:dyDescent="0.25">
      <c r="A887" t="s">
        <v>3306</v>
      </c>
      <c r="B887" t="s">
        <v>3307</v>
      </c>
    </row>
    <row r="888" spans="1:2" x14ac:dyDescent="0.25">
      <c r="A888" t="s">
        <v>3308</v>
      </c>
      <c r="B888" t="s">
        <v>3309</v>
      </c>
    </row>
    <row r="889" spans="1:2" x14ac:dyDescent="0.25">
      <c r="A889" t="s">
        <v>3310</v>
      </c>
      <c r="B889" t="s">
        <v>3311</v>
      </c>
    </row>
    <row r="890" spans="1:2" x14ac:dyDescent="0.25">
      <c r="A890" t="s">
        <v>3312</v>
      </c>
      <c r="B890" t="s">
        <v>3313</v>
      </c>
    </row>
    <row r="891" spans="1:2" x14ac:dyDescent="0.25">
      <c r="A891" t="s">
        <v>3314</v>
      </c>
      <c r="B891" t="s">
        <v>3315</v>
      </c>
    </row>
    <row r="892" spans="1:2" x14ac:dyDescent="0.25">
      <c r="A892" t="s">
        <v>3316</v>
      </c>
      <c r="B892" t="s">
        <v>3317</v>
      </c>
    </row>
    <row r="893" spans="1:2" x14ac:dyDescent="0.25">
      <c r="A893" t="s">
        <v>3318</v>
      </c>
      <c r="B893" t="s">
        <v>3319</v>
      </c>
    </row>
    <row r="894" spans="1:2" x14ac:dyDescent="0.25">
      <c r="A894" t="s">
        <v>3320</v>
      </c>
      <c r="B894" t="s">
        <v>3321</v>
      </c>
    </row>
    <row r="895" spans="1:2" x14ac:dyDescent="0.25">
      <c r="A895" t="s">
        <v>3322</v>
      </c>
      <c r="B895" t="s">
        <v>3323</v>
      </c>
    </row>
    <row r="896" spans="1:2" x14ac:dyDescent="0.25">
      <c r="A896" t="s">
        <v>3324</v>
      </c>
      <c r="B896" t="s">
        <v>3325</v>
      </c>
    </row>
    <row r="897" spans="1:2" x14ac:dyDescent="0.25">
      <c r="A897" t="s">
        <v>3326</v>
      </c>
      <c r="B897" t="s">
        <v>3327</v>
      </c>
    </row>
    <row r="898" spans="1:2" x14ac:dyDescent="0.25">
      <c r="A898" t="s">
        <v>3328</v>
      </c>
      <c r="B898" t="s">
        <v>3329</v>
      </c>
    </row>
    <row r="899" spans="1:2" x14ac:dyDescent="0.25">
      <c r="A899" t="s">
        <v>3330</v>
      </c>
      <c r="B899" t="s">
        <v>3331</v>
      </c>
    </row>
    <row r="900" spans="1:2" x14ac:dyDescent="0.25">
      <c r="A900" t="s">
        <v>3332</v>
      </c>
      <c r="B900" t="s">
        <v>3333</v>
      </c>
    </row>
    <row r="901" spans="1:2" x14ac:dyDescent="0.25">
      <c r="A901" t="s">
        <v>3334</v>
      </c>
      <c r="B901" t="s">
        <v>3335</v>
      </c>
    </row>
    <row r="902" spans="1:2" x14ac:dyDescent="0.25">
      <c r="A902" t="s">
        <v>3336</v>
      </c>
      <c r="B902" t="s">
        <v>3337</v>
      </c>
    </row>
    <row r="903" spans="1:2" x14ac:dyDescent="0.25">
      <c r="A903" t="s">
        <v>3338</v>
      </c>
      <c r="B903" t="s">
        <v>3339</v>
      </c>
    </row>
    <row r="904" spans="1:2" x14ac:dyDescent="0.25">
      <c r="A904" t="s">
        <v>3340</v>
      </c>
      <c r="B904" t="s">
        <v>3341</v>
      </c>
    </row>
    <row r="905" spans="1:2" x14ac:dyDescent="0.25">
      <c r="A905" t="s">
        <v>3342</v>
      </c>
      <c r="B905" t="s">
        <v>3343</v>
      </c>
    </row>
    <row r="906" spans="1:2" x14ac:dyDescent="0.25">
      <c r="A906" t="s">
        <v>3344</v>
      </c>
      <c r="B906" t="s">
        <v>3345</v>
      </c>
    </row>
    <row r="907" spans="1:2" x14ac:dyDescent="0.25">
      <c r="A907" t="s">
        <v>3346</v>
      </c>
      <c r="B907" t="s">
        <v>3347</v>
      </c>
    </row>
    <row r="908" spans="1:2" x14ac:dyDescent="0.25">
      <c r="A908" t="s">
        <v>3348</v>
      </c>
      <c r="B908" t="s">
        <v>3349</v>
      </c>
    </row>
    <row r="909" spans="1:2" x14ac:dyDescent="0.25">
      <c r="A909" t="s">
        <v>3350</v>
      </c>
      <c r="B909" t="s">
        <v>3351</v>
      </c>
    </row>
    <row r="910" spans="1:2" x14ac:dyDescent="0.25">
      <c r="A910" t="s">
        <v>3352</v>
      </c>
      <c r="B910" t="s">
        <v>3353</v>
      </c>
    </row>
    <row r="911" spans="1:2" x14ac:dyDescent="0.25">
      <c r="A911" t="s">
        <v>3354</v>
      </c>
      <c r="B911" t="s">
        <v>3355</v>
      </c>
    </row>
    <row r="912" spans="1:2" x14ac:dyDescent="0.25">
      <c r="A912" t="s">
        <v>3356</v>
      </c>
      <c r="B912" t="s">
        <v>3357</v>
      </c>
    </row>
    <row r="913" spans="1:2" x14ac:dyDescent="0.25">
      <c r="A913" t="s">
        <v>3358</v>
      </c>
      <c r="B913" t="s">
        <v>3359</v>
      </c>
    </row>
    <row r="914" spans="1:2" x14ac:dyDescent="0.25">
      <c r="A914" t="s">
        <v>3360</v>
      </c>
      <c r="B914" t="s">
        <v>3361</v>
      </c>
    </row>
    <row r="915" spans="1:2" x14ac:dyDescent="0.25">
      <c r="A915" t="s">
        <v>3362</v>
      </c>
      <c r="B915" t="s">
        <v>3363</v>
      </c>
    </row>
    <row r="916" spans="1:2" x14ac:dyDescent="0.25">
      <c r="A916" t="s">
        <v>3364</v>
      </c>
      <c r="B916" t="s">
        <v>3365</v>
      </c>
    </row>
    <row r="917" spans="1:2" x14ac:dyDescent="0.25">
      <c r="A917" t="s">
        <v>3366</v>
      </c>
      <c r="B917" t="s">
        <v>3367</v>
      </c>
    </row>
    <row r="918" spans="1:2" x14ac:dyDescent="0.25">
      <c r="A918" t="s">
        <v>3368</v>
      </c>
      <c r="B918" t="s">
        <v>3369</v>
      </c>
    </row>
    <row r="919" spans="1:2" x14ac:dyDescent="0.25">
      <c r="A919" t="s">
        <v>3370</v>
      </c>
      <c r="B919" t="s">
        <v>3371</v>
      </c>
    </row>
    <row r="920" spans="1:2" x14ac:dyDescent="0.25">
      <c r="A920" t="s">
        <v>3372</v>
      </c>
      <c r="B920" t="s">
        <v>3373</v>
      </c>
    </row>
    <row r="921" spans="1:2" x14ac:dyDescent="0.25">
      <c r="A921" t="s">
        <v>3374</v>
      </c>
      <c r="B921" t="s">
        <v>3375</v>
      </c>
    </row>
    <row r="922" spans="1:2" x14ac:dyDescent="0.25">
      <c r="A922" t="s">
        <v>3376</v>
      </c>
      <c r="B922" t="s">
        <v>3377</v>
      </c>
    </row>
    <row r="923" spans="1:2" x14ac:dyDescent="0.25">
      <c r="A923" t="s">
        <v>3378</v>
      </c>
      <c r="B923" t="s">
        <v>3379</v>
      </c>
    </row>
    <row r="924" spans="1:2" x14ac:dyDescent="0.25">
      <c r="A924" t="s">
        <v>3380</v>
      </c>
      <c r="B924" t="s">
        <v>3381</v>
      </c>
    </row>
    <row r="925" spans="1:2" x14ac:dyDescent="0.25">
      <c r="A925" t="s">
        <v>3382</v>
      </c>
      <c r="B925" t="s">
        <v>3383</v>
      </c>
    </row>
    <row r="926" spans="1:2" x14ac:dyDescent="0.25">
      <c r="A926" t="s">
        <v>3384</v>
      </c>
      <c r="B926" t="s">
        <v>3385</v>
      </c>
    </row>
    <row r="927" spans="1:2" x14ac:dyDescent="0.25">
      <c r="A927" t="s">
        <v>3386</v>
      </c>
      <c r="B927" t="s">
        <v>2273</v>
      </c>
    </row>
    <row r="928" spans="1:2" x14ac:dyDescent="0.25">
      <c r="A928" t="s">
        <v>3387</v>
      </c>
      <c r="B928" t="s">
        <v>3388</v>
      </c>
    </row>
    <row r="929" spans="1:2" x14ac:dyDescent="0.25">
      <c r="A929" t="s">
        <v>3389</v>
      </c>
      <c r="B929" t="s">
        <v>3390</v>
      </c>
    </row>
    <row r="930" spans="1:2" x14ac:dyDescent="0.25">
      <c r="A930" t="s">
        <v>3391</v>
      </c>
      <c r="B930" t="s">
        <v>3392</v>
      </c>
    </row>
    <row r="931" spans="1:2" x14ac:dyDescent="0.25">
      <c r="A931" t="s">
        <v>3393</v>
      </c>
      <c r="B931" t="s">
        <v>3301</v>
      </c>
    </row>
    <row r="932" spans="1:2" x14ac:dyDescent="0.25">
      <c r="A932" t="s">
        <v>3394</v>
      </c>
      <c r="B932" t="s">
        <v>3395</v>
      </c>
    </row>
    <row r="933" spans="1:2" x14ac:dyDescent="0.25">
      <c r="A933" t="s">
        <v>3396</v>
      </c>
      <c r="B933" t="s">
        <v>3397</v>
      </c>
    </row>
    <row r="934" spans="1:2" x14ac:dyDescent="0.25">
      <c r="A934" t="s">
        <v>3398</v>
      </c>
      <c r="B934" t="s">
        <v>3399</v>
      </c>
    </row>
    <row r="935" spans="1:2" x14ac:dyDescent="0.25">
      <c r="A935" t="s">
        <v>3400</v>
      </c>
      <c r="B935" t="s">
        <v>3401</v>
      </c>
    </row>
    <row r="936" spans="1:2" x14ac:dyDescent="0.25">
      <c r="A936" t="s">
        <v>3402</v>
      </c>
      <c r="B936" t="s">
        <v>3403</v>
      </c>
    </row>
    <row r="937" spans="1:2" x14ac:dyDescent="0.25">
      <c r="A937" t="s">
        <v>3404</v>
      </c>
      <c r="B937" t="s">
        <v>3405</v>
      </c>
    </row>
    <row r="938" spans="1:2" x14ac:dyDescent="0.25">
      <c r="A938" t="s">
        <v>3406</v>
      </c>
      <c r="B938" t="s">
        <v>3407</v>
      </c>
    </row>
    <row r="939" spans="1:2" x14ac:dyDescent="0.25">
      <c r="A939" t="s">
        <v>3408</v>
      </c>
      <c r="B939" t="s">
        <v>3409</v>
      </c>
    </row>
    <row r="940" spans="1:2" x14ac:dyDescent="0.25">
      <c r="A940" t="s">
        <v>3410</v>
      </c>
      <c r="B940" t="s">
        <v>3411</v>
      </c>
    </row>
    <row r="941" spans="1:2" x14ac:dyDescent="0.25">
      <c r="A941" t="s">
        <v>3412</v>
      </c>
      <c r="B941" t="s">
        <v>3413</v>
      </c>
    </row>
    <row r="942" spans="1:2" x14ac:dyDescent="0.25">
      <c r="A942" t="s">
        <v>3414</v>
      </c>
      <c r="B942" t="s">
        <v>3415</v>
      </c>
    </row>
    <row r="943" spans="1:2" x14ac:dyDescent="0.25">
      <c r="A943" t="s">
        <v>3416</v>
      </c>
      <c r="B943" t="s">
        <v>3417</v>
      </c>
    </row>
    <row r="944" spans="1:2" x14ac:dyDescent="0.25">
      <c r="A944" t="s">
        <v>3418</v>
      </c>
      <c r="B944" t="s">
        <v>3419</v>
      </c>
    </row>
    <row r="945" spans="1:2" x14ac:dyDescent="0.25">
      <c r="A945" t="s">
        <v>3420</v>
      </c>
      <c r="B945" t="s">
        <v>3421</v>
      </c>
    </row>
    <row r="946" spans="1:2" x14ac:dyDescent="0.25">
      <c r="A946" t="s">
        <v>3422</v>
      </c>
      <c r="B946" t="s">
        <v>2308</v>
      </c>
    </row>
    <row r="947" spans="1:2" x14ac:dyDescent="0.25">
      <c r="A947" t="s">
        <v>3423</v>
      </c>
      <c r="B947" t="s">
        <v>3424</v>
      </c>
    </row>
    <row r="948" spans="1:2" x14ac:dyDescent="0.25">
      <c r="A948" t="s">
        <v>3425</v>
      </c>
      <c r="B948" t="s">
        <v>3426</v>
      </c>
    </row>
    <row r="949" spans="1:2" x14ac:dyDescent="0.25">
      <c r="A949" t="s">
        <v>3427</v>
      </c>
      <c r="B949" t="s">
        <v>3428</v>
      </c>
    </row>
    <row r="950" spans="1:2" x14ac:dyDescent="0.25">
      <c r="A950" t="s">
        <v>3429</v>
      </c>
      <c r="B950" t="s">
        <v>3430</v>
      </c>
    </row>
    <row r="951" spans="1:2" x14ac:dyDescent="0.25">
      <c r="A951" t="s">
        <v>3431</v>
      </c>
      <c r="B951" t="s">
        <v>3432</v>
      </c>
    </row>
    <row r="952" spans="1:2" x14ac:dyDescent="0.25">
      <c r="A952" t="s">
        <v>3433</v>
      </c>
      <c r="B952" t="s">
        <v>3315</v>
      </c>
    </row>
    <row r="953" spans="1:2" x14ac:dyDescent="0.25">
      <c r="A953" t="s">
        <v>3434</v>
      </c>
      <c r="B953" t="s">
        <v>3435</v>
      </c>
    </row>
    <row r="954" spans="1:2" x14ac:dyDescent="0.25">
      <c r="A954" t="s">
        <v>3436</v>
      </c>
      <c r="B954" t="s">
        <v>3437</v>
      </c>
    </row>
    <row r="955" spans="1:2" x14ac:dyDescent="0.25">
      <c r="A955" t="s">
        <v>3438</v>
      </c>
      <c r="B955" t="s">
        <v>3439</v>
      </c>
    </row>
    <row r="956" spans="1:2" x14ac:dyDescent="0.25">
      <c r="A956" t="s">
        <v>3440</v>
      </c>
      <c r="B956" t="s">
        <v>3441</v>
      </c>
    </row>
    <row r="957" spans="1:2" x14ac:dyDescent="0.25">
      <c r="A957" t="s">
        <v>3442</v>
      </c>
      <c r="B957" t="s">
        <v>3443</v>
      </c>
    </row>
    <row r="958" spans="1:2" x14ac:dyDescent="0.25">
      <c r="A958" t="s">
        <v>3444</v>
      </c>
      <c r="B958" t="s">
        <v>3445</v>
      </c>
    </row>
    <row r="959" spans="1:2" x14ac:dyDescent="0.25">
      <c r="A959" t="s">
        <v>3446</v>
      </c>
      <c r="B959" t="s">
        <v>2267</v>
      </c>
    </row>
    <row r="960" spans="1:2" x14ac:dyDescent="0.25">
      <c r="A960" t="s">
        <v>3447</v>
      </c>
      <c r="B960" t="s">
        <v>3448</v>
      </c>
    </row>
    <row r="961" spans="1:2" x14ac:dyDescent="0.25">
      <c r="A961" t="s">
        <v>3449</v>
      </c>
      <c r="B961" t="s">
        <v>3036</v>
      </c>
    </row>
    <row r="962" spans="1:2" x14ac:dyDescent="0.25">
      <c r="A962" t="s">
        <v>3450</v>
      </c>
      <c r="B962" t="s">
        <v>3451</v>
      </c>
    </row>
    <row r="963" spans="1:2" x14ac:dyDescent="0.25">
      <c r="A963" t="s">
        <v>3452</v>
      </c>
      <c r="B963" t="s">
        <v>3453</v>
      </c>
    </row>
    <row r="964" spans="1:2" x14ac:dyDescent="0.25">
      <c r="A964" t="s">
        <v>3454</v>
      </c>
      <c r="B964" t="s">
        <v>3455</v>
      </c>
    </row>
    <row r="965" spans="1:2" x14ac:dyDescent="0.25">
      <c r="A965" t="s">
        <v>3456</v>
      </c>
      <c r="B965" t="s">
        <v>3457</v>
      </c>
    </row>
    <row r="966" spans="1:2" x14ac:dyDescent="0.25">
      <c r="A966" t="s">
        <v>3458</v>
      </c>
      <c r="B966" t="s">
        <v>3281</v>
      </c>
    </row>
    <row r="967" spans="1:2" x14ac:dyDescent="0.25">
      <c r="A967" t="s">
        <v>3459</v>
      </c>
      <c r="B967" t="s">
        <v>3460</v>
      </c>
    </row>
    <row r="968" spans="1:2" x14ac:dyDescent="0.25">
      <c r="A968" t="s">
        <v>3461</v>
      </c>
      <c r="B968" t="s">
        <v>3462</v>
      </c>
    </row>
    <row r="969" spans="1:2" x14ac:dyDescent="0.25">
      <c r="A969" t="s">
        <v>3463</v>
      </c>
      <c r="B969" t="s">
        <v>3460</v>
      </c>
    </row>
    <row r="970" spans="1:2" x14ac:dyDescent="0.25">
      <c r="A970" t="s">
        <v>3464</v>
      </c>
      <c r="B970" t="s">
        <v>3465</v>
      </c>
    </row>
    <row r="971" spans="1:2" x14ac:dyDescent="0.25">
      <c r="A971" t="s">
        <v>3466</v>
      </c>
      <c r="B971" t="s">
        <v>3467</v>
      </c>
    </row>
    <row r="972" spans="1:2" x14ac:dyDescent="0.25">
      <c r="A972" t="s">
        <v>3468</v>
      </c>
      <c r="B972" t="s">
        <v>3469</v>
      </c>
    </row>
    <row r="973" spans="1:2" x14ac:dyDescent="0.25">
      <c r="A973" t="s">
        <v>3470</v>
      </c>
      <c r="B973" t="s">
        <v>3471</v>
      </c>
    </row>
    <row r="974" spans="1:2" x14ac:dyDescent="0.25">
      <c r="A974" t="s">
        <v>3472</v>
      </c>
      <c r="B974" t="s">
        <v>3473</v>
      </c>
    </row>
    <row r="975" spans="1:2" x14ac:dyDescent="0.25">
      <c r="A975" t="s">
        <v>3474</v>
      </c>
      <c r="B975" t="s">
        <v>3475</v>
      </c>
    </row>
    <row r="976" spans="1:2" x14ac:dyDescent="0.25">
      <c r="A976" t="s">
        <v>3476</v>
      </c>
      <c r="B976" t="s">
        <v>3477</v>
      </c>
    </row>
    <row r="977" spans="1:2" x14ac:dyDescent="0.25">
      <c r="A977" t="s">
        <v>3478</v>
      </c>
      <c r="B977" t="s">
        <v>3479</v>
      </c>
    </row>
    <row r="978" spans="1:2" x14ac:dyDescent="0.25">
      <c r="A978" t="s">
        <v>3480</v>
      </c>
      <c r="B978" t="s">
        <v>3481</v>
      </c>
    </row>
    <row r="979" spans="1:2" x14ac:dyDescent="0.25">
      <c r="A979" t="s">
        <v>5219</v>
      </c>
      <c r="B979" t="s">
        <v>5220</v>
      </c>
    </row>
    <row r="980" spans="1:2" x14ac:dyDescent="0.25">
      <c r="A980" t="s">
        <v>40278</v>
      </c>
      <c r="B980" t="s">
        <v>40279</v>
      </c>
    </row>
    <row r="981" spans="1:2" x14ac:dyDescent="0.25">
      <c r="A981" t="s">
        <v>5221</v>
      </c>
      <c r="B981" t="s">
        <v>5222</v>
      </c>
    </row>
    <row r="982" spans="1:2" x14ac:dyDescent="0.25">
      <c r="A982" t="s">
        <v>40280</v>
      </c>
      <c r="B982" t="s">
        <v>40281</v>
      </c>
    </row>
    <row r="983" spans="1:2" x14ac:dyDescent="0.25">
      <c r="A983" t="s">
        <v>40282</v>
      </c>
      <c r="B983" t="s">
        <v>40283</v>
      </c>
    </row>
    <row r="984" spans="1:2" x14ac:dyDescent="0.25">
      <c r="A984" t="s">
        <v>5223</v>
      </c>
      <c r="B984" t="s">
        <v>5224</v>
      </c>
    </row>
    <row r="985" spans="1:2" x14ac:dyDescent="0.25">
      <c r="A985" t="s">
        <v>5225</v>
      </c>
      <c r="B985" t="s">
        <v>5226</v>
      </c>
    </row>
    <row r="986" spans="1:2" x14ac:dyDescent="0.25">
      <c r="A986" t="s">
        <v>40284</v>
      </c>
      <c r="B986" t="s">
        <v>40285</v>
      </c>
    </row>
    <row r="987" spans="1:2" x14ac:dyDescent="0.25">
      <c r="A987" t="s">
        <v>40286</v>
      </c>
      <c r="B987" t="s">
        <v>40287</v>
      </c>
    </row>
    <row r="988" spans="1:2" x14ac:dyDescent="0.25">
      <c r="A988" t="s">
        <v>40288</v>
      </c>
      <c r="B988" t="s">
        <v>40289</v>
      </c>
    </row>
    <row r="989" spans="1:2" x14ac:dyDescent="0.25">
      <c r="A989" t="s">
        <v>3508</v>
      </c>
      <c r="B989" t="s">
        <v>3509</v>
      </c>
    </row>
    <row r="990" spans="1:2" x14ac:dyDescent="0.25">
      <c r="A990" t="s">
        <v>3510</v>
      </c>
      <c r="B990" t="s">
        <v>3509</v>
      </c>
    </row>
    <row r="991" spans="1:2" x14ac:dyDescent="0.25">
      <c r="A991" t="s">
        <v>3511</v>
      </c>
      <c r="B991" t="s">
        <v>3512</v>
      </c>
    </row>
    <row r="992" spans="1:2" x14ac:dyDescent="0.25">
      <c r="A992" t="s">
        <v>3513</v>
      </c>
      <c r="B992" t="s">
        <v>3514</v>
      </c>
    </row>
    <row r="993" spans="1:2" x14ac:dyDescent="0.25">
      <c r="A993" t="s">
        <v>3515</v>
      </c>
      <c r="B993" t="s">
        <v>3516</v>
      </c>
    </row>
    <row r="994" spans="1:2" x14ac:dyDescent="0.25">
      <c r="A994" t="s">
        <v>3517</v>
      </c>
      <c r="B994" t="s">
        <v>3518</v>
      </c>
    </row>
    <row r="995" spans="1:2" x14ac:dyDescent="0.25">
      <c r="A995" t="s">
        <v>3519</v>
      </c>
      <c r="B995" t="s">
        <v>3520</v>
      </c>
    </row>
    <row r="996" spans="1:2" x14ac:dyDescent="0.25">
      <c r="A996" t="s">
        <v>3521</v>
      </c>
      <c r="B996" t="s">
        <v>3522</v>
      </c>
    </row>
    <row r="997" spans="1:2" x14ac:dyDescent="0.25">
      <c r="A997" t="s">
        <v>3523</v>
      </c>
      <c r="B997" t="s">
        <v>2918</v>
      </c>
    </row>
    <row r="998" spans="1:2" x14ac:dyDescent="0.25">
      <c r="A998" t="s">
        <v>3524</v>
      </c>
      <c r="B998" t="s">
        <v>3525</v>
      </c>
    </row>
    <row r="999" spans="1:2" x14ac:dyDescent="0.25">
      <c r="A999" t="s">
        <v>3526</v>
      </c>
      <c r="B999" t="s">
        <v>1959</v>
      </c>
    </row>
    <row r="1000" spans="1:2" x14ac:dyDescent="0.25">
      <c r="A1000" t="s">
        <v>3527</v>
      </c>
      <c r="B1000" t="s">
        <v>3528</v>
      </c>
    </row>
    <row r="1001" spans="1:2" x14ac:dyDescent="0.25">
      <c r="A1001" t="s">
        <v>3529</v>
      </c>
      <c r="B1001" t="s">
        <v>3530</v>
      </c>
    </row>
    <row r="1002" spans="1:2" x14ac:dyDescent="0.25">
      <c r="A1002" t="s">
        <v>3531</v>
      </c>
      <c r="B1002" t="s">
        <v>3532</v>
      </c>
    </row>
    <row r="1003" spans="1:2" x14ac:dyDescent="0.25">
      <c r="A1003" t="s">
        <v>3533</v>
      </c>
      <c r="B1003" t="s">
        <v>3534</v>
      </c>
    </row>
    <row r="1004" spans="1:2" x14ac:dyDescent="0.25">
      <c r="A1004" t="s">
        <v>3535</v>
      </c>
      <c r="B1004" t="s">
        <v>3536</v>
      </c>
    </row>
    <row r="1005" spans="1:2" x14ac:dyDescent="0.25">
      <c r="A1005" t="s">
        <v>3537</v>
      </c>
      <c r="B1005" t="s">
        <v>3538</v>
      </c>
    </row>
    <row r="1006" spans="1:2" x14ac:dyDescent="0.25">
      <c r="A1006" t="s">
        <v>3539</v>
      </c>
      <c r="B1006" t="s">
        <v>3540</v>
      </c>
    </row>
    <row r="1007" spans="1:2" x14ac:dyDescent="0.25">
      <c r="A1007" t="s">
        <v>3541</v>
      </c>
      <c r="B1007" t="s">
        <v>3542</v>
      </c>
    </row>
    <row r="1008" spans="1:2" x14ac:dyDescent="0.25">
      <c r="A1008" t="s">
        <v>3543</v>
      </c>
      <c r="B1008" t="s">
        <v>3544</v>
      </c>
    </row>
    <row r="1009" spans="1:2" x14ac:dyDescent="0.25">
      <c r="A1009" t="s">
        <v>3545</v>
      </c>
      <c r="B1009" t="s">
        <v>3546</v>
      </c>
    </row>
    <row r="1010" spans="1:2" x14ac:dyDescent="0.25">
      <c r="A1010" t="s">
        <v>3547</v>
      </c>
      <c r="B1010" t="s">
        <v>3548</v>
      </c>
    </row>
    <row r="1011" spans="1:2" x14ac:dyDescent="0.25">
      <c r="A1011" t="s">
        <v>3549</v>
      </c>
      <c r="B1011" t="s">
        <v>3550</v>
      </c>
    </row>
    <row r="1012" spans="1:2" x14ac:dyDescent="0.25">
      <c r="A1012" t="s">
        <v>3551</v>
      </c>
      <c r="B1012" t="s">
        <v>3552</v>
      </c>
    </row>
    <row r="1013" spans="1:2" x14ac:dyDescent="0.25">
      <c r="A1013" t="s">
        <v>3553</v>
      </c>
      <c r="B1013" t="s">
        <v>3554</v>
      </c>
    </row>
    <row r="1014" spans="1:2" x14ac:dyDescent="0.25">
      <c r="A1014" t="s">
        <v>3555</v>
      </c>
      <c r="B1014" t="s">
        <v>3556</v>
      </c>
    </row>
    <row r="1015" spans="1:2" x14ac:dyDescent="0.25">
      <c r="A1015" t="s">
        <v>3557</v>
      </c>
      <c r="B1015" t="s">
        <v>3558</v>
      </c>
    </row>
    <row r="1016" spans="1:2" x14ac:dyDescent="0.25">
      <c r="A1016" t="s">
        <v>3559</v>
      </c>
      <c r="B1016" t="s">
        <v>3560</v>
      </c>
    </row>
    <row r="1017" spans="1:2" x14ac:dyDescent="0.25">
      <c r="A1017" t="s">
        <v>3561</v>
      </c>
      <c r="B1017" t="s">
        <v>3562</v>
      </c>
    </row>
    <row r="1018" spans="1:2" x14ac:dyDescent="0.25">
      <c r="A1018" t="s">
        <v>3563</v>
      </c>
      <c r="B1018" t="s">
        <v>3564</v>
      </c>
    </row>
    <row r="1019" spans="1:2" x14ac:dyDescent="0.25">
      <c r="A1019" t="s">
        <v>3565</v>
      </c>
      <c r="B1019" t="s">
        <v>3566</v>
      </c>
    </row>
    <row r="1020" spans="1:2" x14ac:dyDescent="0.25">
      <c r="A1020" t="s">
        <v>3567</v>
      </c>
      <c r="B1020" t="s">
        <v>3566</v>
      </c>
    </row>
    <row r="1021" spans="1:2" x14ac:dyDescent="0.25">
      <c r="A1021" t="s">
        <v>3568</v>
      </c>
      <c r="B1021" t="s">
        <v>3569</v>
      </c>
    </row>
    <row r="1022" spans="1:2" x14ac:dyDescent="0.25">
      <c r="A1022" t="s">
        <v>3570</v>
      </c>
      <c r="B1022" t="s">
        <v>2010</v>
      </c>
    </row>
    <row r="1023" spans="1:2" x14ac:dyDescent="0.25">
      <c r="A1023" t="s">
        <v>3571</v>
      </c>
      <c r="B1023" t="s">
        <v>3572</v>
      </c>
    </row>
    <row r="1024" spans="1:2" x14ac:dyDescent="0.25">
      <c r="A1024" t="s">
        <v>3573</v>
      </c>
      <c r="B1024" t="s">
        <v>3574</v>
      </c>
    </row>
    <row r="1025" spans="1:2" x14ac:dyDescent="0.25">
      <c r="A1025" t="s">
        <v>3575</v>
      </c>
      <c r="B1025" t="s">
        <v>3576</v>
      </c>
    </row>
    <row r="1026" spans="1:2" x14ac:dyDescent="0.25">
      <c r="A1026" t="s">
        <v>3577</v>
      </c>
      <c r="B1026" t="s">
        <v>3578</v>
      </c>
    </row>
    <row r="1027" spans="1:2" x14ac:dyDescent="0.25">
      <c r="A1027" t="s">
        <v>3579</v>
      </c>
      <c r="B1027" t="s">
        <v>3580</v>
      </c>
    </row>
    <row r="1028" spans="1:2" x14ac:dyDescent="0.25">
      <c r="A1028" t="s">
        <v>3581</v>
      </c>
      <c r="B1028" t="s">
        <v>3582</v>
      </c>
    </row>
    <row r="1029" spans="1:2" x14ac:dyDescent="0.25">
      <c r="A1029" t="s">
        <v>3583</v>
      </c>
      <c r="B1029" t="s">
        <v>3584</v>
      </c>
    </row>
    <row r="1030" spans="1:2" x14ac:dyDescent="0.25">
      <c r="A1030" t="s">
        <v>3585</v>
      </c>
      <c r="B1030" t="s">
        <v>3586</v>
      </c>
    </row>
    <row r="1031" spans="1:2" x14ac:dyDescent="0.25">
      <c r="A1031" t="s">
        <v>3587</v>
      </c>
      <c r="B1031" t="s">
        <v>3588</v>
      </c>
    </row>
    <row r="1032" spans="1:2" x14ac:dyDescent="0.25">
      <c r="A1032" t="s">
        <v>3589</v>
      </c>
      <c r="B1032" t="s">
        <v>3590</v>
      </c>
    </row>
    <row r="1033" spans="1:2" x14ac:dyDescent="0.25">
      <c r="A1033" t="s">
        <v>3591</v>
      </c>
      <c r="B1033" t="s">
        <v>3592</v>
      </c>
    </row>
    <row r="1034" spans="1:2" x14ac:dyDescent="0.25">
      <c r="A1034" t="s">
        <v>3593</v>
      </c>
      <c r="B1034" t="s">
        <v>3594</v>
      </c>
    </row>
    <row r="1035" spans="1:2" x14ac:dyDescent="0.25">
      <c r="A1035" t="s">
        <v>3595</v>
      </c>
      <c r="B1035" t="s">
        <v>3596</v>
      </c>
    </row>
    <row r="1036" spans="1:2" x14ac:dyDescent="0.25">
      <c r="A1036" t="s">
        <v>3597</v>
      </c>
      <c r="B1036" t="s">
        <v>3598</v>
      </c>
    </row>
    <row r="1037" spans="1:2" x14ac:dyDescent="0.25">
      <c r="A1037" t="s">
        <v>3599</v>
      </c>
      <c r="B1037" t="s">
        <v>3600</v>
      </c>
    </row>
    <row r="1038" spans="1:2" x14ac:dyDescent="0.25">
      <c r="A1038" t="s">
        <v>3601</v>
      </c>
      <c r="B1038" t="s">
        <v>3602</v>
      </c>
    </row>
    <row r="1039" spans="1:2" x14ac:dyDescent="0.25">
      <c r="A1039" t="s">
        <v>3603</v>
      </c>
      <c r="B1039" t="s">
        <v>3604</v>
      </c>
    </row>
    <row r="1040" spans="1:2" x14ac:dyDescent="0.25">
      <c r="A1040" t="s">
        <v>3605</v>
      </c>
      <c r="B1040" t="s">
        <v>3606</v>
      </c>
    </row>
    <row r="1041" spans="1:2" x14ac:dyDescent="0.25">
      <c r="A1041" t="s">
        <v>3607</v>
      </c>
      <c r="B1041" t="s">
        <v>3608</v>
      </c>
    </row>
    <row r="1042" spans="1:2" x14ac:dyDescent="0.25">
      <c r="A1042" t="s">
        <v>3609</v>
      </c>
      <c r="B1042" t="s">
        <v>3610</v>
      </c>
    </row>
    <row r="1043" spans="1:2" x14ac:dyDescent="0.25">
      <c r="A1043" t="s">
        <v>3611</v>
      </c>
      <c r="B1043" t="s">
        <v>3612</v>
      </c>
    </row>
    <row r="1044" spans="1:2" x14ac:dyDescent="0.25">
      <c r="A1044" t="s">
        <v>3613</v>
      </c>
      <c r="B1044" t="s">
        <v>3614</v>
      </c>
    </row>
    <row r="1045" spans="1:2" x14ac:dyDescent="0.25">
      <c r="A1045" t="s">
        <v>3615</v>
      </c>
      <c r="B1045" t="s">
        <v>3616</v>
      </c>
    </row>
    <row r="1046" spans="1:2" x14ac:dyDescent="0.25">
      <c r="A1046" t="s">
        <v>3617</v>
      </c>
      <c r="B1046" t="s">
        <v>3616</v>
      </c>
    </row>
    <row r="1047" spans="1:2" x14ac:dyDescent="0.25">
      <c r="A1047" t="s">
        <v>3618</v>
      </c>
      <c r="B1047" t="s">
        <v>3277</v>
      </c>
    </row>
    <row r="1048" spans="1:2" x14ac:dyDescent="0.25">
      <c r="A1048" t="s">
        <v>3619</v>
      </c>
      <c r="B1048" t="s">
        <v>3620</v>
      </c>
    </row>
    <row r="1049" spans="1:2" x14ac:dyDescent="0.25">
      <c r="A1049" t="s">
        <v>3621</v>
      </c>
      <c r="B1049" t="s">
        <v>3622</v>
      </c>
    </row>
    <row r="1050" spans="1:2" x14ac:dyDescent="0.25">
      <c r="A1050" t="s">
        <v>3623</v>
      </c>
      <c r="B1050" t="s">
        <v>3624</v>
      </c>
    </row>
    <row r="1051" spans="1:2" x14ac:dyDescent="0.25">
      <c r="A1051" t="s">
        <v>3625</v>
      </c>
      <c r="B1051" t="s">
        <v>3626</v>
      </c>
    </row>
    <row r="1052" spans="1:2" x14ac:dyDescent="0.25">
      <c r="A1052" t="s">
        <v>3627</v>
      </c>
      <c r="B1052" t="s">
        <v>3628</v>
      </c>
    </row>
    <row r="1053" spans="1:2" x14ac:dyDescent="0.25">
      <c r="A1053" t="s">
        <v>3629</v>
      </c>
      <c r="B1053" t="s">
        <v>3630</v>
      </c>
    </row>
    <row r="1054" spans="1:2" x14ac:dyDescent="0.25">
      <c r="A1054" t="s">
        <v>3631</v>
      </c>
      <c r="B1054" t="s">
        <v>1911</v>
      </c>
    </row>
    <row r="1055" spans="1:2" x14ac:dyDescent="0.25">
      <c r="A1055" t="s">
        <v>3632</v>
      </c>
      <c r="B1055" t="s">
        <v>3633</v>
      </c>
    </row>
    <row r="1056" spans="1:2" x14ac:dyDescent="0.25">
      <c r="A1056" t="s">
        <v>3634</v>
      </c>
      <c r="B1056" t="s">
        <v>3635</v>
      </c>
    </row>
    <row r="1057" spans="1:2" x14ac:dyDescent="0.25">
      <c r="A1057" t="s">
        <v>3636</v>
      </c>
      <c r="B1057" t="s">
        <v>3637</v>
      </c>
    </row>
    <row r="1058" spans="1:2" x14ac:dyDescent="0.25">
      <c r="A1058" t="s">
        <v>3638</v>
      </c>
      <c r="B1058" t="s">
        <v>3639</v>
      </c>
    </row>
    <row r="1059" spans="1:2" x14ac:dyDescent="0.25">
      <c r="A1059" t="s">
        <v>3640</v>
      </c>
      <c r="B1059" t="s">
        <v>3641</v>
      </c>
    </row>
    <row r="1060" spans="1:2" x14ac:dyDescent="0.25">
      <c r="A1060" t="s">
        <v>3642</v>
      </c>
      <c r="B1060" t="s">
        <v>3643</v>
      </c>
    </row>
    <row r="1061" spans="1:2" x14ac:dyDescent="0.25">
      <c r="A1061" t="s">
        <v>3644</v>
      </c>
      <c r="B1061" t="s">
        <v>3645</v>
      </c>
    </row>
    <row r="1062" spans="1:2" x14ac:dyDescent="0.25">
      <c r="A1062" t="s">
        <v>3646</v>
      </c>
      <c r="B1062" t="s">
        <v>3647</v>
      </c>
    </row>
    <row r="1063" spans="1:2" x14ac:dyDescent="0.25">
      <c r="A1063" t="s">
        <v>3648</v>
      </c>
      <c r="B1063" t="s">
        <v>3649</v>
      </c>
    </row>
    <row r="1064" spans="1:2" x14ac:dyDescent="0.25">
      <c r="A1064" t="s">
        <v>3650</v>
      </c>
      <c r="B1064" t="s">
        <v>3651</v>
      </c>
    </row>
    <row r="1065" spans="1:2" x14ac:dyDescent="0.25">
      <c r="A1065" t="s">
        <v>3652</v>
      </c>
      <c r="B1065" t="s">
        <v>3653</v>
      </c>
    </row>
    <row r="1066" spans="1:2" x14ac:dyDescent="0.25">
      <c r="A1066" t="s">
        <v>3654</v>
      </c>
      <c r="B1066" t="s">
        <v>1973</v>
      </c>
    </row>
    <row r="1067" spans="1:2" x14ac:dyDescent="0.25">
      <c r="A1067" t="s">
        <v>3655</v>
      </c>
      <c r="B1067" t="s">
        <v>3656</v>
      </c>
    </row>
    <row r="1068" spans="1:2" x14ac:dyDescent="0.25">
      <c r="A1068" t="s">
        <v>3657</v>
      </c>
      <c r="B1068" t="s">
        <v>3658</v>
      </c>
    </row>
    <row r="1069" spans="1:2" x14ac:dyDescent="0.25">
      <c r="A1069" t="s">
        <v>3659</v>
      </c>
      <c r="B1069" t="s">
        <v>3660</v>
      </c>
    </row>
    <row r="1070" spans="1:2" x14ac:dyDescent="0.25">
      <c r="A1070" t="s">
        <v>3661</v>
      </c>
      <c r="B1070" t="s">
        <v>3662</v>
      </c>
    </row>
    <row r="1071" spans="1:2" x14ac:dyDescent="0.25">
      <c r="A1071" t="s">
        <v>3663</v>
      </c>
      <c r="B1071" t="s">
        <v>3664</v>
      </c>
    </row>
    <row r="1072" spans="1:2" x14ac:dyDescent="0.25">
      <c r="A1072" t="s">
        <v>3665</v>
      </c>
      <c r="B1072" t="s">
        <v>3666</v>
      </c>
    </row>
    <row r="1073" spans="1:2" x14ac:dyDescent="0.25">
      <c r="A1073" t="s">
        <v>3667</v>
      </c>
      <c r="B1073" t="s">
        <v>3238</v>
      </c>
    </row>
    <row r="1074" spans="1:2" x14ac:dyDescent="0.25">
      <c r="A1074" t="s">
        <v>3668</v>
      </c>
      <c r="B1074" t="s">
        <v>3669</v>
      </c>
    </row>
    <row r="1075" spans="1:2" x14ac:dyDescent="0.25">
      <c r="A1075" t="s">
        <v>3670</v>
      </c>
      <c r="B1075" t="s">
        <v>3671</v>
      </c>
    </row>
    <row r="1076" spans="1:2" x14ac:dyDescent="0.25">
      <c r="A1076" t="s">
        <v>3672</v>
      </c>
      <c r="B1076" t="s">
        <v>3673</v>
      </c>
    </row>
    <row r="1077" spans="1:2" x14ac:dyDescent="0.25">
      <c r="A1077" t="s">
        <v>3674</v>
      </c>
      <c r="B1077" t="s">
        <v>3675</v>
      </c>
    </row>
    <row r="1078" spans="1:2" x14ac:dyDescent="0.25">
      <c r="A1078" t="s">
        <v>3676</v>
      </c>
      <c r="B1078" t="s">
        <v>3677</v>
      </c>
    </row>
    <row r="1079" spans="1:2" x14ac:dyDescent="0.25">
      <c r="A1079" t="s">
        <v>3678</v>
      </c>
      <c r="B1079" t="s">
        <v>3679</v>
      </c>
    </row>
    <row r="1080" spans="1:2" x14ac:dyDescent="0.25">
      <c r="A1080" t="s">
        <v>3680</v>
      </c>
      <c r="B1080" t="s">
        <v>3681</v>
      </c>
    </row>
    <row r="1081" spans="1:2" x14ac:dyDescent="0.25">
      <c r="A1081" t="s">
        <v>3682</v>
      </c>
      <c r="B1081" t="s">
        <v>3683</v>
      </c>
    </row>
    <row r="1082" spans="1:2" x14ac:dyDescent="0.25">
      <c r="A1082" t="s">
        <v>3684</v>
      </c>
      <c r="B1082" t="s">
        <v>3685</v>
      </c>
    </row>
    <row r="1083" spans="1:2" x14ac:dyDescent="0.25">
      <c r="A1083" t="s">
        <v>3686</v>
      </c>
      <c r="B1083" t="s">
        <v>3687</v>
      </c>
    </row>
    <row r="1084" spans="1:2" x14ac:dyDescent="0.25">
      <c r="A1084" t="s">
        <v>3688</v>
      </c>
      <c r="B1084" t="s">
        <v>3177</v>
      </c>
    </row>
    <row r="1085" spans="1:2" x14ac:dyDescent="0.25">
      <c r="A1085" t="s">
        <v>3689</v>
      </c>
      <c r="B1085" t="s">
        <v>3690</v>
      </c>
    </row>
    <row r="1086" spans="1:2" x14ac:dyDescent="0.25">
      <c r="A1086" t="s">
        <v>3691</v>
      </c>
      <c r="B1086" t="s">
        <v>3692</v>
      </c>
    </row>
    <row r="1087" spans="1:2" x14ac:dyDescent="0.25">
      <c r="A1087" t="s">
        <v>3693</v>
      </c>
      <c r="B1087" t="s">
        <v>3694</v>
      </c>
    </row>
    <row r="1088" spans="1:2" x14ac:dyDescent="0.25">
      <c r="A1088" t="s">
        <v>3695</v>
      </c>
      <c r="B1088" t="s">
        <v>3696</v>
      </c>
    </row>
    <row r="1089" spans="1:2" x14ac:dyDescent="0.25">
      <c r="A1089" t="s">
        <v>3697</v>
      </c>
      <c r="B1089" t="s">
        <v>3698</v>
      </c>
    </row>
    <row r="1090" spans="1:2" x14ac:dyDescent="0.25">
      <c r="A1090" t="s">
        <v>3699</v>
      </c>
      <c r="B1090" t="s">
        <v>3700</v>
      </c>
    </row>
    <row r="1091" spans="1:2" x14ac:dyDescent="0.25">
      <c r="A1091" t="s">
        <v>3749</v>
      </c>
      <c r="B1091" t="s">
        <v>3750</v>
      </c>
    </row>
    <row r="1092" spans="1:2" x14ac:dyDescent="0.25">
      <c r="A1092" t="s">
        <v>3701</v>
      </c>
      <c r="B1092" t="s">
        <v>3702</v>
      </c>
    </row>
    <row r="1093" spans="1:2" x14ac:dyDescent="0.25">
      <c r="A1093" t="s">
        <v>3703</v>
      </c>
      <c r="B1093" t="s">
        <v>3704</v>
      </c>
    </row>
    <row r="1094" spans="1:2" x14ac:dyDescent="0.25">
      <c r="A1094" t="s">
        <v>3705</v>
      </c>
      <c r="B1094" t="s">
        <v>3706</v>
      </c>
    </row>
    <row r="1095" spans="1:2" x14ac:dyDescent="0.25">
      <c r="A1095" t="s">
        <v>3707</v>
      </c>
      <c r="B1095" t="s">
        <v>3708</v>
      </c>
    </row>
    <row r="1096" spans="1:2" x14ac:dyDescent="0.25">
      <c r="A1096" t="s">
        <v>3709</v>
      </c>
      <c r="B1096" t="s">
        <v>3710</v>
      </c>
    </row>
    <row r="1097" spans="1:2" x14ac:dyDescent="0.25">
      <c r="A1097" t="s">
        <v>3711</v>
      </c>
      <c r="B1097" t="s">
        <v>3702</v>
      </c>
    </row>
    <row r="1098" spans="1:2" x14ac:dyDescent="0.25">
      <c r="A1098" t="s">
        <v>3712</v>
      </c>
      <c r="B1098" t="s">
        <v>3713</v>
      </c>
    </row>
    <row r="1099" spans="1:2" x14ac:dyDescent="0.25">
      <c r="A1099" t="s">
        <v>3714</v>
      </c>
      <c r="B1099" t="s">
        <v>3715</v>
      </c>
    </row>
    <row r="1100" spans="1:2" x14ac:dyDescent="0.25">
      <c r="A1100" t="s">
        <v>3716</v>
      </c>
      <c r="B1100" t="s">
        <v>3717</v>
      </c>
    </row>
    <row r="1101" spans="1:2" x14ac:dyDescent="0.25">
      <c r="A1101" t="s">
        <v>3718</v>
      </c>
      <c r="B1101" t="s">
        <v>3719</v>
      </c>
    </row>
    <row r="1102" spans="1:2" x14ac:dyDescent="0.25">
      <c r="A1102" t="s">
        <v>3720</v>
      </c>
      <c r="B1102" t="s">
        <v>3721</v>
      </c>
    </row>
    <row r="1103" spans="1:2" x14ac:dyDescent="0.25">
      <c r="A1103" t="s">
        <v>3722</v>
      </c>
      <c r="B1103" t="s">
        <v>3723</v>
      </c>
    </row>
    <row r="1104" spans="1:2" x14ac:dyDescent="0.25">
      <c r="A1104" t="s">
        <v>3724</v>
      </c>
      <c r="B1104" t="s">
        <v>3725</v>
      </c>
    </row>
    <row r="1105" spans="1:2" x14ac:dyDescent="0.25">
      <c r="A1105" t="s">
        <v>3726</v>
      </c>
      <c r="B1105" t="s">
        <v>3727</v>
      </c>
    </row>
    <row r="1106" spans="1:2" x14ac:dyDescent="0.25">
      <c r="A1106" t="s">
        <v>3728</v>
      </c>
      <c r="B1106" t="s">
        <v>3729</v>
      </c>
    </row>
    <row r="1107" spans="1:2" x14ac:dyDescent="0.25">
      <c r="A1107" t="s">
        <v>3730</v>
      </c>
      <c r="B1107" t="s">
        <v>2132</v>
      </c>
    </row>
    <row r="1108" spans="1:2" x14ac:dyDescent="0.25">
      <c r="A1108" t="s">
        <v>3731</v>
      </c>
      <c r="B1108" t="s">
        <v>3732</v>
      </c>
    </row>
    <row r="1109" spans="1:2" x14ac:dyDescent="0.25">
      <c r="A1109" t="s">
        <v>3733</v>
      </c>
      <c r="B1109" t="s">
        <v>3734</v>
      </c>
    </row>
    <row r="1110" spans="1:2" x14ac:dyDescent="0.25">
      <c r="A1110" t="s">
        <v>3735</v>
      </c>
      <c r="B1110" t="s">
        <v>3736</v>
      </c>
    </row>
    <row r="1111" spans="1:2" x14ac:dyDescent="0.25">
      <c r="A1111" t="s">
        <v>3737</v>
      </c>
      <c r="B1111" t="s">
        <v>3738</v>
      </c>
    </row>
    <row r="1112" spans="1:2" x14ac:dyDescent="0.25">
      <c r="A1112" t="s">
        <v>3739</v>
      </c>
      <c r="B1112" t="s">
        <v>3740</v>
      </c>
    </row>
    <row r="1113" spans="1:2" x14ac:dyDescent="0.25">
      <c r="A1113" t="s">
        <v>3741</v>
      </c>
      <c r="B1113" t="s">
        <v>3742</v>
      </c>
    </row>
    <row r="1114" spans="1:2" x14ac:dyDescent="0.25">
      <c r="A1114" t="s">
        <v>3743</v>
      </c>
      <c r="B1114" t="s">
        <v>3744</v>
      </c>
    </row>
    <row r="1115" spans="1:2" x14ac:dyDescent="0.25">
      <c r="A1115" t="s">
        <v>3745</v>
      </c>
      <c r="B1115" t="s">
        <v>3746</v>
      </c>
    </row>
    <row r="1116" spans="1:2" x14ac:dyDescent="0.25">
      <c r="A1116" t="s">
        <v>3747</v>
      </c>
      <c r="B1116" t="s">
        <v>3748</v>
      </c>
    </row>
    <row r="1117" spans="1:2" x14ac:dyDescent="0.25">
      <c r="A1117" t="s">
        <v>3751</v>
      </c>
      <c r="B1117" t="s">
        <v>3752</v>
      </c>
    </row>
    <row r="1118" spans="1:2" x14ac:dyDescent="0.25">
      <c r="A1118" t="s">
        <v>3753</v>
      </c>
      <c r="B1118" t="s">
        <v>3754</v>
      </c>
    </row>
    <row r="1119" spans="1:2" x14ac:dyDescent="0.25">
      <c r="A1119" t="s">
        <v>3755</v>
      </c>
      <c r="B1119" t="s">
        <v>3756</v>
      </c>
    </row>
    <row r="1120" spans="1:2" x14ac:dyDescent="0.25">
      <c r="A1120" t="s">
        <v>3757</v>
      </c>
      <c r="B1120" t="s">
        <v>3758</v>
      </c>
    </row>
    <row r="1121" spans="1:2" x14ac:dyDescent="0.25">
      <c r="A1121" t="s">
        <v>3759</v>
      </c>
      <c r="B1121" t="s">
        <v>3760</v>
      </c>
    </row>
    <row r="1122" spans="1:2" x14ac:dyDescent="0.25">
      <c r="A1122" t="s">
        <v>3761</v>
      </c>
      <c r="B1122" t="s">
        <v>3762</v>
      </c>
    </row>
    <row r="1123" spans="1:2" x14ac:dyDescent="0.25">
      <c r="A1123" t="s">
        <v>3763</v>
      </c>
      <c r="B1123" t="s">
        <v>3764</v>
      </c>
    </row>
    <row r="1124" spans="1:2" x14ac:dyDescent="0.25">
      <c r="A1124" t="s">
        <v>3765</v>
      </c>
      <c r="B1124" t="s">
        <v>3766</v>
      </c>
    </row>
    <row r="1125" spans="1:2" x14ac:dyDescent="0.25">
      <c r="A1125" t="s">
        <v>3767</v>
      </c>
      <c r="B1125" t="s">
        <v>3768</v>
      </c>
    </row>
    <row r="1126" spans="1:2" x14ac:dyDescent="0.25">
      <c r="A1126" t="s">
        <v>3769</v>
      </c>
      <c r="B1126" t="s">
        <v>3770</v>
      </c>
    </row>
    <row r="1127" spans="1:2" x14ac:dyDescent="0.25">
      <c r="A1127" t="s">
        <v>3771</v>
      </c>
      <c r="B1127" t="s">
        <v>3772</v>
      </c>
    </row>
    <row r="1128" spans="1:2" x14ac:dyDescent="0.25">
      <c r="A1128" t="s">
        <v>3773</v>
      </c>
      <c r="B1128" t="s">
        <v>3774</v>
      </c>
    </row>
    <row r="1129" spans="1:2" x14ac:dyDescent="0.25">
      <c r="A1129" t="s">
        <v>3775</v>
      </c>
      <c r="B1129" t="s">
        <v>3776</v>
      </c>
    </row>
    <row r="1130" spans="1:2" x14ac:dyDescent="0.25">
      <c r="A1130" t="s">
        <v>3777</v>
      </c>
      <c r="B1130" t="s">
        <v>3778</v>
      </c>
    </row>
    <row r="1131" spans="1:2" x14ac:dyDescent="0.25">
      <c r="A1131" t="s">
        <v>3779</v>
      </c>
      <c r="B1131" t="s">
        <v>3780</v>
      </c>
    </row>
    <row r="1132" spans="1:2" x14ac:dyDescent="0.25">
      <c r="A1132" t="s">
        <v>3781</v>
      </c>
      <c r="B1132" t="s">
        <v>3782</v>
      </c>
    </row>
    <row r="1133" spans="1:2" x14ac:dyDescent="0.25">
      <c r="A1133" t="s">
        <v>3783</v>
      </c>
      <c r="B1133" t="s">
        <v>3784</v>
      </c>
    </row>
    <row r="1134" spans="1:2" x14ac:dyDescent="0.25">
      <c r="A1134" t="s">
        <v>3785</v>
      </c>
      <c r="B1134" t="s">
        <v>3786</v>
      </c>
    </row>
    <row r="1135" spans="1:2" x14ac:dyDescent="0.25">
      <c r="A1135" t="s">
        <v>3787</v>
      </c>
      <c r="B1135" t="s">
        <v>3788</v>
      </c>
    </row>
    <row r="1136" spans="1:2" x14ac:dyDescent="0.25">
      <c r="A1136" t="s">
        <v>3789</v>
      </c>
      <c r="B1136" t="s">
        <v>3790</v>
      </c>
    </row>
    <row r="1137" spans="1:2" x14ac:dyDescent="0.25">
      <c r="A1137" t="s">
        <v>3791</v>
      </c>
      <c r="B1137" t="s">
        <v>3792</v>
      </c>
    </row>
    <row r="1138" spans="1:2" x14ac:dyDescent="0.25">
      <c r="A1138" t="s">
        <v>3793</v>
      </c>
      <c r="B1138" t="s">
        <v>3794</v>
      </c>
    </row>
    <row r="1139" spans="1:2" x14ac:dyDescent="0.25">
      <c r="A1139" t="s">
        <v>3795</v>
      </c>
      <c r="B1139" t="s">
        <v>3796</v>
      </c>
    </row>
    <row r="1140" spans="1:2" x14ac:dyDescent="0.25">
      <c r="A1140" t="s">
        <v>3797</v>
      </c>
      <c r="B1140" t="s">
        <v>3798</v>
      </c>
    </row>
    <row r="1141" spans="1:2" x14ac:dyDescent="0.25">
      <c r="A1141" t="s">
        <v>3799</v>
      </c>
      <c r="B1141" t="s">
        <v>3788</v>
      </c>
    </row>
    <row r="1142" spans="1:2" x14ac:dyDescent="0.25">
      <c r="A1142" t="s">
        <v>3800</v>
      </c>
      <c r="B1142" t="s">
        <v>3801</v>
      </c>
    </row>
    <row r="1143" spans="1:2" x14ac:dyDescent="0.25">
      <c r="A1143" t="s">
        <v>3802</v>
      </c>
      <c r="B1143" t="s">
        <v>3803</v>
      </c>
    </row>
    <row r="1144" spans="1:2" x14ac:dyDescent="0.25">
      <c r="A1144" t="s">
        <v>3804</v>
      </c>
      <c r="B1144" t="s">
        <v>3805</v>
      </c>
    </row>
    <row r="1145" spans="1:2" x14ac:dyDescent="0.25">
      <c r="A1145" t="s">
        <v>3806</v>
      </c>
      <c r="B1145" t="s">
        <v>3807</v>
      </c>
    </row>
    <row r="1146" spans="1:2" x14ac:dyDescent="0.25">
      <c r="A1146" t="s">
        <v>3808</v>
      </c>
      <c r="B1146" t="s">
        <v>3809</v>
      </c>
    </row>
    <row r="1147" spans="1:2" x14ac:dyDescent="0.25">
      <c r="A1147" t="s">
        <v>3810</v>
      </c>
      <c r="B1147" t="s">
        <v>3811</v>
      </c>
    </row>
    <row r="1148" spans="1:2" x14ac:dyDescent="0.25">
      <c r="A1148" t="s">
        <v>3812</v>
      </c>
      <c r="B1148" t="s">
        <v>3813</v>
      </c>
    </row>
    <row r="1149" spans="1:2" x14ac:dyDescent="0.25">
      <c r="A1149" t="s">
        <v>3814</v>
      </c>
      <c r="B1149" t="s">
        <v>3815</v>
      </c>
    </row>
    <row r="1150" spans="1:2" x14ac:dyDescent="0.25">
      <c r="A1150" t="s">
        <v>3816</v>
      </c>
      <c r="B1150" t="s">
        <v>3817</v>
      </c>
    </row>
    <row r="1151" spans="1:2" x14ac:dyDescent="0.25">
      <c r="A1151" t="s">
        <v>3818</v>
      </c>
      <c r="B1151" t="s">
        <v>3819</v>
      </c>
    </row>
    <row r="1152" spans="1:2" x14ac:dyDescent="0.25">
      <c r="A1152" t="s">
        <v>3820</v>
      </c>
      <c r="B1152" t="s">
        <v>3821</v>
      </c>
    </row>
    <row r="1153" spans="1:2" x14ac:dyDescent="0.25">
      <c r="A1153" t="s">
        <v>3822</v>
      </c>
      <c r="B1153" t="s">
        <v>3823</v>
      </c>
    </row>
    <row r="1154" spans="1:2" x14ac:dyDescent="0.25">
      <c r="A1154" t="s">
        <v>3824</v>
      </c>
      <c r="B1154" t="s">
        <v>3825</v>
      </c>
    </row>
    <row r="1155" spans="1:2" x14ac:dyDescent="0.25">
      <c r="A1155" t="s">
        <v>3826</v>
      </c>
      <c r="B1155" t="s">
        <v>3315</v>
      </c>
    </row>
    <row r="1156" spans="1:2" x14ac:dyDescent="0.25">
      <c r="A1156" t="s">
        <v>3827</v>
      </c>
      <c r="B1156" t="s">
        <v>3828</v>
      </c>
    </row>
    <row r="1157" spans="1:2" x14ac:dyDescent="0.25">
      <c r="A1157" t="s">
        <v>3829</v>
      </c>
      <c r="B1157" t="s">
        <v>3830</v>
      </c>
    </row>
    <row r="1158" spans="1:2" x14ac:dyDescent="0.25">
      <c r="A1158" t="s">
        <v>3831</v>
      </c>
      <c r="B1158" t="s">
        <v>3832</v>
      </c>
    </row>
    <row r="1159" spans="1:2" x14ac:dyDescent="0.25">
      <c r="A1159" t="s">
        <v>3833</v>
      </c>
      <c r="B1159" t="s">
        <v>3834</v>
      </c>
    </row>
    <row r="1160" spans="1:2" x14ac:dyDescent="0.25">
      <c r="A1160" t="s">
        <v>3835</v>
      </c>
      <c r="B1160" t="s">
        <v>3836</v>
      </c>
    </row>
    <row r="1161" spans="1:2" x14ac:dyDescent="0.25">
      <c r="A1161" t="s">
        <v>3837</v>
      </c>
      <c r="B1161" t="s">
        <v>3838</v>
      </c>
    </row>
    <row r="1162" spans="1:2" x14ac:dyDescent="0.25">
      <c r="A1162" t="s">
        <v>3839</v>
      </c>
      <c r="B1162" t="s">
        <v>3840</v>
      </c>
    </row>
    <row r="1163" spans="1:2" x14ac:dyDescent="0.25">
      <c r="A1163" t="s">
        <v>3841</v>
      </c>
      <c r="B1163" t="s">
        <v>3842</v>
      </c>
    </row>
    <row r="1164" spans="1:2" x14ac:dyDescent="0.25">
      <c r="A1164" t="s">
        <v>3843</v>
      </c>
      <c r="B1164" t="s">
        <v>3844</v>
      </c>
    </row>
    <row r="1165" spans="1:2" x14ac:dyDescent="0.25">
      <c r="A1165" t="s">
        <v>3845</v>
      </c>
      <c r="B1165" t="s">
        <v>3846</v>
      </c>
    </row>
    <row r="1166" spans="1:2" x14ac:dyDescent="0.25">
      <c r="A1166" t="s">
        <v>3847</v>
      </c>
      <c r="B1166" t="s">
        <v>3848</v>
      </c>
    </row>
    <row r="1167" spans="1:2" x14ac:dyDescent="0.25">
      <c r="A1167" t="s">
        <v>3849</v>
      </c>
      <c r="B1167" t="s">
        <v>3850</v>
      </c>
    </row>
    <row r="1168" spans="1:2" x14ac:dyDescent="0.25">
      <c r="A1168" t="s">
        <v>3851</v>
      </c>
      <c r="B1168" t="s">
        <v>3852</v>
      </c>
    </row>
    <row r="1169" spans="1:2" x14ac:dyDescent="0.25">
      <c r="A1169" t="s">
        <v>3853</v>
      </c>
      <c r="B1169" t="s">
        <v>3854</v>
      </c>
    </row>
    <row r="1170" spans="1:2" x14ac:dyDescent="0.25">
      <c r="A1170" t="s">
        <v>3855</v>
      </c>
      <c r="B1170" t="s">
        <v>3856</v>
      </c>
    </row>
    <row r="1171" spans="1:2" x14ac:dyDescent="0.25">
      <c r="A1171" t="s">
        <v>3857</v>
      </c>
      <c r="B1171" t="s">
        <v>3858</v>
      </c>
    </row>
    <row r="1172" spans="1:2" x14ac:dyDescent="0.25">
      <c r="A1172" t="s">
        <v>3859</v>
      </c>
      <c r="B1172" t="s">
        <v>3860</v>
      </c>
    </row>
    <row r="1173" spans="1:2" x14ac:dyDescent="0.25">
      <c r="A1173" t="s">
        <v>3861</v>
      </c>
      <c r="B1173" t="s">
        <v>3862</v>
      </c>
    </row>
    <row r="1174" spans="1:2" x14ac:dyDescent="0.25">
      <c r="A1174" t="s">
        <v>3863</v>
      </c>
      <c r="B1174" t="s">
        <v>3864</v>
      </c>
    </row>
    <row r="1175" spans="1:2" x14ac:dyDescent="0.25">
      <c r="A1175" t="s">
        <v>3865</v>
      </c>
      <c r="B1175" t="s">
        <v>3866</v>
      </c>
    </row>
    <row r="1176" spans="1:2" x14ac:dyDescent="0.25">
      <c r="A1176" t="s">
        <v>3867</v>
      </c>
      <c r="B1176" t="s">
        <v>3868</v>
      </c>
    </row>
    <row r="1177" spans="1:2" x14ac:dyDescent="0.25">
      <c r="A1177" t="s">
        <v>3869</v>
      </c>
      <c r="B1177" t="s">
        <v>3870</v>
      </c>
    </row>
    <row r="1178" spans="1:2" x14ac:dyDescent="0.25">
      <c r="A1178" t="s">
        <v>3871</v>
      </c>
      <c r="B1178" t="s">
        <v>3872</v>
      </c>
    </row>
    <row r="1179" spans="1:2" x14ac:dyDescent="0.25">
      <c r="A1179" t="s">
        <v>3873</v>
      </c>
      <c r="B1179" t="s">
        <v>3874</v>
      </c>
    </row>
    <row r="1180" spans="1:2" x14ac:dyDescent="0.25">
      <c r="A1180" t="s">
        <v>3875</v>
      </c>
      <c r="B1180" t="s">
        <v>3876</v>
      </c>
    </row>
    <row r="1181" spans="1:2" x14ac:dyDescent="0.25">
      <c r="A1181" t="s">
        <v>3877</v>
      </c>
      <c r="B1181" t="s">
        <v>3878</v>
      </c>
    </row>
    <row r="1182" spans="1:2" x14ac:dyDescent="0.25">
      <c r="A1182" t="s">
        <v>3879</v>
      </c>
      <c r="B1182" t="s">
        <v>3880</v>
      </c>
    </row>
    <row r="1183" spans="1:2" x14ac:dyDescent="0.25">
      <c r="A1183" t="s">
        <v>3881</v>
      </c>
      <c r="B1183" t="s">
        <v>3882</v>
      </c>
    </row>
    <row r="1184" spans="1:2" x14ac:dyDescent="0.25">
      <c r="A1184" t="s">
        <v>3883</v>
      </c>
      <c r="B1184" t="s">
        <v>3884</v>
      </c>
    </row>
    <row r="1185" spans="1:2" x14ac:dyDescent="0.25">
      <c r="A1185" t="s">
        <v>3885</v>
      </c>
      <c r="B1185" t="s">
        <v>3886</v>
      </c>
    </row>
    <row r="1186" spans="1:2" x14ac:dyDescent="0.25">
      <c r="A1186" t="s">
        <v>3887</v>
      </c>
      <c r="B1186" t="s">
        <v>3888</v>
      </c>
    </row>
    <row r="1187" spans="1:2" x14ac:dyDescent="0.25">
      <c r="A1187" t="s">
        <v>3889</v>
      </c>
      <c r="B1187" t="s">
        <v>3890</v>
      </c>
    </row>
    <row r="1188" spans="1:2" x14ac:dyDescent="0.25">
      <c r="A1188" t="s">
        <v>3891</v>
      </c>
      <c r="B1188" t="s">
        <v>3892</v>
      </c>
    </row>
    <row r="1189" spans="1:2" x14ac:dyDescent="0.25">
      <c r="A1189" t="s">
        <v>3893</v>
      </c>
      <c r="B1189" t="s">
        <v>3894</v>
      </c>
    </row>
    <row r="1190" spans="1:2" x14ac:dyDescent="0.25">
      <c r="A1190" t="s">
        <v>3895</v>
      </c>
      <c r="B1190" t="s">
        <v>3896</v>
      </c>
    </row>
    <row r="1191" spans="1:2" x14ac:dyDescent="0.25">
      <c r="A1191" t="s">
        <v>3897</v>
      </c>
      <c r="B1191" t="s">
        <v>3898</v>
      </c>
    </row>
    <row r="1192" spans="1:2" x14ac:dyDescent="0.25">
      <c r="A1192" t="s">
        <v>3899</v>
      </c>
      <c r="B1192" t="s">
        <v>3900</v>
      </c>
    </row>
    <row r="1193" spans="1:2" x14ac:dyDescent="0.25">
      <c r="A1193" t="s">
        <v>3921</v>
      </c>
      <c r="B1193" t="s">
        <v>3922</v>
      </c>
    </row>
    <row r="1194" spans="1:2" x14ac:dyDescent="0.25">
      <c r="A1194" t="s">
        <v>3923</v>
      </c>
      <c r="B1194" t="s">
        <v>3924</v>
      </c>
    </row>
    <row r="1195" spans="1:2" x14ac:dyDescent="0.25">
      <c r="A1195" t="s">
        <v>3925</v>
      </c>
      <c r="B1195" t="s">
        <v>3926</v>
      </c>
    </row>
    <row r="1196" spans="1:2" x14ac:dyDescent="0.25">
      <c r="A1196" t="s">
        <v>3927</v>
      </c>
      <c r="B1196" t="s">
        <v>3928</v>
      </c>
    </row>
    <row r="1197" spans="1:2" x14ac:dyDescent="0.25">
      <c r="A1197" t="s">
        <v>3929</v>
      </c>
      <c r="B1197" t="s">
        <v>3930</v>
      </c>
    </row>
    <row r="1198" spans="1:2" x14ac:dyDescent="0.25">
      <c r="A1198" t="s">
        <v>3931</v>
      </c>
      <c r="B1198" t="s">
        <v>3932</v>
      </c>
    </row>
    <row r="1199" spans="1:2" x14ac:dyDescent="0.25">
      <c r="A1199" t="s">
        <v>3933</v>
      </c>
      <c r="B1199" t="s">
        <v>3934</v>
      </c>
    </row>
    <row r="1200" spans="1:2" x14ac:dyDescent="0.25">
      <c r="A1200" t="s">
        <v>3935</v>
      </c>
      <c r="B1200" t="s">
        <v>3936</v>
      </c>
    </row>
    <row r="1201" spans="1:2" x14ac:dyDescent="0.25">
      <c r="A1201" t="s">
        <v>3937</v>
      </c>
      <c r="B1201" t="s">
        <v>3938</v>
      </c>
    </row>
    <row r="1202" spans="1:2" x14ac:dyDescent="0.25">
      <c r="A1202" t="s">
        <v>3939</v>
      </c>
      <c r="B1202" t="s">
        <v>3940</v>
      </c>
    </row>
    <row r="1203" spans="1:2" x14ac:dyDescent="0.25">
      <c r="A1203" t="s">
        <v>3941</v>
      </c>
      <c r="B1203" t="s">
        <v>3942</v>
      </c>
    </row>
    <row r="1204" spans="1:2" x14ac:dyDescent="0.25">
      <c r="A1204" t="s">
        <v>3901</v>
      </c>
      <c r="B1204" t="s">
        <v>3902</v>
      </c>
    </row>
    <row r="1205" spans="1:2" x14ac:dyDescent="0.25">
      <c r="A1205" t="s">
        <v>3903</v>
      </c>
      <c r="B1205" t="s">
        <v>3904</v>
      </c>
    </row>
    <row r="1206" spans="1:2" x14ac:dyDescent="0.25">
      <c r="A1206" t="s">
        <v>3905</v>
      </c>
      <c r="B1206" t="s">
        <v>3906</v>
      </c>
    </row>
    <row r="1207" spans="1:2" x14ac:dyDescent="0.25">
      <c r="A1207" t="s">
        <v>3907</v>
      </c>
      <c r="B1207" t="s">
        <v>3908</v>
      </c>
    </row>
    <row r="1208" spans="1:2" x14ac:dyDescent="0.25">
      <c r="A1208" t="s">
        <v>3909</v>
      </c>
      <c r="B1208" t="s">
        <v>3910</v>
      </c>
    </row>
    <row r="1209" spans="1:2" x14ac:dyDescent="0.25">
      <c r="A1209" t="s">
        <v>3911</v>
      </c>
      <c r="B1209" t="s">
        <v>3912</v>
      </c>
    </row>
    <row r="1210" spans="1:2" x14ac:dyDescent="0.25">
      <c r="A1210" t="s">
        <v>3913</v>
      </c>
      <c r="B1210" t="s">
        <v>3914</v>
      </c>
    </row>
    <row r="1211" spans="1:2" x14ac:dyDescent="0.25">
      <c r="A1211" t="s">
        <v>3915</v>
      </c>
      <c r="B1211" t="s">
        <v>3916</v>
      </c>
    </row>
    <row r="1212" spans="1:2" x14ac:dyDescent="0.25">
      <c r="A1212" t="s">
        <v>3917</v>
      </c>
      <c r="B1212" t="s">
        <v>3918</v>
      </c>
    </row>
    <row r="1213" spans="1:2" x14ac:dyDescent="0.25">
      <c r="A1213" t="s">
        <v>3919</v>
      </c>
      <c r="B1213" t="s">
        <v>3920</v>
      </c>
    </row>
    <row r="1214" spans="1:2" x14ac:dyDescent="0.25">
      <c r="A1214" t="s">
        <v>3963</v>
      </c>
      <c r="B1214" t="s">
        <v>3964</v>
      </c>
    </row>
    <row r="1215" spans="1:2" x14ac:dyDescent="0.25">
      <c r="A1215" t="s">
        <v>3965</v>
      </c>
      <c r="B1215" t="s">
        <v>3966</v>
      </c>
    </row>
    <row r="1216" spans="1:2" x14ac:dyDescent="0.25">
      <c r="A1216" t="s">
        <v>3967</v>
      </c>
      <c r="B1216" t="s">
        <v>3968</v>
      </c>
    </row>
    <row r="1217" spans="1:2" x14ac:dyDescent="0.25">
      <c r="A1217" t="s">
        <v>3969</v>
      </c>
      <c r="B1217" t="s">
        <v>3970</v>
      </c>
    </row>
    <row r="1218" spans="1:2" x14ac:dyDescent="0.25">
      <c r="A1218" t="s">
        <v>3971</v>
      </c>
      <c r="B1218" t="s">
        <v>3972</v>
      </c>
    </row>
    <row r="1219" spans="1:2" x14ac:dyDescent="0.25">
      <c r="A1219" t="s">
        <v>3973</v>
      </c>
      <c r="B1219" t="s">
        <v>3974</v>
      </c>
    </row>
    <row r="1220" spans="1:2" x14ac:dyDescent="0.25">
      <c r="A1220" t="s">
        <v>3975</v>
      </c>
      <c r="B1220" t="s">
        <v>3976</v>
      </c>
    </row>
    <row r="1221" spans="1:2" x14ac:dyDescent="0.25">
      <c r="A1221" t="s">
        <v>3943</v>
      </c>
      <c r="B1221" t="s">
        <v>3944</v>
      </c>
    </row>
    <row r="1222" spans="1:2" x14ac:dyDescent="0.25">
      <c r="A1222" t="s">
        <v>3945</v>
      </c>
      <c r="B1222" t="s">
        <v>3946</v>
      </c>
    </row>
    <row r="1223" spans="1:2" x14ac:dyDescent="0.25">
      <c r="A1223" t="s">
        <v>3947</v>
      </c>
      <c r="B1223" t="s">
        <v>3948</v>
      </c>
    </row>
    <row r="1224" spans="1:2" x14ac:dyDescent="0.25">
      <c r="A1224" t="s">
        <v>3949</v>
      </c>
      <c r="B1224" t="s">
        <v>3950</v>
      </c>
    </row>
    <row r="1225" spans="1:2" x14ac:dyDescent="0.25">
      <c r="A1225" t="s">
        <v>3951</v>
      </c>
      <c r="B1225" t="s">
        <v>3952</v>
      </c>
    </row>
    <row r="1226" spans="1:2" x14ac:dyDescent="0.25">
      <c r="A1226" t="s">
        <v>3953</v>
      </c>
      <c r="B1226" t="s">
        <v>3954</v>
      </c>
    </row>
    <row r="1227" spans="1:2" x14ac:dyDescent="0.25">
      <c r="A1227" t="s">
        <v>3955</v>
      </c>
      <c r="B1227" t="s">
        <v>3956</v>
      </c>
    </row>
    <row r="1228" spans="1:2" x14ac:dyDescent="0.25">
      <c r="A1228" t="s">
        <v>3957</v>
      </c>
      <c r="B1228" t="s">
        <v>3958</v>
      </c>
    </row>
    <row r="1229" spans="1:2" x14ac:dyDescent="0.25">
      <c r="A1229" t="s">
        <v>3959</v>
      </c>
      <c r="B1229" t="s">
        <v>3960</v>
      </c>
    </row>
    <row r="1230" spans="1:2" x14ac:dyDescent="0.25">
      <c r="A1230" t="s">
        <v>3961</v>
      </c>
      <c r="B1230" t="s">
        <v>3962</v>
      </c>
    </row>
    <row r="1231" spans="1:2" x14ac:dyDescent="0.25">
      <c r="A1231" t="s">
        <v>3996</v>
      </c>
      <c r="B1231" t="s">
        <v>3997</v>
      </c>
    </row>
    <row r="1232" spans="1:2" x14ac:dyDescent="0.25">
      <c r="A1232" t="s">
        <v>3998</v>
      </c>
      <c r="B1232" t="s">
        <v>3999</v>
      </c>
    </row>
    <row r="1233" spans="1:2" x14ac:dyDescent="0.25">
      <c r="A1233" t="s">
        <v>4000</v>
      </c>
      <c r="B1233" t="s">
        <v>4001</v>
      </c>
    </row>
    <row r="1234" spans="1:2" x14ac:dyDescent="0.25">
      <c r="A1234" t="s">
        <v>4002</v>
      </c>
      <c r="B1234" t="s">
        <v>4003</v>
      </c>
    </row>
    <row r="1235" spans="1:2" x14ac:dyDescent="0.25">
      <c r="A1235" t="s">
        <v>4004</v>
      </c>
      <c r="B1235" t="s">
        <v>4005</v>
      </c>
    </row>
    <row r="1236" spans="1:2" x14ac:dyDescent="0.25">
      <c r="A1236" t="s">
        <v>3977</v>
      </c>
      <c r="B1236" t="s">
        <v>3978</v>
      </c>
    </row>
    <row r="1237" spans="1:2" x14ac:dyDescent="0.25">
      <c r="A1237" t="s">
        <v>3979</v>
      </c>
      <c r="B1237" t="s">
        <v>3980</v>
      </c>
    </row>
    <row r="1238" spans="1:2" x14ac:dyDescent="0.25">
      <c r="A1238" t="s">
        <v>3981</v>
      </c>
      <c r="B1238" t="s">
        <v>3982</v>
      </c>
    </row>
    <row r="1239" spans="1:2" x14ac:dyDescent="0.25">
      <c r="A1239" t="s">
        <v>3983</v>
      </c>
      <c r="B1239" t="s">
        <v>3984</v>
      </c>
    </row>
    <row r="1240" spans="1:2" x14ac:dyDescent="0.25">
      <c r="A1240" t="s">
        <v>3985</v>
      </c>
      <c r="B1240" t="s">
        <v>3986</v>
      </c>
    </row>
    <row r="1241" spans="1:2" x14ac:dyDescent="0.25">
      <c r="A1241" t="s">
        <v>3987</v>
      </c>
      <c r="B1241" t="s">
        <v>3329</v>
      </c>
    </row>
    <row r="1242" spans="1:2" x14ac:dyDescent="0.25">
      <c r="A1242" t="s">
        <v>3988</v>
      </c>
      <c r="B1242" t="s">
        <v>3989</v>
      </c>
    </row>
    <row r="1243" spans="1:2" x14ac:dyDescent="0.25">
      <c r="A1243" t="s">
        <v>3990</v>
      </c>
      <c r="B1243" t="s">
        <v>3991</v>
      </c>
    </row>
    <row r="1244" spans="1:2" x14ac:dyDescent="0.25">
      <c r="A1244" t="s">
        <v>3992</v>
      </c>
      <c r="B1244" t="s">
        <v>3993</v>
      </c>
    </row>
    <row r="1245" spans="1:2" x14ac:dyDescent="0.25">
      <c r="A1245" t="s">
        <v>3994</v>
      </c>
      <c r="B1245" t="s">
        <v>3995</v>
      </c>
    </row>
    <row r="1246" spans="1:2" x14ac:dyDescent="0.25">
      <c r="A1246" t="s">
        <v>4006</v>
      </c>
      <c r="B1246" t="s">
        <v>4007</v>
      </c>
    </row>
    <row r="1247" spans="1:2" x14ac:dyDescent="0.25">
      <c r="A1247" t="s">
        <v>4008</v>
      </c>
      <c r="B1247" t="s">
        <v>4009</v>
      </c>
    </row>
    <row r="1248" spans="1:2" x14ac:dyDescent="0.25">
      <c r="A1248" t="s">
        <v>4010</v>
      </c>
      <c r="B1248" t="s">
        <v>4011</v>
      </c>
    </row>
    <row r="1249" spans="1:2" x14ac:dyDescent="0.25">
      <c r="A1249" t="s">
        <v>4012</v>
      </c>
      <c r="B1249" t="s">
        <v>4013</v>
      </c>
    </row>
    <row r="1250" spans="1:2" x14ac:dyDescent="0.25">
      <c r="A1250" t="s">
        <v>4014</v>
      </c>
      <c r="B1250" t="s">
        <v>4015</v>
      </c>
    </row>
    <row r="1251" spans="1:2" x14ac:dyDescent="0.25">
      <c r="A1251" t="s">
        <v>4016</v>
      </c>
      <c r="B1251" t="s">
        <v>4017</v>
      </c>
    </row>
    <row r="1252" spans="1:2" x14ac:dyDescent="0.25">
      <c r="A1252" t="s">
        <v>4018</v>
      </c>
      <c r="B1252" t="s">
        <v>4019</v>
      </c>
    </row>
    <row r="1253" spans="1:2" x14ac:dyDescent="0.25">
      <c r="A1253" t="s">
        <v>4020</v>
      </c>
      <c r="B1253" t="s">
        <v>4021</v>
      </c>
    </row>
    <row r="1254" spans="1:2" x14ac:dyDescent="0.25">
      <c r="A1254" t="s">
        <v>4022</v>
      </c>
      <c r="B1254" t="s">
        <v>4023</v>
      </c>
    </row>
    <row r="1255" spans="1:2" x14ac:dyDescent="0.25">
      <c r="A1255" t="s">
        <v>4024</v>
      </c>
      <c r="B1255" t="s">
        <v>4025</v>
      </c>
    </row>
    <row r="1256" spans="1:2" x14ac:dyDescent="0.25">
      <c r="A1256" t="s">
        <v>4026</v>
      </c>
      <c r="B1256" t="s">
        <v>4027</v>
      </c>
    </row>
    <row r="1257" spans="1:2" x14ac:dyDescent="0.25">
      <c r="A1257" t="s">
        <v>4028</v>
      </c>
      <c r="B1257" t="s">
        <v>4029</v>
      </c>
    </row>
    <row r="1258" spans="1:2" x14ac:dyDescent="0.25">
      <c r="A1258" t="s">
        <v>4030</v>
      </c>
      <c r="B1258" t="s">
        <v>3902</v>
      </c>
    </row>
    <row r="1259" spans="1:2" x14ac:dyDescent="0.25">
      <c r="A1259" t="s">
        <v>4031</v>
      </c>
      <c r="B1259" t="s">
        <v>4032</v>
      </c>
    </row>
    <row r="1260" spans="1:2" x14ac:dyDescent="0.25">
      <c r="A1260" t="s">
        <v>4033</v>
      </c>
      <c r="B1260" t="s">
        <v>4034</v>
      </c>
    </row>
    <row r="1261" spans="1:2" x14ac:dyDescent="0.25">
      <c r="A1261" t="s">
        <v>4035</v>
      </c>
      <c r="B1261" t="s">
        <v>4036</v>
      </c>
    </row>
    <row r="1262" spans="1:2" x14ac:dyDescent="0.25">
      <c r="A1262" t="s">
        <v>4037</v>
      </c>
      <c r="B1262" t="s">
        <v>4038</v>
      </c>
    </row>
    <row r="1263" spans="1:2" x14ac:dyDescent="0.25">
      <c r="A1263" t="s">
        <v>4039</v>
      </c>
      <c r="B1263" t="s">
        <v>4040</v>
      </c>
    </row>
    <row r="1264" spans="1:2" x14ac:dyDescent="0.25">
      <c r="A1264" t="s">
        <v>4041</v>
      </c>
      <c r="B1264" t="s">
        <v>4042</v>
      </c>
    </row>
    <row r="1265" spans="1:2" x14ac:dyDescent="0.25">
      <c r="A1265" t="s">
        <v>4043</v>
      </c>
      <c r="B1265" t="s">
        <v>4044</v>
      </c>
    </row>
    <row r="1266" spans="1:2" x14ac:dyDescent="0.25">
      <c r="A1266" t="s">
        <v>4045</v>
      </c>
      <c r="B1266" t="s">
        <v>4046</v>
      </c>
    </row>
    <row r="1267" spans="1:2" x14ac:dyDescent="0.25">
      <c r="A1267" t="s">
        <v>4047</v>
      </c>
      <c r="B1267" t="s">
        <v>4048</v>
      </c>
    </row>
    <row r="1268" spans="1:2" x14ac:dyDescent="0.25">
      <c r="A1268" t="s">
        <v>4049</v>
      </c>
      <c r="B1268" t="s">
        <v>4050</v>
      </c>
    </row>
    <row r="1269" spans="1:2" x14ac:dyDescent="0.25">
      <c r="A1269" t="s">
        <v>4051</v>
      </c>
      <c r="B1269" t="s">
        <v>4052</v>
      </c>
    </row>
    <row r="1270" spans="1:2" x14ac:dyDescent="0.25">
      <c r="A1270" t="s">
        <v>4053</v>
      </c>
      <c r="B1270" t="s">
        <v>4054</v>
      </c>
    </row>
    <row r="1271" spans="1:2" x14ac:dyDescent="0.25">
      <c r="A1271" t="s">
        <v>4055</v>
      </c>
      <c r="B1271" t="s">
        <v>4056</v>
      </c>
    </row>
    <row r="1272" spans="1:2" x14ac:dyDescent="0.25">
      <c r="A1272" t="s">
        <v>4057</v>
      </c>
      <c r="B1272" t="s">
        <v>4058</v>
      </c>
    </row>
    <row r="1273" spans="1:2" x14ac:dyDescent="0.25">
      <c r="A1273" t="s">
        <v>4059</v>
      </c>
      <c r="B1273" t="s">
        <v>4060</v>
      </c>
    </row>
    <row r="1274" spans="1:2" x14ac:dyDescent="0.25">
      <c r="A1274" t="s">
        <v>4061</v>
      </c>
      <c r="B1274" t="s">
        <v>4062</v>
      </c>
    </row>
    <row r="1275" spans="1:2" x14ac:dyDescent="0.25">
      <c r="A1275" t="s">
        <v>4063</v>
      </c>
      <c r="B1275" t="s">
        <v>4064</v>
      </c>
    </row>
    <row r="1276" spans="1:2" x14ac:dyDescent="0.25">
      <c r="A1276" t="s">
        <v>4065</v>
      </c>
      <c r="B1276" t="s">
        <v>4066</v>
      </c>
    </row>
    <row r="1277" spans="1:2" x14ac:dyDescent="0.25">
      <c r="A1277" t="s">
        <v>4067</v>
      </c>
      <c r="B1277" t="s">
        <v>4068</v>
      </c>
    </row>
    <row r="1278" spans="1:2" x14ac:dyDescent="0.25">
      <c r="A1278" t="s">
        <v>4069</v>
      </c>
      <c r="B1278" t="s">
        <v>4070</v>
      </c>
    </row>
    <row r="1279" spans="1:2" x14ac:dyDescent="0.25">
      <c r="A1279" t="s">
        <v>4071</v>
      </c>
      <c r="B1279" t="s">
        <v>4072</v>
      </c>
    </row>
    <row r="1280" spans="1:2" x14ac:dyDescent="0.25">
      <c r="A1280" t="s">
        <v>4073</v>
      </c>
      <c r="B1280" t="s">
        <v>4074</v>
      </c>
    </row>
    <row r="1281" spans="1:2" x14ac:dyDescent="0.25">
      <c r="A1281" t="s">
        <v>4075</v>
      </c>
      <c r="B1281" t="s">
        <v>4076</v>
      </c>
    </row>
    <row r="1282" spans="1:2" x14ac:dyDescent="0.25">
      <c r="A1282" t="s">
        <v>4077</v>
      </c>
      <c r="B1282" t="s">
        <v>4078</v>
      </c>
    </row>
    <row r="1283" spans="1:2" x14ac:dyDescent="0.25">
      <c r="A1283" t="s">
        <v>4079</v>
      </c>
      <c r="B1283" t="s">
        <v>4080</v>
      </c>
    </row>
    <row r="1284" spans="1:2" x14ac:dyDescent="0.25">
      <c r="A1284" t="s">
        <v>4081</v>
      </c>
      <c r="B1284" t="s">
        <v>4082</v>
      </c>
    </row>
    <row r="1285" spans="1:2" x14ac:dyDescent="0.25">
      <c r="A1285" t="s">
        <v>4083</v>
      </c>
      <c r="B1285" t="s">
        <v>4084</v>
      </c>
    </row>
    <row r="1286" spans="1:2" x14ac:dyDescent="0.25">
      <c r="A1286" t="s">
        <v>4085</v>
      </c>
      <c r="B1286" t="s">
        <v>4086</v>
      </c>
    </row>
    <row r="1287" spans="1:2" x14ac:dyDescent="0.25">
      <c r="A1287" t="s">
        <v>4087</v>
      </c>
      <c r="B1287" t="s">
        <v>4088</v>
      </c>
    </row>
    <row r="1288" spans="1:2" x14ac:dyDescent="0.25">
      <c r="A1288" t="s">
        <v>4089</v>
      </c>
      <c r="B1288" t="s">
        <v>4090</v>
      </c>
    </row>
    <row r="1289" spans="1:2" x14ac:dyDescent="0.25">
      <c r="A1289" t="s">
        <v>4091</v>
      </c>
      <c r="B1289" t="s">
        <v>2300</v>
      </c>
    </row>
    <row r="1290" spans="1:2" x14ac:dyDescent="0.25">
      <c r="A1290" t="s">
        <v>4092</v>
      </c>
      <c r="B1290" t="s">
        <v>4093</v>
      </c>
    </row>
    <row r="1291" spans="1:2" x14ac:dyDescent="0.25">
      <c r="A1291" t="s">
        <v>4094</v>
      </c>
      <c r="B1291" t="s">
        <v>4095</v>
      </c>
    </row>
    <row r="1292" spans="1:2" x14ac:dyDescent="0.25">
      <c r="A1292" t="s">
        <v>4096</v>
      </c>
      <c r="B1292" t="s">
        <v>1703</v>
      </c>
    </row>
    <row r="1293" spans="1:2" x14ac:dyDescent="0.25">
      <c r="A1293" t="s">
        <v>4097</v>
      </c>
      <c r="B1293" t="s">
        <v>4098</v>
      </c>
    </row>
    <row r="1294" spans="1:2" x14ac:dyDescent="0.25">
      <c r="A1294" t="s">
        <v>4099</v>
      </c>
      <c r="B1294" t="s">
        <v>4100</v>
      </c>
    </row>
    <row r="1295" spans="1:2" x14ac:dyDescent="0.25">
      <c r="A1295" t="s">
        <v>4101</v>
      </c>
      <c r="B1295" t="s">
        <v>4102</v>
      </c>
    </row>
    <row r="1296" spans="1:2" x14ac:dyDescent="0.25">
      <c r="A1296" t="s">
        <v>4103</v>
      </c>
      <c r="B1296" t="s">
        <v>4104</v>
      </c>
    </row>
    <row r="1297" spans="1:2" x14ac:dyDescent="0.25">
      <c r="A1297" t="s">
        <v>4105</v>
      </c>
      <c r="B1297" t="s">
        <v>4106</v>
      </c>
    </row>
    <row r="1298" spans="1:2" x14ac:dyDescent="0.25">
      <c r="A1298" t="s">
        <v>4107</v>
      </c>
      <c r="B1298" t="s">
        <v>4108</v>
      </c>
    </row>
    <row r="1299" spans="1:2" x14ac:dyDescent="0.25">
      <c r="A1299" t="s">
        <v>4109</v>
      </c>
      <c r="B1299" t="s">
        <v>4110</v>
      </c>
    </row>
    <row r="1300" spans="1:2" x14ac:dyDescent="0.25">
      <c r="A1300" t="s">
        <v>4111</v>
      </c>
      <c r="B1300" t="s">
        <v>4112</v>
      </c>
    </row>
    <row r="1301" spans="1:2" x14ac:dyDescent="0.25">
      <c r="A1301" t="s">
        <v>4113</v>
      </c>
      <c r="B1301" t="s">
        <v>4114</v>
      </c>
    </row>
    <row r="1302" spans="1:2" x14ac:dyDescent="0.25">
      <c r="A1302" t="s">
        <v>4115</v>
      </c>
      <c r="B1302" t="s">
        <v>4116</v>
      </c>
    </row>
    <row r="1303" spans="1:2" x14ac:dyDescent="0.25">
      <c r="A1303" t="s">
        <v>4117</v>
      </c>
      <c r="B1303" t="s">
        <v>4118</v>
      </c>
    </row>
    <row r="1304" spans="1:2" x14ac:dyDescent="0.25">
      <c r="A1304" t="s">
        <v>4119</v>
      </c>
      <c r="B1304" t="s">
        <v>4120</v>
      </c>
    </row>
    <row r="1305" spans="1:2" x14ac:dyDescent="0.25">
      <c r="A1305" t="s">
        <v>4121</v>
      </c>
      <c r="B1305" t="s">
        <v>4122</v>
      </c>
    </row>
    <row r="1306" spans="1:2" x14ac:dyDescent="0.25">
      <c r="A1306" t="s">
        <v>4123</v>
      </c>
      <c r="B1306" t="s">
        <v>4124</v>
      </c>
    </row>
    <row r="1307" spans="1:2" x14ac:dyDescent="0.25">
      <c r="A1307" t="s">
        <v>4125</v>
      </c>
      <c r="B1307" t="s">
        <v>4122</v>
      </c>
    </row>
    <row r="1308" spans="1:2" x14ac:dyDescent="0.25">
      <c r="A1308" t="s">
        <v>4126</v>
      </c>
      <c r="B1308" t="s">
        <v>4127</v>
      </c>
    </row>
    <row r="1309" spans="1:2" x14ac:dyDescent="0.25">
      <c r="A1309" t="s">
        <v>4128</v>
      </c>
      <c r="B1309" t="s">
        <v>4129</v>
      </c>
    </row>
    <row r="1310" spans="1:2" x14ac:dyDescent="0.25">
      <c r="A1310" t="s">
        <v>4130</v>
      </c>
      <c r="B1310" t="s">
        <v>4131</v>
      </c>
    </row>
    <row r="1311" spans="1:2" x14ac:dyDescent="0.25">
      <c r="A1311" t="s">
        <v>4132</v>
      </c>
      <c r="B1311" t="s">
        <v>4133</v>
      </c>
    </row>
    <row r="1312" spans="1:2" x14ac:dyDescent="0.25">
      <c r="A1312" t="s">
        <v>4134</v>
      </c>
      <c r="B1312" t="s">
        <v>4135</v>
      </c>
    </row>
    <row r="1313" spans="1:2" x14ac:dyDescent="0.25">
      <c r="A1313" t="s">
        <v>4136</v>
      </c>
      <c r="B1313" t="s">
        <v>4137</v>
      </c>
    </row>
    <row r="1314" spans="1:2" x14ac:dyDescent="0.25">
      <c r="A1314" t="s">
        <v>4138</v>
      </c>
      <c r="B1314" t="s">
        <v>4139</v>
      </c>
    </row>
    <row r="1315" spans="1:2" x14ac:dyDescent="0.25">
      <c r="A1315" t="s">
        <v>4140</v>
      </c>
      <c r="B1315" t="s">
        <v>4141</v>
      </c>
    </row>
    <row r="1316" spans="1:2" x14ac:dyDescent="0.25">
      <c r="A1316" t="s">
        <v>4142</v>
      </c>
      <c r="B1316" t="s">
        <v>4143</v>
      </c>
    </row>
    <row r="1317" spans="1:2" x14ac:dyDescent="0.25">
      <c r="A1317" t="s">
        <v>4144</v>
      </c>
      <c r="B1317" t="s">
        <v>4145</v>
      </c>
    </row>
    <row r="1318" spans="1:2" x14ac:dyDescent="0.25">
      <c r="A1318" t="s">
        <v>4146</v>
      </c>
      <c r="B1318" t="s">
        <v>4147</v>
      </c>
    </row>
    <row r="1319" spans="1:2" x14ac:dyDescent="0.25">
      <c r="A1319" t="s">
        <v>4148</v>
      </c>
      <c r="B1319" t="s">
        <v>4149</v>
      </c>
    </row>
    <row r="1320" spans="1:2" x14ac:dyDescent="0.25">
      <c r="A1320" t="s">
        <v>4150</v>
      </c>
      <c r="B1320" t="s">
        <v>4151</v>
      </c>
    </row>
    <row r="1321" spans="1:2" x14ac:dyDescent="0.25">
      <c r="A1321" t="s">
        <v>4152</v>
      </c>
      <c r="B1321" t="s">
        <v>4153</v>
      </c>
    </row>
    <row r="1322" spans="1:2" x14ac:dyDescent="0.25">
      <c r="A1322" t="s">
        <v>4154</v>
      </c>
      <c r="B1322" t="s">
        <v>4155</v>
      </c>
    </row>
    <row r="1323" spans="1:2" x14ac:dyDescent="0.25">
      <c r="A1323" t="s">
        <v>4156</v>
      </c>
      <c r="B1323" t="s">
        <v>4157</v>
      </c>
    </row>
    <row r="1324" spans="1:2" x14ac:dyDescent="0.25">
      <c r="A1324" t="s">
        <v>4158</v>
      </c>
      <c r="B1324" t="s">
        <v>4159</v>
      </c>
    </row>
    <row r="1325" spans="1:2" x14ac:dyDescent="0.25">
      <c r="A1325" t="s">
        <v>4160</v>
      </c>
      <c r="B1325" t="s">
        <v>4161</v>
      </c>
    </row>
    <row r="1326" spans="1:2" x14ac:dyDescent="0.25">
      <c r="A1326" t="s">
        <v>4162</v>
      </c>
      <c r="B1326" t="s">
        <v>4163</v>
      </c>
    </row>
    <row r="1327" spans="1:2" x14ac:dyDescent="0.25">
      <c r="A1327" t="s">
        <v>40290</v>
      </c>
      <c r="B1327" t="s">
        <v>40291</v>
      </c>
    </row>
    <row r="1328" spans="1:2" x14ac:dyDescent="0.25">
      <c r="A1328" t="s">
        <v>4164</v>
      </c>
      <c r="B1328" t="s">
        <v>4165</v>
      </c>
    </row>
    <row r="1329" spans="1:2" x14ac:dyDescent="0.25">
      <c r="A1329" t="s">
        <v>4166</v>
      </c>
      <c r="B1329" t="s">
        <v>4167</v>
      </c>
    </row>
    <row r="1330" spans="1:2" x14ac:dyDescent="0.25">
      <c r="A1330" t="s">
        <v>4168</v>
      </c>
      <c r="B1330" t="s">
        <v>4169</v>
      </c>
    </row>
    <row r="1331" spans="1:2" x14ac:dyDescent="0.25">
      <c r="A1331" t="s">
        <v>4170</v>
      </c>
      <c r="B1331" t="s">
        <v>4171</v>
      </c>
    </row>
    <row r="1332" spans="1:2" x14ac:dyDescent="0.25">
      <c r="A1332" t="s">
        <v>4172</v>
      </c>
      <c r="B1332" t="s">
        <v>4173</v>
      </c>
    </row>
    <row r="1333" spans="1:2" x14ac:dyDescent="0.25">
      <c r="A1333" t="s">
        <v>4174</v>
      </c>
      <c r="B1333" t="s">
        <v>4175</v>
      </c>
    </row>
    <row r="1334" spans="1:2" x14ac:dyDescent="0.25">
      <c r="A1334" t="s">
        <v>4176</v>
      </c>
      <c r="B1334" t="s">
        <v>4177</v>
      </c>
    </row>
    <row r="1335" spans="1:2" x14ac:dyDescent="0.25">
      <c r="A1335" t="s">
        <v>4178</v>
      </c>
      <c r="B1335" t="s">
        <v>4179</v>
      </c>
    </row>
    <row r="1336" spans="1:2" x14ac:dyDescent="0.25">
      <c r="A1336" t="s">
        <v>4180</v>
      </c>
      <c r="B1336" t="s">
        <v>4181</v>
      </c>
    </row>
    <row r="1337" spans="1:2" x14ac:dyDescent="0.25">
      <c r="A1337" t="s">
        <v>4182</v>
      </c>
      <c r="B1337" t="s">
        <v>4183</v>
      </c>
    </row>
    <row r="1338" spans="1:2" x14ac:dyDescent="0.25">
      <c r="A1338" t="s">
        <v>4184</v>
      </c>
      <c r="B1338" t="s">
        <v>4185</v>
      </c>
    </row>
    <row r="1339" spans="1:2" x14ac:dyDescent="0.25">
      <c r="A1339" t="s">
        <v>4186</v>
      </c>
      <c r="B1339" t="s">
        <v>4187</v>
      </c>
    </row>
    <row r="1340" spans="1:2" x14ac:dyDescent="0.25">
      <c r="A1340" t="s">
        <v>4188</v>
      </c>
      <c r="B1340" t="s">
        <v>4189</v>
      </c>
    </row>
    <row r="1341" spans="1:2" x14ac:dyDescent="0.25">
      <c r="A1341" t="s">
        <v>4190</v>
      </c>
      <c r="B1341" t="s">
        <v>4191</v>
      </c>
    </row>
    <row r="1342" spans="1:2" x14ac:dyDescent="0.25">
      <c r="A1342" t="s">
        <v>4192</v>
      </c>
      <c r="B1342" t="s">
        <v>4193</v>
      </c>
    </row>
    <row r="1343" spans="1:2" x14ac:dyDescent="0.25">
      <c r="A1343" t="s">
        <v>4194</v>
      </c>
      <c r="B1343" t="s">
        <v>4195</v>
      </c>
    </row>
    <row r="1344" spans="1:2" x14ac:dyDescent="0.25">
      <c r="A1344" t="s">
        <v>4196</v>
      </c>
      <c r="B1344" t="s">
        <v>2572</v>
      </c>
    </row>
    <row r="1345" spans="1:2" x14ac:dyDescent="0.25">
      <c r="A1345" t="s">
        <v>4197</v>
      </c>
      <c r="B1345" t="s">
        <v>4198</v>
      </c>
    </row>
    <row r="1346" spans="1:2" x14ac:dyDescent="0.25">
      <c r="A1346" t="s">
        <v>4199</v>
      </c>
      <c r="B1346" t="s">
        <v>4189</v>
      </c>
    </row>
    <row r="1347" spans="1:2" x14ac:dyDescent="0.25">
      <c r="A1347" t="s">
        <v>4200</v>
      </c>
      <c r="B1347" t="s">
        <v>4201</v>
      </c>
    </row>
    <row r="1348" spans="1:2" x14ac:dyDescent="0.25">
      <c r="A1348" t="s">
        <v>4202</v>
      </c>
      <c r="B1348" t="s">
        <v>4203</v>
      </c>
    </row>
    <row r="1349" spans="1:2" x14ac:dyDescent="0.25">
      <c r="A1349" t="s">
        <v>4204</v>
      </c>
      <c r="B1349" t="s">
        <v>4205</v>
      </c>
    </row>
    <row r="1350" spans="1:2" x14ac:dyDescent="0.25">
      <c r="A1350" t="s">
        <v>4206</v>
      </c>
      <c r="B1350" t="s">
        <v>4207</v>
      </c>
    </row>
    <row r="1351" spans="1:2" x14ac:dyDescent="0.25">
      <c r="A1351" t="s">
        <v>4208</v>
      </c>
      <c r="B1351" t="s">
        <v>4209</v>
      </c>
    </row>
    <row r="1352" spans="1:2" x14ac:dyDescent="0.25">
      <c r="A1352" t="s">
        <v>4210</v>
      </c>
      <c r="B1352" t="s">
        <v>4211</v>
      </c>
    </row>
    <row r="1353" spans="1:2" x14ac:dyDescent="0.25">
      <c r="A1353" t="s">
        <v>4212</v>
      </c>
      <c r="B1353" t="s">
        <v>4213</v>
      </c>
    </row>
    <row r="1354" spans="1:2" x14ac:dyDescent="0.25">
      <c r="A1354" t="s">
        <v>4214</v>
      </c>
      <c r="B1354" t="s">
        <v>4215</v>
      </c>
    </row>
    <row r="1355" spans="1:2" x14ac:dyDescent="0.25">
      <c r="A1355" t="s">
        <v>4216</v>
      </c>
      <c r="B1355" t="s">
        <v>4217</v>
      </c>
    </row>
    <row r="1356" spans="1:2" x14ac:dyDescent="0.25">
      <c r="A1356" t="s">
        <v>4218</v>
      </c>
      <c r="B1356" t="s">
        <v>4219</v>
      </c>
    </row>
    <row r="1357" spans="1:2" x14ac:dyDescent="0.25">
      <c r="A1357" t="s">
        <v>4220</v>
      </c>
      <c r="B1357" t="s">
        <v>4221</v>
      </c>
    </row>
    <row r="1358" spans="1:2" x14ac:dyDescent="0.25">
      <c r="A1358" t="s">
        <v>4222</v>
      </c>
      <c r="B1358" t="s">
        <v>4223</v>
      </c>
    </row>
    <row r="1359" spans="1:2" x14ac:dyDescent="0.25">
      <c r="A1359" t="s">
        <v>4224</v>
      </c>
      <c r="B1359" t="s">
        <v>4225</v>
      </c>
    </row>
    <row r="1360" spans="1:2" x14ac:dyDescent="0.25">
      <c r="A1360" t="s">
        <v>4226</v>
      </c>
      <c r="B1360" t="s">
        <v>4227</v>
      </c>
    </row>
    <row r="1361" spans="1:2" x14ac:dyDescent="0.25">
      <c r="A1361" t="s">
        <v>4228</v>
      </c>
      <c r="B1361" t="s">
        <v>4229</v>
      </c>
    </row>
    <row r="1362" spans="1:2" x14ac:dyDescent="0.25">
      <c r="A1362" t="s">
        <v>4230</v>
      </c>
      <c r="B1362" t="s">
        <v>4231</v>
      </c>
    </row>
    <row r="1363" spans="1:2" x14ac:dyDescent="0.25">
      <c r="A1363" t="s">
        <v>4232</v>
      </c>
      <c r="B1363" t="s">
        <v>4233</v>
      </c>
    </row>
    <row r="1364" spans="1:2" x14ac:dyDescent="0.25">
      <c r="A1364" t="s">
        <v>4234</v>
      </c>
      <c r="B1364" t="s">
        <v>4235</v>
      </c>
    </row>
    <row r="1365" spans="1:2" x14ac:dyDescent="0.25">
      <c r="A1365" t="s">
        <v>4236</v>
      </c>
      <c r="B1365" t="s">
        <v>4237</v>
      </c>
    </row>
    <row r="1366" spans="1:2" x14ac:dyDescent="0.25">
      <c r="A1366" t="s">
        <v>4238</v>
      </c>
      <c r="B1366" t="s">
        <v>4239</v>
      </c>
    </row>
    <row r="1367" spans="1:2" x14ac:dyDescent="0.25">
      <c r="A1367" t="s">
        <v>4240</v>
      </c>
      <c r="B1367" t="s">
        <v>4241</v>
      </c>
    </row>
    <row r="1368" spans="1:2" x14ac:dyDescent="0.25">
      <c r="A1368" t="s">
        <v>4242</v>
      </c>
      <c r="B1368" t="s">
        <v>4231</v>
      </c>
    </row>
    <row r="1369" spans="1:2" x14ac:dyDescent="0.25">
      <c r="A1369" t="s">
        <v>4243</v>
      </c>
      <c r="B1369" t="s">
        <v>4244</v>
      </c>
    </row>
    <row r="1370" spans="1:2" x14ac:dyDescent="0.25">
      <c r="A1370" t="s">
        <v>4245</v>
      </c>
      <c r="B1370" t="s">
        <v>4246</v>
      </c>
    </row>
    <row r="1371" spans="1:2" x14ac:dyDescent="0.25">
      <c r="A1371" t="s">
        <v>4247</v>
      </c>
      <c r="B1371" t="s">
        <v>4248</v>
      </c>
    </row>
    <row r="1372" spans="1:2" x14ac:dyDescent="0.25">
      <c r="A1372" t="s">
        <v>4249</v>
      </c>
      <c r="B1372" t="s">
        <v>4250</v>
      </c>
    </row>
    <row r="1373" spans="1:2" x14ac:dyDescent="0.25">
      <c r="A1373" t="s">
        <v>4251</v>
      </c>
      <c r="B1373" t="s">
        <v>4252</v>
      </c>
    </row>
    <row r="1374" spans="1:2" x14ac:dyDescent="0.25">
      <c r="A1374" t="s">
        <v>4253</v>
      </c>
      <c r="B1374" t="s">
        <v>4254</v>
      </c>
    </row>
    <row r="1375" spans="1:2" x14ac:dyDescent="0.25">
      <c r="A1375" t="s">
        <v>4255</v>
      </c>
      <c r="B1375" t="s">
        <v>4256</v>
      </c>
    </row>
    <row r="1376" spans="1:2" x14ac:dyDescent="0.25">
      <c r="A1376" t="s">
        <v>4257</v>
      </c>
      <c r="B1376" t="s">
        <v>4258</v>
      </c>
    </row>
    <row r="1377" spans="1:2" x14ac:dyDescent="0.25">
      <c r="A1377" t="s">
        <v>4259</v>
      </c>
      <c r="B1377" t="s">
        <v>4260</v>
      </c>
    </row>
    <row r="1378" spans="1:2" x14ac:dyDescent="0.25">
      <c r="A1378" t="s">
        <v>4261</v>
      </c>
      <c r="B1378" t="s">
        <v>4262</v>
      </c>
    </row>
    <row r="1379" spans="1:2" x14ac:dyDescent="0.25">
      <c r="A1379" t="s">
        <v>4263</v>
      </c>
      <c r="B1379" t="s">
        <v>4264</v>
      </c>
    </row>
    <row r="1380" spans="1:2" x14ac:dyDescent="0.25">
      <c r="A1380" t="s">
        <v>4265</v>
      </c>
      <c r="B1380" t="s">
        <v>4266</v>
      </c>
    </row>
    <row r="1381" spans="1:2" x14ac:dyDescent="0.25">
      <c r="A1381" t="s">
        <v>4267</v>
      </c>
      <c r="B1381" t="s">
        <v>4268</v>
      </c>
    </row>
    <row r="1382" spans="1:2" x14ac:dyDescent="0.25">
      <c r="A1382" t="s">
        <v>4269</v>
      </c>
      <c r="B1382" t="s">
        <v>4270</v>
      </c>
    </row>
    <row r="1383" spans="1:2" x14ac:dyDescent="0.25">
      <c r="A1383" t="s">
        <v>4271</v>
      </c>
      <c r="B1383" t="s">
        <v>4268</v>
      </c>
    </row>
    <row r="1384" spans="1:2" x14ac:dyDescent="0.25">
      <c r="A1384" t="s">
        <v>4272</v>
      </c>
      <c r="B1384" t="s">
        <v>4273</v>
      </c>
    </row>
    <row r="1385" spans="1:2" x14ac:dyDescent="0.25">
      <c r="A1385" t="s">
        <v>4274</v>
      </c>
      <c r="B1385" t="s">
        <v>4275</v>
      </c>
    </row>
    <row r="1386" spans="1:2" x14ac:dyDescent="0.25">
      <c r="A1386" t="s">
        <v>4276</v>
      </c>
      <c r="B1386" t="s">
        <v>4277</v>
      </c>
    </row>
    <row r="1387" spans="1:2" x14ac:dyDescent="0.25">
      <c r="A1387" t="s">
        <v>4278</v>
      </c>
      <c r="B1387" t="s">
        <v>4279</v>
      </c>
    </row>
    <row r="1388" spans="1:2" x14ac:dyDescent="0.25">
      <c r="A1388" t="s">
        <v>4280</v>
      </c>
      <c r="B1388" t="s">
        <v>4281</v>
      </c>
    </row>
    <row r="1389" spans="1:2" x14ac:dyDescent="0.25">
      <c r="A1389" t="s">
        <v>4282</v>
      </c>
      <c r="B1389" t="s">
        <v>4283</v>
      </c>
    </row>
    <row r="1390" spans="1:2" x14ac:dyDescent="0.25">
      <c r="A1390" t="s">
        <v>4284</v>
      </c>
      <c r="B1390" t="s">
        <v>4285</v>
      </c>
    </row>
    <row r="1391" spans="1:2" x14ac:dyDescent="0.25">
      <c r="A1391" t="s">
        <v>4286</v>
      </c>
      <c r="B1391" t="s">
        <v>3034</v>
      </c>
    </row>
    <row r="1392" spans="1:2" x14ac:dyDescent="0.25">
      <c r="A1392" t="s">
        <v>4287</v>
      </c>
      <c r="B1392" t="s">
        <v>4288</v>
      </c>
    </row>
    <row r="1393" spans="1:2" x14ac:dyDescent="0.25">
      <c r="A1393" t="s">
        <v>4289</v>
      </c>
      <c r="B1393" t="s">
        <v>4290</v>
      </c>
    </row>
    <row r="1394" spans="1:2" x14ac:dyDescent="0.25">
      <c r="A1394" t="s">
        <v>4291</v>
      </c>
      <c r="B1394" t="s">
        <v>4292</v>
      </c>
    </row>
    <row r="1395" spans="1:2" x14ac:dyDescent="0.25">
      <c r="A1395" t="s">
        <v>4293</v>
      </c>
      <c r="B1395" t="s">
        <v>4294</v>
      </c>
    </row>
    <row r="1396" spans="1:2" x14ac:dyDescent="0.25">
      <c r="A1396" t="s">
        <v>4295</v>
      </c>
      <c r="B1396" t="s">
        <v>4296</v>
      </c>
    </row>
    <row r="1397" spans="1:2" x14ac:dyDescent="0.25">
      <c r="A1397" t="s">
        <v>4297</v>
      </c>
      <c r="B1397" t="s">
        <v>4298</v>
      </c>
    </row>
    <row r="1398" spans="1:2" x14ac:dyDescent="0.25">
      <c r="A1398" t="s">
        <v>4299</v>
      </c>
      <c r="B1398" t="s">
        <v>4300</v>
      </c>
    </row>
    <row r="1399" spans="1:2" x14ac:dyDescent="0.25">
      <c r="A1399" t="s">
        <v>4301</v>
      </c>
      <c r="B1399" t="s">
        <v>4302</v>
      </c>
    </row>
    <row r="1400" spans="1:2" x14ac:dyDescent="0.25">
      <c r="A1400" t="s">
        <v>4303</v>
      </c>
      <c r="B1400" t="s">
        <v>4304</v>
      </c>
    </row>
    <row r="1401" spans="1:2" x14ac:dyDescent="0.25">
      <c r="A1401" t="s">
        <v>4305</v>
      </c>
      <c r="B1401" t="s">
        <v>4306</v>
      </c>
    </row>
    <row r="1402" spans="1:2" x14ac:dyDescent="0.25">
      <c r="A1402" t="s">
        <v>4307</v>
      </c>
      <c r="B1402" t="s">
        <v>4308</v>
      </c>
    </row>
    <row r="1403" spans="1:2" x14ac:dyDescent="0.25">
      <c r="A1403" t="s">
        <v>4309</v>
      </c>
      <c r="B1403" t="s">
        <v>4310</v>
      </c>
    </row>
    <row r="1404" spans="1:2" x14ac:dyDescent="0.25">
      <c r="A1404" t="s">
        <v>4311</v>
      </c>
      <c r="B1404" t="s">
        <v>4312</v>
      </c>
    </row>
    <row r="1405" spans="1:2" x14ac:dyDescent="0.25">
      <c r="A1405" t="s">
        <v>4313</v>
      </c>
      <c r="B1405" t="s">
        <v>4314</v>
      </c>
    </row>
    <row r="1406" spans="1:2" x14ac:dyDescent="0.25">
      <c r="A1406" t="s">
        <v>4315</v>
      </c>
      <c r="B1406" t="s">
        <v>4316</v>
      </c>
    </row>
    <row r="1407" spans="1:2" x14ac:dyDescent="0.25">
      <c r="A1407" t="s">
        <v>4317</v>
      </c>
      <c r="B1407" t="s">
        <v>4318</v>
      </c>
    </row>
    <row r="1408" spans="1:2" x14ac:dyDescent="0.25">
      <c r="A1408" t="s">
        <v>4319</v>
      </c>
      <c r="B1408" t="s">
        <v>4320</v>
      </c>
    </row>
    <row r="1409" spans="1:2" x14ac:dyDescent="0.25">
      <c r="A1409" t="s">
        <v>4321</v>
      </c>
      <c r="B1409" t="s">
        <v>4322</v>
      </c>
    </row>
    <row r="1410" spans="1:2" x14ac:dyDescent="0.25">
      <c r="A1410" t="s">
        <v>4323</v>
      </c>
      <c r="B1410" t="s">
        <v>4324</v>
      </c>
    </row>
    <row r="1411" spans="1:2" x14ac:dyDescent="0.25">
      <c r="A1411" t="s">
        <v>4325</v>
      </c>
      <c r="B1411" t="s">
        <v>4326</v>
      </c>
    </row>
    <row r="1412" spans="1:2" x14ac:dyDescent="0.25">
      <c r="A1412" t="s">
        <v>4327</v>
      </c>
      <c r="B1412" t="s">
        <v>4328</v>
      </c>
    </row>
    <row r="1413" spans="1:2" x14ac:dyDescent="0.25">
      <c r="A1413" t="s">
        <v>4329</v>
      </c>
      <c r="B1413" t="s">
        <v>4300</v>
      </c>
    </row>
    <row r="1414" spans="1:2" x14ac:dyDescent="0.25">
      <c r="A1414" t="s">
        <v>4330</v>
      </c>
      <c r="B1414" t="s">
        <v>4331</v>
      </c>
    </row>
    <row r="1415" spans="1:2" x14ac:dyDescent="0.25">
      <c r="A1415" t="s">
        <v>4332</v>
      </c>
      <c r="B1415" t="s">
        <v>4333</v>
      </c>
    </row>
    <row r="1416" spans="1:2" x14ac:dyDescent="0.25">
      <c r="A1416" t="s">
        <v>4334</v>
      </c>
      <c r="B1416" t="s">
        <v>4335</v>
      </c>
    </row>
    <row r="1417" spans="1:2" x14ac:dyDescent="0.25">
      <c r="A1417" t="s">
        <v>4336</v>
      </c>
      <c r="B1417" t="s">
        <v>4337</v>
      </c>
    </row>
    <row r="1418" spans="1:2" x14ac:dyDescent="0.25">
      <c r="A1418" t="s">
        <v>4338</v>
      </c>
      <c r="B1418" t="s">
        <v>4339</v>
      </c>
    </row>
    <row r="1419" spans="1:2" x14ac:dyDescent="0.25">
      <c r="A1419" t="s">
        <v>4340</v>
      </c>
      <c r="B1419" t="s">
        <v>4341</v>
      </c>
    </row>
    <row r="1420" spans="1:2" x14ac:dyDescent="0.25">
      <c r="A1420" t="s">
        <v>4342</v>
      </c>
      <c r="B1420" t="s">
        <v>4343</v>
      </c>
    </row>
    <row r="1421" spans="1:2" x14ac:dyDescent="0.25">
      <c r="A1421" t="s">
        <v>4344</v>
      </c>
      <c r="B1421" t="s">
        <v>4345</v>
      </c>
    </row>
    <row r="1422" spans="1:2" x14ac:dyDescent="0.25">
      <c r="A1422" t="s">
        <v>4346</v>
      </c>
      <c r="B1422" t="s">
        <v>4347</v>
      </c>
    </row>
    <row r="1423" spans="1:2" x14ac:dyDescent="0.25">
      <c r="A1423" t="s">
        <v>4348</v>
      </c>
      <c r="B1423" t="s">
        <v>4349</v>
      </c>
    </row>
    <row r="1424" spans="1:2" x14ac:dyDescent="0.25">
      <c r="A1424" t="s">
        <v>4350</v>
      </c>
      <c r="B1424" t="s">
        <v>4351</v>
      </c>
    </row>
    <row r="1425" spans="1:2" x14ac:dyDescent="0.25">
      <c r="A1425" t="s">
        <v>4352</v>
      </c>
      <c r="B1425" t="s">
        <v>4353</v>
      </c>
    </row>
    <row r="1426" spans="1:2" x14ac:dyDescent="0.25">
      <c r="A1426" t="s">
        <v>4354</v>
      </c>
      <c r="B1426" t="s">
        <v>4355</v>
      </c>
    </row>
    <row r="1427" spans="1:2" x14ac:dyDescent="0.25">
      <c r="A1427" t="s">
        <v>4356</v>
      </c>
      <c r="B1427" t="s">
        <v>4357</v>
      </c>
    </row>
    <row r="1428" spans="1:2" x14ac:dyDescent="0.25">
      <c r="A1428" t="s">
        <v>4358</v>
      </c>
      <c r="B1428" t="s">
        <v>4359</v>
      </c>
    </row>
    <row r="1429" spans="1:2" x14ac:dyDescent="0.25">
      <c r="A1429" t="s">
        <v>4360</v>
      </c>
      <c r="B1429" t="s">
        <v>4361</v>
      </c>
    </row>
    <row r="1430" spans="1:2" x14ac:dyDescent="0.25">
      <c r="A1430" t="s">
        <v>4362</v>
      </c>
      <c r="B1430" t="s">
        <v>4363</v>
      </c>
    </row>
    <row r="1431" spans="1:2" x14ac:dyDescent="0.25">
      <c r="A1431" t="s">
        <v>4364</v>
      </c>
      <c r="B1431" t="s">
        <v>4365</v>
      </c>
    </row>
    <row r="1432" spans="1:2" x14ac:dyDescent="0.25">
      <c r="A1432" t="s">
        <v>4366</v>
      </c>
      <c r="B1432" t="s">
        <v>4367</v>
      </c>
    </row>
    <row r="1433" spans="1:2" x14ac:dyDescent="0.25">
      <c r="A1433" t="s">
        <v>4368</v>
      </c>
      <c r="B1433" t="s">
        <v>4369</v>
      </c>
    </row>
    <row r="1434" spans="1:2" x14ac:dyDescent="0.25">
      <c r="A1434" t="s">
        <v>4370</v>
      </c>
      <c r="B1434" t="s">
        <v>4371</v>
      </c>
    </row>
    <row r="1435" spans="1:2" x14ac:dyDescent="0.25">
      <c r="A1435" t="s">
        <v>4372</v>
      </c>
      <c r="B1435" t="s">
        <v>4373</v>
      </c>
    </row>
    <row r="1436" spans="1:2" x14ac:dyDescent="0.25">
      <c r="A1436" t="s">
        <v>4374</v>
      </c>
      <c r="B1436" t="s">
        <v>4375</v>
      </c>
    </row>
    <row r="1437" spans="1:2" x14ac:dyDescent="0.25">
      <c r="A1437" t="s">
        <v>4376</v>
      </c>
      <c r="B1437" t="s">
        <v>4377</v>
      </c>
    </row>
    <row r="1438" spans="1:2" x14ac:dyDescent="0.25">
      <c r="A1438" t="s">
        <v>4378</v>
      </c>
      <c r="B1438" t="s">
        <v>4379</v>
      </c>
    </row>
    <row r="1439" spans="1:2" x14ac:dyDescent="0.25">
      <c r="A1439" t="s">
        <v>4380</v>
      </c>
      <c r="B1439" t="s">
        <v>4381</v>
      </c>
    </row>
    <row r="1440" spans="1:2" x14ac:dyDescent="0.25">
      <c r="A1440" t="s">
        <v>4382</v>
      </c>
      <c r="B1440" t="s">
        <v>4383</v>
      </c>
    </row>
    <row r="1441" spans="1:2" x14ac:dyDescent="0.25">
      <c r="A1441" t="s">
        <v>4384</v>
      </c>
      <c r="B1441" t="s">
        <v>4385</v>
      </c>
    </row>
    <row r="1442" spans="1:2" x14ac:dyDescent="0.25">
      <c r="A1442" t="s">
        <v>4386</v>
      </c>
      <c r="B1442" t="s">
        <v>4387</v>
      </c>
    </row>
    <row r="1443" spans="1:2" x14ac:dyDescent="0.25">
      <c r="A1443" t="s">
        <v>4388</v>
      </c>
      <c r="B1443" t="s">
        <v>4389</v>
      </c>
    </row>
    <row r="1444" spans="1:2" x14ac:dyDescent="0.25">
      <c r="A1444" t="s">
        <v>4390</v>
      </c>
      <c r="B1444" t="s">
        <v>4391</v>
      </c>
    </row>
    <row r="1445" spans="1:2" x14ac:dyDescent="0.25">
      <c r="A1445" t="s">
        <v>4392</v>
      </c>
      <c r="B1445" t="s">
        <v>2340</v>
      </c>
    </row>
    <row r="1446" spans="1:2" x14ac:dyDescent="0.25">
      <c r="A1446" t="s">
        <v>4393</v>
      </c>
      <c r="B1446" t="s">
        <v>4394</v>
      </c>
    </row>
    <row r="1447" spans="1:2" x14ac:dyDescent="0.25">
      <c r="A1447" t="s">
        <v>4395</v>
      </c>
      <c r="B1447" t="s">
        <v>2587</v>
      </c>
    </row>
    <row r="1448" spans="1:2" x14ac:dyDescent="0.25">
      <c r="A1448" t="s">
        <v>4396</v>
      </c>
      <c r="B1448" t="s">
        <v>4397</v>
      </c>
    </row>
    <row r="1449" spans="1:2" x14ac:dyDescent="0.25">
      <c r="A1449" t="s">
        <v>4398</v>
      </c>
      <c r="B1449" t="s">
        <v>4399</v>
      </c>
    </row>
    <row r="1450" spans="1:2" x14ac:dyDescent="0.25">
      <c r="A1450" t="s">
        <v>4400</v>
      </c>
      <c r="B1450" t="s">
        <v>4401</v>
      </c>
    </row>
    <row r="1451" spans="1:2" x14ac:dyDescent="0.25">
      <c r="A1451" t="s">
        <v>4402</v>
      </c>
      <c r="B1451" t="s">
        <v>4403</v>
      </c>
    </row>
    <row r="1452" spans="1:2" x14ac:dyDescent="0.25">
      <c r="A1452" t="s">
        <v>4404</v>
      </c>
      <c r="B1452" t="s">
        <v>4405</v>
      </c>
    </row>
    <row r="1453" spans="1:2" x14ac:dyDescent="0.25">
      <c r="A1453" t="s">
        <v>4406</v>
      </c>
      <c r="B1453" t="s">
        <v>4407</v>
      </c>
    </row>
    <row r="1454" spans="1:2" x14ac:dyDescent="0.25">
      <c r="A1454" t="s">
        <v>4408</v>
      </c>
      <c r="B1454" t="s">
        <v>4409</v>
      </c>
    </row>
    <row r="1455" spans="1:2" x14ac:dyDescent="0.25">
      <c r="A1455" t="s">
        <v>4410</v>
      </c>
      <c r="B1455" t="s">
        <v>4411</v>
      </c>
    </row>
    <row r="1456" spans="1:2" x14ac:dyDescent="0.25">
      <c r="A1456" t="s">
        <v>4412</v>
      </c>
      <c r="B1456" t="s">
        <v>4413</v>
      </c>
    </row>
    <row r="1457" spans="1:2" x14ac:dyDescent="0.25">
      <c r="A1457" t="s">
        <v>4414</v>
      </c>
      <c r="B1457" t="s">
        <v>4415</v>
      </c>
    </row>
    <row r="1458" spans="1:2" x14ac:dyDescent="0.25">
      <c r="A1458" t="s">
        <v>4416</v>
      </c>
      <c r="B1458" t="s">
        <v>4417</v>
      </c>
    </row>
    <row r="1459" spans="1:2" x14ac:dyDescent="0.25">
      <c r="A1459" t="s">
        <v>4499</v>
      </c>
      <c r="B1459" t="s">
        <v>4500</v>
      </c>
    </row>
    <row r="1460" spans="1:2" x14ac:dyDescent="0.25">
      <c r="A1460" t="s">
        <v>4418</v>
      </c>
      <c r="B1460" t="s">
        <v>2534</v>
      </c>
    </row>
    <row r="1461" spans="1:2" x14ac:dyDescent="0.25">
      <c r="A1461" t="s">
        <v>4419</v>
      </c>
      <c r="B1461" t="s">
        <v>4420</v>
      </c>
    </row>
    <row r="1462" spans="1:2" x14ac:dyDescent="0.25">
      <c r="A1462" t="s">
        <v>4421</v>
      </c>
      <c r="B1462" t="s">
        <v>4422</v>
      </c>
    </row>
    <row r="1463" spans="1:2" x14ac:dyDescent="0.25">
      <c r="A1463" t="s">
        <v>4423</v>
      </c>
      <c r="B1463" t="s">
        <v>4424</v>
      </c>
    </row>
    <row r="1464" spans="1:2" x14ac:dyDescent="0.25">
      <c r="A1464" t="s">
        <v>4425</v>
      </c>
      <c r="B1464" t="s">
        <v>4426</v>
      </c>
    </row>
    <row r="1465" spans="1:2" x14ac:dyDescent="0.25">
      <c r="A1465" t="s">
        <v>4427</v>
      </c>
      <c r="B1465" t="s">
        <v>4428</v>
      </c>
    </row>
    <row r="1466" spans="1:2" x14ac:dyDescent="0.25">
      <c r="A1466" t="s">
        <v>4429</v>
      </c>
      <c r="B1466" t="s">
        <v>4430</v>
      </c>
    </row>
    <row r="1467" spans="1:2" x14ac:dyDescent="0.25">
      <c r="A1467" t="s">
        <v>4431</v>
      </c>
      <c r="B1467" t="s">
        <v>4432</v>
      </c>
    </row>
    <row r="1468" spans="1:2" x14ac:dyDescent="0.25">
      <c r="A1468" t="s">
        <v>4433</v>
      </c>
      <c r="B1468" t="s">
        <v>4434</v>
      </c>
    </row>
    <row r="1469" spans="1:2" x14ac:dyDescent="0.25">
      <c r="A1469" t="s">
        <v>4435</v>
      </c>
      <c r="B1469" t="s">
        <v>4436</v>
      </c>
    </row>
    <row r="1470" spans="1:2" x14ac:dyDescent="0.25">
      <c r="A1470" t="s">
        <v>4437</v>
      </c>
      <c r="B1470" t="s">
        <v>4438</v>
      </c>
    </row>
    <row r="1471" spans="1:2" x14ac:dyDescent="0.25">
      <c r="A1471" t="s">
        <v>4439</v>
      </c>
      <c r="B1471" t="s">
        <v>4440</v>
      </c>
    </row>
    <row r="1472" spans="1:2" x14ac:dyDescent="0.25">
      <c r="A1472" t="s">
        <v>4441</v>
      </c>
      <c r="B1472" t="s">
        <v>4442</v>
      </c>
    </row>
    <row r="1473" spans="1:2" x14ac:dyDescent="0.25">
      <c r="A1473" t="s">
        <v>4443</v>
      </c>
      <c r="B1473" t="s">
        <v>2534</v>
      </c>
    </row>
    <row r="1474" spans="1:2" x14ac:dyDescent="0.25">
      <c r="A1474" t="s">
        <v>4444</v>
      </c>
      <c r="B1474" t="s">
        <v>4445</v>
      </c>
    </row>
    <row r="1475" spans="1:2" x14ac:dyDescent="0.25">
      <c r="A1475" t="s">
        <v>4446</v>
      </c>
      <c r="B1475" t="s">
        <v>4447</v>
      </c>
    </row>
    <row r="1476" spans="1:2" x14ac:dyDescent="0.25">
      <c r="A1476" t="s">
        <v>4448</v>
      </c>
      <c r="B1476" t="s">
        <v>4449</v>
      </c>
    </row>
    <row r="1477" spans="1:2" x14ac:dyDescent="0.25">
      <c r="A1477" t="s">
        <v>4450</v>
      </c>
      <c r="B1477" t="s">
        <v>4451</v>
      </c>
    </row>
    <row r="1478" spans="1:2" x14ac:dyDescent="0.25">
      <c r="A1478" t="s">
        <v>4452</v>
      </c>
      <c r="B1478" t="s">
        <v>4453</v>
      </c>
    </row>
    <row r="1479" spans="1:2" x14ac:dyDescent="0.25">
      <c r="A1479" t="s">
        <v>4454</v>
      </c>
      <c r="B1479" t="s">
        <v>4455</v>
      </c>
    </row>
    <row r="1480" spans="1:2" x14ac:dyDescent="0.25">
      <c r="A1480" t="s">
        <v>4456</v>
      </c>
      <c r="B1480" t="s">
        <v>4457</v>
      </c>
    </row>
    <row r="1481" spans="1:2" x14ac:dyDescent="0.25">
      <c r="A1481" t="s">
        <v>4458</v>
      </c>
      <c r="B1481" t="s">
        <v>4459</v>
      </c>
    </row>
    <row r="1482" spans="1:2" x14ac:dyDescent="0.25">
      <c r="A1482" t="s">
        <v>4460</v>
      </c>
      <c r="B1482" t="s">
        <v>4461</v>
      </c>
    </row>
    <row r="1483" spans="1:2" x14ac:dyDescent="0.25">
      <c r="A1483" t="s">
        <v>4462</v>
      </c>
      <c r="B1483" t="s">
        <v>4463</v>
      </c>
    </row>
    <row r="1484" spans="1:2" x14ac:dyDescent="0.25">
      <c r="A1484" t="s">
        <v>4464</v>
      </c>
      <c r="B1484" t="s">
        <v>4465</v>
      </c>
    </row>
    <row r="1485" spans="1:2" x14ac:dyDescent="0.25">
      <c r="A1485" t="s">
        <v>4466</v>
      </c>
      <c r="B1485" t="s">
        <v>4467</v>
      </c>
    </row>
    <row r="1486" spans="1:2" x14ac:dyDescent="0.25">
      <c r="A1486" t="s">
        <v>4468</v>
      </c>
      <c r="B1486" t="s">
        <v>4469</v>
      </c>
    </row>
    <row r="1487" spans="1:2" x14ac:dyDescent="0.25">
      <c r="A1487" t="s">
        <v>4470</v>
      </c>
      <c r="B1487" t="s">
        <v>4471</v>
      </c>
    </row>
    <row r="1488" spans="1:2" x14ac:dyDescent="0.25">
      <c r="A1488" t="s">
        <v>4472</v>
      </c>
      <c r="B1488" t="s">
        <v>4473</v>
      </c>
    </row>
    <row r="1489" spans="1:2" x14ac:dyDescent="0.25">
      <c r="A1489" t="s">
        <v>4474</v>
      </c>
      <c r="B1489" t="s">
        <v>4475</v>
      </c>
    </row>
    <row r="1490" spans="1:2" x14ac:dyDescent="0.25">
      <c r="A1490" t="s">
        <v>4476</v>
      </c>
      <c r="B1490" t="s">
        <v>4477</v>
      </c>
    </row>
    <row r="1491" spans="1:2" x14ac:dyDescent="0.25">
      <c r="A1491" t="s">
        <v>4478</v>
      </c>
      <c r="B1491" t="s">
        <v>4479</v>
      </c>
    </row>
    <row r="1492" spans="1:2" x14ac:dyDescent="0.25">
      <c r="A1492" t="s">
        <v>4480</v>
      </c>
      <c r="B1492" t="s">
        <v>4481</v>
      </c>
    </row>
    <row r="1493" spans="1:2" x14ac:dyDescent="0.25">
      <c r="A1493" t="s">
        <v>4482</v>
      </c>
      <c r="B1493" t="s">
        <v>4483</v>
      </c>
    </row>
    <row r="1494" spans="1:2" x14ac:dyDescent="0.25">
      <c r="A1494" t="s">
        <v>4484</v>
      </c>
      <c r="B1494" t="s">
        <v>4485</v>
      </c>
    </row>
    <row r="1495" spans="1:2" x14ac:dyDescent="0.25">
      <c r="A1495" t="s">
        <v>4486</v>
      </c>
      <c r="B1495" t="s">
        <v>4487</v>
      </c>
    </row>
    <row r="1496" spans="1:2" x14ac:dyDescent="0.25">
      <c r="A1496" t="s">
        <v>4488</v>
      </c>
      <c r="B1496" t="s">
        <v>4489</v>
      </c>
    </row>
    <row r="1497" spans="1:2" x14ac:dyDescent="0.25">
      <c r="A1497" t="s">
        <v>4490</v>
      </c>
      <c r="B1497" t="s">
        <v>2800</v>
      </c>
    </row>
    <row r="1498" spans="1:2" x14ac:dyDescent="0.25">
      <c r="A1498" t="s">
        <v>4491</v>
      </c>
      <c r="B1498" t="s">
        <v>4492</v>
      </c>
    </row>
    <row r="1499" spans="1:2" x14ac:dyDescent="0.25">
      <c r="A1499" t="s">
        <v>4493</v>
      </c>
      <c r="B1499" t="s">
        <v>4494</v>
      </c>
    </row>
    <row r="1500" spans="1:2" x14ac:dyDescent="0.25">
      <c r="A1500" t="s">
        <v>4495</v>
      </c>
      <c r="B1500" t="s">
        <v>4496</v>
      </c>
    </row>
    <row r="1501" spans="1:2" x14ac:dyDescent="0.25">
      <c r="A1501" t="s">
        <v>4497</v>
      </c>
      <c r="B1501" t="s">
        <v>4498</v>
      </c>
    </row>
    <row r="1502" spans="1:2" x14ac:dyDescent="0.25">
      <c r="A1502" t="s">
        <v>4512</v>
      </c>
      <c r="B1502" t="s">
        <v>4513</v>
      </c>
    </row>
    <row r="1503" spans="1:2" x14ac:dyDescent="0.25">
      <c r="A1503" t="s">
        <v>4501</v>
      </c>
      <c r="B1503" t="s">
        <v>4502</v>
      </c>
    </row>
    <row r="1504" spans="1:2" x14ac:dyDescent="0.25">
      <c r="A1504" t="s">
        <v>4503</v>
      </c>
      <c r="B1504" t="s">
        <v>4504</v>
      </c>
    </row>
    <row r="1505" spans="1:2" x14ac:dyDescent="0.25">
      <c r="A1505" t="s">
        <v>4505</v>
      </c>
      <c r="B1505" t="s">
        <v>4506</v>
      </c>
    </row>
    <row r="1506" spans="1:2" x14ac:dyDescent="0.25">
      <c r="A1506" t="s">
        <v>4507</v>
      </c>
      <c r="B1506" t="s">
        <v>4508</v>
      </c>
    </row>
    <row r="1507" spans="1:2" x14ac:dyDescent="0.25">
      <c r="A1507" t="s">
        <v>4509</v>
      </c>
      <c r="B1507" t="s">
        <v>4502</v>
      </c>
    </row>
    <row r="1508" spans="1:2" x14ac:dyDescent="0.25">
      <c r="A1508" t="s">
        <v>4510</v>
      </c>
      <c r="B1508" t="s">
        <v>4511</v>
      </c>
    </row>
    <row r="1509" spans="1:2" x14ac:dyDescent="0.25">
      <c r="A1509" t="s">
        <v>4514</v>
      </c>
      <c r="B1509" t="s">
        <v>4515</v>
      </c>
    </row>
    <row r="1510" spans="1:2" x14ac:dyDescent="0.25">
      <c r="A1510" t="s">
        <v>4516</v>
      </c>
      <c r="B1510" t="s">
        <v>4517</v>
      </c>
    </row>
    <row r="1511" spans="1:2" x14ac:dyDescent="0.25">
      <c r="A1511" t="s">
        <v>4518</v>
      </c>
      <c r="B1511" t="s">
        <v>4519</v>
      </c>
    </row>
    <row r="1512" spans="1:2" x14ac:dyDescent="0.25">
      <c r="A1512" t="s">
        <v>4520</v>
      </c>
      <c r="B1512" t="s">
        <v>4521</v>
      </c>
    </row>
    <row r="1513" spans="1:2" x14ac:dyDescent="0.25">
      <c r="A1513" t="s">
        <v>4522</v>
      </c>
      <c r="B1513" t="s">
        <v>4523</v>
      </c>
    </row>
    <row r="1514" spans="1:2" x14ac:dyDescent="0.25">
      <c r="A1514" t="s">
        <v>4524</v>
      </c>
      <c r="B1514" t="s">
        <v>4525</v>
      </c>
    </row>
    <row r="1515" spans="1:2" x14ac:dyDescent="0.25">
      <c r="A1515" t="s">
        <v>4526</v>
      </c>
      <c r="B1515" t="s">
        <v>4527</v>
      </c>
    </row>
    <row r="1516" spans="1:2" x14ac:dyDescent="0.25">
      <c r="A1516" t="s">
        <v>4528</v>
      </c>
      <c r="B1516" t="s">
        <v>4529</v>
      </c>
    </row>
    <row r="1517" spans="1:2" x14ac:dyDescent="0.25">
      <c r="A1517" t="s">
        <v>4530</v>
      </c>
      <c r="B1517" t="s">
        <v>4531</v>
      </c>
    </row>
    <row r="1518" spans="1:2" x14ac:dyDescent="0.25">
      <c r="A1518" t="s">
        <v>4532</v>
      </c>
      <c r="B1518" t="s">
        <v>4533</v>
      </c>
    </row>
    <row r="1519" spans="1:2" x14ac:dyDescent="0.25">
      <c r="A1519" t="s">
        <v>4534</v>
      </c>
      <c r="B1519" t="s">
        <v>4535</v>
      </c>
    </row>
    <row r="1520" spans="1:2" x14ac:dyDescent="0.25">
      <c r="A1520" t="s">
        <v>4536</v>
      </c>
      <c r="B1520" t="s">
        <v>4537</v>
      </c>
    </row>
    <row r="1521" spans="1:2" x14ac:dyDescent="0.25">
      <c r="A1521" t="s">
        <v>4538</v>
      </c>
      <c r="B1521" t="s">
        <v>4539</v>
      </c>
    </row>
    <row r="1522" spans="1:2" x14ac:dyDescent="0.25">
      <c r="A1522" t="s">
        <v>4540</v>
      </c>
      <c r="B1522" t="s">
        <v>4541</v>
      </c>
    </row>
    <row r="1523" spans="1:2" x14ac:dyDescent="0.25">
      <c r="A1523" t="s">
        <v>4542</v>
      </c>
      <c r="B1523" t="s">
        <v>4543</v>
      </c>
    </row>
    <row r="1524" spans="1:2" x14ac:dyDescent="0.25">
      <c r="A1524" t="s">
        <v>4544</v>
      </c>
      <c r="B1524" t="s">
        <v>4545</v>
      </c>
    </row>
    <row r="1525" spans="1:2" x14ac:dyDescent="0.25">
      <c r="A1525" t="s">
        <v>4546</v>
      </c>
      <c r="B1525" t="s">
        <v>4547</v>
      </c>
    </row>
    <row r="1526" spans="1:2" x14ac:dyDescent="0.25">
      <c r="A1526" t="s">
        <v>4548</v>
      </c>
      <c r="B1526" t="s">
        <v>4549</v>
      </c>
    </row>
    <row r="1527" spans="1:2" x14ac:dyDescent="0.25">
      <c r="A1527" t="s">
        <v>4550</v>
      </c>
      <c r="B1527" t="s">
        <v>4551</v>
      </c>
    </row>
    <row r="1528" spans="1:2" x14ac:dyDescent="0.25">
      <c r="A1528" t="s">
        <v>4552</v>
      </c>
      <c r="B1528" t="s">
        <v>4553</v>
      </c>
    </row>
    <row r="1529" spans="1:2" x14ac:dyDescent="0.25">
      <c r="A1529" t="s">
        <v>4554</v>
      </c>
      <c r="B1529" t="s">
        <v>4555</v>
      </c>
    </row>
    <row r="1530" spans="1:2" x14ac:dyDescent="0.25">
      <c r="A1530" t="s">
        <v>4556</v>
      </c>
      <c r="B1530" t="s">
        <v>4557</v>
      </c>
    </row>
    <row r="1531" spans="1:2" x14ac:dyDescent="0.25">
      <c r="A1531" t="s">
        <v>4558</v>
      </c>
      <c r="B1531" t="s">
        <v>4559</v>
      </c>
    </row>
    <row r="1532" spans="1:2" x14ac:dyDescent="0.25">
      <c r="A1532" t="s">
        <v>4560</v>
      </c>
      <c r="B1532" t="s">
        <v>4561</v>
      </c>
    </row>
    <row r="1533" spans="1:2" x14ac:dyDescent="0.25">
      <c r="A1533" t="s">
        <v>4562</v>
      </c>
      <c r="B1533" t="s">
        <v>4563</v>
      </c>
    </row>
    <row r="1534" spans="1:2" x14ac:dyDescent="0.25">
      <c r="A1534" t="s">
        <v>4564</v>
      </c>
      <c r="B1534" t="s">
        <v>4565</v>
      </c>
    </row>
    <row r="1535" spans="1:2" x14ac:dyDescent="0.25">
      <c r="A1535" t="s">
        <v>4566</v>
      </c>
      <c r="B1535" t="s">
        <v>4567</v>
      </c>
    </row>
    <row r="1536" spans="1:2" x14ac:dyDescent="0.25">
      <c r="A1536" t="s">
        <v>4568</v>
      </c>
      <c r="B1536" t="s">
        <v>4569</v>
      </c>
    </row>
    <row r="1537" spans="1:2" x14ac:dyDescent="0.25">
      <c r="A1537" t="s">
        <v>4570</v>
      </c>
      <c r="B1537" t="s">
        <v>4571</v>
      </c>
    </row>
    <row r="1538" spans="1:2" x14ac:dyDescent="0.25">
      <c r="A1538" t="s">
        <v>4572</v>
      </c>
      <c r="B1538" t="s">
        <v>4573</v>
      </c>
    </row>
    <row r="1539" spans="1:2" x14ac:dyDescent="0.25">
      <c r="A1539" t="s">
        <v>4574</v>
      </c>
      <c r="B1539" t="s">
        <v>4555</v>
      </c>
    </row>
    <row r="1540" spans="1:2" x14ac:dyDescent="0.25">
      <c r="A1540" t="s">
        <v>4575</v>
      </c>
      <c r="B1540" t="s">
        <v>4576</v>
      </c>
    </row>
    <row r="1541" spans="1:2" x14ac:dyDescent="0.25">
      <c r="A1541" t="s">
        <v>4577</v>
      </c>
      <c r="B1541" t="s">
        <v>4578</v>
      </c>
    </row>
    <row r="1542" spans="1:2" x14ac:dyDescent="0.25">
      <c r="A1542" t="s">
        <v>4579</v>
      </c>
      <c r="B1542" t="s">
        <v>4580</v>
      </c>
    </row>
    <row r="1543" spans="1:2" x14ac:dyDescent="0.25">
      <c r="A1543" t="s">
        <v>4581</v>
      </c>
      <c r="B1543" t="s">
        <v>4582</v>
      </c>
    </row>
    <row r="1544" spans="1:2" x14ac:dyDescent="0.25">
      <c r="A1544" t="s">
        <v>4583</v>
      </c>
      <c r="B1544" t="s">
        <v>4584</v>
      </c>
    </row>
    <row r="1545" spans="1:2" x14ac:dyDescent="0.25">
      <c r="A1545" t="s">
        <v>4585</v>
      </c>
      <c r="B1545" t="s">
        <v>4586</v>
      </c>
    </row>
    <row r="1546" spans="1:2" x14ac:dyDescent="0.25">
      <c r="A1546" t="s">
        <v>4587</v>
      </c>
      <c r="B1546" t="s">
        <v>4588</v>
      </c>
    </row>
    <row r="1547" spans="1:2" x14ac:dyDescent="0.25">
      <c r="A1547" t="s">
        <v>4589</v>
      </c>
      <c r="B1547" t="s">
        <v>4590</v>
      </c>
    </row>
    <row r="1548" spans="1:2" x14ac:dyDescent="0.25">
      <c r="A1548" t="s">
        <v>4591</v>
      </c>
      <c r="B1548" t="s">
        <v>4592</v>
      </c>
    </row>
    <row r="1549" spans="1:2" x14ac:dyDescent="0.25">
      <c r="A1549" t="s">
        <v>4593</v>
      </c>
      <c r="B1549" t="s">
        <v>4594</v>
      </c>
    </row>
    <row r="1550" spans="1:2" x14ac:dyDescent="0.25">
      <c r="A1550" t="s">
        <v>4595</v>
      </c>
      <c r="B1550" t="s">
        <v>4596</v>
      </c>
    </row>
    <row r="1551" spans="1:2" x14ac:dyDescent="0.25">
      <c r="A1551" t="s">
        <v>4597</v>
      </c>
      <c r="B1551" t="s">
        <v>4598</v>
      </c>
    </row>
    <row r="1552" spans="1:2" x14ac:dyDescent="0.25">
      <c r="A1552" t="s">
        <v>4599</v>
      </c>
      <c r="B1552" t="s">
        <v>4600</v>
      </c>
    </row>
    <row r="1553" spans="1:2" x14ac:dyDescent="0.25">
      <c r="A1553" t="s">
        <v>4601</v>
      </c>
      <c r="B1553" t="s">
        <v>4477</v>
      </c>
    </row>
    <row r="1554" spans="1:2" x14ac:dyDescent="0.25">
      <c r="A1554" t="s">
        <v>4602</v>
      </c>
      <c r="B1554" t="s">
        <v>3169</v>
      </c>
    </row>
    <row r="1555" spans="1:2" x14ac:dyDescent="0.25">
      <c r="A1555" t="s">
        <v>4603</v>
      </c>
      <c r="B1555" t="s">
        <v>4604</v>
      </c>
    </row>
    <row r="1556" spans="1:2" x14ac:dyDescent="0.25">
      <c r="A1556" t="s">
        <v>4605</v>
      </c>
      <c r="B1556" t="s">
        <v>4606</v>
      </c>
    </row>
    <row r="1557" spans="1:2" x14ac:dyDescent="0.25">
      <c r="A1557" t="s">
        <v>4607</v>
      </c>
      <c r="B1557" t="s">
        <v>4608</v>
      </c>
    </row>
    <row r="1558" spans="1:2" x14ac:dyDescent="0.25">
      <c r="A1558" t="s">
        <v>4609</v>
      </c>
      <c r="B1558" t="s">
        <v>4610</v>
      </c>
    </row>
    <row r="1559" spans="1:2" x14ac:dyDescent="0.25">
      <c r="A1559" t="s">
        <v>4611</v>
      </c>
      <c r="B1559" t="s">
        <v>4612</v>
      </c>
    </row>
    <row r="1560" spans="1:2" x14ac:dyDescent="0.25">
      <c r="A1560" t="s">
        <v>4613</v>
      </c>
      <c r="B1560" t="s">
        <v>4614</v>
      </c>
    </row>
    <row r="1561" spans="1:2" x14ac:dyDescent="0.25">
      <c r="A1561" t="s">
        <v>4615</v>
      </c>
      <c r="B1561" t="s">
        <v>4616</v>
      </c>
    </row>
    <row r="1562" spans="1:2" x14ac:dyDescent="0.25">
      <c r="A1562" t="s">
        <v>4617</v>
      </c>
      <c r="B1562" t="s">
        <v>4618</v>
      </c>
    </row>
    <row r="1563" spans="1:2" x14ac:dyDescent="0.25">
      <c r="A1563" t="s">
        <v>4619</v>
      </c>
      <c r="B1563" t="s">
        <v>4620</v>
      </c>
    </row>
    <row r="1564" spans="1:2" x14ac:dyDescent="0.25">
      <c r="A1564" t="s">
        <v>4621</v>
      </c>
      <c r="B1564" t="s">
        <v>4622</v>
      </c>
    </row>
    <row r="1565" spans="1:2" x14ac:dyDescent="0.25">
      <c r="A1565" t="s">
        <v>4623</v>
      </c>
      <c r="B1565" t="s">
        <v>4624</v>
      </c>
    </row>
    <row r="1566" spans="1:2" x14ac:dyDescent="0.25">
      <c r="A1566" t="s">
        <v>4625</v>
      </c>
      <c r="B1566" t="s">
        <v>4626</v>
      </c>
    </row>
    <row r="1567" spans="1:2" x14ac:dyDescent="0.25">
      <c r="A1567" t="s">
        <v>4627</v>
      </c>
      <c r="B1567" t="s">
        <v>4628</v>
      </c>
    </row>
    <row r="1568" spans="1:2" x14ac:dyDescent="0.25">
      <c r="A1568" t="s">
        <v>4682</v>
      </c>
      <c r="B1568" t="s">
        <v>4683</v>
      </c>
    </row>
    <row r="1569" spans="1:2" x14ac:dyDescent="0.25">
      <c r="A1569" t="s">
        <v>4684</v>
      </c>
      <c r="B1569" t="s">
        <v>4685</v>
      </c>
    </row>
    <row r="1570" spans="1:2" x14ac:dyDescent="0.25">
      <c r="A1570" t="s">
        <v>4686</v>
      </c>
      <c r="B1570" t="s">
        <v>4687</v>
      </c>
    </row>
    <row r="1571" spans="1:2" x14ac:dyDescent="0.25">
      <c r="A1571" t="s">
        <v>4688</v>
      </c>
      <c r="B1571" t="s">
        <v>4689</v>
      </c>
    </row>
    <row r="1572" spans="1:2" x14ac:dyDescent="0.25">
      <c r="A1572" t="s">
        <v>4690</v>
      </c>
      <c r="B1572" t="s">
        <v>4691</v>
      </c>
    </row>
    <row r="1573" spans="1:2" x14ac:dyDescent="0.25">
      <c r="A1573" t="s">
        <v>4629</v>
      </c>
      <c r="B1573" t="s">
        <v>4630</v>
      </c>
    </row>
    <row r="1574" spans="1:2" x14ac:dyDescent="0.25">
      <c r="A1574" t="s">
        <v>4631</v>
      </c>
      <c r="B1574" t="s">
        <v>4632</v>
      </c>
    </row>
    <row r="1575" spans="1:2" x14ac:dyDescent="0.25">
      <c r="A1575" t="s">
        <v>4633</v>
      </c>
      <c r="B1575" t="s">
        <v>4634</v>
      </c>
    </row>
    <row r="1576" spans="1:2" x14ac:dyDescent="0.25">
      <c r="A1576" t="s">
        <v>4635</v>
      </c>
      <c r="B1576" t="s">
        <v>4636</v>
      </c>
    </row>
    <row r="1577" spans="1:2" x14ac:dyDescent="0.25">
      <c r="A1577" t="s">
        <v>4637</v>
      </c>
      <c r="B1577" t="s">
        <v>4638</v>
      </c>
    </row>
    <row r="1578" spans="1:2" x14ac:dyDescent="0.25">
      <c r="A1578" t="s">
        <v>4639</v>
      </c>
      <c r="B1578" t="s">
        <v>4640</v>
      </c>
    </row>
    <row r="1579" spans="1:2" x14ac:dyDescent="0.25">
      <c r="A1579" t="s">
        <v>4641</v>
      </c>
      <c r="B1579" t="s">
        <v>4642</v>
      </c>
    </row>
    <row r="1580" spans="1:2" x14ac:dyDescent="0.25">
      <c r="A1580" t="s">
        <v>4643</v>
      </c>
      <c r="B1580" t="s">
        <v>4644</v>
      </c>
    </row>
    <row r="1581" spans="1:2" x14ac:dyDescent="0.25">
      <c r="A1581" t="s">
        <v>4645</v>
      </c>
      <c r="B1581" t="s">
        <v>4646</v>
      </c>
    </row>
    <row r="1582" spans="1:2" x14ac:dyDescent="0.25">
      <c r="A1582" t="s">
        <v>4647</v>
      </c>
      <c r="B1582" t="s">
        <v>4648</v>
      </c>
    </row>
    <row r="1583" spans="1:2" x14ac:dyDescent="0.25">
      <c r="A1583" t="s">
        <v>4649</v>
      </c>
      <c r="B1583" t="s">
        <v>4650</v>
      </c>
    </row>
    <row r="1584" spans="1:2" x14ac:dyDescent="0.25">
      <c r="A1584" t="s">
        <v>4651</v>
      </c>
      <c r="B1584" t="s">
        <v>4630</v>
      </c>
    </row>
    <row r="1585" spans="1:2" x14ac:dyDescent="0.25">
      <c r="A1585" t="s">
        <v>4652</v>
      </c>
      <c r="B1585" t="s">
        <v>4653</v>
      </c>
    </row>
    <row r="1586" spans="1:2" x14ac:dyDescent="0.25">
      <c r="A1586" t="s">
        <v>4654</v>
      </c>
      <c r="B1586" t="s">
        <v>4655</v>
      </c>
    </row>
    <row r="1587" spans="1:2" x14ac:dyDescent="0.25">
      <c r="A1587" t="s">
        <v>4656</v>
      </c>
      <c r="B1587" t="s">
        <v>4657</v>
      </c>
    </row>
    <row r="1588" spans="1:2" x14ac:dyDescent="0.25">
      <c r="A1588" t="s">
        <v>4658</v>
      </c>
      <c r="B1588" t="s">
        <v>4659</v>
      </c>
    </row>
    <row r="1589" spans="1:2" x14ac:dyDescent="0.25">
      <c r="A1589" t="s">
        <v>4660</v>
      </c>
      <c r="B1589" t="s">
        <v>4661</v>
      </c>
    </row>
    <row r="1590" spans="1:2" x14ac:dyDescent="0.25">
      <c r="A1590" t="s">
        <v>4662</v>
      </c>
      <c r="B1590" t="s">
        <v>4663</v>
      </c>
    </row>
    <row r="1591" spans="1:2" x14ac:dyDescent="0.25">
      <c r="A1591" t="s">
        <v>4664</v>
      </c>
      <c r="B1591" t="s">
        <v>4665</v>
      </c>
    </row>
    <row r="1592" spans="1:2" x14ac:dyDescent="0.25">
      <c r="A1592" t="s">
        <v>4666</v>
      </c>
      <c r="B1592" t="s">
        <v>4667</v>
      </c>
    </row>
    <row r="1593" spans="1:2" x14ac:dyDescent="0.25">
      <c r="A1593" t="s">
        <v>4668</v>
      </c>
      <c r="B1593" t="s">
        <v>4669</v>
      </c>
    </row>
    <row r="1594" spans="1:2" x14ac:dyDescent="0.25">
      <c r="A1594" t="s">
        <v>4670</v>
      </c>
      <c r="B1594" t="s">
        <v>4671</v>
      </c>
    </row>
    <row r="1595" spans="1:2" x14ac:dyDescent="0.25">
      <c r="A1595" t="s">
        <v>4672</v>
      </c>
      <c r="B1595" t="s">
        <v>4673</v>
      </c>
    </row>
    <row r="1596" spans="1:2" x14ac:dyDescent="0.25">
      <c r="A1596" t="s">
        <v>4674</v>
      </c>
      <c r="B1596" t="s">
        <v>4675</v>
      </c>
    </row>
    <row r="1597" spans="1:2" x14ac:dyDescent="0.25">
      <c r="A1597" t="s">
        <v>4676</v>
      </c>
      <c r="B1597" t="s">
        <v>4677</v>
      </c>
    </row>
    <row r="1598" spans="1:2" x14ac:dyDescent="0.25">
      <c r="A1598" t="s">
        <v>4678</v>
      </c>
      <c r="B1598" t="s">
        <v>4679</v>
      </c>
    </row>
    <row r="1599" spans="1:2" x14ac:dyDescent="0.25">
      <c r="A1599" t="s">
        <v>4680</v>
      </c>
      <c r="B1599" t="s">
        <v>4681</v>
      </c>
    </row>
    <row r="1600" spans="1:2" x14ac:dyDescent="0.25">
      <c r="A1600" t="s">
        <v>4692</v>
      </c>
      <c r="B1600" t="s">
        <v>4693</v>
      </c>
    </row>
    <row r="1601" spans="1:2" x14ac:dyDescent="0.25">
      <c r="A1601" t="s">
        <v>4694</v>
      </c>
      <c r="B1601" t="s">
        <v>4693</v>
      </c>
    </row>
    <row r="1602" spans="1:2" x14ac:dyDescent="0.25">
      <c r="A1602" t="s">
        <v>4695</v>
      </c>
      <c r="B1602" t="s">
        <v>4696</v>
      </c>
    </row>
    <row r="1603" spans="1:2" x14ac:dyDescent="0.25">
      <c r="A1603" t="s">
        <v>4697</v>
      </c>
      <c r="B1603" t="s">
        <v>4698</v>
      </c>
    </row>
    <row r="1604" spans="1:2" x14ac:dyDescent="0.25">
      <c r="A1604" t="s">
        <v>4699</v>
      </c>
      <c r="B1604" t="s">
        <v>4700</v>
      </c>
    </row>
    <row r="1605" spans="1:2" x14ac:dyDescent="0.25">
      <c r="A1605" t="s">
        <v>4701</v>
      </c>
      <c r="B1605" t="s">
        <v>4702</v>
      </c>
    </row>
    <row r="1606" spans="1:2" x14ac:dyDescent="0.25">
      <c r="A1606" t="s">
        <v>4703</v>
      </c>
      <c r="B1606" t="s">
        <v>4704</v>
      </c>
    </row>
    <row r="1607" spans="1:2" x14ac:dyDescent="0.25">
      <c r="A1607" t="s">
        <v>4705</v>
      </c>
      <c r="B1607" t="s">
        <v>4706</v>
      </c>
    </row>
    <row r="1608" spans="1:2" x14ac:dyDescent="0.25">
      <c r="A1608" t="s">
        <v>4707</v>
      </c>
      <c r="B1608" t="s">
        <v>4708</v>
      </c>
    </row>
    <row r="1609" spans="1:2" x14ac:dyDescent="0.25">
      <c r="A1609" t="s">
        <v>4709</v>
      </c>
      <c r="B1609" t="s">
        <v>4710</v>
      </c>
    </row>
    <row r="1610" spans="1:2" x14ac:dyDescent="0.25">
      <c r="A1610" t="s">
        <v>4711</v>
      </c>
      <c r="B1610" t="s">
        <v>4712</v>
      </c>
    </row>
    <row r="1611" spans="1:2" x14ac:dyDescent="0.25">
      <c r="A1611" t="s">
        <v>4713</v>
      </c>
      <c r="B1611" t="s">
        <v>4714</v>
      </c>
    </row>
    <row r="1612" spans="1:2" x14ac:dyDescent="0.25">
      <c r="A1612" t="s">
        <v>4715</v>
      </c>
      <c r="B1612" t="s">
        <v>4716</v>
      </c>
    </row>
    <row r="1613" spans="1:2" x14ac:dyDescent="0.25">
      <c r="A1613" t="s">
        <v>4717</v>
      </c>
      <c r="B1613" t="s">
        <v>3729</v>
      </c>
    </row>
    <row r="1614" spans="1:2" x14ac:dyDescent="0.25">
      <c r="A1614" t="s">
        <v>4718</v>
      </c>
      <c r="B1614" t="s">
        <v>4719</v>
      </c>
    </row>
    <row r="1615" spans="1:2" x14ac:dyDescent="0.25">
      <c r="A1615" t="s">
        <v>4720</v>
      </c>
      <c r="B1615" t="s">
        <v>4721</v>
      </c>
    </row>
    <row r="1616" spans="1:2" x14ac:dyDescent="0.25">
      <c r="A1616" t="s">
        <v>4722</v>
      </c>
      <c r="B1616" t="s">
        <v>4723</v>
      </c>
    </row>
    <row r="1617" spans="1:2" x14ac:dyDescent="0.25">
      <c r="A1617" t="s">
        <v>4724</v>
      </c>
      <c r="B1617" t="s">
        <v>4725</v>
      </c>
    </row>
    <row r="1618" spans="1:2" x14ac:dyDescent="0.25">
      <c r="A1618" t="s">
        <v>4726</v>
      </c>
      <c r="B1618" t="s">
        <v>4727</v>
      </c>
    </row>
    <row r="1619" spans="1:2" x14ac:dyDescent="0.25">
      <c r="A1619" t="s">
        <v>4728</v>
      </c>
      <c r="B1619" t="s">
        <v>4729</v>
      </c>
    </row>
    <row r="1620" spans="1:2" x14ac:dyDescent="0.25">
      <c r="A1620" t="s">
        <v>4730</v>
      </c>
      <c r="B1620" t="s">
        <v>4731</v>
      </c>
    </row>
    <row r="1621" spans="1:2" x14ac:dyDescent="0.25">
      <c r="A1621" t="s">
        <v>4732</v>
      </c>
      <c r="B1621" t="s">
        <v>4733</v>
      </c>
    </row>
    <row r="1622" spans="1:2" x14ac:dyDescent="0.25">
      <c r="A1622" t="s">
        <v>4734</v>
      </c>
      <c r="B1622" t="s">
        <v>4735</v>
      </c>
    </row>
    <row r="1623" spans="1:2" x14ac:dyDescent="0.25">
      <c r="A1623" t="s">
        <v>4736</v>
      </c>
      <c r="B1623" t="s">
        <v>4737</v>
      </c>
    </row>
    <row r="1624" spans="1:2" x14ac:dyDescent="0.25">
      <c r="A1624" t="s">
        <v>4738</v>
      </c>
      <c r="B1624" t="s">
        <v>4739</v>
      </c>
    </row>
    <row r="1625" spans="1:2" x14ac:dyDescent="0.25">
      <c r="A1625" t="s">
        <v>4740</v>
      </c>
      <c r="B1625" t="s">
        <v>4741</v>
      </c>
    </row>
    <row r="1626" spans="1:2" x14ac:dyDescent="0.25">
      <c r="A1626" t="s">
        <v>4742</v>
      </c>
      <c r="B1626" t="s">
        <v>4743</v>
      </c>
    </row>
    <row r="1627" spans="1:2" x14ac:dyDescent="0.25">
      <c r="A1627" t="s">
        <v>4744</v>
      </c>
      <c r="B1627" t="s">
        <v>4745</v>
      </c>
    </row>
    <row r="1628" spans="1:2" x14ac:dyDescent="0.25">
      <c r="A1628" t="s">
        <v>4746</v>
      </c>
      <c r="B1628" t="s">
        <v>4747</v>
      </c>
    </row>
    <row r="1629" spans="1:2" x14ac:dyDescent="0.25">
      <c r="A1629" t="s">
        <v>4748</v>
      </c>
      <c r="B1629" t="s">
        <v>4749</v>
      </c>
    </row>
    <row r="1630" spans="1:2" x14ac:dyDescent="0.25">
      <c r="A1630" t="s">
        <v>4750</v>
      </c>
      <c r="B1630" t="s">
        <v>4751</v>
      </c>
    </row>
    <row r="1631" spans="1:2" x14ac:dyDescent="0.25">
      <c r="A1631" t="s">
        <v>4752</v>
      </c>
      <c r="B1631" t="s">
        <v>4753</v>
      </c>
    </row>
    <row r="1632" spans="1:2" x14ac:dyDescent="0.25">
      <c r="A1632" t="s">
        <v>4754</v>
      </c>
      <c r="B1632" t="s">
        <v>4755</v>
      </c>
    </row>
    <row r="1633" spans="1:2" x14ac:dyDescent="0.25">
      <c r="A1633" t="s">
        <v>4756</v>
      </c>
      <c r="B1633" t="s">
        <v>4757</v>
      </c>
    </row>
    <row r="1634" spans="1:2" x14ac:dyDescent="0.25">
      <c r="A1634" t="s">
        <v>4758</v>
      </c>
      <c r="B1634" t="s">
        <v>4759</v>
      </c>
    </row>
    <row r="1635" spans="1:2" x14ac:dyDescent="0.25">
      <c r="A1635" t="s">
        <v>4760</v>
      </c>
      <c r="B1635" t="s">
        <v>4749</v>
      </c>
    </row>
    <row r="1636" spans="1:2" x14ac:dyDescent="0.25">
      <c r="A1636" t="s">
        <v>4761</v>
      </c>
      <c r="B1636" t="s">
        <v>4762</v>
      </c>
    </row>
    <row r="1637" spans="1:2" x14ac:dyDescent="0.25">
      <c r="A1637" t="s">
        <v>4763</v>
      </c>
      <c r="B1637" t="s">
        <v>4764</v>
      </c>
    </row>
    <row r="1638" spans="1:2" x14ac:dyDescent="0.25">
      <c r="A1638" t="s">
        <v>4765</v>
      </c>
      <c r="B1638" t="s">
        <v>4766</v>
      </c>
    </row>
    <row r="1639" spans="1:2" x14ac:dyDescent="0.25">
      <c r="A1639" t="s">
        <v>4767</v>
      </c>
      <c r="B1639" t="s">
        <v>4768</v>
      </c>
    </row>
    <row r="1640" spans="1:2" x14ac:dyDescent="0.25">
      <c r="A1640" t="s">
        <v>4769</v>
      </c>
      <c r="B1640" t="s">
        <v>4770</v>
      </c>
    </row>
    <row r="1641" spans="1:2" x14ac:dyDescent="0.25">
      <c r="A1641" t="s">
        <v>4771</v>
      </c>
      <c r="B1641" t="s">
        <v>4772</v>
      </c>
    </row>
    <row r="1642" spans="1:2" x14ac:dyDescent="0.25">
      <c r="A1642" t="s">
        <v>4773</v>
      </c>
      <c r="B1642" t="s">
        <v>4774</v>
      </c>
    </row>
    <row r="1643" spans="1:2" x14ac:dyDescent="0.25">
      <c r="A1643" t="s">
        <v>4775</v>
      </c>
      <c r="B1643" t="s">
        <v>4776</v>
      </c>
    </row>
    <row r="1644" spans="1:2" x14ac:dyDescent="0.25">
      <c r="A1644" t="s">
        <v>4777</v>
      </c>
      <c r="B1644" t="s">
        <v>4778</v>
      </c>
    </row>
    <row r="1645" spans="1:2" x14ac:dyDescent="0.25">
      <c r="A1645" t="s">
        <v>4779</v>
      </c>
      <c r="B1645" t="s">
        <v>4780</v>
      </c>
    </row>
    <row r="1646" spans="1:2" x14ac:dyDescent="0.25">
      <c r="A1646" t="s">
        <v>4781</v>
      </c>
      <c r="B1646" t="s">
        <v>4782</v>
      </c>
    </row>
    <row r="1647" spans="1:2" x14ac:dyDescent="0.25">
      <c r="A1647" t="s">
        <v>4783</v>
      </c>
      <c r="B1647" t="s">
        <v>4784</v>
      </c>
    </row>
    <row r="1648" spans="1:2" x14ac:dyDescent="0.25">
      <c r="A1648" t="s">
        <v>4785</v>
      </c>
      <c r="B1648" t="s">
        <v>4786</v>
      </c>
    </row>
    <row r="1649" spans="1:2" x14ac:dyDescent="0.25">
      <c r="A1649" t="s">
        <v>4787</v>
      </c>
      <c r="B1649" t="s">
        <v>4788</v>
      </c>
    </row>
    <row r="1650" spans="1:2" x14ac:dyDescent="0.25">
      <c r="A1650" t="s">
        <v>4789</v>
      </c>
      <c r="B1650" t="s">
        <v>4790</v>
      </c>
    </row>
    <row r="1651" spans="1:2" x14ac:dyDescent="0.25">
      <c r="A1651" t="s">
        <v>4791</v>
      </c>
      <c r="B1651" t="s">
        <v>4792</v>
      </c>
    </row>
    <row r="1652" spans="1:2" x14ac:dyDescent="0.25">
      <c r="A1652" t="s">
        <v>4793</v>
      </c>
      <c r="B1652" t="s">
        <v>4794</v>
      </c>
    </row>
    <row r="1653" spans="1:2" x14ac:dyDescent="0.25">
      <c r="A1653" t="s">
        <v>4795</v>
      </c>
      <c r="B1653" t="s">
        <v>4796</v>
      </c>
    </row>
    <row r="1654" spans="1:2" x14ac:dyDescent="0.25">
      <c r="A1654" t="s">
        <v>4797</v>
      </c>
      <c r="B1654" t="s">
        <v>4798</v>
      </c>
    </row>
    <row r="1655" spans="1:2" x14ac:dyDescent="0.25">
      <c r="A1655" t="s">
        <v>4799</v>
      </c>
      <c r="B1655" t="s">
        <v>4800</v>
      </c>
    </row>
    <row r="1656" spans="1:2" x14ac:dyDescent="0.25">
      <c r="A1656" t="s">
        <v>4801</v>
      </c>
      <c r="B1656" t="s">
        <v>4802</v>
      </c>
    </row>
    <row r="1657" spans="1:2" x14ac:dyDescent="0.25">
      <c r="A1657" t="s">
        <v>4803</v>
      </c>
      <c r="B1657" t="s">
        <v>4804</v>
      </c>
    </row>
    <row r="1658" spans="1:2" x14ac:dyDescent="0.25">
      <c r="A1658" t="s">
        <v>4805</v>
      </c>
      <c r="B1658" t="s">
        <v>4806</v>
      </c>
    </row>
    <row r="1659" spans="1:2" x14ac:dyDescent="0.25">
      <c r="A1659" t="s">
        <v>4807</v>
      </c>
      <c r="B1659" t="s">
        <v>4808</v>
      </c>
    </row>
    <row r="1660" spans="1:2" x14ac:dyDescent="0.25">
      <c r="A1660" t="s">
        <v>4809</v>
      </c>
      <c r="B1660" t="s">
        <v>4810</v>
      </c>
    </row>
    <row r="1661" spans="1:2" x14ac:dyDescent="0.25">
      <c r="A1661" t="s">
        <v>4811</v>
      </c>
      <c r="B1661" t="s">
        <v>4812</v>
      </c>
    </row>
    <row r="1662" spans="1:2" x14ac:dyDescent="0.25">
      <c r="A1662" t="s">
        <v>4813</v>
      </c>
      <c r="B1662" t="s">
        <v>4782</v>
      </c>
    </row>
    <row r="1663" spans="1:2" x14ac:dyDescent="0.25">
      <c r="A1663" t="s">
        <v>4814</v>
      </c>
      <c r="B1663" t="s">
        <v>4815</v>
      </c>
    </row>
    <row r="1664" spans="1:2" x14ac:dyDescent="0.25">
      <c r="A1664" t="s">
        <v>4816</v>
      </c>
      <c r="B1664" t="s">
        <v>4817</v>
      </c>
    </row>
    <row r="1665" spans="1:2" x14ac:dyDescent="0.25">
      <c r="A1665" t="s">
        <v>4818</v>
      </c>
      <c r="B1665" t="s">
        <v>4819</v>
      </c>
    </row>
    <row r="1666" spans="1:2" x14ac:dyDescent="0.25">
      <c r="A1666" t="s">
        <v>4820</v>
      </c>
      <c r="B1666" t="s">
        <v>4821</v>
      </c>
    </row>
    <row r="1667" spans="1:2" x14ac:dyDescent="0.25">
      <c r="A1667" t="s">
        <v>4822</v>
      </c>
      <c r="B1667" t="s">
        <v>4823</v>
      </c>
    </row>
    <row r="1668" spans="1:2" x14ac:dyDescent="0.25">
      <c r="A1668" t="s">
        <v>4824</v>
      </c>
      <c r="B1668" t="s">
        <v>4825</v>
      </c>
    </row>
    <row r="1669" spans="1:2" x14ac:dyDescent="0.25">
      <c r="A1669" t="s">
        <v>4826</v>
      </c>
      <c r="B1669" t="s">
        <v>4827</v>
      </c>
    </row>
    <row r="1670" spans="1:2" x14ac:dyDescent="0.25">
      <c r="A1670" t="s">
        <v>4828</v>
      </c>
      <c r="B1670" t="s">
        <v>4829</v>
      </c>
    </row>
    <row r="1671" spans="1:2" x14ac:dyDescent="0.25">
      <c r="A1671" t="s">
        <v>4830</v>
      </c>
      <c r="B1671" t="s">
        <v>4831</v>
      </c>
    </row>
    <row r="1672" spans="1:2" x14ac:dyDescent="0.25">
      <c r="A1672" t="s">
        <v>4832</v>
      </c>
      <c r="B1672" t="s">
        <v>4833</v>
      </c>
    </row>
    <row r="1673" spans="1:2" x14ac:dyDescent="0.25">
      <c r="A1673" t="s">
        <v>4834</v>
      </c>
      <c r="B1673" t="s">
        <v>4835</v>
      </c>
    </row>
    <row r="1674" spans="1:2" x14ac:dyDescent="0.25">
      <c r="A1674" t="s">
        <v>4836</v>
      </c>
      <c r="B1674" t="s">
        <v>4837</v>
      </c>
    </row>
    <row r="1675" spans="1:2" x14ac:dyDescent="0.25">
      <c r="A1675" t="s">
        <v>4838</v>
      </c>
      <c r="B1675" t="s">
        <v>3353</v>
      </c>
    </row>
    <row r="1676" spans="1:2" x14ac:dyDescent="0.25">
      <c r="A1676" t="s">
        <v>4839</v>
      </c>
      <c r="B1676" t="s">
        <v>4840</v>
      </c>
    </row>
    <row r="1677" spans="1:2" x14ac:dyDescent="0.25">
      <c r="A1677" t="s">
        <v>4841</v>
      </c>
      <c r="B1677" t="s">
        <v>4837</v>
      </c>
    </row>
    <row r="1678" spans="1:2" x14ac:dyDescent="0.25">
      <c r="A1678" t="s">
        <v>4842</v>
      </c>
      <c r="B1678" t="s">
        <v>4843</v>
      </c>
    </row>
    <row r="1679" spans="1:2" x14ac:dyDescent="0.25">
      <c r="A1679" t="s">
        <v>4844</v>
      </c>
      <c r="B1679" t="s">
        <v>4845</v>
      </c>
    </row>
    <row r="1680" spans="1:2" x14ac:dyDescent="0.25">
      <c r="A1680" t="s">
        <v>4846</v>
      </c>
      <c r="B1680" t="s">
        <v>4847</v>
      </c>
    </row>
    <row r="1681" spans="1:2" x14ac:dyDescent="0.25">
      <c r="A1681" t="s">
        <v>4848</v>
      </c>
      <c r="B1681" t="s">
        <v>4849</v>
      </c>
    </row>
    <row r="1682" spans="1:2" x14ac:dyDescent="0.25">
      <c r="A1682" t="s">
        <v>4850</v>
      </c>
      <c r="B1682" t="s">
        <v>4851</v>
      </c>
    </row>
    <row r="1683" spans="1:2" x14ac:dyDescent="0.25">
      <c r="A1683" t="s">
        <v>4852</v>
      </c>
      <c r="B1683" t="s">
        <v>4853</v>
      </c>
    </row>
    <row r="1684" spans="1:2" x14ac:dyDescent="0.25">
      <c r="A1684" t="s">
        <v>4854</v>
      </c>
      <c r="B1684" t="s">
        <v>4855</v>
      </c>
    </row>
    <row r="1685" spans="1:2" x14ac:dyDescent="0.25">
      <c r="A1685" t="s">
        <v>4856</v>
      </c>
      <c r="B1685" t="s">
        <v>4857</v>
      </c>
    </row>
    <row r="1686" spans="1:2" x14ac:dyDescent="0.25">
      <c r="A1686" t="s">
        <v>4858</v>
      </c>
      <c r="B1686" t="s">
        <v>4859</v>
      </c>
    </row>
    <row r="1687" spans="1:2" x14ac:dyDescent="0.25">
      <c r="A1687" t="s">
        <v>4860</v>
      </c>
      <c r="B1687" t="s">
        <v>4861</v>
      </c>
    </row>
    <row r="1688" spans="1:2" x14ac:dyDescent="0.25">
      <c r="A1688" t="s">
        <v>4862</v>
      </c>
      <c r="B1688" t="s">
        <v>4863</v>
      </c>
    </row>
    <row r="1689" spans="1:2" x14ac:dyDescent="0.25">
      <c r="A1689" t="s">
        <v>4864</v>
      </c>
      <c r="B1689" t="s">
        <v>4865</v>
      </c>
    </row>
    <row r="1690" spans="1:2" x14ac:dyDescent="0.25">
      <c r="A1690" t="s">
        <v>4866</v>
      </c>
      <c r="B1690" t="s">
        <v>4867</v>
      </c>
    </row>
    <row r="1691" spans="1:2" x14ac:dyDescent="0.25">
      <c r="A1691" t="s">
        <v>4868</v>
      </c>
      <c r="B1691" t="s">
        <v>4869</v>
      </c>
    </row>
    <row r="1692" spans="1:2" x14ac:dyDescent="0.25">
      <c r="A1692" t="s">
        <v>4870</v>
      </c>
      <c r="B1692" t="s">
        <v>4871</v>
      </c>
    </row>
    <row r="1693" spans="1:2" x14ac:dyDescent="0.25">
      <c r="A1693" t="s">
        <v>4872</v>
      </c>
      <c r="B1693" t="s">
        <v>4873</v>
      </c>
    </row>
    <row r="1694" spans="1:2" x14ac:dyDescent="0.25">
      <c r="A1694" t="s">
        <v>4874</v>
      </c>
      <c r="B1694" t="s">
        <v>4875</v>
      </c>
    </row>
    <row r="1695" spans="1:2" x14ac:dyDescent="0.25">
      <c r="A1695" t="s">
        <v>4876</v>
      </c>
      <c r="B1695" t="s">
        <v>4877</v>
      </c>
    </row>
    <row r="1696" spans="1:2" x14ac:dyDescent="0.25">
      <c r="A1696" t="s">
        <v>4878</v>
      </c>
      <c r="B1696" t="s">
        <v>4879</v>
      </c>
    </row>
    <row r="1697" spans="1:2" x14ac:dyDescent="0.25">
      <c r="A1697" t="s">
        <v>4880</v>
      </c>
      <c r="B1697" t="s">
        <v>4881</v>
      </c>
    </row>
    <row r="1698" spans="1:2" x14ac:dyDescent="0.25">
      <c r="A1698" t="s">
        <v>4882</v>
      </c>
      <c r="B1698" t="s">
        <v>4883</v>
      </c>
    </row>
    <row r="1699" spans="1:2" x14ac:dyDescent="0.25">
      <c r="A1699" t="s">
        <v>4884</v>
      </c>
      <c r="B1699" t="s">
        <v>4885</v>
      </c>
    </row>
    <row r="1700" spans="1:2" x14ac:dyDescent="0.25">
      <c r="A1700" t="s">
        <v>4886</v>
      </c>
      <c r="B1700" t="s">
        <v>4887</v>
      </c>
    </row>
    <row r="1701" spans="1:2" x14ac:dyDescent="0.25">
      <c r="A1701" t="s">
        <v>4888</v>
      </c>
      <c r="B1701" t="s">
        <v>3173</v>
      </c>
    </row>
    <row r="1702" spans="1:2" x14ac:dyDescent="0.25">
      <c r="A1702" t="s">
        <v>4889</v>
      </c>
      <c r="B1702" t="s">
        <v>4890</v>
      </c>
    </row>
    <row r="1703" spans="1:2" x14ac:dyDescent="0.25">
      <c r="A1703" t="s">
        <v>4891</v>
      </c>
      <c r="B1703" t="s">
        <v>4892</v>
      </c>
    </row>
    <row r="1704" spans="1:2" x14ac:dyDescent="0.25">
      <c r="A1704" t="s">
        <v>4893</v>
      </c>
      <c r="B1704" t="s">
        <v>4867</v>
      </c>
    </row>
    <row r="1705" spans="1:2" x14ac:dyDescent="0.25">
      <c r="A1705" t="s">
        <v>4894</v>
      </c>
      <c r="B1705" t="s">
        <v>4895</v>
      </c>
    </row>
    <row r="1706" spans="1:2" x14ac:dyDescent="0.25">
      <c r="A1706" t="s">
        <v>4896</v>
      </c>
      <c r="B1706" t="s">
        <v>4897</v>
      </c>
    </row>
    <row r="1707" spans="1:2" x14ac:dyDescent="0.25">
      <c r="A1707" t="s">
        <v>4898</v>
      </c>
      <c r="B1707" t="s">
        <v>4899</v>
      </c>
    </row>
    <row r="1708" spans="1:2" x14ac:dyDescent="0.25">
      <c r="A1708" t="s">
        <v>4900</v>
      </c>
      <c r="B1708" t="s">
        <v>4901</v>
      </c>
    </row>
    <row r="1709" spans="1:2" x14ac:dyDescent="0.25">
      <c r="A1709" t="s">
        <v>4902</v>
      </c>
      <c r="B1709" t="s">
        <v>4903</v>
      </c>
    </row>
    <row r="1710" spans="1:2" x14ac:dyDescent="0.25">
      <c r="A1710" t="s">
        <v>4904</v>
      </c>
      <c r="B1710" t="s">
        <v>4905</v>
      </c>
    </row>
    <row r="1711" spans="1:2" x14ac:dyDescent="0.25">
      <c r="A1711" t="s">
        <v>4906</v>
      </c>
      <c r="B1711" t="s">
        <v>4907</v>
      </c>
    </row>
    <row r="1712" spans="1:2" x14ac:dyDescent="0.25">
      <c r="A1712" t="s">
        <v>4908</v>
      </c>
      <c r="B1712" t="s">
        <v>4909</v>
      </c>
    </row>
    <row r="1713" spans="1:2" x14ac:dyDescent="0.25">
      <c r="A1713" t="s">
        <v>4910</v>
      </c>
      <c r="B1713" t="s">
        <v>4911</v>
      </c>
    </row>
    <row r="1714" spans="1:2" x14ac:dyDescent="0.25">
      <c r="A1714" t="s">
        <v>4912</v>
      </c>
      <c r="B1714" t="s">
        <v>4913</v>
      </c>
    </row>
    <row r="1715" spans="1:2" x14ac:dyDescent="0.25">
      <c r="A1715" t="s">
        <v>4914</v>
      </c>
      <c r="B1715" t="s">
        <v>4915</v>
      </c>
    </row>
    <row r="1716" spans="1:2" x14ac:dyDescent="0.25">
      <c r="A1716" t="s">
        <v>4916</v>
      </c>
      <c r="B1716" t="s">
        <v>4917</v>
      </c>
    </row>
    <row r="1717" spans="1:2" x14ac:dyDescent="0.25">
      <c r="A1717" t="s">
        <v>4918</v>
      </c>
      <c r="B1717" t="s">
        <v>4919</v>
      </c>
    </row>
    <row r="1718" spans="1:2" x14ac:dyDescent="0.25">
      <c r="A1718" t="s">
        <v>4920</v>
      </c>
      <c r="B1718" t="s">
        <v>3437</v>
      </c>
    </row>
    <row r="1719" spans="1:2" x14ac:dyDescent="0.25">
      <c r="A1719" t="s">
        <v>4921</v>
      </c>
      <c r="B1719" t="s">
        <v>4922</v>
      </c>
    </row>
    <row r="1720" spans="1:2" x14ac:dyDescent="0.25">
      <c r="A1720" t="s">
        <v>4923</v>
      </c>
      <c r="B1720" t="s">
        <v>3437</v>
      </c>
    </row>
    <row r="1721" spans="1:2" x14ac:dyDescent="0.25">
      <c r="A1721" t="s">
        <v>4924</v>
      </c>
      <c r="B1721" t="s">
        <v>4925</v>
      </c>
    </row>
    <row r="1722" spans="1:2" x14ac:dyDescent="0.25">
      <c r="A1722" t="s">
        <v>4926</v>
      </c>
      <c r="B1722" t="s">
        <v>4927</v>
      </c>
    </row>
    <row r="1723" spans="1:2" x14ac:dyDescent="0.25">
      <c r="A1723" t="s">
        <v>4928</v>
      </c>
      <c r="B1723" t="s">
        <v>4929</v>
      </c>
    </row>
    <row r="1724" spans="1:2" x14ac:dyDescent="0.25">
      <c r="A1724" t="s">
        <v>4930</v>
      </c>
      <c r="B1724" t="s">
        <v>4931</v>
      </c>
    </row>
    <row r="1725" spans="1:2" x14ac:dyDescent="0.25">
      <c r="A1725" t="s">
        <v>4932</v>
      </c>
      <c r="B1725" t="s">
        <v>4933</v>
      </c>
    </row>
    <row r="1726" spans="1:2" x14ac:dyDescent="0.25">
      <c r="A1726" t="s">
        <v>4934</v>
      </c>
      <c r="B1726" t="s">
        <v>4935</v>
      </c>
    </row>
    <row r="1727" spans="1:2" x14ac:dyDescent="0.25">
      <c r="A1727" t="s">
        <v>4936</v>
      </c>
      <c r="B1727" t="s">
        <v>4937</v>
      </c>
    </row>
    <row r="1728" spans="1:2" x14ac:dyDescent="0.25">
      <c r="A1728" t="s">
        <v>4938</v>
      </c>
      <c r="B1728" t="s">
        <v>4939</v>
      </c>
    </row>
    <row r="1729" spans="1:2" x14ac:dyDescent="0.25">
      <c r="A1729" t="s">
        <v>4940</v>
      </c>
      <c r="B1729" t="s">
        <v>4941</v>
      </c>
    </row>
    <row r="1730" spans="1:2" x14ac:dyDescent="0.25">
      <c r="A1730" t="s">
        <v>4942</v>
      </c>
      <c r="B1730" t="s">
        <v>2312</v>
      </c>
    </row>
    <row r="1731" spans="1:2" x14ac:dyDescent="0.25">
      <c r="A1731" t="s">
        <v>4943</v>
      </c>
      <c r="B1731" t="s">
        <v>4944</v>
      </c>
    </row>
    <row r="1732" spans="1:2" x14ac:dyDescent="0.25">
      <c r="A1732" t="s">
        <v>4945</v>
      </c>
      <c r="B1732" t="s">
        <v>4946</v>
      </c>
    </row>
    <row r="1733" spans="1:2" x14ac:dyDescent="0.25">
      <c r="A1733" t="s">
        <v>4947</v>
      </c>
      <c r="B1733" t="s">
        <v>4948</v>
      </c>
    </row>
    <row r="1734" spans="1:2" x14ac:dyDescent="0.25">
      <c r="A1734" t="s">
        <v>4949</v>
      </c>
      <c r="B1734" t="s">
        <v>4950</v>
      </c>
    </row>
    <row r="1735" spans="1:2" x14ac:dyDescent="0.25">
      <c r="A1735" t="s">
        <v>4951</v>
      </c>
      <c r="B1735" t="s">
        <v>4952</v>
      </c>
    </row>
    <row r="1736" spans="1:2" x14ac:dyDescent="0.25">
      <c r="A1736" t="s">
        <v>4953</v>
      </c>
      <c r="B1736" t="s">
        <v>4954</v>
      </c>
    </row>
    <row r="1737" spans="1:2" x14ac:dyDescent="0.25">
      <c r="A1737" t="s">
        <v>4955</v>
      </c>
      <c r="B1737" t="s">
        <v>4956</v>
      </c>
    </row>
    <row r="1738" spans="1:2" x14ac:dyDescent="0.25">
      <c r="A1738" t="s">
        <v>4957</v>
      </c>
      <c r="B1738" t="s">
        <v>4958</v>
      </c>
    </row>
    <row r="1739" spans="1:2" x14ac:dyDescent="0.25">
      <c r="A1739" t="s">
        <v>4959</v>
      </c>
      <c r="B1739" t="s">
        <v>4960</v>
      </c>
    </row>
    <row r="1740" spans="1:2" x14ac:dyDescent="0.25">
      <c r="A1740" t="s">
        <v>4961</v>
      </c>
      <c r="B1740" t="s">
        <v>4962</v>
      </c>
    </row>
    <row r="1741" spans="1:2" x14ac:dyDescent="0.25">
      <c r="A1741" t="s">
        <v>4963</v>
      </c>
      <c r="B1741" t="s">
        <v>4964</v>
      </c>
    </row>
    <row r="1742" spans="1:2" x14ac:dyDescent="0.25">
      <c r="A1742" t="s">
        <v>4965</v>
      </c>
      <c r="B1742" t="s">
        <v>4966</v>
      </c>
    </row>
    <row r="1743" spans="1:2" x14ac:dyDescent="0.25">
      <c r="A1743" t="s">
        <v>4967</v>
      </c>
      <c r="B1743" t="s">
        <v>4968</v>
      </c>
    </row>
    <row r="1744" spans="1:2" x14ac:dyDescent="0.25">
      <c r="A1744" t="s">
        <v>4969</v>
      </c>
      <c r="B1744" t="s">
        <v>4970</v>
      </c>
    </row>
    <row r="1745" spans="1:2" x14ac:dyDescent="0.25">
      <c r="A1745" t="s">
        <v>4971</v>
      </c>
      <c r="B1745" t="s">
        <v>4972</v>
      </c>
    </row>
    <row r="1746" spans="1:2" x14ac:dyDescent="0.25">
      <c r="A1746" t="s">
        <v>4973</v>
      </c>
      <c r="B1746" t="s">
        <v>4974</v>
      </c>
    </row>
    <row r="1747" spans="1:2" x14ac:dyDescent="0.25">
      <c r="A1747" t="s">
        <v>4975</v>
      </c>
      <c r="B1747" t="s">
        <v>4976</v>
      </c>
    </row>
    <row r="1748" spans="1:2" x14ac:dyDescent="0.25">
      <c r="A1748" t="s">
        <v>4977</v>
      </c>
      <c r="B1748" t="s">
        <v>4978</v>
      </c>
    </row>
    <row r="1749" spans="1:2" x14ac:dyDescent="0.25">
      <c r="A1749" t="s">
        <v>4979</v>
      </c>
      <c r="B1749" t="s">
        <v>4980</v>
      </c>
    </row>
    <row r="1750" spans="1:2" x14ac:dyDescent="0.25">
      <c r="A1750" t="s">
        <v>4981</v>
      </c>
      <c r="B1750" t="s">
        <v>4982</v>
      </c>
    </row>
    <row r="1751" spans="1:2" x14ac:dyDescent="0.25">
      <c r="A1751" t="s">
        <v>4983</v>
      </c>
      <c r="B1751" t="s">
        <v>4984</v>
      </c>
    </row>
    <row r="1752" spans="1:2" x14ac:dyDescent="0.25">
      <c r="A1752" t="s">
        <v>4985</v>
      </c>
      <c r="B1752" t="s">
        <v>4986</v>
      </c>
    </row>
    <row r="1753" spans="1:2" x14ac:dyDescent="0.25">
      <c r="A1753" t="s">
        <v>4987</v>
      </c>
      <c r="B1753" t="s">
        <v>4988</v>
      </c>
    </row>
    <row r="1754" spans="1:2" x14ac:dyDescent="0.25">
      <c r="A1754" t="s">
        <v>4989</v>
      </c>
      <c r="B1754" t="s">
        <v>4990</v>
      </c>
    </row>
    <row r="1755" spans="1:2" x14ac:dyDescent="0.25">
      <c r="A1755" t="s">
        <v>4991</v>
      </c>
      <c r="B1755" t="s">
        <v>4992</v>
      </c>
    </row>
    <row r="1756" spans="1:2" x14ac:dyDescent="0.25">
      <c r="A1756" t="s">
        <v>4993</v>
      </c>
      <c r="B1756" t="s">
        <v>4994</v>
      </c>
    </row>
    <row r="1757" spans="1:2" x14ac:dyDescent="0.25">
      <c r="A1757" t="s">
        <v>4995</v>
      </c>
      <c r="B1757" t="s">
        <v>4996</v>
      </c>
    </row>
    <row r="1758" spans="1:2" x14ac:dyDescent="0.25">
      <c r="A1758" t="s">
        <v>4997</v>
      </c>
      <c r="B1758" t="s">
        <v>4998</v>
      </c>
    </row>
    <row r="1759" spans="1:2" x14ac:dyDescent="0.25">
      <c r="A1759" t="s">
        <v>4999</v>
      </c>
      <c r="B1759" t="s">
        <v>1754</v>
      </c>
    </row>
    <row r="1760" spans="1:2" x14ac:dyDescent="0.25">
      <c r="A1760" t="s">
        <v>5000</v>
      </c>
      <c r="B1760" t="s">
        <v>5001</v>
      </c>
    </row>
    <row r="1761" spans="1:2" x14ac:dyDescent="0.25">
      <c r="A1761" t="s">
        <v>5002</v>
      </c>
      <c r="B1761" t="s">
        <v>5003</v>
      </c>
    </row>
    <row r="1762" spans="1:2" x14ac:dyDescent="0.25">
      <c r="A1762" t="s">
        <v>5004</v>
      </c>
      <c r="B1762" t="s">
        <v>5005</v>
      </c>
    </row>
    <row r="1763" spans="1:2" x14ac:dyDescent="0.25">
      <c r="A1763" t="s">
        <v>5006</v>
      </c>
      <c r="B1763" t="s">
        <v>5007</v>
      </c>
    </row>
    <row r="1764" spans="1:2" x14ac:dyDescent="0.25">
      <c r="A1764" t="s">
        <v>5008</v>
      </c>
      <c r="B1764" t="s">
        <v>5009</v>
      </c>
    </row>
    <row r="1765" spans="1:2" x14ac:dyDescent="0.25">
      <c r="A1765" t="s">
        <v>5010</v>
      </c>
      <c r="B1765" t="s">
        <v>5011</v>
      </c>
    </row>
    <row r="1766" spans="1:2" x14ac:dyDescent="0.25">
      <c r="A1766" t="s">
        <v>5012</v>
      </c>
      <c r="B1766" t="s">
        <v>5013</v>
      </c>
    </row>
    <row r="1767" spans="1:2" x14ac:dyDescent="0.25">
      <c r="A1767" t="s">
        <v>5014</v>
      </c>
      <c r="B1767" t="s">
        <v>5015</v>
      </c>
    </row>
    <row r="1768" spans="1:2" x14ac:dyDescent="0.25">
      <c r="A1768" t="s">
        <v>5016</v>
      </c>
      <c r="B1768" t="s">
        <v>5017</v>
      </c>
    </row>
    <row r="1769" spans="1:2" x14ac:dyDescent="0.25">
      <c r="A1769" t="s">
        <v>5018</v>
      </c>
      <c r="B1769" t="s">
        <v>5019</v>
      </c>
    </row>
    <row r="1770" spans="1:2" x14ac:dyDescent="0.25">
      <c r="A1770" t="s">
        <v>5020</v>
      </c>
      <c r="B1770" t="s">
        <v>5021</v>
      </c>
    </row>
    <row r="1771" spans="1:2" x14ac:dyDescent="0.25">
      <c r="A1771" t="s">
        <v>5022</v>
      </c>
      <c r="B1771" t="s">
        <v>5023</v>
      </c>
    </row>
    <row r="1772" spans="1:2" x14ac:dyDescent="0.25">
      <c r="A1772" t="s">
        <v>5024</v>
      </c>
      <c r="B1772" t="s">
        <v>5025</v>
      </c>
    </row>
    <row r="1773" spans="1:2" x14ac:dyDescent="0.25">
      <c r="A1773" t="s">
        <v>5026</v>
      </c>
      <c r="B1773" t="s">
        <v>5027</v>
      </c>
    </row>
    <row r="1774" spans="1:2" x14ac:dyDescent="0.25">
      <c r="A1774" t="s">
        <v>5028</v>
      </c>
      <c r="B1774" t="s">
        <v>5029</v>
      </c>
    </row>
    <row r="1775" spans="1:2" x14ac:dyDescent="0.25">
      <c r="A1775" t="s">
        <v>5030</v>
      </c>
      <c r="B1775" t="s">
        <v>5031</v>
      </c>
    </row>
    <row r="1776" spans="1:2" x14ac:dyDescent="0.25">
      <c r="A1776" t="s">
        <v>5032</v>
      </c>
      <c r="B1776" t="s">
        <v>5019</v>
      </c>
    </row>
    <row r="1777" spans="1:2" x14ac:dyDescent="0.25">
      <c r="A1777" t="s">
        <v>5033</v>
      </c>
      <c r="B1777" t="s">
        <v>5034</v>
      </c>
    </row>
    <row r="1778" spans="1:2" x14ac:dyDescent="0.25">
      <c r="A1778" t="s">
        <v>5035</v>
      </c>
      <c r="B1778" t="s">
        <v>5036</v>
      </c>
    </row>
    <row r="1779" spans="1:2" x14ac:dyDescent="0.25">
      <c r="A1779" t="s">
        <v>5037</v>
      </c>
      <c r="B1779" t="s">
        <v>5038</v>
      </c>
    </row>
    <row r="1780" spans="1:2" x14ac:dyDescent="0.25">
      <c r="A1780" t="s">
        <v>5039</v>
      </c>
      <c r="B1780" t="s">
        <v>5040</v>
      </c>
    </row>
    <row r="1781" spans="1:2" x14ac:dyDescent="0.25">
      <c r="A1781" t="s">
        <v>5041</v>
      </c>
      <c r="B1781" t="s">
        <v>5042</v>
      </c>
    </row>
    <row r="1782" spans="1:2" x14ac:dyDescent="0.25">
      <c r="A1782" t="s">
        <v>5043</v>
      </c>
      <c r="B1782" t="s">
        <v>5044</v>
      </c>
    </row>
    <row r="1783" spans="1:2" x14ac:dyDescent="0.25">
      <c r="A1783" t="s">
        <v>5045</v>
      </c>
      <c r="B1783" t="s">
        <v>5046</v>
      </c>
    </row>
    <row r="1784" spans="1:2" x14ac:dyDescent="0.25">
      <c r="A1784" t="s">
        <v>5047</v>
      </c>
      <c r="B1784" t="s">
        <v>5048</v>
      </c>
    </row>
    <row r="1785" spans="1:2" x14ac:dyDescent="0.25">
      <c r="A1785" t="s">
        <v>5049</v>
      </c>
      <c r="B1785" t="s">
        <v>5050</v>
      </c>
    </row>
    <row r="1786" spans="1:2" x14ac:dyDescent="0.25">
      <c r="A1786" t="s">
        <v>5051</v>
      </c>
      <c r="B1786" t="s">
        <v>5052</v>
      </c>
    </row>
    <row r="1787" spans="1:2" x14ac:dyDescent="0.25">
      <c r="A1787" t="s">
        <v>5053</v>
      </c>
      <c r="B1787" t="s">
        <v>5054</v>
      </c>
    </row>
    <row r="1788" spans="1:2" x14ac:dyDescent="0.25">
      <c r="A1788" t="s">
        <v>5055</v>
      </c>
      <c r="B1788" t="s">
        <v>5056</v>
      </c>
    </row>
    <row r="1789" spans="1:2" x14ac:dyDescent="0.25">
      <c r="A1789" t="s">
        <v>5057</v>
      </c>
      <c r="B1789" t="s">
        <v>5058</v>
      </c>
    </row>
    <row r="1790" spans="1:2" x14ac:dyDescent="0.25">
      <c r="A1790" t="s">
        <v>5059</v>
      </c>
      <c r="B1790" t="s">
        <v>5060</v>
      </c>
    </row>
    <row r="1791" spans="1:2" x14ac:dyDescent="0.25">
      <c r="A1791" t="s">
        <v>5061</v>
      </c>
      <c r="B1791" t="s">
        <v>5062</v>
      </c>
    </row>
    <row r="1792" spans="1:2" x14ac:dyDescent="0.25">
      <c r="A1792" t="s">
        <v>5063</v>
      </c>
      <c r="B1792" t="s">
        <v>5064</v>
      </c>
    </row>
    <row r="1793" spans="1:2" x14ac:dyDescent="0.25">
      <c r="A1793" t="s">
        <v>5065</v>
      </c>
      <c r="B1793" t="s">
        <v>5066</v>
      </c>
    </row>
    <row r="1794" spans="1:2" x14ac:dyDescent="0.25">
      <c r="A1794" t="s">
        <v>5067</v>
      </c>
      <c r="B1794" t="s">
        <v>5068</v>
      </c>
    </row>
    <row r="1795" spans="1:2" x14ac:dyDescent="0.25">
      <c r="A1795" t="s">
        <v>5069</v>
      </c>
      <c r="B1795" t="s">
        <v>5070</v>
      </c>
    </row>
    <row r="1796" spans="1:2" x14ac:dyDescent="0.25">
      <c r="A1796" t="s">
        <v>5071</v>
      </c>
      <c r="B1796" t="s">
        <v>5072</v>
      </c>
    </row>
    <row r="1797" spans="1:2" x14ac:dyDescent="0.25">
      <c r="A1797" t="s">
        <v>5073</v>
      </c>
      <c r="B1797" t="s">
        <v>5074</v>
      </c>
    </row>
    <row r="1798" spans="1:2" x14ac:dyDescent="0.25">
      <c r="A1798" t="s">
        <v>5075</v>
      </c>
      <c r="B1798" t="s">
        <v>5076</v>
      </c>
    </row>
    <row r="1799" spans="1:2" x14ac:dyDescent="0.25">
      <c r="A1799" t="s">
        <v>5077</v>
      </c>
      <c r="B1799" t="s">
        <v>5078</v>
      </c>
    </row>
    <row r="1800" spans="1:2" x14ac:dyDescent="0.25">
      <c r="A1800" t="s">
        <v>5079</v>
      </c>
      <c r="B1800" t="s">
        <v>5080</v>
      </c>
    </row>
    <row r="1801" spans="1:2" x14ac:dyDescent="0.25">
      <c r="A1801" t="s">
        <v>5081</v>
      </c>
      <c r="B1801" t="s">
        <v>5082</v>
      </c>
    </row>
    <row r="1802" spans="1:2" x14ac:dyDescent="0.25">
      <c r="A1802" t="s">
        <v>5083</v>
      </c>
      <c r="B1802" t="s">
        <v>5084</v>
      </c>
    </row>
    <row r="1803" spans="1:2" x14ac:dyDescent="0.25">
      <c r="A1803" t="s">
        <v>5085</v>
      </c>
      <c r="B1803" t="s">
        <v>5086</v>
      </c>
    </row>
    <row r="1804" spans="1:2" x14ac:dyDescent="0.25">
      <c r="A1804" t="s">
        <v>5087</v>
      </c>
      <c r="B1804" t="s">
        <v>5088</v>
      </c>
    </row>
    <row r="1805" spans="1:2" x14ac:dyDescent="0.25">
      <c r="A1805" t="s">
        <v>5089</v>
      </c>
      <c r="B1805" t="s">
        <v>5090</v>
      </c>
    </row>
    <row r="1806" spans="1:2" x14ac:dyDescent="0.25">
      <c r="A1806" t="s">
        <v>5091</v>
      </c>
      <c r="B1806" t="s">
        <v>5092</v>
      </c>
    </row>
    <row r="1807" spans="1:2" x14ac:dyDescent="0.25">
      <c r="A1807" t="s">
        <v>5093</v>
      </c>
      <c r="B1807" t="s">
        <v>5094</v>
      </c>
    </row>
    <row r="1808" spans="1:2" x14ac:dyDescent="0.25">
      <c r="A1808" t="s">
        <v>5095</v>
      </c>
      <c r="B1808" t="s">
        <v>5096</v>
      </c>
    </row>
    <row r="1809" spans="1:2" x14ac:dyDescent="0.25">
      <c r="A1809" t="s">
        <v>5097</v>
      </c>
      <c r="B1809" t="s">
        <v>5098</v>
      </c>
    </row>
    <row r="1810" spans="1:2" x14ac:dyDescent="0.25">
      <c r="A1810" t="s">
        <v>5099</v>
      </c>
      <c r="B1810" t="s">
        <v>2776</v>
      </c>
    </row>
    <row r="1811" spans="1:2" x14ac:dyDescent="0.25">
      <c r="A1811" t="s">
        <v>5100</v>
      </c>
      <c r="B1811" t="s">
        <v>5101</v>
      </c>
    </row>
    <row r="1812" spans="1:2" x14ac:dyDescent="0.25">
      <c r="A1812" t="s">
        <v>5102</v>
      </c>
      <c r="B1812" t="s">
        <v>5098</v>
      </c>
    </row>
    <row r="1813" spans="1:2" x14ac:dyDescent="0.25">
      <c r="A1813" t="s">
        <v>5103</v>
      </c>
      <c r="B1813" t="s">
        <v>5104</v>
      </c>
    </row>
    <row r="1814" spans="1:2" x14ac:dyDescent="0.25">
      <c r="A1814" t="s">
        <v>5105</v>
      </c>
      <c r="B1814" t="s">
        <v>5106</v>
      </c>
    </row>
    <row r="1815" spans="1:2" x14ac:dyDescent="0.25">
      <c r="A1815" t="s">
        <v>5107</v>
      </c>
      <c r="B1815" t="s">
        <v>2469</v>
      </c>
    </row>
    <row r="1816" spans="1:2" x14ac:dyDescent="0.25">
      <c r="A1816" t="s">
        <v>5108</v>
      </c>
      <c r="B1816" t="s">
        <v>5109</v>
      </c>
    </row>
    <row r="1817" spans="1:2" x14ac:dyDescent="0.25">
      <c r="A1817" t="s">
        <v>5110</v>
      </c>
      <c r="B1817" t="s">
        <v>5111</v>
      </c>
    </row>
    <row r="1818" spans="1:2" x14ac:dyDescent="0.25">
      <c r="A1818" t="s">
        <v>5112</v>
      </c>
      <c r="B1818" t="s">
        <v>5113</v>
      </c>
    </row>
    <row r="1819" spans="1:2" x14ac:dyDescent="0.25">
      <c r="A1819" t="s">
        <v>5114</v>
      </c>
      <c r="B1819" t="s">
        <v>5115</v>
      </c>
    </row>
    <row r="1820" spans="1:2" x14ac:dyDescent="0.25">
      <c r="A1820" t="s">
        <v>5116</v>
      </c>
      <c r="B1820" t="s">
        <v>5117</v>
      </c>
    </row>
    <row r="1821" spans="1:2" x14ac:dyDescent="0.25">
      <c r="A1821" t="s">
        <v>5118</v>
      </c>
      <c r="B1821" t="s">
        <v>5119</v>
      </c>
    </row>
    <row r="1822" spans="1:2" x14ac:dyDescent="0.25">
      <c r="A1822" t="s">
        <v>5120</v>
      </c>
      <c r="B1822" t="s">
        <v>5121</v>
      </c>
    </row>
    <row r="1823" spans="1:2" x14ac:dyDescent="0.25">
      <c r="A1823" t="s">
        <v>5122</v>
      </c>
      <c r="B1823" t="s">
        <v>5123</v>
      </c>
    </row>
    <row r="1824" spans="1:2" x14ac:dyDescent="0.25">
      <c r="A1824" t="s">
        <v>5124</v>
      </c>
      <c r="B1824" t="s">
        <v>5113</v>
      </c>
    </row>
    <row r="1825" spans="1:2" x14ac:dyDescent="0.25">
      <c r="A1825" t="s">
        <v>5125</v>
      </c>
      <c r="B1825" t="s">
        <v>5126</v>
      </c>
    </row>
    <row r="1826" spans="1:2" x14ac:dyDescent="0.25">
      <c r="A1826" t="s">
        <v>5127</v>
      </c>
      <c r="B1826" t="s">
        <v>5128</v>
      </c>
    </row>
    <row r="1827" spans="1:2" x14ac:dyDescent="0.25">
      <c r="A1827" t="s">
        <v>5129</v>
      </c>
      <c r="B1827" t="s">
        <v>5130</v>
      </c>
    </row>
    <row r="1828" spans="1:2" x14ac:dyDescent="0.25">
      <c r="A1828" t="s">
        <v>5131</v>
      </c>
      <c r="B1828" t="s">
        <v>5132</v>
      </c>
    </row>
    <row r="1829" spans="1:2" x14ac:dyDescent="0.25">
      <c r="A1829" t="s">
        <v>5133</v>
      </c>
      <c r="B1829" t="s">
        <v>5134</v>
      </c>
    </row>
    <row r="1830" spans="1:2" x14ac:dyDescent="0.25">
      <c r="A1830" t="s">
        <v>5135</v>
      </c>
      <c r="B1830" t="s">
        <v>5136</v>
      </c>
    </row>
    <row r="1831" spans="1:2" x14ac:dyDescent="0.25">
      <c r="A1831" t="s">
        <v>5137</v>
      </c>
      <c r="B1831" t="s">
        <v>5138</v>
      </c>
    </row>
    <row r="1832" spans="1:2" x14ac:dyDescent="0.25">
      <c r="A1832" t="s">
        <v>5139</v>
      </c>
      <c r="B1832" t="s">
        <v>5140</v>
      </c>
    </row>
    <row r="1833" spans="1:2" x14ac:dyDescent="0.25">
      <c r="A1833" t="s">
        <v>5141</v>
      </c>
      <c r="B1833" t="s">
        <v>5142</v>
      </c>
    </row>
    <row r="1834" spans="1:2" x14ac:dyDescent="0.25">
      <c r="A1834" t="s">
        <v>5143</v>
      </c>
      <c r="B1834" t="s">
        <v>5144</v>
      </c>
    </row>
    <row r="1835" spans="1:2" x14ac:dyDescent="0.25">
      <c r="A1835" t="s">
        <v>5145</v>
      </c>
      <c r="B1835" t="s">
        <v>5146</v>
      </c>
    </row>
    <row r="1836" spans="1:2" x14ac:dyDescent="0.25">
      <c r="A1836" t="s">
        <v>5147</v>
      </c>
      <c r="B1836" t="s">
        <v>5148</v>
      </c>
    </row>
    <row r="1837" spans="1:2" x14ac:dyDescent="0.25">
      <c r="A1837" t="s">
        <v>5149</v>
      </c>
      <c r="B1837" t="s">
        <v>5150</v>
      </c>
    </row>
    <row r="1838" spans="1:2" x14ac:dyDescent="0.25">
      <c r="A1838" t="s">
        <v>5151</v>
      </c>
      <c r="B1838" t="s">
        <v>5152</v>
      </c>
    </row>
    <row r="1839" spans="1:2" x14ac:dyDescent="0.25">
      <c r="A1839" t="s">
        <v>5153</v>
      </c>
      <c r="B1839" t="s">
        <v>5154</v>
      </c>
    </row>
    <row r="1840" spans="1:2" x14ac:dyDescent="0.25">
      <c r="A1840" t="s">
        <v>5155</v>
      </c>
      <c r="B1840" t="s">
        <v>5156</v>
      </c>
    </row>
    <row r="1841" spans="1:2" x14ac:dyDescent="0.25">
      <c r="A1841" t="s">
        <v>5157</v>
      </c>
      <c r="B1841" t="s">
        <v>5158</v>
      </c>
    </row>
    <row r="1842" spans="1:2" x14ac:dyDescent="0.25">
      <c r="A1842" t="s">
        <v>5159</v>
      </c>
      <c r="B1842" t="s">
        <v>5160</v>
      </c>
    </row>
    <row r="1843" spans="1:2" x14ac:dyDescent="0.25">
      <c r="A1843" t="s">
        <v>5161</v>
      </c>
      <c r="B1843" t="s">
        <v>5162</v>
      </c>
    </row>
    <row r="1844" spans="1:2" x14ac:dyDescent="0.25">
      <c r="A1844" t="s">
        <v>5163</v>
      </c>
      <c r="B1844" t="s">
        <v>5148</v>
      </c>
    </row>
    <row r="1845" spans="1:2" x14ac:dyDescent="0.25">
      <c r="A1845" t="s">
        <v>5164</v>
      </c>
      <c r="B1845" t="s">
        <v>5165</v>
      </c>
    </row>
    <row r="1846" spans="1:2" x14ac:dyDescent="0.25">
      <c r="A1846" t="s">
        <v>5166</v>
      </c>
      <c r="B1846" t="s">
        <v>5167</v>
      </c>
    </row>
    <row r="1847" spans="1:2" x14ac:dyDescent="0.25">
      <c r="A1847" t="s">
        <v>5168</v>
      </c>
      <c r="B1847" t="s">
        <v>5169</v>
      </c>
    </row>
    <row r="1848" spans="1:2" x14ac:dyDescent="0.25">
      <c r="A1848" t="s">
        <v>5170</v>
      </c>
      <c r="B1848" t="s">
        <v>5171</v>
      </c>
    </row>
    <row r="1849" spans="1:2" x14ac:dyDescent="0.25">
      <c r="A1849" t="s">
        <v>5172</v>
      </c>
      <c r="B1849" t="s">
        <v>5173</v>
      </c>
    </row>
    <row r="1850" spans="1:2" x14ac:dyDescent="0.25">
      <c r="A1850" t="s">
        <v>5174</v>
      </c>
      <c r="B1850" t="s">
        <v>5175</v>
      </c>
    </row>
    <row r="1851" spans="1:2" x14ac:dyDescent="0.25">
      <c r="A1851" t="s">
        <v>5176</v>
      </c>
      <c r="B1851" t="s">
        <v>3966</v>
      </c>
    </row>
    <row r="1852" spans="1:2" x14ac:dyDescent="0.25">
      <c r="A1852" t="s">
        <v>5177</v>
      </c>
      <c r="B1852" t="s">
        <v>5178</v>
      </c>
    </row>
    <row r="1853" spans="1:2" x14ac:dyDescent="0.25">
      <c r="A1853" t="s">
        <v>5179</v>
      </c>
      <c r="B1853" t="s">
        <v>5180</v>
      </c>
    </row>
    <row r="1854" spans="1:2" x14ac:dyDescent="0.25">
      <c r="A1854" t="s">
        <v>5181</v>
      </c>
      <c r="B1854" t="s">
        <v>5182</v>
      </c>
    </row>
    <row r="1855" spans="1:2" x14ac:dyDescent="0.25">
      <c r="A1855" t="s">
        <v>5183</v>
      </c>
      <c r="B1855" t="s">
        <v>5184</v>
      </c>
    </row>
    <row r="1856" spans="1:2" x14ac:dyDescent="0.25">
      <c r="A1856" t="s">
        <v>5185</v>
      </c>
      <c r="B1856" t="s">
        <v>5186</v>
      </c>
    </row>
    <row r="1857" spans="1:2" x14ac:dyDescent="0.25">
      <c r="A1857" t="s">
        <v>5187</v>
      </c>
      <c r="B1857" t="s">
        <v>5188</v>
      </c>
    </row>
    <row r="1858" spans="1:2" x14ac:dyDescent="0.25">
      <c r="A1858" t="s">
        <v>5189</v>
      </c>
      <c r="B1858" t="s">
        <v>5190</v>
      </c>
    </row>
    <row r="1859" spans="1:2" x14ac:dyDescent="0.25">
      <c r="A1859" t="s">
        <v>5191</v>
      </c>
      <c r="B1859" t="s">
        <v>5192</v>
      </c>
    </row>
    <row r="1860" spans="1:2" x14ac:dyDescent="0.25">
      <c r="A1860" t="s">
        <v>5193</v>
      </c>
      <c r="B1860" t="s">
        <v>5194</v>
      </c>
    </row>
    <row r="1861" spans="1:2" x14ac:dyDescent="0.25">
      <c r="A1861" t="s">
        <v>5195</v>
      </c>
      <c r="B1861" t="s">
        <v>5196</v>
      </c>
    </row>
    <row r="1862" spans="1:2" x14ac:dyDescent="0.25">
      <c r="A1862" t="s">
        <v>5197</v>
      </c>
      <c r="B1862" t="s">
        <v>5198</v>
      </c>
    </row>
    <row r="1863" spans="1:2" x14ac:dyDescent="0.25">
      <c r="A1863" t="s">
        <v>5199</v>
      </c>
      <c r="B1863" t="s">
        <v>5200</v>
      </c>
    </row>
    <row r="1864" spans="1:2" x14ac:dyDescent="0.25">
      <c r="A1864" t="s">
        <v>5201</v>
      </c>
      <c r="B1864" t="s">
        <v>5202</v>
      </c>
    </row>
    <row r="1865" spans="1:2" x14ac:dyDescent="0.25">
      <c r="A1865" t="s">
        <v>5203</v>
      </c>
      <c r="B1865" t="s">
        <v>5204</v>
      </c>
    </row>
    <row r="1866" spans="1:2" x14ac:dyDescent="0.25">
      <c r="A1866" t="s">
        <v>5205</v>
      </c>
      <c r="B1866" t="s">
        <v>5206</v>
      </c>
    </row>
    <row r="1867" spans="1:2" x14ac:dyDescent="0.25">
      <c r="A1867" t="s">
        <v>5207</v>
      </c>
      <c r="B1867" t="s">
        <v>5208</v>
      </c>
    </row>
    <row r="1868" spans="1:2" x14ac:dyDescent="0.25">
      <c r="A1868" t="s">
        <v>5209</v>
      </c>
      <c r="B1868" t="s">
        <v>5210</v>
      </c>
    </row>
    <row r="1869" spans="1:2" x14ac:dyDescent="0.25">
      <c r="A1869" t="s">
        <v>5211</v>
      </c>
      <c r="B1869" t="s">
        <v>5212</v>
      </c>
    </row>
    <row r="1870" spans="1:2" x14ac:dyDescent="0.25">
      <c r="A1870" t="s">
        <v>5213</v>
      </c>
      <c r="B1870" t="s">
        <v>5214</v>
      </c>
    </row>
    <row r="1871" spans="1:2" x14ac:dyDescent="0.25">
      <c r="A1871" t="s">
        <v>5215</v>
      </c>
      <c r="B1871" t="s">
        <v>5216</v>
      </c>
    </row>
    <row r="1872" spans="1:2" x14ac:dyDescent="0.25">
      <c r="A1872" t="s">
        <v>5217</v>
      </c>
      <c r="B1872" t="s">
        <v>5218</v>
      </c>
    </row>
    <row r="1873" spans="1:2" x14ac:dyDescent="0.25">
      <c r="A1873" t="s">
        <v>5772</v>
      </c>
      <c r="B1873" t="s">
        <v>5773</v>
      </c>
    </row>
    <row r="1874" spans="1:2" x14ac:dyDescent="0.25">
      <c r="A1874" t="s">
        <v>5778</v>
      </c>
      <c r="B1874" t="s">
        <v>5779</v>
      </c>
    </row>
    <row r="1875" spans="1:2" x14ac:dyDescent="0.25">
      <c r="A1875" t="s">
        <v>5774</v>
      </c>
      <c r="B1875" t="s">
        <v>5775</v>
      </c>
    </row>
    <row r="1876" spans="1:2" x14ac:dyDescent="0.25">
      <c r="A1876" t="s">
        <v>5776</v>
      </c>
      <c r="B1876" t="s">
        <v>5777</v>
      </c>
    </row>
    <row r="1877" spans="1:2" x14ac:dyDescent="0.25">
      <c r="A1877" t="s">
        <v>5780</v>
      </c>
      <c r="B1877" t="s">
        <v>5781</v>
      </c>
    </row>
    <row r="1878" spans="1:2" x14ac:dyDescent="0.25">
      <c r="A1878" t="s">
        <v>5782</v>
      </c>
      <c r="B1878" t="s">
        <v>5361</v>
      </c>
    </row>
    <row r="1879" spans="1:2" x14ac:dyDescent="0.25">
      <c r="A1879" t="s">
        <v>5227</v>
      </c>
      <c r="B1879" t="s">
        <v>5228</v>
      </c>
    </row>
    <row r="1880" spans="1:2" x14ac:dyDescent="0.25">
      <c r="A1880" t="s">
        <v>5229</v>
      </c>
      <c r="B1880" t="s">
        <v>5230</v>
      </c>
    </row>
    <row r="1881" spans="1:2" x14ac:dyDescent="0.25">
      <c r="A1881" t="s">
        <v>5231</v>
      </c>
      <c r="B1881" t="s">
        <v>1782</v>
      </c>
    </row>
    <row r="1882" spans="1:2" x14ac:dyDescent="0.25">
      <c r="A1882" t="s">
        <v>5232</v>
      </c>
      <c r="B1882" t="s">
        <v>5233</v>
      </c>
    </row>
    <row r="1883" spans="1:2" x14ac:dyDescent="0.25">
      <c r="A1883" t="s">
        <v>5234</v>
      </c>
      <c r="B1883" t="s">
        <v>5235</v>
      </c>
    </row>
    <row r="1884" spans="1:2" x14ac:dyDescent="0.25">
      <c r="A1884" t="s">
        <v>5236</v>
      </c>
      <c r="B1884" t="s">
        <v>4347</v>
      </c>
    </row>
    <row r="1885" spans="1:2" x14ac:dyDescent="0.25">
      <c r="A1885" t="s">
        <v>5237</v>
      </c>
      <c r="B1885" t="s">
        <v>5238</v>
      </c>
    </row>
    <row r="1886" spans="1:2" x14ac:dyDescent="0.25">
      <c r="A1886" t="s">
        <v>5239</v>
      </c>
      <c r="B1886" t="s">
        <v>5240</v>
      </c>
    </row>
    <row r="1887" spans="1:2" x14ac:dyDescent="0.25">
      <c r="A1887" t="s">
        <v>5241</v>
      </c>
      <c r="B1887" t="s">
        <v>5242</v>
      </c>
    </row>
    <row r="1888" spans="1:2" x14ac:dyDescent="0.25">
      <c r="A1888" t="s">
        <v>5243</v>
      </c>
      <c r="B1888" t="s">
        <v>5244</v>
      </c>
    </row>
    <row r="1889" spans="1:2" x14ac:dyDescent="0.25">
      <c r="A1889" t="s">
        <v>5245</v>
      </c>
      <c r="B1889" t="s">
        <v>5246</v>
      </c>
    </row>
    <row r="1890" spans="1:2" x14ac:dyDescent="0.25">
      <c r="A1890" t="s">
        <v>5247</v>
      </c>
      <c r="B1890" t="s">
        <v>5246</v>
      </c>
    </row>
    <row r="1891" spans="1:2" x14ac:dyDescent="0.25">
      <c r="A1891" t="s">
        <v>5248</v>
      </c>
      <c r="B1891" t="s">
        <v>40292</v>
      </c>
    </row>
    <row r="1892" spans="1:2" x14ac:dyDescent="0.25">
      <c r="A1892" t="s">
        <v>5249</v>
      </c>
      <c r="B1892" t="s">
        <v>5250</v>
      </c>
    </row>
    <row r="1893" spans="1:2" x14ac:dyDescent="0.25">
      <c r="A1893" t="s">
        <v>5251</v>
      </c>
      <c r="B1893" t="s">
        <v>5252</v>
      </c>
    </row>
    <row r="1894" spans="1:2" x14ac:dyDescent="0.25">
      <c r="A1894" t="s">
        <v>5253</v>
      </c>
      <c r="B1894" t="s">
        <v>5254</v>
      </c>
    </row>
    <row r="1895" spans="1:2" x14ac:dyDescent="0.25">
      <c r="A1895" t="s">
        <v>5255</v>
      </c>
      <c r="B1895" t="s">
        <v>2889</v>
      </c>
    </row>
    <row r="1896" spans="1:2" x14ac:dyDescent="0.25">
      <c r="A1896" t="s">
        <v>5256</v>
      </c>
      <c r="B1896" t="s">
        <v>3329</v>
      </c>
    </row>
    <row r="1897" spans="1:2" x14ac:dyDescent="0.25">
      <c r="A1897" t="s">
        <v>5257</v>
      </c>
      <c r="B1897" t="s">
        <v>5258</v>
      </c>
    </row>
    <row r="1898" spans="1:2" x14ac:dyDescent="0.25">
      <c r="A1898" t="s">
        <v>5259</v>
      </c>
      <c r="B1898" t="s">
        <v>5260</v>
      </c>
    </row>
    <row r="1899" spans="1:2" x14ac:dyDescent="0.25">
      <c r="A1899" t="s">
        <v>5261</v>
      </c>
      <c r="B1899" t="s">
        <v>5262</v>
      </c>
    </row>
    <row r="1900" spans="1:2" x14ac:dyDescent="0.25">
      <c r="A1900" t="s">
        <v>5263</v>
      </c>
      <c r="B1900" t="s">
        <v>5264</v>
      </c>
    </row>
    <row r="1901" spans="1:2" x14ac:dyDescent="0.25">
      <c r="A1901" t="s">
        <v>5265</v>
      </c>
      <c r="B1901" t="s">
        <v>5266</v>
      </c>
    </row>
    <row r="1902" spans="1:2" x14ac:dyDescent="0.25">
      <c r="A1902" t="s">
        <v>5267</v>
      </c>
      <c r="B1902" t="s">
        <v>5268</v>
      </c>
    </row>
    <row r="1903" spans="1:2" x14ac:dyDescent="0.25">
      <c r="A1903" t="s">
        <v>5269</v>
      </c>
      <c r="B1903" t="s">
        <v>5270</v>
      </c>
    </row>
    <row r="1904" spans="1:2" x14ac:dyDescent="0.25">
      <c r="A1904" t="s">
        <v>5271</v>
      </c>
      <c r="B1904" t="s">
        <v>5272</v>
      </c>
    </row>
    <row r="1905" spans="1:2" x14ac:dyDescent="0.25">
      <c r="A1905" t="s">
        <v>5273</v>
      </c>
      <c r="B1905" t="s">
        <v>5274</v>
      </c>
    </row>
    <row r="1906" spans="1:2" x14ac:dyDescent="0.25">
      <c r="A1906" t="s">
        <v>5275</v>
      </c>
      <c r="B1906" t="s">
        <v>5276</v>
      </c>
    </row>
    <row r="1907" spans="1:2" x14ac:dyDescent="0.25">
      <c r="A1907" t="s">
        <v>5277</v>
      </c>
      <c r="B1907" t="s">
        <v>5278</v>
      </c>
    </row>
    <row r="1908" spans="1:2" x14ac:dyDescent="0.25">
      <c r="A1908" t="s">
        <v>5279</v>
      </c>
      <c r="B1908" t="s">
        <v>5280</v>
      </c>
    </row>
    <row r="1909" spans="1:2" x14ac:dyDescent="0.25">
      <c r="A1909" t="s">
        <v>5281</v>
      </c>
      <c r="B1909" t="s">
        <v>5282</v>
      </c>
    </row>
    <row r="1910" spans="1:2" x14ac:dyDescent="0.25">
      <c r="A1910" t="s">
        <v>5283</v>
      </c>
      <c r="B1910" t="s">
        <v>5284</v>
      </c>
    </row>
    <row r="1911" spans="1:2" x14ac:dyDescent="0.25">
      <c r="A1911" t="s">
        <v>5285</v>
      </c>
      <c r="B1911" t="s">
        <v>5286</v>
      </c>
    </row>
    <row r="1912" spans="1:2" x14ac:dyDescent="0.25">
      <c r="A1912" t="s">
        <v>5287</v>
      </c>
      <c r="B1912" t="s">
        <v>5288</v>
      </c>
    </row>
    <row r="1913" spans="1:2" x14ac:dyDescent="0.25">
      <c r="A1913" t="s">
        <v>5289</v>
      </c>
      <c r="B1913" t="s">
        <v>5290</v>
      </c>
    </row>
    <row r="1914" spans="1:2" x14ac:dyDescent="0.25">
      <c r="A1914" t="s">
        <v>5291</v>
      </c>
      <c r="B1914" t="s">
        <v>5292</v>
      </c>
    </row>
    <row r="1915" spans="1:2" x14ac:dyDescent="0.25">
      <c r="A1915" t="s">
        <v>5293</v>
      </c>
      <c r="B1915" t="s">
        <v>5294</v>
      </c>
    </row>
    <row r="1916" spans="1:2" x14ac:dyDescent="0.25">
      <c r="A1916" t="s">
        <v>5295</v>
      </c>
      <c r="B1916" t="s">
        <v>5296</v>
      </c>
    </row>
    <row r="1917" spans="1:2" x14ac:dyDescent="0.25">
      <c r="A1917" t="s">
        <v>5297</v>
      </c>
      <c r="B1917" t="s">
        <v>5296</v>
      </c>
    </row>
    <row r="1918" spans="1:2" x14ac:dyDescent="0.25">
      <c r="A1918" t="s">
        <v>5298</v>
      </c>
      <c r="B1918" t="s">
        <v>5299</v>
      </c>
    </row>
    <row r="1919" spans="1:2" x14ac:dyDescent="0.25">
      <c r="A1919" t="s">
        <v>5300</v>
      </c>
      <c r="B1919" t="s">
        <v>1973</v>
      </c>
    </row>
    <row r="1920" spans="1:2" x14ac:dyDescent="0.25">
      <c r="A1920" t="s">
        <v>5301</v>
      </c>
      <c r="B1920" t="s">
        <v>5302</v>
      </c>
    </row>
    <row r="1921" spans="1:2" x14ac:dyDescent="0.25">
      <c r="A1921" t="s">
        <v>5303</v>
      </c>
      <c r="B1921" t="s">
        <v>5304</v>
      </c>
    </row>
    <row r="1922" spans="1:2" x14ac:dyDescent="0.25">
      <c r="A1922" t="s">
        <v>5305</v>
      </c>
      <c r="B1922" t="s">
        <v>1915</v>
      </c>
    </row>
    <row r="1923" spans="1:2" x14ac:dyDescent="0.25">
      <c r="A1923" t="s">
        <v>5306</v>
      </c>
      <c r="B1923" t="s">
        <v>5307</v>
      </c>
    </row>
    <row r="1924" spans="1:2" x14ac:dyDescent="0.25">
      <c r="A1924" t="s">
        <v>5308</v>
      </c>
      <c r="B1924" t="s">
        <v>5309</v>
      </c>
    </row>
    <row r="1925" spans="1:2" x14ac:dyDescent="0.25">
      <c r="A1925" t="s">
        <v>5310</v>
      </c>
      <c r="B1925" t="s">
        <v>5311</v>
      </c>
    </row>
    <row r="1926" spans="1:2" x14ac:dyDescent="0.25">
      <c r="A1926" t="s">
        <v>5312</v>
      </c>
      <c r="B1926" t="s">
        <v>5313</v>
      </c>
    </row>
    <row r="1927" spans="1:2" x14ac:dyDescent="0.25">
      <c r="A1927" t="s">
        <v>5314</v>
      </c>
      <c r="B1927" t="s">
        <v>5315</v>
      </c>
    </row>
    <row r="1928" spans="1:2" x14ac:dyDescent="0.25">
      <c r="A1928" t="s">
        <v>5316</v>
      </c>
      <c r="B1928" t="s">
        <v>5317</v>
      </c>
    </row>
    <row r="1929" spans="1:2" x14ac:dyDescent="0.25">
      <c r="A1929" t="s">
        <v>5318</v>
      </c>
      <c r="B1929" t="s">
        <v>5319</v>
      </c>
    </row>
    <row r="1930" spans="1:2" x14ac:dyDescent="0.25">
      <c r="A1930" t="s">
        <v>5320</v>
      </c>
      <c r="B1930" t="s">
        <v>5321</v>
      </c>
    </row>
    <row r="1931" spans="1:2" x14ac:dyDescent="0.25">
      <c r="A1931" t="s">
        <v>5322</v>
      </c>
      <c r="B1931" t="s">
        <v>5323</v>
      </c>
    </row>
    <row r="1932" spans="1:2" x14ac:dyDescent="0.25">
      <c r="A1932" t="s">
        <v>5324</v>
      </c>
      <c r="B1932" t="s">
        <v>5325</v>
      </c>
    </row>
    <row r="1933" spans="1:2" x14ac:dyDescent="0.25">
      <c r="A1933" t="s">
        <v>5326</v>
      </c>
      <c r="B1933" t="s">
        <v>5327</v>
      </c>
    </row>
    <row r="1934" spans="1:2" x14ac:dyDescent="0.25">
      <c r="A1934" t="s">
        <v>5328</v>
      </c>
      <c r="B1934" t="s">
        <v>5329</v>
      </c>
    </row>
    <row r="1935" spans="1:2" x14ac:dyDescent="0.25">
      <c r="A1935" t="s">
        <v>5330</v>
      </c>
      <c r="B1935" t="s">
        <v>5331</v>
      </c>
    </row>
    <row r="1936" spans="1:2" x14ac:dyDescent="0.25">
      <c r="A1936" t="s">
        <v>5332</v>
      </c>
      <c r="B1936" t="s">
        <v>5333</v>
      </c>
    </row>
    <row r="1937" spans="1:2" x14ac:dyDescent="0.25">
      <c r="A1937" t="s">
        <v>5334</v>
      </c>
      <c r="B1937" t="s">
        <v>5335</v>
      </c>
    </row>
    <row r="1938" spans="1:2" x14ac:dyDescent="0.25">
      <c r="A1938" t="s">
        <v>5336</v>
      </c>
      <c r="B1938" t="s">
        <v>5337</v>
      </c>
    </row>
    <row r="1939" spans="1:2" x14ac:dyDescent="0.25">
      <c r="A1939" t="s">
        <v>5338</v>
      </c>
      <c r="B1939" t="s">
        <v>5339</v>
      </c>
    </row>
    <row r="1940" spans="1:2" x14ac:dyDescent="0.25">
      <c r="A1940" t="s">
        <v>5340</v>
      </c>
      <c r="B1940" t="s">
        <v>5341</v>
      </c>
    </row>
    <row r="1941" spans="1:2" x14ac:dyDescent="0.25">
      <c r="A1941" t="s">
        <v>5342</v>
      </c>
      <c r="B1941" t="s">
        <v>3467</v>
      </c>
    </row>
    <row r="1942" spans="1:2" x14ac:dyDescent="0.25">
      <c r="A1942" t="s">
        <v>5343</v>
      </c>
      <c r="B1942" t="s">
        <v>5344</v>
      </c>
    </row>
    <row r="1943" spans="1:2" x14ac:dyDescent="0.25">
      <c r="A1943" t="s">
        <v>5345</v>
      </c>
      <c r="B1943" t="s">
        <v>5346</v>
      </c>
    </row>
    <row r="1944" spans="1:2" x14ac:dyDescent="0.25">
      <c r="A1944" t="s">
        <v>5347</v>
      </c>
      <c r="B1944" t="s">
        <v>5348</v>
      </c>
    </row>
    <row r="1945" spans="1:2" x14ac:dyDescent="0.25">
      <c r="A1945" t="s">
        <v>5349</v>
      </c>
      <c r="B1945" t="s">
        <v>5350</v>
      </c>
    </row>
    <row r="1946" spans="1:2" x14ac:dyDescent="0.25">
      <c r="A1946" t="s">
        <v>5351</v>
      </c>
      <c r="B1946" t="s">
        <v>5352</v>
      </c>
    </row>
    <row r="1947" spans="1:2" x14ac:dyDescent="0.25">
      <c r="A1947" t="s">
        <v>5353</v>
      </c>
      <c r="B1947" t="s">
        <v>5352</v>
      </c>
    </row>
    <row r="1948" spans="1:2" x14ac:dyDescent="0.25">
      <c r="A1948" t="s">
        <v>5354</v>
      </c>
      <c r="B1948" t="s">
        <v>5355</v>
      </c>
    </row>
    <row r="1949" spans="1:2" x14ac:dyDescent="0.25">
      <c r="A1949" t="s">
        <v>5356</v>
      </c>
      <c r="B1949" t="s">
        <v>5357</v>
      </c>
    </row>
    <row r="1950" spans="1:2" x14ac:dyDescent="0.25">
      <c r="A1950" t="s">
        <v>5358</v>
      </c>
      <c r="B1950" t="s">
        <v>5359</v>
      </c>
    </row>
    <row r="1951" spans="1:2" x14ac:dyDescent="0.25">
      <c r="A1951" t="s">
        <v>5360</v>
      </c>
      <c r="B1951" t="s">
        <v>5361</v>
      </c>
    </row>
    <row r="1952" spans="1:2" x14ac:dyDescent="0.25">
      <c r="A1952" t="s">
        <v>5362</v>
      </c>
      <c r="B1952" t="s">
        <v>5363</v>
      </c>
    </row>
    <row r="1953" spans="1:2" x14ac:dyDescent="0.25">
      <c r="A1953" t="s">
        <v>5364</v>
      </c>
      <c r="B1953" t="s">
        <v>5365</v>
      </c>
    </row>
    <row r="1954" spans="1:2" x14ac:dyDescent="0.25">
      <c r="A1954" t="s">
        <v>5366</v>
      </c>
      <c r="B1954" t="s">
        <v>5367</v>
      </c>
    </row>
    <row r="1955" spans="1:2" x14ac:dyDescent="0.25">
      <c r="A1955" t="s">
        <v>5368</v>
      </c>
      <c r="B1955" t="s">
        <v>5369</v>
      </c>
    </row>
    <row r="1956" spans="1:2" x14ac:dyDescent="0.25">
      <c r="A1956" t="s">
        <v>5370</v>
      </c>
      <c r="B1956" t="s">
        <v>5371</v>
      </c>
    </row>
    <row r="1957" spans="1:2" x14ac:dyDescent="0.25">
      <c r="A1957" t="s">
        <v>5372</v>
      </c>
      <c r="B1957" t="s">
        <v>5373</v>
      </c>
    </row>
    <row r="1958" spans="1:2" x14ac:dyDescent="0.25">
      <c r="A1958" t="s">
        <v>5374</v>
      </c>
      <c r="B1958" t="s">
        <v>2443</v>
      </c>
    </row>
    <row r="1959" spans="1:2" x14ac:dyDescent="0.25">
      <c r="A1959" t="s">
        <v>5375</v>
      </c>
      <c r="B1959" t="s">
        <v>5376</v>
      </c>
    </row>
    <row r="1960" spans="1:2" x14ac:dyDescent="0.25">
      <c r="A1960" t="s">
        <v>5377</v>
      </c>
      <c r="B1960" t="s">
        <v>3477</v>
      </c>
    </row>
    <row r="1961" spans="1:2" x14ac:dyDescent="0.25">
      <c r="A1961" t="s">
        <v>5378</v>
      </c>
      <c r="B1961" t="s">
        <v>5379</v>
      </c>
    </row>
    <row r="1962" spans="1:2" x14ac:dyDescent="0.25">
      <c r="A1962" t="s">
        <v>5380</v>
      </c>
      <c r="B1962" t="s">
        <v>5381</v>
      </c>
    </row>
    <row r="1963" spans="1:2" x14ac:dyDescent="0.25">
      <c r="A1963" t="s">
        <v>5382</v>
      </c>
      <c r="B1963" t="s">
        <v>5383</v>
      </c>
    </row>
    <row r="1964" spans="1:2" x14ac:dyDescent="0.25">
      <c r="A1964" t="s">
        <v>5384</v>
      </c>
      <c r="B1964" t="s">
        <v>5385</v>
      </c>
    </row>
    <row r="1965" spans="1:2" x14ac:dyDescent="0.25">
      <c r="A1965" t="s">
        <v>5386</v>
      </c>
      <c r="B1965" t="s">
        <v>5383</v>
      </c>
    </row>
    <row r="1966" spans="1:2" x14ac:dyDescent="0.25">
      <c r="A1966" t="s">
        <v>5387</v>
      </c>
      <c r="B1966" t="s">
        <v>5388</v>
      </c>
    </row>
    <row r="1967" spans="1:2" x14ac:dyDescent="0.25">
      <c r="A1967" t="s">
        <v>5389</v>
      </c>
      <c r="B1967" t="s">
        <v>5390</v>
      </c>
    </row>
    <row r="1968" spans="1:2" x14ac:dyDescent="0.25">
      <c r="A1968" t="s">
        <v>5391</v>
      </c>
      <c r="B1968" t="s">
        <v>5392</v>
      </c>
    </row>
    <row r="1969" spans="1:2" x14ac:dyDescent="0.25">
      <c r="A1969" t="s">
        <v>40293</v>
      </c>
      <c r="B1969" t="s">
        <v>40294</v>
      </c>
    </row>
    <row r="1970" spans="1:2" x14ac:dyDescent="0.25">
      <c r="A1970" t="s">
        <v>5393</v>
      </c>
      <c r="B1970" t="s">
        <v>5394</v>
      </c>
    </row>
    <row r="1971" spans="1:2" x14ac:dyDescent="0.25">
      <c r="A1971" t="s">
        <v>5395</v>
      </c>
      <c r="B1971" t="s">
        <v>5396</v>
      </c>
    </row>
    <row r="1972" spans="1:2" x14ac:dyDescent="0.25">
      <c r="A1972" t="s">
        <v>5397</v>
      </c>
      <c r="B1972" t="s">
        <v>5398</v>
      </c>
    </row>
    <row r="1973" spans="1:2" x14ac:dyDescent="0.25">
      <c r="A1973" t="s">
        <v>5399</v>
      </c>
      <c r="B1973" t="s">
        <v>5400</v>
      </c>
    </row>
    <row r="1974" spans="1:2" x14ac:dyDescent="0.25">
      <c r="A1974" t="s">
        <v>5401</v>
      </c>
      <c r="B1974" t="s">
        <v>5402</v>
      </c>
    </row>
    <row r="1975" spans="1:2" x14ac:dyDescent="0.25">
      <c r="A1975" t="s">
        <v>5403</v>
      </c>
      <c r="B1975" t="s">
        <v>5404</v>
      </c>
    </row>
    <row r="1976" spans="1:2" x14ac:dyDescent="0.25">
      <c r="A1976" t="s">
        <v>5405</v>
      </c>
      <c r="B1976" t="s">
        <v>5406</v>
      </c>
    </row>
    <row r="1977" spans="1:2" x14ac:dyDescent="0.25">
      <c r="A1977" t="s">
        <v>5407</v>
      </c>
      <c r="B1977" t="s">
        <v>5408</v>
      </c>
    </row>
    <row r="1978" spans="1:2" x14ac:dyDescent="0.25">
      <c r="A1978" t="s">
        <v>5409</v>
      </c>
      <c r="B1978" t="s">
        <v>5410</v>
      </c>
    </row>
    <row r="1979" spans="1:2" x14ac:dyDescent="0.25">
      <c r="A1979" t="s">
        <v>5411</v>
      </c>
      <c r="B1979" t="s">
        <v>5412</v>
      </c>
    </row>
    <row r="1980" spans="1:2" x14ac:dyDescent="0.25">
      <c r="A1980" t="s">
        <v>5413</v>
      </c>
      <c r="B1980" t="s">
        <v>5414</v>
      </c>
    </row>
    <row r="1981" spans="1:2" x14ac:dyDescent="0.25">
      <c r="A1981" t="s">
        <v>5415</v>
      </c>
      <c r="B1981" t="s">
        <v>5416</v>
      </c>
    </row>
    <row r="1982" spans="1:2" x14ac:dyDescent="0.25">
      <c r="A1982" t="s">
        <v>5417</v>
      </c>
      <c r="B1982" t="s">
        <v>5418</v>
      </c>
    </row>
    <row r="1983" spans="1:2" x14ac:dyDescent="0.25">
      <c r="A1983" t="s">
        <v>5419</v>
      </c>
      <c r="B1983" t="s">
        <v>5420</v>
      </c>
    </row>
    <row r="1984" spans="1:2" x14ac:dyDescent="0.25">
      <c r="A1984" t="s">
        <v>5421</v>
      </c>
      <c r="B1984" t="s">
        <v>3518</v>
      </c>
    </row>
    <row r="1985" spans="1:2" x14ac:dyDescent="0.25">
      <c r="A1985" t="s">
        <v>5422</v>
      </c>
      <c r="B1985" t="s">
        <v>5423</v>
      </c>
    </row>
    <row r="1986" spans="1:2" x14ac:dyDescent="0.25">
      <c r="A1986" t="s">
        <v>5424</v>
      </c>
      <c r="B1986" t="s">
        <v>2308</v>
      </c>
    </row>
    <row r="1987" spans="1:2" x14ac:dyDescent="0.25">
      <c r="A1987" t="s">
        <v>5425</v>
      </c>
      <c r="B1987" t="s">
        <v>5426</v>
      </c>
    </row>
    <row r="1988" spans="1:2" x14ac:dyDescent="0.25">
      <c r="A1988" t="s">
        <v>5427</v>
      </c>
      <c r="B1988" t="s">
        <v>5428</v>
      </c>
    </row>
    <row r="1989" spans="1:2" x14ac:dyDescent="0.25">
      <c r="A1989" t="s">
        <v>5429</v>
      </c>
      <c r="B1989" t="s">
        <v>5430</v>
      </c>
    </row>
    <row r="1990" spans="1:2" x14ac:dyDescent="0.25">
      <c r="A1990" t="s">
        <v>5431</v>
      </c>
      <c r="B1990" t="s">
        <v>5432</v>
      </c>
    </row>
    <row r="1991" spans="1:2" x14ac:dyDescent="0.25">
      <c r="A1991" t="s">
        <v>5433</v>
      </c>
      <c r="B1991" t="s">
        <v>5434</v>
      </c>
    </row>
    <row r="1992" spans="1:2" x14ac:dyDescent="0.25">
      <c r="A1992" t="s">
        <v>5435</v>
      </c>
      <c r="B1992" t="s">
        <v>5436</v>
      </c>
    </row>
    <row r="1993" spans="1:2" x14ac:dyDescent="0.25">
      <c r="A1993" t="s">
        <v>5437</v>
      </c>
      <c r="B1993" t="s">
        <v>5438</v>
      </c>
    </row>
    <row r="1994" spans="1:2" x14ac:dyDescent="0.25">
      <c r="A1994" t="s">
        <v>5439</v>
      </c>
      <c r="B1994" t="s">
        <v>5440</v>
      </c>
    </row>
    <row r="1995" spans="1:2" x14ac:dyDescent="0.25">
      <c r="A1995" t="s">
        <v>5441</v>
      </c>
      <c r="B1995" t="s">
        <v>5442</v>
      </c>
    </row>
    <row r="1996" spans="1:2" x14ac:dyDescent="0.25">
      <c r="A1996" t="s">
        <v>5443</v>
      </c>
      <c r="B1996" t="s">
        <v>5444</v>
      </c>
    </row>
    <row r="1997" spans="1:2" x14ac:dyDescent="0.25">
      <c r="A1997" t="s">
        <v>5445</v>
      </c>
      <c r="B1997" t="s">
        <v>5446</v>
      </c>
    </row>
    <row r="1998" spans="1:2" x14ac:dyDescent="0.25">
      <c r="A1998" t="s">
        <v>5447</v>
      </c>
      <c r="B1998" t="s">
        <v>5448</v>
      </c>
    </row>
    <row r="1999" spans="1:2" x14ac:dyDescent="0.25">
      <c r="A1999" t="s">
        <v>5449</v>
      </c>
      <c r="B1999" t="s">
        <v>5450</v>
      </c>
    </row>
    <row r="2000" spans="1:2" x14ac:dyDescent="0.25">
      <c r="A2000" t="s">
        <v>5451</v>
      </c>
      <c r="B2000" t="s">
        <v>5452</v>
      </c>
    </row>
    <row r="2001" spans="1:2" x14ac:dyDescent="0.25">
      <c r="A2001" t="s">
        <v>5453</v>
      </c>
      <c r="B2001" t="s">
        <v>5454</v>
      </c>
    </row>
    <row r="2002" spans="1:2" x14ac:dyDescent="0.25">
      <c r="A2002" t="s">
        <v>5455</v>
      </c>
      <c r="B2002" t="s">
        <v>5456</v>
      </c>
    </row>
    <row r="2003" spans="1:2" x14ac:dyDescent="0.25">
      <c r="A2003" t="s">
        <v>5457</v>
      </c>
      <c r="B2003" t="s">
        <v>5458</v>
      </c>
    </row>
    <row r="2004" spans="1:2" x14ac:dyDescent="0.25">
      <c r="A2004" t="s">
        <v>5459</v>
      </c>
      <c r="B2004" t="s">
        <v>5460</v>
      </c>
    </row>
    <row r="2005" spans="1:2" x14ac:dyDescent="0.25">
      <c r="A2005" t="s">
        <v>5461</v>
      </c>
      <c r="B2005" t="s">
        <v>5460</v>
      </c>
    </row>
    <row r="2006" spans="1:2" x14ac:dyDescent="0.25">
      <c r="A2006" t="s">
        <v>5462</v>
      </c>
      <c r="B2006" t="s">
        <v>5463</v>
      </c>
    </row>
    <row r="2007" spans="1:2" x14ac:dyDescent="0.25">
      <c r="A2007" t="s">
        <v>5464</v>
      </c>
      <c r="B2007" t="s">
        <v>5465</v>
      </c>
    </row>
    <row r="2008" spans="1:2" x14ac:dyDescent="0.25">
      <c r="A2008" t="s">
        <v>5466</v>
      </c>
      <c r="B2008" t="s">
        <v>5467</v>
      </c>
    </row>
    <row r="2009" spans="1:2" x14ac:dyDescent="0.25">
      <c r="A2009" t="s">
        <v>5468</v>
      </c>
      <c r="B2009" t="s">
        <v>5469</v>
      </c>
    </row>
    <row r="2010" spans="1:2" x14ac:dyDescent="0.25">
      <c r="A2010" t="s">
        <v>5470</v>
      </c>
      <c r="B2010" t="s">
        <v>5471</v>
      </c>
    </row>
    <row r="2011" spans="1:2" x14ac:dyDescent="0.25">
      <c r="A2011" t="s">
        <v>5472</v>
      </c>
      <c r="B2011" t="s">
        <v>5473</v>
      </c>
    </row>
    <row r="2012" spans="1:2" x14ac:dyDescent="0.25">
      <c r="A2012" t="s">
        <v>5474</v>
      </c>
      <c r="B2012" t="s">
        <v>2010</v>
      </c>
    </row>
    <row r="2013" spans="1:2" x14ac:dyDescent="0.25">
      <c r="A2013" t="s">
        <v>5475</v>
      </c>
      <c r="B2013" t="s">
        <v>1746</v>
      </c>
    </row>
    <row r="2014" spans="1:2" x14ac:dyDescent="0.25">
      <c r="A2014" t="s">
        <v>5476</v>
      </c>
      <c r="B2014" t="s">
        <v>5477</v>
      </c>
    </row>
    <row r="2015" spans="1:2" x14ac:dyDescent="0.25">
      <c r="A2015" t="s">
        <v>5478</v>
      </c>
      <c r="B2015" t="s">
        <v>5479</v>
      </c>
    </row>
    <row r="2016" spans="1:2" x14ac:dyDescent="0.25">
      <c r="A2016" t="s">
        <v>5480</v>
      </c>
      <c r="B2016" t="s">
        <v>5481</v>
      </c>
    </row>
    <row r="2017" spans="1:2" x14ac:dyDescent="0.25">
      <c r="A2017" t="s">
        <v>5482</v>
      </c>
      <c r="B2017" t="s">
        <v>4017</v>
      </c>
    </row>
    <row r="2018" spans="1:2" x14ac:dyDescent="0.25">
      <c r="A2018" t="s">
        <v>5483</v>
      </c>
      <c r="B2018" t="s">
        <v>5484</v>
      </c>
    </row>
    <row r="2019" spans="1:2" x14ac:dyDescent="0.25">
      <c r="A2019" t="s">
        <v>5485</v>
      </c>
      <c r="B2019" t="s">
        <v>5486</v>
      </c>
    </row>
    <row r="2020" spans="1:2" x14ac:dyDescent="0.25">
      <c r="A2020" t="s">
        <v>5487</v>
      </c>
      <c r="B2020" t="s">
        <v>5488</v>
      </c>
    </row>
    <row r="2021" spans="1:2" x14ac:dyDescent="0.25">
      <c r="A2021" t="s">
        <v>5489</v>
      </c>
      <c r="B2021" t="s">
        <v>5490</v>
      </c>
    </row>
    <row r="2022" spans="1:2" x14ac:dyDescent="0.25">
      <c r="A2022" t="s">
        <v>5491</v>
      </c>
      <c r="B2022" t="s">
        <v>3173</v>
      </c>
    </row>
    <row r="2023" spans="1:2" x14ac:dyDescent="0.25">
      <c r="A2023" t="s">
        <v>5492</v>
      </c>
      <c r="B2023" t="s">
        <v>5493</v>
      </c>
    </row>
    <row r="2024" spans="1:2" x14ac:dyDescent="0.25">
      <c r="A2024" t="s">
        <v>5494</v>
      </c>
      <c r="B2024" t="s">
        <v>5400</v>
      </c>
    </row>
    <row r="2025" spans="1:2" x14ac:dyDescent="0.25">
      <c r="A2025" t="s">
        <v>5495</v>
      </c>
      <c r="B2025" t="s">
        <v>5496</v>
      </c>
    </row>
    <row r="2026" spans="1:2" x14ac:dyDescent="0.25">
      <c r="A2026" t="s">
        <v>5497</v>
      </c>
      <c r="B2026" t="s">
        <v>5498</v>
      </c>
    </row>
    <row r="2027" spans="1:2" x14ac:dyDescent="0.25">
      <c r="A2027" t="s">
        <v>5499</v>
      </c>
      <c r="B2027" t="s">
        <v>5500</v>
      </c>
    </row>
    <row r="2028" spans="1:2" x14ac:dyDescent="0.25">
      <c r="A2028" t="s">
        <v>5501</v>
      </c>
      <c r="B2028" t="s">
        <v>5502</v>
      </c>
    </row>
    <row r="2029" spans="1:2" x14ac:dyDescent="0.25">
      <c r="A2029" t="s">
        <v>5503</v>
      </c>
      <c r="B2029" t="s">
        <v>5504</v>
      </c>
    </row>
    <row r="2030" spans="1:2" x14ac:dyDescent="0.25">
      <c r="A2030" t="s">
        <v>5505</v>
      </c>
      <c r="B2030" t="s">
        <v>3880</v>
      </c>
    </row>
    <row r="2031" spans="1:2" x14ac:dyDescent="0.25">
      <c r="A2031" t="s">
        <v>5506</v>
      </c>
      <c r="B2031" t="s">
        <v>5507</v>
      </c>
    </row>
    <row r="2032" spans="1:2" x14ac:dyDescent="0.25">
      <c r="A2032" t="s">
        <v>5508</v>
      </c>
      <c r="B2032" t="s">
        <v>5509</v>
      </c>
    </row>
    <row r="2033" spans="1:2" x14ac:dyDescent="0.25">
      <c r="A2033" t="s">
        <v>5510</v>
      </c>
      <c r="B2033" t="s">
        <v>5511</v>
      </c>
    </row>
    <row r="2034" spans="1:2" x14ac:dyDescent="0.25">
      <c r="A2034" t="s">
        <v>5512</v>
      </c>
      <c r="B2034" t="s">
        <v>5513</v>
      </c>
    </row>
    <row r="2035" spans="1:2" x14ac:dyDescent="0.25">
      <c r="A2035" t="s">
        <v>5514</v>
      </c>
      <c r="B2035" t="s">
        <v>5515</v>
      </c>
    </row>
    <row r="2036" spans="1:2" x14ac:dyDescent="0.25">
      <c r="A2036" t="s">
        <v>5516</v>
      </c>
      <c r="B2036" t="s">
        <v>5517</v>
      </c>
    </row>
    <row r="2037" spans="1:2" x14ac:dyDescent="0.25">
      <c r="A2037" t="s">
        <v>5518</v>
      </c>
      <c r="B2037" t="s">
        <v>5519</v>
      </c>
    </row>
    <row r="2038" spans="1:2" x14ac:dyDescent="0.25">
      <c r="A2038" t="s">
        <v>5520</v>
      </c>
      <c r="B2038" t="s">
        <v>5521</v>
      </c>
    </row>
    <row r="2039" spans="1:2" x14ac:dyDescent="0.25">
      <c r="A2039" t="s">
        <v>5522</v>
      </c>
      <c r="B2039" t="s">
        <v>5523</v>
      </c>
    </row>
    <row r="2040" spans="1:2" x14ac:dyDescent="0.25">
      <c r="A2040" t="s">
        <v>5524</v>
      </c>
      <c r="B2040" t="s">
        <v>5525</v>
      </c>
    </row>
    <row r="2041" spans="1:2" x14ac:dyDescent="0.25">
      <c r="A2041" t="s">
        <v>5526</v>
      </c>
      <c r="B2041" t="s">
        <v>5527</v>
      </c>
    </row>
    <row r="2042" spans="1:2" x14ac:dyDescent="0.25">
      <c r="A2042" t="s">
        <v>5528</v>
      </c>
      <c r="B2042" t="s">
        <v>5529</v>
      </c>
    </row>
    <row r="2043" spans="1:2" x14ac:dyDescent="0.25">
      <c r="A2043" t="s">
        <v>5530</v>
      </c>
      <c r="B2043" t="s">
        <v>5531</v>
      </c>
    </row>
    <row r="2044" spans="1:2" x14ac:dyDescent="0.25">
      <c r="A2044" t="s">
        <v>5532</v>
      </c>
      <c r="B2044" t="s">
        <v>5533</v>
      </c>
    </row>
    <row r="2045" spans="1:2" x14ac:dyDescent="0.25">
      <c r="A2045" t="s">
        <v>5534</v>
      </c>
      <c r="B2045" t="s">
        <v>5535</v>
      </c>
    </row>
    <row r="2046" spans="1:2" x14ac:dyDescent="0.25">
      <c r="A2046" t="s">
        <v>5536</v>
      </c>
      <c r="B2046" t="s">
        <v>5537</v>
      </c>
    </row>
    <row r="2047" spans="1:2" x14ac:dyDescent="0.25">
      <c r="A2047" t="s">
        <v>5538</v>
      </c>
      <c r="B2047" t="s">
        <v>5294</v>
      </c>
    </row>
    <row r="2048" spans="1:2" x14ac:dyDescent="0.25">
      <c r="A2048" t="s">
        <v>5539</v>
      </c>
      <c r="B2048" t="s">
        <v>3774</v>
      </c>
    </row>
    <row r="2049" spans="1:2" x14ac:dyDescent="0.25">
      <c r="A2049" t="s">
        <v>5540</v>
      </c>
      <c r="B2049" t="s">
        <v>2587</v>
      </c>
    </row>
    <row r="2050" spans="1:2" x14ac:dyDescent="0.25">
      <c r="A2050" t="s">
        <v>5541</v>
      </c>
      <c r="B2050" t="s">
        <v>5542</v>
      </c>
    </row>
    <row r="2051" spans="1:2" x14ac:dyDescent="0.25">
      <c r="A2051" t="s">
        <v>5543</v>
      </c>
      <c r="B2051" t="s">
        <v>5544</v>
      </c>
    </row>
    <row r="2052" spans="1:2" x14ac:dyDescent="0.25">
      <c r="A2052" t="s">
        <v>5545</v>
      </c>
      <c r="B2052" t="s">
        <v>2977</v>
      </c>
    </row>
    <row r="2053" spans="1:2" x14ac:dyDescent="0.25">
      <c r="A2053" t="s">
        <v>5546</v>
      </c>
      <c r="B2053" t="s">
        <v>5547</v>
      </c>
    </row>
    <row r="2054" spans="1:2" x14ac:dyDescent="0.25">
      <c r="A2054" t="s">
        <v>5548</v>
      </c>
      <c r="B2054" t="s">
        <v>5549</v>
      </c>
    </row>
    <row r="2055" spans="1:2" x14ac:dyDescent="0.25">
      <c r="A2055" t="s">
        <v>5550</v>
      </c>
      <c r="B2055" t="s">
        <v>3333</v>
      </c>
    </row>
    <row r="2056" spans="1:2" x14ac:dyDescent="0.25">
      <c r="A2056" t="s">
        <v>5551</v>
      </c>
      <c r="B2056" t="s">
        <v>5552</v>
      </c>
    </row>
    <row r="2057" spans="1:2" x14ac:dyDescent="0.25">
      <c r="A2057" t="s">
        <v>5553</v>
      </c>
      <c r="B2057" t="s">
        <v>5554</v>
      </c>
    </row>
    <row r="2058" spans="1:2" x14ac:dyDescent="0.25">
      <c r="A2058" t="s">
        <v>5555</v>
      </c>
      <c r="B2058" t="s">
        <v>5556</v>
      </c>
    </row>
    <row r="2059" spans="1:2" x14ac:dyDescent="0.25">
      <c r="A2059" t="s">
        <v>5557</v>
      </c>
      <c r="B2059" t="s">
        <v>5558</v>
      </c>
    </row>
    <row r="2060" spans="1:2" x14ac:dyDescent="0.25">
      <c r="A2060" t="s">
        <v>5559</v>
      </c>
      <c r="B2060" t="s">
        <v>5560</v>
      </c>
    </row>
    <row r="2061" spans="1:2" x14ac:dyDescent="0.25">
      <c r="A2061" t="s">
        <v>5561</v>
      </c>
      <c r="B2061" t="s">
        <v>5562</v>
      </c>
    </row>
    <row r="2062" spans="1:2" x14ac:dyDescent="0.25">
      <c r="A2062" t="s">
        <v>5563</v>
      </c>
      <c r="B2062" t="s">
        <v>5564</v>
      </c>
    </row>
    <row r="2063" spans="1:2" x14ac:dyDescent="0.25">
      <c r="A2063" t="s">
        <v>5565</v>
      </c>
      <c r="B2063" t="s">
        <v>5566</v>
      </c>
    </row>
    <row r="2064" spans="1:2" x14ac:dyDescent="0.25">
      <c r="A2064" t="s">
        <v>5567</v>
      </c>
      <c r="B2064" t="s">
        <v>5568</v>
      </c>
    </row>
    <row r="2065" spans="1:2" x14ac:dyDescent="0.25">
      <c r="A2065" t="s">
        <v>5569</v>
      </c>
      <c r="B2065" t="s">
        <v>1719</v>
      </c>
    </row>
    <row r="2066" spans="1:2" x14ac:dyDescent="0.25">
      <c r="A2066" t="s">
        <v>5570</v>
      </c>
      <c r="B2066" t="s">
        <v>5571</v>
      </c>
    </row>
    <row r="2067" spans="1:2" x14ac:dyDescent="0.25">
      <c r="A2067" t="s">
        <v>40295</v>
      </c>
      <c r="B2067" t="s">
        <v>40296</v>
      </c>
    </row>
    <row r="2068" spans="1:2" x14ac:dyDescent="0.25">
      <c r="A2068" t="s">
        <v>5572</v>
      </c>
      <c r="B2068" t="s">
        <v>5573</v>
      </c>
    </row>
    <row r="2069" spans="1:2" x14ac:dyDescent="0.25">
      <c r="A2069" t="s">
        <v>5574</v>
      </c>
      <c r="B2069" t="s">
        <v>5575</v>
      </c>
    </row>
    <row r="2070" spans="1:2" x14ac:dyDescent="0.25">
      <c r="A2070" t="s">
        <v>5576</v>
      </c>
      <c r="B2070" t="s">
        <v>5577</v>
      </c>
    </row>
    <row r="2071" spans="1:2" x14ac:dyDescent="0.25">
      <c r="A2071" t="s">
        <v>5578</v>
      </c>
      <c r="B2071" t="s">
        <v>5371</v>
      </c>
    </row>
    <row r="2072" spans="1:2" x14ac:dyDescent="0.25">
      <c r="A2072" t="s">
        <v>5579</v>
      </c>
      <c r="B2072" t="s">
        <v>5580</v>
      </c>
    </row>
    <row r="2073" spans="1:2" x14ac:dyDescent="0.25">
      <c r="A2073" t="s">
        <v>5581</v>
      </c>
      <c r="B2073" t="s">
        <v>5582</v>
      </c>
    </row>
    <row r="2074" spans="1:2" x14ac:dyDescent="0.25">
      <c r="A2074" t="s">
        <v>5583</v>
      </c>
      <c r="B2074" t="s">
        <v>5582</v>
      </c>
    </row>
    <row r="2075" spans="1:2" x14ac:dyDescent="0.25">
      <c r="A2075" t="s">
        <v>5584</v>
      </c>
      <c r="B2075" t="s">
        <v>5585</v>
      </c>
    </row>
    <row r="2076" spans="1:2" x14ac:dyDescent="0.25">
      <c r="A2076" t="s">
        <v>5586</v>
      </c>
      <c r="B2076" t="s">
        <v>5587</v>
      </c>
    </row>
    <row r="2077" spans="1:2" x14ac:dyDescent="0.25">
      <c r="A2077" t="s">
        <v>5588</v>
      </c>
      <c r="B2077" t="s">
        <v>5589</v>
      </c>
    </row>
    <row r="2078" spans="1:2" x14ac:dyDescent="0.25">
      <c r="A2078" t="s">
        <v>5590</v>
      </c>
      <c r="B2078" t="s">
        <v>5591</v>
      </c>
    </row>
    <row r="2079" spans="1:2" x14ac:dyDescent="0.25">
      <c r="A2079" t="s">
        <v>5592</v>
      </c>
      <c r="B2079" t="s">
        <v>2457</v>
      </c>
    </row>
    <row r="2080" spans="1:2" x14ac:dyDescent="0.25">
      <c r="A2080" t="s">
        <v>5593</v>
      </c>
      <c r="B2080" t="s">
        <v>5594</v>
      </c>
    </row>
    <row r="2081" spans="1:2" x14ac:dyDescent="0.25">
      <c r="A2081" t="s">
        <v>5595</v>
      </c>
      <c r="B2081" t="s">
        <v>5596</v>
      </c>
    </row>
    <row r="2082" spans="1:2" x14ac:dyDescent="0.25">
      <c r="A2082" t="s">
        <v>5597</v>
      </c>
      <c r="B2082" t="s">
        <v>5598</v>
      </c>
    </row>
    <row r="2083" spans="1:2" x14ac:dyDescent="0.25">
      <c r="A2083" t="s">
        <v>5599</v>
      </c>
      <c r="B2083" t="s">
        <v>5600</v>
      </c>
    </row>
    <row r="2084" spans="1:2" x14ac:dyDescent="0.25">
      <c r="A2084" t="s">
        <v>5601</v>
      </c>
      <c r="B2084" t="s">
        <v>5602</v>
      </c>
    </row>
    <row r="2085" spans="1:2" x14ac:dyDescent="0.25">
      <c r="A2085" t="s">
        <v>5603</v>
      </c>
      <c r="B2085" t="s">
        <v>5604</v>
      </c>
    </row>
    <row r="2086" spans="1:2" x14ac:dyDescent="0.25">
      <c r="A2086" t="s">
        <v>5605</v>
      </c>
      <c r="B2086" t="s">
        <v>5606</v>
      </c>
    </row>
    <row r="2087" spans="1:2" x14ac:dyDescent="0.25">
      <c r="A2087" t="s">
        <v>5607</v>
      </c>
      <c r="B2087" t="s">
        <v>5608</v>
      </c>
    </row>
    <row r="2088" spans="1:2" x14ac:dyDescent="0.25">
      <c r="A2088" t="s">
        <v>5609</v>
      </c>
      <c r="B2088" t="s">
        <v>5610</v>
      </c>
    </row>
    <row r="2089" spans="1:2" x14ac:dyDescent="0.25">
      <c r="A2089" t="s">
        <v>5611</v>
      </c>
      <c r="B2089" t="s">
        <v>3710</v>
      </c>
    </row>
    <row r="2090" spans="1:2" x14ac:dyDescent="0.25">
      <c r="A2090" t="s">
        <v>5612</v>
      </c>
      <c r="B2090" t="s">
        <v>5613</v>
      </c>
    </row>
    <row r="2091" spans="1:2" x14ac:dyDescent="0.25">
      <c r="A2091" t="s">
        <v>5614</v>
      </c>
      <c r="B2091" t="s">
        <v>5613</v>
      </c>
    </row>
    <row r="2092" spans="1:2" x14ac:dyDescent="0.25">
      <c r="A2092" t="s">
        <v>5615</v>
      </c>
      <c r="B2092" t="s">
        <v>5616</v>
      </c>
    </row>
    <row r="2093" spans="1:2" x14ac:dyDescent="0.25">
      <c r="A2093" t="s">
        <v>5617</v>
      </c>
      <c r="B2093" t="s">
        <v>5618</v>
      </c>
    </row>
    <row r="2094" spans="1:2" x14ac:dyDescent="0.25">
      <c r="A2094" t="s">
        <v>5619</v>
      </c>
      <c r="B2094" t="s">
        <v>5620</v>
      </c>
    </row>
    <row r="2095" spans="1:2" x14ac:dyDescent="0.25">
      <c r="A2095" t="s">
        <v>5621</v>
      </c>
      <c r="B2095" t="s">
        <v>2824</v>
      </c>
    </row>
    <row r="2096" spans="1:2" x14ac:dyDescent="0.25">
      <c r="A2096" t="s">
        <v>5622</v>
      </c>
      <c r="B2096" t="s">
        <v>3051</v>
      </c>
    </row>
    <row r="2097" spans="1:2" x14ac:dyDescent="0.25">
      <c r="A2097" t="s">
        <v>5623</v>
      </c>
      <c r="B2097" t="s">
        <v>5624</v>
      </c>
    </row>
    <row r="2098" spans="1:2" x14ac:dyDescent="0.25">
      <c r="A2098" t="s">
        <v>5625</v>
      </c>
      <c r="B2098" t="s">
        <v>5626</v>
      </c>
    </row>
    <row r="2099" spans="1:2" x14ac:dyDescent="0.25">
      <c r="A2099" t="s">
        <v>5627</v>
      </c>
      <c r="B2099" t="s">
        <v>5628</v>
      </c>
    </row>
    <row r="2100" spans="1:2" x14ac:dyDescent="0.25">
      <c r="A2100" t="s">
        <v>5629</v>
      </c>
      <c r="B2100" t="s">
        <v>5630</v>
      </c>
    </row>
    <row r="2101" spans="1:2" x14ac:dyDescent="0.25">
      <c r="A2101" t="s">
        <v>5631</v>
      </c>
      <c r="B2101" t="s">
        <v>5632</v>
      </c>
    </row>
    <row r="2102" spans="1:2" x14ac:dyDescent="0.25">
      <c r="A2102" t="s">
        <v>5633</v>
      </c>
      <c r="B2102" t="s">
        <v>5634</v>
      </c>
    </row>
    <row r="2103" spans="1:2" x14ac:dyDescent="0.25">
      <c r="A2103" t="s">
        <v>5635</v>
      </c>
      <c r="B2103" t="s">
        <v>2296</v>
      </c>
    </row>
    <row r="2104" spans="1:2" x14ac:dyDescent="0.25">
      <c r="A2104" t="s">
        <v>5636</v>
      </c>
      <c r="B2104" t="s">
        <v>5637</v>
      </c>
    </row>
    <row r="2105" spans="1:2" x14ac:dyDescent="0.25">
      <c r="A2105" t="s">
        <v>5638</v>
      </c>
      <c r="B2105" t="s">
        <v>5639</v>
      </c>
    </row>
    <row r="2106" spans="1:2" x14ac:dyDescent="0.25">
      <c r="A2106" t="s">
        <v>5640</v>
      </c>
      <c r="B2106" t="s">
        <v>5641</v>
      </c>
    </row>
    <row r="2107" spans="1:2" x14ac:dyDescent="0.25">
      <c r="A2107" t="s">
        <v>5642</v>
      </c>
      <c r="B2107" t="s">
        <v>5641</v>
      </c>
    </row>
    <row r="2108" spans="1:2" x14ac:dyDescent="0.25">
      <c r="A2108" t="s">
        <v>5643</v>
      </c>
      <c r="B2108" t="s">
        <v>5644</v>
      </c>
    </row>
    <row r="2109" spans="1:2" x14ac:dyDescent="0.25">
      <c r="A2109" t="s">
        <v>5645</v>
      </c>
      <c r="B2109" t="s">
        <v>5646</v>
      </c>
    </row>
    <row r="2110" spans="1:2" x14ac:dyDescent="0.25">
      <c r="A2110" t="s">
        <v>5647</v>
      </c>
      <c r="B2110" t="s">
        <v>5648</v>
      </c>
    </row>
    <row r="2111" spans="1:2" x14ac:dyDescent="0.25">
      <c r="A2111" t="s">
        <v>5649</v>
      </c>
      <c r="B2111" t="s">
        <v>5650</v>
      </c>
    </row>
    <row r="2112" spans="1:2" x14ac:dyDescent="0.25">
      <c r="A2112" t="s">
        <v>5651</v>
      </c>
      <c r="B2112" t="s">
        <v>5652</v>
      </c>
    </row>
    <row r="2113" spans="1:2" x14ac:dyDescent="0.25">
      <c r="A2113" t="s">
        <v>5653</v>
      </c>
      <c r="B2113" t="s">
        <v>5654</v>
      </c>
    </row>
    <row r="2114" spans="1:2" x14ac:dyDescent="0.25">
      <c r="A2114" t="s">
        <v>5655</v>
      </c>
      <c r="B2114" t="s">
        <v>5656</v>
      </c>
    </row>
    <row r="2115" spans="1:2" x14ac:dyDescent="0.25">
      <c r="A2115" t="s">
        <v>5657</v>
      </c>
      <c r="B2115" t="s">
        <v>3683</v>
      </c>
    </row>
    <row r="2116" spans="1:2" x14ac:dyDescent="0.25">
      <c r="A2116" t="s">
        <v>5658</v>
      </c>
      <c r="B2116" t="s">
        <v>5659</v>
      </c>
    </row>
    <row r="2117" spans="1:2" x14ac:dyDescent="0.25">
      <c r="A2117" t="s">
        <v>5660</v>
      </c>
      <c r="B2117" t="s">
        <v>5661</v>
      </c>
    </row>
    <row r="2118" spans="1:2" x14ac:dyDescent="0.25">
      <c r="A2118" t="s">
        <v>5662</v>
      </c>
      <c r="B2118" t="s">
        <v>5663</v>
      </c>
    </row>
    <row r="2119" spans="1:2" x14ac:dyDescent="0.25">
      <c r="A2119" t="s">
        <v>5664</v>
      </c>
      <c r="B2119" t="s">
        <v>3289</v>
      </c>
    </row>
    <row r="2120" spans="1:2" x14ac:dyDescent="0.25">
      <c r="A2120" t="s">
        <v>5665</v>
      </c>
      <c r="B2120" t="s">
        <v>5666</v>
      </c>
    </row>
    <row r="2121" spans="1:2" x14ac:dyDescent="0.25">
      <c r="A2121" t="s">
        <v>5667</v>
      </c>
      <c r="B2121" t="s">
        <v>5668</v>
      </c>
    </row>
    <row r="2122" spans="1:2" x14ac:dyDescent="0.25">
      <c r="A2122" t="s">
        <v>5669</v>
      </c>
      <c r="B2122" t="s">
        <v>5670</v>
      </c>
    </row>
    <row r="2123" spans="1:2" x14ac:dyDescent="0.25">
      <c r="A2123" t="s">
        <v>5671</v>
      </c>
      <c r="B2123" t="s">
        <v>5672</v>
      </c>
    </row>
    <row r="2124" spans="1:2" x14ac:dyDescent="0.25">
      <c r="A2124" t="s">
        <v>5673</v>
      </c>
      <c r="B2124" t="s">
        <v>5674</v>
      </c>
    </row>
    <row r="2125" spans="1:2" x14ac:dyDescent="0.25">
      <c r="A2125" t="s">
        <v>5675</v>
      </c>
      <c r="B2125" t="s">
        <v>5672</v>
      </c>
    </row>
    <row r="2126" spans="1:2" x14ac:dyDescent="0.25">
      <c r="A2126" t="s">
        <v>5676</v>
      </c>
      <c r="B2126" t="s">
        <v>5677</v>
      </c>
    </row>
    <row r="2127" spans="1:2" x14ac:dyDescent="0.25">
      <c r="A2127" t="s">
        <v>5678</v>
      </c>
      <c r="B2127" t="s">
        <v>5679</v>
      </c>
    </row>
    <row r="2128" spans="1:2" x14ac:dyDescent="0.25">
      <c r="A2128" t="s">
        <v>5680</v>
      </c>
      <c r="B2128" t="s">
        <v>5681</v>
      </c>
    </row>
    <row r="2129" spans="1:2" x14ac:dyDescent="0.25">
      <c r="A2129" t="s">
        <v>5682</v>
      </c>
      <c r="B2129" t="s">
        <v>5683</v>
      </c>
    </row>
    <row r="2130" spans="1:2" x14ac:dyDescent="0.25">
      <c r="A2130" t="s">
        <v>5684</v>
      </c>
      <c r="B2130" t="s">
        <v>5685</v>
      </c>
    </row>
    <row r="2131" spans="1:2" x14ac:dyDescent="0.25">
      <c r="A2131" t="s">
        <v>5686</v>
      </c>
      <c r="B2131" t="s">
        <v>5687</v>
      </c>
    </row>
    <row r="2132" spans="1:2" x14ac:dyDescent="0.25">
      <c r="A2132" t="s">
        <v>5688</v>
      </c>
      <c r="B2132" t="s">
        <v>5689</v>
      </c>
    </row>
    <row r="2133" spans="1:2" x14ac:dyDescent="0.25">
      <c r="A2133" t="s">
        <v>5690</v>
      </c>
      <c r="B2133" t="s">
        <v>5691</v>
      </c>
    </row>
    <row r="2134" spans="1:2" x14ac:dyDescent="0.25">
      <c r="A2134" t="s">
        <v>5692</v>
      </c>
      <c r="B2134" t="s">
        <v>5693</v>
      </c>
    </row>
    <row r="2135" spans="1:2" x14ac:dyDescent="0.25">
      <c r="A2135" t="s">
        <v>5694</v>
      </c>
      <c r="B2135" t="s">
        <v>5695</v>
      </c>
    </row>
    <row r="2136" spans="1:2" x14ac:dyDescent="0.25">
      <c r="A2136" t="s">
        <v>5696</v>
      </c>
      <c r="B2136" t="s">
        <v>5697</v>
      </c>
    </row>
    <row r="2137" spans="1:2" x14ac:dyDescent="0.25">
      <c r="A2137" t="s">
        <v>5698</v>
      </c>
      <c r="B2137" t="s">
        <v>5699</v>
      </c>
    </row>
    <row r="2138" spans="1:2" x14ac:dyDescent="0.25">
      <c r="A2138" t="s">
        <v>5700</v>
      </c>
      <c r="B2138" t="s">
        <v>5701</v>
      </c>
    </row>
    <row r="2139" spans="1:2" x14ac:dyDescent="0.25">
      <c r="A2139" t="s">
        <v>5702</v>
      </c>
      <c r="B2139" t="s">
        <v>5703</v>
      </c>
    </row>
    <row r="2140" spans="1:2" x14ac:dyDescent="0.25">
      <c r="A2140" t="s">
        <v>5704</v>
      </c>
      <c r="B2140" t="s">
        <v>5705</v>
      </c>
    </row>
    <row r="2141" spans="1:2" x14ac:dyDescent="0.25">
      <c r="A2141" t="s">
        <v>5706</v>
      </c>
      <c r="B2141" t="s">
        <v>5707</v>
      </c>
    </row>
    <row r="2142" spans="1:2" x14ac:dyDescent="0.25">
      <c r="A2142" t="s">
        <v>5708</v>
      </c>
      <c r="B2142" t="s">
        <v>5709</v>
      </c>
    </row>
    <row r="2143" spans="1:2" x14ac:dyDescent="0.25">
      <c r="A2143" t="s">
        <v>5710</v>
      </c>
      <c r="B2143" t="s">
        <v>5711</v>
      </c>
    </row>
    <row r="2144" spans="1:2" x14ac:dyDescent="0.25">
      <c r="A2144" t="s">
        <v>5712</v>
      </c>
      <c r="B2144" t="s">
        <v>2647</v>
      </c>
    </row>
    <row r="2145" spans="1:2" x14ac:dyDescent="0.25">
      <c r="A2145" t="s">
        <v>5713</v>
      </c>
      <c r="B2145" t="s">
        <v>5714</v>
      </c>
    </row>
    <row r="2146" spans="1:2" x14ac:dyDescent="0.25">
      <c r="A2146" t="s">
        <v>5715</v>
      </c>
      <c r="B2146" t="s">
        <v>5716</v>
      </c>
    </row>
    <row r="2147" spans="1:2" x14ac:dyDescent="0.25">
      <c r="A2147" t="s">
        <v>5717</v>
      </c>
      <c r="B2147" t="s">
        <v>5718</v>
      </c>
    </row>
    <row r="2148" spans="1:2" x14ac:dyDescent="0.25">
      <c r="A2148" t="s">
        <v>5719</v>
      </c>
      <c r="B2148" t="s">
        <v>5720</v>
      </c>
    </row>
    <row r="2149" spans="1:2" x14ac:dyDescent="0.25">
      <c r="A2149" t="s">
        <v>5721</v>
      </c>
      <c r="B2149" t="s">
        <v>5722</v>
      </c>
    </row>
    <row r="2150" spans="1:2" x14ac:dyDescent="0.25">
      <c r="A2150" t="s">
        <v>5723</v>
      </c>
      <c r="B2150" t="s">
        <v>5724</v>
      </c>
    </row>
    <row r="2151" spans="1:2" x14ac:dyDescent="0.25">
      <c r="A2151" t="s">
        <v>5725</v>
      </c>
      <c r="B2151" t="s">
        <v>5726</v>
      </c>
    </row>
    <row r="2152" spans="1:2" x14ac:dyDescent="0.25">
      <c r="A2152" t="s">
        <v>5727</v>
      </c>
      <c r="B2152" t="s">
        <v>5728</v>
      </c>
    </row>
    <row r="2153" spans="1:2" x14ac:dyDescent="0.25">
      <c r="A2153" t="s">
        <v>5729</v>
      </c>
      <c r="B2153" t="s">
        <v>5048</v>
      </c>
    </row>
    <row r="2154" spans="1:2" x14ac:dyDescent="0.25">
      <c r="A2154" t="s">
        <v>5730</v>
      </c>
      <c r="B2154" t="s">
        <v>5731</v>
      </c>
    </row>
    <row r="2155" spans="1:2" x14ac:dyDescent="0.25">
      <c r="A2155" t="s">
        <v>5732</v>
      </c>
      <c r="B2155" t="s">
        <v>5733</v>
      </c>
    </row>
    <row r="2156" spans="1:2" x14ac:dyDescent="0.25">
      <c r="A2156" t="s">
        <v>5734</v>
      </c>
      <c r="B2156" t="s">
        <v>5735</v>
      </c>
    </row>
    <row r="2157" spans="1:2" x14ac:dyDescent="0.25">
      <c r="A2157" t="s">
        <v>5736</v>
      </c>
      <c r="B2157" t="s">
        <v>5737</v>
      </c>
    </row>
    <row r="2158" spans="1:2" x14ac:dyDescent="0.25">
      <c r="A2158" t="s">
        <v>5738</v>
      </c>
      <c r="B2158" t="s">
        <v>5739</v>
      </c>
    </row>
    <row r="2159" spans="1:2" x14ac:dyDescent="0.25">
      <c r="A2159" t="s">
        <v>5740</v>
      </c>
      <c r="B2159" t="s">
        <v>5741</v>
      </c>
    </row>
    <row r="2160" spans="1:2" x14ac:dyDescent="0.25">
      <c r="A2160" t="s">
        <v>5742</v>
      </c>
      <c r="B2160" t="s">
        <v>5743</v>
      </c>
    </row>
    <row r="2161" spans="1:2" x14ac:dyDescent="0.25">
      <c r="A2161" t="s">
        <v>5744</v>
      </c>
      <c r="B2161" t="s">
        <v>5745</v>
      </c>
    </row>
    <row r="2162" spans="1:2" x14ac:dyDescent="0.25">
      <c r="A2162" t="s">
        <v>5746</v>
      </c>
      <c r="B2162" t="s">
        <v>5747</v>
      </c>
    </row>
    <row r="2163" spans="1:2" x14ac:dyDescent="0.25">
      <c r="A2163" t="s">
        <v>5748</v>
      </c>
      <c r="B2163" t="s">
        <v>5749</v>
      </c>
    </row>
    <row r="2164" spans="1:2" x14ac:dyDescent="0.25">
      <c r="A2164" t="s">
        <v>5750</v>
      </c>
      <c r="B2164" t="s">
        <v>5751</v>
      </c>
    </row>
    <row r="2165" spans="1:2" x14ac:dyDescent="0.25">
      <c r="A2165" t="s">
        <v>5752</v>
      </c>
      <c r="B2165" t="s">
        <v>5753</v>
      </c>
    </row>
    <row r="2166" spans="1:2" x14ac:dyDescent="0.25">
      <c r="A2166" t="s">
        <v>5754</v>
      </c>
      <c r="B2166" t="s">
        <v>5755</v>
      </c>
    </row>
    <row r="2167" spans="1:2" x14ac:dyDescent="0.25">
      <c r="A2167" t="s">
        <v>5756</v>
      </c>
      <c r="B2167" t="s">
        <v>5757</v>
      </c>
    </row>
    <row r="2168" spans="1:2" x14ac:dyDescent="0.25">
      <c r="A2168" t="s">
        <v>5758</v>
      </c>
      <c r="B2168" t="s">
        <v>5759</v>
      </c>
    </row>
    <row r="2169" spans="1:2" x14ac:dyDescent="0.25">
      <c r="A2169" t="s">
        <v>5760</v>
      </c>
      <c r="B2169" t="s">
        <v>5761</v>
      </c>
    </row>
    <row r="2170" spans="1:2" x14ac:dyDescent="0.25">
      <c r="A2170" t="s">
        <v>5762</v>
      </c>
      <c r="B2170" t="s">
        <v>2106</v>
      </c>
    </row>
    <row r="2171" spans="1:2" x14ac:dyDescent="0.25">
      <c r="A2171" t="s">
        <v>5763</v>
      </c>
      <c r="B2171" t="s">
        <v>5764</v>
      </c>
    </row>
    <row r="2172" spans="1:2" x14ac:dyDescent="0.25">
      <c r="A2172" t="s">
        <v>5765</v>
      </c>
      <c r="B2172" t="s">
        <v>5766</v>
      </c>
    </row>
    <row r="2173" spans="1:2" x14ac:dyDescent="0.25">
      <c r="A2173" t="s">
        <v>5767</v>
      </c>
      <c r="B2173" t="s">
        <v>3460</v>
      </c>
    </row>
    <row r="2174" spans="1:2" x14ac:dyDescent="0.25">
      <c r="A2174" t="s">
        <v>5768</v>
      </c>
      <c r="B2174" t="s">
        <v>5769</v>
      </c>
    </row>
    <row r="2175" spans="1:2" x14ac:dyDescent="0.25">
      <c r="A2175" t="s">
        <v>5770</v>
      </c>
      <c r="B2175" t="s">
        <v>3460</v>
      </c>
    </row>
    <row r="2176" spans="1:2" x14ac:dyDescent="0.25">
      <c r="A2176" t="s">
        <v>5771</v>
      </c>
      <c r="B2176" t="s">
        <v>5299</v>
      </c>
    </row>
    <row r="2177" spans="1:2" x14ac:dyDescent="0.25">
      <c r="A2177" t="s">
        <v>5996</v>
      </c>
      <c r="B2177" t="s">
        <v>5997</v>
      </c>
    </row>
    <row r="2178" spans="1:2" x14ac:dyDescent="0.25">
      <c r="A2178" t="s">
        <v>5998</v>
      </c>
      <c r="B2178" t="s">
        <v>5999</v>
      </c>
    </row>
    <row r="2179" spans="1:2" x14ac:dyDescent="0.25">
      <c r="A2179" t="s">
        <v>6000</v>
      </c>
      <c r="B2179" t="s">
        <v>6001</v>
      </c>
    </row>
    <row r="2180" spans="1:2" x14ac:dyDescent="0.25">
      <c r="A2180" t="s">
        <v>5992</v>
      </c>
      <c r="B2180" t="s">
        <v>5993</v>
      </c>
    </row>
    <row r="2181" spans="1:2" x14ac:dyDescent="0.25">
      <c r="A2181" t="s">
        <v>5994</v>
      </c>
      <c r="B2181" t="s">
        <v>5995</v>
      </c>
    </row>
    <row r="2182" spans="1:2" x14ac:dyDescent="0.25">
      <c r="A2182" t="s">
        <v>5783</v>
      </c>
      <c r="B2182" t="s">
        <v>5784</v>
      </c>
    </row>
    <row r="2183" spans="1:2" x14ac:dyDescent="0.25">
      <c r="A2183" t="s">
        <v>5785</v>
      </c>
      <c r="B2183" t="s">
        <v>5392</v>
      </c>
    </row>
    <row r="2184" spans="1:2" x14ac:dyDescent="0.25">
      <c r="A2184" t="s">
        <v>5786</v>
      </c>
      <c r="B2184" t="s">
        <v>5787</v>
      </c>
    </row>
    <row r="2185" spans="1:2" x14ac:dyDescent="0.25">
      <c r="A2185" t="s">
        <v>5788</v>
      </c>
      <c r="B2185" t="s">
        <v>5789</v>
      </c>
    </row>
    <row r="2186" spans="1:2" x14ac:dyDescent="0.25">
      <c r="A2186" t="s">
        <v>5790</v>
      </c>
      <c r="B2186" t="s">
        <v>1675</v>
      </c>
    </row>
    <row r="2187" spans="1:2" x14ac:dyDescent="0.25">
      <c r="A2187" t="s">
        <v>5791</v>
      </c>
      <c r="B2187" t="s">
        <v>5792</v>
      </c>
    </row>
    <row r="2188" spans="1:2" x14ac:dyDescent="0.25">
      <c r="A2188" t="s">
        <v>5793</v>
      </c>
      <c r="B2188" t="s">
        <v>5794</v>
      </c>
    </row>
    <row r="2189" spans="1:2" x14ac:dyDescent="0.25">
      <c r="A2189" t="s">
        <v>5795</v>
      </c>
      <c r="B2189" t="s">
        <v>2280</v>
      </c>
    </row>
    <row r="2190" spans="1:2" x14ac:dyDescent="0.25">
      <c r="A2190" t="s">
        <v>5796</v>
      </c>
      <c r="B2190" t="s">
        <v>5797</v>
      </c>
    </row>
    <row r="2191" spans="1:2" x14ac:dyDescent="0.25">
      <c r="A2191" t="s">
        <v>5798</v>
      </c>
      <c r="B2191" t="s">
        <v>5799</v>
      </c>
    </row>
    <row r="2192" spans="1:2" x14ac:dyDescent="0.25">
      <c r="A2192" t="s">
        <v>5800</v>
      </c>
      <c r="B2192" t="s">
        <v>5801</v>
      </c>
    </row>
    <row r="2193" spans="1:2" x14ac:dyDescent="0.25">
      <c r="A2193" t="s">
        <v>5802</v>
      </c>
      <c r="B2193" t="s">
        <v>5803</v>
      </c>
    </row>
    <row r="2194" spans="1:2" x14ac:dyDescent="0.25">
      <c r="A2194" t="s">
        <v>5804</v>
      </c>
      <c r="B2194" t="s">
        <v>3184</v>
      </c>
    </row>
    <row r="2195" spans="1:2" x14ac:dyDescent="0.25">
      <c r="A2195" t="s">
        <v>5805</v>
      </c>
      <c r="B2195" t="s">
        <v>5806</v>
      </c>
    </row>
    <row r="2196" spans="1:2" x14ac:dyDescent="0.25">
      <c r="A2196" t="s">
        <v>5807</v>
      </c>
      <c r="B2196" t="s">
        <v>5808</v>
      </c>
    </row>
    <row r="2197" spans="1:2" x14ac:dyDescent="0.25">
      <c r="A2197" t="s">
        <v>5809</v>
      </c>
      <c r="B2197" t="s">
        <v>5810</v>
      </c>
    </row>
    <row r="2198" spans="1:2" x14ac:dyDescent="0.25">
      <c r="A2198" t="s">
        <v>5811</v>
      </c>
      <c r="B2198" t="s">
        <v>5812</v>
      </c>
    </row>
    <row r="2199" spans="1:2" x14ac:dyDescent="0.25">
      <c r="A2199" t="s">
        <v>5813</v>
      </c>
      <c r="B2199" t="s">
        <v>5240</v>
      </c>
    </row>
    <row r="2200" spans="1:2" x14ac:dyDescent="0.25">
      <c r="A2200" t="s">
        <v>5814</v>
      </c>
      <c r="B2200" t="s">
        <v>5815</v>
      </c>
    </row>
    <row r="2201" spans="1:2" x14ac:dyDescent="0.25">
      <c r="A2201" t="s">
        <v>5816</v>
      </c>
      <c r="B2201" t="s">
        <v>5817</v>
      </c>
    </row>
    <row r="2202" spans="1:2" x14ac:dyDescent="0.25">
      <c r="A2202" t="s">
        <v>5818</v>
      </c>
      <c r="B2202" t="s">
        <v>5819</v>
      </c>
    </row>
    <row r="2203" spans="1:2" x14ac:dyDescent="0.25">
      <c r="A2203" t="s">
        <v>5820</v>
      </c>
      <c r="B2203" t="s">
        <v>5821</v>
      </c>
    </row>
    <row r="2204" spans="1:2" x14ac:dyDescent="0.25">
      <c r="A2204" t="s">
        <v>5822</v>
      </c>
      <c r="B2204" t="s">
        <v>5823</v>
      </c>
    </row>
    <row r="2205" spans="1:2" x14ac:dyDescent="0.25">
      <c r="A2205" t="s">
        <v>5824</v>
      </c>
      <c r="B2205" t="s">
        <v>5825</v>
      </c>
    </row>
    <row r="2206" spans="1:2" x14ac:dyDescent="0.25">
      <c r="A2206" t="s">
        <v>5826</v>
      </c>
      <c r="B2206" t="s">
        <v>5827</v>
      </c>
    </row>
    <row r="2207" spans="1:2" x14ac:dyDescent="0.25">
      <c r="A2207" t="s">
        <v>5828</v>
      </c>
      <c r="B2207" t="s">
        <v>1754</v>
      </c>
    </row>
    <row r="2208" spans="1:2" x14ac:dyDescent="0.25">
      <c r="A2208" t="s">
        <v>5829</v>
      </c>
      <c r="B2208" t="s">
        <v>3195</v>
      </c>
    </row>
    <row r="2209" spans="1:2" x14ac:dyDescent="0.25">
      <c r="A2209" t="s">
        <v>5830</v>
      </c>
      <c r="B2209" t="s">
        <v>5831</v>
      </c>
    </row>
    <row r="2210" spans="1:2" x14ac:dyDescent="0.25">
      <c r="A2210" t="s">
        <v>5832</v>
      </c>
      <c r="B2210" t="s">
        <v>5452</v>
      </c>
    </row>
    <row r="2211" spans="1:2" x14ac:dyDescent="0.25">
      <c r="A2211" t="s">
        <v>5833</v>
      </c>
      <c r="B2211" t="s">
        <v>5834</v>
      </c>
    </row>
    <row r="2212" spans="1:2" x14ac:dyDescent="0.25">
      <c r="A2212" t="s">
        <v>5835</v>
      </c>
      <c r="B2212" t="s">
        <v>5836</v>
      </c>
    </row>
    <row r="2213" spans="1:2" x14ac:dyDescent="0.25">
      <c r="A2213" t="s">
        <v>5837</v>
      </c>
      <c r="B2213" t="s">
        <v>5838</v>
      </c>
    </row>
    <row r="2214" spans="1:2" x14ac:dyDescent="0.25">
      <c r="A2214" t="s">
        <v>5839</v>
      </c>
      <c r="B2214" t="s">
        <v>5840</v>
      </c>
    </row>
    <row r="2215" spans="1:2" x14ac:dyDescent="0.25">
      <c r="A2215" t="s">
        <v>5841</v>
      </c>
      <c r="B2215" t="s">
        <v>5842</v>
      </c>
    </row>
    <row r="2216" spans="1:2" x14ac:dyDescent="0.25">
      <c r="A2216" t="s">
        <v>5843</v>
      </c>
      <c r="B2216" t="s">
        <v>2232</v>
      </c>
    </row>
    <row r="2217" spans="1:2" x14ac:dyDescent="0.25">
      <c r="A2217" t="s">
        <v>5844</v>
      </c>
      <c r="B2217" t="s">
        <v>5845</v>
      </c>
    </row>
    <row r="2218" spans="1:2" x14ac:dyDescent="0.25">
      <c r="A2218" t="s">
        <v>5846</v>
      </c>
      <c r="B2218" t="s">
        <v>5847</v>
      </c>
    </row>
    <row r="2219" spans="1:2" x14ac:dyDescent="0.25">
      <c r="A2219" t="s">
        <v>5848</v>
      </c>
      <c r="B2219" t="s">
        <v>2376</v>
      </c>
    </row>
    <row r="2220" spans="1:2" x14ac:dyDescent="0.25">
      <c r="A2220" t="s">
        <v>5849</v>
      </c>
      <c r="B2220" t="s">
        <v>5850</v>
      </c>
    </row>
    <row r="2221" spans="1:2" x14ac:dyDescent="0.25">
      <c r="A2221" t="s">
        <v>5851</v>
      </c>
      <c r="B2221" t="s">
        <v>5852</v>
      </c>
    </row>
    <row r="2222" spans="1:2" x14ac:dyDescent="0.25">
      <c r="A2222" t="s">
        <v>5853</v>
      </c>
      <c r="B2222" t="s">
        <v>5854</v>
      </c>
    </row>
    <row r="2223" spans="1:2" x14ac:dyDescent="0.25">
      <c r="A2223" t="s">
        <v>5855</v>
      </c>
      <c r="B2223" t="s">
        <v>5856</v>
      </c>
    </row>
    <row r="2224" spans="1:2" x14ac:dyDescent="0.25">
      <c r="A2224" t="s">
        <v>5857</v>
      </c>
      <c r="B2224" t="s">
        <v>5858</v>
      </c>
    </row>
    <row r="2225" spans="1:2" x14ac:dyDescent="0.25">
      <c r="A2225" t="s">
        <v>5859</v>
      </c>
      <c r="B2225" t="s">
        <v>2447</v>
      </c>
    </row>
    <row r="2226" spans="1:2" x14ac:dyDescent="0.25">
      <c r="A2226" t="s">
        <v>5860</v>
      </c>
      <c r="B2226" t="s">
        <v>5861</v>
      </c>
    </row>
    <row r="2227" spans="1:2" x14ac:dyDescent="0.25">
      <c r="A2227" t="s">
        <v>5862</v>
      </c>
      <c r="B2227" t="s">
        <v>5863</v>
      </c>
    </row>
    <row r="2228" spans="1:2" x14ac:dyDescent="0.25">
      <c r="A2228" t="s">
        <v>5864</v>
      </c>
      <c r="B2228" t="s">
        <v>5865</v>
      </c>
    </row>
    <row r="2229" spans="1:2" x14ac:dyDescent="0.25">
      <c r="A2229" t="s">
        <v>5866</v>
      </c>
      <c r="B2229" t="s">
        <v>5867</v>
      </c>
    </row>
    <row r="2230" spans="1:2" x14ac:dyDescent="0.25">
      <c r="A2230" t="s">
        <v>5868</v>
      </c>
      <c r="B2230" t="s">
        <v>5869</v>
      </c>
    </row>
    <row r="2231" spans="1:2" x14ac:dyDescent="0.25">
      <c r="A2231" t="s">
        <v>5870</v>
      </c>
      <c r="B2231" t="s">
        <v>5871</v>
      </c>
    </row>
    <row r="2232" spans="1:2" x14ac:dyDescent="0.25">
      <c r="A2232" t="s">
        <v>5872</v>
      </c>
      <c r="B2232" t="s">
        <v>5873</v>
      </c>
    </row>
    <row r="2233" spans="1:2" x14ac:dyDescent="0.25">
      <c r="A2233" t="s">
        <v>5874</v>
      </c>
      <c r="B2233" t="s">
        <v>5875</v>
      </c>
    </row>
    <row r="2234" spans="1:2" x14ac:dyDescent="0.25">
      <c r="A2234" t="s">
        <v>5876</v>
      </c>
      <c r="B2234" t="s">
        <v>5877</v>
      </c>
    </row>
    <row r="2235" spans="1:2" x14ac:dyDescent="0.25">
      <c r="A2235" t="s">
        <v>5878</v>
      </c>
      <c r="B2235" t="s">
        <v>5879</v>
      </c>
    </row>
    <row r="2236" spans="1:2" x14ac:dyDescent="0.25">
      <c r="A2236" t="s">
        <v>5979</v>
      </c>
      <c r="B2236" t="s">
        <v>1754</v>
      </c>
    </row>
    <row r="2237" spans="1:2" x14ac:dyDescent="0.25">
      <c r="A2237" t="s">
        <v>5880</v>
      </c>
      <c r="B2237" t="s">
        <v>5881</v>
      </c>
    </row>
    <row r="2238" spans="1:2" x14ac:dyDescent="0.25">
      <c r="A2238" t="s">
        <v>5882</v>
      </c>
      <c r="B2238" t="s">
        <v>4044</v>
      </c>
    </row>
    <row r="2239" spans="1:2" x14ac:dyDescent="0.25">
      <c r="A2239" t="s">
        <v>5883</v>
      </c>
      <c r="B2239" t="s">
        <v>5884</v>
      </c>
    </row>
    <row r="2240" spans="1:2" x14ac:dyDescent="0.25">
      <c r="A2240" t="s">
        <v>5885</v>
      </c>
      <c r="B2240" t="s">
        <v>5886</v>
      </c>
    </row>
    <row r="2241" spans="1:2" x14ac:dyDescent="0.25">
      <c r="A2241" t="s">
        <v>5887</v>
      </c>
      <c r="B2241" t="s">
        <v>4300</v>
      </c>
    </row>
    <row r="2242" spans="1:2" x14ac:dyDescent="0.25">
      <c r="A2242" t="s">
        <v>5888</v>
      </c>
      <c r="B2242" t="s">
        <v>5889</v>
      </c>
    </row>
    <row r="2243" spans="1:2" x14ac:dyDescent="0.25">
      <c r="A2243" t="s">
        <v>5890</v>
      </c>
      <c r="B2243" t="s">
        <v>5891</v>
      </c>
    </row>
    <row r="2244" spans="1:2" x14ac:dyDescent="0.25">
      <c r="A2244" t="s">
        <v>5892</v>
      </c>
      <c r="B2244" t="s">
        <v>3572</v>
      </c>
    </row>
    <row r="2245" spans="1:2" x14ac:dyDescent="0.25">
      <c r="A2245" t="s">
        <v>5893</v>
      </c>
      <c r="B2245" t="s">
        <v>5894</v>
      </c>
    </row>
    <row r="2246" spans="1:2" x14ac:dyDescent="0.25">
      <c r="A2246" t="s">
        <v>5895</v>
      </c>
      <c r="B2246" t="s">
        <v>5894</v>
      </c>
    </row>
    <row r="2247" spans="1:2" x14ac:dyDescent="0.25">
      <c r="A2247" t="s">
        <v>5896</v>
      </c>
      <c r="B2247" t="s">
        <v>5897</v>
      </c>
    </row>
    <row r="2248" spans="1:2" x14ac:dyDescent="0.25">
      <c r="A2248" t="s">
        <v>5898</v>
      </c>
      <c r="B2248" t="s">
        <v>5899</v>
      </c>
    </row>
    <row r="2249" spans="1:2" x14ac:dyDescent="0.25">
      <c r="A2249" t="s">
        <v>5900</v>
      </c>
      <c r="B2249" t="s">
        <v>4944</v>
      </c>
    </row>
    <row r="2250" spans="1:2" x14ac:dyDescent="0.25">
      <c r="A2250" t="s">
        <v>5901</v>
      </c>
      <c r="B2250" t="s">
        <v>5902</v>
      </c>
    </row>
    <row r="2251" spans="1:2" x14ac:dyDescent="0.25">
      <c r="A2251" t="s">
        <v>5903</v>
      </c>
      <c r="B2251" t="s">
        <v>5904</v>
      </c>
    </row>
    <row r="2252" spans="1:2" x14ac:dyDescent="0.25">
      <c r="A2252" t="s">
        <v>5905</v>
      </c>
      <c r="B2252" t="s">
        <v>5906</v>
      </c>
    </row>
    <row r="2253" spans="1:2" x14ac:dyDescent="0.25">
      <c r="A2253" t="s">
        <v>5907</v>
      </c>
      <c r="B2253" t="s">
        <v>5908</v>
      </c>
    </row>
    <row r="2254" spans="1:2" x14ac:dyDescent="0.25">
      <c r="A2254" t="s">
        <v>5909</v>
      </c>
      <c r="B2254" t="s">
        <v>5910</v>
      </c>
    </row>
    <row r="2255" spans="1:2" x14ac:dyDescent="0.25">
      <c r="A2255" t="s">
        <v>5911</v>
      </c>
      <c r="B2255" t="s">
        <v>5912</v>
      </c>
    </row>
    <row r="2256" spans="1:2" x14ac:dyDescent="0.25">
      <c r="A2256" t="s">
        <v>5913</v>
      </c>
      <c r="B2256" t="s">
        <v>5914</v>
      </c>
    </row>
    <row r="2257" spans="1:2" x14ac:dyDescent="0.25">
      <c r="A2257" t="s">
        <v>5915</v>
      </c>
      <c r="B2257" t="s">
        <v>5916</v>
      </c>
    </row>
    <row r="2258" spans="1:2" x14ac:dyDescent="0.25">
      <c r="A2258" t="s">
        <v>5917</v>
      </c>
      <c r="B2258" t="s">
        <v>5918</v>
      </c>
    </row>
    <row r="2259" spans="1:2" x14ac:dyDescent="0.25">
      <c r="A2259" t="s">
        <v>5919</v>
      </c>
      <c r="B2259" t="s">
        <v>5920</v>
      </c>
    </row>
    <row r="2260" spans="1:2" x14ac:dyDescent="0.25">
      <c r="A2260" t="s">
        <v>5921</v>
      </c>
      <c r="B2260" t="s">
        <v>5922</v>
      </c>
    </row>
    <row r="2261" spans="1:2" x14ac:dyDescent="0.25">
      <c r="A2261" t="s">
        <v>5923</v>
      </c>
      <c r="B2261" t="s">
        <v>5924</v>
      </c>
    </row>
    <row r="2262" spans="1:2" x14ac:dyDescent="0.25">
      <c r="A2262" t="s">
        <v>5925</v>
      </c>
      <c r="B2262" t="s">
        <v>5926</v>
      </c>
    </row>
    <row r="2263" spans="1:2" x14ac:dyDescent="0.25">
      <c r="A2263" t="s">
        <v>5927</v>
      </c>
      <c r="B2263" t="s">
        <v>2403</v>
      </c>
    </row>
    <row r="2264" spans="1:2" x14ac:dyDescent="0.25">
      <c r="A2264" t="s">
        <v>5928</v>
      </c>
      <c r="B2264" t="s">
        <v>5929</v>
      </c>
    </row>
    <row r="2265" spans="1:2" x14ac:dyDescent="0.25">
      <c r="A2265" t="s">
        <v>5930</v>
      </c>
      <c r="B2265" t="s">
        <v>5931</v>
      </c>
    </row>
    <row r="2266" spans="1:2" x14ac:dyDescent="0.25">
      <c r="A2266" t="s">
        <v>5932</v>
      </c>
      <c r="B2266" t="s">
        <v>2300</v>
      </c>
    </row>
    <row r="2267" spans="1:2" x14ac:dyDescent="0.25">
      <c r="A2267" t="s">
        <v>5933</v>
      </c>
      <c r="B2267" t="s">
        <v>5934</v>
      </c>
    </row>
    <row r="2268" spans="1:2" x14ac:dyDescent="0.25">
      <c r="A2268" t="s">
        <v>5935</v>
      </c>
      <c r="B2268" t="s">
        <v>5936</v>
      </c>
    </row>
    <row r="2269" spans="1:2" x14ac:dyDescent="0.25">
      <c r="A2269" t="s">
        <v>5937</v>
      </c>
      <c r="B2269" t="s">
        <v>5070</v>
      </c>
    </row>
    <row r="2270" spans="1:2" x14ac:dyDescent="0.25">
      <c r="A2270" t="s">
        <v>5938</v>
      </c>
      <c r="B2270" t="s">
        <v>5939</v>
      </c>
    </row>
    <row r="2271" spans="1:2" x14ac:dyDescent="0.25">
      <c r="A2271" t="s">
        <v>5940</v>
      </c>
      <c r="B2271" t="s">
        <v>5941</v>
      </c>
    </row>
    <row r="2272" spans="1:2" x14ac:dyDescent="0.25">
      <c r="A2272" t="s">
        <v>5942</v>
      </c>
      <c r="B2272" t="s">
        <v>5943</v>
      </c>
    </row>
    <row r="2273" spans="1:2" x14ac:dyDescent="0.25">
      <c r="A2273" t="s">
        <v>5944</v>
      </c>
      <c r="B2273" t="s">
        <v>2425</v>
      </c>
    </row>
    <row r="2274" spans="1:2" x14ac:dyDescent="0.25">
      <c r="A2274" t="s">
        <v>5945</v>
      </c>
      <c r="B2274" t="s">
        <v>5946</v>
      </c>
    </row>
    <row r="2275" spans="1:2" x14ac:dyDescent="0.25">
      <c r="A2275" t="s">
        <v>5947</v>
      </c>
      <c r="B2275" t="s">
        <v>5948</v>
      </c>
    </row>
    <row r="2276" spans="1:2" x14ac:dyDescent="0.25">
      <c r="A2276" t="s">
        <v>5949</v>
      </c>
      <c r="B2276" t="s">
        <v>2560</v>
      </c>
    </row>
    <row r="2277" spans="1:2" x14ac:dyDescent="0.25">
      <c r="A2277" t="s">
        <v>5950</v>
      </c>
      <c r="B2277" t="s">
        <v>5951</v>
      </c>
    </row>
    <row r="2278" spans="1:2" x14ac:dyDescent="0.25">
      <c r="A2278" t="s">
        <v>5952</v>
      </c>
      <c r="B2278" t="s">
        <v>5953</v>
      </c>
    </row>
    <row r="2279" spans="1:2" x14ac:dyDescent="0.25">
      <c r="A2279" t="s">
        <v>5954</v>
      </c>
      <c r="B2279" t="s">
        <v>5048</v>
      </c>
    </row>
    <row r="2280" spans="1:2" x14ac:dyDescent="0.25">
      <c r="A2280" t="s">
        <v>5955</v>
      </c>
      <c r="B2280" t="s">
        <v>5956</v>
      </c>
    </row>
    <row r="2281" spans="1:2" x14ac:dyDescent="0.25">
      <c r="A2281" t="s">
        <v>5957</v>
      </c>
      <c r="B2281" t="s">
        <v>5958</v>
      </c>
    </row>
    <row r="2282" spans="1:2" x14ac:dyDescent="0.25">
      <c r="A2282" t="s">
        <v>5959</v>
      </c>
      <c r="B2282" t="s">
        <v>5960</v>
      </c>
    </row>
    <row r="2283" spans="1:2" x14ac:dyDescent="0.25">
      <c r="A2283" t="s">
        <v>5961</v>
      </c>
      <c r="B2283" t="s">
        <v>5962</v>
      </c>
    </row>
    <row r="2284" spans="1:2" x14ac:dyDescent="0.25">
      <c r="A2284" t="s">
        <v>5963</v>
      </c>
      <c r="B2284" t="s">
        <v>5964</v>
      </c>
    </row>
    <row r="2285" spans="1:2" x14ac:dyDescent="0.25">
      <c r="A2285" t="s">
        <v>5965</v>
      </c>
      <c r="B2285" t="s">
        <v>5966</v>
      </c>
    </row>
    <row r="2286" spans="1:2" x14ac:dyDescent="0.25">
      <c r="A2286" t="s">
        <v>5967</v>
      </c>
      <c r="B2286" t="s">
        <v>5968</v>
      </c>
    </row>
    <row r="2287" spans="1:2" x14ac:dyDescent="0.25">
      <c r="A2287" t="s">
        <v>5969</v>
      </c>
      <c r="B2287" t="s">
        <v>5970</v>
      </c>
    </row>
    <row r="2288" spans="1:2" x14ac:dyDescent="0.25">
      <c r="A2288" t="s">
        <v>5971</v>
      </c>
      <c r="B2288" t="s">
        <v>5972</v>
      </c>
    </row>
    <row r="2289" spans="1:2" x14ac:dyDescent="0.25">
      <c r="A2289" t="s">
        <v>5973</v>
      </c>
      <c r="B2289" t="s">
        <v>5974</v>
      </c>
    </row>
    <row r="2290" spans="1:2" x14ac:dyDescent="0.25">
      <c r="A2290" t="s">
        <v>5975</v>
      </c>
      <c r="B2290" t="s">
        <v>5976</v>
      </c>
    </row>
    <row r="2291" spans="1:2" x14ac:dyDescent="0.25">
      <c r="A2291" t="s">
        <v>5977</v>
      </c>
      <c r="B2291" t="s">
        <v>5978</v>
      </c>
    </row>
    <row r="2292" spans="1:2" x14ac:dyDescent="0.25">
      <c r="A2292" t="s">
        <v>5981</v>
      </c>
      <c r="B2292" t="s">
        <v>2232</v>
      </c>
    </row>
    <row r="2293" spans="1:2" x14ac:dyDescent="0.25">
      <c r="A2293" t="s">
        <v>5980</v>
      </c>
      <c r="B2293" t="s">
        <v>1861</v>
      </c>
    </row>
    <row r="2294" spans="1:2" x14ac:dyDescent="0.25">
      <c r="A2294" t="s">
        <v>5982</v>
      </c>
      <c r="B2294" t="s">
        <v>5983</v>
      </c>
    </row>
    <row r="2295" spans="1:2" x14ac:dyDescent="0.25">
      <c r="A2295" t="s">
        <v>5984</v>
      </c>
      <c r="B2295" t="s">
        <v>5985</v>
      </c>
    </row>
    <row r="2296" spans="1:2" x14ac:dyDescent="0.25">
      <c r="A2296" t="s">
        <v>5986</v>
      </c>
      <c r="B2296" t="s">
        <v>5869</v>
      </c>
    </row>
    <row r="2297" spans="1:2" x14ac:dyDescent="0.25">
      <c r="A2297" t="s">
        <v>5987</v>
      </c>
      <c r="B2297" t="s">
        <v>5873</v>
      </c>
    </row>
    <row r="2298" spans="1:2" x14ac:dyDescent="0.25">
      <c r="A2298" t="s">
        <v>5988</v>
      </c>
      <c r="B2298" t="s">
        <v>5989</v>
      </c>
    </row>
    <row r="2299" spans="1:2" x14ac:dyDescent="0.25">
      <c r="A2299" t="s">
        <v>5990</v>
      </c>
      <c r="B2299" t="s">
        <v>5991</v>
      </c>
    </row>
    <row r="2300" spans="1:2" x14ac:dyDescent="0.25">
      <c r="A2300" t="s">
        <v>6002</v>
      </c>
      <c r="B2300" t="s">
        <v>6003</v>
      </c>
    </row>
    <row r="2301" spans="1:2" x14ac:dyDescent="0.25">
      <c r="A2301" t="s">
        <v>6004</v>
      </c>
      <c r="B2301" t="s">
        <v>2647</v>
      </c>
    </row>
    <row r="2302" spans="1:2" x14ac:dyDescent="0.25">
      <c r="A2302" t="s">
        <v>6005</v>
      </c>
      <c r="B2302" t="s">
        <v>6006</v>
      </c>
    </row>
    <row r="2303" spans="1:2" x14ac:dyDescent="0.25">
      <c r="A2303" t="s">
        <v>6007</v>
      </c>
      <c r="B2303" t="s">
        <v>6008</v>
      </c>
    </row>
    <row r="2304" spans="1:2" x14ac:dyDescent="0.25">
      <c r="A2304" t="s">
        <v>6009</v>
      </c>
      <c r="B2304" t="s">
        <v>6010</v>
      </c>
    </row>
    <row r="2305" spans="1:2" x14ac:dyDescent="0.25">
      <c r="A2305" t="s">
        <v>40297</v>
      </c>
      <c r="B2305" t="s">
        <v>40298</v>
      </c>
    </row>
    <row r="2306" spans="1:2" x14ac:dyDescent="0.25">
      <c r="A2306" t="s">
        <v>6139</v>
      </c>
      <c r="B2306" t="s">
        <v>6140</v>
      </c>
    </row>
    <row r="2307" spans="1:2" x14ac:dyDescent="0.25">
      <c r="A2307" t="s">
        <v>6141</v>
      </c>
      <c r="B2307" t="s">
        <v>6142</v>
      </c>
    </row>
    <row r="2308" spans="1:2" x14ac:dyDescent="0.25">
      <c r="A2308" t="s">
        <v>6050</v>
      </c>
      <c r="B2308" t="s">
        <v>6051</v>
      </c>
    </row>
    <row r="2309" spans="1:2" x14ac:dyDescent="0.25">
      <c r="A2309" t="s">
        <v>6011</v>
      </c>
      <c r="B2309" t="s">
        <v>3090</v>
      </c>
    </row>
    <row r="2310" spans="1:2" x14ac:dyDescent="0.25">
      <c r="A2310" t="s">
        <v>6012</v>
      </c>
      <c r="B2310" t="s">
        <v>6013</v>
      </c>
    </row>
    <row r="2311" spans="1:2" x14ac:dyDescent="0.25">
      <c r="A2311" t="s">
        <v>6014</v>
      </c>
      <c r="B2311" t="s">
        <v>6015</v>
      </c>
    </row>
    <row r="2312" spans="1:2" x14ac:dyDescent="0.25">
      <c r="A2312" t="s">
        <v>6016</v>
      </c>
      <c r="B2312" t="s">
        <v>2657</v>
      </c>
    </row>
    <row r="2313" spans="1:2" x14ac:dyDescent="0.25">
      <c r="A2313" t="s">
        <v>6017</v>
      </c>
      <c r="B2313" t="s">
        <v>6018</v>
      </c>
    </row>
    <row r="2314" spans="1:2" x14ac:dyDescent="0.25">
      <c r="A2314" t="s">
        <v>6019</v>
      </c>
      <c r="B2314" t="s">
        <v>1911</v>
      </c>
    </row>
    <row r="2315" spans="1:2" x14ac:dyDescent="0.25">
      <c r="A2315" t="s">
        <v>6020</v>
      </c>
      <c r="B2315" t="s">
        <v>6021</v>
      </c>
    </row>
    <row r="2316" spans="1:2" x14ac:dyDescent="0.25">
      <c r="A2316" t="s">
        <v>6022</v>
      </c>
      <c r="B2316" t="s">
        <v>6023</v>
      </c>
    </row>
    <row r="2317" spans="1:2" x14ac:dyDescent="0.25">
      <c r="A2317" t="s">
        <v>6024</v>
      </c>
      <c r="B2317" t="s">
        <v>6025</v>
      </c>
    </row>
    <row r="2318" spans="1:2" x14ac:dyDescent="0.25">
      <c r="A2318" t="s">
        <v>6026</v>
      </c>
      <c r="B2318" t="s">
        <v>2791</v>
      </c>
    </row>
    <row r="2319" spans="1:2" x14ac:dyDescent="0.25">
      <c r="A2319" t="s">
        <v>6027</v>
      </c>
      <c r="B2319" t="s">
        <v>6028</v>
      </c>
    </row>
    <row r="2320" spans="1:2" x14ac:dyDescent="0.25">
      <c r="A2320" t="s">
        <v>6029</v>
      </c>
      <c r="B2320" t="s">
        <v>6030</v>
      </c>
    </row>
    <row r="2321" spans="1:2" x14ac:dyDescent="0.25">
      <c r="A2321" t="s">
        <v>6031</v>
      </c>
      <c r="B2321" t="s">
        <v>6032</v>
      </c>
    </row>
    <row r="2322" spans="1:2" x14ac:dyDescent="0.25">
      <c r="A2322" t="s">
        <v>6033</v>
      </c>
      <c r="B2322" t="s">
        <v>1739</v>
      </c>
    </row>
    <row r="2323" spans="1:2" x14ac:dyDescent="0.25">
      <c r="A2323" t="s">
        <v>6034</v>
      </c>
      <c r="B2323" t="s">
        <v>6035</v>
      </c>
    </row>
    <row r="2324" spans="1:2" x14ac:dyDescent="0.25">
      <c r="A2324" t="s">
        <v>6036</v>
      </c>
      <c r="B2324" t="s">
        <v>1861</v>
      </c>
    </row>
    <row r="2325" spans="1:2" x14ac:dyDescent="0.25">
      <c r="A2325" t="s">
        <v>40299</v>
      </c>
      <c r="B2325" t="s">
        <v>40300</v>
      </c>
    </row>
    <row r="2326" spans="1:2" x14ac:dyDescent="0.25">
      <c r="A2326" t="s">
        <v>6037</v>
      </c>
      <c r="B2326" t="s">
        <v>1863</v>
      </c>
    </row>
    <row r="2327" spans="1:2" x14ac:dyDescent="0.25">
      <c r="A2327" t="s">
        <v>6038</v>
      </c>
      <c r="B2327" t="s">
        <v>6039</v>
      </c>
    </row>
    <row r="2328" spans="1:2" x14ac:dyDescent="0.25">
      <c r="A2328" t="s">
        <v>40301</v>
      </c>
      <c r="B2328" t="s">
        <v>6039</v>
      </c>
    </row>
    <row r="2329" spans="1:2" x14ac:dyDescent="0.25">
      <c r="A2329" t="s">
        <v>6040</v>
      </c>
      <c r="B2329" t="s">
        <v>6041</v>
      </c>
    </row>
    <row r="2330" spans="1:2" x14ac:dyDescent="0.25">
      <c r="A2330" t="s">
        <v>6042</v>
      </c>
      <c r="B2330" t="s">
        <v>6043</v>
      </c>
    </row>
    <row r="2331" spans="1:2" x14ac:dyDescent="0.25">
      <c r="A2331" t="s">
        <v>6044</v>
      </c>
      <c r="B2331" t="s">
        <v>6045</v>
      </c>
    </row>
    <row r="2332" spans="1:2" x14ac:dyDescent="0.25">
      <c r="A2332" t="s">
        <v>6046</v>
      </c>
      <c r="B2332" t="s">
        <v>6047</v>
      </c>
    </row>
    <row r="2333" spans="1:2" x14ac:dyDescent="0.25">
      <c r="A2333" t="s">
        <v>6048</v>
      </c>
      <c r="B2333" t="s">
        <v>6049</v>
      </c>
    </row>
    <row r="2334" spans="1:2" x14ac:dyDescent="0.25">
      <c r="A2334" t="s">
        <v>40302</v>
      </c>
      <c r="B2334" t="s">
        <v>40303</v>
      </c>
    </row>
    <row r="2335" spans="1:2" x14ac:dyDescent="0.25">
      <c r="A2335" t="s">
        <v>6052</v>
      </c>
      <c r="B2335" t="s">
        <v>6053</v>
      </c>
    </row>
    <row r="2336" spans="1:2" x14ac:dyDescent="0.25">
      <c r="A2336" t="s">
        <v>6054</v>
      </c>
      <c r="B2336" t="s">
        <v>5856</v>
      </c>
    </row>
    <row r="2337" spans="1:2" x14ac:dyDescent="0.25">
      <c r="A2337" t="s">
        <v>6055</v>
      </c>
      <c r="B2337" t="s">
        <v>6056</v>
      </c>
    </row>
    <row r="2338" spans="1:2" x14ac:dyDescent="0.25">
      <c r="A2338" t="s">
        <v>6057</v>
      </c>
      <c r="B2338" t="s">
        <v>5438</v>
      </c>
    </row>
    <row r="2339" spans="1:2" x14ac:dyDescent="0.25">
      <c r="A2339" t="s">
        <v>6058</v>
      </c>
      <c r="B2339" t="s">
        <v>2918</v>
      </c>
    </row>
    <row r="2340" spans="1:2" x14ac:dyDescent="0.25">
      <c r="A2340" t="s">
        <v>6059</v>
      </c>
      <c r="B2340" t="s">
        <v>6060</v>
      </c>
    </row>
    <row r="2341" spans="1:2" x14ac:dyDescent="0.25">
      <c r="A2341" t="s">
        <v>6061</v>
      </c>
      <c r="B2341" t="s">
        <v>6062</v>
      </c>
    </row>
    <row r="2342" spans="1:2" x14ac:dyDescent="0.25">
      <c r="A2342" t="s">
        <v>6063</v>
      </c>
      <c r="B2342" t="s">
        <v>2926</v>
      </c>
    </row>
    <row r="2343" spans="1:2" x14ac:dyDescent="0.25">
      <c r="A2343" t="s">
        <v>6064</v>
      </c>
      <c r="B2343" t="s">
        <v>6065</v>
      </c>
    </row>
    <row r="2344" spans="1:2" x14ac:dyDescent="0.25">
      <c r="A2344" t="s">
        <v>6066</v>
      </c>
      <c r="B2344" t="s">
        <v>1800</v>
      </c>
    </row>
    <row r="2345" spans="1:2" x14ac:dyDescent="0.25">
      <c r="A2345" t="s">
        <v>6067</v>
      </c>
      <c r="B2345" t="s">
        <v>6068</v>
      </c>
    </row>
    <row r="2346" spans="1:2" x14ac:dyDescent="0.25">
      <c r="A2346" t="s">
        <v>6069</v>
      </c>
      <c r="B2346" t="s">
        <v>6070</v>
      </c>
    </row>
    <row r="2347" spans="1:2" x14ac:dyDescent="0.25">
      <c r="A2347" t="s">
        <v>6071</v>
      </c>
      <c r="B2347" t="s">
        <v>6072</v>
      </c>
    </row>
    <row r="2348" spans="1:2" x14ac:dyDescent="0.25">
      <c r="A2348" t="s">
        <v>40304</v>
      </c>
      <c r="B2348" t="s">
        <v>40305</v>
      </c>
    </row>
    <row r="2349" spans="1:2" x14ac:dyDescent="0.25">
      <c r="A2349" t="s">
        <v>6073</v>
      </c>
      <c r="B2349" t="s">
        <v>6074</v>
      </c>
    </row>
    <row r="2350" spans="1:2" x14ac:dyDescent="0.25">
      <c r="A2350" t="s">
        <v>6075</v>
      </c>
      <c r="B2350" t="s">
        <v>6076</v>
      </c>
    </row>
    <row r="2351" spans="1:2" x14ac:dyDescent="0.25">
      <c r="A2351" t="s">
        <v>6077</v>
      </c>
      <c r="B2351" t="s">
        <v>6078</v>
      </c>
    </row>
    <row r="2352" spans="1:2" x14ac:dyDescent="0.25">
      <c r="A2352" t="s">
        <v>6079</v>
      </c>
      <c r="B2352" t="s">
        <v>6080</v>
      </c>
    </row>
    <row r="2353" spans="1:2" x14ac:dyDescent="0.25">
      <c r="A2353" t="s">
        <v>6131</v>
      </c>
      <c r="B2353" t="s">
        <v>6132</v>
      </c>
    </row>
    <row r="2354" spans="1:2" x14ac:dyDescent="0.25">
      <c r="A2354" t="s">
        <v>6081</v>
      </c>
      <c r="B2354" t="s">
        <v>6082</v>
      </c>
    </row>
    <row r="2355" spans="1:2" x14ac:dyDescent="0.25">
      <c r="A2355" t="s">
        <v>6083</v>
      </c>
      <c r="B2355" t="s">
        <v>6084</v>
      </c>
    </row>
    <row r="2356" spans="1:2" x14ac:dyDescent="0.25">
      <c r="A2356" t="s">
        <v>6085</v>
      </c>
      <c r="B2356" t="s">
        <v>6086</v>
      </c>
    </row>
    <row r="2357" spans="1:2" x14ac:dyDescent="0.25">
      <c r="A2357" t="s">
        <v>6087</v>
      </c>
      <c r="B2357" t="s">
        <v>6088</v>
      </c>
    </row>
    <row r="2358" spans="1:2" x14ac:dyDescent="0.25">
      <c r="A2358" t="s">
        <v>6089</v>
      </c>
      <c r="B2358" t="s">
        <v>5858</v>
      </c>
    </row>
    <row r="2359" spans="1:2" x14ac:dyDescent="0.25">
      <c r="A2359" t="s">
        <v>6090</v>
      </c>
      <c r="B2359" t="s">
        <v>6091</v>
      </c>
    </row>
    <row r="2360" spans="1:2" x14ac:dyDescent="0.25">
      <c r="A2360" t="s">
        <v>6092</v>
      </c>
      <c r="B2360" t="s">
        <v>6093</v>
      </c>
    </row>
    <row r="2361" spans="1:2" x14ac:dyDescent="0.25">
      <c r="A2361" t="s">
        <v>6094</v>
      </c>
      <c r="B2361" t="s">
        <v>6095</v>
      </c>
    </row>
    <row r="2362" spans="1:2" x14ac:dyDescent="0.25">
      <c r="A2362" t="s">
        <v>6096</v>
      </c>
      <c r="B2362" t="s">
        <v>6097</v>
      </c>
    </row>
    <row r="2363" spans="1:2" x14ac:dyDescent="0.25">
      <c r="A2363" t="s">
        <v>6098</v>
      </c>
      <c r="B2363" t="s">
        <v>6099</v>
      </c>
    </row>
    <row r="2364" spans="1:2" x14ac:dyDescent="0.25">
      <c r="A2364" t="s">
        <v>6100</v>
      </c>
      <c r="B2364" t="s">
        <v>6101</v>
      </c>
    </row>
    <row r="2365" spans="1:2" x14ac:dyDescent="0.25">
      <c r="A2365" t="s">
        <v>6102</v>
      </c>
      <c r="B2365" t="s">
        <v>6103</v>
      </c>
    </row>
    <row r="2366" spans="1:2" x14ac:dyDescent="0.25">
      <c r="A2366" t="s">
        <v>6104</v>
      </c>
      <c r="B2366" t="s">
        <v>5325</v>
      </c>
    </row>
    <row r="2367" spans="1:2" x14ac:dyDescent="0.25">
      <c r="A2367" t="s">
        <v>6105</v>
      </c>
      <c r="B2367" t="s">
        <v>3149</v>
      </c>
    </row>
    <row r="2368" spans="1:2" x14ac:dyDescent="0.25">
      <c r="A2368" t="s">
        <v>6106</v>
      </c>
      <c r="B2368" t="s">
        <v>6107</v>
      </c>
    </row>
    <row r="2369" spans="1:2" x14ac:dyDescent="0.25">
      <c r="A2369" t="s">
        <v>6108</v>
      </c>
      <c r="B2369" t="s">
        <v>6109</v>
      </c>
    </row>
    <row r="2370" spans="1:2" x14ac:dyDescent="0.25">
      <c r="A2370" t="s">
        <v>6110</v>
      </c>
      <c r="B2370" t="s">
        <v>6111</v>
      </c>
    </row>
    <row r="2371" spans="1:2" x14ac:dyDescent="0.25">
      <c r="A2371" t="s">
        <v>6112</v>
      </c>
      <c r="B2371" t="s">
        <v>6113</v>
      </c>
    </row>
    <row r="2372" spans="1:2" x14ac:dyDescent="0.25">
      <c r="A2372" t="s">
        <v>6114</v>
      </c>
      <c r="B2372" t="s">
        <v>6115</v>
      </c>
    </row>
    <row r="2373" spans="1:2" x14ac:dyDescent="0.25">
      <c r="A2373" t="s">
        <v>6116</v>
      </c>
      <c r="B2373" t="s">
        <v>6117</v>
      </c>
    </row>
    <row r="2374" spans="1:2" x14ac:dyDescent="0.25">
      <c r="A2374" t="s">
        <v>6118</v>
      </c>
      <c r="B2374" t="s">
        <v>6119</v>
      </c>
    </row>
    <row r="2375" spans="1:2" x14ac:dyDescent="0.25">
      <c r="A2375" t="s">
        <v>6120</v>
      </c>
      <c r="B2375" t="s">
        <v>6121</v>
      </c>
    </row>
    <row r="2376" spans="1:2" x14ac:dyDescent="0.25">
      <c r="A2376" t="s">
        <v>6122</v>
      </c>
      <c r="B2376" t="s">
        <v>6123</v>
      </c>
    </row>
    <row r="2377" spans="1:2" x14ac:dyDescent="0.25">
      <c r="A2377" t="s">
        <v>6124</v>
      </c>
      <c r="B2377" t="s">
        <v>6125</v>
      </c>
    </row>
    <row r="2378" spans="1:2" x14ac:dyDescent="0.25">
      <c r="A2378" t="s">
        <v>6126</v>
      </c>
      <c r="B2378" t="s">
        <v>6127</v>
      </c>
    </row>
    <row r="2379" spans="1:2" x14ac:dyDescent="0.25">
      <c r="A2379" t="s">
        <v>6128</v>
      </c>
      <c r="B2379" t="s">
        <v>1675</v>
      </c>
    </row>
    <row r="2380" spans="1:2" x14ac:dyDescent="0.25">
      <c r="A2380" t="s">
        <v>6129</v>
      </c>
      <c r="B2380" t="s">
        <v>6130</v>
      </c>
    </row>
    <row r="2381" spans="1:2" x14ac:dyDescent="0.25">
      <c r="A2381" t="s">
        <v>6133</v>
      </c>
      <c r="B2381" t="s">
        <v>6134</v>
      </c>
    </row>
    <row r="2382" spans="1:2" x14ac:dyDescent="0.25">
      <c r="A2382" t="s">
        <v>6135</v>
      </c>
      <c r="B2382" t="s">
        <v>6136</v>
      </c>
    </row>
    <row r="2383" spans="1:2" x14ac:dyDescent="0.25">
      <c r="A2383" t="s">
        <v>6137</v>
      </c>
      <c r="B2383" t="s">
        <v>6138</v>
      </c>
    </row>
    <row r="2384" spans="1:2" x14ac:dyDescent="0.25">
      <c r="A2384" t="s">
        <v>8402</v>
      </c>
      <c r="B2384" t="s">
        <v>8403</v>
      </c>
    </row>
    <row r="2385" spans="1:2" x14ac:dyDescent="0.25">
      <c r="A2385" t="s">
        <v>6176</v>
      </c>
      <c r="B2385" t="s">
        <v>6177</v>
      </c>
    </row>
    <row r="2386" spans="1:2" x14ac:dyDescent="0.25">
      <c r="A2386" t="s">
        <v>6178</v>
      </c>
      <c r="B2386" t="s">
        <v>6179</v>
      </c>
    </row>
    <row r="2387" spans="1:2" x14ac:dyDescent="0.25">
      <c r="A2387" t="s">
        <v>6180</v>
      </c>
      <c r="B2387" t="s">
        <v>6181</v>
      </c>
    </row>
    <row r="2388" spans="1:2" x14ac:dyDescent="0.25">
      <c r="A2388" t="s">
        <v>6182</v>
      </c>
      <c r="B2388" t="s">
        <v>6183</v>
      </c>
    </row>
    <row r="2389" spans="1:2" x14ac:dyDescent="0.25">
      <c r="A2389" t="s">
        <v>6184</v>
      </c>
      <c r="B2389" t="s">
        <v>6185</v>
      </c>
    </row>
    <row r="2390" spans="1:2" x14ac:dyDescent="0.25">
      <c r="A2390" t="s">
        <v>6143</v>
      </c>
      <c r="B2390" t="s">
        <v>6144</v>
      </c>
    </row>
    <row r="2391" spans="1:2" x14ac:dyDescent="0.25">
      <c r="A2391" t="s">
        <v>6145</v>
      </c>
      <c r="B2391" t="s">
        <v>6146</v>
      </c>
    </row>
    <row r="2392" spans="1:2" x14ac:dyDescent="0.25">
      <c r="A2392" t="s">
        <v>6147</v>
      </c>
      <c r="B2392" t="s">
        <v>6148</v>
      </c>
    </row>
    <row r="2393" spans="1:2" x14ac:dyDescent="0.25">
      <c r="A2393" t="s">
        <v>6149</v>
      </c>
      <c r="B2393" t="s">
        <v>3993</v>
      </c>
    </row>
    <row r="2394" spans="1:2" x14ac:dyDescent="0.25">
      <c r="A2394" t="s">
        <v>6150</v>
      </c>
      <c r="B2394" t="s">
        <v>6151</v>
      </c>
    </row>
    <row r="2395" spans="1:2" x14ac:dyDescent="0.25">
      <c r="A2395" t="s">
        <v>6152</v>
      </c>
      <c r="B2395" t="s">
        <v>6153</v>
      </c>
    </row>
    <row r="2396" spans="1:2" x14ac:dyDescent="0.25">
      <c r="A2396" t="s">
        <v>6154</v>
      </c>
      <c r="B2396" t="s">
        <v>6155</v>
      </c>
    </row>
    <row r="2397" spans="1:2" x14ac:dyDescent="0.25">
      <c r="A2397" t="s">
        <v>6156</v>
      </c>
      <c r="B2397" t="s">
        <v>6157</v>
      </c>
    </row>
    <row r="2398" spans="1:2" x14ac:dyDescent="0.25">
      <c r="A2398" t="s">
        <v>6158</v>
      </c>
      <c r="B2398" t="s">
        <v>6144</v>
      </c>
    </row>
    <row r="2399" spans="1:2" x14ac:dyDescent="0.25">
      <c r="A2399" t="s">
        <v>6159</v>
      </c>
      <c r="B2399" t="s">
        <v>6160</v>
      </c>
    </row>
    <row r="2400" spans="1:2" x14ac:dyDescent="0.25">
      <c r="A2400" t="s">
        <v>6161</v>
      </c>
      <c r="B2400" t="s">
        <v>6162</v>
      </c>
    </row>
    <row r="2401" spans="1:2" x14ac:dyDescent="0.25">
      <c r="A2401" t="s">
        <v>6163</v>
      </c>
      <c r="B2401" t="s">
        <v>2589</v>
      </c>
    </row>
    <row r="2402" spans="1:2" x14ac:dyDescent="0.25">
      <c r="A2402" t="s">
        <v>6164</v>
      </c>
      <c r="B2402" t="s">
        <v>6165</v>
      </c>
    </row>
    <row r="2403" spans="1:2" x14ac:dyDescent="0.25">
      <c r="A2403" t="s">
        <v>6166</v>
      </c>
      <c r="B2403" t="s">
        <v>6167</v>
      </c>
    </row>
    <row r="2404" spans="1:2" x14ac:dyDescent="0.25">
      <c r="A2404" t="s">
        <v>6168</v>
      </c>
      <c r="B2404" t="s">
        <v>6169</v>
      </c>
    </row>
    <row r="2405" spans="1:2" x14ac:dyDescent="0.25">
      <c r="A2405" t="s">
        <v>6170</v>
      </c>
      <c r="B2405" t="s">
        <v>6171</v>
      </c>
    </row>
    <row r="2406" spans="1:2" x14ac:dyDescent="0.25">
      <c r="A2406" t="s">
        <v>6172</v>
      </c>
      <c r="B2406" t="s">
        <v>6173</v>
      </c>
    </row>
    <row r="2407" spans="1:2" x14ac:dyDescent="0.25">
      <c r="A2407" t="s">
        <v>6174</v>
      </c>
      <c r="B2407" t="s">
        <v>6175</v>
      </c>
    </row>
    <row r="2408" spans="1:2" x14ac:dyDescent="0.25">
      <c r="A2408" t="s">
        <v>6200</v>
      </c>
      <c r="B2408" t="s">
        <v>6201</v>
      </c>
    </row>
    <row r="2409" spans="1:2" x14ac:dyDescent="0.25">
      <c r="A2409" t="s">
        <v>6202</v>
      </c>
      <c r="B2409" t="s">
        <v>6203</v>
      </c>
    </row>
    <row r="2410" spans="1:2" x14ac:dyDescent="0.25">
      <c r="A2410" t="s">
        <v>6204</v>
      </c>
      <c r="B2410" t="s">
        <v>6205</v>
      </c>
    </row>
    <row r="2411" spans="1:2" x14ac:dyDescent="0.25">
      <c r="A2411" t="s">
        <v>6206</v>
      </c>
      <c r="B2411" t="s">
        <v>6207</v>
      </c>
    </row>
    <row r="2412" spans="1:2" x14ac:dyDescent="0.25">
      <c r="A2412" t="s">
        <v>6208</v>
      </c>
      <c r="B2412" t="s">
        <v>6209</v>
      </c>
    </row>
    <row r="2413" spans="1:2" x14ac:dyDescent="0.25">
      <c r="A2413" t="s">
        <v>6186</v>
      </c>
      <c r="B2413" t="s">
        <v>6187</v>
      </c>
    </row>
    <row r="2414" spans="1:2" x14ac:dyDescent="0.25">
      <c r="A2414" t="s">
        <v>6188</v>
      </c>
      <c r="B2414" t="s">
        <v>6189</v>
      </c>
    </row>
    <row r="2415" spans="1:2" x14ac:dyDescent="0.25">
      <c r="A2415" t="s">
        <v>6190</v>
      </c>
      <c r="B2415" t="s">
        <v>6191</v>
      </c>
    </row>
    <row r="2416" spans="1:2" x14ac:dyDescent="0.25">
      <c r="A2416" t="s">
        <v>6192</v>
      </c>
      <c r="B2416" t="s">
        <v>6193</v>
      </c>
    </row>
    <row r="2417" spans="1:2" x14ac:dyDescent="0.25">
      <c r="A2417" t="s">
        <v>6194</v>
      </c>
      <c r="B2417" t="s">
        <v>6195</v>
      </c>
    </row>
    <row r="2418" spans="1:2" x14ac:dyDescent="0.25">
      <c r="A2418" t="s">
        <v>6196</v>
      </c>
      <c r="B2418" t="s">
        <v>6197</v>
      </c>
    </row>
    <row r="2419" spans="1:2" x14ac:dyDescent="0.25">
      <c r="A2419" t="s">
        <v>6198</v>
      </c>
      <c r="B2419" t="s">
        <v>6199</v>
      </c>
    </row>
    <row r="2420" spans="1:2" x14ac:dyDescent="0.25">
      <c r="A2420" t="s">
        <v>6243</v>
      </c>
      <c r="B2420" t="s">
        <v>6244</v>
      </c>
    </row>
    <row r="2421" spans="1:2" x14ac:dyDescent="0.25">
      <c r="A2421" t="s">
        <v>6245</v>
      </c>
      <c r="B2421" t="s">
        <v>6246</v>
      </c>
    </row>
    <row r="2422" spans="1:2" x14ac:dyDescent="0.25">
      <c r="A2422" t="s">
        <v>6247</v>
      </c>
      <c r="B2422" t="s">
        <v>6248</v>
      </c>
    </row>
    <row r="2423" spans="1:2" x14ac:dyDescent="0.25">
      <c r="A2423" t="s">
        <v>6249</v>
      </c>
      <c r="B2423" t="s">
        <v>6250</v>
      </c>
    </row>
    <row r="2424" spans="1:2" x14ac:dyDescent="0.25">
      <c r="A2424" t="s">
        <v>6251</v>
      </c>
      <c r="B2424" t="s">
        <v>6252</v>
      </c>
    </row>
    <row r="2425" spans="1:2" x14ac:dyDescent="0.25">
      <c r="A2425" t="s">
        <v>6210</v>
      </c>
      <c r="B2425" t="s">
        <v>2810</v>
      </c>
    </row>
    <row r="2426" spans="1:2" x14ac:dyDescent="0.25">
      <c r="A2426" t="s">
        <v>6211</v>
      </c>
      <c r="B2426" t="s">
        <v>6212</v>
      </c>
    </row>
    <row r="2427" spans="1:2" x14ac:dyDescent="0.25">
      <c r="A2427" t="s">
        <v>6213</v>
      </c>
      <c r="B2427" t="s">
        <v>6214</v>
      </c>
    </row>
    <row r="2428" spans="1:2" x14ac:dyDescent="0.25">
      <c r="A2428" t="s">
        <v>6215</v>
      </c>
      <c r="B2428" t="s">
        <v>6216</v>
      </c>
    </row>
    <row r="2429" spans="1:2" x14ac:dyDescent="0.25">
      <c r="A2429" t="s">
        <v>6217</v>
      </c>
      <c r="B2429" t="s">
        <v>6218</v>
      </c>
    </row>
    <row r="2430" spans="1:2" x14ac:dyDescent="0.25">
      <c r="A2430" t="s">
        <v>6219</v>
      </c>
      <c r="B2430" t="s">
        <v>5284</v>
      </c>
    </row>
    <row r="2431" spans="1:2" x14ac:dyDescent="0.25">
      <c r="A2431" t="s">
        <v>6220</v>
      </c>
      <c r="B2431" t="s">
        <v>6221</v>
      </c>
    </row>
    <row r="2432" spans="1:2" x14ac:dyDescent="0.25">
      <c r="A2432" t="s">
        <v>6222</v>
      </c>
      <c r="B2432" t="s">
        <v>6223</v>
      </c>
    </row>
    <row r="2433" spans="1:2" x14ac:dyDescent="0.25">
      <c r="A2433" t="s">
        <v>6224</v>
      </c>
      <c r="B2433" t="s">
        <v>6225</v>
      </c>
    </row>
    <row r="2434" spans="1:2" x14ac:dyDescent="0.25">
      <c r="A2434" t="s">
        <v>6226</v>
      </c>
      <c r="B2434" t="s">
        <v>6227</v>
      </c>
    </row>
    <row r="2435" spans="1:2" x14ac:dyDescent="0.25">
      <c r="A2435" t="s">
        <v>6228</v>
      </c>
      <c r="B2435" t="s">
        <v>6229</v>
      </c>
    </row>
    <row r="2436" spans="1:2" x14ac:dyDescent="0.25">
      <c r="A2436" t="s">
        <v>6230</v>
      </c>
      <c r="B2436" t="s">
        <v>6231</v>
      </c>
    </row>
    <row r="2437" spans="1:2" x14ac:dyDescent="0.25">
      <c r="A2437" t="s">
        <v>6232</v>
      </c>
      <c r="B2437" t="s">
        <v>6233</v>
      </c>
    </row>
    <row r="2438" spans="1:2" x14ac:dyDescent="0.25">
      <c r="A2438" t="s">
        <v>6234</v>
      </c>
      <c r="B2438" t="s">
        <v>3477</v>
      </c>
    </row>
    <row r="2439" spans="1:2" x14ac:dyDescent="0.25">
      <c r="A2439" t="s">
        <v>6235</v>
      </c>
      <c r="B2439" t="s">
        <v>6236</v>
      </c>
    </row>
    <row r="2440" spans="1:2" x14ac:dyDescent="0.25">
      <c r="A2440" t="s">
        <v>6237</v>
      </c>
      <c r="B2440" t="s">
        <v>6238</v>
      </c>
    </row>
    <row r="2441" spans="1:2" x14ac:dyDescent="0.25">
      <c r="A2441" t="s">
        <v>6239</v>
      </c>
      <c r="B2441" t="s">
        <v>6240</v>
      </c>
    </row>
    <row r="2442" spans="1:2" x14ac:dyDescent="0.25">
      <c r="A2442" t="s">
        <v>6241</v>
      </c>
      <c r="B2442" t="s">
        <v>6242</v>
      </c>
    </row>
    <row r="2443" spans="1:2" x14ac:dyDescent="0.25">
      <c r="A2443" t="s">
        <v>6269</v>
      </c>
      <c r="B2443" t="s">
        <v>6270</v>
      </c>
    </row>
    <row r="2444" spans="1:2" x14ac:dyDescent="0.25">
      <c r="A2444" t="s">
        <v>6271</v>
      </c>
      <c r="B2444" t="s">
        <v>6272</v>
      </c>
    </row>
    <row r="2445" spans="1:2" x14ac:dyDescent="0.25">
      <c r="A2445" t="s">
        <v>6273</v>
      </c>
      <c r="B2445" t="s">
        <v>6274</v>
      </c>
    </row>
    <row r="2446" spans="1:2" x14ac:dyDescent="0.25">
      <c r="A2446" t="s">
        <v>6275</v>
      </c>
      <c r="B2446" t="s">
        <v>6276</v>
      </c>
    </row>
    <row r="2447" spans="1:2" x14ac:dyDescent="0.25">
      <c r="A2447" t="s">
        <v>6277</v>
      </c>
      <c r="B2447" t="s">
        <v>6278</v>
      </c>
    </row>
    <row r="2448" spans="1:2" x14ac:dyDescent="0.25">
      <c r="A2448" t="s">
        <v>6253</v>
      </c>
      <c r="B2448" t="s">
        <v>3220</v>
      </c>
    </row>
    <row r="2449" spans="1:2" x14ac:dyDescent="0.25">
      <c r="A2449" t="s">
        <v>6254</v>
      </c>
      <c r="B2449" t="s">
        <v>6255</v>
      </c>
    </row>
    <row r="2450" spans="1:2" x14ac:dyDescent="0.25">
      <c r="A2450" t="s">
        <v>6256</v>
      </c>
      <c r="B2450" t="s">
        <v>2747</v>
      </c>
    </row>
    <row r="2451" spans="1:2" x14ac:dyDescent="0.25">
      <c r="A2451" t="s">
        <v>6257</v>
      </c>
      <c r="B2451" t="s">
        <v>6258</v>
      </c>
    </row>
    <row r="2452" spans="1:2" x14ac:dyDescent="0.25">
      <c r="A2452" t="s">
        <v>6259</v>
      </c>
      <c r="B2452" t="s">
        <v>6260</v>
      </c>
    </row>
    <row r="2453" spans="1:2" x14ac:dyDescent="0.25">
      <c r="A2453" t="s">
        <v>6261</v>
      </c>
      <c r="B2453" t="s">
        <v>6262</v>
      </c>
    </row>
    <row r="2454" spans="1:2" x14ac:dyDescent="0.25">
      <c r="A2454" t="s">
        <v>6263</v>
      </c>
      <c r="B2454" t="s">
        <v>6264</v>
      </c>
    </row>
    <row r="2455" spans="1:2" x14ac:dyDescent="0.25">
      <c r="A2455" t="s">
        <v>6265</v>
      </c>
      <c r="B2455" t="s">
        <v>6266</v>
      </c>
    </row>
    <row r="2456" spans="1:2" x14ac:dyDescent="0.25">
      <c r="A2456" t="s">
        <v>6267</v>
      </c>
      <c r="B2456" t="s">
        <v>6268</v>
      </c>
    </row>
    <row r="2457" spans="1:2" x14ac:dyDescent="0.25">
      <c r="A2457" t="s">
        <v>6329</v>
      </c>
      <c r="B2457" t="s">
        <v>6330</v>
      </c>
    </row>
    <row r="2458" spans="1:2" x14ac:dyDescent="0.25">
      <c r="A2458" t="s">
        <v>6331</v>
      </c>
      <c r="B2458" t="s">
        <v>6332</v>
      </c>
    </row>
    <row r="2459" spans="1:2" x14ac:dyDescent="0.25">
      <c r="A2459" t="s">
        <v>6333</v>
      </c>
      <c r="B2459" t="s">
        <v>6334</v>
      </c>
    </row>
    <row r="2460" spans="1:2" x14ac:dyDescent="0.25">
      <c r="A2460" t="s">
        <v>6335</v>
      </c>
      <c r="B2460" t="s">
        <v>6336</v>
      </c>
    </row>
    <row r="2461" spans="1:2" x14ac:dyDescent="0.25">
      <c r="A2461" t="s">
        <v>6337</v>
      </c>
      <c r="B2461" t="s">
        <v>6338</v>
      </c>
    </row>
    <row r="2462" spans="1:2" x14ac:dyDescent="0.25">
      <c r="A2462" t="s">
        <v>6279</v>
      </c>
      <c r="B2462" t="s">
        <v>6280</v>
      </c>
    </row>
    <row r="2463" spans="1:2" x14ac:dyDescent="0.25">
      <c r="A2463" t="s">
        <v>6281</v>
      </c>
      <c r="B2463" t="s">
        <v>6282</v>
      </c>
    </row>
    <row r="2464" spans="1:2" x14ac:dyDescent="0.25">
      <c r="A2464" t="s">
        <v>6283</v>
      </c>
      <c r="B2464" t="s">
        <v>6284</v>
      </c>
    </row>
    <row r="2465" spans="1:2" x14ac:dyDescent="0.25">
      <c r="A2465" t="s">
        <v>6285</v>
      </c>
      <c r="B2465" t="s">
        <v>6286</v>
      </c>
    </row>
    <row r="2466" spans="1:2" x14ac:dyDescent="0.25">
      <c r="A2466" t="s">
        <v>6287</v>
      </c>
      <c r="B2466" t="s">
        <v>6288</v>
      </c>
    </row>
    <row r="2467" spans="1:2" x14ac:dyDescent="0.25">
      <c r="A2467" t="s">
        <v>6289</v>
      </c>
      <c r="B2467" t="s">
        <v>6290</v>
      </c>
    </row>
    <row r="2468" spans="1:2" x14ac:dyDescent="0.25">
      <c r="A2468" t="s">
        <v>6291</v>
      </c>
      <c r="B2468" t="s">
        <v>6292</v>
      </c>
    </row>
    <row r="2469" spans="1:2" x14ac:dyDescent="0.25">
      <c r="A2469" t="s">
        <v>6293</v>
      </c>
      <c r="B2469" t="s">
        <v>6294</v>
      </c>
    </row>
    <row r="2470" spans="1:2" x14ac:dyDescent="0.25">
      <c r="A2470" t="s">
        <v>6295</v>
      </c>
      <c r="B2470" t="s">
        <v>6296</v>
      </c>
    </row>
    <row r="2471" spans="1:2" x14ac:dyDescent="0.25">
      <c r="A2471" t="s">
        <v>6297</v>
      </c>
      <c r="B2471" t="s">
        <v>6298</v>
      </c>
    </row>
    <row r="2472" spans="1:2" x14ac:dyDescent="0.25">
      <c r="A2472" t="s">
        <v>6299</v>
      </c>
      <c r="B2472" t="s">
        <v>6300</v>
      </c>
    </row>
    <row r="2473" spans="1:2" x14ac:dyDescent="0.25">
      <c r="A2473" t="s">
        <v>6301</v>
      </c>
      <c r="B2473" t="s">
        <v>6302</v>
      </c>
    </row>
    <row r="2474" spans="1:2" x14ac:dyDescent="0.25">
      <c r="A2474" t="s">
        <v>6303</v>
      </c>
      <c r="B2474" t="s">
        <v>6304</v>
      </c>
    </row>
    <row r="2475" spans="1:2" x14ac:dyDescent="0.25">
      <c r="A2475" t="s">
        <v>6305</v>
      </c>
      <c r="B2475" t="s">
        <v>6306</v>
      </c>
    </row>
    <row r="2476" spans="1:2" x14ac:dyDescent="0.25">
      <c r="A2476" t="s">
        <v>6307</v>
      </c>
      <c r="B2476" t="s">
        <v>6308</v>
      </c>
    </row>
    <row r="2477" spans="1:2" x14ac:dyDescent="0.25">
      <c r="A2477" t="s">
        <v>6309</v>
      </c>
      <c r="B2477" t="s">
        <v>6310</v>
      </c>
    </row>
    <row r="2478" spans="1:2" x14ac:dyDescent="0.25">
      <c r="A2478" t="s">
        <v>6311</v>
      </c>
      <c r="B2478" t="s">
        <v>6312</v>
      </c>
    </row>
    <row r="2479" spans="1:2" x14ac:dyDescent="0.25">
      <c r="A2479" t="s">
        <v>6313</v>
      </c>
      <c r="B2479" t="s">
        <v>6314</v>
      </c>
    </row>
    <row r="2480" spans="1:2" x14ac:dyDescent="0.25">
      <c r="A2480" t="s">
        <v>6315</v>
      </c>
      <c r="B2480" t="s">
        <v>6316</v>
      </c>
    </row>
    <row r="2481" spans="1:2" x14ac:dyDescent="0.25">
      <c r="A2481" t="s">
        <v>6317</v>
      </c>
      <c r="B2481" t="s">
        <v>6318</v>
      </c>
    </row>
    <row r="2482" spans="1:2" x14ac:dyDescent="0.25">
      <c r="A2482" t="s">
        <v>6319</v>
      </c>
      <c r="B2482" t="s">
        <v>6320</v>
      </c>
    </row>
    <row r="2483" spans="1:2" x14ac:dyDescent="0.25">
      <c r="A2483" t="s">
        <v>6321</v>
      </c>
      <c r="B2483" t="s">
        <v>6322</v>
      </c>
    </row>
    <row r="2484" spans="1:2" x14ac:dyDescent="0.25">
      <c r="A2484" t="s">
        <v>6323</v>
      </c>
      <c r="B2484" t="s">
        <v>6324</v>
      </c>
    </row>
    <row r="2485" spans="1:2" x14ac:dyDescent="0.25">
      <c r="A2485" t="s">
        <v>6325</v>
      </c>
      <c r="B2485" t="s">
        <v>6326</v>
      </c>
    </row>
    <row r="2486" spans="1:2" x14ac:dyDescent="0.25">
      <c r="A2486" t="s">
        <v>6327</v>
      </c>
      <c r="B2486" t="s">
        <v>6328</v>
      </c>
    </row>
    <row r="2487" spans="1:2" x14ac:dyDescent="0.25">
      <c r="A2487" t="s">
        <v>40306</v>
      </c>
      <c r="B2487" t="s">
        <v>40307</v>
      </c>
    </row>
    <row r="2488" spans="1:2" x14ac:dyDescent="0.25">
      <c r="A2488" t="s">
        <v>6423</v>
      </c>
      <c r="B2488" t="s">
        <v>6424</v>
      </c>
    </row>
    <row r="2489" spans="1:2" x14ac:dyDescent="0.25">
      <c r="A2489" t="s">
        <v>6425</v>
      </c>
      <c r="B2489" t="s">
        <v>6426</v>
      </c>
    </row>
    <row r="2490" spans="1:2" x14ac:dyDescent="0.25">
      <c r="A2490" t="s">
        <v>6427</v>
      </c>
      <c r="B2490" t="s">
        <v>6428</v>
      </c>
    </row>
    <row r="2491" spans="1:2" x14ac:dyDescent="0.25">
      <c r="A2491" t="s">
        <v>6429</v>
      </c>
      <c r="B2491" t="s">
        <v>6430</v>
      </c>
    </row>
    <row r="2492" spans="1:2" x14ac:dyDescent="0.25">
      <c r="A2492" t="s">
        <v>6431</v>
      </c>
      <c r="B2492" t="s">
        <v>6432</v>
      </c>
    </row>
    <row r="2493" spans="1:2" x14ac:dyDescent="0.25">
      <c r="A2493" t="s">
        <v>6339</v>
      </c>
      <c r="B2493" t="s">
        <v>6340</v>
      </c>
    </row>
    <row r="2494" spans="1:2" x14ac:dyDescent="0.25">
      <c r="A2494" t="s">
        <v>6341</v>
      </c>
      <c r="B2494" t="s">
        <v>6342</v>
      </c>
    </row>
    <row r="2495" spans="1:2" x14ac:dyDescent="0.25">
      <c r="A2495" t="s">
        <v>6343</v>
      </c>
      <c r="B2495" t="s">
        <v>6344</v>
      </c>
    </row>
    <row r="2496" spans="1:2" x14ac:dyDescent="0.25">
      <c r="A2496" t="s">
        <v>6345</v>
      </c>
      <c r="B2496" t="s">
        <v>6346</v>
      </c>
    </row>
    <row r="2497" spans="1:2" x14ac:dyDescent="0.25">
      <c r="A2497" t="s">
        <v>6347</v>
      </c>
      <c r="B2497" t="s">
        <v>6348</v>
      </c>
    </row>
    <row r="2498" spans="1:2" x14ac:dyDescent="0.25">
      <c r="A2498" t="s">
        <v>6349</v>
      </c>
      <c r="B2498" t="s">
        <v>2284</v>
      </c>
    </row>
    <row r="2499" spans="1:2" x14ac:dyDescent="0.25">
      <c r="A2499" t="s">
        <v>6350</v>
      </c>
      <c r="B2499" t="s">
        <v>6351</v>
      </c>
    </row>
    <row r="2500" spans="1:2" x14ac:dyDescent="0.25">
      <c r="A2500" t="s">
        <v>6352</v>
      </c>
      <c r="B2500" t="s">
        <v>6353</v>
      </c>
    </row>
    <row r="2501" spans="1:2" x14ac:dyDescent="0.25">
      <c r="A2501" t="s">
        <v>6354</v>
      </c>
      <c r="B2501" t="s">
        <v>6355</v>
      </c>
    </row>
    <row r="2502" spans="1:2" x14ac:dyDescent="0.25">
      <c r="A2502" t="s">
        <v>6356</v>
      </c>
      <c r="B2502" t="s">
        <v>6357</v>
      </c>
    </row>
    <row r="2503" spans="1:2" x14ac:dyDescent="0.25">
      <c r="A2503" t="s">
        <v>6358</v>
      </c>
      <c r="B2503" t="s">
        <v>6359</v>
      </c>
    </row>
    <row r="2504" spans="1:2" x14ac:dyDescent="0.25">
      <c r="A2504" t="s">
        <v>6360</v>
      </c>
      <c r="B2504" t="s">
        <v>6361</v>
      </c>
    </row>
    <row r="2505" spans="1:2" x14ac:dyDescent="0.25">
      <c r="A2505" t="s">
        <v>6362</v>
      </c>
      <c r="B2505" t="s">
        <v>6363</v>
      </c>
    </row>
    <row r="2506" spans="1:2" x14ac:dyDescent="0.25">
      <c r="A2506" t="s">
        <v>6364</v>
      </c>
      <c r="B2506" t="s">
        <v>6365</v>
      </c>
    </row>
    <row r="2507" spans="1:2" x14ac:dyDescent="0.25">
      <c r="A2507" t="s">
        <v>6366</v>
      </c>
      <c r="B2507" t="s">
        <v>6367</v>
      </c>
    </row>
    <row r="2508" spans="1:2" x14ac:dyDescent="0.25">
      <c r="A2508" t="s">
        <v>6368</v>
      </c>
      <c r="B2508" t="s">
        <v>6369</v>
      </c>
    </row>
    <row r="2509" spans="1:2" x14ac:dyDescent="0.25">
      <c r="A2509" t="s">
        <v>6370</v>
      </c>
      <c r="B2509" t="s">
        <v>6371</v>
      </c>
    </row>
    <row r="2510" spans="1:2" x14ac:dyDescent="0.25">
      <c r="A2510" t="s">
        <v>6372</v>
      </c>
      <c r="B2510" t="s">
        <v>6373</v>
      </c>
    </row>
    <row r="2511" spans="1:2" x14ac:dyDescent="0.25">
      <c r="A2511" t="s">
        <v>6374</v>
      </c>
      <c r="B2511" t="s">
        <v>6375</v>
      </c>
    </row>
    <row r="2512" spans="1:2" x14ac:dyDescent="0.25">
      <c r="A2512" t="s">
        <v>6376</v>
      </c>
      <c r="B2512" t="s">
        <v>6377</v>
      </c>
    </row>
    <row r="2513" spans="1:2" x14ac:dyDescent="0.25">
      <c r="A2513" t="s">
        <v>6378</v>
      </c>
      <c r="B2513" t="s">
        <v>6379</v>
      </c>
    </row>
    <row r="2514" spans="1:2" x14ac:dyDescent="0.25">
      <c r="A2514" t="s">
        <v>6380</v>
      </c>
      <c r="B2514" t="s">
        <v>6381</v>
      </c>
    </row>
    <row r="2515" spans="1:2" x14ac:dyDescent="0.25">
      <c r="A2515" t="s">
        <v>6382</v>
      </c>
      <c r="B2515" t="s">
        <v>6383</v>
      </c>
    </row>
    <row r="2516" spans="1:2" x14ac:dyDescent="0.25">
      <c r="A2516" t="s">
        <v>6384</v>
      </c>
      <c r="B2516" t="s">
        <v>6385</v>
      </c>
    </row>
    <row r="2517" spans="1:2" x14ac:dyDescent="0.25">
      <c r="A2517" t="s">
        <v>6386</v>
      </c>
      <c r="B2517" t="s">
        <v>6387</v>
      </c>
    </row>
    <row r="2518" spans="1:2" x14ac:dyDescent="0.25">
      <c r="A2518" t="s">
        <v>6388</v>
      </c>
      <c r="B2518" t="s">
        <v>6389</v>
      </c>
    </row>
    <row r="2519" spans="1:2" x14ac:dyDescent="0.25">
      <c r="A2519" t="s">
        <v>6390</v>
      </c>
      <c r="B2519" t="s">
        <v>6391</v>
      </c>
    </row>
    <row r="2520" spans="1:2" x14ac:dyDescent="0.25">
      <c r="A2520" t="s">
        <v>6392</v>
      </c>
      <c r="B2520" t="s">
        <v>6393</v>
      </c>
    </row>
    <row r="2521" spans="1:2" x14ac:dyDescent="0.25">
      <c r="A2521" t="s">
        <v>6394</v>
      </c>
      <c r="B2521" t="s">
        <v>6395</v>
      </c>
    </row>
    <row r="2522" spans="1:2" x14ac:dyDescent="0.25">
      <c r="A2522" t="s">
        <v>6396</v>
      </c>
      <c r="B2522" t="s">
        <v>6397</v>
      </c>
    </row>
    <row r="2523" spans="1:2" x14ac:dyDescent="0.25">
      <c r="A2523" t="s">
        <v>6398</v>
      </c>
      <c r="B2523" t="s">
        <v>6399</v>
      </c>
    </row>
    <row r="2524" spans="1:2" x14ac:dyDescent="0.25">
      <c r="A2524" t="s">
        <v>6400</v>
      </c>
      <c r="B2524" t="s">
        <v>6401</v>
      </c>
    </row>
    <row r="2525" spans="1:2" x14ac:dyDescent="0.25">
      <c r="A2525" t="s">
        <v>6402</v>
      </c>
      <c r="B2525" t="s">
        <v>6403</v>
      </c>
    </row>
    <row r="2526" spans="1:2" x14ac:dyDescent="0.25">
      <c r="A2526" t="s">
        <v>6404</v>
      </c>
      <c r="B2526" t="s">
        <v>6405</v>
      </c>
    </row>
    <row r="2527" spans="1:2" x14ac:dyDescent="0.25">
      <c r="A2527" t="s">
        <v>6406</v>
      </c>
      <c r="B2527" t="s">
        <v>6407</v>
      </c>
    </row>
    <row r="2528" spans="1:2" x14ac:dyDescent="0.25">
      <c r="A2528" t="s">
        <v>6408</v>
      </c>
      <c r="B2528" t="s">
        <v>6409</v>
      </c>
    </row>
    <row r="2529" spans="1:2" x14ac:dyDescent="0.25">
      <c r="A2529" t="s">
        <v>6410</v>
      </c>
      <c r="B2529" t="s">
        <v>6411</v>
      </c>
    </row>
    <row r="2530" spans="1:2" x14ac:dyDescent="0.25">
      <c r="A2530" t="s">
        <v>6412</v>
      </c>
      <c r="B2530" t="s">
        <v>6413</v>
      </c>
    </row>
    <row r="2531" spans="1:2" x14ac:dyDescent="0.25">
      <c r="A2531" t="s">
        <v>6414</v>
      </c>
      <c r="B2531" t="s">
        <v>6415</v>
      </c>
    </row>
    <row r="2532" spans="1:2" x14ac:dyDescent="0.25">
      <c r="A2532" t="s">
        <v>6416</v>
      </c>
      <c r="B2532" t="s">
        <v>6417</v>
      </c>
    </row>
    <row r="2533" spans="1:2" x14ac:dyDescent="0.25">
      <c r="A2533" t="s">
        <v>6418</v>
      </c>
      <c r="B2533" t="s">
        <v>2425</v>
      </c>
    </row>
    <row r="2534" spans="1:2" x14ac:dyDescent="0.25">
      <c r="A2534" t="s">
        <v>6419</v>
      </c>
      <c r="B2534" t="s">
        <v>6420</v>
      </c>
    </row>
    <row r="2535" spans="1:2" x14ac:dyDescent="0.25">
      <c r="A2535" t="s">
        <v>6421</v>
      </c>
      <c r="B2535" t="s">
        <v>6422</v>
      </c>
    </row>
    <row r="2536" spans="1:2" x14ac:dyDescent="0.25">
      <c r="A2536" t="s">
        <v>6448</v>
      </c>
      <c r="B2536" t="s">
        <v>6449</v>
      </c>
    </row>
    <row r="2537" spans="1:2" x14ac:dyDescent="0.25">
      <c r="A2537" t="s">
        <v>6450</v>
      </c>
      <c r="B2537" t="s">
        <v>6451</v>
      </c>
    </row>
    <row r="2538" spans="1:2" x14ac:dyDescent="0.25">
      <c r="A2538" t="s">
        <v>6452</v>
      </c>
      <c r="B2538" t="s">
        <v>6453</v>
      </c>
    </row>
    <row r="2539" spans="1:2" x14ac:dyDescent="0.25">
      <c r="A2539" t="s">
        <v>6454</v>
      </c>
      <c r="B2539" t="s">
        <v>6455</v>
      </c>
    </row>
    <row r="2540" spans="1:2" x14ac:dyDescent="0.25">
      <c r="A2540" t="s">
        <v>6456</v>
      </c>
      <c r="B2540" t="s">
        <v>6457</v>
      </c>
    </row>
    <row r="2541" spans="1:2" x14ac:dyDescent="0.25">
      <c r="A2541" t="s">
        <v>6433</v>
      </c>
      <c r="B2541" t="s">
        <v>1953</v>
      </c>
    </row>
    <row r="2542" spans="1:2" x14ac:dyDescent="0.25">
      <c r="A2542" t="s">
        <v>6434</v>
      </c>
      <c r="B2542" t="s">
        <v>6435</v>
      </c>
    </row>
    <row r="2543" spans="1:2" x14ac:dyDescent="0.25">
      <c r="A2543" t="s">
        <v>6436</v>
      </c>
      <c r="B2543" t="s">
        <v>6437</v>
      </c>
    </row>
    <row r="2544" spans="1:2" x14ac:dyDescent="0.25">
      <c r="A2544" t="s">
        <v>6438</v>
      </c>
      <c r="B2544" t="s">
        <v>6439</v>
      </c>
    </row>
    <row r="2545" spans="1:2" x14ac:dyDescent="0.25">
      <c r="A2545" t="s">
        <v>6440</v>
      </c>
      <c r="B2545" t="s">
        <v>6441</v>
      </c>
    </row>
    <row r="2546" spans="1:2" x14ac:dyDescent="0.25">
      <c r="A2546" t="s">
        <v>6442</v>
      </c>
      <c r="B2546" t="s">
        <v>6443</v>
      </c>
    </row>
    <row r="2547" spans="1:2" x14ac:dyDescent="0.25">
      <c r="A2547" t="s">
        <v>6444</v>
      </c>
      <c r="B2547" t="s">
        <v>6445</v>
      </c>
    </row>
    <row r="2548" spans="1:2" x14ac:dyDescent="0.25">
      <c r="A2548" t="s">
        <v>6446</v>
      </c>
      <c r="B2548" t="s">
        <v>6447</v>
      </c>
    </row>
    <row r="2549" spans="1:2" x14ac:dyDescent="0.25">
      <c r="A2549" t="s">
        <v>6470</v>
      </c>
      <c r="B2549" t="s">
        <v>6471</v>
      </c>
    </row>
    <row r="2550" spans="1:2" x14ac:dyDescent="0.25">
      <c r="A2550" t="s">
        <v>6472</v>
      </c>
      <c r="B2550" t="s">
        <v>6473</v>
      </c>
    </row>
    <row r="2551" spans="1:2" x14ac:dyDescent="0.25">
      <c r="A2551" t="s">
        <v>6474</v>
      </c>
      <c r="B2551" t="s">
        <v>6475</v>
      </c>
    </row>
    <row r="2552" spans="1:2" x14ac:dyDescent="0.25">
      <c r="A2552" t="s">
        <v>6476</v>
      </c>
      <c r="B2552" t="s">
        <v>6477</v>
      </c>
    </row>
    <row r="2553" spans="1:2" x14ac:dyDescent="0.25">
      <c r="A2553" t="s">
        <v>6478</v>
      </c>
      <c r="B2553" t="s">
        <v>6479</v>
      </c>
    </row>
    <row r="2554" spans="1:2" x14ac:dyDescent="0.25">
      <c r="A2554" t="s">
        <v>6458</v>
      </c>
      <c r="B2554" t="s">
        <v>6459</v>
      </c>
    </row>
    <row r="2555" spans="1:2" x14ac:dyDescent="0.25">
      <c r="A2555" t="s">
        <v>40308</v>
      </c>
      <c r="B2555" t="s">
        <v>40309</v>
      </c>
    </row>
    <row r="2556" spans="1:2" x14ac:dyDescent="0.25">
      <c r="A2556" t="s">
        <v>6460</v>
      </c>
      <c r="B2556" t="s">
        <v>6461</v>
      </c>
    </row>
    <row r="2557" spans="1:2" x14ac:dyDescent="0.25">
      <c r="A2557" t="s">
        <v>6462</v>
      </c>
      <c r="B2557" t="s">
        <v>6463</v>
      </c>
    </row>
    <row r="2558" spans="1:2" x14ac:dyDescent="0.25">
      <c r="A2558" t="s">
        <v>6464</v>
      </c>
      <c r="B2558" t="s">
        <v>6465</v>
      </c>
    </row>
    <row r="2559" spans="1:2" x14ac:dyDescent="0.25">
      <c r="A2559" t="s">
        <v>6466</v>
      </c>
      <c r="B2559" t="s">
        <v>6467</v>
      </c>
    </row>
    <row r="2560" spans="1:2" x14ac:dyDescent="0.25">
      <c r="A2560" t="s">
        <v>6468</v>
      </c>
      <c r="B2560" t="s">
        <v>6469</v>
      </c>
    </row>
    <row r="2561" spans="1:2" x14ac:dyDescent="0.25">
      <c r="A2561" t="s">
        <v>6494</v>
      </c>
      <c r="B2561" t="s">
        <v>6495</v>
      </c>
    </row>
    <row r="2562" spans="1:2" x14ac:dyDescent="0.25">
      <c r="A2562" t="s">
        <v>6496</v>
      </c>
      <c r="B2562" t="s">
        <v>6497</v>
      </c>
    </row>
    <row r="2563" spans="1:2" x14ac:dyDescent="0.25">
      <c r="A2563" t="s">
        <v>6498</v>
      </c>
      <c r="B2563" t="s">
        <v>6499</v>
      </c>
    </row>
    <row r="2564" spans="1:2" x14ac:dyDescent="0.25">
      <c r="A2564" t="s">
        <v>6500</v>
      </c>
      <c r="B2564" t="s">
        <v>6501</v>
      </c>
    </row>
    <row r="2565" spans="1:2" x14ac:dyDescent="0.25">
      <c r="A2565" t="s">
        <v>6502</v>
      </c>
      <c r="B2565" t="s">
        <v>6503</v>
      </c>
    </row>
    <row r="2566" spans="1:2" x14ac:dyDescent="0.25">
      <c r="A2566" t="s">
        <v>6480</v>
      </c>
      <c r="B2566" t="s">
        <v>6481</v>
      </c>
    </row>
    <row r="2567" spans="1:2" x14ac:dyDescent="0.25">
      <c r="A2567" t="s">
        <v>6482</v>
      </c>
      <c r="B2567" t="s">
        <v>6483</v>
      </c>
    </row>
    <row r="2568" spans="1:2" x14ac:dyDescent="0.25">
      <c r="A2568" t="s">
        <v>6484</v>
      </c>
      <c r="B2568" t="s">
        <v>6485</v>
      </c>
    </row>
    <row r="2569" spans="1:2" x14ac:dyDescent="0.25">
      <c r="A2569" t="s">
        <v>6486</v>
      </c>
      <c r="B2569" t="s">
        <v>6487</v>
      </c>
    </row>
    <row r="2570" spans="1:2" x14ac:dyDescent="0.25">
      <c r="A2570" t="s">
        <v>6488</v>
      </c>
      <c r="B2570" t="s">
        <v>6489</v>
      </c>
    </row>
    <row r="2571" spans="1:2" x14ac:dyDescent="0.25">
      <c r="A2571" t="s">
        <v>6490</v>
      </c>
      <c r="B2571" t="s">
        <v>6491</v>
      </c>
    </row>
    <row r="2572" spans="1:2" x14ac:dyDescent="0.25">
      <c r="A2572" t="s">
        <v>6492</v>
      </c>
      <c r="B2572" t="s">
        <v>6493</v>
      </c>
    </row>
    <row r="2573" spans="1:2" x14ac:dyDescent="0.25">
      <c r="A2573" t="s">
        <v>6519</v>
      </c>
      <c r="B2573" t="s">
        <v>6520</v>
      </c>
    </row>
    <row r="2574" spans="1:2" x14ac:dyDescent="0.25">
      <c r="A2574" t="s">
        <v>6521</v>
      </c>
      <c r="B2574" t="s">
        <v>6522</v>
      </c>
    </row>
    <row r="2575" spans="1:2" x14ac:dyDescent="0.25">
      <c r="A2575" t="s">
        <v>6523</v>
      </c>
      <c r="B2575" t="s">
        <v>6524</v>
      </c>
    </row>
    <row r="2576" spans="1:2" x14ac:dyDescent="0.25">
      <c r="A2576" t="s">
        <v>6525</v>
      </c>
      <c r="B2576" t="s">
        <v>6526</v>
      </c>
    </row>
    <row r="2577" spans="1:2" x14ac:dyDescent="0.25">
      <c r="A2577" t="s">
        <v>6527</v>
      </c>
      <c r="B2577" t="s">
        <v>6528</v>
      </c>
    </row>
    <row r="2578" spans="1:2" x14ac:dyDescent="0.25">
      <c r="A2578" t="s">
        <v>6504</v>
      </c>
      <c r="B2578" t="s">
        <v>2020</v>
      </c>
    </row>
    <row r="2579" spans="1:2" x14ac:dyDescent="0.25">
      <c r="A2579" t="s">
        <v>6505</v>
      </c>
      <c r="B2579" t="s">
        <v>6506</v>
      </c>
    </row>
    <row r="2580" spans="1:2" x14ac:dyDescent="0.25">
      <c r="A2580" t="s">
        <v>6507</v>
      </c>
      <c r="B2580" t="s">
        <v>6508</v>
      </c>
    </row>
    <row r="2581" spans="1:2" x14ac:dyDescent="0.25">
      <c r="A2581" t="s">
        <v>6509</v>
      </c>
      <c r="B2581" t="s">
        <v>6510</v>
      </c>
    </row>
    <row r="2582" spans="1:2" x14ac:dyDescent="0.25">
      <c r="A2582" t="s">
        <v>6511</v>
      </c>
      <c r="B2582" t="s">
        <v>6512</v>
      </c>
    </row>
    <row r="2583" spans="1:2" x14ac:dyDescent="0.25">
      <c r="A2583" t="s">
        <v>6513</v>
      </c>
      <c r="B2583" t="s">
        <v>6514</v>
      </c>
    </row>
    <row r="2584" spans="1:2" x14ac:dyDescent="0.25">
      <c r="A2584" t="s">
        <v>6515</v>
      </c>
      <c r="B2584" t="s">
        <v>6516</v>
      </c>
    </row>
    <row r="2585" spans="1:2" x14ac:dyDescent="0.25">
      <c r="A2585" t="s">
        <v>6517</v>
      </c>
      <c r="B2585" t="s">
        <v>6518</v>
      </c>
    </row>
    <row r="2586" spans="1:2" x14ac:dyDescent="0.25">
      <c r="A2586" t="s">
        <v>6545</v>
      </c>
      <c r="B2586" t="s">
        <v>6546</v>
      </c>
    </row>
    <row r="2587" spans="1:2" x14ac:dyDescent="0.25">
      <c r="A2587" t="s">
        <v>6547</v>
      </c>
      <c r="B2587" t="s">
        <v>6548</v>
      </c>
    </row>
    <row r="2588" spans="1:2" x14ac:dyDescent="0.25">
      <c r="A2588" t="s">
        <v>6549</v>
      </c>
      <c r="B2588" t="s">
        <v>6550</v>
      </c>
    </row>
    <row r="2589" spans="1:2" x14ac:dyDescent="0.25">
      <c r="A2589" t="s">
        <v>6551</v>
      </c>
      <c r="B2589" t="s">
        <v>6552</v>
      </c>
    </row>
    <row r="2590" spans="1:2" x14ac:dyDescent="0.25">
      <c r="A2590" t="s">
        <v>6553</v>
      </c>
      <c r="B2590" t="s">
        <v>6554</v>
      </c>
    </row>
    <row r="2591" spans="1:2" x14ac:dyDescent="0.25">
      <c r="A2591" t="s">
        <v>6529</v>
      </c>
      <c r="B2591" t="s">
        <v>6530</v>
      </c>
    </row>
    <row r="2592" spans="1:2" x14ac:dyDescent="0.25">
      <c r="A2592" t="s">
        <v>6531</v>
      </c>
      <c r="B2592" t="s">
        <v>6532</v>
      </c>
    </row>
    <row r="2593" spans="1:2" x14ac:dyDescent="0.25">
      <c r="A2593" t="s">
        <v>6533</v>
      </c>
      <c r="B2593" t="s">
        <v>6534</v>
      </c>
    </row>
    <row r="2594" spans="1:2" x14ac:dyDescent="0.25">
      <c r="A2594" t="s">
        <v>6535</v>
      </c>
      <c r="B2594" t="s">
        <v>6536</v>
      </c>
    </row>
    <row r="2595" spans="1:2" x14ac:dyDescent="0.25">
      <c r="A2595" t="s">
        <v>6537</v>
      </c>
      <c r="B2595" t="s">
        <v>6538</v>
      </c>
    </row>
    <row r="2596" spans="1:2" x14ac:dyDescent="0.25">
      <c r="A2596" t="s">
        <v>6539</v>
      </c>
      <c r="B2596" t="s">
        <v>6540</v>
      </c>
    </row>
    <row r="2597" spans="1:2" x14ac:dyDescent="0.25">
      <c r="A2597" t="s">
        <v>6541</v>
      </c>
      <c r="B2597" t="s">
        <v>6542</v>
      </c>
    </row>
    <row r="2598" spans="1:2" x14ac:dyDescent="0.25">
      <c r="A2598" t="s">
        <v>6543</v>
      </c>
      <c r="B2598" t="s">
        <v>6544</v>
      </c>
    </row>
    <row r="2599" spans="1:2" x14ac:dyDescent="0.25">
      <c r="A2599" t="s">
        <v>6571</v>
      </c>
      <c r="B2599" t="s">
        <v>6572</v>
      </c>
    </row>
    <row r="2600" spans="1:2" x14ac:dyDescent="0.25">
      <c r="A2600" t="s">
        <v>6573</v>
      </c>
      <c r="B2600" t="s">
        <v>6574</v>
      </c>
    </row>
    <row r="2601" spans="1:2" x14ac:dyDescent="0.25">
      <c r="A2601" t="s">
        <v>6575</v>
      </c>
      <c r="B2601" t="s">
        <v>6576</v>
      </c>
    </row>
    <row r="2602" spans="1:2" x14ac:dyDescent="0.25">
      <c r="A2602" t="s">
        <v>6577</v>
      </c>
      <c r="B2602" t="s">
        <v>6578</v>
      </c>
    </row>
    <row r="2603" spans="1:2" x14ac:dyDescent="0.25">
      <c r="A2603" t="s">
        <v>6579</v>
      </c>
      <c r="B2603" t="s">
        <v>6580</v>
      </c>
    </row>
    <row r="2604" spans="1:2" x14ac:dyDescent="0.25">
      <c r="A2604" t="s">
        <v>6555</v>
      </c>
      <c r="B2604" t="s">
        <v>2265</v>
      </c>
    </row>
    <row r="2605" spans="1:2" x14ac:dyDescent="0.25">
      <c r="A2605" t="s">
        <v>6556</v>
      </c>
      <c r="B2605" t="s">
        <v>2808</v>
      </c>
    </row>
    <row r="2606" spans="1:2" x14ac:dyDescent="0.25">
      <c r="A2606" t="s">
        <v>6557</v>
      </c>
      <c r="B2606" t="s">
        <v>6558</v>
      </c>
    </row>
    <row r="2607" spans="1:2" x14ac:dyDescent="0.25">
      <c r="A2607" t="s">
        <v>6559</v>
      </c>
      <c r="B2607" t="s">
        <v>6560</v>
      </c>
    </row>
    <row r="2608" spans="1:2" x14ac:dyDescent="0.25">
      <c r="A2608" t="s">
        <v>6561</v>
      </c>
      <c r="B2608" t="s">
        <v>6562</v>
      </c>
    </row>
    <row r="2609" spans="1:2" x14ac:dyDescent="0.25">
      <c r="A2609" t="s">
        <v>6563</v>
      </c>
      <c r="B2609" t="s">
        <v>6564</v>
      </c>
    </row>
    <row r="2610" spans="1:2" x14ac:dyDescent="0.25">
      <c r="A2610" t="s">
        <v>6565</v>
      </c>
      <c r="B2610" t="s">
        <v>6566</v>
      </c>
    </row>
    <row r="2611" spans="1:2" x14ac:dyDescent="0.25">
      <c r="A2611" t="s">
        <v>6567</v>
      </c>
      <c r="B2611" t="s">
        <v>6568</v>
      </c>
    </row>
    <row r="2612" spans="1:2" x14ac:dyDescent="0.25">
      <c r="A2612" t="s">
        <v>6569</v>
      </c>
      <c r="B2612" t="s">
        <v>6570</v>
      </c>
    </row>
    <row r="2613" spans="1:2" x14ac:dyDescent="0.25">
      <c r="A2613" t="s">
        <v>6674</v>
      </c>
      <c r="B2613" t="s">
        <v>6675</v>
      </c>
    </row>
    <row r="2614" spans="1:2" x14ac:dyDescent="0.25">
      <c r="A2614" t="s">
        <v>6676</v>
      </c>
      <c r="B2614" t="s">
        <v>6677</v>
      </c>
    </row>
    <row r="2615" spans="1:2" x14ac:dyDescent="0.25">
      <c r="A2615" t="s">
        <v>6678</v>
      </c>
      <c r="B2615" t="s">
        <v>6679</v>
      </c>
    </row>
    <row r="2616" spans="1:2" x14ac:dyDescent="0.25">
      <c r="A2616" t="s">
        <v>6680</v>
      </c>
      <c r="B2616" t="s">
        <v>6681</v>
      </c>
    </row>
    <row r="2617" spans="1:2" x14ac:dyDescent="0.25">
      <c r="A2617" t="s">
        <v>6682</v>
      </c>
      <c r="B2617" t="s">
        <v>6683</v>
      </c>
    </row>
    <row r="2618" spans="1:2" x14ac:dyDescent="0.25">
      <c r="A2618" t="s">
        <v>6581</v>
      </c>
      <c r="B2618" t="s">
        <v>6582</v>
      </c>
    </row>
    <row r="2619" spans="1:2" x14ac:dyDescent="0.25">
      <c r="A2619" t="s">
        <v>6583</v>
      </c>
      <c r="B2619" t="s">
        <v>6584</v>
      </c>
    </row>
    <row r="2620" spans="1:2" x14ac:dyDescent="0.25">
      <c r="A2620" t="s">
        <v>6585</v>
      </c>
      <c r="B2620" t="s">
        <v>6586</v>
      </c>
    </row>
    <row r="2621" spans="1:2" x14ac:dyDescent="0.25">
      <c r="A2621" t="s">
        <v>6587</v>
      </c>
      <c r="B2621" t="s">
        <v>6588</v>
      </c>
    </row>
    <row r="2622" spans="1:2" x14ac:dyDescent="0.25">
      <c r="A2622" t="s">
        <v>6589</v>
      </c>
      <c r="B2622" t="s">
        <v>6590</v>
      </c>
    </row>
    <row r="2623" spans="1:2" x14ac:dyDescent="0.25">
      <c r="A2623" t="s">
        <v>6591</v>
      </c>
      <c r="B2623" t="s">
        <v>6592</v>
      </c>
    </row>
    <row r="2624" spans="1:2" x14ac:dyDescent="0.25">
      <c r="A2624" t="s">
        <v>6593</v>
      </c>
      <c r="B2624" t="s">
        <v>3291</v>
      </c>
    </row>
    <row r="2625" spans="1:2" x14ac:dyDescent="0.25">
      <c r="A2625" t="s">
        <v>6594</v>
      </c>
      <c r="B2625" t="s">
        <v>6595</v>
      </c>
    </row>
    <row r="2626" spans="1:2" x14ac:dyDescent="0.25">
      <c r="A2626" t="s">
        <v>6596</v>
      </c>
      <c r="B2626" t="s">
        <v>6597</v>
      </c>
    </row>
    <row r="2627" spans="1:2" x14ac:dyDescent="0.25">
      <c r="A2627" t="s">
        <v>6598</v>
      </c>
      <c r="B2627" t="s">
        <v>6599</v>
      </c>
    </row>
    <row r="2628" spans="1:2" x14ac:dyDescent="0.25">
      <c r="A2628" t="s">
        <v>6600</v>
      </c>
      <c r="B2628" t="s">
        <v>6601</v>
      </c>
    </row>
    <row r="2629" spans="1:2" x14ac:dyDescent="0.25">
      <c r="A2629" t="s">
        <v>6602</v>
      </c>
      <c r="B2629" t="s">
        <v>6603</v>
      </c>
    </row>
    <row r="2630" spans="1:2" x14ac:dyDescent="0.25">
      <c r="A2630" t="s">
        <v>6604</v>
      </c>
      <c r="B2630" t="s">
        <v>6605</v>
      </c>
    </row>
    <row r="2631" spans="1:2" x14ac:dyDescent="0.25">
      <c r="A2631" t="s">
        <v>6606</v>
      </c>
      <c r="B2631" t="s">
        <v>6607</v>
      </c>
    </row>
    <row r="2632" spans="1:2" x14ac:dyDescent="0.25">
      <c r="A2632" t="s">
        <v>6608</v>
      </c>
      <c r="B2632" t="s">
        <v>6609</v>
      </c>
    </row>
    <row r="2633" spans="1:2" x14ac:dyDescent="0.25">
      <c r="A2633" t="s">
        <v>6610</v>
      </c>
      <c r="B2633" t="s">
        <v>6611</v>
      </c>
    </row>
    <row r="2634" spans="1:2" x14ac:dyDescent="0.25">
      <c r="A2634" t="s">
        <v>6612</v>
      </c>
      <c r="B2634" t="s">
        <v>6613</v>
      </c>
    </row>
    <row r="2635" spans="1:2" x14ac:dyDescent="0.25">
      <c r="A2635" t="s">
        <v>6614</v>
      </c>
      <c r="B2635" t="s">
        <v>6615</v>
      </c>
    </row>
    <row r="2636" spans="1:2" x14ac:dyDescent="0.25">
      <c r="A2636" t="s">
        <v>6616</v>
      </c>
      <c r="B2636" t="s">
        <v>6617</v>
      </c>
    </row>
    <row r="2637" spans="1:2" x14ac:dyDescent="0.25">
      <c r="A2637" t="s">
        <v>6618</v>
      </c>
      <c r="B2637" t="s">
        <v>6619</v>
      </c>
    </row>
    <row r="2638" spans="1:2" x14ac:dyDescent="0.25">
      <c r="A2638" t="s">
        <v>6620</v>
      </c>
      <c r="B2638" t="s">
        <v>6621</v>
      </c>
    </row>
    <row r="2639" spans="1:2" x14ac:dyDescent="0.25">
      <c r="A2639" t="s">
        <v>6622</v>
      </c>
      <c r="B2639" t="s">
        <v>6623</v>
      </c>
    </row>
    <row r="2640" spans="1:2" x14ac:dyDescent="0.25">
      <c r="A2640" t="s">
        <v>6624</v>
      </c>
      <c r="B2640" t="s">
        <v>6625</v>
      </c>
    </row>
    <row r="2641" spans="1:2" x14ac:dyDescent="0.25">
      <c r="A2641" t="s">
        <v>6626</v>
      </c>
      <c r="B2641" t="s">
        <v>6627</v>
      </c>
    </row>
    <row r="2642" spans="1:2" x14ac:dyDescent="0.25">
      <c r="A2642" t="s">
        <v>6628</v>
      </c>
      <c r="B2642" t="s">
        <v>6629</v>
      </c>
    </row>
    <row r="2643" spans="1:2" x14ac:dyDescent="0.25">
      <c r="A2643" t="s">
        <v>6630</v>
      </c>
      <c r="B2643" t="s">
        <v>6631</v>
      </c>
    </row>
    <row r="2644" spans="1:2" x14ac:dyDescent="0.25">
      <c r="A2644" t="s">
        <v>6632</v>
      </c>
      <c r="B2644" t="s">
        <v>6633</v>
      </c>
    </row>
    <row r="2645" spans="1:2" x14ac:dyDescent="0.25">
      <c r="A2645" t="s">
        <v>6634</v>
      </c>
      <c r="B2645" t="s">
        <v>6635</v>
      </c>
    </row>
    <row r="2646" spans="1:2" x14ac:dyDescent="0.25">
      <c r="A2646" t="s">
        <v>6636</v>
      </c>
      <c r="B2646" t="s">
        <v>6637</v>
      </c>
    </row>
    <row r="2647" spans="1:2" x14ac:dyDescent="0.25">
      <c r="A2647" t="s">
        <v>6638</v>
      </c>
      <c r="B2647" t="s">
        <v>6639</v>
      </c>
    </row>
    <row r="2648" spans="1:2" x14ac:dyDescent="0.25">
      <c r="A2648" t="s">
        <v>6640</v>
      </c>
      <c r="B2648" t="s">
        <v>6641</v>
      </c>
    </row>
    <row r="2649" spans="1:2" x14ac:dyDescent="0.25">
      <c r="A2649" t="s">
        <v>6642</v>
      </c>
      <c r="B2649" t="s">
        <v>6643</v>
      </c>
    </row>
    <row r="2650" spans="1:2" x14ac:dyDescent="0.25">
      <c r="A2650" t="s">
        <v>6644</v>
      </c>
      <c r="B2650" t="s">
        <v>6645</v>
      </c>
    </row>
    <row r="2651" spans="1:2" x14ac:dyDescent="0.25">
      <c r="A2651" t="s">
        <v>6646</v>
      </c>
      <c r="B2651" t="s">
        <v>6647</v>
      </c>
    </row>
    <row r="2652" spans="1:2" x14ac:dyDescent="0.25">
      <c r="A2652" t="s">
        <v>6648</v>
      </c>
      <c r="B2652" t="s">
        <v>6649</v>
      </c>
    </row>
    <row r="2653" spans="1:2" x14ac:dyDescent="0.25">
      <c r="A2653" t="s">
        <v>6650</v>
      </c>
      <c r="B2653" t="s">
        <v>6651</v>
      </c>
    </row>
    <row r="2654" spans="1:2" x14ac:dyDescent="0.25">
      <c r="A2654" t="s">
        <v>6652</v>
      </c>
      <c r="B2654" t="s">
        <v>6653</v>
      </c>
    </row>
    <row r="2655" spans="1:2" x14ac:dyDescent="0.25">
      <c r="A2655" t="s">
        <v>6654</v>
      </c>
      <c r="B2655" t="s">
        <v>6655</v>
      </c>
    </row>
    <row r="2656" spans="1:2" x14ac:dyDescent="0.25">
      <c r="A2656" t="s">
        <v>6656</v>
      </c>
      <c r="B2656" t="s">
        <v>6657</v>
      </c>
    </row>
    <row r="2657" spans="1:2" x14ac:dyDescent="0.25">
      <c r="A2657" t="s">
        <v>6658</v>
      </c>
      <c r="B2657" t="s">
        <v>6659</v>
      </c>
    </row>
    <row r="2658" spans="1:2" x14ac:dyDescent="0.25">
      <c r="A2658" t="s">
        <v>6660</v>
      </c>
      <c r="B2658" t="s">
        <v>6661</v>
      </c>
    </row>
    <row r="2659" spans="1:2" x14ac:dyDescent="0.25">
      <c r="A2659" t="s">
        <v>6662</v>
      </c>
      <c r="B2659" t="s">
        <v>6663</v>
      </c>
    </row>
    <row r="2660" spans="1:2" x14ac:dyDescent="0.25">
      <c r="A2660" t="s">
        <v>6664</v>
      </c>
      <c r="B2660" t="s">
        <v>6665</v>
      </c>
    </row>
    <row r="2661" spans="1:2" x14ac:dyDescent="0.25">
      <c r="A2661" t="s">
        <v>6666</v>
      </c>
      <c r="B2661" t="s">
        <v>6667</v>
      </c>
    </row>
    <row r="2662" spans="1:2" x14ac:dyDescent="0.25">
      <c r="A2662" t="s">
        <v>6668</v>
      </c>
      <c r="B2662" t="s">
        <v>6669</v>
      </c>
    </row>
    <row r="2663" spans="1:2" x14ac:dyDescent="0.25">
      <c r="A2663" t="s">
        <v>6670</v>
      </c>
      <c r="B2663" t="s">
        <v>6671</v>
      </c>
    </row>
    <row r="2664" spans="1:2" x14ac:dyDescent="0.25">
      <c r="A2664" t="s">
        <v>6672</v>
      </c>
      <c r="B2664" t="s">
        <v>6603</v>
      </c>
    </row>
    <row r="2665" spans="1:2" x14ac:dyDescent="0.25">
      <c r="A2665" t="s">
        <v>6673</v>
      </c>
      <c r="B2665" t="s">
        <v>6669</v>
      </c>
    </row>
    <row r="2666" spans="1:2" x14ac:dyDescent="0.25">
      <c r="A2666" t="s">
        <v>6695</v>
      </c>
      <c r="B2666" t="s">
        <v>6696</v>
      </c>
    </row>
    <row r="2667" spans="1:2" x14ac:dyDescent="0.25">
      <c r="A2667" t="s">
        <v>6697</v>
      </c>
      <c r="B2667" t="s">
        <v>6698</v>
      </c>
    </row>
    <row r="2668" spans="1:2" x14ac:dyDescent="0.25">
      <c r="A2668" t="s">
        <v>6699</v>
      </c>
      <c r="B2668" t="s">
        <v>6700</v>
      </c>
    </row>
    <row r="2669" spans="1:2" x14ac:dyDescent="0.25">
      <c r="A2669" t="s">
        <v>6701</v>
      </c>
      <c r="B2669" t="s">
        <v>6702</v>
      </c>
    </row>
    <row r="2670" spans="1:2" x14ac:dyDescent="0.25">
      <c r="A2670" t="s">
        <v>6703</v>
      </c>
      <c r="B2670" t="s">
        <v>6704</v>
      </c>
    </row>
    <row r="2671" spans="1:2" x14ac:dyDescent="0.25">
      <c r="A2671" t="s">
        <v>6684</v>
      </c>
      <c r="B2671" t="s">
        <v>6685</v>
      </c>
    </row>
    <row r="2672" spans="1:2" x14ac:dyDescent="0.25">
      <c r="A2672" t="s">
        <v>6686</v>
      </c>
      <c r="B2672" t="s">
        <v>3906</v>
      </c>
    </row>
    <row r="2673" spans="1:2" x14ac:dyDescent="0.25">
      <c r="A2673" t="s">
        <v>6687</v>
      </c>
      <c r="B2673" t="s">
        <v>6688</v>
      </c>
    </row>
    <row r="2674" spans="1:2" x14ac:dyDescent="0.25">
      <c r="A2674" t="s">
        <v>6689</v>
      </c>
      <c r="B2674" t="s">
        <v>6690</v>
      </c>
    </row>
    <row r="2675" spans="1:2" x14ac:dyDescent="0.25">
      <c r="A2675" t="s">
        <v>6691</v>
      </c>
      <c r="B2675" t="s">
        <v>6692</v>
      </c>
    </row>
    <row r="2676" spans="1:2" x14ac:dyDescent="0.25">
      <c r="A2676" t="s">
        <v>6693</v>
      </c>
      <c r="B2676" t="s">
        <v>6694</v>
      </c>
    </row>
    <row r="2677" spans="1:2" x14ac:dyDescent="0.25">
      <c r="A2677" t="s">
        <v>6721</v>
      </c>
      <c r="B2677" t="s">
        <v>6722</v>
      </c>
    </row>
    <row r="2678" spans="1:2" x14ac:dyDescent="0.25">
      <c r="A2678" t="s">
        <v>6723</v>
      </c>
      <c r="B2678" t="s">
        <v>6724</v>
      </c>
    </row>
    <row r="2679" spans="1:2" x14ac:dyDescent="0.25">
      <c r="A2679" t="s">
        <v>6725</v>
      </c>
      <c r="B2679" t="s">
        <v>6726</v>
      </c>
    </row>
    <row r="2680" spans="1:2" x14ac:dyDescent="0.25">
      <c r="A2680" t="s">
        <v>6727</v>
      </c>
      <c r="B2680" t="s">
        <v>6728</v>
      </c>
    </row>
    <row r="2681" spans="1:2" x14ac:dyDescent="0.25">
      <c r="A2681" t="s">
        <v>6729</v>
      </c>
      <c r="B2681" t="s">
        <v>6730</v>
      </c>
    </row>
    <row r="2682" spans="1:2" x14ac:dyDescent="0.25">
      <c r="A2682" t="s">
        <v>6705</v>
      </c>
      <c r="B2682" t="s">
        <v>6706</v>
      </c>
    </row>
    <row r="2683" spans="1:2" x14ac:dyDescent="0.25">
      <c r="A2683" t="s">
        <v>6707</v>
      </c>
      <c r="B2683" t="s">
        <v>6708</v>
      </c>
    </row>
    <row r="2684" spans="1:2" x14ac:dyDescent="0.25">
      <c r="A2684" t="s">
        <v>6709</v>
      </c>
      <c r="B2684" t="s">
        <v>6710</v>
      </c>
    </row>
    <row r="2685" spans="1:2" x14ac:dyDescent="0.25">
      <c r="A2685" t="s">
        <v>6711</v>
      </c>
      <c r="B2685" t="s">
        <v>6712</v>
      </c>
    </row>
    <row r="2686" spans="1:2" x14ac:dyDescent="0.25">
      <c r="A2686" t="s">
        <v>6713</v>
      </c>
      <c r="B2686" t="s">
        <v>6714</v>
      </c>
    </row>
    <row r="2687" spans="1:2" x14ac:dyDescent="0.25">
      <c r="A2687" t="s">
        <v>6715</v>
      </c>
      <c r="B2687" t="s">
        <v>6716</v>
      </c>
    </row>
    <row r="2688" spans="1:2" x14ac:dyDescent="0.25">
      <c r="A2688" t="s">
        <v>6717</v>
      </c>
      <c r="B2688" t="s">
        <v>6718</v>
      </c>
    </row>
    <row r="2689" spans="1:2" x14ac:dyDescent="0.25">
      <c r="A2689" t="s">
        <v>6719</v>
      </c>
      <c r="B2689" t="s">
        <v>6720</v>
      </c>
    </row>
    <row r="2690" spans="1:2" x14ac:dyDescent="0.25">
      <c r="A2690" t="s">
        <v>6759</v>
      </c>
      <c r="B2690" t="s">
        <v>6760</v>
      </c>
    </row>
    <row r="2691" spans="1:2" x14ac:dyDescent="0.25">
      <c r="A2691" t="s">
        <v>6761</v>
      </c>
      <c r="B2691" t="s">
        <v>6762</v>
      </c>
    </row>
    <row r="2692" spans="1:2" x14ac:dyDescent="0.25">
      <c r="A2692" t="s">
        <v>6763</v>
      </c>
      <c r="B2692" t="s">
        <v>6764</v>
      </c>
    </row>
    <row r="2693" spans="1:2" x14ac:dyDescent="0.25">
      <c r="A2693" t="s">
        <v>6765</v>
      </c>
      <c r="B2693" t="s">
        <v>6766</v>
      </c>
    </row>
    <row r="2694" spans="1:2" x14ac:dyDescent="0.25">
      <c r="A2694" t="s">
        <v>6767</v>
      </c>
      <c r="B2694" t="s">
        <v>6768</v>
      </c>
    </row>
    <row r="2695" spans="1:2" x14ac:dyDescent="0.25">
      <c r="A2695" t="s">
        <v>6731</v>
      </c>
      <c r="B2695" t="s">
        <v>6732</v>
      </c>
    </row>
    <row r="2696" spans="1:2" x14ac:dyDescent="0.25">
      <c r="A2696" t="s">
        <v>6733</v>
      </c>
      <c r="B2696" t="s">
        <v>6734</v>
      </c>
    </row>
    <row r="2697" spans="1:2" x14ac:dyDescent="0.25">
      <c r="A2697" t="s">
        <v>6735</v>
      </c>
      <c r="B2697" t="s">
        <v>1957</v>
      </c>
    </row>
    <row r="2698" spans="1:2" x14ac:dyDescent="0.25">
      <c r="A2698" t="s">
        <v>6736</v>
      </c>
      <c r="B2698" t="s">
        <v>6737</v>
      </c>
    </row>
    <row r="2699" spans="1:2" x14ac:dyDescent="0.25">
      <c r="A2699" t="s">
        <v>6738</v>
      </c>
      <c r="B2699" t="s">
        <v>6739</v>
      </c>
    </row>
    <row r="2700" spans="1:2" x14ac:dyDescent="0.25">
      <c r="A2700" t="s">
        <v>6740</v>
      </c>
      <c r="B2700" t="s">
        <v>6741</v>
      </c>
    </row>
    <row r="2701" spans="1:2" x14ac:dyDescent="0.25">
      <c r="A2701" t="s">
        <v>6742</v>
      </c>
      <c r="B2701" t="s">
        <v>6743</v>
      </c>
    </row>
    <row r="2702" spans="1:2" x14ac:dyDescent="0.25">
      <c r="A2702" t="s">
        <v>6744</v>
      </c>
      <c r="B2702" t="s">
        <v>6745</v>
      </c>
    </row>
    <row r="2703" spans="1:2" x14ac:dyDescent="0.25">
      <c r="A2703" t="s">
        <v>6746</v>
      </c>
      <c r="B2703" t="s">
        <v>6747</v>
      </c>
    </row>
    <row r="2704" spans="1:2" x14ac:dyDescent="0.25">
      <c r="A2704" t="s">
        <v>6748</v>
      </c>
      <c r="B2704" t="s">
        <v>1879</v>
      </c>
    </row>
    <row r="2705" spans="1:2" x14ac:dyDescent="0.25">
      <c r="A2705" t="s">
        <v>6749</v>
      </c>
      <c r="B2705" t="s">
        <v>6750</v>
      </c>
    </row>
    <row r="2706" spans="1:2" x14ac:dyDescent="0.25">
      <c r="A2706" t="s">
        <v>6751</v>
      </c>
      <c r="B2706" t="s">
        <v>6752</v>
      </c>
    </row>
    <row r="2707" spans="1:2" x14ac:dyDescent="0.25">
      <c r="A2707" t="s">
        <v>6753</v>
      </c>
      <c r="B2707" t="s">
        <v>6754</v>
      </c>
    </row>
    <row r="2708" spans="1:2" x14ac:dyDescent="0.25">
      <c r="A2708" t="s">
        <v>6755</v>
      </c>
      <c r="B2708" t="s">
        <v>6756</v>
      </c>
    </row>
    <row r="2709" spans="1:2" x14ac:dyDescent="0.25">
      <c r="A2709" t="s">
        <v>6757</v>
      </c>
      <c r="B2709" t="s">
        <v>6758</v>
      </c>
    </row>
    <row r="2710" spans="1:2" x14ac:dyDescent="0.25">
      <c r="A2710" t="s">
        <v>6790</v>
      </c>
      <c r="B2710" t="s">
        <v>6791</v>
      </c>
    </row>
    <row r="2711" spans="1:2" x14ac:dyDescent="0.25">
      <c r="A2711" t="s">
        <v>6792</v>
      </c>
      <c r="B2711" t="s">
        <v>6793</v>
      </c>
    </row>
    <row r="2712" spans="1:2" x14ac:dyDescent="0.25">
      <c r="A2712" t="s">
        <v>6794</v>
      </c>
      <c r="B2712" t="s">
        <v>6795</v>
      </c>
    </row>
    <row r="2713" spans="1:2" x14ac:dyDescent="0.25">
      <c r="A2713" t="s">
        <v>6796</v>
      </c>
      <c r="B2713" t="s">
        <v>6797</v>
      </c>
    </row>
    <row r="2714" spans="1:2" x14ac:dyDescent="0.25">
      <c r="A2714" t="s">
        <v>6798</v>
      </c>
      <c r="B2714" t="s">
        <v>6799</v>
      </c>
    </row>
    <row r="2715" spans="1:2" x14ac:dyDescent="0.25">
      <c r="A2715" t="s">
        <v>6769</v>
      </c>
      <c r="B2715" t="s">
        <v>2178</v>
      </c>
    </row>
    <row r="2716" spans="1:2" x14ac:dyDescent="0.25">
      <c r="A2716" t="s">
        <v>6770</v>
      </c>
      <c r="B2716" t="s">
        <v>6771</v>
      </c>
    </row>
    <row r="2717" spans="1:2" x14ac:dyDescent="0.25">
      <c r="A2717" t="s">
        <v>6772</v>
      </c>
      <c r="B2717" t="s">
        <v>6773</v>
      </c>
    </row>
    <row r="2718" spans="1:2" x14ac:dyDescent="0.25">
      <c r="A2718" t="s">
        <v>6774</v>
      </c>
      <c r="B2718" t="s">
        <v>6775</v>
      </c>
    </row>
    <row r="2719" spans="1:2" x14ac:dyDescent="0.25">
      <c r="A2719" t="s">
        <v>6776</v>
      </c>
      <c r="B2719" t="s">
        <v>6777</v>
      </c>
    </row>
    <row r="2720" spans="1:2" x14ac:dyDescent="0.25">
      <c r="A2720" t="s">
        <v>6778</v>
      </c>
      <c r="B2720" t="s">
        <v>6779</v>
      </c>
    </row>
    <row r="2721" spans="1:2" x14ac:dyDescent="0.25">
      <c r="A2721" t="s">
        <v>6780</v>
      </c>
      <c r="B2721" t="s">
        <v>6781</v>
      </c>
    </row>
    <row r="2722" spans="1:2" x14ac:dyDescent="0.25">
      <c r="A2722" t="s">
        <v>6782</v>
      </c>
      <c r="B2722" t="s">
        <v>6783</v>
      </c>
    </row>
    <row r="2723" spans="1:2" x14ac:dyDescent="0.25">
      <c r="A2723" t="s">
        <v>6784</v>
      </c>
      <c r="B2723" t="s">
        <v>6785</v>
      </c>
    </row>
    <row r="2724" spans="1:2" x14ac:dyDescent="0.25">
      <c r="A2724" t="s">
        <v>6786</v>
      </c>
      <c r="B2724" t="s">
        <v>6787</v>
      </c>
    </row>
    <row r="2725" spans="1:2" x14ac:dyDescent="0.25">
      <c r="A2725" t="s">
        <v>6788</v>
      </c>
      <c r="B2725" t="s">
        <v>6789</v>
      </c>
    </row>
    <row r="2726" spans="1:2" x14ac:dyDescent="0.25">
      <c r="A2726" t="s">
        <v>6813</v>
      </c>
      <c r="B2726" t="s">
        <v>6814</v>
      </c>
    </row>
    <row r="2727" spans="1:2" x14ac:dyDescent="0.25">
      <c r="A2727" t="s">
        <v>6815</v>
      </c>
      <c r="B2727" t="s">
        <v>6816</v>
      </c>
    </row>
    <row r="2728" spans="1:2" x14ac:dyDescent="0.25">
      <c r="A2728" t="s">
        <v>6817</v>
      </c>
      <c r="B2728" t="s">
        <v>6818</v>
      </c>
    </row>
    <row r="2729" spans="1:2" x14ac:dyDescent="0.25">
      <c r="A2729" t="s">
        <v>6819</v>
      </c>
      <c r="B2729" t="s">
        <v>6820</v>
      </c>
    </row>
    <row r="2730" spans="1:2" x14ac:dyDescent="0.25">
      <c r="A2730" t="s">
        <v>6821</v>
      </c>
      <c r="B2730" t="s">
        <v>6822</v>
      </c>
    </row>
    <row r="2731" spans="1:2" x14ac:dyDescent="0.25">
      <c r="A2731" t="s">
        <v>6800</v>
      </c>
      <c r="B2731" t="s">
        <v>5504</v>
      </c>
    </row>
    <row r="2732" spans="1:2" x14ac:dyDescent="0.25">
      <c r="A2732" t="s">
        <v>6801</v>
      </c>
      <c r="B2732" t="s">
        <v>6802</v>
      </c>
    </row>
    <row r="2733" spans="1:2" x14ac:dyDescent="0.25">
      <c r="A2733" t="s">
        <v>6803</v>
      </c>
      <c r="B2733" t="s">
        <v>6804</v>
      </c>
    </row>
    <row r="2734" spans="1:2" x14ac:dyDescent="0.25">
      <c r="A2734" t="s">
        <v>6805</v>
      </c>
      <c r="B2734" t="s">
        <v>6806</v>
      </c>
    </row>
    <row r="2735" spans="1:2" x14ac:dyDescent="0.25">
      <c r="A2735" t="s">
        <v>6807</v>
      </c>
      <c r="B2735" t="s">
        <v>6808</v>
      </c>
    </row>
    <row r="2736" spans="1:2" x14ac:dyDescent="0.25">
      <c r="A2736" t="s">
        <v>6809</v>
      </c>
      <c r="B2736" t="s">
        <v>6810</v>
      </c>
    </row>
    <row r="2737" spans="1:2" x14ac:dyDescent="0.25">
      <c r="A2737" t="s">
        <v>6811</v>
      </c>
      <c r="B2737" t="s">
        <v>6812</v>
      </c>
    </row>
    <row r="2738" spans="1:2" x14ac:dyDescent="0.25">
      <c r="A2738" t="s">
        <v>6838</v>
      </c>
      <c r="B2738" t="s">
        <v>6839</v>
      </c>
    </row>
    <row r="2739" spans="1:2" x14ac:dyDescent="0.25">
      <c r="A2739" t="s">
        <v>6840</v>
      </c>
      <c r="B2739" t="s">
        <v>6841</v>
      </c>
    </row>
    <row r="2740" spans="1:2" x14ac:dyDescent="0.25">
      <c r="A2740" t="s">
        <v>6842</v>
      </c>
      <c r="B2740" t="s">
        <v>6843</v>
      </c>
    </row>
    <row r="2741" spans="1:2" x14ac:dyDescent="0.25">
      <c r="A2741" t="s">
        <v>6844</v>
      </c>
      <c r="B2741" t="s">
        <v>6845</v>
      </c>
    </row>
    <row r="2742" spans="1:2" x14ac:dyDescent="0.25">
      <c r="A2742" t="s">
        <v>6846</v>
      </c>
      <c r="B2742" t="s">
        <v>6847</v>
      </c>
    </row>
    <row r="2743" spans="1:2" x14ac:dyDescent="0.25">
      <c r="A2743" t="s">
        <v>6823</v>
      </c>
      <c r="B2743" t="s">
        <v>2215</v>
      </c>
    </row>
    <row r="2744" spans="1:2" x14ac:dyDescent="0.25">
      <c r="A2744" t="s">
        <v>6824</v>
      </c>
      <c r="B2744" t="s">
        <v>6825</v>
      </c>
    </row>
    <row r="2745" spans="1:2" x14ac:dyDescent="0.25">
      <c r="A2745" t="s">
        <v>6826</v>
      </c>
      <c r="B2745" t="s">
        <v>6827</v>
      </c>
    </row>
    <row r="2746" spans="1:2" x14ac:dyDescent="0.25">
      <c r="A2746" t="s">
        <v>6828</v>
      </c>
      <c r="B2746" t="s">
        <v>6829</v>
      </c>
    </row>
    <row r="2747" spans="1:2" x14ac:dyDescent="0.25">
      <c r="A2747" t="s">
        <v>6830</v>
      </c>
      <c r="B2747" t="s">
        <v>6831</v>
      </c>
    </row>
    <row r="2748" spans="1:2" x14ac:dyDescent="0.25">
      <c r="A2748" t="s">
        <v>6832</v>
      </c>
      <c r="B2748" t="s">
        <v>6833</v>
      </c>
    </row>
    <row r="2749" spans="1:2" x14ac:dyDescent="0.25">
      <c r="A2749" t="s">
        <v>6834</v>
      </c>
      <c r="B2749" t="s">
        <v>6835</v>
      </c>
    </row>
    <row r="2750" spans="1:2" x14ac:dyDescent="0.25">
      <c r="A2750" t="s">
        <v>6836</v>
      </c>
      <c r="B2750" t="s">
        <v>6837</v>
      </c>
    </row>
    <row r="2751" spans="1:2" x14ac:dyDescent="0.25">
      <c r="A2751" t="s">
        <v>6870</v>
      </c>
      <c r="B2751" t="s">
        <v>6871</v>
      </c>
    </row>
    <row r="2752" spans="1:2" x14ac:dyDescent="0.25">
      <c r="A2752" t="s">
        <v>6872</v>
      </c>
      <c r="B2752" t="s">
        <v>6873</v>
      </c>
    </row>
    <row r="2753" spans="1:2" x14ac:dyDescent="0.25">
      <c r="A2753" t="s">
        <v>6874</v>
      </c>
      <c r="B2753" t="s">
        <v>6875</v>
      </c>
    </row>
    <row r="2754" spans="1:2" x14ac:dyDescent="0.25">
      <c r="A2754" t="s">
        <v>6876</v>
      </c>
      <c r="B2754" t="s">
        <v>6877</v>
      </c>
    </row>
    <row r="2755" spans="1:2" x14ac:dyDescent="0.25">
      <c r="A2755" t="s">
        <v>6878</v>
      </c>
      <c r="B2755" t="s">
        <v>6879</v>
      </c>
    </row>
    <row r="2756" spans="1:2" x14ac:dyDescent="0.25">
      <c r="A2756" t="s">
        <v>6848</v>
      </c>
      <c r="B2756" t="s">
        <v>2192</v>
      </c>
    </row>
    <row r="2757" spans="1:2" x14ac:dyDescent="0.25">
      <c r="A2757" t="s">
        <v>6849</v>
      </c>
      <c r="B2757" t="s">
        <v>6850</v>
      </c>
    </row>
    <row r="2758" spans="1:2" x14ac:dyDescent="0.25">
      <c r="A2758" t="s">
        <v>6851</v>
      </c>
      <c r="B2758" t="s">
        <v>6852</v>
      </c>
    </row>
    <row r="2759" spans="1:2" x14ac:dyDescent="0.25">
      <c r="A2759" t="s">
        <v>6853</v>
      </c>
      <c r="B2759" t="s">
        <v>6854</v>
      </c>
    </row>
    <row r="2760" spans="1:2" x14ac:dyDescent="0.25">
      <c r="A2760" t="s">
        <v>6855</v>
      </c>
      <c r="B2760" t="s">
        <v>6856</v>
      </c>
    </row>
    <row r="2761" spans="1:2" x14ac:dyDescent="0.25">
      <c r="A2761" t="s">
        <v>6857</v>
      </c>
      <c r="B2761" t="s">
        <v>6858</v>
      </c>
    </row>
    <row r="2762" spans="1:2" x14ac:dyDescent="0.25">
      <c r="A2762" t="s">
        <v>6859</v>
      </c>
      <c r="B2762" t="s">
        <v>2246</v>
      </c>
    </row>
    <row r="2763" spans="1:2" x14ac:dyDescent="0.25">
      <c r="A2763" t="s">
        <v>6860</v>
      </c>
      <c r="B2763" t="s">
        <v>6861</v>
      </c>
    </row>
    <row r="2764" spans="1:2" x14ac:dyDescent="0.25">
      <c r="A2764" t="s">
        <v>6862</v>
      </c>
      <c r="B2764" t="s">
        <v>6863</v>
      </c>
    </row>
    <row r="2765" spans="1:2" x14ac:dyDescent="0.25">
      <c r="A2765" t="s">
        <v>6864</v>
      </c>
      <c r="B2765" t="s">
        <v>6865</v>
      </c>
    </row>
    <row r="2766" spans="1:2" x14ac:dyDescent="0.25">
      <c r="A2766" t="s">
        <v>6866</v>
      </c>
      <c r="B2766" t="s">
        <v>6867</v>
      </c>
    </row>
    <row r="2767" spans="1:2" x14ac:dyDescent="0.25">
      <c r="A2767" t="s">
        <v>6868</v>
      </c>
      <c r="B2767" t="s">
        <v>6869</v>
      </c>
    </row>
    <row r="2768" spans="1:2" x14ac:dyDescent="0.25">
      <c r="A2768" t="s">
        <v>6894</v>
      </c>
      <c r="B2768" t="s">
        <v>6895</v>
      </c>
    </row>
    <row r="2769" spans="1:2" x14ac:dyDescent="0.25">
      <c r="A2769" t="s">
        <v>6896</v>
      </c>
      <c r="B2769" t="s">
        <v>6897</v>
      </c>
    </row>
    <row r="2770" spans="1:2" x14ac:dyDescent="0.25">
      <c r="A2770" t="s">
        <v>6898</v>
      </c>
      <c r="B2770" t="s">
        <v>6899</v>
      </c>
    </row>
    <row r="2771" spans="1:2" x14ac:dyDescent="0.25">
      <c r="A2771" t="s">
        <v>6900</v>
      </c>
      <c r="B2771" t="s">
        <v>6901</v>
      </c>
    </row>
    <row r="2772" spans="1:2" x14ac:dyDescent="0.25">
      <c r="A2772" t="s">
        <v>6902</v>
      </c>
      <c r="B2772" t="s">
        <v>6903</v>
      </c>
    </row>
    <row r="2773" spans="1:2" x14ac:dyDescent="0.25">
      <c r="A2773" t="s">
        <v>6880</v>
      </c>
      <c r="B2773" t="s">
        <v>6881</v>
      </c>
    </row>
    <row r="2774" spans="1:2" x14ac:dyDescent="0.25">
      <c r="A2774" t="s">
        <v>6882</v>
      </c>
      <c r="B2774" t="s">
        <v>6883</v>
      </c>
    </row>
    <row r="2775" spans="1:2" x14ac:dyDescent="0.25">
      <c r="A2775" t="s">
        <v>6884</v>
      </c>
      <c r="B2775" t="s">
        <v>6885</v>
      </c>
    </row>
    <row r="2776" spans="1:2" x14ac:dyDescent="0.25">
      <c r="A2776" t="s">
        <v>6886</v>
      </c>
      <c r="B2776" t="s">
        <v>6887</v>
      </c>
    </row>
    <row r="2777" spans="1:2" x14ac:dyDescent="0.25">
      <c r="A2777" t="s">
        <v>6888</v>
      </c>
      <c r="B2777" t="s">
        <v>6889</v>
      </c>
    </row>
    <row r="2778" spans="1:2" x14ac:dyDescent="0.25">
      <c r="A2778" t="s">
        <v>6890</v>
      </c>
      <c r="B2778" t="s">
        <v>6891</v>
      </c>
    </row>
    <row r="2779" spans="1:2" x14ac:dyDescent="0.25">
      <c r="A2779" t="s">
        <v>6892</v>
      </c>
      <c r="B2779" t="s">
        <v>6893</v>
      </c>
    </row>
    <row r="2780" spans="1:2" x14ac:dyDescent="0.25">
      <c r="A2780" t="s">
        <v>6916</v>
      </c>
      <c r="B2780" t="s">
        <v>6917</v>
      </c>
    </row>
    <row r="2781" spans="1:2" x14ac:dyDescent="0.25">
      <c r="A2781" t="s">
        <v>6918</v>
      </c>
      <c r="B2781" t="s">
        <v>6919</v>
      </c>
    </row>
    <row r="2782" spans="1:2" x14ac:dyDescent="0.25">
      <c r="A2782" t="s">
        <v>6920</v>
      </c>
      <c r="B2782" t="s">
        <v>6921</v>
      </c>
    </row>
    <row r="2783" spans="1:2" x14ac:dyDescent="0.25">
      <c r="A2783" t="s">
        <v>6922</v>
      </c>
      <c r="B2783" t="s">
        <v>6923</v>
      </c>
    </row>
    <row r="2784" spans="1:2" x14ac:dyDescent="0.25">
      <c r="A2784" t="s">
        <v>6924</v>
      </c>
      <c r="B2784" t="s">
        <v>6925</v>
      </c>
    </row>
    <row r="2785" spans="1:2" x14ac:dyDescent="0.25">
      <c r="A2785" t="s">
        <v>6904</v>
      </c>
      <c r="B2785" t="s">
        <v>6905</v>
      </c>
    </row>
    <row r="2786" spans="1:2" x14ac:dyDescent="0.25">
      <c r="A2786" t="s">
        <v>6906</v>
      </c>
      <c r="B2786" t="s">
        <v>6907</v>
      </c>
    </row>
    <row r="2787" spans="1:2" x14ac:dyDescent="0.25">
      <c r="A2787" t="s">
        <v>6908</v>
      </c>
      <c r="B2787" t="s">
        <v>6909</v>
      </c>
    </row>
    <row r="2788" spans="1:2" x14ac:dyDescent="0.25">
      <c r="A2788" t="s">
        <v>6910</v>
      </c>
      <c r="B2788" t="s">
        <v>6911</v>
      </c>
    </row>
    <row r="2789" spans="1:2" x14ac:dyDescent="0.25">
      <c r="A2789" t="s">
        <v>6912</v>
      </c>
      <c r="B2789" t="s">
        <v>6913</v>
      </c>
    </row>
    <row r="2790" spans="1:2" x14ac:dyDescent="0.25">
      <c r="A2790" t="s">
        <v>6914</v>
      </c>
      <c r="B2790" t="s">
        <v>6915</v>
      </c>
    </row>
    <row r="2791" spans="1:2" x14ac:dyDescent="0.25">
      <c r="A2791" t="s">
        <v>6942</v>
      </c>
      <c r="B2791" t="s">
        <v>6943</v>
      </c>
    </row>
    <row r="2792" spans="1:2" x14ac:dyDescent="0.25">
      <c r="A2792" t="s">
        <v>6944</v>
      </c>
      <c r="B2792" t="s">
        <v>6945</v>
      </c>
    </row>
    <row r="2793" spans="1:2" x14ac:dyDescent="0.25">
      <c r="A2793" t="s">
        <v>6946</v>
      </c>
      <c r="B2793" t="s">
        <v>6947</v>
      </c>
    </row>
    <row r="2794" spans="1:2" x14ac:dyDescent="0.25">
      <c r="A2794" t="s">
        <v>6948</v>
      </c>
      <c r="B2794" t="s">
        <v>6949</v>
      </c>
    </row>
    <row r="2795" spans="1:2" x14ac:dyDescent="0.25">
      <c r="A2795" t="s">
        <v>6950</v>
      </c>
      <c r="B2795" t="s">
        <v>6951</v>
      </c>
    </row>
    <row r="2796" spans="1:2" x14ac:dyDescent="0.25">
      <c r="A2796" t="s">
        <v>6926</v>
      </c>
      <c r="B2796" t="s">
        <v>6927</v>
      </c>
    </row>
    <row r="2797" spans="1:2" x14ac:dyDescent="0.25">
      <c r="A2797" t="s">
        <v>6928</v>
      </c>
      <c r="B2797" t="s">
        <v>6929</v>
      </c>
    </row>
    <row r="2798" spans="1:2" x14ac:dyDescent="0.25">
      <c r="A2798" t="s">
        <v>6930</v>
      </c>
      <c r="B2798" t="s">
        <v>6931</v>
      </c>
    </row>
    <row r="2799" spans="1:2" x14ac:dyDescent="0.25">
      <c r="A2799" t="s">
        <v>6932</v>
      </c>
      <c r="B2799" t="s">
        <v>6933</v>
      </c>
    </row>
    <row r="2800" spans="1:2" x14ac:dyDescent="0.25">
      <c r="A2800" t="s">
        <v>6934</v>
      </c>
      <c r="B2800" t="s">
        <v>6935</v>
      </c>
    </row>
    <row r="2801" spans="1:2" x14ac:dyDescent="0.25">
      <c r="A2801" t="s">
        <v>6936</v>
      </c>
      <c r="B2801" t="s">
        <v>6937</v>
      </c>
    </row>
    <row r="2802" spans="1:2" x14ac:dyDescent="0.25">
      <c r="A2802" t="s">
        <v>6938</v>
      </c>
      <c r="B2802" t="s">
        <v>6939</v>
      </c>
    </row>
    <row r="2803" spans="1:2" x14ac:dyDescent="0.25">
      <c r="A2803" t="s">
        <v>6940</v>
      </c>
      <c r="B2803" t="s">
        <v>6941</v>
      </c>
    </row>
    <row r="2804" spans="1:2" x14ac:dyDescent="0.25">
      <c r="A2804" t="s">
        <v>6970</v>
      </c>
      <c r="B2804" t="s">
        <v>6971</v>
      </c>
    </row>
    <row r="2805" spans="1:2" x14ac:dyDescent="0.25">
      <c r="A2805" t="s">
        <v>6972</v>
      </c>
      <c r="B2805" t="s">
        <v>6973</v>
      </c>
    </row>
    <row r="2806" spans="1:2" x14ac:dyDescent="0.25">
      <c r="A2806" t="s">
        <v>6974</v>
      </c>
      <c r="B2806" t="s">
        <v>6975</v>
      </c>
    </row>
    <row r="2807" spans="1:2" x14ac:dyDescent="0.25">
      <c r="A2807" t="s">
        <v>6976</v>
      </c>
      <c r="B2807" t="s">
        <v>6977</v>
      </c>
    </row>
    <row r="2808" spans="1:2" x14ac:dyDescent="0.25">
      <c r="A2808" t="s">
        <v>6978</v>
      </c>
      <c r="B2808" t="s">
        <v>6979</v>
      </c>
    </row>
    <row r="2809" spans="1:2" x14ac:dyDescent="0.25">
      <c r="A2809" t="s">
        <v>6952</v>
      </c>
      <c r="B2809" t="s">
        <v>2415</v>
      </c>
    </row>
    <row r="2810" spans="1:2" x14ac:dyDescent="0.25">
      <c r="A2810" t="s">
        <v>6953</v>
      </c>
      <c r="B2810" t="s">
        <v>2628</v>
      </c>
    </row>
    <row r="2811" spans="1:2" x14ac:dyDescent="0.25">
      <c r="A2811" t="s">
        <v>6954</v>
      </c>
      <c r="B2811" t="s">
        <v>6955</v>
      </c>
    </row>
    <row r="2812" spans="1:2" x14ac:dyDescent="0.25">
      <c r="A2812" t="s">
        <v>6956</v>
      </c>
      <c r="B2812" t="s">
        <v>6957</v>
      </c>
    </row>
    <row r="2813" spans="1:2" x14ac:dyDescent="0.25">
      <c r="A2813" t="s">
        <v>6958</v>
      </c>
      <c r="B2813" t="s">
        <v>6959</v>
      </c>
    </row>
    <row r="2814" spans="1:2" x14ac:dyDescent="0.25">
      <c r="A2814" t="s">
        <v>6960</v>
      </c>
      <c r="B2814" t="s">
        <v>6961</v>
      </c>
    </row>
    <row r="2815" spans="1:2" x14ac:dyDescent="0.25">
      <c r="A2815" t="s">
        <v>6962</v>
      </c>
      <c r="B2815" t="s">
        <v>6963</v>
      </c>
    </row>
    <row r="2816" spans="1:2" x14ac:dyDescent="0.25">
      <c r="A2816" t="s">
        <v>6964</v>
      </c>
      <c r="B2816" t="s">
        <v>6965</v>
      </c>
    </row>
    <row r="2817" spans="1:2" x14ac:dyDescent="0.25">
      <c r="A2817" t="s">
        <v>6966</v>
      </c>
      <c r="B2817" t="s">
        <v>6967</v>
      </c>
    </row>
    <row r="2818" spans="1:2" x14ac:dyDescent="0.25">
      <c r="A2818" t="s">
        <v>6968</v>
      </c>
      <c r="B2818" t="s">
        <v>6969</v>
      </c>
    </row>
    <row r="2819" spans="1:2" x14ac:dyDescent="0.25">
      <c r="A2819" t="s">
        <v>6996</v>
      </c>
      <c r="B2819" t="s">
        <v>6997</v>
      </c>
    </row>
    <row r="2820" spans="1:2" x14ac:dyDescent="0.25">
      <c r="A2820" t="s">
        <v>6998</v>
      </c>
      <c r="B2820" t="s">
        <v>6999</v>
      </c>
    </row>
    <row r="2821" spans="1:2" x14ac:dyDescent="0.25">
      <c r="A2821" t="s">
        <v>7000</v>
      </c>
      <c r="B2821" t="s">
        <v>7001</v>
      </c>
    </row>
    <row r="2822" spans="1:2" x14ac:dyDescent="0.25">
      <c r="A2822" t="s">
        <v>7002</v>
      </c>
      <c r="B2822" t="s">
        <v>7003</v>
      </c>
    </row>
    <row r="2823" spans="1:2" x14ac:dyDescent="0.25">
      <c r="A2823" t="s">
        <v>7004</v>
      </c>
      <c r="B2823" t="s">
        <v>7005</v>
      </c>
    </row>
    <row r="2824" spans="1:2" x14ac:dyDescent="0.25">
      <c r="A2824" t="s">
        <v>6980</v>
      </c>
      <c r="B2824" t="s">
        <v>6981</v>
      </c>
    </row>
    <row r="2825" spans="1:2" x14ac:dyDescent="0.25">
      <c r="A2825" t="s">
        <v>6982</v>
      </c>
      <c r="B2825" t="s">
        <v>6983</v>
      </c>
    </row>
    <row r="2826" spans="1:2" x14ac:dyDescent="0.25">
      <c r="A2826" t="s">
        <v>6984</v>
      </c>
      <c r="B2826" t="s">
        <v>6985</v>
      </c>
    </row>
    <row r="2827" spans="1:2" x14ac:dyDescent="0.25">
      <c r="A2827" t="s">
        <v>6986</v>
      </c>
      <c r="B2827" t="s">
        <v>6987</v>
      </c>
    </row>
    <row r="2828" spans="1:2" x14ac:dyDescent="0.25">
      <c r="A2828" t="s">
        <v>40310</v>
      </c>
      <c r="B2828" t="s">
        <v>40311</v>
      </c>
    </row>
    <row r="2829" spans="1:2" x14ac:dyDescent="0.25">
      <c r="A2829" t="s">
        <v>6988</v>
      </c>
      <c r="B2829" t="s">
        <v>6989</v>
      </c>
    </row>
    <row r="2830" spans="1:2" x14ac:dyDescent="0.25">
      <c r="A2830" t="s">
        <v>6990</v>
      </c>
      <c r="B2830" t="s">
        <v>6991</v>
      </c>
    </row>
    <row r="2831" spans="1:2" x14ac:dyDescent="0.25">
      <c r="A2831" t="s">
        <v>6992</v>
      </c>
      <c r="B2831" t="s">
        <v>6993</v>
      </c>
    </row>
    <row r="2832" spans="1:2" x14ac:dyDescent="0.25">
      <c r="A2832" t="s">
        <v>6994</v>
      </c>
      <c r="B2832" t="s">
        <v>6995</v>
      </c>
    </row>
    <row r="2833" spans="1:2" x14ac:dyDescent="0.25">
      <c r="A2833" t="s">
        <v>7020</v>
      </c>
      <c r="B2833" t="s">
        <v>7021</v>
      </c>
    </row>
    <row r="2834" spans="1:2" x14ac:dyDescent="0.25">
      <c r="A2834" t="s">
        <v>7022</v>
      </c>
      <c r="B2834" t="s">
        <v>7023</v>
      </c>
    </row>
    <row r="2835" spans="1:2" x14ac:dyDescent="0.25">
      <c r="A2835" t="s">
        <v>7024</v>
      </c>
      <c r="B2835" t="s">
        <v>7025</v>
      </c>
    </row>
    <row r="2836" spans="1:2" x14ac:dyDescent="0.25">
      <c r="A2836" t="s">
        <v>7026</v>
      </c>
      <c r="B2836" t="s">
        <v>7027</v>
      </c>
    </row>
    <row r="2837" spans="1:2" x14ac:dyDescent="0.25">
      <c r="A2837" t="s">
        <v>7028</v>
      </c>
      <c r="B2837" t="s">
        <v>7029</v>
      </c>
    </row>
    <row r="2838" spans="1:2" x14ac:dyDescent="0.25">
      <c r="A2838" t="s">
        <v>7006</v>
      </c>
      <c r="B2838" t="s">
        <v>7007</v>
      </c>
    </row>
    <row r="2839" spans="1:2" x14ac:dyDescent="0.25">
      <c r="A2839" t="s">
        <v>7008</v>
      </c>
      <c r="B2839" t="s">
        <v>7009</v>
      </c>
    </row>
    <row r="2840" spans="1:2" x14ac:dyDescent="0.25">
      <c r="A2840" t="s">
        <v>7010</v>
      </c>
      <c r="B2840" t="s">
        <v>7011</v>
      </c>
    </row>
    <row r="2841" spans="1:2" x14ac:dyDescent="0.25">
      <c r="A2841" t="s">
        <v>7012</v>
      </c>
      <c r="B2841" t="s">
        <v>7013</v>
      </c>
    </row>
    <row r="2842" spans="1:2" x14ac:dyDescent="0.25">
      <c r="A2842" t="s">
        <v>7014</v>
      </c>
      <c r="B2842" t="s">
        <v>7015</v>
      </c>
    </row>
    <row r="2843" spans="1:2" x14ac:dyDescent="0.25">
      <c r="A2843" t="s">
        <v>7016</v>
      </c>
      <c r="B2843" t="s">
        <v>7017</v>
      </c>
    </row>
    <row r="2844" spans="1:2" x14ac:dyDescent="0.25">
      <c r="A2844" t="s">
        <v>7018</v>
      </c>
      <c r="B2844" t="s">
        <v>7019</v>
      </c>
    </row>
    <row r="2845" spans="1:2" x14ac:dyDescent="0.25">
      <c r="A2845" t="s">
        <v>7042</v>
      </c>
      <c r="B2845" t="s">
        <v>7043</v>
      </c>
    </row>
    <row r="2846" spans="1:2" x14ac:dyDescent="0.25">
      <c r="A2846" t="s">
        <v>7044</v>
      </c>
      <c r="B2846" t="s">
        <v>7045</v>
      </c>
    </row>
    <row r="2847" spans="1:2" x14ac:dyDescent="0.25">
      <c r="A2847" t="s">
        <v>7046</v>
      </c>
      <c r="B2847" t="s">
        <v>7047</v>
      </c>
    </row>
    <row r="2848" spans="1:2" x14ac:dyDescent="0.25">
      <c r="A2848" t="s">
        <v>7048</v>
      </c>
      <c r="B2848" t="s">
        <v>7049</v>
      </c>
    </row>
    <row r="2849" spans="1:2" x14ac:dyDescent="0.25">
      <c r="A2849" t="s">
        <v>7050</v>
      </c>
      <c r="B2849" t="s">
        <v>7051</v>
      </c>
    </row>
    <row r="2850" spans="1:2" x14ac:dyDescent="0.25">
      <c r="A2850" t="s">
        <v>7030</v>
      </c>
      <c r="B2850" t="s">
        <v>7031</v>
      </c>
    </row>
    <row r="2851" spans="1:2" x14ac:dyDescent="0.25">
      <c r="A2851" t="s">
        <v>7032</v>
      </c>
      <c r="B2851" t="s">
        <v>7033</v>
      </c>
    </row>
    <row r="2852" spans="1:2" x14ac:dyDescent="0.25">
      <c r="A2852" t="s">
        <v>7034</v>
      </c>
      <c r="B2852" t="s">
        <v>7035</v>
      </c>
    </row>
    <row r="2853" spans="1:2" x14ac:dyDescent="0.25">
      <c r="A2853" t="s">
        <v>7036</v>
      </c>
      <c r="B2853" t="s">
        <v>7037</v>
      </c>
    </row>
    <row r="2854" spans="1:2" x14ac:dyDescent="0.25">
      <c r="A2854" t="s">
        <v>7038</v>
      </c>
      <c r="B2854" t="s">
        <v>7039</v>
      </c>
    </row>
    <row r="2855" spans="1:2" x14ac:dyDescent="0.25">
      <c r="A2855" t="s">
        <v>7040</v>
      </c>
      <c r="B2855" t="s">
        <v>7041</v>
      </c>
    </row>
    <row r="2856" spans="1:2" x14ac:dyDescent="0.25">
      <c r="A2856" t="s">
        <v>7072</v>
      </c>
      <c r="B2856" t="s">
        <v>7073</v>
      </c>
    </row>
    <row r="2857" spans="1:2" x14ac:dyDescent="0.25">
      <c r="A2857" t="s">
        <v>7074</v>
      </c>
      <c r="B2857" t="s">
        <v>7075</v>
      </c>
    </row>
    <row r="2858" spans="1:2" x14ac:dyDescent="0.25">
      <c r="A2858" t="s">
        <v>7076</v>
      </c>
      <c r="B2858" t="s">
        <v>7077</v>
      </c>
    </row>
    <row r="2859" spans="1:2" x14ac:dyDescent="0.25">
      <c r="A2859" t="s">
        <v>7078</v>
      </c>
      <c r="B2859" t="s">
        <v>7079</v>
      </c>
    </row>
    <row r="2860" spans="1:2" x14ac:dyDescent="0.25">
      <c r="A2860" t="s">
        <v>7080</v>
      </c>
      <c r="B2860" t="s">
        <v>7081</v>
      </c>
    </row>
    <row r="2861" spans="1:2" x14ac:dyDescent="0.25">
      <c r="A2861" t="s">
        <v>7052</v>
      </c>
      <c r="B2861" t="s">
        <v>7053</v>
      </c>
    </row>
    <row r="2862" spans="1:2" x14ac:dyDescent="0.25">
      <c r="A2862" t="s">
        <v>7054</v>
      </c>
      <c r="B2862" t="s">
        <v>7055</v>
      </c>
    </row>
    <row r="2863" spans="1:2" x14ac:dyDescent="0.25">
      <c r="A2863" t="s">
        <v>7056</v>
      </c>
      <c r="B2863" t="s">
        <v>7057</v>
      </c>
    </row>
    <row r="2864" spans="1:2" x14ac:dyDescent="0.25">
      <c r="A2864" t="s">
        <v>7058</v>
      </c>
      <c r="B2864" t="s">
        <v>7059</v>
      </c>
    </row>
    <row r="2865" spans="1:2" x14ac:dyDescent="0.25">
      <c r="A2865" t="s">
        <v>7060</v>
      </c>
      <c r="B2865" t="s">
        <v>7061</v>
      </c>
    </row>
    <row r="2866" spans="1:2" x14ac:dyDescent="0.25">
      <c r="A2866" t="s">
        <v>7062</v>
      </c>
      <c r="B2866" t="s">
        <v>7063</v>
      </c>
    </row>
    <row r="2867" spans="1:2" x14ac:dyDescent="0.25">
      <c r="A2867" t="s">
        <v>7064</v>
      </c>
      <c r="B2867" t="s">
        <v>7065</v>
      </c>
    </row>
    <row r="2868" spans="1:2" x14ac:dyDescent="0.25">
      <c r="A2868" t="s">
        <v>7066</v>
      </c>
      <c r="B2868" t="s">
        <v>7067</v>
      </c>
    </row>
    <row r="2869" spans="1:2" x14ac:dyDescent="0.25">
      <c r="A2869" t="s">
        <v>7068</v>
      </c>
      <c r="B2869" t="s">
        <v>7069</v>
      </c>
    </row>
    <row r="2870" spans="1:2" x14ac:dyDescent="0.25">
      <c r="A2870" t="s">
        <v>7070</v>
      </c>
      <c r="B2870" t="s">
        <v>7071</v>
      </c>
    </row>
    <row r="2871" spans="1:2" x14ac:dyDescent="0.25">
      <c r="A2871" t="s">
        <v>7105</v>
      </c>
      <c r="B2871" t="s">
        <v>7106</v>
      </c>
    </row>
    <row r="2872" spans="1:2" x14ac:dyDescent="0.25">
      <c r="A2872" t="s">
        <v>7107</v>
      </c>
      <c r="B2872" t="s">
        <v>7108</v>
      </c>
    </row>
    <row r="2873" spans="1:2" x14ac:dyDescent="0.25">
      <c r="A2873" t="s">
        <v>7109</v>
      </c>
      <c r="B2873" t="s">
        <v>7110</v>
      </c>
    </row>
    <row r="2874" spans="1:2" x14ac:dyDescent="0.25">
      <c r="A2874" t="s">
        <v>7111</v>
      </c>
      <c r="B2874" t="s">
        <v>7112</v>
      </c>
    </row>
    <row r="2875" spans="1:2" x14ac:dyDescent="0.25">
      <c r="A2875" t="s">
        <v>7113</v>
      </c>
      <c r="B2875" t="s">
        <v>7114</v>
      </c>
    </row>
    <row r="2876" spans="1:2" x14ac:dyDescent="0.25">
      <c r="A2876" t="s">
        <v>7115</v>
      </c>
      <c r="B2876" t="s">
        <v>7116</v>
      </c>
    </row>
    <row r="2877" spans="1:2" x14ac:dyDescent="0.25">
      <c r="A2877" t="s">
        <v>7082</v>
      </c>
      <c r="B2877" t="s">
        <v>4798</v>
      </c>
    </row>
    <row r="2878" spans="1:2" x14ac:dyDescent="0.25">
      <c r="A2878" t="s">
        <v>7083</v>
      </c>
      <c r="B2878" t="s">
        <v>7084</v>
      </c>
    </row>
    <row r="2879" spans="1:2" x14ac:dyDescent="0.25">
      <c r="A2879" t="s">
        <v>7085</v>
      </c>
      <c r="B2879" t="s">
        <v>7086</v>
      </c>
    </row>
    <row r="2880" spans="1:2" x14ac:dyDescent="0.25">
      <c r="A2880" t="s">
        <v>7087</v>
      </c>
      <c r="B2880" t="s">
        <v>7088</v>
      </c>
    </row>
    <row r="2881" spans="1:2" x14ac:dyDescent="0.25">
      <c r="A2881" t="s">
        <v>7089</v>
      </c>
      <c r="B2881" t="s">
        <v>7090</v>
      </c>
    </row>
    <row r="2882" spans="1:2" x14ac:dyDescent="0.25">
      <c r="A2882" t="s">
        <v>7091</v>
      </c>
      <c r="B2882" t="s">
        <v>7092</v>
      </c>
    </row>
    <row r="2883" spans="1:2" x14ac:dyDescent="0.25">
      <c r="A2883" t="s">
        <v>7093</v>
      </c>
      <c r="B2883" t="s">
        <v>7094</v>
      </c>
    </row>
    <row r="2884" spans="1:2" x14ac:dyDescent="0.25">
      <c r="A2884" t="s">
        <v>7095</v>
      </c>
      <c r="B2884" t="s">
        <v>7096</v>
      </c>
    </row>
    <row r="2885" spans="1:2" x14ac:dyDescent="0.25">
      <c r="A2885" t="s">
        <v>7097</v>
      </c>
      <c r="B2885" t="s">
        <v>7098</v>
      </c>
    </row>
    <row r="2886" spans="1:2" x14ac:dyDescent="0.25">
      <c r="A2886" t="s">
        <v>7099</v>
      </c>
      <c r="B2886" t="s">
        <v>7100</v>
      </c>
    </row>
    <row r="2887" spans="1:2" x14ac:dyDescent="0.25">
      <c r="A2887" t="s">
        <v>7101</v>
      </c>
      <c r="B2887" t="s">
        <v>7102</v>
      </c>
    </row>
    <row r="2888" spans="1:2" x14ac:dyDescent="0.25">
      <c r="A2888" t="s">
        <v>7103</v>
      </c>
      <c r="B2888" t="s">
        <v>7104</v>
      </c>
    </row>
    <row r="2889" spans="1:2" x14ac:dyDescent="0.25">
      <c r="A2889" t="s">
        <v>7129</v>
      </c>
      <c r="B2889" t="s">
        <v>7130</v>
      </c>
    </row>
    <row r="2890" spans="1:2" x14ac:dyDescent="0.25">
      <c r="A2890" t="s">
        <v>7131</v>
      </c>
      <c r="B2890" t="s">
        <v>7132</v>
      </c>
    </row>
    <row r="2891" spans="1:2" x14ac:dyDescent="0.25">
      <c r="A2891" t="s">
        <v>7133</v>
      </c>
      <c r="B2891" t="s">
        <v>7134</v>
      </c>
    </row>
    <row r="2892" spans="1:2" x14ac:dyDescent="0.25">
      <c r="A2892" t="s">
        <v>7135</v>
      </c>
      <c r="B2892" t="s">
        <v>7136</v>
      </c>
    </row>
    <row r="2893" spans="1:2" x14ac:dyDescent="0.25">
      <c r="A2893" t="s">
        <v>7137</v>
      </c>
      <c r="B2893" t="s">
        <v>7138</v>
      </c>
    </row>
    <row r="2894" spans="1:2" x14ac:dyDescent="0.25">
      <c r="A2894" t="s">
        <v>7117</v>
      </c>
      <c r="B2894" t="s">
        <v>7118</v>
      </c>
    </row>
    <row r="2895" spans="1:2" x14ac:dyDescent="0.25">
      <c r="A2895" t="s">
        <v>7119</v>
      </c>
      <c r="B2895" t="s">
        <v>7120</v>
      </c>
    </row>
    <row r="2896" spans="1:2" x14ac:dyDescent="0.25">
      <c r="A2896" t="s">
        <v>7121</v>
      </c>
      <c r="B2896" t="s">
        <v>7122</v>
      </c>
    </row>
    <row r="2897" spans="1:2" x14ac:dyDescent="0.25">
      <c r="A2897" t="s">
        <v>7123</v>
      </c>
      <c r="B2897" t="s">
        <v>7124</v>
      </c>
    </row>
    <row r="2898" spans="1:2" x14ac:dyDescent="0.25">
      <c r="A2898" t="s">
        <v>7125</v>
      </c>
      <c r="B2898" t="s">
        <v>7126</v>
      </c>
    </row>
    <row r="2899" spans="1:2" x14ac:dyDescent="0.25">
      <c r="A2899" t="s">
        <v>7127</v>
      </c>
      <c r="B2899" t="s">
        <v>7128</v>
      </c>
    </row>
    <row r="2900" spans="1:2" x14ac:dyDescent="0.25">
      <c r="A2900" t="s">
        <v>7156</v>
      </c>
      <c r="B2900" t="s">
        <v>7157</v>
      </c>
    </row>
    <row r="2901" spans="1:2" x14ac:dyDescent="0.25">
      <c r="A2901" t="s">
        <v>7158</v>
      </c>
      <c r="B2901" t="s">
        <v>7159</v>
      </c>
    </row>
    <row r="2902" spans="1:2" x14ac:dyDescent="0.25">
      <c r="A2902" t="s">
        <v>7160</v>
      </c>
      <c r="B2902" t="s">
        <v>7161</v>
      </c>
    </row>
    <row r="2903" spans="1:2" x14ac:dyDescent="0.25">
      <c r="A2903" t="s">
        <v>7162</v>
      </c>
      <c r="B2903" t="s">
        <v>7163</v>
      </c>
    </row>
    <row r="2904" spans="1:2" x14ac:dyDescent="0.25">
      <c r="A2904" t="s">
        <v>7164</v>
      </c>
      <c r="B2904" t="s">
        <v>7165</v>
      </c>
    </row>
    <row r="2905" spans="1:2" x14ac:dyDescent="0.25">
      <c r="A2905" t="s">
        <v>7139</v>
      </c>
      <c r="B2905" t="s">
        <v>7140</v>
      </c>
    </row>
    <row r="2906" spans="1:2" x14ac:dyDescent="0.25">
      <c r="A2906" t="s">
        <v>7141</v>
      </c>
      <c r="B2906" t="s">
        <v>7142</v>
      </c>
    </row>
    <row r="2907" spans="1:2" x14ac:dyDescent="0.25">
      <c r="A2907" t="s">
        <v>7143</v>
      </c>
      <c r="B2907" t="s">
        <v>3145</v>
      </c>
    </row>
    <row r="2908" spans="1:2" x14ac:dyDescent="0.25">
      <c r="A2908" t="s">
        <v>7144</v>
      </c>
      <c r="B2908" t="s">
        <v>7145</v>
      </c>
    </row>
    <row r="2909" spans="1:2" x14ac:dyDescent="0.25">
      <c r="A2909" t="s">
        <v>7146</v>
      </c>
      <c r="B2909" t="s">
        <v>7147</v>
      </c>
    </row>
    <row r="2910" spans="1:2" x14ac:dyDescent="0.25">
      <c r="A2910" t="s">
        <v>7148</v>
      </c>
      <c r="B2910" t="s">
        <v>7149</v>
      </c>
    </row>
    <row r="2911" spans="1:2" x14ac:dyDescent="0.25">
      <c r="A2911" t="s">
        <v>7150</v>
      </c>
      <c r="B2911" t="s">
        <v>7151</v>
      </c>
    </row>
    <row r="2912" spans="1:2" x14ac:dyDescent="0.25">
      <c r="A2912" t="s">
        <v>7152</v>
      </c>
      <c r="B2912" t="s">
        <v>7153</v>
      </c>
    </row>
    <row r="2913" spans="1:2" x14ac:dyDescent="0.25">
      <c r="A2913" t="s">
        <v>7154</v>
      </c>
      <c r="B2913" t="s">
        <v>7155</v>
      </c>
    </row>
    <row r="2914" spans="1:2" x14ac:dyDescent="0.25">
      <c r="A2914" t="s">
        <v>7190</v>
      </c>
      <c r="B2914" t="s">
        <v>7191</v>
      </c>
    </row>
    <row r="2915" spans="1:2" x14ac:dyDescent="0.25">
      <c r="A2915" t="s">
        <v>7192</v>
      </c>
      <c r="B2915" t="s">
        <v>7193</v>
      </c>
    </row>
    <row r="2916" spans="1:2" x14ac:dyDescent="0.25">
      <c r="A2916" t="s">
        <v>7194</v>
      </c>
      <c r="B2916" t="s">
        <v>7195</v>
      </c>
    </row>
    <row r="2917" spans="1:2" x14ac:dyDescent="0.25">
      <c r="A2917" t="s">
        <v>7196</v>
      </c>
      <c r="B2917" t="s">
        <v>7197</v>
      </c>
    </row>
    <row r="2918" spans="1:2" x14ac:dyDescent="0.25">
      <c r="A2918" t="s">
        <v>7198</v>
      </c>
      <c r="B2918" t="s">
        <v>7199</v>
      </c>
    </row>
    <row r="2919" spans="1:2" x14ac:dyDescent="0.25">
      <c r="A2919" t="s">
        <v>7166</v>
      </c>
      <c r="B2919" t="s">
        <v>2010</v>
      </c>
    </row>
    <row r="2920" spans="1:2" x14ac:dyDescent="0.25">
      <c r="A2920" t="s">
        <v>7167</v>
      </c>
      <c r="B2920" t="s">
        <v>2962</v>
      </c>
    </row>
    <row r="2921" spans="1:2" x14ac:dyDescent="0.25">
      <c r="A2921" t="s">
        <v>7168</v>
      </c>
      <c r="B2921" t="s">
        <v>7169</v>
      </c>
    </row>
    <row r="2922" spans="1:2" x14ac:dyDescent="0.25">
      <c r="A2922" t="s">
        <v>7170</v>
      </c>
      <c r="B2922" t="s">
        <v>7171</v>
      </c>
    </row>
    <row r="2923" spans="1:2" x14ac:dyDescent="0.25">
      <c r="A2923" t="s">
        <v>7172</v>
      </c>
      <c r="B2923" t="s">
        <v>7173</v>
      </c>
    </row>
    <row r="2924" spans="1:2" x14ac:dyDescent="0.25">
      <c r="A2924" t="s">
        <v>7174</v>
      </c>
      <c r="B2924" t="s">
        <v>7175</v>
      </c>
    </row>
    <row r="2925" spans="1:2" x14ac:dyDescent="0.25">
      <c r="A2925" t="s">
        <v>7176</v>
      </c>
      <c r="B2925" t="s">
        <v>7177</v>
      </c>
    </row>
    <row r="2926" spans="1:2" x14ac:dyDescent="0.25">
      <c r="A2926" t="s">
        <v>7178</v>
      </c>
      <c r="B2926" t="s">
        <v>7179</v>
      </c>
    </row>
    <row r="2927" spans="1:2" x14ac:dyDescent="0.25">
      <c r="A2927" t="s">
        <v>7180</v>
      </c>
      <c r="B2927" t="s">
        <v>7181</v>
      </c>
    </row>
    <row r="2928" spans="1:2" x14ac:dyDescent="0.25">
      <c r="A2928" t="s">
        <v>7182</v>
      </c>
      <c r="B2928" t="s">
        <v>7183</v>
      </c>
    </row>
    <row r="2929" spans="1:2" x14ac:dyDescent="0.25">
      <c r="A2929" t="s">
        <v>7184</v>
      </c>
      <c r="B2929" t="s">
        <v>7185</v>
      </c>
    </row>
    <row r="2930" spans="1:2" x14ac:dyDescent="0.25">
      <c r="A2930" t="s">
        <v>7186</v>
      </c>
      <c r="B2930" t="s">
        <v>7187</v>
      </c>
    </row>
    <row r="2931" spans="1:2" x14ac:dyDescent="0.25">
      <c r="A2931" t="s">
        <v>7188</v>
      </c>
      <c r="B2931" t="s">
        <v>7189</v>
      </c>
    </row>
    <row r="2932" spans="1:2" x14ac:dyDescent="0.25">
      <c r="A2932" t="s">
        <v>7212</v>
      </c>
      <c r="B2932" t="s">
        <v>7213</v>
      </c>
    </row>
    <row r="2933" spans="1:2" x14ac:dyDescent="0.25">
      <c r="A2933" t="s">
        <v>7214</v>
      </c>
      <c r="B2933" t="s">
        <v>7215</v>
      </c>
    </row>
    <row r="2934" spans="1:2" x14ac:dyDescent="0.25">
      <c r="A2934" t="s">
        <v>7216</v>
      </c>
      <c r="B2934" t="s">
        <v>7217</v>
      </c>
    </row>
    <row r="2935" spans="1:2" x14ac:dyDescent="0.25">
      <c r="A2935" t="s">
        <v>7218</v>
      </c>
      <c r="B2935" t="s">
        <v>7219</v>
      </c>
    </row>
    <row r="2936" spans="1:2" x14ac:dyDescent="0.25">
      <c r="A2936" t="s">
        <v>7220</v>
      </c>
      <c r="B2936" t="s">
        <v>7221</v>
      </c>
    </row>
    <row r="2937" spans="1:2" x14ac:dyDescent="0.25">
      <c r="A2937" t="s">
        <v>7200</v>
      </c>
      <c r="B2937" t="s">
        <v>1746</v>
      </c>
    </row>
    <row r="2938" spans="1:2" x14ac:dyDescent="0.25">
      <c r="A2938" t="s">
        <v>7201</v>
      </c>
      <c r="B2938" t="s">
        <v>2856</v>
      </c>
    </row>
    <row r="2939" spans="1:2" x14ac:dyDescent="0.25">
      <c r="A2939" t="s">
        <v>7202</v>
      </c>
      <c r="B2939" t="s">
        <v>7203</v>
      </c>
    </row>
    <row r="2940" spans="1:2" x14ac:dyDescent="0.25">
      <c r="A2940" t="s">
        <v>7204</v>
      </c>
      <c r="B2940" t="s">
        <v>7205</v>
      </c>
    </row>
    <row r="2941" spans="1:2" x14ac:dyDescent="0.25">
      <c r="A2941" t="s">
        <v>7206</v>
      </c>
      <c r="B2941" t="s">
        <v>7207</v>
      </c>
    </row>
    <row r="2942" spans="1:2" x14ac:dyDescent="0.25">
      <c r="A2942" t="s">
        <v>7208</v>
      </c>
      <c r="B2942" t="s">
        <v>7209</v>
      </c>
    </row>
    <row r="2943" spans="1:2" x14ac:dyDescent="0.25">
      <c r="A2943" t="s">
        <v>7210</v>
      </c>
      <c r="B2943" t="s">
        <v>7211</v>
      </c>
    </row>
    <row r="2944" spans="1:2" x14ac:dyDescent="0.25">
      <c r="A2944" t="s">
        <v>7235</v>
      </c>
      <c r="B2944" t="s">
        <v>7236</v>
      </c>
    </row>
    <row r="2945" spans="1:2" x14ac:dyDescent="0.25">
      <c r="A2945" t="s">
        <v>7237</v>
      </c>
      <c r="B2945" t="s">
        <v>7238</v>
      </c>
    </row>
    <row r="2946" spans="1:2" x14ac:dyDescent="0.25">
      <c r="A2946" t="s">
        <v>7239</v>
      </c>
      <c r="B2946" t="s">
        <v>7240</v>
      </c>
    </row>
    <row r="2947" spans="1:2" x14ac:dyDescent="0.25">
      <c r="A2947" t="s">
        <v>7241</v>
      </c>
      <c r="B2947" t="s">
        <v>7242</v>
      </c>
    </row>
    <row r="2948" spans="1:2" x14ac:dyDescent="0.25">
      <c r="A2948" t="s">
        <v>7243</v>
      </c>
      <c r="B2948" t="s">
        <v>7244</v>
      </c>
    </row>
    <row r="2949" spans="1:2" x14ac:dyDescent="0.25">
      <c r="A2949" t="s">
        <v>7222</v>
      </c>
      <c r="B2949" t="s">
        <v>1973</v>
      </c>
    </row>
    <row r="2950" spans="1:2" x14ac:dyDescent="0.25">
      <c r="A2950" t="s">
        <v>7223</v>
      </c>
      <c r="B2950" t="s">
        <v>7224</v>
      </c>
    </row>
    <row r="2951" spans="1:2" x14ac:dyDescent="0.25">
      <c r="A2951" t="s">
        <v>7225</v>
      </c>
      <c r="B2951" t="s">
        <v>7226</v>
      </c>
    </row>
    <row r="2952" spans="1:2" x14ac:dyDescent="0.25">
      <c r="A2952" t="s">
        <v>7227</v>
      </c>
      <c r="B2952" t="s">
        <v>7228</v>
      </c>
    </row>
    <row r="2953" spans="1:2" x14ac:dyDescent="0.25">
      <c r="A2953" t="s">
        <v>7229</v>
      </c>
      <c r="B2953" t="s">
        <v>7230</v>
      </c>
    </row>
    <row r="2954" spans="1:2" x14ac:dyDescent="0.25">
      <c r="A2954" t="s">
        <v>7231</v>
      </c>
      <c r="B2954" t="s">
        <v>7232</v>
      </c>
    </row>
    <row r="2955" spans="1:2" x14ac:dyDescent="0.25">
      <c r="A2955" t="s">
        <v>7233</v>
      </c>
      <c r="B2955" t="s">
        <v>7234</v>
      </c>
    </row>
    <row r="2956" spans="1:2" x14ac:dyDescent="0.25">
      <c r="A2956" t="s">
        <v>7282</v>
      </c>
      <c r="B2956" t="s">
        <v>7283</v>
      </c>
    </row>
    <row r="2957" spans="1:2" x14ac:dyDescent="0.25">
      <c r="A2957" t="s">
        <v>7284</v>
      </c>
      <c r="B2957" t="s">
        <v>7285</v>
      </c>
    </row>
    <row r="2958" spans="1:2" x14ac:dyDescent="0.25">
      <c r="A2958" t="s">
        <v>7286</v>
      </c>
      <c r="B2958" t="s">
        <v>7287</v>
      </c>
    </row>
    <row r="2959" spans="1:2" x14ac:dyDescent="0.25">
      <c r="A2959" t="s">
        <v>7288</v>
      </c>
      <c r="B2959" t="s">
        <v>7289</v>
      </c>
    </row>
    <row r="2960" spans="1:2" x14ac:dyDescent="0.25">
      <c r="A2960" t="s">
        <v>7290</v>
      </c>
      <c r="B2960" t="s">
        <v>7291</v>
      </c>
    </row>
    <row r="2961" spans="1:2" x14ac:dyDescent="0.25">
      <c r="A2961" t="s">
        <v>7245</v>
      </c>
      <c r="B2961" t="s">
        <v>3880</v>
      </c>
    </row>
    <row r="2962" spans="1:2" x14ac:dyDescent="0.25">
      <c r="A2962" t="s">
        <v>7246</v>
      </c>
      <c r="B2962" t="s">
        <v>7247</v>
      </c>
    </row>
    <row r="2963" spans="1:2" x14ac:dyDescent="0.25">
      <c r="A2963" t="s">
        <v>7248</v>
      </c>
      <c r="B2963" t="s">
        <v>1985</v>
      </c>
    </row>
    <row r="2964" spans="1:2" x14ac:dyDescent="0.25">
      <c r="A2964" t="s">
        <v>7249</v>
      </c>
      <c r="B2964" t="s">
        <v>7250</v>
      </c>
    </row>
    <row r="2965" spans="1:2" x14ac:dyDescent="0.25">
      <c r="A2965" t="s">
        <v>7251</v>
      </c>
      <c r="B2965" t="s">
        <v>7252</v>
      </c>
    </row>
    <row r="2966" spans="1:2" x14ac:dyDescent="0.25">
      <c r="A2966" t="s">
        <v>7253</v>
      </c>
      <c r="B2966" t="s">
        <v>7254</v>
      </c>
    </row>
    <row r="2967" spans="1:2" x14ac:dyDescent="0.25">
      <c r="A2967" t="s">
        <v>7255</v>
      </c>
      <c r="B2967" t="s">
        <v>7256</v>
      </c>
    </row>
    <row r="2968" spans="1:2" x14ac:dyDescent="0.25">
      <c r="A2968" t="s">
        <v>7257</v>
      </c>
      <c r="B2968" t="s">
        <v>7258</v>
      </c>
    </row>
    <row r="2969" spans="1:2" x14ac:dyDescent="0.25">
      <c r="A2969" t="s">
        <v>7259</v>
      </c>
      <c r="B2969" t="s">
        <v>7260</v>
      </c>
    </row>
    <row r="2970" spans="1:2" x14ac:dyDescent="0.25">
      <c r="A2970" t="s">
        <v>7261</v>
      </c>
      <c r="B2970" t="s">
        <v>7262</v>
      </c>
    </row>
    <row r="2971" spans="1:2" x14ac:dyDescent="0.25">
      <c r="A2971" t="s">
        <v>7263</v>
      </c>
      <c r="B2971" t="s">
        <v>7264</v>
      </c>
    </row>
    <row r="2972" spans="1:2" x14ac:dyDescent="0.25">
      <c r="A2972" t="s">
        <v>7265</v>
      </c>
      <c r="B2972" t="s">
        <v>7266</v>
      </c>
    </row>
    <row r="2973" spans="1:2" x14ac:dyDescent="0.25">
      <c r="A2973" t="s">
        <v>7267</v>
      </c>
      <c r="B2973" t="s">
        <v>7268</v>
      </c>
    </row>
    <row r="2974" spans="1:2" x14ac:dyDescent="0.25">
      <c r="A2974" t="s">
        <v>7269</v>
      </c>
      <c r="B2974" t="s">
        <v>7270</v>
      </c>
    </row>
    <row r="2975" spans="1:2" x14ac:dyDescent="0.25">
      <c r="A2975" t="s">
        <v>7271</v>
      </c>
      <c r="B2975" t="s">
        <v>7272</v>
      </c>
    </row>
    <row r="2976" spans="1:2" x14ac:dyDescent="0.25">
      <c r="A2976" t="s">
        <v>7273</v>
      </c>
      <c r="B2976" t="s">
        <v>7274</v>
      </c>
    </row>
    <row r="2977" spans="1:2" x14ac:dyDescent="0.25">
      <c r="A2977" t="s">
        <v>7275</v>
      </c>
      <c r="B2977" t="s">
        <v>7276</v>
      </c>
    </row>
    <row r="2978" spans="1:2" x14ac:dyDescent="0.25">
      <c r="A2978" t="s">
        <v>7277</v>
      </c>
      <c r="B2978" t="s">
        <v>7278</v>
      </c>
    </row>
    <row r="2979" spans="1:2" x14ac:dyDescent="0.25">
      <c r="A2979" t="s">
        <v>7279</v>
      </c>
      <c r="B2979" t="s">
        <v>7280</v>
      </c>
    </row>
    <row r="2980" spans="1:2" x14ac:dyDescent="0.25">
      <c r="A2980" t="s">
        <v>7281</v>
      </c>
      <c r="B2980" t="s">
        <v>3888</v>
      </c>
    </row>
    <row r="2981" spans="1:2" x14ac:dyDescent="0.25">
      <c r="A2981" t="s">
        <v>7317</v>
      </c>
      <c r="B2981" t="s">
        <v>7318</v>
      </c>
    </row>
    <row r="2982" spans="1:2" x14ac:dyDescent="0.25">
      <c r="A2982" t="s">
        <v>7319</v>
      </c>
      <c r="B2982" t="s">
        <v>7320</v>
      </c>
    </row>
    <row r="2983" spans="1:2" x14ac:dyDescent="0.25">
      <c r="A2983" t="s">
        <v>7321</v>
      </c>
      <c r="B2983" t="s">
        <v>7322</v>
      </c>
    </row>
    <row r="2984" spans="1:2" x14ac:dyDescent="0.25">
      <c r="A2984" t="s">
        <v>7323</v>
      </c>
      <c r="B2984" t="s">
        <v>7324</v>
      </c>
    </row>
    <row r="2985" spans="1:2" x14ac:dyDescent="0.25">
      <c r="A2985" t="s">
        <v>7325</v>
      </c>
      <c r="B2985" t="s">
        <v>7326</v>
      </c>
    </row>
    <row r="2986" spans="1:2" x14ac:dyDescent="0.25">
      <c r="A2986" t="s">
        <v>7292</v>
      </c>
      <c r="B2986" t="s">
        <v>2338</v>
      </c>
    </row>
    <row r="2987" spans="1:2" x14ac:dyDescent="0.25">
      <c r="A2987" t="s">
        <v>7293</v>
      </c>
      <c r="B2987" t="s">
        <v>7294</v>
      </c>
    </row>
    <row r="2988" spans="1:2" x14ac:dyDescent="0.25">
      <c r="A2988" t="s">
        <v>7295</v>
      </c>
      <c r="B2988" t="s">
        <v>7296</v>
      </c>
    </row>
    <row r="2989" spans="1:2" x14ac:dyDescent="0.25">
      <c r="A2989" t="s">
        <v>7297</v>
      </c>
      <c r="B2989" t="s">
        <v>7298</v>
      </c>
    </row>
    <row r="2990" spans="1:2" x14ac:dyDescent="0.25">
      <c r="A2990" t="s">
        <v>7299</v>
      </c>
      <c r="B2990" t="s">
        <v>7300</v>
      </c>
    </row>
    <row r="2991" spans="1:2" x14ac:dyDescent="0.25">
      <c r="A2991" t="s">
        <v>7301</v>
      </c>
      <c r="B2991" t="s">
        <v>7302</v>
      </c>
    </row>
    <row r="2992" spans="1:2" x14ac:dyDescent="0.25">
      <c r="A2992" t="s">
        <v>7303</v>
      </c>
      <c r="B2992" t="s">
        <v>7304</v>
      </c>
    </row>
    <row r="2993" spans="1:2" x14ac:dyDescent="0.25">
      <c r="A2993" t="s">
        <v>7305</v>
      </c>
      <c r="B2993" t="s">
        <v>7306</v>
      </c>
    </row>
    <row r="2994" spans="1:2" x14ac:dyDescent="0.25">
      <c r="A2994" t="s">
        <v>7307</v>
      </c>
      <c r="B2994" t="s">
        <v>7308</v>
      </c>
    </row>
    <row r="2995" spans="1:2" x14ac:dyDescent="0.25">
      <c r="A2995" t="s">
        <v>7309</v>
      </c>
      <c r="B2995" t="s">
        <v>7310</v>
      </c>
    </row>
    <row r="2996" spans="1:2" x14ac:dyDescent="0.25">
      <c r="A2996" t="s">
        <v>7311</v>
      </c>
      <c r="B2996" t="s">
        <v>7312</v>
      </c>
    </row>
    <row r="2997" spans="1:2" x14ac:dyDescent="0.25">
      <c r="A2997" t="s">
        <v>7313</v>
      </c>
      <c r="B2997" t="s">
        <v>7314</v>
      </c>
    </row>
    <row r="2998" spans="1:2" x14ac:dyDescent="0.25">
      <c r="A2998" t="s">
        <v>7315</v>
      </c>
      <c r="B2998" t="s">
        <v>7316</v>
      </c>
    </row>
    <row r="2999" spans="1:2" x14ac:dyDescent="0.25">
      <c r="A2999" t="s">
        <v>7370</v>
      </c>
      <c r="B2999" t="s">
        <v>7371</v>
      </c>
    </row>
    <row r="3000" spans="1:2" x14ac:dyDescent="0.25">
      <c r="A3000" t="s">
        <v>7372</v>
      </c>
      <c r="B3000" t="s">
        <v>7373</v>
      </c>
    </row>
    <row r="3001" spans="1:2" x14ac:dyDescent="0.25">
      <c r="A3001" t="s">
        <v>7374</v>
      </c>
      <c r="B3001" t="s">
        <v>7375</v>
      </c>
    </row>
    <row r="3002" spans="1:2" x14ac:dyDescent="0.25">
      <c r="A3002" t="s">
        <v>7376</v>
      </c>
      <c r="B3002" t="s">
        <v>7377</v>
      </c>
    </row>
    <row r="3003" spans="1:2" x14ac:dyDescent="0.25">
      <c r="A3003" t="s">
        <v>7378</v>
      </c>
      <c r="B3003" t="s">
        <v>7379</v>
      </c>
    </row>
    <row r="3004" spans="1:2" x14ac:dyDescent="0.25">
      <c r="A3004" t="s">
        <v>7327</v>
      </c>
      <c r="B3004" t="s">
        <v>7328</v>
      </c>
    </row>
    <row r="3005" spans="1:2" x14ac:dyDescent="0.25">
      <c r="A3005" t="s">
        <v>7329</v>
      </c>
      <c r="B3005" t="s">
        <v>7330</v>
      </c>
    </row>
    <row r="3006" spans="1:2" x14ac:dyDescent="0.25">
      <c r="A3006" t="s">
        <v>7331</v>
      </c>
      <c r="B3006" t="s">
        <v>7332</v>
      </c>
    </row>
    <row r="3007" spans="1:2" x14ac:dyDescent="0.25">
      <c r="A3007" t="s">
        <v>7333</v>
      </c>
      <c r="B3007" t="s">
        <v>7334</v>
      </c>
    </row>
    <row r="3008" spans="1:2" x14ac:dyDescent="0.25">
      <c r="A3008" t="s">
        <v>7335</v>
      </c>
      <c r="B3008" t="s">
        <v>7336</v>
      </c>
    </row>
    <row r="3009" spans="1:2" x14ac:dyDescent="0.25">
      <c r="A3009" t="s">
        <v>7337</v>
      </c>
      <c r="B3009" t="s">
        <v>7338</v>
      </c>
    </row>
    <row r="3010" spans="1:2" x14ac:dyDescent="0.25">
      <c r="A3010" t="s">
        <v>7339</v>
      </c>
      <c r="B3010" t="s">
        <v>7340</v>
      </c>
    </row>
    <row r="3011" spans="1:2" x14ac:dyDescent="0.25">
      <c r="A3011" t="s">
        <v>7341</v>
      </c>
      <c r="B3011" t="s">
        <v>7342</v>
      </c>
    </row>
    <row r="3012" spans="1:2" x14ac:dyDescent="0.25">
      <c r="A3012" t="s">
        <v>7343</v>
      </c>
      <c r="B3012" t="s">
        <v>7344</v>
      </c>
    </row>
    <row r="3013" spans="1:2" x14ac:dyDescent="0.25">
      <c r="A3013" t="s">
        <v>7345</v>
      </c>
      <c r="B3013" t="s">
        <v>7346</v>
      </c>
    </row>
    <row r="3014" spans="1:2" x14ac:dyDescent="0.25">
      <c r="A3014" t="s">
        <v>7347</v>
      </c>
      <c r="B3014" t="s">
        <v>7348</v>
      </c>
    </row>
    <row r="3015" spans="1:2" x14ac:dyDescent="0.25">
      <c r="A3015" t="s">
        <v>7349</v>
      </c>
      <c r="B3015" t="s">
        <v>7350</v>
      </c>
    </row>
    <row r="3016" spans="1:2" x14ac:dyDescent="0.25">
      <c r="A3016" t="s">
        <v>7351</v>
      </c>
      <c r="B3016" t="s">
        <v>7352</v>
      </c>
    </row>
    <row r="3017" spans="1:2" x14ac:dyDescent="0.25">
      <c r="A3017" t="s">
        <v>7353</v>
      </c>
      <c r="B3017" t="s">
        <v>1863</v>
      </c>
    </row>
    <row r="3018" spans="1:2" x14ac:dyDescent="0.25">
      <c r="A3018" t="s">
        <v>7354</v>
      </c>
      <c r="B3018" t="s">
        <v>7355</v>
      </c>
    </row>
    <row r="3019" spans="1:2" x14ac:dyDescent="0.25">
      <c r="A3019" t="s">
        <v>7356</v>
      </c>
      <c r="B3019" t="s">
        <v>7357</v>
      </c>
    </row>
    <row r="3020" spans="1:2" x14ac:dyDescent="0.25">
      <c r="A3020" t="s">
        <v>7358</v>
      </c>
      <c r="B3020" t="s">
        <v>7359</v>
      </c>
    </row>
    <row r="3021" spans="1:2" x14ac:dyDescent="0.25">
      <c r="A3021" t="s">
        <v>7360</v>
      </c>
      <c r="B3021" t="s">
        <v>7361</v>
      </c>
    </row>
    <row r="3022" spans="1:2" x14ac:dyDescent="0.25">
      <c r="A3022" t="s">
        <v>7362</v>
      </c>
      <c r="B3022" t="s">
        <v>7363</v>
      </c>
    </row>
    <row r="3023" spans="1:2" x14ac:dyDescent="0.25">
      <c r="A3023" t="s">
        <v>7364</v>
      </c>
      <c r="B3023" t="s">
        <v>7365</v>
      </c>
    </row>
    <row r="3024" spans="1:2" x14ac:dyDescent="0.25">
      <c r="A3024" t="s">
        <v>7366</v>
      </c>
      <c r="B3024" t="s">
        <v>7367</v>
      </c>
    </row>
    <row r="3025" spans="1:2" x14ac:dyDescent="0.25">
      <c r="A3025" t="s">
        <v>7368</v>
      </c>
      <c r="B3025" t="s">
        <v>7369</v>
      </c>
    </row>
    <row r="3026" spans="1:2" x14ac:dyDescent="0.25">
      <c r="A3026" t="s">
        <v>7398</v>
      </c>
      <c r="B3026" t="s">
        <v>7399</v>
      </c>
    </row>
    <row r="3027" spans="1:2" x14ac:dyDescent="0.25">
      <c r="A3027" t="s">
        <v>7400</v>
      </c>
      <c r="B3027" t="s">
        <v>7401</v>
      </c>
    </row>
    <row r="3028" spans="1:2" x14ac:dyDescent="0.25">
      <c r="A3028" t="s">
        <v>7402</v>
      </c>
      <c r="B3028" t="s">
        <v>7403</v>
      </c>
    </row>
    <row r="3029" spans="1:2" x14ac:dyDescent="0.25">
      <c r="A3029" t="s">
        <v>7404</v>
      </c>
      <c r="B3029" t="s">
        <v>7405</v>
      </c>
    </row>
    <row r="3030" spans="1:2" x14ac:dyDescent="0.25">
      <c r="A3030" t="s">
        <v>7406</v>
      </c>
      <c r="B3030" t="s">
        <v>7407</v>
      </c>
    </row>
    <row r="3031" spans="1:2" x14ac:dyDescent="0.25">
      <c r="A3031" t="s">
        <v>7380</v>
      </c>
      <c r="B3031" t="s">
        <v>7381</v>
      </c>
    </row>
    <row r="3032" spans="1:2" x14ac:dyDescent="0.25">
      <c r="A3032" t="s">
        <v>7382</v>
      </c>
      <c r="B3032" t="s">
        <v>7383</v>
      </c>
    </row>
    <row r="3033" spans="1:2" x14ac:dyDescent="0.25">
      <c r="A3033" t="s">
        <v>7384</v>
      </c>
      <c r="B3033" t="s">
        <v>7385</v>
      </c>
    </row>
    <row r="3034" spans="1:2" x14ac:dyDescent="0.25">
      <c r="A3034" t="s">
        <v>7386</v>
      </c>
      <c r="B3034" t="s">
        <v>7387</v>
      </c>
    </row>
    <row r="3035" spans="1:2" x14ac:dyDescent="0.25">
      <c r="A3035" t="s">
        <v>7388</v>
      </c>
      <c r="B3035" t="s">
        <v>7389</v>
      </c>
    </row>
    <row r="3036" spans="1:2" x14ac:dyDescent="0.25">
      <c r="A3036" t="s">
        <v>7390</v>
      </c>
      <c r="B3036" t="s">
        <v>7391</v>
      </c>
    </row>
    <row r="3037" spans="1:2" x14ac:dyDescent="0.25">
      <c r="A3037" t="s">
        <v>7392</v>
      </c>
      <c r="B3037" t="s">
        <v>7393</v>
      </c>
    </row>
    <row r="3038" spans="1:2" x14ac:dyDescent="0.25">
      <c r="A3038" t="s">
        <v>7394</v>
      </c>
      <c r="B3038" t="s">
        <v>7395</v>
      </c>
    </row>
    <row r="3039" spans="1:2" x14ac:dyDescent="0.25">
      <c r="A3039" t="s">
        <v>7396</v>
      </c>
      <c r="B3039" t="s">
        <v>7397</v>
      </c>
    </row>
    <row r="3040" spans="1:2" x14ac:dyDescent="0.25">
      <c r="A3040" t="s">
        <v>7418</v>
      </c>
      <c r="B3040" t="s">
        <v>7419</v>
      </c>
    </row>
    <row r="3041" spans="1:2" x14ac:dyDescent="0.25">
      <c r="A3041" t="s">
        <v>7420</v>
      </c>
      <c r="B3041" t="s">
        <v>7421</v>
      </c>
    </row>
    <row r="3042" spans="1:2" x14ac:dyDescent="0.25">
      <c r="A3042" t="s">
        <v>7422</v>
      </c>
      <c r="B3042" t="s">
        <v>7423</v>
      </c>
    </row>
    <row r="3043" spans="1:2" x14ac:dyDescent="0.25">
      <c r="A3043" t="s">
        <v>7424</v>
      </c>
      <c r="B3043" t="s">
        <v>7425</v>
      </c>
    </row>
    <row r="3044" spans="1:2" x14ac:dyDescent="0.25">
      <c r="A3044" t="s">
        <v>7426</v>
      </c>
      <c r="B3044" t="s">
        <v>7427</v>
      </c>
    </row>
    <row r="3045" spans="1:2" x14ac:dyDescent="0.25">
      <c r="A3045" t="s">
        <v>7408</v>
      </c>
      <c r="B3045" t="s">
        <v>7409</v>
      </c>
    </row>
    <row r="3046" spans="1:2" x14ac:dyDescent="0.25">
      <c r="A3046" t="s">
        <v>7410</v>
      </c>
      <c r="B3046" t="s">
        <v>7411</v>
      </c>
    </row>
    <row r="3047" spans="1:2" x14ac:dyDescent="0.25">
      <c r="A3047" t="s">
        <v>7412</v>
      </c>
      <c r="B3047" t="s">
        <v>7413</v>
      </c>
    </row>
    <row r="3048" spans="1:2" x14ac:dyDescent="0.25">
      <c r="A3048" t="s">
        <v>7414</v>
      </c>
      <c r="B3048" t="s">
        <v>7415</v>
      </c>
    </row>
    <row r="3049" spans="1:2" x14ac:dyDescent="0.25">
      <c r="A3049" t="s">
        <v>7416</v>
      </c>
      <c r="B3049" t="s">
        <v>7417</v>
      </c>
    </row>
    <row r="3050" spans="1:2" x14ac:dyDescent="0.25">
      <c r="A3050" t="s">
        <v>7442</v>
      </c>
      <c r="B3050" t="s">
        <v>7443</v>
      </c>
    </row>
    <row r="3051" spans="1:2" x14ac:dyDescent="0.25">
      <c r="A3051" t="s">
        <v>7444</v>
      </c>
      <c r="B3051" t="s">
        <v>7445</v>
      </c>
    </row>
    <row r="3052" spans="1:2" x14ac:dyDescent="0.25">
      <c r="A3052" t="s">
        <v>7446</v>
      </c>
      <c r="B3052" t="s">
        <v>7447</v>
      </c>
    </row>
    <row r="3053" spans="1:2" x14ac:dyDescent="0.25">
      <c r="A3053" t="s">
        <v>7448</v>
      </c>
      <c r="B3053" t="s">
        <v>7449</v>
      </c>
    </row>
    <row r="3054" spans="1:2" x14ac:dyDescent="0.25">
      <c r="A3054" t="s">
        <v>7450</v>
      </c>
      <c r="B3054" t="s">
        <v>7451</v>
      </c>
    </row>
    <row r="3055" spans="1:2" x14ac:dyDescent="0.25">
      <c r="A3055" t="s">
        <v>7428</v>
      </c>
      <c r="B3055" t="s">
        <v>2376</v>
      </c>
    </row>
    <row r="3056" spans="1:2" x14ac:dyDescent="0.25">
      <c r="A3056" t="s">
        <v>7429</v>
      </c>
      <c r="B3056" t="s">
        <v>2376</v>
      </c>
    </row>
    <row r="3057" spans="1:2" x14ac:dyDescent="0.25">
      <c r="A3057" t="s">
        <v>7430</v>
      </c>
      <c r="B3057" t="s">
        <v>1947</v>
      </c>
    </row>
    <row r="3058" spans="1:2" x14ac:dyDescent="0.25">
      <c r="A3058" t="s">
        <v>7431</v>
      </c>
      <c r="B3058" t="s">
        <v>2338</v>
      </c>
    </row>
    <row r="3059" spans="1:2" x14ac:dyDescent="0.25">
      <c r="A3059" t="s">
        <v>7432</v>
      </c>
      <c r="B3059" t="s">
        <v>7433</v>
      </c>
    </row>
    <row r="3060" spans="1:2" x14ac:dyDescent="0.25">
      <c r="A3060" t="s">
        <v>7434</v>
      </c>
      <c r="B3060" t="s">
        <v>7435</v>
      </c>
    </row>
    <row r="3061" spans="1:2" x14ac:dyDescent="0.25">
      <c r="A3061" t="s">
        <v>7436</v>
      </c>
      <c r="B3061" t="s">
        <v>7437</v>
      </c>
    </row>
    <row r="3062" spans="1:2" x14ac:dyDescent="0.25">
      <c r="A3062" t="s">
        <v>7438</v>
      </c>
      <c r="B3062" t="s">
        <v>7439</v>
      </c>
    </row>
    <row r="3063" spans="1:2" x14ac:dyDescent="0.25">
      <c r="A3063" t="s">
        <v>7440</v>
      </c>
      <c r="B3063" t="s">
        <v>7441</v>
      </c>
    </row>
    <row r="3064" spans="1:2" x14ac:dyDescent="0.25">
      <c r="A3064" t="s">
        <v>7474</v>
      </c>
      <c r="B3064" t="s">
        <v>7475</v>
      </c>
    </row>
    <row r="3065" spans="1:2" x14ac:dyDescent="0.25">
      <c r="A3065" t="s">
        <v>7476</v>
      </c>
      <c r="B3065" t="s">
        <v>7477</v>
      </c>
    </row>
    <row r="3066" spans="1:2" x14ac:dyDescent="0.25">
      <c r="A3066" t="s">
        <v>7478</v>
      </c>
      <c r="B3066" t="s">
        <v>7479</v>
      </c>
    </row>
    <row r="3067" spans="1:2" x14ac:dyDescent="0.25">
      <c r="A3067" t="s">
        <v>7480</v>
      </c>
      <c r="B3067" t="s">
        <v>7481</v>
      </c>
    </row>
    <row r="3068" spans="1:2" x14ac:dyDescent="0.25">
      <c r="A3068" t="s">
        <v>7482</v>
      </c>
      <c r="B3068" t="s">
        <v>7483</v>
      </c>
    </row>
    <row r="3069" spans="1:2" x14ac:dyDescent="0.25">
      <c r="A3069" t="s">
        <v>7452</v>
      </c>
      <c r="B3069" t="s">
        <v>7453</v>
      </c>
    </row>
    <row r="3070" spans="1:2" x14ac:dyDescent="0.25">
      <c r="A3070" t="s">
        <v>7454</v>
      </c>
      <c r="B3070" t="s">
        <v>7455</v>
      </c>
    </row>
    <row r="3071" spans="1:2" x14ac:dyDescent="0.25">
      <c r="A3071" t="s">
        <v>7456</v>
      </c>
      <c r="B3071" t="s">
        <v>7457</v>
      </c>
    </row>
    <row r="3072" spans="1:2" x14ac:dyDescent="0.25">
      <c r="A3072" t="s">
        <v>7458</v>
      </c>
      <c r="B3072" t="s">
        <v>7459</v>
      </c>
    </row>
    <row r="3073" spans="1:2" x14ac:dyDescent="0.25">
      <c r="A3073" t="s">
        <v>7460</v>
      </c>
      <c r="B3073" t="s">
        <v>7461</v>
      </c>
    </row>
    <row r="3074" spans="1:2" x14ac:dyDescent="0.25">
      <c r="A3074" t="s">
        <v>7462</v>
      </c>
      <c r="B3074" t="s">
        <v>7463</v>
      </c>
    </row>
    <row r="3075" spans="1:2" x14ac:dyDescent="0.25">
      <c r="A3075" t="s">
        <v>7464</v>
      </c>
      <c r="B3075" t="s">
        <v>7465</v>
      </c>
    </row>
    <row r="3076" spans="1:2" x14ac:dyDescent="0.25">
      <c r="A3076" t="s">
        <v>7466</v>
      </c>
      <c r="B3076" t="s">
        <v>7467</v>
      </c>
    </row>
    <row r="3077" spans="1:2" x14ac:dyDescent="0.25">
      <c r="A3077" t="s">
        <v>7468</v>
      </c>
      <c r="B3077" t="s">
        <v>7469</v>
      </c>
    </row>
    <row r="3078" spans="1:2" x14ac:dyDescent="0.25">
      <c r="A3078" t="s">
        <v>7470</v>
      </c>
      <c r="B3078" t="s">
        <v>7471</v>
      </c>
    </row>
    <row r="3079" spans="1:2" x14ac:dyDescent="0.25">
      <c r="A3079" t="s">
        <v>7472</v>
      </c>
      <c r="B3079" t="s">
        <v>7473</v>
      </c>
    </row>
    <row r="3080" spans="1:2" x14ac:dyDescent="0.25">
      <c r="A3080" t="s">
        <v>7503</v>
      </c>
      <c r="B3080" t="s">
        <v>7504</v>
      </c>
    </row>
    <row r="3081" spans="1:2" x14ac:dyDescent="0.25">
      <c r="A3081" t="s">
        <v>7505</v>
      </c>
      <c r="B3081" t="s">
        <v>7506</v>
      </c>
    </row>
    <row r="3082" spans="1:2" x14ac:dyDescent="0.25">
      <c r="A3082" t="s">
        <v>7507</v>
      </c>
      <c r="B3082" t="s">
        <v>7508</v>
      </c>
    </row>
    <row r="3083" spans="1:2" x14ac:dyDescent="0.25">
      <c r="A3083" t="s">
        <v>7509</v>
      </c>
      <c r="B3083" t="s">
        <v>7510</v>
      </c>
    </row>
    <row r="3084" spans="1:2" x14ac:dyDescent="0.25">
      <c r="A3084" t="s">
        <v>7511</v>
      </c>
      <c r="B3084" t="s">
        <v>7512</v>
      </c>
    </row>
    <row r="3085" spans="1:2" x14ac:dyDescent="0.25">
      <c r="A3085" t="s">
        <v>7484</v>
      </c>
      <c r="B3085" t="s">
        <v>2413</v>
      </c>
    </row>
    <row r="3086" spans="1:2" x14ac:dyDescent="0.25">
      <c r="A3086" t="s">
        <v>7485</v>
      </c>
      <c r="B3086" t="s">
        <v>7486</v>
      </c>
    </row>
    <row r="3087" spans="1:2" x14ac:dyDescent="0.25">
      <c r="A3087" t="s">
        <v>7487</v>
      </c>
      <c r="B3087" t="s">
        <v>7488</v>
      </c>
    </row>
    <row r="3088" spans="1:2" x14ac:dyDescent="0.25">
      <c r="A3088" t="s">
        <v>7489</v>
      </c>
      <c r="B3088" t="s">
        <v>7490</v>
      </c>
    </row>
    <row r="3089" spans="1:2" x14ac:dyDescent="0.25">
      <c r="A3089" t="s">
        <v>7491</v>
      </c>
      <c r="B3089" t="s">
        <v>7492</v>
      </c>
    </row>
    <row r="3090" spans="1:2" x14ac:dyDescent="0.25">
      <c r="A3090" t="s">
        <v>7493</v>
      </c>
      <c r="B3090" t="s">
        <v>7494</v>
      </c>
    </row>
    <row r="3091" spans="1:2" x14ac:dyDescent="0.25">
      <c r="A3091" t="s">
        <v>7495</v>
      </c>
      <c r="B3091" t="s">
        <v>7496</v>
      </c>
    </row>
    <row r="3092" spans="1:2" x14ac:dyDescent="0.25">
      <c r="A3092" t="s">
        <v>7497</v>
      </c>
      <c r="B3092" t="s">
        <v>7498</v>
      </c>
    </row>
    <row r="3093" spans="1:2" x14ac:dyDescent="0.25">
      <c r="A3093" t="s">
        <v>7499</v>
      </c>
      <c r="B3093" t="s">
        <v>7500</v>
      </c>
    </row>
    <row r="3094" spans="1:2" x14ac:dyDescent="0.25">
      <c r="A3094" t="s">
        <v>7501</v>
      </c>
      <c r="B3094" t="s">
        <v>7502</v>
      </c>
    </row>
    <row r="3095" spans="1:2" x14ac:dyDescent="0.25">
      <c r="A3095" t="s">
        <v>7531</v>
      </c>
      <c r="B3095" t="s">
        <v>7532</v>
      </c>
    </row>
    <row r="3096" spans="1:2" x14ac:dyDescent="0.25">
      <c r="A3096" t="s">
        <v>7533</v>
      </c>
      <c r="B3096" t="s">
        <v>7534</v>
      </c>
    </row>
    <row r="3097" spans="1:2" x14ac:dyDescent="0.25">
      <c r="A3097" t="s">
        <v>7535</v>
      </c>
      <c r="B3097" t="s">
        <v>7536</v>
      </c>
    </row>
    <row r="3098" spans="1:2" x14ac:dyDescent="0.25">
      <c r="A3098" t="s">
        <v>7537</v>
      </c>
      <c r="B3098" t="s">
        <v>7538</v>
      </c>
    </row>
    <row r="3099" spans="1:2" x14ac:dyDescent="0.25">
      <c r="A3099" t="s">
        <v>7539</v>
      </c>
      <c r="B3099" t="s">
        <v>7540</v>
      </c>
    </row>
    <row r="3100" spans="1:2" x14ac:dyDescent="0.25">
      <c r="A3100" t="s">
        <v>7513</v>
      </c>
      <c r="B3100" t="s">
        <v>7514</v>
      </c>
    </row>
    <row r="3101" spans="1:2" x14ac:dyDescent="0.25">
      <c r="A3101" t="s">
        <v>7515</v>
      </c>
      <c r="B3101" t="s">
        <v>7516</v>
      </c>
    </row>
    <row r="3102" spans="1:2" x14ac:dyDescent="0.25">
      <c r="A3102" t="s">
        <v>7517</v>
      </c>
      <c r="B3102" t="s">
        <v>7518</v>
      </c>
    </row>
    <row r="3103" spans="1:2" x14ac:dyDescent="0.25">
      <c r="A3103" t="s">
        <v>7519</v>
      </c>
      <c r="B3103" t="s">
        <v>7520</v>
      </c>
    </row>
    <row r="3104" spans="1:2" x14ac:dyDescent="0.25">
      <c r="A3104" t="s">
        <v>7521</v>
      </c>
      <c r="B3104" t="s">
        <v>7522</v>
      </c>
    </row>
    <row r="3105" spans="1:2" x14ac:dyDescent="0.25">
      <c r="A3105" t="s">
        <v>7523</v>
      </c>
      <c r="B3105" t="s">
        <v>7524</v>
      </c>
    </row>
    <row r="3106" spans="1:2" x14ac:dyDescent="0.25">
      <c r="A3106" t="s">
        <v>7525</v>
      </c>
      <c r="B3106" t="s">
        <v>7526</v>
      </c>
    </row>
    <row r="3107" spans="1:2" x14ac:dyDescent="0.25">
      <c r="A3107" t="s">
        <v>7527</v>
      </c>
      <c r="B3107" t="s">
        <v>7528</v>
      </c>
    </row>
    <row r="3108" spans="1:2" x14ac:dyDescent="0.25">
      <c r="A3108" t="s">
        <v>7529</v>
      </c>
      <c r="B3108" t="s">
        <v>7530</v>
      </c>
    </row>
    <row r="3109" spans="1:2" x14ac:dyDescent="0.25">
      <c r="A3109" t="s">
        <v>7562</v>
      </c>
      <c r="B3109" t="s">
        <v>7563</v>
      </c>
    </row>
    <row r="3110" spans="1:2" x14ac:dyDescent="0.25">
      <c r="A3110" t="s">
        <v>7564</v>
      </c>
      <c r="B3110" t="s">
        <v>7565</v>
      </c>
    </row>
    <row r="3111" spans="1:2" x14ac:dyDescent="0.25">
      <c r="A3111" t="s">
        <v>7566</v>
      </c>
      <c r="B3111" t="s">
        <v>7567</v>
      </c>
    </row>
    <row r="3112" spans="1:2" x14ac:dyDescent="0.25">
      <c r="A3112" t="s">
        <v>7568</v>
      </c>
      <c r="B3112" t="s">
        <v>7569</v>
      </c>
    </row>
    <row r="3113" spans="1:2" x14ac:dyDescent="0.25">
      <c r="A3113" t="s">
        <v>7570</v>
      </c>
      <c r="B3113" t="s">
        <v>7571</v>
      </c>
    </row>
    <row r="3114" spans="1:2" x14ac:dyDescent="0.25">
      <c r="A3114" t="s">
        <v>7541</v>
      </c>
      <c r="B3114" t="s">
        <v>2447</v>
      </c>
    </row>
    <row r="3115" spans="1:2" x14ac:dyDescent="0.25">
      <c r="A3115" t="s">
        <v>7542</v>
      </c>
      <c r="B3115" t="s">
        <v>7543</v>
      </c>
    </row>
    <row r="3116" spans="1:2" x14ac:dyDescent="0.25">
      <c r="A3116" t="s">
        <v>7544</v>
      </c>
      <c r="B3116" t="s">
        <v>7545</v>
      </c>
    </row>
    <row r="3117" spans="1:2" x14ac:dyDescent="0.25">
      <c r="A3117" t="s">
        <v>7546</v>
      </c>
      <c r="B3117" t="s">
        <v>7547</v>
      </c>
    </row>
    <row r="3118" spans="1:2" x14ac:dyDescent="0.25">
      <c r="A3118" t="s">
        <v>7548</v>
      </c>
      <c r="B3118" t="s">
        <v>7549</v>
      </c>
    </row>
    <row r="3119" spans="1:2" x14ac:dyDescent="0.25">
      <c r="A3119" t="s">
        <v>7550</v>
      </c>
      <c r="B3119" t="s">
        <v>7551</v>
      </c>
    </row>
    <row r="3120" spans="1:2" x14ac:dyDescent="0.25">
      <c r="A3120" t="s">
        <v>7552</v>
      </c>
      <c r="B3120" t="s">
        <v>7553</v>
      </c>
    </row>
    <row r="3121" spans="1:2" x14ac:dyDescent="0.25">
      <c r="A3121" t="s">
        <v>7554</v>
      </c>
      <c r="B3121" t="s">
        <v>7555</v>
      </c>
    </row>
    <row r="3122" spans="1:2" x14ac:dyDescent="0.25">
      <c r="A3122" t="s">
        <v>7556</v>
      </c>
      <c r="B3122" t="s">
        <v>7557</v>
      </c>
    </row>
    <row r="3123" spans="1:2" x14ac:dyDescent="0.25">
      <c r="A3123" t="s">
        <v>7558</v>
      </c>
      <c r="B3123" t="s">
        <v>7559</v>
      </c>
    </row>
    <row r="3124" spans="1:2" x14ac:dyDescent="0.25">
      <c r="A3124" t="s">
        <v>7560</v>
      </c>
      <c r="B3124" t="s">
        <v>7561</v>
      </c>
    </row>
    <row r="3125" spans="1:2" x14ac:dyDescent="0.25">
      <c r="A3125" t="s">
        <v>7588</v>
      </c>
      <c r="B3125" t="s">
        <v>7589</v>
      </c>
    </row>
    <row r="3126" spans="1:2" x14ac:dyDescent="0.25">
      <c r="A3126" t="s">
        <v>7590</v>
      </c>
      <c r="B3126" t="s">
        <v>7591</v>
      </c>
    </row>
    <row r="3127" spans="1:2" x14ac:dyDescent="0.25">
      <c r="A3127" t="s">
        <v>7592</v>
      </c>
      <c r="B3127" t="s">
        <v>7593</v>
      </c>
    </row>
    <row r="3128" spans="1:2" x14ac:dyDescent="0.25">
      <c r="A3128" t="s">
        <v>7594</v>
      </c>
      <c r="B3128" t="s">
        <v>7595</v>
      </c>
    </row>
    <row r="3129" spans="1:2" x14ac:dyDescent="0.25">
      <c r="A3129" t="s">
        <v>7596</v>
      </c>
      <c r="B3129" t="s">
        <v>7597</v>
      </c>
    </row>
    <row r="3130" spans="1:2" x14ac:dyDescent="0.25">
      <c r="A3130" t="s">
        <v>7572</v>
      </c>
      <c r="B3130" t="s">
        <v>7573</v>
      </c>
    </row>
    <row r="3131" spans="1:2" x14ac:dyDescent="0.25">
      <c r="A3131" t="s">
        <v>7574</v>
      </c>
      <c r="B3131" t="s">
        <v>7575</v>
      </c>
    </row>
    <row r="3132" spans="1:2" x14ac:dyDescent="0.25">
      <c r="A3132" t="s">
        <v>7576</v>
      </c>
      <c r="B3132" t="s">
        <v>7577</v>
      </c>
    </row>
    <row r="3133" spans="1:2" x14ac:dyDescent="0.25">
      <c r="A3133" t="s">
        <v>7578</v>
      </c>
      <c r="B3133" t="s">
        <v>7579</v>
      </c>
    </row>
    <row r="3134" spans="1:2" x14ac:dyDescent="0.25">
      <c r="A3134" t="s">
        <v>7580</v>
      </c>
      <c r="B3134" t="s">
        <v>7581</v>
      </c>
    </row>
    <row r="3135" spans="1:2" x14ac:dyDescent="0.25">
      <c r="A3135" t="s">
        <v>7582</v>
      </c>
      <c r="B3135" t="s">
        <v>7583</v>
      </c>
    </row>
    <row r="3136" spans="1:2" x14ac:dyDescent="0.25">
      <c r="A3136" t="s">
        <v>7584</v>
      </c>
      <c r="B3136" t="s">
        <v>7585</v>
      </c>
    </row>
    <row r="3137" spans="1:2" x14ac:dyDescent="0.25">
      <c r="A3137" t="s">
        <v>7586</v>
      </c>
      <c r="B3137" t="s">
        <v>7587</v>
      </c>
    </row>
    <row r="3138" spans="1:2" x14ac:dyDescent="0.25">
      <c r="A3138" t="s">
        <v>7628</v>
      </c>
      <c r="B3138" t="s">
        <v>7629</v>
      </c>
    </row>
    <row r="3139" spans="1:2" x14ac:dyDescent="0.25">
      <c r="A3139" t="s">
        <v>7630</v>
      </c>
      <c r="B3139" t="s">
        <v>7631</v>
      </c>
    </row>
    <row r="3140" spans="1:2" x14ac:dyDescent="0.25">
      <c r="A3140" t="s">
        <v>7632</v>
      </c>
      <c r="B3140" t="s">
        <v>7633</v>
      </c>
    </row>
    <row r="3141" spans="1:2" x14ac:dyDescent="0.25">
      <c r="A3141" t="s">
        <v>7634</v>
      </c>
      <c r="B3141" t="s">
        <v>7635</v>
      </c>
    </row>
    <row r="3142" spans="1:2" x14ac:dyDescent="0.25">
      <c r="A3142" t="s">
        <v>7636</v>
      </c>
      <c r="B3142" t="s">
        <v>7637</v>
      </c>
    </row>
    <row r="3143" spans="1:2" x14ac:dyDescent="0.25">
      <c r="A3143" t="s">
        <v>7598</v>
      </c>
      <c r="B3143" t="s">
        <v>7599</v>
      </c>
    </row>
    <row r="3144" spans="1:2" x14ac:dyDescent="0.25">
      <c r="A3144" t="s">
        <v>7600</v>
      </c>
      <c r="B3144" t="s">
        <v>7601</v>
      </c>
    </row>
    <row r="3145" spans="1:2" x14ac:dyDescent="0.25">
      <c r="A3145" t="s">
        <v>7602</v>
      </c>
      <c r="B3145" t="s">
        <v>7603</v>
      </c>
    </row>
    <row r="3146" spans="1:2" x14ac:dyDescent="0.25">
      <c r="A3146" t="s">
        <v>7604</v>
      </c>
      <c r="B3146" t="s">
        <v>7605</v>
      </c>
    </row>
    <row r="3147" spans="1:2" x14ac:dyDescent="0.25">
      <c r="A3147" t="s">
        <v>7606</v>
      </c>
      <c r="B3147" t="s">
        <v>7607</v>
      </c>
    </row>
    <row r="3148" spans="1:2" x14ac:dyDescent="0.25">
      <c r="A3148" t="s">
        <v>7608</v>
      </c>
      <c r="B3148" t="s">
        <v>7609</v>
      </c>
    </row>
    <row r="3149" spans="1:2" x14ac:dyDescent="0.25">
      <c r="A3149" t="s">
        <v>7610</v>
      </c>
      <c r="B3149" t="s">
        <v>7611</v>
      </c>
    </row>
    <row r="3150" spans="1:2" x14ac:dyDescent="0.25">
      <c r="A3150" t="s">
        <v>7612</v>
      </c>
      <c r="B3150" t="s">
        <v>7613</v>
      </c>
    </row>
    <row r="3151" spans="1:2" x14ac:dyDescent="0.25">
      <c r="A3151" t="s">
        <v>7614</v>
      </c>
      <c r="B3151" t="s">
        <v>7615</v>
      </c>
    </row>
    <row r="3152" spans="1:2" x14ac:dyDescent="0.25">
      <c r="A3152" t="s">
        <v>7616</v>
      </c>
      <c r="B3152" t="s">
        <v>7617</v>
      </c>
    </row>
    <row r="3153" spans="1:2" x14ac:dyDescent="0.25">
      <c r="A3153" t="s">
        <v>7618</v>
      </c>
      <c r="B3153" t="s">
        <v>7619</v>
      </c>
    </row>
    <row r="3154" spans="1:2" x14ac:dyDescent="0.25">
      <c r="A3154" t="s">
        <v>7620</v>
      </c>
      <c r="B3154" t="s">
        <v>7621</v>
      </c>
    </row>
    <row r="3155" spans="1:2" x14ac:dyDescent="0.25">
      <c r="A3155" t="s">
        <v>7622</v>
      </c>
      <c r="B3155" t="s">
        <v>7623</v>
      </c>
    </row>
    <row r="3156" spans="1:2" x14ac:dyDescent="0.25">
      <c r="A3156" t="s">
        <v>7624</v>
      </c>
      <c r="B3156" t="s">
        <v>7625</v>
      </c>
    </row>
    <row r="3157" spans="1:2" x14ac:dyDescent="0.25">
      <c r="A3157" t="s">
        <v>7626</v>
      </c>
      <c r="B3157" t="s">
        <v>7627</v>
      </c>
    </row>
    <row r="3158" spans="1:2" x14ac:dyDescent="0.25">
      <c r="A3158" t="s">
        <v>7651</v>
      </c>
      <c r="B3158" t="s">
        <v>7652</v>
      </c>
    </row>
    <row r="3159" spans="1:2" x14ac:dyDescent="0.25">
      <c r="A3159" t="s">
        <v>7653</v>
      </c>
      <c r="B3159" t="s">
        <v>7654</v>
      </c>
    </row>
    <row r="3160" spans="1:2" x14ac:dyDescent="0.25">
      <c r="A3160" t="s">
        <v>7655</v>
      </c>
      <c r="B3160" t="s">
        <v>7656</v>
      </c>
    </row>
    <row r="3161" spans="1:2" x14ac:dyDescent="0.25">
      <c r="A3161" t="s">
        <v>7657</v>
      </c>
      <c r="B3161" t="s">
        <v>7658</v>
      </c>
    </row>
    <row r="3162" spans="1:2" x14ac:dyDescent="0.25">
      <c r="A3162" t="s">
        <v>7659</v>
      </c>
      <c r="B3162" t="s">
        <v>7660</v>
      </c>
    </row>
    <row r="3163" spans="1:2" x14ac:dyDescent="0.25">
      <c r="A3163" t="s">
        <v>7638</v>
      </c>
      <c r="B3163" t="s">
        <v>7639</v>
      </c>
    </row>
    <row r="3164" spans="1:2" x14ac:dyDescent="0.25">
      <c r="A3164" t="s">
        <v>7640</v>
      </c>
      <c r="B3164" t="s">
        <v>7639</v>
      </c>
    </row>
    <row r="3165" spans="1:2" x14ac:dyDescent="0.25">
      <c r="A3165" t="s">
        <v>7641</v>
      </c>
      <c r="B3165" t="s">
        <v>7642</v>
      </c>
    </row>
    <row r="3166" spans="1:2" x14ac:dyDescent="0.25">
      <c r="A3166" t="s">
        <v>7643</v>
      </c>
      <c r="B3166" t="s">
        <v>7644</v>
      </c>
    </row>
    <row r="3167" spans="1:2" x14ac:dyDescent="0.25">
      <c r="A3167" t="s">
        <v>7645</v>
      </c>
      <c r="B3167" t="s">
        <v>7646</v>
      </c>
    </row>
    <row r="3168" spans="1:2" x14ac:dyDescent="0.25">
      <c r="A3168" t="s">
        <v>7647</v>
      </c>
      <c r="B3168" t="s">
        <v>7648</v>
      </c>
    </row>
    <row r="3169" spans="1:2" x14ac:dyDescent="0.25">
      <c r="A3169" t="s">
        <v>7649</v>
      </c>
      <c r="B3169" t="s">
        <v>7650</v>
      </c>
    </row>
    <row r="3170" spans="1:2" x14ac:dyDescent="0.25">
      <c r="A3170" t="s">
        <v>7704</v>
      </c>
      <c r="B3170" t="s">
        <v>7705</v>
      </c>
    </row>
    <row r="3171" spans="1:2" x14ac:dyDescent="0.25">
      <c r="A3171" t="s">
        <v>7706</v>
      </c>
      <c r="B3171" t="s">
        <v>7707</v>
      </c>
    </row>
    <row r="3172" spans="1:2" x14ac:dyDescent="0.25">
      <c r="A3172" t="s">
        <v>7708</v>
      </c>
      <c r="B3172" t="s">
        <v>7709</v>
      </c>
    </row>
    <row r="3173" spans="1:2" x14ac:dyDescent="0.25">
      <c r="A3173" t="s">
        <v>7710</v>
      </c>
      <c r="B3173" t="s">
        <v>7711</v>
      </c>
    </row>
    <row r="3174" spans="1:2" x14ac:dyDescent="0.25">
      <c r="A3174" t="s">
        <v>7712</v>
      </c>
      <c r="B3174" t="s">
        <v>7713</v>
      </c>
    </row>
    <row r="3175" spans="1:2" x14ac:dyDescent="0.25">
      <c r="A3175" t="s">
        <v>7661</v>
      </c>
      <c r="B3175" t="s">
        <v>4300</v>
      </c>
    </row>
    <row r="3176" spans="1:2" x14ac:dyDescent="0.25">
      <c r="A3176" t="s">
        <v>7662</v>
      </c>
      <c r="B3176" t="s">
        <v>7663</v>
      </c>
    </row>
    <row r="3177" spans="1:2" x14ac:dyDescent="0.25">
      <c r="A3177" t="s">
        <v>7664</v>
      </c>
      <c r="B3177" t="s">
        <v>7665</v>
      </c>
    </row>
    <row r="3178" spans="1:2" x14ac:dyDescent="0.25">
      <c r="A3178" t="s">
        <v>7666</v>
      </c>
      <c r="B3178" t="s">
        <v>7667</v>
      </c>
    </row>
    <row r="3179" spans="1:2" x14ac:dyDescent="0.25">
      <c r="A3179" t="s">
        <v>7668</v>
      </c>
      <c r="B3179" t="s">
        <v>7669</v>
      </c>
    </row>
    <row r="3180" spans="1:2" x14ac:dyDescent="0.25">
      <c r="A3180" t="s">
        <v>7670</v>
      </c>
      <c r="B3180" t="s">
        <v>7671</v>
      </c>
    </row>
    <row r="3181" spans="1:2" x14ac:dyDescent="0.25">
      <c r="A3181" t="s">
        <v>7672</v>
      </c>
      <c r="B3181" t="s">
        <v>7673</v>
      </c>
    </row>
    <row r="3182" spans="1:2" x14ac:dyDescent="0.25">
      <c r="A3182" t="s">
        <v>7674</v>
      </c>
      <c r="B3182" t="s">
        <v>7675</v>
      </c>
    </row>
    <row r="3183" spans="1:2" x14ac:dyDescent="0.25">
      <c r="A3183" t="s">
        <v>7676</v>
      </c>
      <c r="B3183" t="s">
        <v>3525</v>
      </c>
    </row>
    <row r="3184" spans="1:2" x14ac:dyDescent="0.25">
      <c r="A3184" t="s">
        <v>7677</v>
      </c>
      <c r="B3184" t="s">
        <v>7678</v>
      </c>
    </row>
    <row r="3185" spans="1:2" x14ac:dyDescent="0.25">
      <c r="A3185" t="s">
        <v>7679</v>
      </c>
      <c r="B3185" t="s">
        <v>7680</v>
      </c>
    </row>
    <row r="3186" spans="1:2" x14ac:dyDescent="0.25">
      <c r="A3186" t="s">
        <v>7681</v>
      </c>
      <c r="B3186" t="s">
        <v>7682</v>
      </c>
    </row>
    <row r="3187" spans="1:2" x14ac:dyDescent="0.25">
      <c r="A3187" t="s">
        <v>7683</v>
      </c>
      <c r="B3187" t="s">
        <v>7684</v>
      </c>
    </row>
    <row r="3188" spans="1:2" x14ac:dyDescent="0.25">
      <c r="A3188" t="s">
        <v>7685</v>
      </c>
      <c r="B3188" t="s">
        <v>7686</v>
      </c>
    </row>
    <row r="3189" spans="1:2" x14ac:dyDescent="0.25">
      <c r="A3189" t="s">
        <v>7687</v>
      </c>
      <c r="B3189" t="s">
        <v>7688</v>
      </c>
    </row>
    <row r="3190" spans="1:2" x14ac:dyDescent="0.25">
      <c r="A3190" t="s">
        <v>7689</v>
      </c>
      <c r="B3190" t="s">
        <v>7690</v>
      </c>
    </row>
    <row r="3191" spans="1:2" x14ac:dyDescent="0.25">
      <c r="A3191" t="s">
        <v>7691</v>
      </c>
      <c r="B3191" t="s">
        <v>7692</v>
      </c>
    </row>
    <row r="3192" spans="1:2" x14ac:dyDescent="0.25">
      <c r="A3192" t="s">
        <v>7693</v>
      </c>
      <c r="B3192" t="s">
        <v>7694</v>
      </c>
    </row>
    <row r="3193" spans="1:2" x14ac:dyDescent="0.25">
      <c r="A3193" t="s">
        <v>7695</v>
      </c>
      <c r="B3193" t="s">
        <v>7696</v>
      </c>
    </row>
    <row r="3194" spans="1:2" x14ac:dyDescent="0.25">
      <c r="A3194" t="s">
        <v>7697</v>
      </c>
      <c r="B3194" t="s">
        <v>7698</v>
      </c>
    </row>
    <row r="3195" spans="1:2" x14ac:dyDescent="0.25">
      <c r="A3195" t="s">
        <v>7699</v>
      </c>
      <c r="B3195" t="s">
        <v>4389</v>
      </c>
    </row>
    <row r="3196" spans="1:2" x14ac:dyDescent="0.25">
      <c r="A3196" t="s">
        <v>7700</v>
      </c>
      <c r="B3196" t="s">
        <v>7701</v>
      </c>
    </row>
    <row r="3197" spans="1:2" x14ac:dyDescent="0.25">
      <c r="A3197" t="s">
        <v>7702</v>
      </c>
      <c r="B3197" t="s">
        <v>7703</v>
      </c>
    </row>
    <row r="3198" spans="1:2" x14ac:dyDescent="0.25">
      <c r="A3198" t="s">
        <v>7727</v>
      </c>
      <c r="B3198" t="s">
        <v>7728</v>
      </c>
    </row>
    <row r="3199" spans="1:2" x14ac:dyDescent="0.25">
      <c r="A3199" t="s">
        <v>7729</v>
      </c>
      <c r="B3199" t="s">
        <v>7730</v>
      </c>
    </row>
    <row r="3200" spans="1:2" x14ac:dyDescent="0.25">
      <c r="A3200" t="s">
        <v>7731</v>
      </c>
      <c r="B3200" t="s">
        <v>7732</v>
      </c>
    </row>
    <row r="3201" spans="1:2" x14ac:dyDescent="0.25">
      <c r="A3201" t="s">
        <v>7733</v>
      </c>
      <c r="B3201" t="s">
        <v>7734</v>
      </c>
    </row>
    <row r="3202" spans="1:2" x14ac:dyDescent="0.25">
      <c r="A3202" t="s">
        <v>7735</v>
      </c>
      <c r="B3202" t="s">
        <v>7736</v>
      </c>
    </row>
    <row r="3203" spans="1:2" x14ac:dyDescent="0.25">
      <c r="A3203" t="s">
        <v>7714</v>
      </c>
      <c r="B3203" t="s">
        <v>3013</v>
      </c>
    </row>
    <row r="3204" spans="1:2" x14ac:dyDescent="0.25">
      <c r="A3204" t="s">
        <v>7715</v>
      </c>
      <c r="B3204" t="s">
        <v>7716</v>
      </c>
    </row>
    <row r="3205" spans="1:2" x14ac:dyDescent="0.25">
      <c r="A3205" t="s">
        <v>7717</v>
      </c>
      <c r="B3205" t="s">
        <v>7718</v>
      </c>
    </row>
    <row r="3206" spans="1:2" x14ac:dyDescent="0.25">
      <c r="A3206" t="s">
        <v>7719</v>
      </c>
      <c r="B3206" t="s">
        <v>7720</v>
      </c>
    </row>
    <row r="3207" spans="1:2" x14ac:dyDescent="0.25">
      <c r="A3207" t="s">
        <v>7721</v>
      </c>
      <c r="B3207" t="s">
        <v>7722</v>
      </c>
    </row>
    <row r="3208" spans="1:2" x14ac:dyDescent="0.25">
      <c r="A3208" t="s">
        <v>7723</v>
      </c>
      <c r="B3208" t="s">
        <v>7724</v>
      </c>
    </row>
    <row r="3209" spans="1:2" x14ac:dyDescent="0.25">
      <c r="A3209" t="s">
        <v>7725</v>
      </c>
      <c r="B3209" t="s">
        <v>7726</v>
      </c>
    </row>
    <row r="3210" spans="1:2" x14ac:dyDescent="0.25">
      <c r="A3210" t="s">
        <v>7834</v>
      </c>
      <c r="B3210" t="s">
        <v>7835</v>
      </c>
    </row>
    <row r="3211" spans="1:2" x14ac:dyDescent="0.25">
      <c r="A3211" t="s">
        <v>7836</v>
      </c>
      <c r="B3211" t="s">
        <v>7837</v>
      </c>
    </row>
    <row r="3212" spans="1:2" x14ac:dyDescent="0.25">
      <c r="A3212" t="s">
        <v>7838</v>
      </c>
      <c r="B3212" t="s">
        <v>7839</v>
      </c>
    </row>
    <row r="3213" spans="1:2" x14ac:dyDescent="0.25">
      <c r="A3213" t="s">
        <v>7840</v>
      </c>
      <c r="B3213" t="s">
        <v>7841</v>
      </c>
    </row>
    <row r="3214" spans="1:2" x14ac:dyDescent="0.25">
      <c r="A3214" t="s">
        <v>7842</v>
      </c>
      <c r="B3214" t="s">
        <v>7843</v>
      </c>
    </row>
    <row r="3215" spans="1:2" x14ac:dyDescent="0.25">
      <c r="A3215" t="s">
        <v>7737</v>
      </c>
      <c r="B3215" t="s">
        <v>7738</v>
      </c>
    </row>
    <row r="3216" spans="1:2" x14ac:dyDescent="0.25">
      <c r="A3216" t="s">
        <v>7739</v>
      </c>
      <c r="B3216" t="s">
        <v>7740</v>
      </c>
    </row>
    <row r="3217" spans="1:2" x14ac:dyDescent="0.25">
      <c r="A3217" t="s">
        <v>7741</v>
      </c>
      <c r="B3217" t="s">
        <v>7742</v>
      </c>
    </row>
    <row r="3218" spans="1:2" x14ac:dyDescent="0.25">
      <c r="A3218" t="s">
        <v>7743</v>
      </c>
      <c r="B3218" t="s">
        <v>7744</v>
      </c>
    </row>
    <row r="3219" spans="1:2" x14ac:dyDescent="0.25">
      <c r="A3219" t="s">
        <v>7745</v>
      </c>
      <c r="B3219" t="s">
        <v>7746</v>
      </c>
    </row>
    <row r="3220" spans="1:2" x14ac:dyDescent="0.25">
      <c r="A3220" t="s">
        <v>7747</v>
      </c>
      <c r="B3220" t="s">
        <v>7748</v>
      </c>
    </row>
    <row r="3221" spans="1:2" x14ac:dyDescent="0.25">
      <c r="A3221" t="s">
        <v>7749</v>
      </c>
      <c r="B3221" t="s">
        <v>7738</v>
      </c>
    </row>
    <row r="3222" spans="1:2" x14ac:dyDescent="0.25">
      <c r="A3222" t="s">
        <v>7750</v>
      </c>
      <c r="B3222" t="s">
        <v>7751</v>
      </c>
    </row>
    <row r="3223" spans="1:2" x14ac:dyDescent="0.25">
      <c r="A3223" t="s">
        <v>7752</v>
      </c>
      <c r="B3223" t="s">
        <v>7753</v>
      </c>
    </row>
    <row r="3224" spans="1:2" x14ac:dyDescent="0.25">
      <c r="A3224" t="s">
        <v>7754</v>
      </c>
      <c r="B3224" t="s">
        <v>7755</v>
      </c>
    </row>
    <row r="3225" spans="1:2" x14ac:dyDescent="0.25">
      <c r="A3225" t="s">
        <v>7756</v>
      </c>
      <c r="B3225" t="s">
        <v>7757</v>
      </c>
    </row>
    <row r="3226" spans="1:2" x14ac:dyDescent="0.25">
      <c r="A3226" t="s">
        <v>7758</v>
      </c>
      <c r="B3226" t="s">
        <v>7759</v>
      </c>
    </row>
    <row r="3227" spans="1:2" x14ac:dyDescent="0.25">
      <c r="A3227" t="s">
        <v>7760</v>
      </c>
      <c r="B3227" t="s">
        <v>7761</v>
      </c>
    </row>
    <row r="3228" spans="1:2" x14ac:dyDescent="0.25">
      <c r="A3228" t="s">
        <v>7762</v>
      </c>
      <c r="B3228" t="s">
        <v>7763</v>
      </c>
    </row>
    <row r="3229" spans="1:2" x14ac:dyDescent="0.25">
      <c r="A3229" t="s">
        <v>7764</v>
      </c>
      <c r="B3229" t="s">
        <v>7765</v>
      </c>
    </row>
    <row r="3230" spans="1:2" x14ac:dyDescent="0.25">
      <c r="A3230" t="s">
        <v>7766</v>
      </c>
      <c r="B3230" t="s">
        <v>7767</v>
      </c>
    </row>
    <row r="3231" spans="1:2" x14ac:dyDescent="0.25">
      <c r="A3231" t="s">
        <v>7768</v>
      </c>
      <c r="B3231" t="s">
        <v>7769</v>
      </c>
    </row>
    <row r="3232" spans="1:2" x14ac:dyDescent="0.25">
      <c r="A3232" t="s">
        <v>7770</v>
      </c>
      <c r="B3232" t="s">
        <v>7771</v>
      </c>
    </row>
    <row r="3233" spans="1:2" x14ac:dyDescent="0.25">
      <c r="A3233" t="s">
        <v>7772</v>
      </c>
      <c r="B3233" t="s">
        <v>7773</v>
      </c>
    </row>
    <row r="3234" spans="1:2" x14ac:dyDescent="0.25">
      <c r="A3234" t="s">
        <v>7774</v>
      </c>
      <c r="B3234" t="s">
        <v>7775</v>
      </c>
    </row>
    <row r="3235" spans="1:2" x14ac:dyDescent="0.25">
      <c r="A3235" t="s">
        <v>7776</v>
      </c>
      <c r="B3235" t="s">
        <v>7777</v>
      </c>
    </row>
    <row r="3236" spans="1:2" x14ac:dyDescent="0.25">
      <c r="A3236" t="s">
        <v>7778</v>
      </c>
      <c r="B3236" t="s">
        <v>7779</v>
      </c>
    </row>
    <row r="3237" spans="1:2" x14ac:dyDescent="0.25">
      <c r="A3237" t="s">
        <v>7780</v>
      </c>
      <c r="B3237" t="s">
        <v>7781</v>
      </c>
    </row>
    <row r="3238" spans="1:2" x14ac:dyDescent="0.25">
      <c r="A3238" t="s">
        <v>7782</v>
      </c>
      <c r="B3238" t="s">
        <v>7783</v>
      </c>
    </row>
    <row r="3239" spans="1:2" x14ac:dyDescent="0.25">
      <c r="A3239" t="s">
        <v>7784</v>
      </c>
      <c r="B3239" t="s">
        <v>7785</v>
      </c>
    </row>
    <row r="3240" spans="1:2" x14ac:dyDescent="0.25">
      <c r="A3240" t="s">
        <v>7786</v>
      </c>
      <c r="B3240" t="s">
        <v>7787</v>
      </c>
    </row>
    <row r="3241" spans="1:2" x14ac:dyDescent="0.25">
      <c r="A3241" t="s">
        <v>7788</v>
      </c>
      <c r="B3241" t="s">
        <v>4440</v>
      </c>
    </row>
    <row r="3242" spans="1:2" x14ac:dyDescent="0.25">
      <c r="A3242" t="s">
        <v>7789</v>
      </c>
      <c r="B3242" t="s">
        <v>7790</v>
      </c>
    </row>
    <row r="3243" spans="1:2" x14ac:dyDescent="0.25">
      <c r="A3243" t="s">
        <v>7791</v>
      </c>
      <c r="B3243" t="s">
        <v>7792</v>
      </c>
    </row>
    <row r="3244" spans="1:2" x14ac:dyDescent="0.25">
      <c r="A3244" t="s">
        <v>7793</v>
      </c>
      <c r="B3244" t="s">
        <v>7794</v>
      </c>
    </row>
    <row r="3245" spans="1:2" x14ac:dyDescent="0.25">
      <c r="A3245" t="s">
        <v>7795</v>
      </c>
      <c r="B3245" t="s">
        <v>7796</v>
      </c>
    </row>
    <row r="3246" spans="1:2" x14ac:dyDescent="0.25">
      <c r="A3246" t="s">
        <v>7797</v>
      </c>
      <c r="B3246" t="s">
        <v>7798</v>
      </c>
    </row>
    <row r="3247" spans="1:2" x14ac:dyDescent="0.25">
      <c r="A3247" t="s">
        <v>7799</v>
      </c>
      <c r="B3247" t="s">
        <v>7800</v>
      </c>
    </row>
    <row r="3248" spans="1:2" x14ac:dyDescent="0.25">
      <c r="A3248" t="s">
        <v>7801</v>
      </c>
      <c r="B3248" t="s">
        <v>7802</v>
      </c>
    </row>
    <row r="3249" spans="1:2" x14ac:dyDescent="0.25">
      <c r="A3249" t="s">
        <v>7803</v>
      </c>
      <c r="B3249" t="s">
        <v>7804</v>
      </c>
    </row>
    <row r="3250" spans="1:2" x14ac:dyDescent="0.25">
      <c r="A3250" t="s">
        <v>7805</v>
      </c>
      <c r="B3250" t="s">
        <v>7806</v>
      </c>
    </row>
    <row r="3251" spans="1:2" x14ac:dyDescent="0.25">
      <c r="A3251" t="s">
        <v>7807</v>
      </c>
      <c r="B3251" t="s">
        <v>7808</v>
      </c>
    </row>
    <row r="3252" spans="1:2" x14ac:dyDescent="0.25">
      <c r="A3252" t="s">
        <v>7809</v>
      </c>
      <c r="B3252" t="s">
        <v>7810</v>
      </c>
    </row>
    <row r="3253" spans="1:2" x14ac:dyDescent="0.25">
      <c r="A3253" t="s">
        <v>7811</v>
      </c>
      <c r="B3253" t="s">
        <v>7812</v>
      </c>
    </row>
    <row r="3254" spans="1:2" x14ac:dyDescent="0.25">
      <c r="A3254" t="s">
        <v>7813</v>
      </c>
      <c r="B3254" t="s">
        <v>7814</v>
      </c>
    </row>
    <row r="3255" spans="1:2" x14ac:dyDescent="0.25">
      <c r="A3255" t="s">
        <v>7815</v>
      </c>
      <c r="B3255" t="s">
        <v>7816</v>
      </c>
    </row>
    <row r="3256" spans="1:2" x14ac:dyDescent="0.25">
      <c r="A3256" t="s">
        <v>7817</v>
      </c>
      <c r="B3256" t="s">
        <v>7818</v>
      </c>
    </row>
    <row r="3257" spans="1:2" x14ac:dyDescent="0.25">
      <c r="A3257" t="s">
        <v>7819</v>
      </c>
      <c r="B3257" t="s">
        <v>7820</v>
      </c>
    </row>
    <row r="3258" spans="1:2" x14ac:dyDescent="0.25">
      <c r="A3258" t="s">
        <v>7821</v>
      </c>
      <c r="B3258" t="s">
        <v>7822</v>
      </c>
    </row>
    <row r="3259" spans="1:2" x14ac:dyDescent="0.25">
      <c r="A3259" t="s">
        <v>7823</v>
      </c>
      <c r="B3259" t="s">
        <v>7824</v>
      </c>
    </row>
    <row r="3260" spans="1:2" x14ac:dyDescent="0.25">
      <c r="A3260" t="s">
        <v>7825</v>
      </c>
      <c r="B3260" t="s">
        <v>7826</v>
      </c>
    </row>
    <row r="3261" spans="1:2" x14ac:dyDescent="0.25">
      <c r="A3261" t="s">
        <v>7827</v>
      </c>
      <c r="B3261" t="s">
        <v>7828</v>
      </c>
    </row>
    <row r="3262" spans="1:2" x14ac:dyDescent="0.25">
      <c r="A3262" t="s">
        <v>7829</v>
      </c>
      <c r="B3262" t="s">
        <v>7830</v>
      </c>
    </row>
    <row r="3263" spans="1:2" x14ac:dyDescent="0.25">
      <c r="A3263" t="s">
        <v>7831</v>
      </c>
      <c r="B3263" t="s">
        <v>7832</v>
      </c>
    </row>
    <row r="3264" spans="1:2" x14ac:dyDescent="0.25">
      <c r="A3264" t="s">
        <v>7833</v>
      </c>
      <c r="B3264" t="s">
        <v>5535</v>
      </c>
    </row>
    <row r="3265" spans="1:2" x14ac:dyDescent="0.25">
      <c r="A3265" t="s">
        <v>7866</v>
      </c>
      <c r="B3265" t="s">
        <v>7867</v>
      </c>
    </row>
    <row r="3266" spans="1:2" x14ac:dyDescent="0.25">
      <c r="A3266" t="s">
        <v>7868</v>
      </c>
      <c r="B3266" t="s">
        <v>7869</v>
      </c>
    </row>
    <row r="3267" spans="1:2" x14ac:dyDescent="0.25">
      <c r="A3267" t="s">
        <v>7870</v>
      </c>
      <c r="B3267" t="s">
        <v>7871</v>
      </c>
    </row>
    <row r="3268" spans="1:2" x14ac:dyDescent="0.25">
      <c r="A3268" t="s">
        <v>7872</v>
      </c>
      <c r="B3268" t="s">
        <v>7873</v>
      </c>
    </row>
    <row r="3269" spans="1:2" x14ac:dyDescent="0.25">
      <c r="A3269" t="s">
        <v>7874</v>
      </c>
      <c r="B3269" t="s">
        <v>7875</v>
      </c>
    </row>
    <row r="3270" spans="1:2" x14ac:dyDescent="0.25">
      <c r="A3270" t="s">
        <v>7844</v>
      </c>
      <c r="B3270" t="s">
        <v>7845</v>
      </c>
    </row>
    <row r="3271" spans="1:2" x14ac:dyDescent="0.25">
      <c r="A3271" t="s">
        <v>7846</v>
      </c>
      <c r="B3271" t="s">
        <v>7847</v>
      </c>
    </row>
    <row r="3272" spans="1:2" x14ac:dyDescent="0.25">
      <c r="A3272" t="s">
        <v>7848</v>
      </c>
      <c r="B3272" t="s">
        <v>7849</v>
      </c>
    </row>
    <row r="3273" spans="1:2" x14ac:dyDescent="0.25">
      <c r="A3273" t="s">
        <v>7850</v>
      </c>
      <c r="B3273" t="s">
        <v>7851</v>
      </c>
    </row>
    <row r="3274" spans="1:2" x14ac:dyDescent="0.25">
      <c r="A3274" t="s">
        <v>7852</v>
      </c>
      <c r="B3274" t="s">
        <v>7853</v>
      </c>
    </row>
    <row r="3275" spans="1:2" x14ac:dyDescent="0.25">
      <c r="A3275" t="s">
        <v>7854</v>
      </c>
      <c r="B3275" t="s">
        <v>7855</v>
      </c>
    </row>
    <row r="3276" spans="1:2" x14ac:dyDescent="0.25">
      <c r="A3276" t="s">
        <v>7856</v>
      </c>
      <c r="B3276" t="s">
        <v>7857</v>
      </c>
    </row>
    <row r="3277" spans="1:2" x14ac:dyDescent="0.25">
      <c r="A3277" t="s">
        <v>7858</v>
      </c>
      <c r="B3277" t="s">
        <v>7859</v>
      </c>
    </row>
    <row r="3278" spans="1:2" x14ac:dyDescent="0.25">
      <c r="A3278" t="s">
        <v>7860</v>
      </c>
      <c r="B3278" t="s">
        <v>7861</v>
      </c>
    </row>
    <row r="3279" spans="1:2" x14ac:dyDescent="0.25">
      <c r="A3279" t="s">
        <v>7862</v>
      </c>
      <c r="B3279" t="s">
        <v>7863</v>
      </c>
    </row>
    <row r="3280" spans="1:2" x14ac:dyDescent="0.25">
      <c r="A3280" t="s">
        <v>7864</v>
      </c>
      <c r="B3280" t="s">
        <v>7865</v>
      </c>
    </row>
    <row r="3281" spans="1:2" x14ac:dyDescent="0.25">
      <c r="A3281" t="s">
        <v>7942</v>
      </c>
      <c r="B3281" t="s">
        <v>7943</v>
      </c>
    </row>
    <row r="3282" spans="1:2" x14ac:dyDescent="0.25">
      <c r="A3282" t="s">
        <v>7944</v>
      </c>
      <c r="B3282" t="s">
        <v>7945</v>
      </c>
    </row>
    <row r="3283" spans="1:2" x14ac:dyDescent="0.25">
      <c r="A3283" t="s">
        <v>7946</v>
      </c>
      <c r="B3283" t="s">
        <v>7947</v>
      </c>
    </row>
    <row r="3284" spans="1:2" x14ac:dyDescent="0.25">
      <c r="A3284" t="s">
        <v>7948</v>
      </c>
      <c r="B3284" t="s">
        <v>7949</v>
      </c>
    </row>
    <row r="3285" spans="1:2" x14ac:dyDescent="0.25">
      <c r="A3285" t="s">
        <v>7950</v>
      </c>
      <c r="B3285" t="s">
        <v>7951</v>
      </c>
    </row>
    <row r="3286" spans="1:2" x14ac:dyDescent="0.25">
      <c r="A3286" t="s">
        <v>7896</v>
      </c>
      <c r="B3286" t="s">
        <v>7897</v>
      </c>
    </row>
    <row r="3287" spans="1:2" x14ac:dyDescent="0.25">
      <c r="A3287" t="s">
        <v>7876</v>
      </c>
      <c r="B3287" t="s">
        <v>7877</v>
      </c>
    </row>
    <row r="3288" spans="1:2" x14ac:dyDescent="0.25">
      <c r="A3288" t="s">
        <v>7878</v>
      </c>
      <c r="B3288" t="s">
        <v>7879</v>
      </c>
    </row>
    <row r="3289" spans="1:2" x14ac:dyDescent="0.25">
      <c r="A3289" t="s">
        <v>7880</v>
      </c>
      <c r="B3289" t="s">
        <v>7881</v>
      </c>
    </row>
    <row r="3290" spans="1:2" x14ac:dyDescent="0.25">
      <c r="A3290" t="s">
        <v>7882</v>
      </c>
      <c r="B3290" t="s">
        <v>7883</v>
      </c>
    </row>
    <row r="3291" spans="1:2" x14ac:dyDescent="0.25">
      <c r="A3291" t="s">
        <v>7884</v>
      </c>
      <c r="B3291" t="s">
        <v>7885</v>
      </c>
    </row>
    <row r="3292" spans="1:2" x14ac:dyDescent="0.25">
      <c r="A3292" t="s">
        <v>7886</v>
      </c>
      <c r="B3292" t="s">
        <v>7887</v>
      </c>
    </row>
    <row r="3293" spans="1:2" x14ac:dyDescent="0.25">
      <c r="A3293" t="s">
        <v>7888</v>
      </c>
      <c r="B3293" t="s">
        <v>7889</v>
      </c>
    </row>
    <row r="3294" spans="1:2" x14ac:dyDescent="0.25">
      <c r="A3294" t="s">
        <v>7890</v>
      </c>
      <c r="B3294" t="s">
        <v>7891</v>
      </c>
    </row>
    <row r="3295" spans="1:2" x14ac:dyDescent="0.25">
      <c r="A3295" t="s">
        <v>7892</v>
      </c>
      <c r="B3295" t="s">
        <v>7893</v>
      </c>
    </row>
    <row r="3296" spans="1:2" x14ac:dyDescent="0.25">
      <c r="A3296" t="s">
        <v>7894</v>
      </c>
      <c r="B3296" t="s">
        <v>7895</v>
      </c>
    </row>
    <row r="3297" spans="1:2" x14ac:dyDescent="0.25">
      <c r="A3297" t="s">
        <v>7898</v>
      </c>
      <c r="B3297" t="s">
        <v>7899</v>
      </c>
    </row>
    <row r="3298" spans="1:2" x14ac:dyDescent="0.25">
      <c r="A3298" t="s">
        <v>7900</v>
      </c>
      <c r="B3298" t="s">
        <v>7901</v>
      </c>
    </row>
    <row r="3299" spans="1:2" x14ac:dyDescent="0.25">
      <c r="A3299" t="s">
        <v>7902</v>
      </c>
      <c r="B3299" t="s">
        <v>7903</v>
      </c>
    </row>
    <row r="3300" spans="1:2" x14ac:dyDescent="0.25">
      <c r="A3300" t="s">
        <v>7904</v>
      </c>
      <c r="B3300" t="s">
        <v>7905</v>
      </c>
    </row>
    <row r="3301" spans="1:2" x14ac:dyDescent="0.25">
      <c r="A3301" t="s">
        <v>7906</v>
      </c>
      <c r="B3301" t="s">
        <v>7907</v>
      </c>
    </row>
    <row r="3302" spans="1:2" x14ac:dyDescent="0.25">
      <c r="A3302" t="s">
        <v>7908</v>
      </c>
      <c r="B3302" t="s">
        <v>7909</v>
      </c>
    </row>
    <row r="3303" spans="1:2" x14ac:dyDescent="0.25">
      <c r="A3303" t="s">
        <v>7910</v>
      </c>
      <c r="B3303" t="s">
        <v>4086</v>
      </c>
    </row>
    <row r="3304" spans="1:2" x14ac:dyDescent="0.25">
      <c r="A3304" t="s">
        <v>7911</v>
      </c>
      <c r="B3304" t="s">
        <v>7912</v>
      </c>
    </row>
    <row r="3305" spans="1:2" x14ac:dyDescent="0.25">
      <c r="A3305" t="s">
        <v>7913</v>
      </c>
      <c r="B3305" t="s">
        <v>7914</v>
      </c>
    </row>
    <row r="3306" spans="1:2" x14ac:dyDescent="0.25">
      <c r="A3306" t="s">
        <v>7915</v>
      </c>
      <c r="B3306" t="s">
        <v>7916</v>
      </c>
    </row>
    <row r="3307" spans="1:2" x14ac:dyDescent="0.25">
      <c r="A3307" t="s">
        <v>7917</v>
      </c>
      <c r="B3307" t="s">
        <v>7918</v>
      </c>
    </row>
    <row r="3308" spans="1:2" x14ac:dyDescent="0.25">
      <c r="A3308" t="s">
        <v>7919</v>
      </c>
      <c r="B3308" t="s">
        <v>7920</v>
      </c>
    </row>
    <row r="3309" spans="1:2" x14ac:dyDescent="0.25">
      <c r="A3309" t="s">
        <v>7921</v>
      </c>
      <c r="B3309" t="s">
        <v>7922</v>
      </c>
    </row>
    <row r="3310" spans="1:2" x14ac:dyDescent="0.25">
      <c r="A3310" t="s">
        <v>7923</v>
      </c>
      <c r="B3310" t="s">
        <v>7924</v>
      </c>
    </row>
    <row r="3311" spans="1:2" x14ac:dyDescent="0.25">
      <c r="A3311" t="s">
        <v>7925</v>
      </c>
      <c r="B3311" t="s">
        <v>7926</v>
      </c>
    </row>
    <row r="3312" spans="1:2" x14ac:dyDescent="0.25">
      <c r="A3312" t="s">
        <v>7927</v>
      </c>
      <c r="B3312" t="s">
        <v>7928</v>
      </c>
    </row>
    <row r="3313" spans="1:2" x14ac:dyDescent="0.25">
      <c r="A3313" t="s">
        <v>7929</v>
      </c>
      <c r="B3313" t="s">
        <v>7930</v>
      </c>
    </row>
    <row r="3314" spans="1:2" x14ac:dyDescent="0.25">
      <c r="A3314" t="s">
        <v>7931</v>
      </c>
      <c r="B3314" t="s">
        <v>7932</v>
      </c>
    </row>
    <row r="3315" spans="1:2" x14ac:dyDescent="0.25">
      <c r="A3315" t="s">
        <v>7933</v>
      </c>
      <c r="B3315" t="s">
        <v>7934</v>
      </c>
    </row>
    <row r="3316" spans="1:2" x14ac:dyDescent="0.25">
      <c r="A3316" t="s">
        <v>7935</v>
      </c>
      <c r="B3316" t="s">
        <v>7936</v>
      </c>
    </row>
    <row r="3317" spans="1:2" x14ac:dyDescent="0.25">
      <c r="A3317" t="s">
        <v>7937</v>
      </c>
      <c r="B3317" t="s">
        <v>7938</v>
      </c>
    </row>
    <row r="3318" spans="1:2" x14ac:dyDescent="0.25">
      <c r="A3318" t="s">
        <v>7939</v>
      </c>
      <c r="B3318" t="s">
        <v>7940</v>
      </c>
    </row>
    <row r="3319" spans="1:2" x14ac:dyDescent="0.25">
      <c r="A3319" t="s">
        <v>7941</v>
      </c>
      <c r="B3319" t="s">
        <v>7897</v>
      </c>
    </row>
    <row r="3320" spans="1:2" x14ac:dyDescent="0.25">
      <c r="A3320" t="s">
        <v>7996</v>
      </c>
      <c r="B3320" t="s">
        <v>7997</v>
      </c>
    </row>
    <row r="3321" spans="1:2" x14ac:dyDescent="0.25">
      <c r="A3321" t="s">
        <v>7998</v>
      </c>
      <c r="B3321" t="s">
        <v>7999</v>
      </c>
    </row>
    <row r="3322" spans="1:2" x14ac:dyDescent="0.25">
      <c r="A3322" t="s">
        <v>8000</v>
      </c>
      <c r="B3322" t="s">
        <v>8001</v>
      </c>
    </row>
    <row r="3323" spans="1:2" x14ac:dyDescent="0.25">
      <c r="A3323" t="s">
        <v>8002</v>
      </c>
      <c r="B3323" t="s">
        <v>8003</v>
      </c>
    </row>
    <row r="3324" spans="1:2" x14ac:dyDescent="0.25">
      <c r="A3324" t="s">
        <v>8004</v>
      </c>
      <c r="B3324" t="s">
        <v>8005</v>
      </c>
    </row>
    <row r="3325" spans="1:2" x14ac:dyDescent="0.25">
      <c r="A3325" t="s">
        <v>7952</v>
      </c>
      <c r="B3325" t="s">
        <v>3079</v>
      </c>
    </row>
    <row r="3326" spans="1:2" x14ac:dyDescent="0.25">
      <c r="A3326" t="s">
        <v>7953</v>
      </c>
      <c r="B3326" t="s">
        <v>7954</v>
      </c>
    </row>
    <row r="3327" spans="1:2" x14ac:dyDescent="0.25">
      <c r="A3327" t="s">
        <v>7955</v>
      </c>
      <c r="B3327" t="s">
        <v>7956</v>
      </c>
    </row>
    <row r="3328" spans="1:2" x14ac:dyDescent="0.25">
      <c r="A3328" t="s">
        <v>7957</v>
      </c>
      <c r="B3328" t="s">
        <v>7958</v>
      </c>
    </row>
    <row r="3329" spans="1:2" x14ac:dyDescent="0.25">
      <c r="A3329" t="s">
        <v>7959</v>
      </c>
      <c r="B3329" t="s">
        <v>7960</v>
      </c>
    </row>
    <row r="3330" spans="1:2" x14ac:dyDescent="0.25">
      <c r="A3330" t="s">
        <v>7961</v>
      </c>
      <c r="B3330" t="s">
        <v>7962</v>
      </c>
    </row>
    <row r="3331" spans="1:2" x14ac:dyDescent="0.25">
      <c r="A3331" t="s">
        <v>7963</v>
      </c>
      <c r="B3331" t="s">
        <v>7964</v>
      </c>
    </row>
    <row r="3332" spans="1:2" x14ac:dyDescent="0.25">
      <c r="A3332" t="s">
        <v>7965</v>
      </c>
      <c r="B3332" t="s">
        <v>7966</v>
      </c>
    </row>
    <row r="3333" spans="1:2" x14ac:dyDescent="0.25">
      <c r="A3333" t="s">
        <v>7967</v>
      </c>
      <c r="B3333" t="s">
        <v>7968</v>
      </c>
    </row>
    <row r="3334" spans="1:2" x14ac:dyDescent="0.25">
      <c r="A3334" t="s">
        <v>7969</v>
      </c>
      <c r="B3334" t="s">
        <v>7970</v>
      </c>
    </row>
    <row r="3335" spans="1:2" x14ac:dyDescent="0.25">
      <c r="A3335" t="s">
        <v>7971</v>
      </c>
      <c r="B3335" t="s">
        <v>7972</v>
      </c>
    </row>
    <row r="3336" spans="1:2" x14ac:dyDescent="0.25">
      <c r="A3336" t="s">
        <v>7973</v>
      </c>
      <c r="B3336" t="s">
        <v>7974</v>
      </c>
    </row>
    <row r="3337" spans="1:2" x14ac:dyDescent="0.25">
      <c r="A3337" t="s">
        <v>7975</v>
      </c>
      <c r="B3337" t="s">
        <v>7976</v>
      </c>
    </row>
    <row r="3338" spans="1:2" x14ac:dyDescent="0.25">
      <c r="A3338" t="s">
        <v>7977</v>
      </c>
      <c r="B3338" t="s">
        <v>2826</v>
      </c>
    </row>
    <row r="3339" spans="1:2" x14ac:dyDescent="0.25">
      <c r="A3339" t="s">
        <v>7978</v>
      </c>
      <c r="B3339" t="s">
        <v>7979</v>
      </c>
    </row>
    <row r="3340" spans="1:2" x14ac:dyDescent="0.25">
      <c r="A3340" t="s">
        <v>7980</v>
      </c>
      <c r="B3340" t="s">
        <v>7981</v>
      </c>
    </row>
    <row r="3341" spans="1:2" x14ac:dyDescent="0.25">
      <c r="A3341" t="s">
        <v>7982</v>
      </c>
      <c r="B3341" t="s">
        <v>7983</v>
      </c>
    </row>
    <row r="3342" spans="1:2" x14ac:dyDescent="0.25">
      <c r="A3342" t="s">
        <v>7984</v>
      </c>
      <c r="B3342" t="s">
        <v>7985</v>
      </c>
    </row>
    <row r="3343" spans="1:2" x14ac:dyDescent="0.25">
      <c r="A3343" t="s">
        <v>7986</v>
      </c>
      <c r="B3343" t="s">
        <v>7987</v>
      </c>
    </row>
    <row r="3344" spans="1:2" x14ac:dyDescent="0.25">
      <c r="A3344" t="s">
        <v>7988</v>
      </c>
      <c r="B3344" t="s">
        <v>7989</v>
      </c>
    </row>
    <row r="3345" spans="1:2" x14ac:dyDescent="0.25">
      <c r="A3345" t="s">
        <v>7990</v>
      </c>
      <c r="B3345" t="s">
        <v>7991</v>
      </c>
    </row>
    <row r="3346" spans="1:2" x14ac:dyDescent="0.25">
      <c r="A3346" t="s">
        <v>7992</v>
      </c>
      <c r="B3346" t="s">
        <v>7993</v>
      </c>
    </row>
    <row r="3347" spans="1:2" x14ac:dyDescent="0.25">
      <c r="A3347" t="s">
        <v>7994</v>
      </c>
      <c r="B3347" t="s">
        <v>7995</v>
      </c>
    </row>
    <row r="3348" spans="1:2" x14ac:dyDescent="0.25">
      <c r="A3348" t="s">
        <v>8024</v>
      </c>
      <c r="B3348" t="s">
        <v>8025</v>
      </c>
    </row>
    <row r="3349" spans="1:2" x14ac:dyDescent="0.25">
      <c r="A3349" t="s">
        <v>8026</v>
      </c>
      <c r="B3349" t="s">
        <v>8027</v>
      </c>
    </row>
    <row r="3350" spans="1:2" x14ac:dyDescent="0.25">
      <c r="A3350" t="s">
        <v>8028</v>
      </c>
      <c r="B3350" t="s">
        <v>8029</v>
      </c>
    </row>
    <row r="3351" spans="1:2" x14ac:dyDescent="0.25">
      <c r="A3351" t="s">
        <v>8030</v>
      </c>
      <c r="B3351" t="s">
        <v>8031</v>
      </c>
    </row>
    <row r="3352" spans="1:2" x14ac:dyDescent="0.25">
      <c r="A3352" t="s">
        <v>8032</v>
      </c>
      <c r="B3352" t="s">
        <v>8033</v>
      </c>
    </row>
    <row r="3353" spans="1:2" x14ac:dyDescent="0.25">
      <c r="A3353" t="s">
        <v>8006</v>
      </c>
      <c r="B3353" t="s">
        <v>5899</v>
      </c>
    </row>
    <row r="3354" spans="1:2" x14ac:dyDescent="0.25">
      <c r="A3354" t="s">
        <v>8007</v>
      </c>
      <c r="B3354" t="s">
        <v>8008</v>
      </c>
    </row>
    <row r="3355" spans="1:2" x14ac:dyDescent="0.25">
      <c r="A3355" t="s">
        <v>8009</v>
      </c>
      <c r="B3355" t="s">
        <v>3685</v>
      </c>
    </row>
    <row r="3356" spans="1:2" x14ac:dyDescent="0.25">
      <c r="A3356" t="s">
        <v>8010</v>
      </c>
      <c r="B3356" t="s">
        <v>8011</v>
      </c>
    </row>
    <row r="3357" spans="1:2" x14ac:dyDescent="0.25">
      <c r="A3357" t="s">
        <v>8012</v>
      </c>
      <c r="B3357" t="s">
        <v>8013</v>
      </c>
    </row>
    <row r="3358" spans="1:2" x14ac:dyDescent="0.25">
      <c r="A3358" t="s">
        <v>8014</v>
      </c>
      <c r="B3358" t="s">
        <v>8015</v>
      </c>
    </row>
    <row r="3359" spans="1:2" x14ac:dyDescent="0.25">
      <c r="A3359" t="s">
        <v>8016</v>
      </c>
      <c r="B3359" t="s">
        <v>8017</v>
      </c>
    </row>
    <row r="3360" spans="1:2" x14ac:dyDescent="0.25">
      <c r="A3360" t="s">
        <v>8018</v>
      </c>
      <c r="B3360" t="s">
        <v>8019</v>
      </c>
    </row>
    <row r="3361" spans="1:2" x14ac:dyDescent="0.25">
      <c r="A3361" t="s">
        <v>8020</v>
      </c>
      <c r="B3361" t="s">
        <v>8021</v>
      </c>
    </row>
    <row r="3362" spans="1:2" x14ac:dyDescent="0.25">
      <c r="A3362" t="s">
        <v>8022</v>
      </c>
      <c r="B3362" t="s">
        <v>8023</v>
      </c>
    </row>
    <row r="3363" spans="1:2" x14ac:dyDescent="0.25">
      <c r="A3363" t="s">
        <v>8055</v>
      </c>
      <c r="B3363" t="s">
        <v>8056</v>
      </c>
    </row>
    <row r="3364" spans="1:2" x14ac:dyDescent="0.25">
      <c r="A3364" t="s">
        <v>8057</v>
      </c>
      <c r="B3364" t="s">
        <v>8058</v>
      </c>
    </row>
    <row r="3365" spans="1:2" x14ac:dyDescent="0.25">
      <c r="A3365" t="s">
        <v>8059</v>
      </c>
      <c r="B3365" t="s">
        <v>8060</v>
      </c>
    </row>
    <row r="3366" spans="1:2" x14ac:dyDescent="0.25">
      <c r="A3366" t="s">
        <v>8061</v>
      </c>
      <c r="B3366" t="s">
        <v>8062</v>
      </c>
    </row>
    <row r="3367" spans="1:2" x14ac:dyDescent="0.25">
      <c r="A3367" t="s">
        <v>8063</v>
      </c>
      <c r="B3367" t="s">
        <v>8064</v>
      </c>
    </row>
    <row r="3368" spans="1:2" x14ac:dyDescent="0.25">
      <c r="A3368" t="s">
        <v>8034</v>
      </c>
      <c r="B3368" t="s">
        <v>3250</v>
      </c>
    </row>
    <row r="3369" spans="1:2" x14ac:dyDescent="0.25">
      <c r="A3369" t="s">
        <v>8035</v>
      </c>
      <c r="B3369" t="s">
        <v>8036</v>
      </c>
    </row>
    <row r="3370" spans="1:2" x14ac:dyDescent="0.25">
      <c r="A3370" t="s">
        <v>8037</v>
      </c>
      <c r="B3370" t="s">
        <v>8038</v>
      </c>
    </row>
    <row r="3371" spans="1:2" x14ac:dyDescent="0.25">
      <c r="A3371" t="s">
        <v>8039</v>
      </c>
      <c r="B3371" t="s">
        <v>8040</v>
      </c>
    </row>
    <row r="3372" spans="1:2" x14ac:dyDescent="0.25">
      <c r="A3372" t="s">
        <v>8041</v>
      </c>
      <c r="B3372" t="s">
        <v>8042</v>
      </c>
    </row>
    <row r="3373" spans="1:2" x14ac:dyDescent="0.25">
      <c r="A3373" t="s">
        <v>8043</v>
      </c>
      <c r="B3373" t="s">
        <v>8044</v>
      </c>
    </row>
    <row r="3374" spans="1:2" x14ac:dyDescent="0.25">
      <c r="A3374" t="s">
        <v>8045</v>
      </c>
      <c r="B3374" t="s">
        <v>8046</v>
      </c>
    </row>
    <row r="3375" spans="1:2" x14ac:dyDescent="0.25">
      <c r="A3375" t="s">
        <v>8047</v>
      </c>
      <c r="B3375" t="s">
        <v>8048</v>
      </c>
    </row>
    <row r="3376" spans="1:2" x14ac:dyDescent="0.25">
      <c r="A3376" t="s">
        <v>8049</v>
      </c>
      <c r="B3376" t="s">
        <v>8050</v>
      </c>
    </row>
    <row r="3377" spans="1:2" x14ac:dyDescent="0.25">
      <c r="A3377" t="s">
        <v>8051</v>
      </c>
      <c r="B3377" t="s">
        <v>8052</v>
      </c>
    </row>
    <row r="3378" spans="1:2" x14ac:dyDescent="0.25">
      <c r="A3378" t="s">
        <v>8053</v>
      </c>
      <c r="B3378" t="s">
        <v>8054</v>
      </c>
    </row>
    <row r="3379" spans="1:2" x14ac:dyDescent="0.25">
      <c r="A3379" t="s">
        <v>8079</v>
      </c>
      <c r="B3379" t="s">
        <v>8080</v>
      </c>
    </row>
    <row r="3380" spans="1:2" x14ac:dyDescent="0.25">
      <c r="A3380" t="s">
        <v>8081</v>
      </c>
      <c r="B3380" t="s">
        <v>8082</v>
      </c>
    </row>
    <row r="3381" spans="1:2" x14ac:dyDescent="0.25">
      <c r="A3381" t="s">
        <v>8083</v>
      </c>
      <c r="B3381" t="s">
        <v>8084</v>
      </c>
    </row>
    <row r="3382" spans="1:2" x14ac:dyDescent="0.25">
      <c r="A3382" t="s">
        <v>8085</v>
      </c>
      <c r="B3382" t="s">
        <v>8086</v>
      </c>
    </row>
    <row r="3383" spans="1:2" x14ac:dyDescent="0.25">
      <c r="A3383" t="s">
        <v>8087</v>
      </c>
      <c r="B3383" t="s">
        <v>8088</v>
      </c>
    </row>
    <row r="3384" spans="1:2" x14ac:dyDescent="0.25">
      <c r="A3384" t="s">
        <v>8065</v>
      </c>
      <c r="B3384" t="s">
        <v>8066</v>
      </c>
    </row>
    <row r="3385" spans="1:2" x14ac:dyDescent="0.25">
      <c r="A3385" t="s">
        <v>8067</v>
      </c>
      <c r="B3385" t="s">
        <v>8068</v>
      </c>
    </row>
    <row r="3386" spans="1:2" x14ac:dyDescent="0.25">
      <c r="A3386" t="s">
        <v>8069</v>
      </c>
      <c r="B3386" t="s">
        <v>8070</v>
      </c>
    </row>
    <row r="3387" spans="1:2" x14ac:dyDescent="0.25">
      <c r="A3387" t="s">
        <v>8071</v>
      </c>
      <c r="B3387" t="s">
        <v>8072</v>
      </c>
    </row>
    <row r="3388" spans="1:2" x14ac:dyDescent="0.25">
      <c r="A3388" t="s">
        <v>8073</v>
      </c>
      <c r="B3388" t="s">
        <v>8074</v>
      </c>
    </row>
    <row r="3389" spans="1:2" x14ac:dyDescent="0.25">
      <c r="A3389" t="s">
        <v>8075</v>
      </c>
      <c r="B3389" t="s">
        <v>8076</v>
      </c>
    </row>
    <row r="3390" spans="1:2" x14ac:dyDescent="0.25">
      <c r="A3390" t="s">
        <v>8077</v>
      </c>
      <c r="B3390" t="s">
        <v>8078</v>
      </c>
    </row>
    <row r="3391" spans="1:2" x14ac:dyDescent="0.25">
      <c r="A3391" t="s">
        <v>8105</v>
      </c>
      <c r="B3391" t="s">
        <v>8106</v>
      </c>
    </row>
    <row r="3392" spans="1:2" x14ac:dyDescent="0.25">
      <c r="A3392" t="s">
        <v>8107</v>
      </c>
      <c r="B3392" t="s">
        <v>8108</v>
      </c>
    </row>
    <row r="3393" spans="1:2" x14ac:dyDescent="0.25">
      <c r="A3393" t="s">
        <v>8109</v>
      </c>
      <c r="B3393" t="s">
        <v>8110</v>
      </c>
    </row>
    <row r="3394" spans="1:2" x14ac:dyDescent="0.25">
      <c r="A3394" t="s">
        <v>8111</v>
      </c>
      <c r="B3394" t="s">
        <v>8112</v>
      </c>
    </row>
    <row r="3395" spans="1:2" x14ac:dyDescent="0.25">
      <c r="A3395" t="s">
        <v>8113</v>
      </c>
      <c r="B3395" t="s">
        <v>8114</v>
      </c>
    </row>
    <row r="3396" spans="1:2" x14ac:dyDescent="0.25">
      <c r="A3396" t="s">
        <v>8089</v>
      </c>
      <c r="B3396" t="s">
        <v>5029</v>
      </c>
    </row>
    <row r="3397" spans="1:2" x14ac:dyDescent="0.25">
      <c r="A3397" t="s">
        <v>8090</v>
      </c>
      <c r="B3397" t="s">
        <v>6091</v>
      </c>
    </row>
    <row r="3398" spans="1:2" x14ac:dyDescent="0.25">
      <c r="A3398" t="s">
        <v>8091</v>
      </c>
      <c r="B3398" t="s">
        <v>8092</v>
      </c>
    </row>
    <row r="3399" spans="1:2" x14ac:dyDescent="0.25">
      <c r="A3399" t="s">
        <v>8093</v>
      </c>
      <c r="B3399" t="s">
        <v>8094</v>
      </c>
    </row>
    <row r="3400" spans="1:2" x14ac:dyDescent="0.25">
      <c r="A3400" t="s">
        <v>8095</v>
      </c>
      <c r="B3400" t="s">
        <v>8096</v>
      </c>
    </row>
    <row r="3401" spans="1:2" x14ac:dyDescent="0.25">
      <c r="A3401" t="s">
        <v>8097</v>
      </c>
      <c r="B3401" t="s">
        <v>8098</v>
      </c>
    </row>
    <row r="3402" spans="1:2" x14ac:dyDescent="0.25">
      <c r="A3402" t="s">
        <v>8099</v>
      </c>
      <c r="B3402" t="s">
        <v>8100</v>
      </c>
    </row>
    <row r="3403" spans="1:2" x14ac:dyDescent="0.25">
      <c r="A3403" t="s">
        <v>8101</v>
      </c>
      <c r="B3403" t="s">
        <v>8102</v>
      </c>
    </row>
    <row r="3404" spans="1:2" x14ac:dyDescent="0.25">
      <c r="A3404" t="s">
        <v>8103</v>
      </c>
      <c r="B3404" t="s">
        <v>8104</v>
      </c>
    </row>
    <row r="3405" spans="1:2" x14ac:dyDescent="0.25">
      <c r="A3405" t="s">
        <v>8136</v>
      </c>
      <c r="B3405" t="s">
        <v>8137</v>
      </c>
    </row>
    <row r="3406" spans="1:2" x14ac:dyDescent="0.25">
      <c r="A3406" t="s">
        <v>8138</v>
      </c>
      <c r="B3406" t="s">
        <v>8139</v>
      </c>
    </row>
    <row r="3407" spans="1:2" x14ac:dyDescent="0.25">
      <c r="A3407" t="s">
        <v>8140</v>
      </c>
      <c r="B3407" t="s">
        <v>8141</v>
      </c>
    </row>
    <row r="3408" spans="1:2" x14ac:dyDescent="0.25">
      <c r="A3408" t="s">
        <v>8142</v>
      </c>
      <c r="B3408" t="s">
        <v>8143</v>
      </c>
    </row>
    <row r="3409" spans="1:2" x14ac:dyDescent="0.25">
      <c r="A3409" t="s">
        <v>8144</v>
      </c>
      <c r="B3409" t="s">
        <v>8145</v>
      </c>
    </row>
    <row r="3410" spans="1:2" x14ac:dyDescent="0.25">
      <c r="A3410" t="s">
        <v>8115</v>
      </c>
      <c r="B3410" t="s">
        <v>8116</v>
      </c>
    </row>
    <row r="3411" spans="1:2" x14ac:dyDescent="0.25">
      <c r="A3411" t="s">
        <v>8117</v>
      </c>
      <c r="B3411" t="s">
        <v>8116</v>
      </c>
    </row>
    <row r="3412" spans="1:2" x14ac:dyDescent="0.25">
      <c r="A3412" t="s">
        <v>8118</v>
      </c>
      <c r="B3412" t="s">
        <v>8119</v>
      </c>
    </row>
    <row r="3413" spans="1:2" x14ac:dyDescent="0.25">
      <c r="A3413" t="s">
        <v>8120</v>
      </c>
      <c r="B3413" t="s">
        <v>8121</v>
      </c>
    </row>
    <row r="3414" spans="1:2" x14ac:dyDescent="0.25">
      <c r="A3414" t="s">
        <v>8122</v>
      </c>
      <c r="B3414" t="s">
        <v>8123</v>
      </c>
    </row>
    <row r="3415" spans="1:2" x14ac:dyDescent="0.25">
      <c r="A3415" t="s">
        <v>8124</v>
      </c>
      <c r="B3415" t="s">
        <v>8125</v>
      </c>
    </row>
    <row r="3416" spans="1:2" x14ac:dyDescent="0.25">
      <c r="A3416" t="s">
        <v>8126</v>
      </c>
      <c r="B3416" t="s">
        <v>8127</v>
      </c>
    </row>
    <row r="3417" spans="1:2" x14ac:dyDescent="0.25">
      <c r="A3417" t="s">
        <v>8128</v>
      </c>
      <c r="B3417" t="s">
        <v>8129</v>
      </c>
    </row>
    <row r="3418" spans="1:2" x14ac:dyDescent="0.25">
      <c r="A3418" t="s">
        <v>8130</v>
      </c>
      <c r="B3418" t="s">
        <v>8131</v>
      </c>
    </row>
    <row r="3419" spans="1:2" x14ac:dyDescent="0.25">
      <c r="A3419" t="s">
        <v>8132</v>
      </c>
      <c r="B3419" t="s">
        <v>8133</v>
      </c>
    </row>
    <row r="3420" spans="1:2" x14ac:dyDescent="0.25">
      <c r="A3420" t="s">
        <v>8134</v>
      </c>
      <c r="B3420" t="s">
        <v>8135</v>
      </c>
    </row>
    <row r="3421" spans="1:2" x14ac:dyDescent="0.25">
      <c r="A3421" t="s">
        <v>8168</v>
      </c>
      <c r="B3421" t="s">
        <v>8169</v>
      </c>
    </row>
    <row r="3422" spans="1:2" x14ac:dyDescent="0.25">
      <c r="A3422" t="s">
        <v>8170</v>
      </c>
      <c r="B3422" t="s">
        <v>8171</v>
      </c>
    </row>
    <row r="3423" spans="1:2" x14ac:dyDescent="0.25">
      <c r="A3423" t="s">
        <v>8172</v>
      </c>
      <c r="B3423" t="s">
        <v>8173</v>
      </c>
    </row>
    <row r="3424" spans="1:2" x14ac:dyDescent="0.25">
      <c r="A3424" t="s">
        <v>8174</v>
      </c>
      <c r="B3424" t="s">
        <v>8175</v>
      </c>
    </row>
    <row r="3425" spans="1:2" x14ac:dyDescent="0.25">
      <c r="A3425" t="s">
        <v>8176</v>
      </c>
      <c r="B3425" t="s">
        <v>8177</v>
      </c>
    </row>
    <row r="3426" spans="1:2" x14ac:dyDescent="0.25">
      <c r="A3426" t="s">
        <v>8146</v>
      </c>
      <c r="B3426" t="s">
        <v>7897</v>
      </c>
    </row>
    <row r="3427" spans="1:2" x14ac:dyDescent="0.25">
      <c r="A3427" t="s">
        <v>8147</v>
      </c>
      <c r="B3427" t="s">
        <v>8148</v>
      </c>
    </row>
    <row r="3428" spans="1:2" x14ac:dyDescent="0.25">
      <c r="A3428" t="s">
        <v>8149</v>
      </c>
      <c r="B3428" t="s">
        <v>8150</v>
      </c>
    </row>
    <row r="3429" spans="1:2" x14ac:dyDescent="0.25">
      <c r="A3429" t="s">
        <v>8151</v>
      </c>
      <c r="B3429" t="s">
        <v>8152</v>
      </c>
    </row>
    <row r="3430" spans="1:2" x14ac:dyDescent="0.25">
      <c r="A3430" t="s">
        <v>8153</v>
      </c>
      <c r="B3430" t="s">
        <v>8154</v>
      </c>
    </row>
    <row r="3431" spans="1:2" x14ac:dyDescent="0.25">
      <c r="A3431" t="s">
        <v>8155</v>
      </c>
      <c r="B3431" t="s">
        <v>5339</v>
      </c>
    </row>
    <row r="3432" spans="1:2" x14ac:dyDescent="0.25">
      <c r="A3432" t="s">
        <v>8156</v>
      </c>
      <c r="B3432" t="s">
        <v>8157</v>
      </c>
    </row>
    <row r="3433" spans="1:2" x14ac:dyDescent="0.25">
      <c r="A3433" t="s">
        <v>8158</v>
      </c>
      <c r="B3433" t="s">
        <v>8159</v>
      </c>
    </row>
    <row r="3434" spans="1:2" x14ac:dyDescent="0.25">
      <c r="A3434" t="s">
        <v>8160</v>
      </c>
      <c r="B3434" t="s">
        <v>8161</v>
      </c>
    </row>
    <row r="3435" spans="1:2" x14ac:dyDescent="0.25">
      <c r="A3435" t="s">
        <v>8162</v>
      </c>
      <c r="B3435" t="s">
        <v>8163</v>
      </c>
    </row>
    <row r="3436" spans="1:2" x14ac:dyDescent="0.25">
      <c r="A3436" t="s">
        <v>8164</v>
      </c>
      <c r="B3436" t="s">
        <v>8165</v>
      </c>
    </row>
    <row r="3437" spans="1:2" x14ac:dyDescent="0.25">
      <c r="A3437" t="s">
        <v>8166</v>
      </c>
      <c r="B3437" t="s">
        <v>8167</v>
      </c>
    </row>
    <row r="3438" spans="1:2" x14ac:dyDescent="0.25">
      <c r="A3438" t="s">
        <v>8199</v>
      </c>
      <c r="B3438" t="s">
        <v>8200</v>
      </c>
    </row>
    <row r="3439" spans="1:2" x14ac:dyDescent="0.25">
      <c r="A3439" t="s">
        <v>8201</v>
      </c>
      <c r="B3439" t="s">
        <v>8202</v>
      </c>
    </row>
    <row r="3440" spans="1:2" x14ac:dyDescent="0.25">
      <c r="A3440" t="s">
        <v>8203</v>
      </c>
      <c r="B3440" t="s">
        <v>8204</v>
      </c>
    </row>
    <row r="3441" spans="1:2" x14ac:dyDescent="0.25">
      <c r="A3441" t="s">
        <v>8205</v>
      </c>
      <c r="B3441" t="s">
        <v>8206</v>
      </c>
    </row>
    <row r="3442" spans="1:2" x14ac:dyDescent="0.25">
      <c r="A3442" t="s">
        <v>8207</v>
      </c>
      <c r="B3442" t="s">
        <v>8208</v>
      </c>
    </row>
    <row r="3443" spans="1:2" x14ac:dyDescent="0.25">
      <c r="A3443" t="s">
        <v>8178</v>
      </c>
      <c r="B3443" t="s">
        <v>2568</v>
      </c>
    </row>
    <row r="3444" spans="1:2" x14ac:dyDescent="0.25">
      <c r="A3444" t="s">
        <v>8179</v>
      </c>
      <c r="B3444" t="s">
        <v>8180</v>
      </c>
    </row>
    <row r="3445" spans="1:2" x14ac:dyDescent="0.25">
      <c r="A3445" t="s">
        <v>8181</v>
      </c>
      <c r="B3445" t="s">
        <v>8182</v>
      </c>
    </row>
    <row r="3446" spans="1:2" x14ac:dyDescent="0.25">
      <c r="A3446" t="s">
        <v>8183</v>
      </c>
      <c r="B3446" t="s">
        <v>8184</v>
      </c>
    </row>
    <row r="3447" spans="1:2" x14ac:dyDescent="0.25">
      <c r="A3447" t="s">
        <v>8185</v>
      </c>
      <c r="B3447" t="s">
        <v>8186</v>
      </c>
    </row>
    <row r="3448" spans="1:2" x14ac:dyDescent="0.25">
      <c r="A3448" t="s">
        <v>8187</v>
      </c>
      <c r="B3448" t="s">
        <v>8188</v>
      </c>
    </row>
    <row r="3449" spans="1:2" x14ac:dyDescent="0.25">
      <c r="A3449" t="s">
        <v>8189</v>
      </c>
      <c r="B3449" t="s">
        <v>8190</v>
      </c>
    </row>
    <row r="3450" spans="1:2" x14ac:dyDescent="0.25">
      <c r="A3450" t="s">
        <v>8191</v>
      </c>
      <c r="B3450" t="s">
        <v>8192</v>
      </c>
    </row>
    <row r="3451" spans="1:2" x14ac:dyDescent="0.25">
      <c r="A3451" t="s">
        <v>8193</v>
      </c>
      <c r="B3451" t="s">
        <v>8194</v>
      </c>
    </row>
    <row r="3452" spans="1:2" x14ac:dyDescent="0.25">
      <c r="A3452" t="s">
        <v>8195</v>
      </c>
      <c r="B3452" t="s">
        <v>8196</v>
      </c>
    </row>
    <row r="3453" spans="1:2" x14ac:dyDescent="0.25">
      <c r="A3453" t="s">
        <v>8197</v>
      </c>
      <c r="B3453" t="s">
        <v>8198</v>
      </c>
    </row>
    <row r="3454" spans="1:2" x14ac:dyDescent="0.25">
      <c r="A3454" t="s">
        <v>8224</v>
      </c>
      <c r="B3454" t="s">
        <v>8225</v>
      </c>
    </row>
    <row r="3455" spans="1:2" x14ac:dyDescent="0.25">
      <c r="A3455" t="s">
        <v>8226</v>
      </c>
      <c r="B3455" t="s">
        <v>8227</v>
      </c>
    </row>
    <row r="3456" spans="1:2" x14ac:dyDescent="0.25">
      <c r="A3456" t="s">
        <v>8228</v>
      </c>
      <c r="B3456" t="s">
        <v>8229</v>
      </c>
    </row>
    <row r="3457" spans="1:2" x14ac:dyDescent="0.25">
      <c r="A3457" t="s">
        <v>8230</v>
      </c>
      <c r="B3457" t="s">
        <v>8231</v>
      </c>
    </row>
    <row r="3458" spans="1:2" x14ac:dyDescent="0.25">
      <c r="A3458" t="s">
        <v>8232</v>
      </c>
      <c r="B3458" t="s">
        <v>8233</v>
      </c>
    </row>
    <row r="3459" spans="1:2" x14ac:dyDescent="0.25">
      <c r="A3459" t="s">
        <v>8209</v>
      </c>
      <c r="B3459" t="s">
        <v>8210</v>
      </c>
    </row>
    <row r="3460" spans="1:2" x14ac:dyDescent="0.25">
      <c r="A3460" t="s">
        <v>8211</v>
      </c>
      <c r="B3460" t="s">
        <v>5794</v>
      </c>
    </row>
    <row r="3461" spans="1:2" x14ac:dyDescent="0.25">
      <c r="A3461" t="s">
        <v>8212</v>
      </c>
      <c r="B3461" t="s">
        <v>5090</v>
      </c>
    </row>
    <row r="3462" spans="1:2" x14ac:dyDescent="0.25">
      <c r="A3462" t="s">
        <v>8213</v>
      </c>
      <c r="B3462" t="s">
        <v>8214</v>
      </c>
    </row>
    <row r="3463" spans="1:2" x14ac:dyDescent="0.25">
      <c r="A3463" t="s">
        <v>8215</v>
      </c>
      <c r="B3463" t="s">
        <v>40312</v>
      </c>
    </row>
    <row r="3464" spans="1:2" x14ac:dyDescent="0.25">
      <c r="A3464" t="s">
        <v>8216</v>
      </c>
      <c r="B3464" t="s">
        <v>8217</v>
      </c>
    </row>
    <row r="3465" spans="1:2" x14ac:dyDescent="0.25">
      <c r="A3465" t="s">
        <v>8218</v>
      </c>
      <c r="B3465" t="s">
        <v>8219</v>
      </c>
    </row>
    <row r="3466" spans="1:2" x14ac:dyDescent="0.25">
      <c r="A3466" t="s">
        <v>8220</v>
      </c>
      <c r="B3466" t="s">
        <v>8221</v>
      </c>
    </row>
    <row r="3467" spans="1:2" x14ac:dyDescent="0.25">
      <c r="A3467" t="s">
        <v>8222</v>
      </c>
      <c r="B3467" t="s">
        <v>8223</v>
      </c>
    </row>
    <row r="3468" spans="1:2" x14ac:dyDescent="0.25">
      <c r="A3468" t="s">
        <v>8246</v>
      </c>
      <c r="B3468" t="s">
        <v>8247</v>
      </c>
    </row>
    <row r="3469" spans="1:2" x14ac:dyDescent="0.25">
      <c r="A3469" t="s">
        <v>8248</v>
      </c>
      <c r="B3469" t="s">
        <v>8249</v>
      </c>
    </row>
    <row r="3470" spans="1:2" x14ac:dyDescent="0.25">
      <c r="A3470" t="s">
        <v>8250</v>
      </c>
      <c r="B3470" t="s">
        <v>8251</v>
      </c>
    </row>
    <row r="3471" spans="1:2" x14ac:dyDescent="0.25">
      <c r="A3471" t="s">
        <v>8252</v>
      </c>
      <c r="B3471" t="s">
        <v>8253</v>
      </c>
    </row>
    <row r="3472" spans="1:2" x14ac:dyDescent="0.25">
      <c r="A3472" t="s">
        <v>8254</v>
      </c>
      <c r="B3472" t="s">
        <v>8255</v>
      </c>
    </row>
    <row r="3473" spans="1:2" x14ac:dyDescent="0.25">
      <c r="A3473" t="s">
        <v>8234</v>
      </c>
      <c r="B3473" t="s">
        <v>2273</v>
      </c>
    </row>
    <row r="3474" spans="1:2" x14ac:dyDescent="0.25">
      <c r="A3474" t="s">
        <v>8235</v>
      </c>
      <c r="B3474" t="s">
        <v>2475</v>
      </c>
    </row>
    <row r="3475" spans="1:2" x14ac:dyDescent="0.25">
      <c r="A3475" t="s">
        <v>8236</v>
      </c>
      <c r="B3475" t="s">
        <v>8237</v>
      </c>
    </row>
    <row r="3476" spans="1:2" x14ac:dyDescent="0.25">
      <c r="A3476" t="s">
        <v>8238</v>
      </c>
      <c r="B3476" t="s">
        <v>8239</v>
      </c>
    </row>
    <row r="3477" spans="1:2" x14ac:dyDescent="0.25">
      <c r="A3477" t="s">
        <v>8240</v>
      </c>
      <c r="B3477" t="s">
        <v>8241</v>
      </c>
    </row>
    <row r="3478" spans="1:2" x14ac:dyDescent="0.25">
      <c r="A3478" t="s">
        <v>8242</v>
      </c>
      <c r="B3478" t="s">
        <v>8243</v>
      </c>
    </row>
    <row r="3479" spans="1:2" x14ac:dyDescent="0.25">
      <c r="A3479" t="s">
        <v>8244</v>
      </c>
      <c r="B3479" t="s">
        <v>8245</v>
      </c>
    </row>
    <row r="3480" spans="1:2" x14ac:dyDescent="0.25">
      <c r="A3480" t="s">
        <v>8265</v>
      </c>
      <c r="B3480" t="s">
        <v>8266</v>
      </c>
    </row>
    <row r="3481" spans="1:2" x14ac:dyDescent="0.25">
      <c r="A3481" t="s">
        <v>8267</v>
      </c>
      <c r="B3481" t="s">
        <v>8268</v>
      </c>
    </row>
    <row r="3482" spans="1:2" x14ac:dyDescent="0.25">
      <c r="A3482" t="s">
        <v>8269</v>
      </c>
      <c r="B3482" t="s">
        <v>8270</v>
      </c>
    </row>
    <row r="3483" spans="1:2" x14ac:dyDescent="0.25">
      <c r="A3483" t="s">
        <v>8271</v>
      </c>
      <c r="B3483" t="s">
        <v>8272</v>
      </c>
    </row>
    <row r="3484" spans="1:2" x14ac:dyDescent="0.25">
      <c r="A3484" t="s">
        <v>8273</v>
      </c>
      <c r="B3484" t="s">
        <v>8274</v>
      </c>
    </row>
    <row r="3485" spans="1:2" x14ac:dyDescent="0.25">
      <c r="A3485" t="s">
        <v>8256</v>
      </c>
      <c r="B3485" t="s">
        <v>3175</v>
      </c>
    </row>
    <row r="3486" spans="1:2" x14ac:dyDescent="0.25">
      <c r="A3486" t="s">
        <v>40313</v>
      </c>
      <c r="B3486" t="s">
        <v>40314</v>
      </c>
    </row>
    <row r="3487" spans="1:2" x14ac:dyDescent="0.25">
      <c r="A3487" t="s">
        <v>8257</v>
      </c>
      <c r="B3487" t="s">
        <v>8258</v>
      </c>
    </row>
    <row r="3488" spans="1:2" x14ac:dyDescent="0.25">
      <c r="A3488" t="s">
        <v>8259</v>
      </c>
      <c r="B3488" t="s">
        <v>8260</v>
      </c>
    </row>
    <row r="3489" spans="1:2" x14ac:dyDescent="0.25">
      <c r="A3489" t="s">
        <v>8261</v>
      </c>
      <c r="B3489" t="s">
        <v>8262</v>
      </c>
    </row>
    <row r="3490" spans="1:2" x14ac:dyDescent="0.25">
      <c r="A3490" t="s">
        <v>8263</v>
      </c>
      <c r="B3490" t="s">
        <v>8264</v>
      </c>
    </row>
    <row r="3491" spans="1:2" x14ac:dyDescent="0.25">
      <c r="A3491" t="s">
        <v>8320</v>
      </c>
      <c r="B3491" t="s">
        <v>8321</v>
      </c>
    </row>
    <row r="3492" spans="1:2" x14ac:dyDescent="0.25">
      <c r="A3492" t="s">
        <v>8322</v>
      </c>
      <c r="B3492" t="s">
        <v>8323</v>
      </c>
    </row>
    <row r="3493" spans="1:2" x14ac:dyDescent="0.25">
      <c r="A3493" t="s">
        <v>8324</v>
      </c>
      <c r="B3493" t="s">
        <v>8325</v>
      </c>
    </row>
    <row r="3494" spans="1:2" x14ac:dyDescent="0.25">
      <c r="A3494" t="s">
        <v>8326</v>
      </c>
      <c r="B3494" t="s">
        <v>8327</v>
      </c>
    </row>
    <row r="3495" spans="1:2" x14ac:dyDescent="0.25">
      <c r="A3495" t="s">
        <v>8328</v>
      </c>
      <c r="B3495" t="s">
        <v>8329</v>
      </c>
    </row>
    <row r="3496" spans="1:2" x14ac:dyDescent="0.25">
      <c r="A3496" t="s">
        <v>8275</v>
      </c>
      <c r="B3496" t="s">
        <v>8276</v>
      </c>
    </row>
    <row r="3497" spans="1:2" x14ac:dyDescent="0.25">
      <c r="A3497" t="s">
        <v>8277</v>
      </c>
      <c r="B3497" t="s">
        <v>8278</v>
      </c>
    </row>
    <row r="3498" spans="1:2" x14ac:dyDescent="0.25">
      <c r="A3498" t="s">
        <v>8279</v>
      </c>
      <c r="B3498" t="s">
        <v>8280</v>
      </c>
    </row>
    <row r="3499" spans="1:2" x14ac:dyDescent="0.25">
      <c r="A3499" t="s">
        <v>8281</v>
      </c>
      <c r="B3499" t="s">
        <v>8282</v>
      </c>
    </row>
    <row r="3500" spans="1:2" x14ac:dyDescent="0.25">
      <c r="A3500" t="s">
        <v>8283</v>
      </c>
      <c r="B3500" t="s">
        <v>8284</v>
      </c>
    </row>
    <row r="3501" spans="1:2" x14ac:dyDescent="0.25">
      <c r="A3501" t="s">
        <v>8285</v>
      </c>
      <c r="B3501" t="s">
        <v>8286</v>
      </c>
    </row>
    <row r="3502" spans="1:2" x14ac:dyDescent="0.25">
      <c r="A3502" t="s">
        <v>8287</v>
      </c>
      <c r="B3502" t="s">
        <v>5481</v>
      </c>
    </row>
    <row r="3503" spans="1:2" x14ac:dyDescent="0.25">
      <c r="A3503" t="s">
        <v>8288</v>
      </c>
      <c r="B3503" t="s">
        <v>8289</v>
      </c>
    </row>
    <row r="3504" spans="1:2" x14ac:dyDescent="0.25">
      <c r="A3504" t="s">
        <v>8290</v>
      </c>
      <c r="B3504" t="s">
        <v>8291</v>
      </c>
    </row>
    <row r="3505" spans="1:2" x14ac:dyDescent="0.25">
      <c r="A3505" t="s">
        <v>8292</v>
      </c>
      <c r="B3505" t="s">
        <v>8293</v>
      </c>
    </row>
    <row r="3506" spans="1:2" x14ac:dyDescent="0.25">
      <c r="A3506" t="s">
        <v>8294</v>
      </c>
      <c r="B3506" t="s">
        <v>8295</v>
      </c>
    </row>
    <row r="3507" spans="1:2" x14ac:dyDescent="0.25">
      <c r="A3507" t="s">
        <v>8296</v>
      </c>
      <c r="B3507" t="s">
        <v>8297</v>
      </c>
    </row>
    <row r="3508" spans="1:2" x14ac:dyDescent="0.25">
      <c r="A3508" t="s">
        <v>8298</v>
      </c>
      <c r="B3508" t="s">
        <v>8299</v>
      </c>
    </row>
    <row r="3509" spans="1:2" x14ac:dyDescent="0.25">
      <c r="A3509" t="s">
        <v>8300</v>
      </c>
      <c r="B3509" t="s">
        <v>8301</v>
      </c>
    </row>
    <row r="3510" spans="1:2" x14ac:dyDescent="0.25">
      <c r="A3510" t="s">
        <v>8302</v>
      </c>
      <c r="B3510" t="s">
        <v>8303</v>
      </c>
    </row>
    <row r="3511" spans="1:2" x14ac:dyDescent="0.25">
      <c r="A3511" t="s">
        <v>8304</v>
      </c>
      <c r="B3511" t="s">
        <v>8305</v>
      </c>
    </row>
    <row r="3512" spans="1:2" x14ac:dyDescent="0.25">
      <c r="A3512" t="s">
        <v>8306</v>
      </c>
      <c r="B3512" t="s">
        <v>8307</v>
      </c>
    </row>
    <row r="3513" spans="1:2" x14ac:dyDescent="0.25">
      <c r="A3513" t="s">
        <v>8308</v>
      </c>
      <c r="B3513" t="s">
        <v>8309</v>
      </c>
    </row>
    <row r="3514" spans="1:2" x14ac:dyDescent="0.25">
      <c r="A3514" t="s">
        <v>40315</v>
      </c>
      <c r="B3514" t="s">
        <v>40316</v>
      </c>
    </row>
    <row r="3515" spans="1:2" x14ac:dyDescent="0.25">
      <c r="A3515" t="s">
        <v>8310</v>
      </c>
      <c r="B3515" t="s">
        <v>8311</v>
      </c>
    </row>
    <row r="3516" spans="1:2" x14ac:dyDescent="0.25">
      <c r="A3516" t="s">
        <v>8312</v>
      </c>
      <c r="B3516" t="s">
        <v>8313</v>
      </c>
    </row>
    <row r="3517" spans="1:2" x14ac:dyDescent="0.25">
      <c r="A3517" t="s">
        <v>8314</v>
      </c>
      <c r="B3517" t="s">
        <v>8315</v>
      </c>
    </row>
    <row r="3518" spans="1:2" x14ac:dyDescent="0.25">
      <c r="A3518" t="s">
        <v>8316</v>
      </c>
      <c r="B3518" t="s">
        <v>8317</v>
      </c>
    </row>
    <row r="3519" spans="1:2" x14ac:dyDescent="0.25">
      <c r="A3519" t="s">
        <v>8318</v>
      </c>
      <c r="B3519" t="s">
        <v>8319</v>
      </c>
    </row>
    <row r="3520" spans="1:2" x14ac:dyDescent="0.25">
      <c r="A3520" t="s">
        <v>8344</v>
      </c>
      <c r="B3520" t="s">
        <v>8345</v>
      </c>
    </row>
    <row r="3521" spans="1:2" x14ac:dyDescent="0.25">
      <c r="A3521" t="s">
        <v>8346</v>
      </c>
      <c r="B3521" t="s">
        <v>8347</v>
      </c>
    </row>
    <row r="3522" spans="1:2" x14ac:dyDescent="0.25">
      <c r="A3522" t="s">
        <v>8348</v>
      </c>
      <c r="B3522" t="s">
        <v>8349</v>
      </c>
    </row>
    <row r="3523" spans="1:2" x14ac:dyDescent="0.25">
      <c r="A3523" t="s">
        <v>8350</v>
      </c>
      <c r="B3523" t="s">
        <v>8351</v>
      </c>
    </row>
    <row r="3524" spans="1:2" x14ac:dyDescent="0.25">
      <c r="A3524" t="s">
        <v>8352</v>
      </c>
      <c r="B3524" t="s">
        <v>8353</v>
      </c>
    </row>
    <row r="3525" spans="1:2" x14ac:dyDescent="0.25">
      <c r="A3525" t="s">
        <v>8330</v>
      </c>
      <c r="B3525" t="s">
        <v>8331</v>
      </c>
    </row>
    <row r="3526" spans="1:2" x14ac:dyDescent="0.25">
      <c r="A3526" t="s">
        <v>8332</v>
      </c>
      <c r="B3526" t="s">
        <v>8333</v>
      </c>
    </row>
    <row r="3527" spans="1:2" x14ac:dyDescent="0.25">
      <c r="A3527" t="s">
        <v>8334</v>
      </c>
      <c r="B3527" t="s">
        <v>8335</v>
      </c>
    </row>
    <row r="3528" spans="1:2" x14ac:dyDescent="0.25">
      <c r="A3528" t="s">
        <v>8336</v>
      </c>
      <c r="B3528" t="s">
        <v>8337</v>
      </c>
    </row>
    <row r="3529" spans="1:2" x14ac:dyDescent="0.25">
      <c r="A3529" t="s">
        <v>8338</v>
      </c>
      <c r="B3529" t="s">
        <v>8339</v>
      </c>
    </row>
    <row r="3530" spans="1:2" x14ac:dyDescent="0.25">
      <c r="A3530" t="s">
        <v>8340</v>
      </c>
      <c r="B3530" t="s">
        <v>8341</v>
      </c>
    </row>
    <row r="3531" spans="1:2" x14ac:dyDescent="0.25">
      <c r="A3531" t="s">
        <v>8342</v>
      </c>
      <c r="B3531" t="s">
        <v>8343</v>
      </c>
    </row>
    <row r="3532" spans="1:2" x14ac:dyDescent="0.25">
      <c r="A3532" t="s">
        <v>8368</v>
      </c>
      <c r="B3532" t="s">
        <v>8369</v>
      </c>
    </row>
    <row r="3533" spans="1:2" x14ac:dyDescent="0.25">
      <c r="A3533" t="s">
        <v>8370</v>
      </c>
      <c r="B3533" t="s">
        <v>8371</v>
      </c>
    </row>
    <row r="3534" spans="1:2" x14ac:dyDescent="0.25">
      <c r="A3534" t="s">
        <v>8372</v>
      </c>
      <c r="B3534" t="s">
        <v>8373</v>
      </c>
    </row>
    <row r="3535" spans="1:2" x14ac:dyDescent="0.25">
      <c r="A3535" t="s">
        <v>8374</v>
      </c>
      <c r="B3535" t="s">
        <v>8375</v>
      </c>
    </row>
    <row r="3536" spans="1:2" x14ac:dyDescent="0.25">
      <c r="A3536" t="s">
        <v>8376</v>
      </c>
      <c r="B3536" t="s">
        <v>8377</v>
      </c>
    </row>
    <row r="3537" spans="1:2" x14ac:dyDescent="0.25">
      <c r="A3537" t="s">
        <v>8354</v>
      </c>
      <c r="B3537" t="s">
        <v>8355</v>
      </c>
    </row>
    <row r="3538" spans="1:2" x14ac:dyDescent="0.25">
      <c r="A3538" t="s">
        <v>8356</v>
      </c>
      <c r="B3538" t="s">
        <v>8357</v>
      </c>
    </row>
    <row r="3539" spans="1:2" x14ac:dyDescent="0.25">
      <c r="A3539" t="s">
        <v>8358</v>
      </c>
      <c r="B3539" t="s">
        <v>8359</v>
      </c>
    </row>
    <row r="3540" spans="1:2" x14ac:dyDescent="0.25">
      <c r="A3540" t="s">
        <v>8360</v>
      </c>
      <c r="B3540" t="s">
        <v>8361</v>
      </c>
    </row>
    <row r="3541" spans="1:2" x14ac:dyDescent="0.25">
      <c r="A3541" t="s">
        <v>8362</v>
      </c>
      <c r="B3541" t="s">
        <v>8363</v>
      </c>
    </row>
    <row r="3542" spans="1:2" x14ac:dyDescent="0.25">
      <c r="A3542" t="s">
        <v>8364</v>
      </c>
      <c r="B3542" t="s">
        <v>8365</v>
      </c>
    </row>
    <row r="3543" spans="1:2" x14ac:dyDescent="0.25">
      <c r="A3543" t="s">
        <v>8366</v>
      </c>
      <c r="B3543" t="s">
        <v>8367</v>
      </c>
    </row>
    <row r="3544" spans="1:2" x14ac:dyDescent="0.25">
      <c r="A3544" t="s">
        <v>8392</v>
      </c>
      <c r="B3544" t="s">
        <v>8393</v>
      </c>
    </row>
    <row r="3545" spans="1:2" x14ac:dyDescent="0.25">
      <c r="A3545" t="s">
        <v>8394</v>
      </c>
      <c r="B3545" t="s">
        <v>8395</v>
      </c>
    </row>
    <row r="3546" spans="1:2" x14ac:dyDescent="0.25">
      <c r="A3546" t="s">
        <v>8396</v>
      </c>
      <c r="B3546" t="s">
        <v>8397</v>
      </c>
    </row>
    <row r="3547" spans="1:2" x14ac:dyDescent="0.25">
      <c r="A3547" t="s">
        <v>8398</v>
      </c>
      <c r="B3547" t="s">
        <v>8399</v>
      </c>
    </row>
    <row r="3548" spans="1:2" x14ac:dyDescent="0.25">
      <c r="A3548" t="s">
        <v>8400</v>
      </c>
      <c r="B3548" t="s">
        <v>8401</v>
      </c>
    </row>
    <row r="3549" spans="1:2" x14ac:dyDescent="0.25">
      <c r="A3549" t="s">
        <v>8378</v>
      </c>
      <c r="B3549" t="s">
        <v>2647</v>
      </c>
    </row>
    <row r="3550" spans="1:2" x14ac:dyDescent="0.25">
      <c r="A3550" t="s">
        <v>8379</v>
      </c>
      <c r="B3550" t="s">
        <v>8380</v>
      </c>
    </row>
    <row r="3551" spans="1:2" x14ac:dyDescent="0.25">
      <c r="A3551" t="s">
        <v>8381</v>
      </c>
      <c r="B3551" t="s">
        <v>2300</v>
      </c>
    </row>
    <row r="3552" spans="1:2" x14ac:dyDescent="0.25">
      <c r="A3552" t="s">
        <v>8382</v>
      </c>
      <c r="B3552" t="s">
        <v>8383</v>
      </c>
    </row>
    <row r="3553" spans="1:2" x14ac:dyDescent="0.25">
      <c r="A3553" t="s">
        <v>8384</v>
      </c>
      <c r="B3553" t="s">
        <v>8385</v>
      </c>
    </row>
    <row r="3554" spans="1:2" x14ac:dyDescent="0.25">
      <c r="A3554" t="s">
        <v>8386</v>
      </c>
      <c r="B3554" t="s">
        <v>8387</v>
      </c>
    </row>
    <row r="3555" spans="1:2" x14ac:dyDescent="0.25">
      <c r="A3555" t="s">
        <v>8388</v>
      </c>
      <c r="B3555" t="s">
        <v>8389</v>
      </c>
    </row>
    <row r="3556" spans="1:2" x14ac:dyDescent="0.25">
      <c r="A3556" t="s">
        <v>8390</v>
      </c>
      <c r="B3556" t="s">
        <v>8391</v>
      </c>
    </row>
    <row r="3557" spans="1:2" x14ac:dyDescent="0.25">
      <c r="A3557" t="s">
        <v>9690</v>
      </c>
      <c r="B3557" t="s">
        <v>9691</v>
      </c>
    </row>
    <row r="3558" spans="1:2" x14ac:dyDescent="0.25">
      <c r="A3558" t="s">
        <v>9692</v>
      </c>
      <c r="B3558" t="s">
        <v>9693</v>
      </c>
    </row>
    <row r="3559" spans="1:2" x14ac:dyDescent="0.25">
      <c r="A3559" t="s">
        <v>9694</v>
      </c>
      <c r="B3559" t="s">
        <v>9695</v>
      </c>
    </row>
    <row r="3560" spans="1:2" x14ac:dyDescent="0.25">
      <c r="A3560" t="s">
        <v>9696</v>
      </c>
      <c r="B3560" t="s">
        <v>9697</v>
      </c>
    </row>
    <row r="3561" spans="1:2" x14ac:dyDescent="0.25">
      <c r="A3561" t="s">
        <v>9698</v>
      </c>
      <c r="B3561" t="s">
        <v>9699</v>
      </c>
    </row>
    <row r="3562" spans="1:2" x14ac:dyDescent="0.25">
      <c r="A3562" t="s">
        <v>9700</v>
      </c>
      <c r="B3562" t="s">
        <v>9701</v>
      </c>
    </row>
    <row r="3563" spans="1:2" x14ac:dyDescent="0.25">
      <c r="A3563" t="s">
        <v>9702</v>
      </c>
      <c r="B3563" t="s">
        <v>9703</v>
      </c>
    </row>
    <row r="3564" spans="1:2" x14ac:dyDescent="0.25">
      <c r="A3564" t="s">
        <v>9704</v>
      </c>
      <c r="B3564" t="s">
        <v>9705</v>
      </c>
    </row>
    <row r="3565" spans="1:2" x14ac:dyDescent="0.25">
      <c r="A3565" t="s">
        <v>9706</v>
      </c>
      <c r="B3565" t="s">
        <v>9707</v>
      </c>
    </row>
    <row r="3566" spans="1:2" x14ac:dyDescent="0.25">
      <c r="A3566" t="s">
        <v>9708</v>
      </c>
      <c r="B3566" t="s">
        <v>9709</v>
      </c>
    </row>
    <row r="3567" spans="1:2" x14ac:dyDescent="0.25">
      <c r="A3567" t="s">
        <v>9710</v>
      </c>
      <c r="B3567" t="s">
        <v>9711</v>
      </c>
    </row>
    <row r="3568" spans="1:2" x14ac:dyDescent="0.25">
      <c r="A3568" t="s">
        <v>9712</v>
      </c>
      <c r="B3568" t="s">
        <v>9713</v>
      </c>
    </row>
    <row r="3569" spans="1:2" x14ac:dyDescent="0.25">
      <c r="A3569" t="s">
        <v>9714</v>
      </c>
      <c r="B3569" t="s">
        <v>9715</v>
      </c>
    </row>
    <row r="3570" spans="1:2" x14ac:dyDescent="0.25">
      <c r="A3570" t="s">
        <v>9716</v>
      </c>
      <c r="B3570" t="s">
        <v>9717</v>
      </c>
    </row>
    <row r="3571" spans="1:2" x14ac:dyDescent="0.25">
      <c r="A3571" t="s">
        <v>9718</v>
      </c>
      <c r="B3571" t="s">
        <v>9719</v>
      </c>
    </row>
    <row r="3572" spans="1:2" x14ac:dyDescent="0.25">
      <c r="A3572" t="s">
        <v>9720</v>
      </c>
      <c r="B3572" t="s">
        <v>9721</v>
      </c>
    </row>
    <row r="3573" spans="1:2" x14ac:dyDescent="0.25">
      <c r="A3573" t="s">
        <v>9722</v>
      </c>
      <c r="B3573" t="s">
        <v>9723</v>
      </c>
    </row>
    <row r="3574" spans="1:2" x14ac:dyDescent="0.25">
      <c r="A3574" t="s">
        <v>9724</v>
      </c>
      <c r="B3574" t="s">
        <v>9725</v>
      </c>
    </row>
    <row r="3575" spans="1:2" x14ac:dyDescent="0.25">
      <c r="A3575" t="s">
        <v>9726</v>
      </c>
      <c r="B3575" t="s">
        <v>9727</v>
      </c>
    </row>
    <row r="3576" spans="1:2" x14ac:dyDescent="0.25">
      <c r="A3576" t="s">
        <v>9826</v>
      </c>
      <c r="B3576" t="s">
        <v>9827</v>
      </c>
    </row>
    <row r="3577" spans="1:2" x14ac:dyDescent="0.25">
      <c r="A3577" t="s">
        <v>9728</v>
      </c>
      <c r="B3577" t="s">
        <v>9729</v>
      </c>
    </row>
    <row r="3578" spans="1:2" x14ac:dyDescent="0.25">
      <c r="A3578" t="s">
        <v>9730</v>
      </c>
      <c r="B3578" t="s">
        <v>9731</v>
      </c>
    </row>
    <row r="3579" spans="1:2" x14ac:dyDescent="0.25">
      <c r="A3579" t="s">
        <v>9732</v>
      </c>
      <c r="B3579" t="s">
        <v>9733</v>
      </c>
    </row>
    <row r="3580" spans="1:2" x14ac:dyDescent="0.25">
      <c r="A3580" t="s">
        <v>9734</v>
      </c>
      <c r="B3580" t="s">
        <v>9735</v>
      </c>
    </row>
    <row r="3581" spans="1:2" x14ac:dyDescent="0.25">
      <c r="A3581" t="s">
        <v>9736</v>
      </c>
      <c r="B3581" t="s">
        <v>9737</v>
      </c>
    </row>
    <row r="3582" spans="1:2" x14ac:dyDescent="0.25">
      <c r="A3582" t="s">
        <v>9738</v>
      </c>
      <c r="B3582" t="s">
        <v>9739</v>
      </c>
    </row>
    <row r="3583" spans="1:2" x14ac:dyDescent="0.25">
      <c r="A3583" t="s">
        <v>9740</v>
      </c>
      <c r="B3583" t="s">
        <v>9741</v>
      </c>
    </row>
    <row r="3584" spans="1:2" x14ac:dyDescent="0.25">
      <c r="A3584" t="s">
        <v>9742</v>
      </c>
      <c r="B3584" t="s">
        <v>9743</v>
      </c>
    </row>
    <row r="3585" spans="1:2" x14ac:dyDescent="0.25">
      <c r="A3585" t="s">
        <v>9744</v>
      </c>
      <c r="B3585" t="s">
        <v>9745</v>
      </c>
    </row>
    <row r="3586" spans="1:2" x14ac:dyDescent="0.25">
      <c r="A3586" t="s">
        <v>9746</v>
      </c>
      <c r="B3586" t="s">
        <v>9747</v>
      </c>
    </row>
    <row r="3587" spans="1:2" x14ac:dyDescent="0.25">
      <c r="A3587" t="s">
        <v>9748</v>
      </c>
      <c r="B3587" t="s">
        <v>9749</v>
      </c>
    </row>
    <row r="3588" spans="1:2" x14ac:dyDescent="0.25">
      <c r="A3588" t="s">
        <v>9750</v>
      </c>
      <c r="B3588" t="s">
        <v>9751</v>
      </c>
    </row>
    <row r="3589" spans="1:2" x14ac:dyDescent="0.25">
      <c r="A3589" t="s">
        <v>9752</v>
      </c>
      <c r="B3589" t="s">
        <v>9753</v>
      </c>
    </row>
    <row r="3590" spans="1:2" x14ac:dyDescent="0.25">
      <c r="A3590" t="s">
        <v>9754</v>
      </c>
      <c r="B3590" t="s">
        <v>9755</v>
      </c>
    </row>
    <row r="3591" spans="1:2" x14ac:dyDescent="0.25">
      <c r="A3591" t="s">
        <v>9756</v>
      </c>
      <c r="B3591" t="s">
        <v>9757</v>
      </c>
    </row>
    <row r="3592" spans="1:2" x14ac:dyDescent="0.25">
      <c r="A3592" t="s">
        <v>9758</v>
      </c>
      <c r="B3592" t="s">
        <v>9759</v>
      </c>
    </row>
    <row r="3593" spans="1:2" x14ac:dyDescent="0.25">
      <c r="A3593" t="s">
        <v>9760</v>
      </c>
      <c r="B3593" t="s">
        <v>9761</v>
      </c>
    </row>
    <row r="3594" spans="1:2" x14ac:dyDescent="0.25">
      <c r="A3594" t="s">
        <v>9762</v>
      </c>
      <c r="B3594" t="s">
        <v>9763</v>
      </c>
    </row>
    <row r="3595" spans="1:2" x14ac:dyDescent="0.25">
      <c r="A3595" t="s">
        <v>9764</v>
      </c>
      <c r="B3595" t="s">
        <v>9765</v>
      </c>
    </row>
    <row r="3596" spans="1:2" x14ac:dyDescent="0.25">
      <c r="A3596" t="s">
        <v>9766</v>
      </c>
      <c r="B3596" t="s">
        <v>9767</v>
      </c>
    </row>
    <row r="3597" spans="1:2" x14ac:dyDescent="0.25">
      <c r="A3597" t="s">
        <v>9768</v>
      </c>
      <c r="B3597" t="s">
        <v>9769</v>
      </c>
    </row>
    <row r="3598" spans="1:2" x14ac:dyDescent="0.25">
      <c r="A3598" t="s">
        <v>9770</v>
      </c>
      <c r="B3598" t="s">
        <v>9771</v>
      </c>
    </row>
    <row r="3599" spans="1:2" x14ac:dyDescent="0.25">
      <c r="A3599" t="s">
        <v>9772</v>
      </c>
      <c r="B3599" t="s">
        <v>9773</v>
      </c>
    </row>
    <row r="3600" spans="1:2" x14ac:dyDescent="0.25">
      <c r="A3600" t="s">
        <v>9774</v>
      </c>
      <c r="B3600" t="s">
        <v>9775</v>
      </c>
    </row>
    <row r="3601" spans="1:2" x14ac:dyDescent="0.25">
      <c r="A3601" t="s">
        <v>9776</v>
      </c>
      <c r="B3601" t="s">
        <v>9777</v>
      </c>
    </row>
    <row r="3602" spans="1:2" x14ac:dyDescent="0.25">
      <c r="A3602" t="s">
        <v>9778</v>
      </c>
      <c r="B3602" t="s">
        <v>9779</v>
      </c>
    </row>
    <row r="3603" spans="1:2" x14ac:dyDescent="0.25">
      <c r="A3603" t="s">
        <v>9780</v>
      </c>
      <c r="B3603" t="s">
        <v>9781</v>
      </c>
    </row>
    <row r="3604" spans="1:2" x14ac:dyDescent="0.25">
      <c r="A3604" t="s">
        <v>9782</v>
      </c>
      <c r="B3604" t="s">
        <v>9783</v>
      </c>
    </row>
    <row r="3605" spans="1:2" x14ac:dyDescent="0.25">
      <c r="A3605" t="s">
        <v>9784</v>
      </c>
      <c r="B3605" t="s">
        <v>9785</v>
      </c>
    </row>
    <row r="3606" spans="1:2" x14ac:dyDescent="0.25">
      <c r="A3606" t="s">
        <v>9786</v>
      </c>
      <c r="B3606" t="s">
        <v>9787</v>
      </c>
    </row>
    <row r="3607" spans="1:2" x14ac:dyDescent="0.25">
      <c r="A3607" t="s">
        <v>9788</v>
      </c>
      <c r="B3607" t="s">
        <v>9789</v>
      </c>
    </row>
    <row r="3608" spans="1:2" x14ac:dyDescent="0.25">
      <c r="A3608" t="s">
        <v>9790</v>
      </c>
      <c r="B3608" t="s">
        <v>9791</v>
      </c>
    </row>
    <row r="3609" spans="1:2" x14ac:dyDescent="0.25">
      <c r="A3609" t="s">
        <v>9792</v>
      </c>
      <c r="B3609" t="s">
        <v>9793</v>
      </c>
    </row>
    <row r="3610" spans="1:2" x14ac:dyDescent="0.25">
      <c r="A3610" t="s">
        <v>9794</v>
      </c>
      <c r="B3610" t="s">
        <v>9795</v>
      </c>
    </row>
    <row r="3611" spans="1:2" x14ac:dyDescent="0.25">
      <c r="A3611" t="s">
        <v>9796</v>
      </c>
      <c r="B3611" t="s">
        <v>9797</v>
      </c>
    </row>
    <row r="3612" spans="1:2" x14ac:dyDescent="0.25">
      <c r="A3612" t="s">
        <v>9798</v>
      </c>
      <c r="B3612" t="s">
        <v>9799</v>
      </c>
    </row>
    <row r="3613" spans="1:2" x14ac:dyDescent="0.25">
      <c r="A3613" t="s">
        <v>9800</v>
      </c>
      <c r="B3613" t="s">
        <v>9801</v>
      </c>
    </row>
    <row r="3614" spans="1:2" x14ac:dyDescent="0.25">
      <c r="A3614" t="s">
        <v>9802</v>
      </c>
      <c r="B3614" t="s">
        <v>9803</v>
      </c>
    </row>
    <row r="3615" spans="1:2" x14ac:dyDescent="0.25">
      <c r="A3615" t="s">
        <v>9804</v>
      </c>
      <c r="B3615" t="s">
        <v>9805</v>
      </c>
    </row>
    <row r="3616" spans="1:2" x14ac:dyDescent="0.25">
      <c r="A3616" t="s">
        <v>9806</v>
      </c>
      <c r="B3616" t="s">
        <v>9807</v>
      </c>
    </row>
    <row r="3617" spans="1:2" x14ac:dyDescent="0.25">
      <c r="A3617" t="s">
        <v>9808</v>
      </c>
      <c r="B3617" t="s">
        <v>9809</v>
      </c>
    </row>
    <row r="3618" spans="1:2" x14ac:dyDescent="0.25">
      <c r="A3618" t="s">
        <v>9810</v>
      </c>
      <c r="B3618" t="s">
        <v>9811</v>
      </c>
    </row>
    <row r="3619" spans="1:2" x14ac:dyDescent="0.25">
      <c r="A3619" t="s">
        <v>9812</v>
      </c>
      <c r="B3619" t="s">
        <v>9813</v>
      </c>
    </row>
    <row r="3620" spans="1:2" x14ac:dyDescent="0.25">
      <c r="A3620" t="s">
        <v>9814</v>
      </c>
      <c r="B3620" t="s">
        <v>9815</v>
      </c>
    </row>
    <row r="3621" spans="1:2" x14ac:dyDescent="0.25">
      <c r="A3621" t="s">
        <v>9816</v>
      </c>
      <c r="B3621" t="s">
        <v>9817</v>
      </c>
    </row>
    <row r="3622" spans="1:2" x14ac:dyDescent="0.25">
      <c r="A3622" t="s">
        <v>9818</v>
      </c>
      <c r="B3622" t="s">
        <v>9819</v>
      </c>
    </row>
    <row r="3623" spans="1:2" x14ac:dyDescent="0.25">
      <c r="A3623" t="s">
        <v>9820</v>
      </c>
      <c r="B3623" t="s">
        <v>9821</v>
      </c>
    </row>
    <row r="3624" spans="1:2" x14ac:dyDescent="0.25">
      <c r="A3624" t="s">
        <v>9822</v>
      </c>
      <c r="B3624" t="s">
        <v>9823</v>
      </c>
    </row>
    <row r="3625" spans="1:2" x14ac:dyDescent="0.25">
      <c r="A3625" t="s">
        <v>9824</v>
      </c>
      <c r="B3625" t="s">
        <v>9825</v>
      </c>
    </row>
    <row r="3626" spans="1:2" x14ac:dyDescent="0.25">
      <c r="A3626" t="s">
        <v>9828</v>
      </c>
      <c r="B3626" t="s">
        <v>9829</v>
      </c>
    </row>
    <row r="3627" spans="1:2" x14ac:dyDescent="0.25">
      <c r="A3627" t="s">
        <v>8404</v>
      </c>
      <c r="B3627" t="s">
        <v>8405</v>
      </c>
    </row>
    <row r="3628" spans="1:2" x14ac:dyDescent="0.25">
      <c r="A3628" t="s">
        <v>8406</v>
      </c>
      <c r="B3628" t="s">
        <v>8407</v>
      </c>
    </row>
    <row r="3629" spans="1:2" x14ac:dyDescent="0.25">
      <c r="A3629" t="s">
        <v>8408</v>
      </c>
      <c r="B3629" t="s">
        <v>8409</v>
      </c>
    </row>
    <row r="3630" spans="1:2" x14ac:dyDescent="0.25">
      <c r="A3630" t="s">
        <v>40317</v>
      </c>
      <c r="B3630" t="s">
        <v>40318</v>
      </c>
    </row>
    <row r="3631" spans="1:2" x14ac:dyDescent="0.25">
      <c r="A3631" t="s">
        <v>8410</v>
      </c>
      <c r="B3631" t="s">
        <v>8411</v>
      </c>
    </row>
    <row r="3632" spans="1:2" x14ac:dyDescent="0.25">
      <c r="A3632" t="s">
        <v>8412</v>
      </c>
      <c r="B3632" t="s">
        <v>8413</v>
      </c>
    </row>
    <row r="3633" spans="1:2" x14ac:dyDescent="0.25">
      <c r="A3633" t="s">
        <v>8414</v>
      </c>
      <c r="B3633" t="s">
        <v>8415</v>
      </c>
    </row>
    <row r="3634" spans="1:2" x14ac:dyDescent="0.25">
      <c r="A3634" t="s">
        <v>8416</v>
      </c>
      <c r="B3634" t="s">
        <v>8417</v>
      </c>
    </row>
    <row r="3635" spans="1:2" x14ac:dyDescent="0.25">
      <c r="A3635" t="s">
        <v>8418</v>
      </c>
      <c r="B3635" t="s">
        <v>2824</v>
      </c>
    </row>
    <row r="3636" spans="1:2" x14ac:dyDescent="0.25">
      <c r="A3636" t="s">
        <v>8419</v>
      </c>
      <c r="B3636" t="s">
        <v>6187</v>
      </c>
    </row>
    <row r="3637" spans="1:2" x14ac:dyDescent="0.25">
      <c r="A3637" t="s">
        <v>8420</v>
      </c>
      <c r="B3637" t="s">
        <v>2120</v>
      </c>
    </row>
    <row r="3638" spans="1:2" x14ac:dyDescent="0.25">
      <c r="A3638" t="s">
        <v>8421</v>
      </c>
      <c r="B3638" t="s">
        <v>1879</v>
      </c>
    </row>
    <row r="3639" spans="1:2" x14ac:dyDescent="0.25">
      <c r="A3639" t="s">
        <v>8422</v>
      </c>
      <c r="B3639" t="s">
        <v>8423</v>
      </c>
    </row>
    <row r="3640" spans="1:2" x14ac:dyDescent="0.25">
      <c r="A3640" t="s">
        <v>8424</v>
      </c>
      <c r="B3640" t="s">
        <v>8425</v>
      </c>
    </row>
    <row r="3641" spans="1:2" x14ac:dyDescent="0.25">
      <c r="A3641" t="s">
        <v>8426</v>
      </c>
      <c r="B3641" t="s">
        <v>8427</v>
      </c>
    </row>
    <row r="3642" spans="1:2" x14ac:dyDescent="0.25">
      <c r="A3642" t="s">
        <v>8428</v>
      </c>
      <c r="B3642" t="s">
        <v>8429</v>
      </c>
    </row>
    <row r="3643" spans="1:2" x14ac:dyDescent="0.25">
      <c r="A3643" t="s">
        <v>8430</v>
      </c>
      <c r="B3643" t="s">
        <v>8431</v>
      </c>
    </row>
    <row r="3644" spans="1:2" x14ac:dyDescent="0.25">
      <c r="A3644" t="s">
        <v>8432</v>
      </c>
      <c r="B3644" t="s">
        <v>8433</v>
      </c>
    </row>
    <row r="3645" spans="1:2" x14ac:dyDescent="0.25">
      <c r="A3645" t="s">
        <v>8434</v>
      </c>
      <c r="B3645" t="s">
        <v>8435</v>
      </c>
    </row>
    <row r="3646" spans="1:2" x14ac:dyDescent="0.25">
      <c r="A3646" t="s">
        <v>8436</v>
      </c>
      <c r="B3646" t="s">
        <v>2340</v>
      </c>
    </row>
    <row r="3647" spans="1:2" x14ac:dyDescent="0.25">
      <c r="A3647" t="s">
        <v>8437</v>
      </c>
      <c r="B3647" t="s">
        <v>8438</v>
      </c>
    </row>
    <row r="3648" spans="1:2" x14ac:dyDescent="0.25">
      <c r="A3648" t="s">
        <v>8439</v>
      </c>
      <c r="B3648" t="s">
        <v>7956</v>
      </c>
    </row>
    <row r="3649" spans="1:2" x14ac:dyDescent="0.25">
      <c r="A3649" t="s">
        <v>8440</v>
      </c>
      <c r="B3649" t="s">
        <v>8441</v>
      </c>
    </row>
    <row r="3650" spans="1:2" x14ac:dyDescent="0.25">
      <c r="A3650" t="s">
        <v>8442</v>
      </c>
      <c r="B3650" t="s">
        <v>8443</v>
      </c>
    </row>
    <row r="3651" spans="1:2" x14ac:dyDescent="0.25">
      <c r="A3651" t="s">
        <v>8444</v>
      </c>
      <c r="B3651" t="s">
        <v>8445</v>
      </c>
    </row>
    <row r="3652" spans="1:2" x14ac:dyDescent="0.25">
      <c r="A3652" t="s">
        <v>8446</v>
      </c>
      <c r="B3652" t="s">
        <v>3205</v>
      </c>
    </row>
    <row r="3653" spans="1:2" x14ac:dyDescent="0.25">
      <c r="A3653" t="s">
        <v>8447</v>
      </c>
      <c r="B3653" t="s">
        <v>8448</v>
      </c>
    </row>
    <row r="3654" spans="1:2" x14ac:dyDescent="0.25">
      <c r="A3654" t="s">
        <v>8449</v>
      </c>
      <c r="B3654" t="s">
        <v>8450</v>
      </c>
    </row>
    <row r="3655" spans="1:2" x14ac:dyDescent="0.25">
      <c r="A3655" t="s">
        <v>40319</v>
      </c>
      <c r="B3655" t="s">
        <v>40320</v>
      </c>
    </row>
    <row r="3656" spans="1:2" x14ac:dyDescent="0.25">
      <c r="A3656" t="s">
        <v>8451</v>
      </c>
      <c r="B3656" t="s">
        <v>8452</v>
      </c>
    </row>
    <row r="3657" spans="1:2" x14ac:dyDescent="0.25">
      <c r="A3657" t="s">
        <v>8453</v>
      </c>
      <c r="B3657" t="s">
        <v>8454</v>
      </c>
    </row>
    <row r="3658" spans="1:2" x14ac:dyDescent="0.25">
      <c r="A3658" t="s">
        <v>8455</v>
      </c>
      <c r="B3658" t="s">
        <v>8456</v>
      </c>
    </row>
    <row r="3659" spans="1:2" x14ac:dyDescent="0.25">
      <c r="A3659" t="s">
        <v>8457</v>
      </c>
      <c r="B3659" t="s">
        <v>2908</v>
      </c>
    </row>
    <row r="3660" spans="1:2" x14ac:dyDescent="0.25">
      <c r="A3660" t="s">
        <v>8458</v>
      </c>
      <c r="B3660" t="s">
        <v>8459</v>
      </c>
    </row>
    <row r="3661" spans="1:2" x14ac:dyDescent="0.25">
      <c r="A3661" t="s">
        <v>8460</v>
      </c>
      <c r="B3661" t="s">
        <v>8461</v>
      </c>
    </row>
    <row r="3662" spans="1:2" x14ac:dyDescent="0.25">
      <c r="A3662" t="s">
        <v>8462</v>
      </c>
      <c r="B3662" t="s">
        <v>8463</v>
      </c>
    </row>
    <row r="3663" spans="1:2" x14ac:dyDescent="0.25">
      <c r="A3663" t="s">
        <v>8464</v>
      </c>
      <c r="B3663" t="s">
        <v>1919</v>
      </c>
    </row>
    <row r="3664" spans="1:2" x14ac:dyDescent="0.25">
      <c r="A3664" t="s">
        <v>8465</v>
      </c>
      <c r="B3664" t="s">
        <v>2366</v>
      </c>
    </row>
    <row r="3665" spans="1:2" x14ac:dyDescent="0.25">
      <c r="A3665" t="s">
        <v>8466</v>
      </c>
      <c r="B3665" t="s">
        <v>8467</v>
      </c>
    </row>
    <row r="3666" spans="1:2" x14ac:dyDescent="0.25">
      <c r="A3666" t="s">
        <v>8468</v>
      </c>
      <c r="B3666" t="s">
        <v>8469</v>
      </c>
    </row>
    <row r="3667" spans="1:2" x14ac:dyDescent="0.25">
      <c r="A3667" t="s">
        <v>8470</v>
      </c>
      <c r="B3667" t="s">
        <v>8471</v>
      </c>
    </row>
    <row r="3668" spans="1:2" x14ac:dyDescent="0.25">
      <c r="A3668" t="s">
        <v>8472</v>
      </c>
      <c r="B3668" t="s">
        <v>8473</v>
      </c>
    </row>
    <row r="3669" spans="1:2" x14ac:dyDescent="0.25">
      <c r="A3669" t="s">
        <v>8474</v>
      </c>
      <c r="B3669" t="s">
        <v>8475</v>
      </c>
    </row>
    <row r="3670" spans="1:2" x14ac:dyDescent="0.25">
      <c r="A3670" t="s">
        <v>8476</v>
      </c>
      <c r="B3670" t="s">
        <v>8477</v>
      </c>
    </row>
    <row r="3671" spans="1:2" x14ac:dyDescent="0.25">
      <c r="A3671" t="s">
        <v>8478</v>
      </c>
      <c r="B3671" t="s">
        <v>8479</v>
      </c>
    </row>
    <row r="3672" spans="1:2" x14ac:dyDescent="0.25">
      <c r="A3672" t="s">
        <v>8480</v>
      </c>
      <c r="B3672" t="s">
        <v>8481</v>
      </c>
    </row>
    <row r="3673" spans="1:2" x14ac:dyDescent="0.25">
      <c r="A3673" t="s">
        <v>8482</v>
      </c>
      <c r="B3673" t="s">
        <v>8483</v>
      </c>
    </row>
    <row r="3674" spans="1:2" x14ac:dyDescent="0.25">
      <c r="A3674" t="s">
        <v>8484</v>
      </c>
      <c r="B3674" t="s">
        <v>2095</v>
      </c>
    </row>
    <row r="3675" spans="1:2" x14ac:dyDescent="0.25">
      <c r="A3675" t="s">
        <v>8485</v>
      </c>
      <c r="B3675" t="s">
        <v>8486</v>
      </c>
    </row>
    <row r="3676" spans="1:2" x14ac:dyDescent="0.25">
      <c r="A3676" t="s">
        <v>8487</v>
      </c>
      <c r="B3676" t="s">
        <v>8488</v>
      </c>
    </row>
    <row r="3677" spans="1:2" x14ac:dyDescent="0.25">
      <c r="A3677" t="s">
        <v>8489</v>
      </c>
      <c r="B3677" t="s">
        <v>8490</v>
      </c>
    </row>
    <row r="3678" spans="1:2" x14ac:dyDescent="0.25">
      <c r="A3678" t="s">
        <v>8491</v>
      </c>
      <c r="B3678" t="s">
        <v>2783</v>
      </c>
    </row>
    <row r="3679" spans="1:2" x14ac:dyDescent="0.25">
      <c r="A3679" t="s">
        <v>8492</v>
      </c>
      <c r="B3679" t="s">
        <v>8493</v>
      </c>
    </row>
    <row r="3680" spans="1:2" x14ac:dyDescent="0.25">
      <c r="A3680" t="s">
        <v>8494</v>
      </c>
      <c r="B3680" t="s">
        <v>8495</v>
      </c>
    </row>
    <row r="3681" spans="1:2" x14ac:dyDescent="0.25">
      <c r="A3681" t="s">
        <v>8496</v>
      </c>
      <c r="B3681" t="s">
        <v>8497</v>
      </c>
    </row>
    <row r="3682" spans="1:2" x14ac:dyDescent="0.25">
      <c r="A3682" t="s">
        <v>8498</v>
      </c>
      <c r="B3682" t="s">
        <v>8499</v>
      </c>
    </row>
    <row r="3683" spans="1:2" x14ac:dyDescent="0.25">
      <c r="A3683" t="s">
        <v>8500</v>
      </c>
      <c r="B3683" t="s">
        <v>8501</v>
      </c>
    </row>
    <row r="3684" spans="1:2" x14ac:dyDescent="0.25">
      <c r="A3684" t="s">
        <v>8502</v>
      </c>
      <c r="B3684" t="s">
        <v>8503</v>
      </c>
    </row>
    <row r="3685" spans="1:2" x14ac:dyDescent="0.25">
      <c r="A3685" t="s">
        <v>8504</v>
      </c>
      <c r="B3685" t="s">
        <v>8505</v>
      </c>
    </row>
    <row r="3686" spans="1:2" x14ac:dyDescent="0.25">
      <c r="A3686" t="s">
        <v>8506</v>
      </c>
      <c r="B3686" t="s">
        <v>8507</v>
      </c>
    </row>
    <row r="3687" spans="1:2" x14ac:dyDescent="0.25">
      <c r="A3687" t="s">
        <v>8508</v>
      </c>
      <c r="B3687" t="s">
        <v>8509</v>
      </c>
    </row>
    <row r="3688" spans="1:2" x14ac:dyDescent="0.25">
      <c r="A3688" t="s">
        <v>8510</v>
      </c>
      <c r="B3688" t="s">
        <v>8511</v>
      </c>
    </row>
    <row r="3689" spans="1:2" x14ac:dyDescent="0.25">
      <c r="A3689" t="s">
        <v>8512</v>
      </c>
      <c r="B3689" t="s">
        <v>8513</v>
      </c>
    </row>
    <row r="3690" spans="1:2" x14ac:dyDescent="0.25">
      <c r="A3690" t="s">
        <v>8514</v>
      </c>
      <c r="B3690" t="s">
        <v>8515</v>
      </c>
    </row>
    <row r="3691" spans="1:2" x14ac:dyDescent="0.25">
      <c r="A3691" t="s">
        <v>8516</v>
      </c>
      <c r="B3691" t="s">
        <v>8517</v>
      </c>
    </row>
    <row r="3692" spans="1:2" x14ac:dyDescent="0.25">
      <c r="A3692" t="s">
        <v>8518</v>
      </c>
      <c r="B3692" t="s">
        <v>8519</v>
      </c>
    </row>
    <row r="3693" spans="1:2" x14ac:dyDescent="0.25">
      <c r="A3693" t="s">
        <v>8520</v>
      </c>
      <c r="B3693" t="s">
        <v>8521</v>
      </c>
    </row>
    <row r="3694" spans="1:2" x14ac:dyDescent="0.25">
      <c r="A3694" t="s">
        <v>8522</v>
      </c>
      <c r="B3694" t="s">
        <v>8523</v>
      </c>
    </row>
    <row r="3695" spans="1:2" x14ac:dyDescent="0.25">
      <c r="A3695" t="s">
        <v>8524</v>
      </c>
      <c r="B3695" t="s">
        <v>2010</v>
      </c>
    </row>
    <row r="3696" spans="1:2" x14ac:dyDescent="0.25">
      <c r="A3696" t="s">
        <v>8525</v>
      </c>
      <c r="B3696" t="s">
        <v>8526</v>
      </c>
    </row>
    <row r="3697" spans="1:2" x14ac:dyDescent="0.25">
      <c r="A3697" t="s">
        <v>8527</v>
      </c>
      <c r="B3697" t="s">
        <v>8528</v>
      </c>
    </row>
    <row r="3698" spans="1:2" x14ac:dyDescent="0.25">
      <c r="A3698" t="s">
        <v>8529</v>
      </c>
      <c r="B3698" t="s">
        <v>1953</v>
      </c>
    </row>
    <row r="3699" spans="1:2" x14ac:dyDescent="0.25">
      <c r="A3699" t="s">
        <v>8530</v>
      </c>
      <c r="B3699" t="s">
        <v>8531</v>
      </c>
    </row>
    <row r="3700" spans="1:2" x14ac:dyDescent="0.25">
      <c r="A3700" t="s">
        <v>8532</v>
      </c>
      <c r="B3700" t="s">
        <v>8533</v>
      </c>
    </row>
    <row r="3701" spans="1:2" x14ac:dyDescent="0.25">
      <c r="A3701" t="s">
        <v>8534</v>
      </c>
      <c r="B3701" t="s">
        <v>8535</v>
      </c>
    </row>
    <row r="3702" spans="1:2" x14ac:dyDescent="0.25">
      <c r="A3702" t="s">
        <v>8536</v>
      </c>
      <c r="B3702" t="s">
        <v>2657</v>
      </c>
    </row>
    <row r="3703" spans="1:2" x14ac:dyDescent="0.25">
      <c r="A3703" t="s">
        <v>8537</v>
      </c>
      <c r="B3703" t="s">
        <v>8538</v>
      </c>
    </row>
    <row r="3704" spans="1:2" x14ac:dyDescent="0.25">
      <c r="A3704" t="s">
        <v>8539</v>
      </c>
      <c r="B3704" t="s">
        <v>8540</v>
      </c>
    </row>
    <row r="3705" spans="1:2" x14ac:dyDescent="0.25">
      <c r="A3705" t="s">
        <v>8541</v>
      </c>
      <c r="B3705" t="s">
        <v>8542</v>
      </c>
    </row>
    <row r="3706" spans="1:2" x14ac:dyDescent="0.25">
      <c r="A3706" t="s">
        <v>8543</v>
      </c>
      <c r="B3706" t="s">
        <v>8544</v>
      </c>
    </row>
    <row r="3707" spans="1:2" x14ac:dyDescent="0.25">
      <c r="A3707" t="s">
        <v>8545</v>
      </c>
      <c r="B3707" t="s">
        <v>8546</v>
      </c>
    </row>
    <row r="3708" spans="1:2" x14ac:dyDescent="0.25">
      <c r="A3708" t="s">
        <v>8547</v>
      </c>
      <c r="B3708" t="s">
        <v>8548</v>
      </c>
    </row>
    <row r="3709" spans="1:2" x14ac:dyDescent="0.25">
      <c r="A3709" t="s">
        <v>8549</v>
      </c>
      <c r="B3709" t="s">
        <v>2749</v>
      </c>
    </row>
    <row r="3710" spans="1:2" x14ac:dyDescent="0.25">
      <c r="A3710" t="s">
        <v>8550</v>
      </c>
      <c r="B3710" t="s">
        <v>2488</v>
      </c>
    </row>
    <row r="3711" spans="1:2" x14ac:dyDescent="0.25">
      <c r="A3711" t="s">
        <v>8551</v>
      </c>
      <c r="B3711" t="s">
        <v>8552</v>
      </c>
    </row>
    <row r="3712" spans="1:2" x14ac:dyDescent="0.25">
      <c r="A3712" t="s">
        <v>8553</v>
      </c>
      <c r="B3712" t="s">
        <v>8554</v>
      </c>
    </row>
    <row r="3713" spans="1:2" x14ac:dyDescent="0.25">
      <c r="A3713" t="s">
        <v>8555</v>
      </c>
      <c r="B3713" t="s">
        <v>8556</v>
      </c>
    </row>
    <row r="3714" spans="1:2" x14ac:dyDescent="0.25">
      <c r="A3714" t="s">
        <v>8557</v>
      </c>
      <c r="B3714" t="s">
        <v>8558</v>
      </c>
    </row>
    <row r="3715" spans="1:2" x14ac:dyDescent="0.25">
      <c r="A3715" t="s">
        <v>8559</v>
      </c>
      <c r="B3715" t="s">
        <v>8560</v>
      </c>
    </row>
    <row r="3716" spans="1:2" x14ac:dyDescent="0.25">
      <c r="A3716" t="s">
        <v>8561</v>
      </c>
      <c r="B3716" t="s">
        <v>8562</v>
      </c>
    </row>
    <row r="3717" spans="1:2" x14ac:dyDescent="0.25">
      <c r="A3717" t="s">
        <v>8563</v>
      </c>
      <c r="B3717" t="s">
        <v>8564</v>
      </c>
    </row>
    <row r="3718" spans="1:2" x14ac:dyDescent="0.25">
      <c r="A3718" t="s">
        <v>8565</v>
      </c>
      <c r="B3718" t="s">
        <v>8566</v>
      </c>
    </row>
    <row r="3719" spans="1:2" x14ac:dyDescent="0.25">
      <c r="A3719" t="s">
        <v>8567</v>
      </c>
      <c r="B3719" t="s">
        <v>8568</v>
      </c>
    </row>
    <row r="3720" spans="1:2" x14ac:dyDescent="0.25">
      <c r="A3720" t="s">
        <v>8569</v>
      </c>
      <c r="B3720" t="s">
        <v>8570</v>
      </c>
    </row>
    <row r="3721" spans="1:2" x14ac:dyDescent="0.25">
      <c r="A3721" t="s">
        <v>8571</v>
      </c>
      <c r="B3721" t="s">
        <v>8572</v>
      </c>
    </row>
    <row r="3722" spans="1:2" x14ac:dyDescent="0.25">
      <c r="A3722" t="s">
        <v>8573</v>
      </c>
      <c r="B3722" t="s">
        <v>8574</v>
      </c>
    </row>
    <row r="3723" spans="1:2" x14ac:dyDescent="0.25">
      <c r="A3723" t="s">
        <v>8575</v>
      </c>
      <c r="B3723" t="s">
        <v>8576</v>
      </c>
    </row>
    <row r="3724" spans="1:2" x14ac:dyDescent="0.25">
      <c r="A3724" t="s">
        <v>8577</v>
      </c>
      <c r="B3724" t="s">
        <v>8578</v>
      </c>
    </row>
    <row r="3725" spans="1:2" x14ac:dyDescent="0.25">
      <c r="A3725" t="s">
        <v>8579</v>
      </c>
      <c r="B3725" t="s">
        <v>2106</v>
      </c>
    </row>
    <row r="3726" spans="1:2" x14ac:dyDescent="0.25">
      <c r="A3726" t="s">
        <v>8580</v>
      </c>
      <c r="B3726" t="s">
        <v>8581</v>
      </c>
    </row>
    <row r="3727" spans="1:2" x14ac:dyDescent="0.25">
      <c r="A3727" t="s">
        <v>8582</v>
      </c>
      <c r="B3727" t="s">
        <v>8583</v>
      </c>
    </row>
    <row r="3728" spans="1:2" x14ac:dyDescent="0.25">
      <c r="A3728" t="s">
        <v>8584</v>
      </c>
      <c r="B3728" t="s">
        <v>8585</v>
      </c>
    </row>
    <row r="3729" spans="1:2" x14ac:dyDescent="0.25">
      <c r="A3729" t="s">
        <v>8586</v>
      </c>
      <c r="B3729" t="s">
        <v>8587</v>
      </c>
    </row>
    <row r="3730" spans="1:2" x14ac:dyDescent="0.25">
      <c r="A3730" t="s">
        <v>8588</v>
      </c>
      <c r="B3730" t="s">
        <v>8589</v>
      </c>
    </row>
    <row r="3731" spans="1:2" x14ac:dyDescent="0.25">
      <c r="A3731" t="s">
        <v>8590</v>
      </c>
      <c r="B3731" t="s">
        <v>8591</v>
      </c>
    </row>
    <row r="3732" spans="1:2" x14ac:dyDescent="0.25">
      <c r="A3732" t="s">
        <v>8592</v>
      </c>
      <c r="B3732" t="s">
        <v>8593</v>
      </c>
    </row>
    <row r="3733" spans="1:2" x14ac:dyDescent="0.25">
      <c r="A3733" t="s">
        <v>8594</v>
      </c>
      <c r="B3733" t="s">
        <v>8595</v>
      </c>
    </row>
    <row r="3734" spans="1:2" x14ac:dyDescent="0.25">
      <c r="A3734" t="s">
        <v>8596</v>
      </c>
      <c r="B3734" t="s">
        <v>8597</v>
      </c>
    </row>
    <row r="3735" spans="1:2" x14ac:dyDescent="0.25">
      <c r="A3735" t="s">
        <v>8598</v>
      </c>
      <c r="B3735" t="s">
        <v>8599</v>
      </c>
    </row>
    <row r="3736" spans="1:2" x14ac:dyDescent="0.25">
      <c r="A3736" t="s">
        <v>8600</v>
      </c>
      <c r="B3736" t="s">
        <v>8601</v>
      </c>
    </row>
    <row r="3737" spans="1:2" x14ac:dyDescent="0.25">
      <c r="A3737" t="s">
        <v>8602</v>
      </c>
      <c r="B3737" t="s">
        <v>8603</v>
      </c>
    </row>
    <row r="3738" spans="1:2" x14ac:dyDescent="0.25">
      <c r="A3738" t="s">
        <v>8604</v>
      </c>
      <c r="B3738" t="s">
        <v>8605</v>
      </c>
    </row>
    <row r="3739" spans="1:2" x14ac:dyDescent="0.25">
      <c r="A3739" t="s">
        <v>8606</v>
      </c>
      <c r="B3739" t="s">
        <v>8607</v>
      </c>
    </row>
    <row r="3740" spans="1:2" x14ac:dyDescent="0.25">
      <c r="A3740" t="s">
        <v>8608</v>
      </c>
      <c r="B3740" t="s">
        <v>6852</v>
      </c>
    </row>
    <row r="3741" spans="1:2" x14ac:dyDescent="0.25">
      <c r="A3741" t="s">
        <v>8609</v>
      </c>
      <c r="B3741" t="s">
        <v>8610</v>
      </c>
    </row>
    <row r="3742" spans="1:2" x14ac:dyDescent="0.25">
      <c r="A3742" t="s">
        <v>8611</v>
      </c>
      <c r="B3742" t="s">
        <v>8612</v>
      </c>
    </row>
    <row r="3743" spans="1:2" x14ac:dyDescent="0.25">
      <c r="A3743" t="s">
        <v>8613</v>
      </c>
      <c r="B3743" t="s">
        <v>8614</v>
      </c>
    </row>
    <row r="3744" spans="1:2" x14ac:dyDescent="0.25">
      <c r="A3744" t="s">
        <v>8615</v>
      </c>
      <c r="B3744" t="s">
        <v>8616</v>
      </c>
    </row>
    <row r="3745" spans="1:2" x14ac:dyDescent="0.25">
      <c r="A3745" t="s">
        <v>8617</v>
      </c>
      <c r="B3745" t="s">
        <v>8618</v>
      </c>
    </row>
    <row r="3746" spans="1:2" x14ac:dyDescent="0.25">
      <c r="A3746" t="s">
        <v>8619</v>
      </c>
      <c r="B3746" t="s">
        <v>8620</v>
      </c>
    </row>
    <row r="3747" spans="1:2" x14ac:dyDescent="0.25">
      <c r="A3747" t="s">
        <v>8621</v>
      </c>
      <c r="B3747" t="s">
        <v>1979</v>
      </c>
    </row>
    <row r="3748" spans="1:2" x14ac:dyDescent="0.25">
      <c r="A3748" t="s">
        <v>8622</v>
      </c>
      <c r="B3748" t="s">
        <v>5801</v>
      </c>
    </row>
    <row r="3749" spans="1:2" x14ac:dyDescent="0.25">
      <c r="A3749" t="s">
        <v>8623</v>
      </c>
      <c r="B3749" t="s">
        <v>8624</v>
      </c>
    </row>
    <row r="3750" spans="1:2" x14ac:dyDescent="0.25">
      <c r="A3750" t="s">
        <v>8625</v>
      </c>
      <c r="B3750" t="s">
        <v>8626</v>
      </c>
    </row>
    <row r="3751" spans="1:2" x14ac:dyDescent="0.25">
      <c r="A3751" t="s">
        <v>8627</v>
      </c>
      <c r="B3751" t="s">
        <v>8628</v>
      </c>
    </row>
    <row r="3752" spans="1:2" x14ac:dyDescent="0.25">
      <c r="A3752" t="s">
        <v>8629</v>
      </c>
      <c r="B3752" t="s">
        <v>1927</v>
      </c>
    </row>
    <row r="3753" spans="1:2" x14ac:dyDescent="0.25">
      <c r="A3753" t="s">
        <v>8630</v>
      </c>
      <c r="B3753" t="s">
        <v>8631</v>
      </c>
    </row>
    <row r="3754" spans="1:2" x14ac:dyDescent="0.25">
      <c r="A3754" t="s">
        <v>8632</v>
      </c>
      <c r="B3754" t="s">
        <v>8633</v>
      </c>
    </row>
    <row r="3755" spans="1:2" x14ac:dyDescent="0.25">
      <c r="A3755" t="s">
        <v>8634</v>
      </c>
      <c r="B3755" t="s">
        <v>8635</v>
      </c>
    </row>
    <row r="3756" spans="1:2" x14ac:dyDescent="0.25">
      <c r="A3756" t="s">
        <v>8636</v>
      </c>
      <c r="B3756" t="s">
        <v>8637</v>
      </c>
    </row>
    <row r="3757" spans="1:2" x14ac:dyDescent="0.25">
      <c r="A3757" t="s">
        <v>8638</v>
      </c>
      <c r="B3757" t="s">
        <v>8635</v>
      </c>
    </row>
    <row r="3758" spans="1:2" x14ac:dyDescent="0.25">
      <c r="A3758" t="s">
        <v>8639</v>
      </c>
      <c r="B3758" t="s">
        <v>2008</v>
      </c>
    </row>
    <row r="3759" spans="1:2" x14ac:dyDescent="0.25">
      <c r="A3759" t="s">
        <v>8640</v>
      </c>
      <c r="B3759" t="s">
        <v>8641</v>
      </c>
    </row>
    <row r="3760" spans="1:2" x14ac:dyDescent="0.25">
      <c r="A3760" t="s">
        <v>8642</v>
      </c>
      <c r="B3760" t="s">
        <v>8643</v>
      </c>
    </row>
    <row r="3761" spans="1:2" x14ac:dyDescent="0.25">
      <c r="A3761" t="s">
        <v>8644</v>
      </c>
      <c r="B3761" t="s">
        <v>8645</v>
      </c>
    </row>
    <row r="3762" spans="1:2" x14ac:dyDescent="0.25">
      <c r="A3762" t="s">
        <v>8646</v>
      </c>
      <c r="B3762" t="s">
        <v>8647</v>
      </c>
    </row>
    <row r="3763" spans="1:2" x14ac:dyDescent="0.25">
      <c r="A3763" t="s">
        <v>8648</v>
      </c>
      <c r="B3763" t="s">
        <v>2020</v>
      </c>
    </row>
    <row r="3764" spans="1:2" x14ac:dyDescent="0.25">
      <c r="A3764" t="s">
        <v>8649</v>
      </c>
      <c r="B3764" t="s">
        <v>8650</v>
      </c>
    </row>
    <row r="3765" spans="1:2" x14ac:dyDescent="0.25">
      <c r="A3765" t="s">
        <v>8651</v>
      </c>
      <c r="B3765" t="s">
        <v>1911</v>
      </c>
    </row>
    <row r="3766" spans="1:2" x14ac:dyDescent="0.25">
      <c r="A3766" t="s">
        <v>8652</v>
      </c>
      <c r="B3766" t="s">
        <v>8653</v>
      </c>
    </row>
    <row r="3767" spans="1:2" x14ac:dyDescent="0.25">
      <c r="A3767" t="s">
        <v>8654</v>
      </c>
      <c r="B3767" t="s">
        <v>8655</v>
      </c>
    </row>
    <row r="3768" spans="1:2" x14ac:dyDescent="0.25">
      <c r="A3768" t="s">
        <v>8656</v>
      </c>
      <c r="B3768" t="s">
        <v>8657</v>
      </c>
    </row>
    <row r="3769" spans="1:2" x14ac:dyDescent="0.25">
      <c r="A3769" t="s">
        <v>8658</v>
      </c>
      <c r="B3769" t="s">
        <v>2804</v>
      </c>
    </row>
    <row r="3770" spans="1:2" x14ac:dyDescent="0.25">
      <c r="A3770" t="s">
        <v>8659</v>
      </c>
      <c r="B3770" t="s">
        <v>8660</v>
      </c>
    </row>
    <row r="3771" spans="1:2" x14ac:dyDescent="0.25">
      <c r="A3771" t="s">
        <v>8661</v>
      </c>
      <c r="B3771" t="s">
        <v>2808</v>
      </c>
    </row>
    <row r="3772" spans="1:2" x14ac:dyDescent="0.25">
      <c r="A3772" t="s">
        <v>8662</v>
      </c>
      <c r="B3772" t="s">
        <v>3173</v>
      </c>
    </row>
    <row r="3773" spans="1:2" x14ac:dyDescent="0.25">
      <c r="A3773" t="s">
        <v>8663</v>
      </c>
      <c r="B3773" t="s">
        <v>8664</v>
      </c>
    </row>
    <row r="3774" spans="1:2" x14ac:dyDescent="0.25">
      <c r="A3774" t="s">
        <v>8665</v>
      </c>
      <c r="B3774" t="s">
        <v>8666</v>
      </c>
    </row>
    <row r="3775" spans="1:2" x14ac:dyDescent="0.25">
      <c r="A3775" t="s">
        <v>8667</v>
      </c>
      <c r="B3775" t="s">
        <v>8668</v>
      </c>
    </row>
    <row r="3776" spans="1:2" x14ac:dyDescent="0.25">
      <c r="A3776" t="s">
        <v>8669</v>
      </c>
      <c r="B3776" t="s">
        <v>8670</v>
      </c>
    </row>
    <row r="3777" spans="1:2" x14ac:dyDescent="0.25">
      <c r="A3777" t="s">
        <v>8671</v>
      </c>
      <c r="B3777" t="s">
        <v>8672</v>
      </c>
    </row>
    <row r="3778" spans="1:2" x14ac:dyDescent="0.25">
      <c r="A3778" t="s">
        <v>8673</v>
      </c>
      <c r="B3778" t="s">
        <v>8674</v>
      </c>
    </row>
    <row r="3779" spans="1:2" x14ac:dyDescent="0.25">
      <c r="A3779" t="s">
        <v>8675</v>
      </c>
      <c r="B3779" t="s">
        <v>8676</v>
      </c>
    </row>
    <row r="3780" spans="1:2" x14ac:dyDescent="0.25">
      <c r="A3780" t="s">
        <v>8677</v>
      </c>
      <c r="B3780" t="s">
        <v>8678</v>
      </c>
    </row>
    <row r="3781" spans="1:2" x14ac:dyDescent="0.25">
      <c r="A3781" t="s">
        <v>8679</v>
      </c>
      <c r="B3781" t="s">
        <v>8680</v>
      </c>
    </row>
    <row r="3782" spans="1:2" x14ac:dyDescent="0.25">
      <c r="A3782" t="s">
        <v>8681</v>
      </c>
      <c r="B3782" t="s">
        <v>6015</v>
      </c>
    </row>
    <row r="3783" spans="1:2" x14ac:dyDescent="0.25">
      <c r="A3783" t="s">
        <v>8682</v>
      </c>
      <c r="B3783" t="s">
        <v>8683</v>
      </c>
    </row>
    <row r="3784" spans="1:2" x14ac:dyDescent="0.25">
      <c r="A3784" t="s">
        <v>8684</v>
      </c>
      <c r="B3784" t="s">
        <v>8685</v>
      </c>
    </row>
    <row r="3785" spans="1:2" x14ac:dyDescent="0.25">
      <c r="A3785" t="s">
        <v>8686</v>
      </c>
      <c r="B3785" t="s">
        <v>8687</v>
      </c>
    </row>
    <row r="3786" spans="1:2" x14ac:dyDescent="0.25">
      <c r="A3786" t="s">
        <v>8688</v>
      </c>
      <c r="B3786" t="s">
        <v>8689</v>
      </c>
    </row>
    <row r="3787" spans="1:2" x14ac:dyDescent="0.25">
      <c r="A3787" t="s">
        <v>8690</v>
      </c>
      <c r="B3787" t="s">
        <v>8691</v>
      </c>
    </row>
    <row r="3788" spans="1:2" x14ac:dyDescent="0.25">
      <c r="A3788" t="s">
        <v>8692</v>
      </c>
      <c r="B3788" t="s">
        <v>8693</v>
      </c>
    </row>
    <row r="3789" spans="1:2" x14ac:dyDescent="0.25">
      <c r="A3789" t="s">
        <v>8694</v>
      </c>
      <c r="B3789" t="s">
        <v>8695</v>
      </c>
    </row>
    <row r="3790" spans="1:2" x14ac:dyDescent="0.25">
      <c r="A3790" t="s">
        <v>8696</v>
      </c>
      <c r="B3790" t="s">
        <v>8697</v>
      </c>
    </row>
    <row r="3791" spans="1:2" x14ac:dyDescent="0.25">
      <c r="A3791" t="s">
        <v>8698</v>
      </c>
      <c r="B3791" t="s">
        <v>2032</v>
      </c>
    </row>
    <row r="3792" spans="1:2" x14ac:dyDescent="0.25">
      <c r="A3792" t="s">
        <v>8699</v>
      </c>
      <c r="B3792" t="s">
        <v>2443</v>
      </c>
    </row>
    <row r="3793" spans="1:2" x14ac:dyDescent="0.25">
      <c r="A3793" t="s">
        <v>8700</v>
      </c>
      <c r="B3793" t="s">
        <v>8701</v>
      </c>
    </row>
    <row r="3794" spans="1:2" x14ac:dyDescent="0.25">
      <c r="A3794" t="s">
        <v>8702</v>
      </c>
      <c r="B3794" t="s">
        <v>8703</v>
      </c>
    </row>
    <row r="3795" spans="1:2" x14ac:dyDescent="0.25">
      <c r="A3795" t="s">
        <v>8704</v>
      </c>
      <c r="B3795" t="s">
        <v>8705</v>
      </c>
    </row>
    <row r="3796" spans="1:2" x14ac:dyDescent="0.25">
      <c r="A3796" t="s">
        <v>8706</v>
      </c>
      <c r="B3796" t="s">
        <v>8707</v>
      </c>
    </row>
    <row r="3797" spans="1:2" x14ac:dyDescent="0.25">
      <c r="A3797" t="s">
        <v>8708</v>
      </c>
      <c r="B3797" t="s">
        <v>8709</v>
      </c>
    </row>
    <row r="3798" spans="1:2" x14ac:dyDescent="0.25">
      <c r="A3798" t="s">
        <v>8710</v>
      </c>
      <c r="B3798" t="s">
        <v>5789</v>
      </c>
    </row>
    <row r="3799" spans="1:2" x14ac:dyDescent="0.25">
      <c r="A3799" t="s">
        <v>8711</v>
      </c>
      <c r="B3799" t="s">
        <v>8712</v>
      </c>
    </row>
    <row r="3800" spans="1:2" x14ac:dyDescent="0.25">
      <c r="A3800" t="s">
        <v>8713</v>
      </c>
      <c r="B3800" t="s">
        <v>8714</v>
      </c>
    </row>
    <row r="3801" spans="1:2" x14ac:dyDescent="0.25">
      <c r="A3801" t="s">
        <v>8715</v>
      </c>
      <c r="B3801" t="s">
        <v>8716</v>
      </c>
    </row>
    <row r="3802" spans="1:2" x14ac:dyDescent="0.25">
      <c r="A3802" t="s">
        <v>8717</v>
      </c>
      <c r="B3802" t="s">
        <v>2265</v>
      </c>
    </row>
    <row r="3803" spans="1:2" x14ac:dyDescent="0.25">
      <c r="A3803" t="s">
        <v>8718</v>
      </c>
      <c r="B3803" t="s">
        <v>8719</v>
      </c>
    </row>
    <row r="3804" spans="1:2" x14ac:dyDescent="0.25">
      <c r="A3804" t="s">
        <v>8720</v>
      </c>
      <c r="B3804" t="s">
        <v>8721</v>
      </c>
    </row>
    <row r="3805" spans="1:2" x14ac:dyDescent="0.25">
      <c r="A3805" t="s">
        <v>8722</v>
      </c>
      <c r="B3805" t="s">
        <v>8723</v>
      </c>
    </row>
    <row r="3806" spans="1:2" x14ac:dyDescent="0.25">
      <c r="A3806" t="s">
        <v>8724</v>
      </c>
      <c r="B3806" t="s">
        <v>8725</v>
      </c>
    </row>
    <row r="3807" spans="1:2" x14ac:dyDescent="0.25">
      <c r="A3807" t="s">
        <v>8726</v>
      </c>
      <c r="B3807" t="s">
        <v>8727</v>
      </c>
    </row>
    <row r="3808" spans="1:2" x14ac:dyDescent="0.25">
      <c r="A3808" t="s">
        <v>8728</v>
      </c>
      <c r="B3808" t="s">
        <v>8729</v>
      </c>
    </row>
    <row r="3809" spans="1:2" x14ac:dyDescent="0.25">
      <c r="A3809" t="s">
        <v>8730</v>
      </c>
      <c r="B3809" t="s">
        <v>8731</v>
      </c>
    </row>
    <row r="3810" spans="1:2" x14ac:dyDescent="0.25">
      <c r="A3810" t="s">
        <v>8732</v>
      </c>
      <c r="B3810" t="s">
        <v>8733</v>
      </c>
    </row>
    <row r="3811" spans="1:2" x14ac:dyDescent="0.25">
      <c r="A3811" t="s">
        <v>8734</v>
      </c>
      <c r="B3811" t="s">
        <v>8735</v>
      </c>
    </row>
    <row r="3812" spans="1:2" x14ac:dyDescent="0.25">
      <c r="A3812" t="s">
        <v>8736</v>
      </c>
      <c r="B3812" t="s">
        <v>8737</v>
      </c>
    </row>
    <row r="3813" spans="1:2" x14ac:dyDescent="0.25">
      <c r="A3813" t="s">
        <v>8738</v>
      </c>
      <c r="B3813" t="s">
        <v>2820</v>
      </c>
    </row>
    <row r="3814" spans="1:2" x14ac:dyDescent="0.25">
      <c r="A3814" t="s">
        <v>8739</v>
      </c>
      <c r="B3814" t="s">
        <v>8740</v>
      </c>
    </row>
    <row r="3815" spans="1:2" x14ac:dyDescent="0.25">
      <c r="A3815" t="s">
        <v>8741</v>
      </c>
      <c r="B3815" t="s">
        <v>8742</v>
      </c>
    </row>
    <row r="3816" spans="1:2" x14ac:dyDescent="0.25">
      <c r="A3816" t="s">
        <v>8743</v>
      </c>
      <c r="B3816" t="s">
        <v>8744</v>
      </c>
    </row>
    <row r="3817" spans="1:2" x14ac:dyDescent="0.25">
      <c r="A3817" t="s">
        <v>8745</v>
      </c>
      <c r="B3817" t="s">
        <v>8746</v>
      </c>
    </row>
    <row r="3818" spans="1:2" x14ac:dyDescent="0.25">
      <c r="A3818" t="s">
        <v>8747</v>
      </c>
      <c r="B3818" t="s">
        <v>8748</v>
      </c>
    </row>
    <row r="3819" spans="1:2" x14ac:dyDescent="0.25">
      <c r="A3819" t="s">
        <v>8749</v>
      </c>
      <c r="B3819" t="s">
        <v>6883</v>
      </c>
    </row>
    <row r="3820" spans="1:2" x14ac:dyDescent="0.25">
      <c r="A3820" t="s">
        <v>8750</v>
      </c>
      <c r="B3820" t="s">
        <v>8751</v>
      </c>
    </row>
    <row r="3821" spans="1:2" x14ac:dyDescent="0.25">
      <c r="A3821" t="s">
        <v>8752</v>
      </c>
      <c r="B3821" t="s">
        <v>8753</v>
      </c>
    </row>
    <row r="3822" spans="1:2" x14ac:dyDescent="0.25">
      <c r="A3822" t="s">
        <v>8754</v>
      </c>
      <c r="B3822" t="s">
        <v>2459</v>
      </c>
    </row>
    <row r="3823" spans="1:2" x14ac:dyDescent="0.25">
      <c r="A3823" t="s">
        <v>8755</v>
      </c>
      <c r="B3823" t="s">
        <v>8756</v>
      </c>
    </row>
    <row r="3824" spans="1:2" x14ac:dyDescent="0.25">
      <c r="A3824" t="s">
        <v>8757</v>
      </c>
      <c r="B3824" t="s">
        <v>8758</v>
      </c>
    </row>
    <row r="3825" spans="1:2" x14ac:dyDescent="0.25">
      <c r="A3825" t="s">
        <v>8759</v>
      </c>
      <c r="B3825" t="s">
        <v>8760</v>
      </c>
    </row>
    <row r="3826" spans="1:2" x14ac:dyDescent="0.25">
      <c r="A3826" t="s">
        <v>8761</v>
      </c>
      <c r="B3826" t="s">
        <v>8762</v>
      </c>
    </row>
    <row r="3827" spans="1:2" x14ac:dyDescent="0.25">
      <c r="A3827" t="s">
        <v>8763</v>
      </c>
      <c r="B3827" t="s">
        <v>8764</v>
      </c>
    </row>
    <row r="3828" spans="1:2" x14ac:dyDescent="0.25">
      <c r="A3828" t="s">
        <v>8765</v>
      </c>
      <c r="B3828" t="s">
        <v>8766</v>
      </c>
    </row>
    <row r="3829" spans="1:2" x14ac:dyDescent="0.25">
      <c r="A3829" t="s">
        <v>8767</v>
      </c>
      <c r="B3829" t="s">
        <v>2459</v>
      </c>
    </row>
    <row r="3830" spans="1:2" x14ac:dyDescent="0.25">
      <c r="A3830" t="s">
        <v>8768</v>
      </c>
      <c r="B3830" t="s">
        <v>8769</v>
      </c>
    </row>
    <row r="3831" spans="1:2" x14ac:dyDescent="0.25">
      <c r="A3831" t="s">
        <v>8770</v>
      </c>
      <c r="B3831" t="s">
        <v>8771</v>
      </c>
    </row>
    <row r="3832" spans="1:2" x14ac:dyDescent="0.25">
      <c r="A3832" t="s">
        <v>8772</v>
      </c>
      <c r="B3832" t="s">
        <v>8773</v>
      </c>
    </row>
    <row r="3833" spans="1:2" x14ac:dyDescent="0.25">
      <c r="A3833" t="s">
        <v>8774</v>
      </c>
      <c r="B3833" t="s">
        <v>8775</v>
      </c>
    </row>
    <row r="3834" spans="1:2" x14ac:dyDescent="0.25">
      <c r="A3834" t="s">
        <v>8776</v>
      </c>
      <c r="B3834" t="s">
        <v>8777</v>
      </c>
    </row>
    <row r="3835" spans="1:2" x14ac:dyDescent="0.25">
      <c r="A3835" t="s">
        <v>8778</v>
      </c>
      <c r="B3835" t="s">
        <v>8779</v>
      </c>
    </row>
    <row r="3836" spans="1:2" x14ac:dyDescent="0.25">
      <c r="A3836" t="s">
        <v>8780</v>
      </c>
      <c r="B3836" t="s">
        <v>8781</v>
      </c>
    </row>
    <row r="3837" spans="1:2" x14ac:dyDescent="0.25">
      <c r="A3837" t="s">
        <v>8782</v>
      </c>
      <c r="B3837" t="s">
        <v>8783</v>
      </c>
    </row>
    <row r="3838" spans="1:2" x14ac:dyDescent="0.25">
      <c r="A3838" t="s">
        <v>8784</v>
      </c>
      <c r="B3838" t="s">
        <v>8785</v>
      </c>
    </row>
    <row r="3839" spans="1:2" x14ac:dyDescent="0.25">
      <c r="A3839" t="s">
        <v>8786</v>
      </c>
      <c r="B3839" t="s">
        <v>8787</v>
      </c>
    </row>
    <row r="3840" spans="1:2" x14ac:dyDescent="0.25">
      <c r="A3840" t="s">
        <v>8788</v>
      </c>
      <c r="B3840" t="s">
        <v>8789</v>
      </c>
    </row>
    <row r="3841" spans="1:2" x14ac:dyDescent="0.25">
      <c r="A3841" t="s">
        <v>8790</v>
      </c>
      <c r="B3841" t="s">
        <v>8791</v>
      </c>
    </row>
    <row r="3842" spans="1:2" x14ac:dyDescent="0.25">
      <c r="A3842" t="s">
        <v>8792</v>
      </c>
      <c r="B3842" t="s">
        <v>8793</v>
      </c>
    </row>
    <row r="3843" spans="1:2" x14ac:dyDescent="0.25">
      <c r="A3843" t="s">
        <v>8794</v>
      </c>
      <c r="B3843" t="s">
        <v>8795</v>
      </c>
    </row>
    <row r="3844" spans="1:2" x14ac:dyDescent="0.25">
      <c r="A3844" t="s">
        <v>8796</v>
      </c>
      <c r="B3844" t="s">
        <v>8797</v>
      </c>
    </row>
    <row r="3845" spans="1:2" x14ac:dyDescent="0.25">
      <c r="A3845" t="s">
        <v>40321</v>
      </c>
      <c r="B3845" t="s">
        <v>20014</v>
      </c>
    </row>
    <row r="3846" spans="1:2" x14ac:dyDescent="0.25">
      <c r="A3846" t="s">
        <v>8798</v>
      </c>
      <c r="B3846" t="s">
        <v>8799</v>
      </c>
    </row>
    <row r="3847" spans="1:2" x14ac:dyDescent="0.25">
      <c r="A3847" t="s">
        <v>8800</v>
      </c>
      <c r="B3847" t="s">
        <v>8801</v>
      </c>
    </row>
    <row r="3848" spans="1:2" x14ac:dyDescent="0.25">
      <c r="A3848" t="s">
        <v>8802</v>
      </c>
      <c r="B3848" t="s">
        <v>8803</v>
      </c>
    </row>
    <row r="3849" spans="1:2" x14ac:dyDescent="0.25">
      <c r="A3849" t="s">
        <v>8804</v>
      </c>
      <c r="B3849" t="s">
        <v>8805</v>
      </c>
    </row>
    <row r="3850" spans="1:2" x14ac:dyDescent="0.25">
      <c r="A3850" t="s">
        <v>8806</v>
      </c>
      <c r="B3850" t="s">
        <v>8807</v>
      </c>
    </row>
    <row r="3851" spans="1:2" x14ac:dyDescent="0.25">
      <c r="A3851" t="s">
        <v>8808</v>
      </c>
      <c r="B3851" t="s">
        <v>8809</v>
      </c>
    </row>
    <row r="3852" spans="1:2" x14ac:dyDescent="0.25">
      <c r="A3852" t="s">
        <v>8810</v>
      </c>
      <c r="B3852" t="s">
        <v>8811</v>
      </c>
    </row>
    <row r="3853" spans="1:2" x14ac:dyDescent="0.25">
      <c r="A3853" t="s">
        <v>8812</v>
      </c>
      <c r="B3853" t="s">
        <v>8813</v>
      </c>
    </row>
    <row r="3854" spans="1:2" x14ac:dyDescent="0.25">
      <c r="A3854" t="s">
        <v>8814</v>
      </c>
      <c r="B3854" t="s">
        <v>8815</v>
      </c>
    </row>
    <row r="3855" spans="1:2" x14ac:dyDescent="0.25">
      <c r="A3855" t="s">
        <v>8816</v>
      </c>
      <c r="B3855" t="s">
        <v>8817</v>
      </c>
    </row>
    <row r="3856" spans="1:2" x14ac:dyDescent="0.25">
      <c r="A3856" t="s">
        <v>8818</v>
      </c>
      <c r="B3856" t="s">
        <v>8819</v>
      </c>
    </row>
    <row r="3857" spans="1:2" x14ac:dyDescent="0.25">
      <c r="A3857" t="s">
        <v>8820</v>
      </c>
      <c r="B3857" t="s">
        <v>3512</v>
      </c>
    </row>
    <row r="3858" spans="1:2" x14ac:dyDescent="0.25">
      <c r="A3858" t="s">
        <v>8821</v>
      </c>
      <c r="B3858" t="s">
        <v>8822</v>
      </c>
    </row>
    <row r="3859" spans="1:2" x14ac:dyDescent="0.25">
      <c r="A3859" t="s">
        <v>8823</v>
      </c>
      <c r="B3859" t="s">
        <v>8824</v>
      </c>
    </row>
    <row r="3860" spans="1:2" x14ac:dyDescent="0.25">
      <c r="A3860" t="s">
        <v>8825</v>
      </c>
      <c r="B3860" t="s">
        <v>8826</v>
      </c>
    </row>
    <row r="3861" spans="1:2" x14ac:dyDescent="0.25">
      <c r="A3861" t="s">
        <v>8827</v>
      </c>
      <c r="B3861" t="s">
        <v>8828</v>
      </c>
    </row>
    <row r="3862" spans="1:2" x14ac:dyDescent="0.25">
      <c r="A3862" t="s">
        <v>8829</v>
      </c>
      <c r="B3862" t="s">
        <v>8830</v>
      </c>
    </row>
    <row r="3863" spans="1:2" x14ac:dyDescent="0.25">
      <c r="A3863" t="s">
        <v>8831</v>
      </c>
      <c r="B3863" t="s">
        <v>8832</v>
      </c>
    </row>
    <row r="3864" spans="1:2" x14ac:dyDescent="0.25">
      <c r="A3864" t="s">
        <v>8833</v>
      </c>
      <c r="B3864" t="s">
        <v>2443</v>
      </c>
    </row>
    <row r="3865" spans="1:2" x14ac:dyDescent="0.25">
      <c r="A3865" t="s">
        <v>8834</v>
      </c>
      <c r="B3865" t="s">
        <v>8835</v>
      </c>
    </row>
    <row r="3866" spans="1:2" x14ac:dyDescent="0.25">
      <c r="A3866" t="s">
        <v>8836</v>
      </c>
      <c r="B3866" t="s">
        <v>8837</v>
      </c>
    </row>
    <row r="3867" spans="1:2" x14ac:dyDescent="0.25">
      <c r="A3867" t="s">
        <v>8838</v>
      </c>
      <c r="B3867" t="s">
        <v>8839</v>
      </c>
    </row>
    <row r="3868" spans="1:2" x14ac:dyDescent="0.25">
      <c r="A3868" t="s">
        <v>8840</v>
      </c>
      <c r="B3868" t="s">
        <v>8841</v>
      </c>
    </row>
    <row r="3869" spans="1:2" x14ac:dyDescent="0.25">
      <c r="A3869" t="s">
        <v>8842</v>
      </c>
      <c r="B3869" t="s">
        <v>8843</v>
      </c>
    </row>
    <row r="3870" spans="1:2" x14ac:dyDescent="0.25">
      <c r="A3870" t="s">
        <v>8844</v>
      </c>
      <c r="B3870" t="s">
        <v>8845</v>
      </c>
    </row>
    <row r="3871" spans="1:2" x14ac:dyDescent="0.25">
      <c r="A3871" t="s">
        <v>8846</v>
      </c>
      <c r="B3871" t="s">
        <v>8847</v>
      </c>
    </row>
    <row r="3872" spans="1:2" x14ac:dyDescent="0.25">
      <c r="A3872" t="s">
        <v>8848</v>
      </c>
      <c r="B3872" t="s">
        <v>8849</v>
      </c>
    </row>
    <row r="3873" spans="1:2" x14ac:dyDescent="0.25">
      <c r="A3873" t="s">
        <v>8850</v>
      </c>
      <c r="B3873" t="s">
        <v>5284</v>
      </c>
    </row>
    <row r="3874" spans="1:2" x14ac:dyDescent="0.25">
      <c r="A3874" t="s">
        <v>8851</v>
      </c>
      <c r="B3874" t="s">
        <v>5394</v>
      </c>
    </row>
    <row r="3875" spans="1:2" x14ac:dyDescent="0.25">
      <c r="A3875" t="s">
        <v>8852</v>
      </c>
      <c r="B3875" t="s">
        <v>8853</v>
      </c>
    </row>
    <row r="3876" spans="1:2" x14ac:dyDescent="0.25">
      <c r="A3876" t="s">
        <v>8854</v>
      </c>
      <c r="B3876" t="s">
        <v>8855</v>
      </c>
    </row>
    <row r="3877" spans="1:2" x14ac:dyDescent="0.25">
      <c r="A3877" t="s">
        <v>8856</v>
      </c>
      <c r="B3877" t="s">
        <v>8857</v>
      </c>
    </row>
    <row r="3878" spans="1:2" x14ac:dyDescent="0.25">
      <c r="A3878" t="s">
        <v>8858</v>
      </c>
      <c r="B3878" t="s">
        <v>8859</v>
      </c>
    </row>
    <row r="3879" spans="1:2" x14ac:dyDescent="0.25">
      <c r="A3879" t="s">
        <v>8860</v>
      </c>
      <c r="B3879" t="s">
        <v>8861</v>
      </c>
    </row>
    <row r="3880" spans="1:2" x14ac:dyDescent="0.25">
      <c r="A3880" t="s">
        <v>8862</v>
      </c>
      <c r="B3880" t="s">
        <v>5426</v>
      </c>
    </row>
    <row r="3881" spans="1:2" x14ac:dyDescent="0.25">
      <c r="A3881" t="s">
        <v>8863</v>
      </c>
      <c r="B3881" t="s">
        <v>8864</v>
      </c>
    </row>
    <row r="3882" spans="1:2" x14ac:dyDescent="0.25">
      <c r="A3882" t="s">
        <v>8865</v>
      </c>
      <c r="B3882" t="s">
        <v>5726</v>
      </c>
    </row>
    <row r="3883" spans="1:2" x14ac:dyDescent="0.25">
      <c r="A3883" t="s">
        <v>8866</v>
      </c>
      <c r="B3883" t="s">
        <v>8867</v>
      </c>
    </row>
    <row r="3884" spans="1:2" x14ac:dyDescent="0.25">
      <c r="A3884" t="s">
        <v>8868</v>
      </c>
      <c r="B3884" t="s">
        <v>8869</v>
      </c>
    </row>
    <row r="3885" spans="1:2" x14ac:dyDescent="0.25">
      <c r="A3885" t="s">
        <v>8870</v>
      </c>
      <c r="B3885" t="s">
        <v>8871</v>
      </c>
    </row>
    <row r="3886" spans="1:2" x14ac:dyDescent="0.25">
      <c r="A3886" t="s">
        <v>8872</v>
      </c>
      <c r="B3886" t="s">
        <v>8873</v>
      </c>
    </row>
    <row r="3887" spans="1:2" x14ac:dyDescent="0.25">
      <c r="A3887" t="s">
        <v>8874</v>
      </c>
      <c r="B3887" t="s">
        <v>8875</v>
      </c>
    </row>
    <row r="3888" spans="1:2" x14ac:dyDescent="0.25">
      <c r="A3888" t="s">
        <v>8876</v>
      </c>
      <c r="B3888" t="s">
        <v>8877</v>
      </c>
    </row>
    <row r="3889" spans="1:2" x14ac:dyDescent="0.25">
      <c r="A3889" t="s">
        <v>8878</v>
      </c>
      <c r="B3889" t="s">
        <v>2210</v>
      </c>
    </row>
    <row r="3890" spans="1:2" x14ac:dyDescent="0.25">
      <c r="A3890" t="s">
        <v>8879</v>
      </c>
      <c r="B3890" t="s">
        <v>3187</v>
      </c>
    </row>
    <row r="3891" spans="1:2" x14ac:dyDescent="0.25">
      <c r="A3891" t="s">
        <v>8880</v>
      </c>
      <c r="B3891" t="s">
        <v>8881</v>
      </c>
    </row>
    <row r="3892" spans="1:2" x14ac:dyDescent="0.25">
      <c r="A3892" t="s">
        <v>8882</v>
      </c>
      <c r="B3892" t="s">
        <v>8883</v>
      </c>
    </row>
    <row r="3893" spans="1:2" x14ac:dyDescent="0.25">
      <c r="A3893" t="s">
        <v>8884</v>
      </c>
      <c r="B3893" t="s">
        <v>8885</v>
      </c>
    </row>
    <row r="3894" spans="1:2" x14ac:dyDescent="0.25">
      <c r="A3894" t="s">
        <v>8886</v>
      </c>
      <c r="B3894" t="s">
        <v>8887</v>
      </c>
    </row>
    <row r="3895" spans="1:2" x14ac:dyDescent="0.25">
      <c r="A3895" t="s">
        <v>8888</v>
      </c>
      <c r="B3895" t="s">
        <v>8889</v>
      </c>
    </row>
    <row r="3896" spans="1:2" x14ac:dyDescent="0.25">
      <c r="A3896" t="s">
        <v>8890</v>
      </c>
      <c r="B3896" t="s">
        <v>8891</v>
      </c>
    </row>
    <row r="3897" spans="1:2" x14ac:dyDescent="0.25">
      <c r="A3897" t="s">
        <v>8892</v>
      </c>
      <c r="B3897" t="s">
        <v>8893</v>
      </c>
    </row>
    <row r="3898" spans="1:2" x14ac:dyDescent="0.25">
      <c r="A3898" t="s">
        <v>8894</v>
      </c>
      <c r="B3898" t="s">
        <v>8895</v>
      </c>
    </row>
    <row r="3899" spans="1:2" x14ac:dyDescent="0.25">
      <c r="A3899" t="s">
        <v>8896</v>
      </c>
      <c r="B3899" t="s">
        <v>8895</v>
      </c>
    </row>
    <row r="3900" spans="1:2" x14ac:dyDescent="0.25">
      <c r="A3900" t="s">
        <v>8897</v>
      </c>
      <c r="B3900" t="s">
        <v>8898</v>
      </c>
    </row>
    <row r="3901" spans="1:2" x14ac:dyDescent="0.25">
      <c r="A3901" t="s">
        <v>8899</v>
      </c>
      <c r="B3901" t="s">
        <v>8900</v>
      </c>
    </row>
    <row r="3902" spans="1:2" x14ac:dyDescent="0.25">
      <c r="A3902" t="s">
        <v>8901</v>
      </c>
      <c r="B3902" t="s">
        <v>8902</v>
      </c>
    </row>
    <row r="3903" spans="1:2" x14ac:dyDescent="0.25">
      <c r="A3903" t="s">
        <v>8903</v>
      </c>
      <c r="B3903" t="s">
        <v>8904</v>
      </c>
    </row>
    <row r="3904" spans="1:2" x14ac:dyDescent="0.25">
      <c r="A3904" t="s">
        <v>8905</v>
      </c>
      <c r="B3904" t="s">
        <v>2215</v>
      </c>
    </row>
    <row r="3905" spans="1:2" x14ac:dyDescent="0.25">
      <c r="A3905" t="s">
        <v>8906</v>
      </c>
      <c r="B3905" t="s">
        <v>8907</v>
      </c>
    </row>
    <row r="3906" spans="1:2" x14ac:dyDescent="0.25">
      <c r="A3906" t="s">
        <v>8908</v>
      </c>
      <c r="B3906" t="s">
        <v>8909</v>
      </c>
    </row>
    <row r="3907" spans="1:2" x14ac:dyDescent="0.25">
      <c r="A3907" t="s">
        <v>8910</v>
      </c>
      <c r="B3907" t="s">
        <v>8911</v>
      </c>
    </row>
    <row r="3908" spans="1:2" x14ac:dyDescent="0.25">
      <c r="A3908" t="s">
        <v>8912</v>
      </c>
      <c r="B3908" t="s">
        <v>8913</v>
      </c>
    </row>
    <row r="3909" spans="1:2" x14ac:dyDescent="0.25">
      <c r="A3909" t="s">
        <v>8914</v>
      </c>
      <c r="B3909" t="s">
        <v>8915</v>
      </c>
    </row>
    <row r="3910" spans="1:2" x14ac:dyDescent="0.25">
      <c r="A3910" t="s">
        <v>8916</v>
      </c>
      <c r="B3910" t="s">
        <v>2016</v>
      </c>
    </row>
    <row r="3911" spans="1:2" x14ac:dyDescent="0.25">
      <c r="A3911" t="s">
        <v>8917</v>
      </c>
      <c r="B3911" t="s">
        <v>8918</v>
      </c>
    </row>
    <row r="3912" spans="1:2" x14ac:dyDescent="0.25">
      <c r="A3912" t="s">
        <v>8919</v>
      </c>
      <c r="B3912" t="s">
        <v>8920</v>
      </c>
    </row>
    <row r="3913" spans="1:2" x14ac:dyDescent="0.25">
      <c r="A3913" t="s">
        <v>8921</v>
      </c>
      <c r="B3913" t="s">
        <v>8922</v>
      </c>
    </row>
    <row r="3914" spans="1:2" x14ac:dyDescent="0.25">
      <c r="A3914" t="s">
        <v>8923</v>
      </c>
      <c r="B3914" t="s">
        <v>8924</v>
      </c>
    </row>
    <row r="3915" spans="1:2" x14ac:dyDescent="0.25">
      <c r="A3915" t="s">
        <v>8925</v>
      </c>
      <c r="B3915" t="s">
        <v>8926</v>
      </c>
    </row>
    <row r="3916" spans="1:2" x14ac:dyDescent="0.25">
      <c r="A3916" t="s">
        <v>8927</v>
      </c>
      <c r="B3916" t="s">
        <v>3532</v>
      </c>
    </row>
    <row r="3917" spans="1:2" x14ac:dyDescent="0.25">
      <c r="A3917" t="s">
        <v>8928</v>
      </c>
      <c r="B3917" t="s">
        <v>8929</v>
      </c>
    </row>
    <row r="3918" spans="1:2" x14ac:dyDescent="0.25">
      <c r="A3918" t="s">
        <v>8930</v>
      </c>
      <c r="B3918" t="s">
        <v>7465</v>
      </c>
    </row>
    <row r="3919" spans="1:2" x14ac:dyDescent="0.25">
      <c r="A3919" t="s">
        <v>8931</v>
      </c>
      <c r="B3919" t="s">
        <v>8932</v>
      </c>
    </row>
    <row r="3920" spans="1:2" x14ac:dyDescent="0.25">
      <c r="A3920" t="s">
        <v>8933</v>
      </c>
      <c r="B3920" t="s">
        <v>8934</v>
      </c>
    </row>
    <row r="3921" spans="1:2" x14ac:dyDescent="0.25">
      <c r="A3921" t="s">
        <v>8935</v>
      </c>
      <c r="B3921" t="s">
        <v>8936</v>
      </c>
    </row>
    <row r="3922" spans="1:2" x14ac:dyDescent="0.25">
      <c r="A3922" t="s">
        <v>8937</v>
      </c>
      <c r="B3922" t="s">
        <v>8938</v>
      </c>
    </row>
    <row r="3923" spans="1:2" x14ac:dyDescent="0.25">
      <c r="A3923" t="s">
        <v>8939</v>
      </c>
      <c r="B3923" t="s">
        <v>8940</v>
      </c>
    </row>
    <row r="3924" spans="1:2" x14ac:dyDescent="0.25">
      <c r="A3924" t="s">
        <v>8941</v>
      </c>
      <c r="B3924" t="s">
        <v>7346</v>
      </c>
    </row>
    <row r="3925" spans="1:2" x14ac:dyDescent="0.25">
      <c r="A3925" t="s">
        <v>8942</v>
      </c>
      <c r="B3925" t="s">
        <v>8943</v>
      </c>
    </row>
    <row r="3926" spans="1:2" x14ac:dyDescent="0.25">
      <c r="A3926" t="s">
        <v>8944</v>
      </c>
      <c r="B3926" t="s">
        <v>8945</v>
      </c>
    </row>
    <row r="3927" spans="1:2" x14ac:dyDescent="0.25">
      <c r="A3927" t="s">
        <v>8946</v>
      </c>
      <c r="B3927" t="s">
        <v>8947</v>
      </c>
    </row>
    <row r="3928" spans="1:2" x14ac:dyDescent="0.25">
      <c r="A3928" t="s">
        <v>8948</v>
      </c>
      <c r="B3928" t="s">
        <v>8949</v>
      </c>
    </row>
    <row r="3929" spans="1:2" x14ac:dyDescent="0.25">
      <c r="A3929" t="s">
        <v>8950</v>
      </c>
      <c r="B3929" t="s">
        <v>8951</v>
      </c>
    </row>
    <row r="3930" spans="1:2" x14ac:dyDescent="0.25">
      <c r="A3930" t="s">
        <v>8952</v>
      </c>
      <c r="B3930" t="s">
        <v>8953</v>
      </c>
    </row>
    <row r="3931" spans="1:2" x14ac:dyDescent="0.25">
      <c r="A3931" t="s">
        <v>8954</v>
      </c>
      <c r="B3931" t="s">
        <v>8955</v>
      </c>
    </row>
    <row r="3932" spans="1:2" x14ac:dyDescent="0.25">
      <c r="A3932" t="s">
        <v>8956</v>
      </c>
      <c r="B3932" t="s">
        <v>8957</v>
      </c>
    </row>
    <row r="3933" spans="1:2" x14ac:dyDescent="0.25">
      <c r="A3933" t="s">
        <v>8958</v>
      </c>
      <c r="B3933" t="s">
        <v>8959</v>
      </c>
    </row>
    <row r="3934" spans="1:2" x14ac:dyDescent="0.25">
      <c r="A3934" t="s">
        <v>8960</v>
      </c>
      <c r="B3934" t="s">
        <v>8961</v>
      </c>
    </row>
    <row r="3935" spans="1:2" x14ac:dyDescent="0.25">
      <c r="A3935" t="s">
        <v>8962</v>
      </c>
      <c r="B3935" t="s">
        <v>8963</v>
      </c>
    </row>
    <row r="3936" spans="1:2" x14ac:dyDescent="0.25">
      <c r="A3936" t="s">
        <v>8964</v>
      </c>
      <c r="B3936" t="s">
        <v>8965</v>
      </c>
    </row>
    <row r="3937" spans="1:2" x14ac:dyDescent="0.25">
      <c r="A3937" t="s">
        <v>8966</v>
      </c>
      <c r="B3937" t="s">
        <v>8967</v>
      </c>
    </row>
    <row r="3938" spans="1:2" x14ac:dyDescent="0.25">
      <c r="A3938" t="s">
        <v>8968</v>
      </c>
      <c r="B3938" t="s">
        <v>8969</v>
      </c>
    </row>
    <row r="3939" spans="1:2" x14ac:dyDescent="0.25">
      <c r="A3939" t="s">
        <v>8970</v>
      </c>
      <c r="B3939" t="s">
        <v>40322</v>
      </c>
    </row>
    <row r="3940" spans="1:2" x14ac:dyDescent="0.25">
      <c r="A3940" t="s">
        <v>8971</v>
      </c>
      <c r="B3940" t="s">
        <v>8972</v>
      </c>
    </row>
    <row r="3941" spans="1:2" x14ac:dyDescent="0.25">
      <c r="A3941" t="s">
        <v>8973</v>
      </c>
      <c r="B3941" t="s">
        <v>8974</v>
      </c>
    </row>
    <row r="3942" spans="1:2" x14ac:dyDescent="0.25">
      <c r="A3942" t="s">
        <v>8975</v>
      </c>
      <c r="B3942" t="s">
        <v>8976</v>
      </c>
    </row>
    <row r="3943" spans="1:2" x14ac:dyDescent="0.25">
      <c r="A3943" t="s">
        <v>8977</v>
      </c>
      <c r="B3943" t="s">
        <v>8978</v>
      </c>
    </row>
    <row r="3944" spans="1:2" x14ac:dyDescent="0.25">
      <c r="A3944" t="s">
        <v>8979</v>
      </c>
      <c r="B3944" t="s">
        <v>8980</v>
      </c>
    </row>
    <row r="3945" spans="1:2" x14ac:dyDescent="0.25">
      <c r="A3945" t="s">
        <v>8981</v>
      </c>
      <c r="B3945" t="s">
        <v>6091</v>
      </c>
    </row>
    <row r="3946" spans="1:2" x14ac:dyDescent="0.25">
      <c r="A3946" t="s">
        <v>8982</v>
      </c>
      <c r="B3946" t="s">
        <v>8983</v>
      </c>
    </row>
    <row r="3947" spans="1:2" x14ac:dyDescent="0.25">
      <c r="A3947" t="s">
        <v>8984</v>
      </c>
      <c r="B3947" t="s">
        <v>8985</v>
      </c>
    </row>
    <row r="3948" spans="1:2" x14ac:dyDescent="0.25">
      <c r="A3948" t="s">
        <v>8986</v>
      </c>
      <c r="B3948" t="s">
        <v>8987</v>
      </c>
    </row>
    <row r="3949" spans="1:2" x14ac:dyDescent="0.25">
      <c r="A3949" t="s">
        <v>8988</v>
      </c>
      <c r="B3949" t="s">
        <v>8989</v>
      </c>
    </row>
    <row r="3950" spans="1:2" x14ac:dyDescent="0.25">
      <c r="A3950" t="s">
        <v>8990</v>
      </c>
      <c r="B3950" t="s">
        <v>8991</v>
      </c>
    </row>
    <row r="3951" spans="1:2" x14ac:dyDescent="0.25">
      <c r="A3951" t="s">
        <v>8992</v>
      </c>
      <c r="B3951" t="s">
        <v>8993</v>
      </c>
    </row>
    <row r="3952" spans="1:2" x14ac:dyDescent="0.25">
      <c r="A3952" t="s">
        <v>8994</v>
      </c>
      <c r="B3952" t="s">
        <v>8995</v>
      </c>
    </row>
    <row r="3953" spans="1:2" x14ac:dyDescent="0.25">
      <c r="A3953" t="s">
        <v>8996</v>
      </c>
      <c r="B3953" t="s">
        <v>8997</v>
      </c>
    </row>
    <row r="3954" spans="1:2" x14ac:dyDescent="0.25">
      <c r="A3954" t="s">
        <v>8998</v>
      </c>
      <c r="B3954" t="s">
        <v>8999</v>
      </c>
    </row>
    <row r="3955" spans="1:2" x14ac:dyDescent="0.25">
      <c r="A3955" t="s">
        <v>9000</v>
      </c>
      <c r="B3955" t="s">
        <v>9001</v>
      </c>
    </row>
    <row r="3956" spans="1:2" x14ac:dyDescent="0.25">
      <c r="A3956" t="s">
        <v>9002</v>
      </c>
      <c r="B3956" t="s">
        <v>9003</v>
      </c>
    </row>
    <row r="3957" spans="1:2" x14ac:dyDescent="0.25">
      <c r="A3957" t="s">
        <v>9004</v>
      </c>
      <c r="B3957" t="s">
        <v>9005</v>
      </c>
    </row>
    <row r="3958" spans="1:2" x14ac:dyDescent="0.25">
      <c r="A3958" t="s">
        <v>9006</v>
      </c>
      <c r="B3958" t="s">
        <v>9007</v>
      </c>
    </row>
    <row r="3959" spans="1:2" x14ac:dyDescent="0.25">
      <c r="A3959" t="s">
        <v>9008</v>
      </c>
      <c r="B3959" t="s">
        <v>9009</v>
      </c>
    </row>
    <row r="3960" spans="1:2" x14ac:dyDescent="0.25">
      <c r="A3960" t="s">
        <v>9010</v>
      </c>
      <c r="B3960" t="s">
        <v>9011</v>
      </c>
    </row>
    <row r="3961" spans="1:2" x14ac:dyDescent="0.25">
      <c r="A3961" t="s">
        <v>9012</v>
      </c>
      <c r="B3961" t="s">
        <v>2263</v>
      </c>
    </row>
    <row r="3962" spans="1:2" x14ac:dyDescent="0.25">
      <c r="A3962" t="s">
        <v>9013</v>
      </c>
      <c r="B3962" t="s">
        <v>1953</v>
      </c>
    </row>
    <row r="3963" spans="1:2" x14ac:dyDescent="0.25">
      <c r="A3963" t="s">
        <v>9014</v>
      </c>
      <c r="B3963" t="s">
        <v>9015</v>
      </c>
    </row>
    <row r="3964" spans="1:2" x14ac:dyDescent="0.25">
      <c r="A3964" t="s">
        <v>9016</v>
      </c>
      <c r="B3964" t="s">
        <v>9017</v>
      </c>
    </row>
    <row r="3965" spans="1:2" x14ac:dyDescent="0.25">
      <c r="A3965" t="s">
        <v>9018</v>
      </c>
      <c r="B3965" t="s">
        <v>9019</v>
      </c>
    </row>
    <row r="3966" spans="1:2" x14ac:dyDescent="0.25">
      <c r="A3966" t="s">
        <v>9020</v>
      </c>
      <c r="B3966" t="s">
        <v>2969</v>
      </c>
    </row>
    <row r="3967" spans="1:2" x14ac:dyDescent="0.25">
      <c r="A3967" t="s">
        <v>9021</v>
      </c>
      <c r="B3967" t="s">
        <v>9022</v>
      </c>
    </row>
    <row r="3968" spans="1:2" x14ac:dyDescent="0.25">
      <c r="A3968" t="s">
        <v>9023</v>
      </c>
      <c r="B3968" t="s">
        <v>9024</v>
      </c>
    </row>
    <row r="3969" spans="1:2" x14ac:dyDescent="0.25">
      <c r="A3969" t="s">
        <v>9025</v>
      </c>
      <c r="B3969" t="s">
        <v>9026</v>
      </c>
    </row>
    <row r="3970" spans="1:2" x14ac:dyDescent="0.25">
      <c r="A3970" t="s">
        <v>9027</v>
      </c>
      <c r="B3970" t="s">
        <v>2238</v>
      </c>
    </row>
    <row r="3971" spans="1:2" x14ac:dyDescent="0.25">
      <c r="A3971" t="s">
        <v>9028</v>
      </c>
      <c r="B3971" t="s">
        <v>2246</v>
      </c>
    </row>
    <row r="3972" spans="1:2" x14ac:dyDescent="0.25">
      <c r="A3972" t="s">
        <v>9029</v>
      </c>
      <c r="B3972" t="s">
        <v>9030</v>
      </c>
    </row>
    <row r="3973" spans="1:2" x14ac:dyDescent="0.25">
      <c r="A3973" t="s">
        <v>9031</v>
      </c>
      <c r="B3973" t="s">
        <v>9032</v>
      </c>
    </row>
    <row r="3974" spans="1:2" x14ac:dyDescent="0.25">
      <c r="A3974" t="s">
        <v>9033</v>
      </c>
      <c r="B3974" t="s">
        <v>9034</v>
      </c>
    </row>
    <row r="3975" spans="1:2" x14ac:dyDescent="0.25">
      <c r="A3975" t="s">
        <v>9035</v>
      </c>
      <c r="B3975" t="s">
        <v>9036</v>
      </c>
    </row>
    <row r="3976" spans="1:2" x14ac:dyDescent="0.25">
      <c r="A3976" t="s">
        <v>9037</v>
      </c>
      <c r="B3976" t="s">
        <v>9038</v>
      </c>
    </row>
    <row r="3977" spans="1:2" x14ac:dyDescent="0.25">
      <c r="A3977" t="s">
        <v>9039</v>
      </c>
      <c r="B3977" t="s">
        <v>9040</v>
      </c>
    </row>
    <row r="3978" spans="1:2" x14ac:dyDescent="0.25">
      <c r="A3978" t="s">
        <v>9041</v>
      </c>
      <c r="B3978" t="s">
        <v>9042</v>
      </c>
    </row>
    <row r="3979" spans="1:2" x14ac:dyDescent="0.25">
      <c r="A3979" t="s">
        <v>9043</v>
      </c>
      <c r="B3979" t="s">
        <v>9044</v>
      </c>
    </row>
    <row r="3980" spans="1:2" x14ac:dyDescent="0.25">
      <c r="A3980" t="s">
        <v>9045</v>
      </c>
      <c r="B3980" t="s">
        <v>9046</v>
      </c>
    </row>
    <row r="3981" spans="1:2" x14ac:dyDescent="0.25">
      <c r="A3981" t="s">
        <v>9047</v>
      </c>
      <c r="B3981" t="s">
        <v>9048</v>
      </c>
    </row>
    <row r="3982" spans="1:2" x14ac:dyDescent="0.25">
      <c r="A3982" t="s">
        <v>9049</v>
      </c>
      <c r="B3982" t="s">
        <v>9050</v>
      </c>
    </row>
    <row r="3983" spans="1:2" x14ac:dyDescent="0.25">
      <c r="A3983" t="s">
        <v>9051</v>
      </c>
      <c r="B3983" t="s">
        <v>9052</v>
      </c>
    </row>
    <row r="3984" spans="1:2" x14ac:dyDescent="0.25">
      <c r="A3984" t="s">
        <v>9053</v>
      </c>
      <c r="B3984" t="s">
        <v>9054</v>
      </c>
    </row>
    <row r="3985" spans="1:2" x14ac:dyDescent="0.25">
      <c r="A3985" t="s">
        <v>9055</v>
      </c>
      <c r="B3985" t="s">
        <v>9056</v>
      </c>
    </row>
    <row r="3986" spans="1:2" x14ac:dyDescent="0.25">
      <c r="A3986" t="s">
        <v>9057</v>
      </c>
      <c r="B3986" t="s">
        <v>9058</v>
      </c>
    </row>
    <row r="3987" spans="1:2" x14ac:dyDescent="0.25">
      <c r="A3987" t="s">
        <v>9059</v>
      </c>
      <c r="B3987" t="s">
        <v>9060</v>
      </c>
    </row>
    <row r="3988" spans="1:2" x14ac:dyDescent="0.25">
      <c r="A3988" t="s">
        <v>9061</v>
      </c>
      <c r="B3988" t="s">
        <v>9062</v>
      </c>
    </row>
    <row r="3989" spans="1:2" x14ac:dyDescent="0.25">
      <c r="A3989" t="s">
        <v>9063</v>
      </c>
      <c r="B3989" t="s">
        <v>9064</v>
      </c>
    </row>
    <row r="3990" spans="1:2" x14ac:dyDescent="0.25">
      <c r="A3990" t="s">
        <v>9065</v>
      </c>
      <c r="B3990" t="s">
        <v>9066</v>
      </c>
    </row>
    <row r="3991" spans="1:2" x14ac:dyDescent="0.25">
      <c r="A3991" t="s">
        <v>9067</v>
      </c>
      <c r="B3991" t="s">
        <v>9068</v>
      </c>
    </row>
    <row r="3992" spans="1:2" x14ac:dyDescent="0.25">
      <c r="A3992" t="s">
        <v>9069</v>
      </c>
      <c r="B3992" t="s">
        <v>9070</v>
      </c>
    </row>
    <row r="3993" spans="1:2" x14ac:dyDescent="0.25">
      <c r="A3993" t="s">
        <v>9071</v>
      </c>
      <c r="B3993" t="s">
        <v>9072</v>
      </c>
    </row>
    <row r="3994" spans="1:2" x14ac:dyDescent="0.25">
      <c r="A3994" t="s">
        <v>9073</v>
      </c>
      <c r="B3994" t="s">
        <v>9074</v>
      </c>
    </row>
    <row r="3995" spans="1:2" x14ac:dyDescent="0.25">
      <c r="A3995" t="s">
        <v>9075</v>
      </c>
      <c r="B3995" t="s">
        <v>1879</v>
      </c>
    </row>
    <row r="3996" spans="1:2" x14ac:dyDescent="0.25">
      <c r="A3996" t="s">
        <v>9076</v>
      </c>
      <c r="B3996" t="s">
        <v>9077</v>
      </c>
    </row>
    <row r="3997" spans="1:2" x14ac:dyDescent="0.25">
      <c r="A3997" t="s">
        <v>9078</v>
      </c>
      <c r="B3997" t="s">
        <v>9079</v>
      </c>
    </row>
    <row r="3998" spans="1:2" x14ac:dyDescent="0.25">
      <c r="A3998" t="s">
        <v>9080</v>
      </c>
      <c r="B3998" t="s">
        <v>9081</v>
      </c>
    </row>
    <row r="3999" spans="1:2" x14ac:dyDescent="0.25">
      <c r="A3999" t="s">
        <v>9082</v>
      </c>
      <c r="B3999" t="s">
        <v>9083</v>
      </c>
    </row>
    <row r="4000" spans="1:2" x14ac:dyDescent="0.25">
      <c r="A4000" t="s">
        <v>9084</v>
      </c>
      <c r="B4000" t="s">
        <v>6146</v>
      </c>
    </row>
    <row r="4001" spans="1:2" x14ac:dyDescent="0.25">
      <c r="A4001" t="s">
        <v>9085</v>
      </c>
      <c r="B4001" t="s">
        <v>9086</v>
      </c>
    </row>
    <row r="4002" spans="1:2" x14ac:dyDescent="0.25">
      <c r="A4002" t="s">
        <v>9087</v>
      </c>
      <c r="B4002" t="s">
        <v>9088</v>
      </c>
    </row>
    <row r="4003" spans="1:2" x14ac:dyDescent="0.25">
      <c r="A4003" t="s">
        <v>9089</v>
      </c>
      <c r="B4003" t="s">
        <v>9090</v>
      </c>
    </row>
    <row r="4004" spans="1:2" x14ac:dyDescent="0.25">
      <c r="A4004" t="s">
        <v>9091</v>
      </c>
      <c r="B4004" t="s">
        <v>9092</v>
      </c>
    </row>
    <row r="4005" spans="1:2" x14ac:dyDescent="0.25">
      <c r="A4005" t="s">
        <v>9093</v>
      </c>
      <c r="B4005" t="s">
        <v>9094</v>
      </c>
    </row>
    <row r="4006" spans="1:2" x14ac:dyDescent="0.25">
      <c r="A4006" t="s">
        <v>9095</v>
      </c>
      <c r="B4006" t="s">
        <v>9096</v>
      </c>
    </row>
    <row r="4007" spans="1:2" x14ac:dyDescent="0.25">
      <c r="A4007" t="s">
        <v>9097</v>
      </c>
      <c r="B4007" t="s">
        <v>9098</v>
      </c>
    </row>
    <row r="4008" spans="1:2" x14ac:dyDescent="0.25">
      <c r="A4008" t="s">
        <v>9099</v>
      </c>
      <c r="B4008" t="s">
        <v>9100</v>
      </c>
    </row>
    <row r="4009" spans="1:2" x14ac:dyDescent="0.25">
      <c r="A4009" t="s">
        <v>9101</v>
      </c>
      <c r="B4009" t="s">
        <v>9102</v>
      </c>
    </row>
    <row r="4010" spans="1:2" x14ac:dyDescent="0.25">
      <c r="A4010" t="s">
        <v>9103</v>
      </c>
      <c r="B4010" t="s">
        <v>9104</v>
      </c>
    </row>
    <row r="4011" spans="1:2" x14ac:dyDescent="0.25">
      <c r="A4011" t="s">
        <v>9105</v>
      </c>
      <c r="B4011" t="s">
        <v>9106</v>
      </c>
    </row>
    <row r="4012" spans="1:2" x14ac:dyDescent="0.25">
      <c r="A4012" t="s">
        <v>9107</v>
      </c>
      <c r="B4012" t="s">
        <v>2595</v>
      </c>
    </row>
    <row r="4013" spans="1:2" x14ac:dyDescent="0.25">
      <c r="A4013" t="s">
        <v>9108</v>
      </c>
      <c r="B4013" t="s">
        <v>9109</v>
      </c>
    </row>
    <row r="4014" spans="1:2" x14ac:dyDescent="0.25">
      <c r="A4014" t="s">
        <v>9110</v>
      </c>
      <c r="B4014" t="s">
        <v>9111</v>
      </c>
    </row>
    <row r="4015" spans="1:2" x14ac:dyDescent="0.25">
      <c r="A4015" t="s">
        <v>9112</v>
      </c>
      <c r="B4015" t="s">
        <v>9113</v>
      </c>
    </row>
    <row r="4016" spans="1:2" x14ac:dyDescent="0.25">
      <c r="A4016" t="s">
        <v>9114</v>
      </c>
      <c r="B4016" t="s">
        <v>9115</v>
      </c>
    </row>
    <row r="4017" spans="1:2" x14ac:dyDescent="0.25">
      <c r="A4017" t="s">
        <v>9116</v>
      </c>
      <c r="B4017" t="s">
        <v>9117</v>
      </c>
    </row>
    <row r="4018" spans="1:2" x14ac:dyDescent="0.25">
      <c r="A4018" t="s">
        <v>9118</v>
      </c>
      <c r="B4018" t="s">
        <v>9119</v>
      </c>
    </row>
    <row r="4019" spans="1:2" x14ac:dyDescent="0.25">
      <c r="A4019" t="s">
        <v>9120</v>
      </c>
      <c r="B4019" t="s">
        <v>2415</v>
      </c>
    </row>
    <row r="4020" spans="1:2" x14ac:dyDescent="0.25">
      <c r="A4020" t="s">
        <v>9121</v>
      </c>
      <c r="B4020" t="s">
        <v>9122</v>
      </c>
    </row>
    <row r="4021" spans="1:2" x14ac:dyDescent="0.25">
      <c r="A4021" t="s">
        <v>9123</v>
      </c>
      <c r="B4021" t="s">
        <v>9124</v>
      </c>
    </row>
    <row r="4022" spans="1:2" x14ac:dyDescent="0.25">
      <c r="A4022" t="s">
        <v>9125</v>
      </c>
      <c r="B4022" t="s">
        <v>9126</v>
      </c>
    </row>
    <row r="4023" spans="1:2" x14ac:dyDescent="0.25">
      <c r="A4023" t="s">
        <v>9127</v>
      </c>
      <c r="B4023" t="s">
        <v>2215</v>
      </c>
    </row>
    <row r="4024" spans="1:2" x14ac:dyDescent="0.25">
      <c r="A4024" t="s">
        <v>9128</v>
      </c>
      <c r="B4024" t="s">
        <v>9129</v>
      </c>
    </row>
    <row r="4025" spans="1:2" x14ac:dyDescent="0.25">
      <c r="A4025" t="s">
        <v>9130</v>
      </c>
      <c r="B4025" t="s">
        <v>2250</v>
      </c>
    </row>
    <row r="4026" spans="1:2" x14ac:dyDescent="0.25">
      <c r="A4026" t="s">
        <v>9131</v>
      </c>
      <c r="B4026" t="s">
        <v>9132</v>
      </c>
    </row>
    <row r="4027" spans="1:2" x14ac:dyDescent="0.25">
      <c r="A4027" t="s">
        <v>9133</v>
      </c>
      <c r="B4027" t="s">
        <v>9134</v>
      </c>
    </row>
    <row r="4028" spans="1:2" x14ac:dyDescent="0.25">
      <c r="A4028" t="s">
        <v>9135</v>
      </c>
      <c r="B4028" t="s">
        <v>2747</v>
      </c>
    </row>
    <row r="4029" spans="1:2" x14ac:dyDescent="0.25">
      <c r="A4029" t="s">
        <v>9136</v>
      </c>
      <c r="B4029" t="s">
        <v>9137</v>
      </c>
    </row>
    <row r="4030" spans="1:2" x14ac:dyDescent="0.25">
      <c r="A4030" t="s">
        <v>9138</v>
      </c>
      <c r="B4030" t="s">
        <v>9139</v>
      </c>
    </row>
    <row r="4031" spans="1:2" x14ac:dyDescent="0.25">
      <c r="A4031" t="s">
        <v>9140</v>
      </c>
      <c r="B4031" t="s">
        <v>1739</v>
      </c>
    </row>
    <row r="4032" spans="1:2" x14ac:dyDescent="0.25">
      <c r="A4032" t="s">
        <v>9141</v>
      </c>
      <c r="B4032" t="s">
        <v>2475</v>
      </c>
    </row>
    <row r="4033" spans="1:2" x14ac:dyDescent="0.25">
      <c r="A4033" t="s">
        <v>9142</v>
      </c>
      <c r="B4033" t="s">
        <v>9143</v>
      </c>
    </row>
    <row r="4034" spans="1:2" x14ac:dyDescent="0.25">
      <c r="A4034" t="s">
        <v>9144</v>
      </c>
      <c r="B4034" t="s">
        <v>9145</v>
      </c>
    </row>
    <row r="4035" spans="1:2" x14ac:dyDescent="0.25">
      <c r="A4035" t="s">
        <v>9146</v>
      </c>
      <c r="B4035" t="s">
        <v>9147</v>
      </c>
    </row>
    <row r="4036" spans="1:2" x14ac:dyDescent="0.25">
      <c r="A4036" t="s">
        <v>9148</v>
      </c>
      <c r="B4036" t="s">
        <v>9149</v>
      </c>
    </row>
    <row r="4037" spans="1:2" x14ac:dyDescent="0.25">
      <c r="A4037" t="s">
        <v>9150</v>
      </c>
      <c r="B4037" t="s">
        <v>2010</v>
      </c>
    </row>
    <row r="4038" spans="1:2" x14ac:dyDescent="0.25">
      <c r="A4038" t="s">
        <v>9151</v>
      </c>
      <c r="B4038" t="s">
        <v>3952</v>
      </c>
    </row>
    <row r="4039" spans="1:2" x14ac:dyDescent="0.25">
      <c r="A4039" t="s">
        <v>9152</v>
      </c>
      <c r="B4039" t="s">
        <v>1746</v>
      </c>
    </row>
    <row r="4040" spans="1:2" x14ac:dyDescent="0.25">
      <c r="A4040" t="s">
        <v>9153</v>
      </c>
      <c r="B4040" t="s">
        <v>9154</v>
      </c>
    </row>
    <row r="4041" spans="1:2" x14ac:dyDescent="0.25">
      <c r="A4041" t="s">
        <v>9155</v>
      </c>
      <c r="B4041" t="s">
        <v>9156</v>
      </c>
    </row>
    <row r="4042" spans="1:2" x14ac:dyDescent="0.25">
      <c r="A4042" t="s">
        <v>9157</v>
      </c>
      <c r="B4042" t="s">
        <v>9158</v>
      </c>
    </row>
    <row r="4043" spans="1:2" x14ac:dyDescent="0.25">
      <c r="A4043" t="s">
        <v>9159</v>
      </c>
      <c r="B4043" t="s">
        <v>9160</v>
      </c>
    </row>
    <row r="4044" spans="1:2" x14ac:dyDescent="0.25">
      <c r="A4044" t="s">
        <v>9161</v>
      </c>
      <c r="B4044" t="s">
        <v>9162</v>
      </c>
    </row>
    <row r="4045" spans="1:2" x14ac:dyDescent="0.25">
      <c r="A4045" t="s">
        <v>9163</v>
      </c>
      <c r="B4045" t="s">
        <v>2628</v>
      </c>
    </row>
    <row r="4046" spans="1:2" x14ac:dyDescent="0.25">
      <c r="A4046" t="s">
        <v>9164</v>
      </c>
      <c r="B4046" t="s">
        <v>2856</v>
      </c>
    </row>
    <row r="4047" spans="1:2" x14ac:dyDescent="0.25">
      <c r="A4047" t="s">
        <v>9165</v>
      </c>
      <c r="B4047" t="s">
        <v>9166</v>
      </c>
    </row>
    <row r="4048" spans="1:2" x14ac:dyDescent="0.25">
      <c r="A4048" t="s">
        <v>9167</v>
      </c>
      <c r="B4048" t="s">
        <v>9168</v>
      </c>
    </row>
    <row r="4049" spans="1:2" x14ac:dyDescent="0.25">
      <c r="A4049" t="s">
        <v>9169</v>
      </c>
      <c r="B4049" t="s">
        <v>1746</v>
      </c>
    </row>
    <row r="4050" spans="1:2" x14ac:dyDescent="0.25">
      <c r="A4050" t="s">
        <v>9170</v>
      </c>
      <c r="B4050" t="s">
        <v>1915</v>
      </c>
    </row>
    <row r="4051" spans="1:2" x14ac:dyDescent="0.25">
      <c r="A4051" t="s">
        <v>9171</v>
      </c>
      <c r="B4051" t="s">
        <v>2506</v>
      </c>
    </row>
    <row r="4052" spans="1:2" x14ac:dyDescent="0.25">
      <c r="A4052" t="s">
        <v>9172</v>
      </c>
      <c r="B4052" t="s">
        <v>9173</v>
      </c>
    </row>
    <row r="4053" spans="1:2" x14ac:dyDescent="0.25">
      <c r="A4053" t="s">
        <v>9174</v>
      </c>
      <c r="B4053" t="s">
        <v>7956</v>
      </c>
    </row>
    <row r="4054" spans="1:2" x14ac:dyDescent="0.25">
      <c r="A4054" t="s">
        <v>9175</v>
      </c>
      <c r="B4054" t="s">
        <v>9176</v>
      </c>
    </row>
    <row r="4055" spans="1:2" x14ac:dyDescent="0.25">
      <c r="A4055" t="s">
        <v>9177</v>
      </c>
      <c r="B4055" t="s">
        <v>9178</v>
      </c>
    </row>
    <row r="4056" spans="1:2" x14ac:dyDescent="0.25">
      <c r="A4056" t="s">
        <v>9179</v>
      </c>
      <c r="B4056" t="s">
        <v>9180</v>
      </c>
    </row>
    <row r="4057" spans="1:2" x14ac:dyDescent="0.25">
      <c r="A4057" t="s">
        <v>9181</v>
      </c>
      <c r="B4057" t="s">
        <v>2944</v>
      </c>
    </row>
    <row r="4058" spans="1:2" x14ac:dyDescent="0.25">
      <c r="A4058" t="s">
        <v>9182</v>
      </c>
      <c r="B4058" t="s">
        <v>9183</v>
      </c>
    </row>
    <row r="4059" spans="1:2" x14ac:dyDescent="0.25">
      <c r="A4059" t="s">
        <v>9184</v>
      </c>
      <c r="B4059" t="s">
        <v>9185</v>
      </c>
    </row>
    <row r="4060" spans="1:2" x14ac:dyDescent="0.25">
      <c r="A4060" t="s">
        <v>9186</v>
      </c>
      <c r="B4060" t="s">
        <v>9187</v>
      </c>
    </row>
    <row r="4061" spans="1:2" x14ac:dyDescent="0.25">
      <c r="A4061" t="s">
        <v>9188</v>
      </c>
      <c r="B4061" t="s">
        <v>9189</v>
      </c>
    </row>
    <row r="4062" spans="1:2" x14ac:dyDescent="0.25">
      <c r="A4062" t="s">
        <v>9190</v>
      </c>
      <c r="B4062" t="s">
        <v>9191</v>
      </c>
    </row>
    <row r="4063" spans="1:2" x14ac:dyDescent="0.25">
      <c r="A4063" t="s">
        <v>9192</v>
      </c>
      <c r="B4063" t="s">
        <v>2296</v>
      </c>
    </row>
    <row r="4064" spans="1:2" x14ac:dyDescent="0.25">
      <c r="A4064" t="s">
        <v>9193</v>
      </c>
      <c r="B4064" t="s">
        <v>9194</v>
      </c>
    </row>
    <row r="4065" spans="1:2" x14ac:dyDescent="0.25">
      <c r="A4065" t="s">
        <v>9195</v>
      </c>
      <c r="B4065" t="s">
        <v>9196</v>
      </c>
    </row>
    <row r="4066" spans="1:2" x14ac:dyDescent="0.25">
      <c r="A4066" t="s">
        <v>9197</v>
      </c>
      <c r="B4066" t="s">
        <v>40323</v>
      </c>
    </row>
    <row r="4067" spans="1:2" x14ac:dyDescent="0.25">
      <c r="A4067" t="s">
        <v>9198</v>
      </c>
      <c r="B4067" t="s">
        <v>9199</v>
      </c>
    </row>
    <row r="4068" spans="1:2" x14ac:dyDescent="0.25">
      <c r="A4068" t="s">
        <v>9200</v>
      </c>
      <c r="B4068" t="s">
        <v>7974</v>
      </c>
    </row>
    <row r="4069" spans="1:2" x14ac:dyDescent="0.25">
      <c r="A4069" t="s">
        <v>9201</v>
      </c>
      <c r="B4069" t="s">
        <v>9202</v>
      </c>
    </row>
    <row r="4070" spans="1:2" x14ac:dyDescent="0.25">
      <c r="A4070" t="s">
        <v>9203</v>
      </c>
      <c r="B4070" t="s">
        <v>3550</v>
      </c>
    </row>
    <row r="4071" spans="1:2" x14ac:dyDescent="0.25">
      <c r="A4071" t="s">
        <v>9204</v>
      </c>
      <c r="B4071" t="s">
        <v>9205</v>
      </c>
    </row>
    <row r="4072" spans="1:2" x14ac:dyDescent="0.25">
      <c r="A4072" t="s">
        <v>9206</v>
      </c>
      <c r="B4072" t="s">
        <v>2338</v>
      </c>
    </row>
    <row r="4073" spans="1:2" x14ac:dyDescent="0.25">
      <c r="A4073" t="s">
        <v>9207</v>
      </c>
      <c r="B4073" t="s">
        <v>1985</v>
      </c>
    </row>
    <row r="4074" spans="1:2" x14ac:dyDescent="0.25">
      <c r="A4074" t="s">
        <v>9208</v>
      </c>
      <c r="B4074" t="s">
        <v>9209</v>
      </c>
    </row>
    <row r="4075" spans="1:2" x14ac:dyDescent="0.25">
      <c r="A4075" t="s">
        <v>9210</v>
      </c>
      <c r="B4075" t="s">
        <v>7409</v>
      </c>
    </row>
    <row r="4076" spans="1:2" x14ac:dyDescent="0.25">
      <c r="A4076" t="s">
        <v>9211</v>
      </c>
      <c r="B4076" t="s">
        <v>9212</v>
      </c>
    </row>
    <row r="4077" spans="1:2" x14ac:dyDescent="0.25">
      <c r="A4077" t="s">
        <v>9213</v>
      </c>
      <c r="B4077" t="s">
        <v>6858</v>
      </c>
    </row>
    <row r="4078" spans="1:2" x14ac:dyDescent="0.25">
      <c r="A4078" t="s">
        <v>9214</v>
      </c>
      <c r="B4078" t="s">
        <v>9215</v>
      </c>
    </row>
    <row r="4079" spans="1:2" x14ac:dyDescent="0.25">
      <c r="A4079" t="s">
        <v>9216</v>
      </c>
      <c r="B4079" t="s">
        <v>2587</v>
      </c>
    </row>
    <row r="4080" spans="1:2" x14ac:dyDescent="0.25">
      <c r="A4080" t="s">
        <v>9217</v>
      </c>
      <c r="B4080" t="s">
        <v>9218</v>
      </c>
    </row>
    <row r="4081" spans="1:2" x14ac:dyDescent="0.25">
      <c r="A4081" t="s">
        <v>9219</v>
      </c>
      <c r="B4081" t="s">
        <v>9220</v>
      </c>
    </row>
    <row r="4082" spans="1:2" x14ac:dyDescent="0.25">
      <c r="A4082" t="s">
        <v>9221</v>
      </c>
      <c r="B4082" t="s">
        <v>9222</v>
      </c>
    </row>
    <row r="4083" spans="1:2" x14ac:dyDescent="0.25">
      <c r="A4083" t="s">
        <v>9223</v>
      </c>
      <c r="B4083" t="s">
        <v>2354</v>
      </c>
    </row>
    <row r="4084" spans="1:2" x14ac:dyDescent="0.25">
      <c r="A4084" t="s">
        <v>9224</v>
      </c>
      <c r="B4084" t="s">
        <v>9225</v>
      </c>
    </row>
    <row r="4085" spans="1:2" x14ac:dyDescent="0.25">
      <c r="A4085" t="s">
        <v>9226</v>
      </c>
      <c r="B4085" t="s">
        <v>9227</v>
      </c>
    </row>
    <row r="4086" spans="1:2" x14ac:dyDescent="0.25">
      <c r="A4086" t="s">
        <v>9228</v>
      </c>
      <c r="B4086" t="s">
        <v>7773</v>
      </c>
    </row>
    <row r="4087" spans="1:2" x14ac:dyDescent="0.25">
      <c r="A4087" t="s">
        <v>9229</v>
      </c>
      <c r="B4087" t="s">
        <v>9230</v>
      </c>
    </row>
    <row r="4088" spans="1:2" x14ac:dyDescent="0.25">
      <c r="A4088" t="s">
        <v>9231</v>
      </c>
      <c r="B4088" t="s">
        <v>9232</v>
      </c>
    </row>
    <row r="4089" spans="1:2" x14ac:dyDescent="0.25">
      <c r="A4089" t="s">
        <v>9233</v>
      </c>
      <c r="B4089" t="s">
        <v>9234</v>
      </c>
    </row>
    <row r="4090" spans="1:2" x14ac:dyDescent="0.25">
      <c r="A4090" t="s">
        <v>9235</v>
      </c>
      <c r="B4090" t="s">
        <v>9236</v>
      </c>
    </row>
    <row r="4091" spans="1:2" x14ac:dyDescent="0.25">
      <c r="A4091" t="s">
        <v>9237</v>
      </c>
      <c r="B4091" t="s">
        <v>9238</v>
      </c>
    </row>
    <row r="4092" spans="1:2" x14ac:dyDescent="0.25">
      <c r="A4092" t="s">
        <v>9239</v>
      </c>
      <c r="B4092" t="s">
        <v>9240</v>
      </c>
    </row>
    <row r="4093" spans="1:2" x14ac:dyDescent="0.25">
      <c r="A4093" t="s">
        <v>9241</v>
      </c>
      <c r="B4093" t="s">
        <v>9242</v>
      </c>
    </row>
    <row r="4094" spans="1:2" x14ac:dyDescent="0.25">
      <c r="A4094" t="s">
        <v>9243</v>
      </c>
      <c r="B4094" t="s">
        <v>9244</v>
      </c>
    </row>
    <row r="4095" spans="1:2" x14ac:dyDescent="0.25">
      <c r="A4095" t="s">
        <v>9245</v>
      </c>
      <c r="B4095" t="s">
        <v>2649</v>
      </c>
    </row>
    <row r="4096" spans="1:2" x14ac:dyDescent="0.25">
      <c r="A4096" t="s">
        <v>9246</v>
      </c>
      <c r="B4096" t="s">
        <v>5812</v>
      </c>
    </row>
    <row r="4097" spans="1:2" x14ac:dyDescent="0.25">
      <c r="A4097" t="s">
        <v>9247</v>
      </c>
      <c r="B4097" t="s">
        <v>2366</v>
      </c>
    </row>
    <row r="4098" spans="1:2" x14ac:dyDescent="0.25">
      <c r="A4098" t="s">
        <v>9248</v>
      </c>
      <c r="B4098" t="s">
        <v>5573</v>
      </c>
    </row>
    <row r="4099" spans="1:2" x14ac:dyDescent="0.25">
      <c r="A4099" t="s">
        <v>9249</v>
      </c>
      <c r="B4099" t="s">
        <v>9250</v>
      </c>
    </row>
    <row r="4100" spans="1:2" x14ac:dyDescent="0.25">
      <c r="A4100" t="s">
        <v>9251</v>
      </c>
      <c r="B4100" t="s">
        <v>9252</v>
      </c>
    </row>
    <row r="4101" spans="1:2" x14ac:dyDescent="0.25">
      <c r="A4101" t="s">
        <v>9253</v>
      </c>
      <c r="B4101" t="s">
        <v>9254</v>
      </c>
    </row>
    <row r="4102" spans="1:2" x14ac:dyDescent="0.25">
      <c r="A4102" t="s">
        <v>9255</v>
      </c>
      <c r="B4102" t="s">
        <v>9256</v>
      </c>
    </row>
    <row r="4103" spans="1:2" x14ac:dyDescent="0.25">
      <c r="A4103" t="s">
        <v>9257</v>
      </c>
      <c r="B4103" t="s">
        <v>2376</v>
      </c>
    </row>
    <row r="4104" spans="1:2" x14ac:dyDescent="0.25">
      <c r="A4104" t="s">
        <v>9258</v>
      </c>
      <c r="B4104" t="s">
        <v>2044</v>
      </c>
    </row>
    <row r="4105" spans="1:2" x14ac:dyDescent="0.25">
      <c r="A4105" t="s">
        <v>9259</v>
      </c>
      <c r="B4105" t="s">
        <v>9260</v>
      </c>
    </row>
    <row r="4106" spans="1:2" x14ac:dyDescent="0.25">
      <c r="A4106" t="s">
        <v>9261</v>
      </c>
      <c r="B4106" t="s">
        <v>9262</v>
      </c>
    </row>
    <row r="4107" spans="1:2" x14ac:dyDescent="0.25">
      <c r="A4107" t="s">
        <v>9263</v>
      </c>
      <c r="B4107" t="s">
        <v>9264</v>
      </c>
    </row>
    <row r="4108" spans="1:2" x14ac:dyDescent="0.25">
      <c r="A4108" t="s">
        <v>9265</v>
      </c>
      <c r="B4108" t="s">
        <v>2413</v>
      </c>
    </row>
    <row r="4109" spans="1:2" x14ac:dyDescent="0.25">
      <c r="A4109" t="s">
        <v>9266</v>
      </c>
      <c r="B4109" t="s">
        <v>5313</v>
      </c>
    </row>
    <row r="4110" spans="1:2" x14ac:dyDescent="0.25">
      <c r="A4110" t="s">
        <v>9267</v>
      </c>
      <c r="B4110" t="s">
        <v>9268</v>
      </c>
    </row>
    <row r="4111" spans="1:2" x14ac:dyDescent="0.25">
      <c r="A4111" t="s">
        <v>9269</v>
      </c>
      <c r="B4111" t="s">
        <v>5850</v>
      </c>
    </row>
    <row r="4112" spans="1:2" x14ac:dyDescent="0.25">
      <c r="A4112" t="s">
        <v>9270</v>
      </c>
      <c r="B4112" t="s">
        <v>1947</v>
      </c>
    </row>
    <row r="4113" spans="1:2" x14ac:dyDescent="0.25">
      <c r="A4113" t="s">
        <v>9271</v>
      </c>
      <c r="B4113" t="s">
        <v>9272</v>
      </c>
    </row>
    <row r="4114" spans="1:2" x14ac:dyDescent="0.25">
      <c r="A4114" t="s">
        <v>9273</v>
      </c>
      <c r="B4114" t="s">
        <v>9274</v>
      </c>
    </row>
    <row r="4115" spans="1:2" x14ac:dyDescent="0.25">
      <c r="A4115" t="s">
        <v>9275</v>
      </c>
      <c r="B4115" t="s">
        <v>9276</v>
      </c>
    </row>
    <row r="4116" spans="1:2" x14ac:dyDescent="0.25">
      <c r="A4116" t="s">
        <v>9277</v>
      </c>
      <c r="B4116" t="s">
        <v>9278</v>
      </c>
    </row>
    <row r="4117" spans="1:2" x14ac:dyDescent="0.25">
      <c r="A4117" t="s">
        <v>9279</v>
      </c>
      <c r="B4117" t="s">
        <v>3005</v>
      </c>
    </row>
    <row r="4118" spans="1:2" x14ac:dyDescent="0.25">
      <c r="A4118" t="s">
        <v>9280</v>
      </c>
      <c r="B4118" t="s">
        <v>8707</v>
      </c>
    </row>
    <row r="4119" spans="1:2" x14ac:dyDescent="0.25">
      <c r="A4119" t="s">
        <v>9281</v>
      </c>
      <c r="B4119" t="s">
        <v>9282</v>
      </c>
    </row>
    <row r="4120" spans="1:2" x14ac:dyDescent="0.25">
      <c r="A4120" t="s">
        <v>9283</v>
      </c>
      <c r="B4120" t="s">
        <v>9284</v>
      </c>
    </row>
    <row r="4121" spans="1:2" x14ac:dyDescent="0.25">
      <c r="A4121" t="s">
        <v>9285</v>
      </c>
      <c r="B4121" t="s">
        <v>2556</v>
      </c>
    </row>
    <row r="4122" spans="1:2" x14ac:dyDescent="0.25">
      <c r="A4122" t="s">
        <v>9286</v>
      </c>
      <c r="B4122" t="s">
        <v>9287</v>
      </c>
    </row>
    <row r="4123" spans="1:2" x14ac:dyDescent="0.25">
      <c r="A4123" t="s">
        <v>9288</v>
      </c>
      <c r="B4123" t="s">
        <v>9289</v>
      </c>
    </row>
    <row r="4124" spans="1:2" x14ac:dyDescent="0.25">
      <c r="A4124" t="s">
        <v>9290</v>
      </c>
      <c r="B4124" t="s">
        <v>2447</v>
      </c>
    </row>
    <row r="4125" spans="1:2" x14ac:dyDescent="0.25">
      <c r="A4125" t="s">
        <v>9291</v>
      </c>
      <c r="B4125" t="s">
        <v>8898</v>
      </c>
    </row>
    <row r="4126" spans="1:2" x14ac:dyDescent="0.25">
      <c r="A4126" t="s">
        <v>9292</v>
      </c>
      <c r="B4126" t="s">
        <v>9293</v>
      </c>
    </row>
    <row r="4127" spans="1:2" x14ac:dyDescent="0.25">
      <c r="A4127" t="s">
        <v>9294</v>
      </c>
      <c r="B4127" t="s">
        <v>9295</v>
      </c>
    </row>
    <row r="4128" spans="1:2" x14ac:dyDescent="0.25">
      <c r="A4128" t="s">
        <v>9296</v>
      </c>
      <c r="B4128" t="s">
        <v>9297</v>
      </c>
    </row>
    <row r="4129" spans="1:2" x14ac:dyDescent="0.25">
      <c r="A4129" t="s">
        <v>9298</v>
      </c>
      <c r="B4129" t="s">
        <v>9299</v>
      </c>
    </row>
    <row r="4130" spans="1:2" x14ac:dyDescent="0.25">
      <c r="A4130" t="s">
        <v>9300</v>
      </c>
      <c r="B4130" t="s">
        <v>1844</v>
      </c>
    </row>
    <row r="4131" spans="1:2" x14ac:dyDescent="0.25">
      <c r="A4131" t="s">
        <v>9301</v>
      </c>
      <c r="B4131" t="s">
        <v>1832</v>
      </c>
    </row>
    <row r="4132" spans="1:2" x14ac:dyDescent="0.25">
      <c r="A4132" t="s">
        <v>9302</v>
      </c>
      <c r="B4132" t="s">
        <v>9303</v>
      </c>
    </row>
    <row r="4133" spans="1:2" x14ac:dyDescent="0.25">
      <c r="A4133" t="s">
        <v>9304</v>
      </c>
      <c r="B4133" t="s">
        <v>9305</v>
      </c>
    </row>
    <row r="4134" spans="1:2" x14ac:dyDescent="0.25">
      <c r="A4134" t="s">
        <v>9306</v>
      </c>
      <c r="B4134" t="s">
        <v>2457</v>
      </c>
    </row>
    <row r="4135" spans="1:2" x14ac:dyDescent="0.25">
      <c r="A4135" t="s">
        <v>9307</v>
      </c>
      <c r="B4135" t="s">
        <v>2376</v>
      </c>
    </row>
    <row r="4136" spans="1:2" x14ac:dyDescent="0.25">
      <c r="A4136" t="s">
        <v>9308</v>
      </c>
      <c r="B4136" t="s">
        <v>9309</v>
      </c>
    </row>
    <row r="4137" spans="1:2" x14ac:dyDescent="0.25">
      <c r="A4137" t="s">
        <v>9310</v>
      </c>
      <c r="B4137" t="s">
        <v>9311</v>
      </c>
    </row>
    <row r="4138" spans="1:2" x14ac:dyDescent="0.25">
      <c r="A4138" t="s">
        <v>9312</v>
      </c>
      <c r="B4138" t="s">
        <v>9313</v>
      </c>
    </row>
    <row r="4139" spans="1:2" x14ac:dyDescent="0.25">
      <c r="A4139" t="s">
        <v>9314</v>
      </c>
      <c r="B4139" t="s">
        <v>9315</v>
      </c>
    </row>
    <row r="4140" spans="1:2" x14ac:dyDescent="0.25">
      <c r="A4140" t="s">
        <v>9316</v>
      </c>
      <c r="B4140" t="s">
        <v>9317</v>
      </c>
    </row>
    <row r="4141" spans="1:2" x14ac:dyDescent="0.25">
      <c r="A4141" t="s">
        <v>9318</v>
      </c>
      <c r="B4141" t="s">
        <v>9319</v>
      </c>
    </row>
    <row r="4142" spans="1:2" x14ac:dyDescent="0.25">
      <c r="A4142" t="s">
        <v>9320</v>
      </c>
      <c r="B4142" t="s">
        <v>9321</v>
      </c>
    </row>
    <row r="4143" spans="1:2" x14ac:dyDescent="0.25">
      <c r="A4143" t="s">
        <v>9322</v>
      </c>
      <c r="B4143" t="s">
        <v>9323</v>
      </c>
    </row>
    <row r="4144" spans="1:2" x14ac:dyDescent="0.25">
      <c r="A4144" t="s">
        <v>9324</v>
      </c>
      <c r="B4144" t="s">
        <v>9325</v>
      </c>
    </row>
    <row r="4145" spans="1:2" x14ac:dyDescent="0.25">
      <c r="A4145" t="s">
        <v>9326</v>
      </c>
      <c r="B4145" t="s">
        <v>2120</v>
      </c>
    </row>
    <row r="4146" spans="1:2" x14ac:dyDescent="0.25">
      <c r="A4146" t="s">
        <v>9327</v>
      </c>
      <c r="B4146" t="s">
        <v>2073</v>
      </c>
    </row>
    <row r="4147" spans="1:2" x14ac:dyDescent="0.25">
      <c r="A4147" t="s">
        <v>9328</v>
      </c>
      <c r="B4147" t="s">
        <v>1963</v>
      </c>
    </row>
    <row r="4148" spans="1:2" x14ac:dyDescent="0.25">
      <c r="A4148" t="s">
        <v>9329</v>
      </c>
      <c r="B4148" t="s">
        <v>9330</v>
      </c>
    </row>
    <row r="4149" spans="1:2" x14ac:dyDescent="0.25">
      <c r="A4149" t="s">
        <v>9331</v>
      </c>
      <c r="B4149" t="s">
        <v>3153</v>
      </c>
    </row>
    <row r="4150" spans="1:2" x14ac:dyDescent="0.25">
      <c r="A4150" t="s">
        <v>9332</v>
      </c>
      <c r="B4150" t="s">
        <v>9333</v>
      </c>
    </row>
    <row r="4151" spans="1:2" x14ac:dyDescent="0.25">
      <c r="A4151" t="s">
        <v>9334</v>
      </c>
      <c r="B4151" t="s">
        <v>9335</v>
      </c>
    </row>
    <row r="4152" spans="1:2" x14ac:dyDescent="0.25">
      <c r="A4152" t="s">
        <v>9336</v>
      </c>
      <c r="B4152" t="s">
        <v>9337</v>
      </c>
    </row>
    <row r="4153" spans="1:2" x14ac:dyDescent="0.25">
      <c r="A4153" t="s">
        <v>9338</v>
      </c>
      <c r="B4153" t="s">
        <v>9254</v>
      </c>
    </row>
    <row r="4154" spans="1:2" x14ac:dyDescent="0.25">
      <c r="A4154" t="s">
        <v>9339</v>
      </c>
      <c r="B4154" t="s">
        <v>9340</v>
      </c>
    </row>
    <row r="4155" spans="1:2" x14ac:dyDescent="0.25">
      <c r="A4155" t="s">
        <v>9341</v>
      </c>
      <c r="B4155" t="s">
        <v>2130</v>
      </c>
    </row>
    <row r="4156" spans="1:2" x14ac:dyDescent="0.25">
      <c r="A4156" t="s">
        <v>9342</v>
      </c>
      <c r="B4156" t="s">
        <v>9343</v>
      </c>
    </row>
    <row r="4157" spans="1:2" x14ac:dyDescent="0.25">
      <c r="A4157" t="s">
        <v>9344</v>
      </c>
      <c r="B4157" t="s">
        <v>9345</v>
      </c>
    </row>
    <row r="4158" spans="1:2" x14ac:dyDescent="0.25">
      <c r="A4158" t="s">
        <v>9346</v>
      </c>
      <c r="B4158" t="s">
        <v>9347</v>
      </c>
    </row>
    <row r="4159" spans="1:2" x14ac:dyDescent="0.25">
      <c r="A4159" t="s">
        <v>9348</v>
      </c>
      <c r="B4159" t="s">
        <v>9349</v>
      </c>
    </row>
    <row r="4160" spans="1:2" x14ac:dyDescent="0.25">
      <c r="A4160" t="s">
        <v>9350</v>
      </c>
      <c r="B4160" t="s">
        <v>9351</v>
      </c>
    </row>
    <row r="4161" spans="1:2" x14ac:dyDescent="0.25">
      <c r="A4161" t="s">
        <v>9352</v>
      </c>
      <c r="B4161" t="s">
        <v>9353</v>
      </c>
    </row>
    <row r="4162" spans="1:2" x14ac:dyDescent="0.25">
      <c r="A4162" t="s">
        <v>9354</v>
      </c>
      <c r="B4162" t="s">
        <v>2480</v>
      </c>
    </row>
    <row r="4163" spans="1:2" x14ac:dyDescent="0.25">
      <c r="A4163" t="s">
        <v>9355</v>
      </c>
      <c r="B4163" t="s">
        <v>2628</v>
      </c>
    </row>
    <row r="4164" spans="1:2" x14ac:dyDescent="0.25">
      <c r="A4164" t="s">
        <v>9356</v>
      </c>
      <c r="B4164" t="s">
        <v>9357</v>
      </c>
    </row>
    <row r="4165" spans="1:2" x14ac:dyDescent="0.25">
      <c r="A4165" t="s">
        <v>9358</v>
      </c>
      <c r="B4165" t="s">
        <v>9359</v>
      </c>
    </row>
    <row r="4166" spans="1:2" x14ac:dyDescent="0.25">
      <c r="A4166" t="s">
        <v>9360</v>
      </c>
      <c r="B4166" t="s">
        <v>5745</v>
      </c>
    </row>
    <row r="4167" spans="1:2" x14ac:dyDescent="0.25">
      <c r="A4167" t="s">
        <v>9361</v>
      </c>
      <c r="B4167" t="s">
        <v>9362</v>
      </c>
    </row>
    <row r="4168" spans="1:2" x14ac:dyDescent="0.25">
      <c r="A4168" t="s">
        <v>9363</v>
      </c>
      <c r="B4168" t="s">
        <v>5064</v>
      </c>
    </row>
    <row r="4169" spans="1:2" x14ac:dyDescent="0.25">
      <c r="A4169" t="s">
        <v>9364</v>
      </c>
      <c r="B4169" t="s">
        <v>2494</v>
      </c>
    </row>
    <row r="4170" spans="1:2" x14ac:dyDescent="0.25">
      <c r="A4170" t="s">
        <v>9365</v>
      </c>
      <c r="B4170" t="s">
        <v>9366</v>
      </c>
    </row>
    <row r="4171" spans="1:2" x14ac:dyDescent="0.25">
      <c r="A4171" t="s">
        <v>9367</v>
      </c>
      <c r="B4171" t="s">
        <v>3633</v>
      </c>
    </row>
    <row r="4172" spans="1:2" x14ac:dyDescent="0.25">
      <c r="A4172" t="s">
        <v>9368</v>
      </c>
      <c r="B4172" t="s">
        <v>9369</v>
      </c>
    </row>
    <row r="4173" spans="1:2" x14ac:dyDescent="0.25">
      <c r="A4173" t="s">
        <v>9370</v>
      </c>
      <c r="B4173" t="s">
        <v>3079</v>
      </c>
    </row>
    <row r="4174" spans="1:2" x14ac:dyDescent="0.25">
      <c r="A4174" t="s">
        <v>9371</v>
      </c>
      <c r="B4174" t="s">
        <v>9372</v>
      </c>
    </row>
    <row r="4175" spans="1:2" x14ac:dyDescent="0.25">
      <c r="A4175" t="s">
        <v>9373</v>
      </c>
      <c r="B4175" t="s">
        <v>9374</v>
      </c>
    </row>
    <row r="4176" spans="1:2" x14ac:dyDescent="0.25">
      <c r="A4176" t="s">
        <v>9375</v>
      </c>
      <c r="B4176" t="s">
        <v>9376</v>
      </c>
    </row>
    <row r="4177" spans="1:2" x14ac:dyDescent="0.25">
      <c r="A4177" t="s">
        <v>9377</v>
      </c>
      <c r="B4177" t="s">
        <v>9378</v>
      </c>
    </row>
    <row r="4178" spans="1:2" x14ac:dyDescent="0.25">
      <c r="A4178" t="s">
        <v>9379</v>
      </c>
      <c r="B4178" t="s">
        <v>3104</v>
      </c>
    </row>
    <row r="4179" spans="1:2" x14ac:dyDescent="0.25">
      <c r="A4179" t="s">
        <v>9380</v>
      </c>
      <c r="B4179" t="s">
        <v>9381</v>
      </c>
    </row>
    <row r="4180" spans="1:2" x14ac:dyDescent="0.25">
      <c r="A4180" t="s">
        <v>9382</v>
      </c>
      <c r="B4180" t="s">
        <v>5899</v>
      </c>
    </row>
    <row r="4181" spans="1:2" x14ac:dyDescent="0.25">
      <c r="A4181" t="s">
        <v>9383</v>
      </c>
      <c r="B4181" t="s">
        <v>9384</v>
      </c>
    </row>
    <row r="4182" spans="1:2" x14ac:dyDescent="0.25">
      <c r="A4182" t="s">
        <v>9385</v>
      </c>
      <c r="B4182" t="s">
        <v>2783</v>
      </c>
    </row>
    <row r="4183" spans="1:2" x14ac:dyDescent="0.25">
      <c r="A4183" t="s">
        <v>9386</v>
      </c>
      <c r="B4183" t="s">
        <v>5325</v>
      </c>
    </row>
    <row r="4184" spans="1:2" x14ac:dyDescent="0.25">
      <c r="A4184" t="s">
        <v>9387</v>
      </c>
      <c r="B4184" t="s">
        <v>9388</v>
      </c>
    </row>
    <row r="4185" spans="1:2" x14ac:dyDescent="0.25">
      <c r="A4185" t="s">
        <v>9389</v>
      </c>
      <c r="B4185" t="s">
        <v>1911</v>
      </c>
    </row>
    <row r="4186" spans="1:2" x14ac:dyDescent="0.25">
      <c r="A4186" t="s">
        <v>9390</v>
      </c>
      <c r="B4186" t="s">
        <v>9391</v>
      </c>
    </row>
    <row r="4187" spans="1:2" x14ac:dyDescent="0.25">
      <c r="A4187" t="s">
        <v>9392</v>
      </c>
      <c r="B4187" t="s">
        <v>9393</v>
      </c>
    </row>
    <row r="4188" spans="1:2" x14ac:dyDescent="0.25">
      <c r="A4188" t="s">
        <v>9394</v>
      </c>
      <c r="B4188" t="s">
        <v>9395</v>
      </c>
    </row>
    <row r="4189" spans="1:2" x14ac:dyDescent="0.25">
      <c r="A4189" t="s">
        <v>9396</v>
      </c>
      <c r="B4189" t="s">
        <v>9397</v>
      </c>
    </row>
    <row r="4190" spans="1:2" x14ac:dyDescent="0.25">
      <c r="A4190" t="s">
        <v>9398</v>
      </c>
      <c r="B4190" t="s">
        <v>2502</v>
      </c>
    </row>
    <row r="4191" spans="1:2" x14ac:dyDescent="0.25">
      <c r="A4191" t="s">
        <v>9399</v>
      </c>
      <c r="B4191" t="s">
        <v>9400</v>
      </c>
    </row>
    <row r="4192" spans="1:2" x14ac:dyDescent="0.25">
      <c r="A4192" t="s">
        <v>9401</v>
      </c>
      <c r="B4192" t="s">
        <v>9402</v>
      </c>
    </row>
    <row r="4193" spans="1:2" x14ac:dyDescent="0.25">
      <c r="A4193" t="s">
        <v>9403</v>
      </c>
      <c r="B4193" t="s">
        <v>9404</v>
      </c>
    </row>
    <row r="4194" spans="1:2" x14ac:dyDescent="0.25">
      <c r="A4194" t="s">
        <v>9405</v>
      </c>
      <c r="B4194" t="s">
        <v>9406</v>
      </c>
    </row>
    <row r="4195" spans="1:2" x14ac:dyDescent="0.25">
      <c r="A4195" t="s">
        <v>9407</v>
      </c>
      <c r="B4195" t="s">
        <v>3230</v>
      </c>
    </row>
    <row r="4196" spans="1:2" x14ac:dyDescent="0.25">
      <c r="A4196" t="s">
        <v>9408</v>
      </c>
      <c r="B4196" t="s">
        <v>9409</v>
      </c>
    </row>
    <row r="4197" spans="1:2" x14ac:dyDescent="0.25">
      <c r="A4197" t="s">
        <v>9410</v>
      </c>
      <c r="B4197" t="s">
        <v>9411</v>
      </c>
    </row>
    <row r="4198" spans="1:2" x14ac:dyDescent="0.25">
      <c r="A4198" t="s">
        <v>9412</v>
      </c>
      <c r="B4198" t="s">
        <v>40324</v>
      </c>
    </row>
    <row r="4199" spans="1:2" x14ac:dyDescent="0.25">
      <c r="A4199" t="s">
        <v>9413</v>
      </c>
      <c r="B4199" t="s">
        <v>9414</v>
      </c>
    </row>
    <row r="4200" spans="1:2" x14ac:dyDescent="0.25">
      <c r="A4200" t="s">
        <v>9415</v>
      </c>
      <c r="B4200" t="s">
        <v>9416</v>
      </c>
    </row>
    <row r="4201" spans="1:2" x14ac:dyDescent="0.25">
      <c r="A4201" t="s">
        <v>9417</v>
      </c>
      <c r="B4201" t="s">
        <v>9418</v>
      </c>
    </row>
    <row r="4202" spans="1:2" x14ac:dyDescent="0.25">
      <c r="A4202" t="s">
        <v>9419</v>
      </c>
      <c r="B4202" t="s">
        <v>4424</v>
      </c>
    </row>
    <row r="4203" spans="1:2" x14ac:dyDescent="0.25">
      <c r="A4203" t="s">
        <v>9420</v>
      </c>
      <c r="B4203" t="s">
        <v>9421</v>
      </c>
    </row>
    <row r="4204" spans="1:2" x14ac:dyDescent="0.25">
      <c r="A4204" t="s">
        <v>9422</v>
      </c>
      <c r="B4204" t="s">
        <v>9423</v>
      </c>
    </row>
    <row r="4205" spans="1:2" x14ac:dyDescent="0.25">
      <c r="A4205" t="s">
        <v>9424</v>
      </c>
      <c r="B4205" t="s">
        <v>9425</v>
      </c>
    </row>
    <row r="4206" spans="1:2" x14ac:dyDescent="0.25">
      <c r="A4206" t="s">
        <v>9426</v>
      </c>
      <c r="B4206" t="s">
        <v>9427</v>
      </c>
    </row>
    <row r="4207" spans="1:2" x14ac:dyDescent="0.25">
      <c r="A4207" t="s">
        <v>9428</v>
      </c>
      <c r="B4207" t="s">
        <v>9429</v>
      </c>
    </row>
    <row r="4208" spans="1:2" x14ac:dyDescent="0.25">
      <c r="A4208" t="s">
        <v>9430</v>
      </c>
      <c r="B4208" t="s">
        <v>9431</v>
      </c>
    </row>
    <row r="4209" spans="1:2" x14ac:dyDescent="0.25">
      <c r="A4209" t="s">
        <v>9432</v>
      </c>
      <c r="B4209" t="s">
        <v>9433</v>
      </c>
    </row>
    <row r="4210" spans="1:2" x14ac:dyDescent="0.25">
      <c r="A4210" t="s">
        <v>9434</v>
      </c>
      <c r="B4210" t="s">
        <v>2158</v>
      </c>
    </row>
    <row r="4211" spans="1:2" x14ac:dyDescent="0.25">
      <c r="A4211" t="s">
        <v>9435</v>
      </c>
      <c r="B4211" t="s">
        <v>9436</v>
      </c>
    </row>
    <row r="4212" spans="1:2" x14ac:dyDescent="0.25">
      <c r="A4212" t="s">
        <v>9437</v>
      </c>
      <c r="B4212" t="s">
        <v>5871</v>
      </c>
    </row>
    <row r="4213" spans="1:2" x14ac:dyDescent="0.25">
      <c r="A4213" t="s">
        <v>9438</v>
      </c>
      <c r="B4213" t="s">
        <v>9439</v>
      </c>
    </row>
    <row r="4214" spans="1:2" x14ac:dyDescent="0.25">
      <c r="A4214" t="s">
        <v>9440</v>
      </c>
      <c r="B4214" t="s">
        <v>7897</v>
      </c>
    </row>
    <row r="4215" spans="1:2" x14ac:dyDescent="0.25">
      <c r="A4215" t="s">
        <v>9441</v>
      </c>
      <c r="B4215" t="s">
        <v>9442</v>
      </c>
    </row>
    <row r="4216" spans="1:2" x14ac:dyDescent="0.25">
      <c r="A4216" t="s">
        <v>9443</v>
      </c>
      <c r="B4216" t="s">
        <v>9444</v>
      </c>
    </row>
    <row r="4217" spans="1:2" x14ac:dyDescent="0.25">
      <c r="A4217" t="s">
        <v>9445</v>
      </c>
      <c r="B4217" t="s">
        <v>9446</v>
      </c>
    </row>
    <row r="4218" spans="1:2" x14ac:dyDescent="0.25">
      <c r="A4218" t="s">
        <v>9447</v>
      </c>
      <c r="B4218" t="s">
        <v>9448</v>
      </c>
    </row>
    <row r="4219" spans="1:2" x14ac:dyDescent="0.25">
      <c r="A4219" t="s">
        <v>9449</v>
      </c>
      <c r="B4219" t="s">
        <v>3044</v>
      </c>
    </row>
    <row r="4220" spans="1:2" x14ac:dyDescent="0.25">
      <c r="A4220" t="s">
        <v>9450</v>
      </c>
      <c r="B4220" t="s">
        <v>9451</v>
      </c>
    </row>
    <row r="4221" spans="1:2" x14ac:dyDescent="0.25">
      <c r="A4221" t="s">
        <v>9452</v>
      </c>
      <c r="B4221" t="s">
        <v>9453</v>
      </c>
    </row>
    <row r="4222" spans="1:2" x14ac:dyDescent="0.25">
      <c r="A4222" t="s">
        <v>9454</v>
      </c>
      <c r="B4222" t="s">
        <v>9234</v>
      </c>
    </row>
    <row r="4223" spans="1:2" x14ac:dyDescent="0.25">
      <c r="A4223" t="s">
        <v>9455</v>
      </c>
      <c r="B4223" t="s">
        <v>9456</v>
      </c>
    </row>
    <row r="4224" spans="1:2" x14ac:dyDescent="0.25">
      <c r="A4224" t="s">
        <v>9457</v>
      </c>
      <c r="B4224" t="s">
        <v>9458</v>
      </c>
    </row>
    <row r="4225" spans="1:2" x14ac:dyDescent="0.25">
      <c r="A4225" t="s">
        <v>9459</v>
      </c>
      <c r="B4225" t="s">
        <v>2568</v>
      </c>
    </row>
    <row r="4226" spans="1:2" x14ac:dyDescent="0.25">
      <c r="A4226" t="s">
        <v>9460</v>
      </c>
      <c r="B4226" t="s">
        <v>9461</v>
      </c>
    </row>
    <row r="4227" spans="1:2" x14ac:dyDescent="0.25">
      <c r="A4227" t="s">
        <v>9462</v>
      </c>
      <c r="B4227" t="s">
        <v>9463</v>
      </c>
    </row>
    <row r="4228" spans="1:2" x14ac:dyDescent="0.25">
      <c r="A4228" t="s">
        <v>9464</v>
      </c>
      <c r="B4228" t="s">
        <v>9465</v>
      </c>
    </row>
    <row r="4229" spans="1:2" x14ac:dyDescent="0.25">
      <c r="A4229" t="s">
        <v>9466</v>
      </c>
      <c r="B4229" t="s">
        <v>9467</v>
      </c>
    </row>
    <row r="4230" spans="1:2" x14ac:dyDescent="0.25">
      <c r="A4230" t="s">
        <v>9468</v>
      </c>
      <c r="B4230" t="s">
        <v>9469</v>
      </c>
    </row>
    <row r="4231" spans="1:2" x14ac:dyDescent="0.25">
      <c r="A4231" t="s">
        <v>9470</v>
      </c>
      <c r="B4231" t="s">
        <v>9471</v>
      </c>
    </row>
    <row r="4232" spans="1:2" x14ac:dyDescent="0.25">
      <c r="A4232" t="s">
        <v>9472</v>
      </c>
      <c r="B4232" t="s">
        <v>5194</v>
      </c>
    </row>
    <row r="4233" spans="1:2" x14ac:dyDescent="0.25">
      <c r="A4233" t="s">
        <v>9473</v>
      </c>
      <c r="B4233" t="s">
        <v>9474</v>
      </c>
    </row>
    <row r="4234" spans="1:2" x14ac:dyDescent="0.25">
      <c r="A4234" t="s">
        <v>9475</v>
      </c>
      <c r="B4234" t="s">
        <v>9476</v>
      </c>
    </row>
    <row r="4235" spans="1:2" x14ac:dyDescent="0.25">
      <c r="A4235" t="s">
        <v>9477</v>
      </c>
      <c r="B4235" t="s">
        <v>9478</v>
      </c>
    </row>
    <row r="4236" spans="1:2" x14ac:dyDescent="0.25">
      <c r="A4236" t="s">
        <v>9479</v>
      </c>
      <c r="B4236" t="s">
        <v>9480</v>
      </c>
    </row>
    <row r="4237" spans="1:2" x14ac:dyDescent="0.25">
      <c r="A4237" t="s">
        <v>9481</v>
      </c>
      <c r="B4237" t="s">
        <v>9482</v>
      </c>
    </row>
    <row r="4238" spans="1:2" x14ac:dyDescent="0.25">
      <c r="A4238" t="s">
        <v>9483</v>
      </c>
      <c r="B4238" t="s">
        <v>9484</v>
      </c>
    </row>
    <row r="4239" spans="1:2" x14ac:dyDescent="0.25">
      <c r="A4239" t="s">
        <v>9485</v>
      </c>
      <c r="B4239" t="s">
        <v>9486</v>
      </c>
    </row>
    <row r="4240" spans="1:2" x14ac:dyDescent="0.25">
      <c r="A4240" t="s">
        <v>9487</v>
      </c>
      <c r="B4240" t="s">
        <v>9488</v>
      </c>
    </row>
    <row r="4241" spans="1:2" x14ac:dyDescent="0.25">
      <c r="A4241" t="s">
        <v>9489</v>
      </c>
      <c r="B4241" t="s">
        <v>2273</v>
      </c>
    </row>
    <row r="4242" spans="1:2" x14ac:dyDescent="0.25">
      <c r="A4242" t="s">
        <v>9490</v>
      </c>
      <c r="B4242" t="s">
        <v>1945</v>
      </c>
    </row>
    <row r="4243" spans="1:2" x14ac:dyDescent="0.25">
      <c r="A4243" t="s">
        <v>9491</v>
      </c>
      <c r="B4243" t="s">
        <v>9492</v>
      </c>
    </row>
    <row r="4244" spans="1:2" x14ac:dyDescent="0.25">
      <c r="A4244" t="s">
        <v>9493</v>
      </c>
      <c r="B4244" t="s">
        <v>9494</v>
      </c>
    </row>
    <row r="4245" spans="1:2" x14ac:dyDescent="0.25">
      <c r="A4245" t="s">
        <v>9495</v>
      </c>
      <c r="B4245" t="s">
        <v>3224</v>
      </c>
    </row>
    <row r="4246" spans="1:2" x14ac:dyDescent="0.25">
      <c r="A4246" t="s">
        <v>9496</v>
      </c>
      <c r="B4246" t="s">
        <v>2558</v>
      </c>
    </row>
    <row r="4247" spans="1:2" x14ac:dyDescent="0.25">
      <c r="A4247" t="s">
        <v>9497</v>
      </c>
      <c r="B4247" t="s">
        <v>9498</v>
      </c>
    </row>
    <row r="4248" spans="1:2" x14ac:dyDescent="0.25">
      <c r="A4248" t="s">
        <v>9499</v>
      </c>
      <c r="B4248" t="s">
        <v>9500</v>
      </c>
    </row>
    <row r="4249" spans="1:2" x14ac:dyDescent="0.25">
      <c r="A4249" t="s">
        <v>9501</v>
      </c>
      <c r="B4249" t="s">
        <v>1957</v>
      </c>
    </row>
    <row r="4250" spans="1:2" x14ac:dyDescent="0.25">
      <c r="A4250" t="s">
        <v>9502</v>
      </c>
      <c r="B4250" t="s">
        <v>9503</v>
      </c>
    </row>
    <row r="4251" spans="1:2" x14ac:dyDescent="0.25">
      <c r="A4251" t="s">
        <v>9504</v>
      </c>
      <c r="B4251" t="s">
        <v>8751</v>
      </c>
    </row>
    <row r="4252" spans="1:2" x14ac:dyDescent="0.25">
      <c r="A4252" t="s">
        <v>9505</v>
      </c>
      <c r="B4252" t="s">
        <v>9506</v>
      </c>
    </row>
    <row r="4253" spans="1:2" x14ac:dyDescent="0.25">
      <c r="A4253" t="s">
        <v>9507</v>
      </c>
      <c r="B4253" t="s">
        <v>9508</v>
      </c>
    </row>
    <row r="4254" spans="1:2" x14ac:dyDescent="0.25">
      <c r="A4254" t="s">
        <v>9509</v>
      </c>
      <c r="B4254" t="s">
        <v>2012</v>
      </c>
    </row>
    <row r="4255" spans="1:2" x14ac:dyDescent="0.25">
      <c r="A4255" t="s">
        <v>9510</v>
      </c>
      <c r="B4255" t="s">
        <v>9511</v>
      </c>
    </row>
    <row r="4256" spans="1:2" x14ac:dyDescent="0.25">
      <c r="A4256" t="s">
        <v>9512</v>
      </c>
      <c r="B4256" t="s">
        <v>3419</v>
      </c>
    </row>
    <row r="4257" spans="1:2" x14ac:dyDescent="0.25">
      <c r="A4257" t="s">
        <v>9513</v>
      </c>
      <c r="B4257" t="s">
        <v>9514</v>
      </c>
    </row>
    <row r="4258" spans="1:2" x14ac:dyDescent="0.25">
      <c r="A4258" t="s">
        <v>9515</v>
      </c>
      <c r="B4258" t="s">
        <v>9516</v>
      </c>
    </row>
    <row r="4259" spans="1:2" x14ac:dyDescent="0.25">
      <c r="A4259" t="s">
        <v>9517</v>
      </c>
      <c r="B4259" t="s">
        <v>9518</v>
      </c>
    </row>
    <row r="4260" spans="1:2" x14ac:dyDescent="0.25">
      <c r="A4260" t="s">
        <v>9519</v>
      </c>
      <c r="B4260" t="s">
        <v>9520</v>
      </c>
    </row>
    <row r="4261" spans="1:2" x14ac:dyDescent="0.25">
      <c r="A4261" t="s">
        <v>9521</v>
      </c>
      <c r="B4261" t="s">
        <v>9522</v>
      </c>
    </row>
    <row r="4262" spans="1:2" x14ac:dyDescent="0.25">
      <c r="A4262" t="s">
        <v>9523</v>
      </c>
      <c r="B4262" t="s">
        <v>9524</v>
      </c>
    </row>
    <row r="4263" spans="1:2" x14ac:dyDescent="0.25">
      <c r="A4263" t="s">
        <v>9525</v>
      </c>
      <c r="B4263" t="s">
        <v>9526</v>
      </c>
    </row>
    <row r="4264" spans="1:2" x14ac:dyDescent="0.25">
      <c r="A4264" t="s">
        <v>9527</v>
      </c>
      <c r="B4264" t="s">
        <v>9528</v>
      </c>
    </row>
    <row r="4265" spans="1:2" x14ac:dyDescent="0.25">
      <c r="A4265" t="s">
        <v>9529</v>
      </c>
      <c r="B4265" t="s">
        <v>9530</v>
      </c>
    </row>
    <row r="4266" spans="1:2" x14ac:dyDescent="0.25">
      <c r="A4266" t="s">
        <v>9531</v>
      </c>
      <c r="B4266" t="s">
        <v>9532</v>
      </c>
    </row>
    <row r="4267" spans="1:2" x14ac:dyDescent="0.25">
      <c r="A4267" t="s">
        <v>9533</v>
      </c>
      <c r="B4267" t="s">
        <v>5307</v>
      </c>
    </row>
    <row r="4268" spans="1:2" x14ac:dyDescent="0.25">
      <c r="A4268" t="s">
        <v>9534</v>
      </c>
      <c r="B4268" t="s">
        <v>9535</v>
      </c>
    </row>
    <row r="4269" spans="1:2" x14ac:dyDescent="0.25">
      <c r="A4269" t="s">
        <v>9536</v>
      </c>
      <c r="B4269" t="s">
        <v>9537</v>
      </c>
    </row>
    <row r="4270" spans="1:2" x14ac:dyDescent="0.25">
      <c r="A4270" t="s">
        <v>9538</v>
      </c>
      <c r="B4270" t="s">
        <v>9539</v>
      </c>
    </row>
    <row r="4271" spans="1:2" x14ac:dyDescent="0.25">
      <c r="A4271" t="s">
        <v>9540</v>
      </c>
      <c r="B4271" t="s">
        <v>9541</v>
      </c>
    </row>
    <row r="4272" spans="1:2" x14ac:dyDescent="0.25">
      <c r="A4272" t="s">
        <v>9542</v>
      </c>
      <c r="B4272" t="s">
        <v>9543</v>
      </c>
    </row>
    <row r="4273" spans="1:2" x14ac:dyDescent="0.25">
      <c r="A4273" t="s">
        <v>9544</v>
      </c>
      <c r="B4273" t="s">
        <v>9545</v>
      </c>
    </row>
    <row r="4274" spans="1:2" x14ac:dyDescent="0.25">
      <c r="A4274" t="s">
        <v>9546</v>
      </c>
      <c r="B4274" t="s">
        <v>9547</v>
      </c>
    </row>
    <row r="4275" spans="1:2" x14ac:dyDescent="0.25">
      <c r="A4275" t="s">
        <v>9548</v>
      </c>
      <c r="B4275" t="s">
        <v>9549</v>
      </c>
    </row>
    <row r="4276" spans="1:2" x14ac:dyDescent="0.25">
      <c r="A4276" t="s">
        <v>9550</v>
      </c>
      <c r="B4276" t="s">
        <v>9551</v>
      </c>
    </row>
    <row r="4277" spans="1:2" x14ac:dyDescent="0.25">
      <c r="A4277" t="s">
        <v>9552</v>
      </c>
      <c r="B4277" t="s">
        <v>9553</v>
      </c>
    </row>
    <row r="4278" spans="1:2" x14ac:dyDescent="0.25">
      <c r="A4278" t="s">
        <v>9554</v>
      </c>
      <c r="B4278" t="s">
        <v>9555</v>
      </c>
    </row>
    <row r="4279" spans="1:2" x14ac:dyDescent="0.25">
      <c r="A4279" t="s">
        <v>9556</v>
      </c>
      <c r="B4279" t="s">
        <v>9557</v>
      </c>
    </row>
    <row r="4280" spans="1:2" x14ac:dyDescent="0.25">
      <c r="A4280" t="s">
        <v>9558</v>
      </c>
      <c r="B4280" t="s">
        <v>9559</v>
      </c>
    </row>
    <row r="4281" spans="1:2" x14ac:dyDescent="0.25">
      <c r="A4281" t="s">
        <v>9560</v>
      </c>
      <c r="B4281" t="s">
        <v>9561</v>
      </c>
    </row>
    <row r="4282" spans="1:2" x14ac:dyDescent="0.25">
      <c r="A4282" t="s">
        <v>9562</v>
      </c>
      <c r="B4282" t="s">
        <v>9563</v>
      </c>
    </row>
    <row r="4283" spans="1:2" x14ac:dyDescent="0.25">
      <c r="A4283" t="s">
        <v>9564</v>
      </c>
      <c r="B4283" t="s">
        <v>9565</v>
      </c>
    </row>
    <row r="4284" spans="1:2" x14ac:dyDescent="0.25">
      <c r="A4284" t="s">
        <v>9566</v>
      </c>
      <c r="B4284" t="s">
        <v>9567</v>
      </c>
    </row>
    <row r="4285" spans="1:2" x14ac:dyDescent="0.25">
      <c r="A4285" t="s">
        <v>9568</v>
      </c>
      <c r="B4285" t="s">
        <v>3238</v>
      </c>
    </row>
    <row r="4286" spans="1:2" x14ac:dyDescent="0.25">
      <c r="A4286" t="s">
        <v>9569</v>
      </c>
      <c r="B4286" t="s">
        <v>9570</v>
      </c>
    </row>
    <row r="4287" spans="1:2" x14ac:dyDescent="0.25">
      <c r="A4287" t="s">
        <v>9571</v>
      </c>
      <c r="B4287" t="s">
        <v>9572</v>
      </c>
    </row>
    <row r="4288" spans="1:2" x14ac:dyDescent="0.25">
      <c r="A4288" t="s">
        <v>9573</v>
      </c>
      <c r="B4288" t="s">
        <v>3175</v>
      </c>
    </row>
    <row r="4289" spans="1:2" x14ac:dyDescent="0.25">
      <c r="A4289" t="s">
        <v>9574</v>
      </c>
      <c r="B4289" t="s">
        <v>9575</v>
      </c>
    </row>
    <row r="4290" spans="1:2" x14ac:dyDescent="0.25">
      <c r="A4290" t="s">
        <v>9576</v>
      </c>
      <c r="B4290" t="s">
        <v>9577</v>
      </c>
    </row>
    <row r="4291" spans="1:2" x14ac:dyDescent="0.25">
      <c r="A4291" t="s">
        <v>9578</v>
      </c>
      <c r="B4291" t="s">
        <v>2403</v>
      </c>
    </row>
    <row r="4292" spans="1:2" x14ac:dyDescent="0.25">
      <c r="A4292" t="s">
        <v>9579</v>
      </c>
      <c r="B4292" t="s">
        <v>2626</v>
      </c>
    </row>
    <row r="4293" spans="1:2" x14ac:dyDescent="0.25">
      <c r="A4293" t="s">
        <v>9580</v>
      </c>
      <c r="B4293" t="s">
        <v>1973</v>
      </c>
    </row>
    <row r="4294" spans="1:2" x14ac:dyDescent="0.25">
      <c r="A4294" t="s">
        <v>9581</v>
      </c>
      <c r="B4294" t="s">
        <v>9582</v>
      </c>
    </row>
    <row r="4295" spans="1:2" x14ac:dyDescent="0.25">
      <c r="A4295" t="s">
        <v>9583</v>
      </c>
      <c r="B4295" t="s">
        <v>9584</v>
      </c>
    </row>
    <row r="4296" spans="1:2" x14ac:dyDescent="0.25">
      <c r="A4296" t="s">
        <v>9585</v>
      </c>
      <c r="B4296" t="s">
        <v>9586</v>
      </c>
    </row>
    <row r="4297" spans="1:2" x14ac:dyDescent="0.25">
      <c r="A4297" t="s">
        <v>9587</v>
      </c>
      <c r="B4297" t="s">
        <v>9588</v>
      </c>
    </row>
    <row r="4298" spans="1:2" x14ac:dyDescent="0.25">
      <c r="A4298" t="s">
        <v>9589</v>
      </c>
      <c r="B4298" t="s">
        <v>9590</v>
      </c>
    </row>
    <row r="4299" spans="1:2" x14ac:dyDescent="0.25">
      <c r="A4299" t="s">
        <v>9591</v>
      </c>
      <c r="B4299" t="s">
        <v>8355</v>
      </c>
    </row>
    <row r="4300" spans="1:2" x14ac:dyDescent="0.25">
      <c r="A4300" t="s">
        <v>9592</v>
      </c>
      <c r="B4300" t="s">
        <v>2447</v>
      </c>
    </row>
    <row r="4301" spans="1:2" x14ac:dyDescent="0.25">
      <c r="A4301" t="s">
        <v>9593</v>
      </c>
      <c r="B4301" t="s">
        <v>9594</v>
      </c>
    </row>
    <row r="4302" spans="1:2" x14ac:dyDescent="0.25">
      <c r="A4302" t="s">
        <v>9595</v>
      </c>
      <c r="B4302" t="s">
        <v>9596</v>
      </c>
    </row>
    <row r="4303" spans="1:2" x14ac:dyDescent="0.25">
      <c r="A4303" t="s">
        <v>9597</v>
      </c>
      <c r="B4303" t="s">
        <v>9598</v>
      </c>
    </row>
    <row r="4304" spans="1:2" x14ac:dyDescent="0.25">
      <c r="A4304" t="s">
        <v>9599</v>
      </c>
      <c r="B4304" t="s">
        <v>9600</v>
      </c>
    </row>
    <row r="4305" spans="1:2" x14ac:dyDescent="0.25">
      <c r="A4305" t="s">
        <v>9601</v>
      </c>
      <c r="B4305" t="s">
        <v>9602</v>
      </c>
    </row>
    <row r="4306" spans="1:2" x14ac:dyDescent="0.25">
      <c r="A4306" t="s">
        <v>9603</v>
      </c>
      <c r="B4306" t="s">
        <v>9604</v>
      </c>
    </row>
    <row r="4307" spans="1:2" x14ac:dyDescent="0.25">
      <c r="A4307" t="s">
        <v>9605</v>
      </c>
      <c r="B4307" t="s">
        <v>9606</v>
      </c>
    </row>
    <row r="4308" spans="1:2" x14ac:dyDescent="0.25">
      <c r="A4308" t="s">
        <v>9607</v>
      </c>
      <c r="B4308" t="s">
        <v>2742</v>
      </c>
    </row>
    <row r="4309" spans="1:2" x14ac:dyDescent="0.25">
      <c r="A4309" t="s">
        <v>9608</v>
      </c>
      <c r="B4309" t="s">
        <v>9609</v>
      </c>
    </row>
    <row r="4310" spans="1:2" x14ac:dyDescent="0.25">
      <c r="A4310" t="s">
        <v>9610</v>
      </c>
      <c r="B4310" t="s">
        <v>9611</v>
      </c>
    </row>
    <row r="4311" spans="1:2" x14ac:dyDescent="0.25">
      <c r="A4311" t="s">
        <v>9612</v>
      </c>
      <c r="B4311" t="s">
        <v>2647</v>
      </c>
    </row>
    <row r="4312" spans="1:2" x14ac:dyDescent="0.25">
      <c r="A4312" t="s">
        <v>9613</v>
      </c>
      <c r="B4312" t="s">
        <v>9614</v>
      </c>
    </row>
    <row r="4313" spans="1:2" x14ac:dyDescent="0.25">
      <c r="A4313" t="s">
        <v>9615</v>
      </c>
      <c r="B4313" t="s">
        <v>9616</v>
      </c>
    </row>
    <row r="4314" spans="1:2" x14ac:dyDescent="0.25">
      <c r="A4314" t="s">
        <v>9617</v>
      </c>
      <c r="B4314" t="s">
        <v>9618</v>
      </c>
    </row>
    <row r="4315" spans="1:2" x14ac:dyDescent="0.25">
      <c r="A4315" t="s">
        <v>9619</v>
      </c>
      <c r="B4315" t="s">
        <v>2736</v>
      </c>
    </row>
    <row r="4316" spans="1:2" x14ac:dyDescent="0.25">
      <c r="A4316" t="s">
        <v>9620</v>
      </c>
      <c r="B4316" t="s">
        <v>9333</v>
      </c>
    </row>
    <row r="4317" spans="1:2" x14ac:dyDescent="0.25">
      <c r="A4317" t="s">
        <v>9621</v>
      </c>
      <c r="B4317" t="s">
        <v>9622</v>
      </c>
    </row>
    <row r="4318" spans="1:2" x14ac:dyDescent="0.25">
      <c r="A4318" t="s">
        <v>9623</v>
      </c>
      <c r="B4318" t="s">
        <v>9624</v>
      </c>
    </row>
    <row r="4319" spans="1:2" x14ac:dyDescent="0.25">
      <c r="A4319" t="s">
        <v>9625</v>
      </c>
      <c r="B4319" t="s">
        <v>9626</v>
      </c>
    </row>
    <row r="4320" spans="1:2" x14ac:dyDescent="0.25">
      <c r="A4320" t="s">
        <v>9627</v>
      </c>
      <c r="B4320" t="s">
        <v>9433</v>
      </c>
    </row>
    <row r="4321" spans="1:2" x14ac:dyDescent="0.25">
      <c r="A4321" t="s">
        <v>9628</v>
      </c>
      <c r="B4321" t="s">
        <v>9629</v>
      </c>
    </row>
    <row r="4322" spans="1:2" x14ac:dyDescent="0.25">
      <c r="A4322" t="s">
        <v>9630</v>
      </c>
      <c r="B4322" t="s">
        <v>8186</v>
      </c>
    </row>
    <row r="4323" spans="1:2" x14ac:dyDescent="0.25">
      <c r="A4323" t="s">
        <v>9631</v>
      </c>
      <c r="B4323" t="s">
        <v>9632</v>
      </c>
    </row>
    <row r="4324" spans="1:2" x14ac:dyDescent="0.25">
      <c r="A4324" t="s">
        <v>9633</v>
      </c>
      <c r="B4324" t="s">
        <v>9634</v>
      </c>
    </row>
    <row r="4325" spans="1:2" x14ac:dyDescent="0.25">
      <c r="A4325" t="s">
        <v>9635</v>
      </c>
      <c r="B4325" t="s">
        <v>9636</v>
      </c>
    </row>
    <row r="4326" spans="1:2" x14ac:dyDescent="0.25">
      <c r="A4326" t="s">
        <v>9637</v>
      </c>
      <c r="B4326" t="s">
        <v>2099</v>
      </c>
    </row>
    <row r="4327" spans="1:2" x14ac:dyDescent="0.25">
      <c r="A4327" t="s">
        <v>9638</v>
      </c>
      <c r="B4327" t="s">
        <v>3205</v>
      </c>
    </row>
    <row r="4328" spans="1:2" x14ac:dyDescent="0.25">
      <c r="A4328" t="s">
        <v>9639</v>
      </c>
      <c r="B4328" t="s">
        <v>1935</v>
      </c>
    </row>
    <row r="4329" spans="1:2" x14ac:dyDescent="0.25">
      <c r="A4329" t="s">
        <v>9640</v>
      </c>
      <c r="B4329" t="s">
        <v>9641</v>
      </c>
    </row>
    <row r="4330" spans="1:2" x14ac:dyDescent="0.25">
      <c r="A4330" t="s">
        <v>9642</v>
      </c>
      <c r="B4330" t="s">
        <v>9643</v>
      </c>
    </row>
    <row r="4331" spans="1:2" x14ac:dyDescent="0.25">
      <c r="A4331" t="s">
        <v>9644</v>
      </c>
      <c r="B4331" t="s">
        <v>9645</v>
      </c>
    </row>
    <row r="4332" spans="1:2" x14ac:dyDescent="0.25">
      <c r="A4332" t="s">
        <v>9646</v>
      </c>
      <c r="B4332" t="s">
        <v>9647</v>
      </c>
    </row>
    <row r="4333" spans="1:2" x14ac:dyDescent="0.25">
      <c r="A4333" t="s">
        <v>9648</v>
      </c>
      <c r="B4333" t="s">
        <v>9649</v>
      </c>
    </row>
    <row r="4334" spans="1:2" x14ac:dyDescent="0.25">
      <c r="A4334" t="s">
        <v>9650</v>
      </c>
      <c r="B4334" t="s">
        <v>9651</v>
      </c>
    </row>
    <row r="4335" spans="1:2" x14ac:dyDescent="0.25">
      <c r="A4335" t="s">
        <v>9652</v>
      </c>
      <c r="B4335" t="s">
        <v>9653</v>
      </c>
    </row>
    <row r="4336" spans="1:2" x14ac:dyDescent="0.25">
      <c r="A4336" t="s">
        <v>9654</v>
      </c>
      <c r="B4336" t="s">
        <v>9655</v>
      </c>
    </row>
    <row r="4337" spans="1:2" x14ac:dyDescent="0.25">
      <c r="A4337" t="s">
        <v>9656</v>
      </c>
      <c r="B4337" t="s">
        <v>2655</v>
      </c>
    </row>
    <row r="4338" spans="1:2" x14ac:dyDescent="0.25">
      <c r="A4338" t="s">
        <v>9657</v>
      </c>
      <c r="B4338" t="s">
        <v>2252</v>
      </c>
    </row>
    <row r="4339" spans="1:2" x14ac:dyDescent="0.25">
      <c r="A4339" t="s">
        <v>9658</v>
      </c>
      <c r="B4339" t="s">
        <v>9659</v>
      </c>
    </row>
    <row r="4340" spans="1:2" x14ac:dyDescent="0.25">
      <c r="A4340" t="s">
        <v>9660</v>
      </c>
      <c r="B4340" t="s">
        <v>9661</v>
      </c>
    </row>
    <row r="4341" spans="1:2" x14ac:dyDescent="0.25">
      <c r="A4341" t="s">
        <v>9662</v>
      </c>
      <c r="B4341" t="s">
        <v>9663</v>
      </c>
    </row>
    <row r="4342" spans="1:2" x14ac:dyDescent="0.25">
      <c r="A4342" t="s">
        <v>9664</v>
      </c>
      <c r="B4342" t="s">
        <v>2647</v>
      </c>
    </row>
    <row r="4343" spans="1:2" x14ac:dyDescent="0.25">
      <c r="A4343" t="s">
        <v>9665</v>
      </c>
      <c r="B4343" t="s">
        <v>9666</v>
      </c>
    </row>
    <row r="4344" spans="1:2" x14ac:dyDescent="0.25">
      <c r="A4344" t="s">
        <v>9667</v>
      </c>
      <c r="B4344" t="s">
        <v>9668</v>
      </c>
    </row>
    <row r="4345" spans="1:2" x14ac:dyDescent="0.25">
      <c r="A4345" t="s">
        <v>9669</v>
      </c>
      <c r="B4345" t="s">
        <v>2263</v>
      </c>
    </row>
    <row r="4346" spans="1:2" x14ac:dyDescent="0.25">
      <c r="A4346" t="s">
        <v>9670</v>
      </c>
      <c r="B4346" t="s">
        <v>9671</v>
      </c>
    </row>
    <row r="4347" spans="1:2" x14ac:dyDescent="0.25">
      <c r="A4347" t="s">
        <v>9672</v>
      </c>
      <c r="B4347" t="s">
        <v>9673</v>
      </c>
    </row>
    <row r="4348" spans="1:2" x14ac:dyDescent="0.25">
      <c r="A4348" t="s">
        <v>9674</v>
      </c>
      <c r="B4348" t="s">
        <v>9675</v>
      </c>
    </row>
    <row r="4349" spans="1:2" x14ac:dyDescent="0.25">
      <c r="A4349" t="s">
        <v>9676</v>
      </c>
      <c r="B4349" t="s">
        <v>9677</v>
      </c>
    </row>
    <row r="4350" spans="1:2" x14ac:dyDescent="0.25">
      <c r="A4350" t="s">
        <v>9678</v>
      </c>
      <c r="B4350" t="s">
        <v>9679</v>
      </c>
    </row>
    <row r="4351" spans="1:2" x14ac:dyDescent="0.25">
      <c r="A4351" t="s">
        <v>9680</v>
      </c>
      <c r="B4351" t="s">
        <v>9681</v>
      </c>
    </row>
    <row r="4352" spans="1:2" x14ac:dyDescent="0.25">
      <c r="A4352" t="s">
        <v>9682</v>
      </c>
      <c r="B4352" t="s">
        <v>9683</v>
      </c>
    </row>
    <row r="4353" spans="1:2" x14ac:dyDescent="0.25">
      <c r="A4353" t="s">
        <v>9684</v>
      </c>
      <c r="B4353" t="s">
        <v>9685</v>
      </c>
    </row>
    <row r="4354" spans="1:2" x14ac:dyDescent="0.25">
      <c r="A4354" t="s">
        <v>9686</v>
      </c>
      <c r="B4354" t="s">
        <v>9687</v>
      </c>
    </row>
    <row r="4355" spans="1:2" x14ac:dyDescent="0.25">
      <c r="A4355" t="s">
        <v>9688</v>
      </c>
      <c r="B4355" t="s">
        <v>9689</v>
      </c>
    </row>
    <row r="4356" spans="1:2" x14ac:dyDescent="0.25">
      <c r="A4356" t="s">
        <v>9830</v>
      </c>
      <c r="B4356" t="s">
        <v>9831</v>
      </c>
    </row>
    <row r="4357" spans="1:2" x14ac:dyDescent="0.25">
      <c r="A4357" t="s">
        <v>9832</v>
      </c>
      <c r="B4357" t="s">
        <v>9833</v>
      </c>
    </row>
    <row r="4358" spans="1:2" x14ac:dyDescent="0.25">
      <c r="A4358" t="s">
        <v>9834</v>
      </c>
      <c r="B4358" t="s">
        <v>9835</v>
      </c>
    </row>
    <row r="4359" spans="1:2" x14ac:dyDescent="0.25">
      <c r="A4359" t="s">
        <v>9838</v>
      </c>
      <c r="B4359" t="s">
        <v>9839</v>
      </c>
    </row>
    <row r="4360" spans="1:2" x14ac:dyDescent="0.25">
      <c r="A4360" t="s">
        <v>9836</v>
      </c>
      <c r="B4360" t="s">
        <v>9837</v>
      </c>
    </row>
    <row r="4361" spans="1:2" x14ac:dyDescent="0.25">
      <c r="A4361" t="s">
        <v>9840</v>
      </c>
      <c r="B4361" t="s">
        <v>9841</v>
      </c>
    </row>
    <row r="4362" spans="1:2" x14ac:dyDescent="0.25">
      <c r="A4362" t="s">
        <v>9842</v>
      </c>
      <c r="B4362" t="s">
        <v>9843</v>
      </c>
    </row>
    <row r="4363" spans="1:2" x14ac:dyDescent="0.25">
      <c r="A4363" t="s">
        <v>9844</v>
      </c>
      <c r="B4363" t="s">
        <v>9845</v>
      </c>
    </row>
    <row r="4364" spans="1:2" x14ac:dyDescent="0.25">
      <c r="A4364" t="s">
        <v>9846</v>
      </c>
      <c r="B4364" t="s">
        <v>9847</v>
      </c>
    </row>
    <row r="4365" spans="1:2" x14ac:dyDescent="0.25">
      <c r="A4365" t="s">
        <v>9848</v>
      </c>
      <c r="B4365" t="s">
        <v>9849</v>
      </c>
    </row>
    <row r="4366" spans="1:2" x14ac:dyDescent="0.25">
      <c r="A4366" t="s">
        <v>9850</v>
      </c>
      <c r="B4366" t="s">
        <v>9851</v>
      </c>
    </row>
    <row r="4367" spans="1:2" x14ac:dyDescent="0.25">
      <c r="A4367" t="s">
        <v>9852</v>
      </c>
      <c r="B4367" t="s">
        <v>9853</v>
      </c>
    </row>
    <row r="4368" spans="1:2" x14ac:dyDescent="0.25">
      <c r="A4368" t="s">
        <v>9854</v>
      </c>
      <c r="B4368" t="s">
        <v>9855</v>
      </c>
    </row>
    <row r="4369" spans="1:2" x14ac:dyDescent="0.25">
      <c r="A4369" t="s">
        <v>9856</v>
      </c>
      <c r="B4369" t="s">
        <v>9857</v>
      </c>
    </row>
    <row r="4370" spans="1:2" x14ac:dyDescent="0.25">
      <c r="A4370" t="s">
        <v>9858</v>
      </c>
      <c r="B4370" t="s">
        <v>9859</v>
      </c>
    </row>
    <row r="4371" spans="1:2" x14ac:dyDescent="0.25">
      <c r="A4371" t="s">
        <v>10277</v>
      </c>
      <c r="B4371" t="s">
        <v>10278</v>
      </c>
    </row>
    <row r="4372" spans="1:2" x14ac:dyDescent="0.25">
      <c r="A4372" t="s">
        <v>10279</v>
      </c>
      <c r="B4372" t="s">
        <v>10280</v>
      </c>
    </row>
    <row r="4373" spans="1:2" x14ac:dyDescent="0.25">
      <c r="A4373" t="s">
        <v>9860</v>
      </c>
      <c r="B4373" t="s">
        <v>9861</v>
      </c>
    </row>
    <row r="4374" spans="1:2" x14ac:dyDescent="0.25">
      <c r="A4374" t="s">
        <v>9862</v>
      </c>
      <c r="B4374" t="s">
        <v>5228</v>
      </c>
    </row>
    <row r="4375" spans="1:2" x14ac:dyDescent="0.25">
      <c r="A4375" t="s">
        <v>9863</v>
      </c>
      <c r="B4375" t="s">
        <v>9864</v>
      </c>
    </row>
    <row r="4376" spans="1:2" x14ac:dyDescent="0.25">
      <c r="A4376" t="s">
        <v>9865</v>
      </c>
      <c r="B4376" t="s">
        <v>9866</v>
      </c>
    </row>
    <row r="4377" spans="1:2" x14ac:dyDescent="0.25">
      <c r="A4377" t="s">
        <v>9867</v>
      </c>
      <c r="B4377" t="s">
        <v>9868</v>
      </c>
    </row>
    <row r="4378" spans="1:2" x14ac:dyDescent="0.25">
      <c r="A4378" t="s">
        <v>9869</v>
      </c>
      <c r="B4378" t="s">
        <v>9145</v>
      </c>
    </row>
    <row r="4379" spans="1:2" x14ac:dyDescent="0.25">
      <c r="A4379" t="s">
        <v>9870</v>
      </c>
      <c r="B4379" t="s">
        <v>9871</v>
      </c>
    </row>
    <row r="4380" spans="1:2" x14ac:dyDescent="0.25">
      <c r="A4380" t="s">
        <v>9872</v>
      </c>
      <c r="B4380" t="s">
        <v>9871</v>
      </c>
    </row>
    <row r="4381" spans="1:2" x14ac:dyDescent="0.25">
      <c r="A4381" t="s">
        <v>9873</v>
      </c>
      <c r="B4381" t="s">
        <v>2703</v>
      </c>
    </row>
    <row r="4382" spans="1:2" x14ac:dyDescent="0.25">
      <c r="A4382" t="s">
        <v>9874</v>
      </c>
      <c r="B4382" t="s">
        <v>9875</v>
      </c>
    </row>
    <row r="4383" spans="1:2" x14ac:dyDescent="0.25">
      <c r="A4383" t="s">
        <v>9876</v>
      </c>
      <c r="B4383" t="s">
        <v>9877</v>
      </c>
    </row>
    <row r="4384" spans="1:2" x14ac:dyDescent="0.25">
      <c r="A4384" t="s">
        <v>9878</v>
      </c>
      <c r="B4384" t="s">
        <v>5446</v>
      </c>
    </row>
    <row r="4385" spans="1:2" x14ac:dyDescent="0.25">
      <c r="A4385" t="s">
        <v>9879</v>
      </c>
      <c r="B4385" t="s">
        <v>9880</v>
      </c>
    </row>
    <row r="4386" spans="1:2" x14ac:dyDescent="0.25">
      <c r="A4386" t="s">
        <v>9881</v>
      </c>
      <c r="B4386" t="s">
        <v>9882</v>
      </c>
    </row>
    <row r="4387" spans="1:2" x14ac:dyDescent="0.25">
      <c r="A4387" t="s">
        <v>9883</v>
      </c>
      <c r="B4387" t="s">
        <v>2310</v>
      </c>
    </row>
    <row r="4388" spans="1:2" x14ac:dyDescent="0.25">
      <c r="A4388" t="s">
        <v>9884</v>
      </c>
      <c r="B4388" t="s">
        <v>9885</v>
      </c>
    </row>
    <row r="4389" spans="1:2" x14ac:dyDescent="0.25">
      <c r="A4389" t="s">
        <v>9886</v>
      </c>
      <c r="B4389" t="s">
        <v>2734</v>
      </c>
    </row>
    <row r="4390" spans="1:2" x14ac:dyDescent="0.25">
      <c r="A4390" t="s">
        <v>9887</v>
      </c>
      <c r="B4390" t="s">
        <v>2734</v>
      </c>
    </row>
    <row r="4391" spans="1:2" x14ac:dyDescent="0.25">
      <c r="A4391" t="s">
        <v>9888</v>
      </c>
      <c r="B4391" t="s">
        <v>9889</v>
      </c>
    </row>
    <row r="4392" spans="1:2" x14ac:dyDescent="0.25">
      <c r="A4392" t="s">
        <v>9890</v>
      </c>
      <c r="B4392" t="s">
        <v>9891</v>
      </c>
    </row>
    <row r="4393" spans="1:2" x14ac:dyDescent="0.25">
      <c r="A4393" t="s">
        <v>9892</v>
      </c>
      <c r="B4393" t="s">
        <v>9893</v>
      </c>
    </row>
    <row r="4394" spans="1:2" x14ac:dyDescent="0.25">
      <c r="A4394" t="s">
        <v>9894</v>
      </c>
      <c r="B4394" t="s">
        <v>9895</v>
      </c>
    </row>
    <row r="4395" spans="1:2" x14ac:dyDescent="0.25">
      <c r="A4395" t="s">
        <v>9896</v>
      </c>
      <c r="B4395" t="s">
        <v>9109</v>
      </c>
    </row>
    <row r="4396" spans="1:2" x14ac:dyDescent="0.25">
      <c r="A4396" t="s">
        <v>9897</v>
      </c>
      <c r="B4396" t="s">
        <v>2914</v>
      </c>
    </row>
    <row r="4397" spans="1:2" x14ac:dyDescent="0.25">
      <c r="A4397" t="s">
        <v>9898</v>
      </c>
      <c r="B4397" t="s">
        <v>5313</v>
      </c>
    </row>
    <row r="4398" spans="1:2" x14ac:dyDescent="0.25">
      <c r="A4398" t="s">
        <v>9899</v>
      </c>
      <c r="B4398" t="s">
        <v>9900</v>
      </c>
    </row>
    <row r="4399" spans="1:2" x14ac:dyDescent="0.25">
      <c r="A4399" t="s">
        <v>9901</v>
      </c>
      <c r="B4399" t="s">
        <v>1945</v>
      </c>
    </row>
    <row r="4400" spans="1:2" x14ac:dyDescent="0.25">
      <c r="A4400" t="s">
        <v>9902</v>
      </c>
      <c r="B4400" t="s">
        <v>1953</v>
      </c>
    </row>
    <row r="4401" spans="1:2" x14ac:dyDescent="0.25">
      <c r="A4401" t="s">
        <v>9903</v>
      </c>
      <c r="B4401" t="s">
        <v>2749</v>
      </c>
    </row>
    <row r="4402" spans="1:2" x14ac:dyDescent="0.25">
      <c r="A4402" t="s">
        <v>9904</v>
      </c>
      <c r="B4402" t="s">
        <v>2749</v>
      </c>
    </row>
    <row r="4403" spans="1:2" x14ac:dyDescent="0.25">
      <c r="A4403" t="s">
        <v>9905</v>
      </c>
      <c r="B4403" t="s">
        <v>9906</v>
      </c>
    </row>
    <row r="4404" spans="1:2" x14ac:dyDescent="0.25">
      <c r="A4404" t="s">
        <v>9907</v>
      </c>
      <c r="B4404" t="s">
        <v>9908</v>
      </c>
    </row>
    <row r="4405" spans="1:2" x14ac:dyDescent="0.25">
      <c r="A4405" t="s">
        <v>9909</v>
      </c>
      <c r="B4405" t="s">
        <v>9910</v>
      </c>
    </row>
    <row r="4406" spans="1:2" x14ac:dyDescent="0.25">
      <c r="A4406" t="s">
        <v>9911</v>
      </c>
      <c r="B4406" t="s">
        <v>9912</v>
      </c>
    </row>
    <row r="4407" spans="1:2" x14ac:dyDescent="0.25">
      <c r="A4407" t="s">
        <v>9913</v>
      </c>
      <c r="B4407" t="s">
        <v>9914</v>
      </c>
    </row>
    <row r="4408" spans="1:2" x14ac:dyDescent="0.25">
      <c r="A4408" t="s">
        <v>9915</v>
      </c>
      <c r="B4408" t="s">
        <v>9916</v>
      </c>
    </row>
    <row r="4409" spans="1:2" x14ac:dyDescent="0.25">
      <c r="A4409" t="s">
        <v>9917</v>
      </c>
      <c r="B4409" t="s">
        <v>9918</v>
      </c>
    </row>
    <row r="4410" spans="1:2" x14ac:dyDescent="0.25">
      <c r="A4410" t="s">
        <v>9919</v>
      </c>
      <c r="B4410" t="s">
        <v>9920</v>
      </c>
    </row>
    <row r="4411" spans="1:2" x14ac:dyDescent="0.25">
      <c r="A4411" t="s">
        <v>9921</v>
      </c>
      <c r="B4411" t="s">
        <v>1979</v>
      </c>
    </row>
    <row r="4412" spans="1:2" x14ac:dyDescent="0.25">
      <c r="A4412" t="s">
        <v>9922</v>
      </c>
      <c r="B4412" t="s">
        <v>1979</v>
      </c>
    </row>
    <row r="4413" spans="1:2" x14ac:dyDescent="0.25">
      <c r="A4413" t="s">
        <v>9923</v>
      </c>
      <c r="B4413" t="s">
        <v>9924</v>
      </c>
    </row>
    <row r="4414" spans="1:2" x14ac:dyDescent="0.25">
      <c r="A4414" t="s">
        <v>9925</v>
      </c>
      <c r="B4414" t="s">
        <v>1822</v>
      </c>
    </row>
    <row r="4415" spans="1:2" x14ac:dyDescent="0.25">
      <c r="A4415" t="s">
        <v>9926</v>
      </c>
      <c r="B4415" t="s">
        <v>9927</v>
      </c>
    </row>
    <row r="4416" spans="1:2" x14ac:dyDescent="0.25">
      <c r="A4416" t="s">
        <v>9928</v>
      </c>
      <c r="B4416" t="s">
        <v>2008</v>
      </c>
    </row>
    <row r="4417" spans="1:2" x14ac:dyDescent="0.25">
      <c r="A4417" t="s">
        <v>9929</v>
      </c>
      <c r="B4417" t="s">
        <v>3013</v>
      </c>
    </row>
    <row r="4418" spans="1:2" x14ac:dyDescent="0.25">
      <c r="A4418" t="s">
        <v>9930</v>
      </c>
      <c r="B4418" t="s">
        <v>2020</v>
      </c>
    </row>
    <row r="4419" spans="1:2" x14ac:dyDescent="0.25">
      <c r="A4419" t="s">
        <v>9931</v>
      </c>
      <c r="B4419" t="s">
        <v>9932</v>
      </c>
    </row>
    <row r="4420" spans="1:2" x14ac:dyDescent="0.25">
      <c r="A4420" t="s">
        <v>9933</v>
      </c>
      <c r="B4420" t="s">
        <v>1911</v>
      </c>
    </row>
    <row r="4421" spans="1:2" x14ac:dyDescent="0.25">
      <c r="A4421" t="s">
        <v>9934</v>
      </c>
      <c r="B4421" t="s">
        <v>9935</v>
      </c>
    </row>
    <row r="4422" spans="1:2" x14ac:dyDescent="0.25">
      <c r="A4422" t="s">
        <v>9936</v>
      </c>
      <c r="B4422" t="s">
        <v>3184</v>
      </c>
    </row>
    <row r="4423" spans="1:2" x14ac:dyDescent="0.25">
      <c r="A4423" t="s">
        <v>9937</v>
      </c>
      <c r="B4423" t="s">
        <v>3184</v>
      </c>
    </row>
    <row r="4424" spans="1:2" x14ac:dyDescent="0.25">
      <c r="A4424" t="s">
        <v>9938</v>
      </c>
      <c r="B4424" t="s">
        <v>9939</v>
      </c>
    </row>
    <row r="4425" spans="1:2" x14ac:dyDescent="0.25">
      <c r="A4425" t="s">
        <v>9940</v>
      </c>
      <c r="B4425" t="s">
        <v>2679</v>
      </c>
    </row>
    <row r="4426" spans="1:2" x14ac:dyDescent="0.25">
      <c r="A4426" t="s">
        <v>9941</v>
      </c>
      <c r="B4426" t="s">
        <v>2820</v>
      </c>
    </row>
    <row r="4427" spans="1:2" x14ac:dyDescent="0.25">
      <c r="A4427" t="s">
        <v>9942</v>
      </c>
      <c r="B4427" t="s">
        <v>9943</v>
      </c>
    </row>
    <row r="4428" spans="1:2" x14ac:dyDescent="0.25">
      <c r="A4428" t="s">
        <v>9944</v>
      </c>
      <c r="B4428" t="s">
        <v>2130</v>
      </c>
    </row>
    <row r="4429" spans="1:2" x14ac:dyDescent="0.25">
      <c r="A4429" t="s">
        <v>9945</v>
      </c>
      <c r="B4429" t="s">
        <v>2475</v>
      </c>
    </row>
    <row r="4430" spans="1:2" x14ac:dyDescent="0.25">
      <c r="A4430" t="s">
        <v>9946</v>
      </c>
      <c r="B4430" t="s">
        <v>8725</v>
      </c>
    </row>
    <row r="4431" spans="1:2" x14ac:dyDescent="0.25">
      <c r="A4431" t="s">
        <v>9947</v>
      </c>
      <c r="B4431" t="s">
        <v>9948</v>
      </c>
    </row>
    <row r="4432" spans="1:2" x14ac:dyDescent="0.25">
      <c r="A4432" t="s">
        <v>9949</v>
      </c>
      <c r="B4432" t="s">
        <v>5190</v>
      </c>
    </row>
    <row r="4433" spans="1:2" x14ac:dyDescent="0.25">
      <c r="A4433" t="s">
        <v>9950</v>
      </c>
      <c r="B4433" t="s">
        <v>5792</v>
      </c>
    </row>
    <row r="4434" spans="1:2" x14ac:dyDescent="0.25">
      <c r="A4434" t="s">
        <v>9951</v>
      </c>
      <c r="B4434" t="s">
        <v>2459</v>
      </c>
    </row>
    <row r="4435" spans="1:2" x14ac:dyDescent="0.25">
      <c r="A4435" t="s">
        <v>9952</v>
      </c>
      <c r="B4435" t="s">
        <v>7328</v>
      </c>
    </row>
    <row r="4436" spans="1:2" x14ac:dyDescent="0.25">
      <c r="A4436" t="s">
        <v>9953</v>
      </c>
      <c r="B4436" t="s">
        <v>9954</v>
      </c>
    </row>
    <row r="4437" spans="1:2" x14ac:dyDescent="0.25">
      <c r="A4437" t="s">
        <v>9955</v>
      </c>
      <c r="B4437" t="s">
        <v>9956</v>
      </c>
    </row>
    <row r="4438" spans="1:2" x14ac:dyDescent="0.25">
      <c r="A4438" t="s">
        <v>9957</v>
      </c>
      <c r="B4438" t="s">
        <v>5850</v>
      </c>
    </row>
    <row r="4439" spans="1:2" x14ac:dyDescent="0.25">
      <c r="A4439" t="s">
        <v>9958</v>
      </c>
      <c r="B4439" t="s">
        <v>9959</v>
      </c>
    </row>
    <row r="4440" spans="1:2" x14ac:dyDescent="0.25">
      <c r="A4440" t="s">
        <v>9960</v>
      </c>
      <c r="B4440" t="s">
        <v>5500</v>
      </c>
    </row>
    <row r="4441" spans="1:2" x14ac:dyDescent="0.25">
      <c r="A4441" t="s">
        <v>9961</v>
      </c>
      <c r="B4441" t="s">
        <v>9962</v>
      </c>
    </row>
    <row r="4442" spans="1:2" x14ac:dyDescent="0.25">
      <c r="A4442" t="s">
        <v>9963</v>
      </c>
      <c r="B4442" t="s">
        <v>9964</v>
      </c>
    </row>
    <row r="4443" spans="1:2" x14ac:dyDescent="0.25">
      <c r="A4443" t="s">
        <v>9965</v>
      </c>
      <c r="B4443" t="s">
        <v>9966</v>
      </c>
    </row>
    <row r="4444" spans="1:2" x14ac:dyDescent="0.25">
      <c r="A4444" t="s">
        <v>9967</v>
      </c>
      <c r="B4444" t="s">
        <v>9968</v>
      </c>
    </row>
    <row r="4445" spans="1:2" x14ac:dyDescent="0.25">
      <c r="A4445" t="s">
        <v>9969</v>
      </c>
      <c r="B4445" t="s">
        <v>9968</v>
      </c>
    </row>
    <row r="4446" spans="1:2" x14ac:dyDescent="0.25">
      <c r="A4446" t="s">
        <v>9970</v>
      </c>
      <c r="B4446" t="s">
        <v>9971</v>
      </c>
    </row>
    <row r="4447" spans="1:2" x14ac:dyDescent="0.25">
      <c r="A4447" t="s">
        <v>9972</v>
      </c>
      <c r="B4447" t="s">
        <v>9973</v>
      </c>
    </row>
    <row r="4448" spans="1:2" x14ac:dyDescent="0.25">
      <c r="A4448" t="s">
        <v>9974</v>
      </c>
      <c r="B4448" t="s">
        <v>9975</v>
      </c>
    </row>
    <row r="4449" spans="1:2" x14ac:dyDescent="0.25">
      <c r="A4449" t="s">
        <v>9976</v>
      </c>
      <c r="B4449" t="s">
        <v>2210</v>
      </c>
    </row>
    <row r="4450" spans="1:2" x14ac:dyDescent="0.25">
      <c r="A4450" t="s">
        <v>9977</v>
      </c>
      <c r="B4450" t="s">
        <v>9978</v>
      </c>
    </row>
    <row r="4451" spans="1:2" x14ac:dyDescent="0.25">
      <c r="A4451" t="s">
        <v>9979</v>
      </c>
      <c r="B4451" t="s">
        <v>9980</v>
      </c>
    </row>
    <row r="4452" spans="1:2" x14ac:dyDescent="0.25">
      <c r="A4452" t="s">
        <v>9981</v>
      </c>
      <c r="B4452" t="s">
        <v>2210</v>
      </c>
    </row>
    <row r="4453" spans="1:2" x14ac:dyDescent="0.25">
      <c r="A4453" t="s">
        <v>9982</v>
      </c>
      <c r="B4453" t="s">
        <v>8887</v>
      </c>
    </row>
    <row r="4454" spans="1:2" x14ac:dyDescent="0.25">
      <c r="A4454" t="s">
        <v>9983</v>
      </c>
      <c r="B4454" t="s">
        <v>9984</v>
      </c>
    </row>
    <row r="4455" spans="1:2" x14ac:dyDescent="0.25">
      <c r="A4455" t="s">
        <v>9985</v>
      </c>
      <c r="B4455" t="s">
        <v>2215</v>
      </c>
    </row>
    <row r="4456" spans="1:2" x14ac:dyDescent="0.25">
      <c r="A4456" t="s">
        <v>9986</v>
      </c>
      <c r="B4456" t="s">
        <v>2747</v>
      </c>
    </row>
    <row r="4457" spans="1:2" x14ac:dyDescent="0.25">
      <c r="A4457" t="s">
        <v>9987</v>
      </c>
      <c r="B4457" t="s">
        <v>3518</v>
      </c>
    </row>
    <row r="4458" spans="1:2" x14ac:dyDescent="0.25">
      <c r="A4458" t="s">
        <v>9988</v>
      </c>
      <c r="B4458" t="s">
        <v>2238</v>
      </c>
    </row>
    <row r="4459" spans="1:2" x14ac:dyDescent="0.25">
      <c r="A4459" t="s">
        <v>9989</v>
      </c>
      <c r="B4459" t="s">
        <v>1746</v>
      </c>
    </row>
    <row r="4460" spans="1:2" x14ac:dyDescent="0.25">
      <c r="A4460" t="s">
        <v>9990</v>
      </c>
      <c r="B4460" t="s">
        <v>9991</v>
      </c>
    </row>
    <row r="4461" spans="1:2" x14ac:dyDescent="0.25">
      <c r="A4461" t="s">
        <v>9992</v>
      </c>
      <c r="B4461" t="s">
        <v>9993</v>
      </c>
    </row>
    <row r="4462" spans="1:2" x14ac:dyDescent="0.25">
      <c r="A4462" t="s">
        <v>9994</v>
      </c>
      <c r="B4462" t="s">
        <v>9995</v>
      </c>
    </row>
    <row r="4463" spans="1:2" x14ac:dyDescent="0.25">
      <c r="A4463" t="s">
        <v>9996</v>
      </c>
      <c r="B4463" t="s">
        <v>2415</v>
      </c>
    </row>
    <row r="4464" spans="1:2" x14ac:dyDescent="0.25">
      <c r="A4464" t="s">
        <v>9997</v>
      </c>
      <c r="B4464" t="s">
        <v>9998</v>
      </c>
    </row>
    <row r="4465" spans="1:2" x14ac:dyDescent="0.25">
      <c r="A4465" t="s">
        <v>9999</v>
      </c>
      <c r="B4465" t="s">
        <v>9098</v>
      </c>
    </row>
    <row r="4466" spans="1:2" x14ac:dyDescent="0.25">
      <c r="A4466" t="s">
        <v>10000</v>
      </c>
      <c r="B4466" t="s">
        <v>10001</v>
      </c>
    </row>
    <row r="4467" spans="1:2" x14ac:dyDescent="0.25">
      <c r="A4467" t="s">
        <v>10002</v>
      </c>
      <c r="B4467" t="s">
        <v>10003</v>
      </c>
    </row>
    <row r="4468" spans="1:2" x14ac:dyDescent="0.25">
      <c r="A4468" t="s">
        <v>10004</v>
      </c>
      <c r="B4468" t="s">
        <v>10005</v>
      </c>
    </row>
    <row r="4469" spans="1:2" x14ac:dyDescent="0.25">
      <c r="A4469" t="s">
        <v>10006</v>
      </c>
      <c r="B4469" t="s">
        <v>10007</v>
      </c>
    </row>
    <row r="4470" spans="1:2" x14ac:dyDescent="0.25">
      <c r="A4470" t="s">
        <v>10008</v>
      </c>
      <c r="B4470" t="s">
        <v>2736</v>
      </c>
    </row>
    <row r="4471" spans="1:2" x14ac:dyDescent="0.25">
      <c r="A4471" t="s">
        <v>10009</v>
      </c>
      <c r="B4471" t="s">
        <v>10010</v>
      </c>
    </row>
    <row r="4472" spans="1:2" x14ac:dyDescent="0.25">
      <c r="A4472" t="s">
        <v>10011</v>
      </c>
      <c r="B4472" t="s">
        <v>2250</v>
      </c>
    </row>
    <row r="4473" spans="1:2" x14ac:dyDescent="0.25">
      <c r="A4473" t="s">
        <v>10012</v>
      </c>
      <c r="B4473" t="s">
        <v>10013</v>
      </c>
    </row>
    <row r="4474" spans="1:2" x14ac:dyDescent="0.25">
      <c r="A4474" t="s">
        <v>10014</v>
      </c>
      <c r="B4474" t="s">
        <v>5873</v>
      </c>
    </row>
    <row r="4475" spans="1:2" x14ac:dyDescent="0.25">
      <c r="A4475" t="s">
        <v>10015</v>
      </c>
      <c r="B4475" t="s">
        <v>2906</v>
      </c>
    </row>
    <row r="4476" spans="1:2" x14ac:dyDescent="0.25">
      <c r="A4476" t="s">
        <v>10016</v>
      </c>
      <c r="B4476" t="s">
        <v>10017</v>
      </c>
    </row>
    <row r="4477" spans="1:2" x14ac:dyDescent="0.25">
      <c r="A4477" t="s">
        <v>10018</v>
      </c>
      <c r="B4477" t="s">
        <v>3762</v>
      </c>
    </row>
    <row r="4478" spans="1:2" x14ac:dyDescent="0.25">
      <c r="A4478" t="s">
        <v>10019</v>
      </c>
      <c r="B4478" t="s">
        <v>3762</v>
      </c>
    </row>
    <row r="4479" spans="1:2" x14ac:dyDescent="0.25">
      <c r="A4479" t="s">
        <v>10020</v>
      </c>
      <c r="B4479" t="s">
        <v>10021</v>
      </c>
    </row>
    <row r="4480" spans="1:2" x14ac:dyDescent="0.25">
      <c r="A4480" t="s">
        <v>10022</v>
      </c>
      <c r="B4480" t="s">
        <v>10023</v>
      </c>
    </row>
    <row r="4481" spans="1:2" x14ac:dyDescent="0.25">
      <c r="A4481" t="s">
        <v>10024</v>
      </c>
      <c r="B4481" t="s">
        <v>2397</v>
      </c>
    </row>
    <row r="4482" spans="1:2" x14ac:dyDescent="0.25">
      <c r="A4482" t="s">
        <v>10025</v>
      </c>
      <c r="B4482" t="s">
        <v>10026</v>
      </c>
    </row>
    <row r="4483" spans="1:2" x14ac:dyDescent="0.25">
      <c r="A4483" t="s">
        <v>10027</v>
      </c>
      <c r="B4483" t="s">
        <v>2010</v>
      </c>
    </row>
    <row r="4484" spans="1:2" x14ac:dyDescent="0.25">
      <c r="A4484" t="s">
        <v>10028</v>
      </c>
      <c r="B4484" t="s">
        <v>10029</v>
      </c>
    </row>
    <row r="4485" spans="1:2" x14ac:dyDescent="0.25">
      <c r="A4485" t="s">
        <v>10030</v>
      </c>
      <c r="B4485" t="s">
        <v>2628</v>
      </c>
    </row>
    <row r="4486" spans="1:2" x14ac:dyDescent="0.25">
      <c r="A4486" t="s">
        <v>10031</v>
      </c>
      <c r="B4486" t="s">
        <v>2120</v>
      </c>
    </row>
    <row r="4487" spans="1:2" x14ac:dyDescent="0.25">
      <c r="A4487" t="s">
        <v>10032</v>
      </c>
      <c r="B4487" t="s">
        <v>4394</v>
      </c>
    </row>
    <row r="4488" spans="1:2" x14ac:dyDescent="0.25">
      <c r="A4488" t="s">
        <v>10033</v>
      </c>
      <c r="B4488" t="s">
        <v>10034</v>
      </c>
    </row>
    <row r="4489" spans="1:2" x14ac:dyDescent="0.25">
      <c r="A4489" t="s">
        <v>10035</v>
      </c>
      <c r="B4489" t="s">
        <v>1746</v>
      </c>
    </row>
    <row r="4490" spans="1:2" x14ac:dyDescent="0.25">
      <c r="A4490" t="s">
        <v>10036</v>
      </c>
      <c r="B4490" t="s">
        <v>1754</v>
      </c>
    </row>
    <row r="4491" spans="1:2" x14ac:dyDescent="0.25">
      <c r="A4491" t="s">
        <v>10037</v>
      </c>
      <c r="B4491" t="s">
        <v>2944</v>
      </c>
    </row>
    <row r="4492" spans="1:2" x14ac:dyDescent="0.25">
      <c r="A4492" t="s">
        <v>10038</v>
      </c>
      <c r="B4492" t="s">
        <v>10039</v>
      </c>
    </row>
    <row r="4493" spans="1:2" x14ac:dyDescent="0.25">
      <c r="A4493" t="s">
        <v>10040</v>
      </c>
      <c r="B4493" t="s">
        <v>10041</v>
      </c>
    </row>
    <row r="4494" spans="1:2" x14ac:dyDescent="0.25">
      <c r="A4494" t="s">
        <v>10042</v>
      </c>
      <c r="B4494" t="s">
        <v>10043</v>
      </c>
    </row>
    <row r="4495" spans="1:2" x14ac:dyDescent="0.25">
      <c r="A4495" t="s">
        <v>10044</v>
      </c>
      <c r="B4495" t="s">
        <v>10045</v>
      </c>
    </row>
    <row r="4496" spans="1:2" x14ac:dyDescent="0.25">
      <c r="A4496" t="s">
        <v>10046</v>
      </c>
      <c r="B4496" t="s">
        <v>9189</v>
      </c>
    </row>
    <row r="4497" spans="1:2" x14ac:dyDescent="0.25">
      <c r="A4497" t="s">
        <v>10047</v>
      </c>
      <c r="B4497" t="s">
        <v>10048</v>
      </c>
    </row>
    <row r="4498" spans="1:2" x14ac:dyDescent="0.25">
      <c r="A4498" t="s">
        <v>10049</v>
      </c>
      <c r="B4498" t="s">
        <v>2856</v>
      </c>
    </row>
    <row r="4499" spans="1:2" x14ac:dyDescent="0.25">
      <c r="A4499" t="s">
        <v>10050</v>
      </c>
      <c r="B4499" t="s">
        <v>10051</v>
      </c>
    </row>
    <row r="4500" spans="1:2" x14ac:dyDescent="0.25">
      <c r="A4500" t="s">
        <v>10052</v>
      </c>
      <c r="B4500" t="s">
        <v>10053</v>
      </c>
    </row>
    <row r="4501" spans="1:2" x14ac:dyDescent="0.25">
      <c r="A4501" t="s">
        <v>10054</v>
      </c>
      <c r="B4501" t="s">
        <v>10055</v>
      </c>
    </row>
    <row r="4502" spans="1:2" x14ac:dyDescent="0.25">
      <c r="A4502" t="s">
        <v>10056</v>
      </c>
      <c r="B4502" t="s">
        <v>10057</v>
      </c>
    </row>
    <row r="4503" spans="1:2" x14ac:dyDescent="0.25">
      <c r="A4503" t="s">
        <v>10062</v>
      </c>
      <c r="B4503" t="s">
        <v>10063</v>
      </c>
    </row>
    <row r="4504" spans="1:2" x14ac:dyDescent="0.25">
      <c r="A4504" t="s">
        <v>10058</v>
      </c>
      <c r="B4504" t="s">
        <v>2338</v>
      </c>
    </row>
    <row r="4505" spans="1:2" x14ac:dyDescent="0.25">
      <c r="A4505" t="s">
        <v>10059</v>
      </c>
      <c r="B4505" t="s">
        <v>10060</v>
      </c>
    </row>
    <row r="4506" spans="1:2" x14ac:dyDescent="0.25">
      <c r="A4506" t="s">
        <v>10061</v>
      </c>
      <c r="B4506" t="s">
        <v>10051</v>
      </c>
    </row>
    <row r="4507" spans="1:2" x14ac:dyDescent="0.25">
      <c r="A4507" t="s">
        <v>10064</v>
      </c>
      <c r="B4507" t="s">
        <v>10065</v>
      </c>
    </row>
    <row r="4508" spans="1:2" x14ac:dyDescent="0.25">
      <c r="A4508" t="s">
        <v>10066</v>
      </c>
      <c r="B4508" t="s">
        <v>10067</v>
      </c>
    </row>
    <row r="4509" spans="1:2" x14ac:dyDescent="0.25">
      <c r="A4509" t="s">
        <v>10068</v>
      </c>
      <c r="B4509" t="s">
        <v>2413</v>
      </c>
    </row>
    <row r="4510" spans="1:2" x14ac:dyDescent="0.25">
      <c r="A4510" t="s">
        <v>10069</v>
      </c>
      <c r="B4510" t="s">
        <v>10070</v>
      </c>
    </row>
    <row r="4511" spans="1:2" x14ac:dyDescent="0.25">
      <c r="A4511" t="s">
        <v>10071</v>
      </c>
      <c r="B4511" t="s">
        <v>10072</v>
      </c>
    </row>
    <row r="4512" spans="1:2" x14ac:dyDescent="0.25">
      <c r="A4512" t="s">
        <v>10073</v>
      </c>
      <c r="B4512" t="s">
        <v>1832</v>
      </c>
    </row>
    <row r="4513" spans="1:2" x14ac:dyDescent="0.25">
      <c r="A4513" t="s">
        <v>10074</v>
      </c>
      <c r="B4513" t="s">
        <v>10075</v>
      </c>
    </row>
    <row r="4514" spans="1:2" x14ac:dyDescent="0.25">
      <c r="A4514" t="s">
        <v>10076</v>
      </c>
      <c r="B4514" t="s">
        <v>10077</v>
      </c>
    </row>
    <row r="4515" spans="1:2" x14ac:dyDescent="0.25">
      <c r="A4515" t="s">
        <v>10078</v>
      </c>
      <c r="B4515" t="s">
        <v>10079</v>
      </c>
    </row>
    <row r="4516" spans="1:2" x14ac:dyDescent="0.25">
      <c r="A4516" t="s">
        <v>10080</v>
      </c>
      <c r="B4516" t="s">
        <v>10081</v>
      </c>
    </row>
    <row r="4517" spans="1:2" x14ac:dyDescent="0.25">
      <c r="A4517" t="s">
        <v>10082</v>
      </c>
      <c r="B4517" t="s">
        <v>10083</v>
      </c>
    </row>
    <row r="4518" spans="1:2" x14ac:dyDescent="0.25">
      <c r="A4518" t="s">
        <v>10084</v>
      </c>
      <c r="B4518" t="s">
        <v>10085</v>
      </c>
    </row>
    <row r="4519" spans="1:2" x14ac:dyDescent="0.25">
      <c r="A4519" t="s">
        <v>10086</v>
      </c>
      <c r="B4519" t="s">
        <v>10087</v>
      </c>
    </row>
    <row r="4520" spans="1:2" x14ac:dyDescent="0.25">
      <c r="A4520" t="s">
        <v>10088</v>
      </c>
      <c r="B4520" t="s">
        <v>10089</v>
      </c>
    </row>
    <row r="4521" spans="1:2" x14ac:dyDescent="0.25">
      <c r="A4521" t="s">
        <v>10090</v>
      </c>
      <c r="B4521" t="s">
        <v>2376</v>
      </c>
    </row>
    <row r="4522" spans="1:2" x14ac:dyDescent="0.25">
      <c r="A4522" t="s">
        <v>10091</v>
      </c>
      <c r="B4522" t="s">
        <v>10092</v>
      </c>
    </row>
    <row r="4523" spans="1:2" x14ac:dyDescent="0.25">
      <c r="A4523" t="s">
        <v>10093</v>
      </c>
      <c r="B4523" t="s">
        <v>10094</v>
      </c>
    </row>
    <row r="4524" spans="1:2" x14ac:dyDescent="0.25">
      <c r="A4524" t="s">
        <v>10095</v>
      </c>
      <c r="B4524" t="s">
        <v>10096</v>
      </c>
    </row>
    <row r="4525" spans="1:2" x14ac:dyDescent="0.25">
      <c r="A4525" t="s">
        <v>10097</v>
      </c>
      <c r="B4525" t="s">
        <v>2413</v>
      </c>
    </row>
    <row r="4526" spans="1:2" x14ac:dyDescent="0.25">
      <c r="A4526" t="s">
        <v>10098</v>
      </c>
      <c r="B4526" t="s">
        <v>10099</v>
      </c>
    </row>
    <row r="4527" spans="1:2" x14ac:dyDescent="0.25">
      <c r="A4527" t="s">
        <v>10100</v>
      </c>
      <c r="B4527" t="s">
        <v>10101</v>
      </c>
    </row>
    <row r="4528" spans="1:2" x14ac:dyDescent="0.25">
      <c r="A4528" t="s">
        <v>10102</v>
      </c>
      <c r="B4528" t="s">
        <v>10103</v>
      </c>
    </row>
    <row r="4529" spans="1:2" x14ac:dyDescent="0.25">
      <c r="A4529" t="s">
        <v>10104</v>
      </c>
      <c r="B4529" t="s">
        <v>2431</v>
      </c>
    </row>
    <row r="4530" spans="1:2" x14ac:dyDescent="0.25">
      <c r="A4530" t="s">
        <v>10105</v>
      </c>
      <c r="B4530" t="s">
        <v>10106</v>
      </c>
    </row>
    <row r="4531" spans="1:2" x14ac:dyDescent="0.25">
      <c r="A4531" t="s">
        <v>10107</v>
      </c>
      <c r="B4531" t="s">
        <v>10108</v>
      </c>
    </row>
    <row r="4532" spans="1:2" x14ac:dyDescent="0.25">
      <c r="A4532" t="s">
        <v>10109</v>
      </c>
      <c r="B4532" t="s">
        <v>10110</v>
      </c>
    </row>
    <row r="4533" spans="1:2" x14ac:dyDescent="0.25">
      <c r="A4533" t="s">
        <v>10111</v>
      </c>
      <c r="B4533" t="s">
        <v>2099</v>
      </c>
    </row>
    <row r="4534" spans="1:2" x14ac:dyDescent="0.25">
      <c r="A4534" t="s">
        <v>10112</v>
      </c>
      <c r="B4534" t="s">
        <v>9282</v>
      </c>
    </row>
    <row r="4535" spans="1:2" x14ac:dyDescent="0.25">
      <c r="A4535" t="s">
        <v>10113</v>
      </c>
      <c r="B4535" t="s">
        <v>10114</v>
      </c>
    </row>
    <row r="4536" spans="1:2" x14ac:dyDescent="0.25">
      <c r="A4536" t="s">
        <v>10115</v>
      </c>
      <c r="B4536" t="s">
        <v>10116</v>
      </c>
    </row>
    <row r="4537" spans="1:2" x14ac:dyDescent="0.25">
      <c r="A4537" t="s">
        <v>10117</v>
      </c>
      <c r="B4537" t="s">
        <v>10118</v>
      </c>
    </row>
    <row r="4538" spans="1:2" x14ac:dyDescent="0.25">
      <c r="A4538" t="s">
        <v>10119</v>
      </c>
      <c r="B4538" t="s">
        <v>10120</v>
      </c>
    </row>
    <row r="4539" spans="1:2" x14ac:dyDescent="0.25">
      <c r="A4539" t="s">
        <v>10121</v>
      </c>
      <c r="B4539" t="s">
        <v>2447</v>
      </c>
    </row>
    <row r="4540" spans="1:2" x14ac:dyDescent="0.25">
      <c r="A4540" t="s">
        <v>10122</v>
      </c>
      <c r="B4540" t="s">
        <v>10123</v>
      </c>
    </row>
    <row r="4541" spans="1:2" x14ac:dyDescent="0.25">
      <c r="A4541" t="s">
        <v>10124</v>
      </c>
      <c r="B4541" t="s">
        <v>1844</v>
      </c>
    </row>
    <row r="4542" spans="1:2" x14ac:dyDescent="0.25">
      <c r="A4542" t="s">
        <v>10125</v>
      </c>
      <c r="B4542" t="s">
        <v>10126</v>
      </c>
    </row>
    <row r="4543" spans="1:2" x14ac:dyDescent="0.25">
      <c r="A4543" t="s">
        <v>10127</v>
      </c>
      <c r="B4543" t="s">
        <v>10128</v>
      </c>
    </row>
    <row r="4544" spans="1:2" x14ac:dyDescent="0.25">
      <c r="A4544" t="s">
        <v>10129</v>
      </c>
      <c r="B4544" t="s">
        <v>10128</v>
      </c>
    </row>
    <row r="4545" spans="1:2" x14ac:dyDescent="0.25">
      <c r="A4545" t="s">
        <v>10130</v>
      </c>
      <c r="B4545" t="s">
        <v>10131</v>
      </c>
    </row>
    <row r="4546" spans="1:2" x14ac:dyDescent="0.25">
      <c r="A4546" t="s">
        <v>10132</v>
      </c>
      <c r="B4546" t="s">
        <v>2560</v>
      </c>
    </row>
    <row r="4547" spans="1:2" x14ac:dyDescent="0.25">
      <c r="A4547" t="s">
        <v>10133</v>
      </c>
      <c r="B4547" t="s">
        <v>10134</v>
      </c>
    </row>
    <row r="4548" spans="1:2" x14ac:dyDescent="0.25">
      <c r="A4548" t="s">
        <v>10135</v>
      </c>
      <c r="B4548" t="s">
        <v>10136</v>
      </c>
    </row>
    <row r="4549" spans="1:2" x14ac:dyDescent="0.25">
      <c r="A4549" t="s">
        <v>10137</v>
      </c>
      <c r="B4549" t="s">
        <v>3013</v>
      </c>
    </row>
    <row r="4550" spans="1:2" x14ac:dyDescent="0.25">
      <c r="A4550" t="s">
        <v>10138</v>
      </c>
      <c r="B4550" t="s">
        <v>10139</v>
      </c>
    </row>
    <row r="4551" spans="1:2" x14ac:dyDescent="0.25">
      <c r="A4551" t="s">
        <v>10140</v>
      </c>
      <c r="B4551" t="s">
        <v>3279</v>
      </c>
    </row>
    <row r="4552" spans="1:2" x14ac:dyDescent="0.25">
      <c r="A4552" t="s">
        <v>10141</v>
      </c>
      <c r="B4552" t="s">
        <v>10142</v>
      </c>
    </row>
    <row r="4553" spans="1:2" x14ac:dyDescent="0.25">
      <c r="A4553" t="s">
        <v>10143</v>
      </c>
      <c r="B4553" t="s">
        <v>10144</v>
      </c>
    </row>
    <row r="4554" spans="1:2" x14ac:dyDescent="0.25">
      <c r="A4554" t="s">
        <v>10145</v>
      </c>
      <c r="B4554" t="s">
        <v>4890</v>
      </c>
    </row>
    <row r="4555" spans="1:2" x14ac:dyDescent="0.25">
      <c r="A4555" t="s">
        <v>10146</v>
      </c>
      <c r="B4555" t="s">
        <v>10147</v>
      </c>
    </row>
    <row r="4556" spans="1:2" x14ac:dyDescent="0.25">
      <c r="A4556" t="s">
        <v>10148</v>
      </c>
      <c r="B4556" t="s">
        <v>3572</v>
      </c>
    </row>
    <row r="4557" spans="1:2" x14ac:dyDescent="0.25">
      <c r="A4557" t="s">
        <v>10149</v>
      </c>
      <c r="B4557" t="s">
        <v>10150</v>
      </c>
    </row>
    <row r="4558" spans="1:2" x14ac:dyDescent="0.25">
      <c r="A4558" t="s">
        <v>10151</v>
      </c>
      <c r="B4558" t="s">
        <v>3125</v>
      </c>
    </row>
    <row r="4559" spans="1:2" x14ac:dyDescent="0.25">
      <c r="A4559" t="s">
        <v>10152</v>
      </c>
      <c r="B4559" t="s">
        <v>3079</v>
      </c>
    </row>
    <row r="4560" spans="1:2" x14ac:dyDescent="0.25">
      <c r="A4560" t="s">
        <v>10153</v>
      </c>
      <c r="B4560" t="s">
        <v>10154</v>
      </c>
    </row>
    <row r="4561" spans="1:2" x14ac:dyDescent="0.25">
      <c r="A4561" t="s">
        <v>10155</v>
      </c>
      <c r="B4561" t="s">
        <v>10156</v>
      </c>
    </row>
    <row r="4562" spans="1:2" x14ac:dyDescent="0.25">
      <c r="A4562" t="s">
        <v>10157</v>
      </c>
      <c r="B4562" t="s">
        <v>9959</v>
      </c>
    </row>
    <row r="4563" spans="1:2" x14ac:dyDescent="0.25">
      <c r="A4563" t="s">
        <v>10158</v>
      </c>
      <c r="B4563" t="s">
        <v>10159</v>
      </c>
    </row>
    <row r="4564" spans="1:2" x14ac:dyDescent="0.25">
      <c r="A4564" t="s">
        <v>10160</v>
      </c>
      <c r="B4564" t="s">
        <v>10161</v>
      </c>
    </row>
    <row r="4565" spans="1:2" x14ac:dyDescent="0.25">
      <c r="A4565" t="s">
        <v>10162</v>
      </c>
      <c r="B4565" t="s">
        <v>10163</v>
      </c>
    </row>
    <row r="4566" spans="1:2" x14ac:dyDescent="0.25">
      <c r="A4566" t="s">
        <v>10164</v>
      </c>
      <c r="B4566" t="s">
        <v>10165</v>
      </c>
    </row>
    <row r="4567" spans="1:2" x14ac:dyDescent="0.25">
      <c r="A4567" t="s">
        <v>10166</v>
      </c>
      <c r="B4567" t="s">
        <v>2204</v>
      </c>
    </row>
    <row r="4568" spans="1:2" x14ac:dyDescent="0.25">
      <c r="A4568" t="s">
        <v>10167</v>
      </c>
      <c r="B4568" t="s">
        <v>3643</v>
      </c>
    </row>
    <row r="4569" spans="1:2" x14ac:dyDescent="0.25">
      <c r="A4569" t="s">
        <v>10168</v>
      </c>
      <c r="B4569" t="s">
        <v>7979</v>
      </c>
    </row>
    <row r="4570" spans="1:2" x14ac:dyDescent="0.25">
      <c r="A4570" t="s">
        <v>10169</v>
      </c>
      <c r="B4570" t="s">
        <v>10170</v>
      </c>
    </row>
    <row r="4571" spans="1:2" x14ac:dyDescent="0.25">
      <c r="A4571" t="s">
        <v>10171</v>
      </c>
      <c r="B4571" t="s">
        <v>10172</v>
      </c>
    </row>
    <row r="4572" spans="1:2" x14ac:dyDescent="0.25">
      <c r="A4572" t="s">
        <v>10173</v>
      </c>
      <c r="B4572" t="s">
        <v>10174</v>
      </c>
    </row>
    <row r="4573" spans="1:2" x14ac:dyDescent="0.25">
      <c r="A4573" t="s">
        <v>10175</v>
      </c>
      <c r="B4573" t="s">
        <v>10176</v>
      </c>
    </row>
    <row r="4574" spans="1:2" x14ac:dyDescent="0.25">
      <c r="A4574" t="s">
        <v>10177</v>
      </c>
      <c r="B4574" t="s">
        <v>10178</v>
      </c>
    </row>
    <row r="4575" spans="1:2" x14ac:dyDescent="0.25">
      <c r="A4575" t="s">
        <v>10179</v>
      </c>
      <c r="B4575" t="s">
        <v>8568</v>
      </c>
    </row>
    <row r="4576" spans="1:2" x14ac:dyDescent="0.25">
      <c r="A4576" t="s">
        <v>10180</v>
      </c>
      <c r="B4576" t="s">
        <v>10181</v>
      </c>
    </row>
    <row r="4577" spans="1:2" x14ac:dyDescent="0.25">
      <c r="A4577" t="s">
        <v>10182</v>
      </c>
      <c r="B4577" t="s">
        <v>10183</v>
      </c>
    </row>
    <row r="4578" spans="1:2" x14ac:dyDescent="0.25">
      <c r="A4578" t="s">
        <v>10184</v>
      </c>
      <c r="B4578" t="s">
        <v>3139</v>
      </c>
    </row>
    <row r="4579" spans="1:2" x14ac:dyDescent="0.25">
      <c r="A4579" t="s">
        <v>10185</v>
      </c>
      <c r="B4579" t="s">
        <v>10186</v>
      </c>
    </row>
    <row r="4580" spans="1:2" x14ac:dyDescent="0.25">
      <c r="A4580" t="s">
        <v>10187</v>
      </c>
      <c r="B4580" t="s">
        <v>7958</v>
      </c>
    </row>
    <row r="4581" spans="1:2" x14ac:dyDescent="0.25">
      <c r="A4581" t="s">
        <v>10188</v>
      </c>
      <c r="B4581" t="s">
        <v>10189</v>
      </c>
    </row>
    <row r="4582" spans="1:2" x14ac:dyDescent="0.25">
      <c r="A4582" t="s">
        <v>10190</v>
      </c>
      <c r="B4582" t="s">
        <v>10191</v>
      </c>
    </row>
    <row r="4583" spans="1:2" x14ac:dyDescent="0.25">
      <c r="A4583" t="s">
        <v>10192</v>
      </c>
      <c r="B4583" t="s">
        <v>10193</v>
      </c>
    </row>
    <row r="4584" spans="1:2" x14ac:dyDescent="0.25">
      <c r="A4584" t="s">
        <v>10194</v>
      </c>
      <c r="B4584" t="s">
        <v>10195</v>
      </c>
    </row>
    <row r="4585" spans="1:2" x14ac:dyDescent="0.25">
      <c r="A4585" t="s">
        <v>10196</v>
      </c>
      <c r="B4585" t="s">
        <v>10197</v>
      </c>
    </row>
    <row r="4586" spans="1:2" x14ac:dyDescent="0.25">
      <c r="A4586" t="s">
        <v>10198</v>
      </c>
      <c r="B4586" t="s">
        <v>10199</v>
      </c>
    </row>
    <row r="4587" spans="1:2" x14ac:dyDescent="0.25">
      <c r="A4587" t="s">
        <v>10200</v>
      </c>
      <c r="B4587" t="s">
        <v>10201</v>
      </c>
    </row>
    <row r="4588" spans="1:2" x14ac:dyDescent="0.25">
      <c r="A4588" t="s">
        <v>10202</v>
      </c>
      <c r="B4588" t="s">
        <v>10203</v>
      </c>
    </row>
    <row r="4589" spans="1:2" x14ac:dyDescent="0.25">
      <c r="A4589" t="s">
        <v>10204</v>
      </c>
      <c r="B4589" t="s">
        <v>2544</v>
      </c>
    </row>
    <row r="4590" spans="1:2" x14ac:dyDescent="0.25">
      <c r="A4590" t="s">
        <v>10205</v>
      </c>
      <c r="B4590" t="s">
        <v>10206</v>
      </c>
    </row>
    <row r="4591" spans="1:2" x14ac:dyDescent="0.25">
      <c r="A4591" t="s">
        <v>10207</v>
      </c>
      <c r="B4591" t="s">
        <v>10208</v>
      </c>
    </row>
    <row r="4592" spans="1:2" x14ac:dyDescent="0.25">
      <c r="A4592" t="s">
        <v>10209</v>
      </c>
      <c r="B4592" t="s">
        <v>8295</v>
      </c>
    </row>
    <row r="4593" spans="1:2" x14ac:dyDescent="0.25">
      <c r="A4593" t="s">
        <v>10210</v>
      </c>
      <c r="B4593" t="s">
        <v>10211</v>
      </c>
    </row>
    <row r="4594" spans="1:2" x14ac:dyDescent="0.25">
      <c r="A4594" t="s">
        <v>10212</v>
      </c>
      <c r="B4594" t="s">
        <v>10213</v>
      </c>
    </row>
    <row r="4595" spans="1:2" x14ac:dyDescent="0.25">
      <c r="A4595" t="s">
        <v>10214</v>
      </c>
      <c r="B4595" t="s">
        <v>10215</v>
      </c>
    </row>
    <row r="4596" spans="1:2" x14ac:dyDescent="0.25">
      <c r="A4596" t="s">
        <v>10216</v>
      </c>
      <c r="B4596" t="s">
        <v>10217</v>
      </c>
    </row>
    <row r="4597" spans="1:2" x14ac:dyDescent="0.25">
      <c r="A4597" t="s">
        <v>10218</v>
      </c>
      <c r="B4597" t="s">
        <v>10219</v>
      </c>
    </row>
    <row r="4598" spans="1:2" x14ac:dyDescent="0.25">
      <c r="A4598" t="s">
        <v>10220</v>
      </c>
      <c r="B4598" t="s">
        <v>3034</v>
      </c>
    </row>
    <row r="4599" spans="1:2" x14ac:dyDescent="0.25">
      <c r="A4599" t="s">
        <v>10221</v>
      </c>
      <c r="B4599" t="s">
        <v>10222</v>
      </c>
    </row>
    <row r="4600" spans="1:2" x14ac:dyDescent="0.25">
      <c r="A4600" t="s">
        <v>10223</v>
      </c>
      <c r="B4600" t="s">
        <v>10224</v>
      </c>
    </row>
    <row r="4601" spans="1:2" x14ac:dyDescent="0.25">
      <c r="A4601" t="s">
        <v>10225</v>
      </c>
      <c r="B4601" t="s">
        <v>10226</v>
      </c>
    </row>
    <row r="4602" spans="1:2" x14ac:dyDescent="0.25">
      <c r="A4602" t="s">
        <v>10227</v>
      </c>
      <c r="B4602" t="s">
        <v>10228</v>
      </c>
    </row>
    <row r="4603" spans="1:2" x14ac:dyDescent="0.25">
      <c r="A4603" t="s">
        <v>10229</v>
      </c>
      <c r="B4603" t="s">
        <v>10226</v>
      </c>
    </row>
    <row r="4604" spans="1:2" x14ac:dyDescent="0.25">
      <c r="A4604" t="s">
        <v>10230</v>
      </c>
      <c r="B4604" t="s">
        <v>2273</v>
      </c>
    </row>
    <row r="4605" spans="1:2" x14ac:dyDescent="0.25">
      <c r="A4605" t="s">
        <v>10231</v>
      </c>
      <c r="B4605" t="s">
        <v>10232</v>
      </c>
    </row>
    <row r="4606" spans="1:2" x14ac:dyDescent="0.25">
      <c r="A4606" t="s">
        <v>10233</v>
      </c>
      <c r="B4606" t="s">
        <v>8727</v>
      </c>
    </row>
    <row r="4607" spans="1:2" x14ac:dyDescent="0.25">
      <c r="A4607" t="s">
        <v>10234</v>
      </c>
      <c r="B4607" t="s">
        <v>3175</v>
      </c>
    </row>
    <row r="4608" spans="1:2" x14ac:dyDescent="0.25">
      <c r="A4608" t="s">
        <v>10235</v>
      </c>
      <c r="B4608" t="s">
        <v>10236</v>
      </c>
    </row>
    <row r="4609" spans="1:2" x14ac:dyDescent="0.25">
      <c r="A4609" t="s">
        <v>10237</v>
      </c>
      <c r="B4609" t="s">
        <v>2822</v>
      </c>
    </row>
    <row r="4610" spans="1:2" x14ac:dyDescent="0.25">
      <c r="A4610" t="s">
        <v>10238</v>
      </c>
      <c r="B4610" t="s">
        <v>10239</v>
      </c>
    </row>
    <row r="4611" spans="1:2" x14ac:dyDescent="0.25">
      <c r="A4611" t="s">
        <v>10240</v>
      </c>
      <c r="B4611" t="s">
        <v>10241</v>
      </c>
    </row>
    <row r="4612" spans="1:2" x14ac:dyDescent="0.25">
      <c r="A4612" t="s">
        <v>10242</v>
      </c>
      <c r="B4612" t="s">
        <v>2742</v>
      </c>
    </row>
    <row r="4613" spans="1:2" x14ac:dyDescent="0.25">
      <c r="A4613" t="s">
        <v>10243</v>
      </c>
      <c r="B4613" t="s">
        <v>10244</v>
      </c>
    </row>
    <row r="4614" spans="1:2" x14ac:dyDescent="0.25">
      <c r="A4614" t="s">
        <v>10245</v>
      </c>
      <c r="B4614" t="s">
        <v>4044</v>
      </c>
    </row>
    <row r="4615" spans="1:2" x14ac:dyDescent="0.25">
      <c r="A4615" t="s">
        <v>10246</v>
      </c>
      <c r="B4615" t="s">
        <v>2989</v>
      </c>
    </row>
    <row r="4616" spans="1:2" x14ac:dyDescent="0.25">
      <c r="A4616" t="s">
        <v>10247</v>
      </c>
      <c r="B4616" t="s">
        <v>2647</v>
      </c>
    </row>
    <row r="4617" spans="1:2" x14ac:dyDescent="0.25">
      <c r="A4617" t="s">
        <v>10248</v>
      </c>
      <c r="B4617" t="s">
        <v>2647</v>
      </c>
    </row>
    <row r="4618" spans="1:2" x14ac:dyDescent="0.25">
      <c r="A4618" t="s">
        <v>10249</v>
      </c>
      <c r="B4618" t="s">
        <v>9624</v>
      </c>
    </row>
    <row r="4619" spans="1:2" x14ac:dyDescent="0.25">
      <c r="A4619" t="s">
        <v>10250</v>
      </c>
      <c r="B4619" t="s">
        <v>8186</v>
      </c>
    </row>
    <row r="4620" spans="1:2" x14ac:dyDescent="0.25">
      <c r="A4620" t="s">
        <v>10251</v>
      </c>
      <c r="B4620" t="s">
        <v>10252</v>
      </c>
    </row>
    <row r="4621" spans="1:2" x14ac:dyDescent="0.25">
      <c r="A4621" t="s">
        <v>10253</v>
      </c>
      <c r="B4621" t="s">
        <v>10254</v>
      </c>
    </row>
    <row r="4622" spans="1:2" x14ac:dyDescent="0.25">
      <c r="A4622" t="s">
        <v>10255</v>
      </c>
      <c r="B4622" t="s">
        <v>10256</v>
      </c>
    </row>
    <row r="4623" spans="1:2" x14ac:dyDescent="0.25">
      <c r="A4623" t="s">
        <v>10257</v>
      </c>
      <c r="B4623" t="s">
        <v>10258</v>
      </c>
    </row>
    <row r="4624" spans="1:2" x14ac:dyDescent="0.25">
      <c r="A4624" t="s">
        <v>10259</v>
      </c>
      <c r="B4624" t="s">
        <v>10260</v>
      </c>
    </row>
    <row r="4625" spans="1:2" x14ac:dyDescent="0.25">
      <c r="A4625" t="s">
        <v>10261</v>
      </c>
      <c r="B4625" t="s">
        <v>10262</v>
      </c>
    </row>
    <row r="4626" spans="1:2" x14ac:dyDescent="0.25">
      <c r="A4626" t="s">
        <v>10263</v>
      </c>
      <c r="B4626" t="s">
        <v>9274</v>
      </c>
    </row>
    <row r="4627" spans="1:2" x14ac:dyDescent="0.25">
      <c r="A4627" t="s">
        <v>10264</v>
      </c>
      <c r="B4627" t="s">
        <v>10265</v>
      </c>
    </row>
    <row r="4628" spans="1:2" x14ac:dyDescent="0.25">
      <c r="A4628" t="s">
        <v>10266</v>
      </c>
      <c r="B4628" t="s">
        <v>10267</v>
      </c>
    </row>
    <row r="4629" spans="1:2" x14ac:dyDescent="0.25">
      <c r="A4629" t="s">
        <v>10268</v>
      </c>
      <c r="B4629" t="s">
        <v>9681</v>
      </c>
    </row>
    <row r="4630" spans="1:2" x14ac:dyDescent="0.25">
      <c r="A4630" t="s">
        <v>10269</v>
      </c>
      <c r="B4630" t="s">
        <v>10270</v>
      </c>
    </row>
    <row r="4631" spans="1:2" x14ac:dyDescent="0.25">
      <c r="A4631" t="s">
        <v>10271</v>
      </c>
      <c r="B4631" t="s">
        <v>10272</v>
      </c>
    </row>
    <row r="4632" spans="1:2" x14ac:dyDescent="0.25">
      <c r="A4632" t="s">
        <v>10273</v>
      </c>
      <c r="B4632" t="s">
        <v>10274</v>
      </c>
    </row>
    <row r="4633" spans="1:2" x14ac:dyDescent="0.25">
      <c r="A4633" t="s">
        <v>10275</v>
      </c>
      <c r="B4633" t="s">
        <v>10276</v>
      </c>
    </row>
    <row r="4634" spans="1:2" x14ac:dyDescent="0.25">
      <c r="A4634" t="s">
        <v>10510</v>
      </c>
      <c r="B4634" t="s">
        <v>10511</v>
      </c>
    </row>
    <row r="4635" spans="1:2" x14ac:dyDescent="0.25">
      <c r="A4635" t="s">
        <v>10512</v>
      </c>
      <c r="B4635" t="s">
        <v>10513</v>
      </c>
    </row>
    <row r="4636" spans="1:2" x14ac:dyDescent="0.25">
      <c r="A4636" t="s">
        <v>40325</v>
      </c>
      <c r="B4636" t="s">
        <v>40326</v>
      </c>
    </row>
    <row r="4637" spans="1:2" x14ac:dyDescent="0.25">
      <c r="A4637" t="s">
        <v>10514</v>
      </c>
      <c r="B4637" t="s">
        <v>10515</v>
      </c>
    </row>
    <row r="4638" spans="1:2" x14ac:dyDescent="0.25">
      <c r="A4638" t="s">
        <v>10516</v>
      </c>
      <c r="B4638" t="s">
        <v>10517</v>
      </c>
    </row>
    <row r="4639" spans="1:2" x14ac:dyDescent="0.25">
      <c r="A4639" t="s">
        <v>10518</v>
      </c>
      <c r="B4639" t="s">
        <v>10519</v>
      </c>
    </row>
    <row r="4640" spans="1:2" x14ac:dyDescent="0.25">
      <c r="A4640" t="s">
        <v>10520</v>
      </c>
      <c r="B4640" t="s">
        <v>10521</v>
      </c>
    </row>
    <row r="4641" spans="1:2" x14ac:dyDescent="0.25">
      <c r="A4641" t="s">
        <v>10522</v>
      </c>
      <c r="B4641" t="s">
        <v>10523</v>
      </c>
    </row>
    <row r="4642" spans="1:2" x14ac:dyDescent="0.25">
      <c r="A4642" t="s">
        <v>10524</v>
      </c>
      <c r="B4642" t="s">
        <v>10525</v>
      </c>
    </row>
    <row r="4643" spans="1:2" x14ac:dyDescent="0.25">
      <c r="A4643" t="s">
        <v>10526</v>
      </c>
      <c r="B4643" t="s">
        <v>10527</v>
      </c>
    </row>
    <row r="4644" spans="1:2" x14ac:dyDescent="0.25">
      <c r="A4644" t="s">
        <v>10528</v>
      </c>
      <c r="B4644" t="s">
        <v>10529</v>
      </c>
    </row>
    <row r="4645" spans="1:2" x14ac:dyDescent="0.25">
      <c r="A4645" t="s">
        <v>10530</v>
      </c>
      <c r="B4645" t="s">
        <v>10531</v>
      </c>
    </row>
    <row r="4646" spans="1:2" x14ac:dyDescent="0.25">
      <c r="A4646" t="s">
        <v>10532</v>
      </c>
      <c r="B4646" t="s">
        <v>10533</v>
      </c>
    </row>
    <row r="4647" spans="1:2" x14ac:dyDescent="0.25">
      <c r="A4647" t="s">
        <v>10534</v>
      </c>
      <c r="B4647" t="s">
        <v>10535</v>
      </c>
    </row>
    <row r="4648" spans="1:2" x14ac:dyDescent="0.25">
      <c r="A4648" t="s">
        <v>10536</v>
      </c>
      <c r="B4648" t="s">
        <v>10537</v>
      </c>
    </row>
    <row r="4649" spans="1:2" x14ac:dyDescent="0.25">
      <c r="A4649" t="s">
        <v>10538</v>
      </c>
      <c r="B4649" t="s">
        <v>10539</v>
      </c>
    </row>
    <row r="4650" spans="1:2" x14ac:dyDescent="0.25">
      <c r="A4650" t="s">
        <v>10540</v>
      </c>
      <c r="B4650" t="s">
        <v>10541</v>
      </c>
    </row>
    <row r="4651" spans="1:2" x14ac:dyDescent="0.25">
      <c r="A4651" t="s">
        <v>10281</v>
      </c>
      <c r="B4651" t="s">
        <v>10282</v>
      </c>
    </row>
    <row r="4652" spans="1:2" x14ac:dyDescent="0.25">
      <c r="A4652" t="s">
        <v>10283</v>
      </c>
      <c r="B4652" t="s">
        <v>10284</v>
      </c>
    </row>
    <row r="4653" spans="1:2" x14ac:dyDescent="0.25">
      <c r="A4653" t="s">
        <v>10285</v>
      </c>
      <c r="B4653" t="s">
        <v>2106</v>
      </c>
    </row>
    <row r="4654" spans="1:2" x14ac:dyDescent="0.25">
      <c r="A4654" t="s">
        <v>10286</v>
      </c>
      <c r="B4654" t="s">
        <v>10287</v>
      </c>
    </row>
    <row r="4655" spans="1:2" x14ac:dyDescent="0.25">
      <c r="A4655" t="s">
        <v>10288</v>
      </c>
      <c r="B4655" t="s">
        <v>10289</v>
      </c>
    </row>
    <row r="4656" spans="1:2" x14ac:dyDescent="0.25">
      <c r="A4656" t="s">
        <v>10290</v>
      </c>
      <c r="B4656" t="s">
        <v>5228</v>
      </c>
    </row>
    <row r="4657" spans="1:2" x14ac:dyDescent="0.25">
      <c r="A4657" t="s">
        <v>10291</v>
      </c>
      <c r="B4657" t="s">
        <v>10292</v>
      </c>
    </row>
    <row r="4658" spans="1:2" x14ac:dyDescent="0.25">
      <c r="A4658" t="s">
        <v>10293</v>
      </c>
      <c r="B4658" t="s">
        <v>10294</v>
      </c>
    </row>
    <row r="4659" spans="1:2" x14ac:dyDescent="0.25">
      <c r="A4659" t="s">
        <v>10295</v>
      </c>
      <c r="B4659" t="s">
        <v>10296</v>
      </c>
    </row>
    <row r="4660" spans="1:2" x14ac:dyDescent="0.25">
      <c r="A4660" t="s">
        <v>10297</v>
      </c>
      <c r="B4660" t="s">
        <v>10298</v>
      </c>
    </row>
    <row r="4661" spans="1:2" x14ac:dyDescent="0.25">
      <c r="A4661" t="s">
        <v>10299</v>
      </c>
      <c r="B4661" t="s">
        <v>10300</v>
      </c>
    </row>
    <row r="4662" spans="1:2" x14ac:dyDescent="0.25">
      <c r="A4662" t="s">
        <v>10301</v>
      </c>
      <c r="B4662" t="s">
        <v>10302</v>
      </c>
    </row>
    <row r="4663" spans="1:2" x14ac:dyDescent="0.25">
      <c r="A4663" t="s">
        <v>10303</v>
      </c>
      <c r="B4663" t="s">
        <v>10304</v>
      </c>
    </row>
    <row r="4664" spans="1:2" x14ac:dyDescent="0.25">
      <c r="A4664" t="s">
        <v>10305</v>
      </c>
      <c r="B4664" t="s">
        <v>10306</v>
      </c>
    </row>
    <row r="4665" spans="1:2" x14ac:dyDescent="0.25">
      <c r="A4665" t="s">
        <v>10307</v>
      </c>
      <c r="B4665" t="s">
        <v>10308</v>
      </c>
    </row>
    <row r="4666" spans="1:2" x14ac:dyDescent="0.25">
      <c r="A4666" t="s">
        <v>10309</v>
      </c>
      <c r="B4666" t="s">
        <v>10310</v>
      </c>
    </row>
    <row r="4667" spans="1:2" x14ac:dyDescent="0.25">
      <c r="A4667" t="s">
        <v>10311</v>
      </c>
      <c r="B4667" t="s">
        <v>10312</v>
      </c>
    </row>
    <row r="4668" spans="1:2" x14ac:dyDescent="0.25">
      <c r="A4668" t="s">
        <v>10313</v>
      </c>
      <c r="B4668" t="s">
        <v>10314</v>
      </c>
    </row>
    <row r="4669" spans="1:2" x14ac:dyDescent="0.25">
      <c r="A4669" t="s">
        <v>10315</v>
      </c>
      <c r="B4669" t="s">
        <v>10316</v>
      </c>
    </row>
    <row r="4670" spans="1:2" x14ac:dyDescent="0.25">
      <c r="A4670" t="s">
        <v>10317</v>
      </c>
      <c r="B4670" t="s">
        <v>10318</v>
      </c>
    </row>
    <row r="4671" spans="1:2" x14ac:dyDescent="0.25">
      <c r="A4671" t="s">
        <v>10319</v>
      </c>
      <c r="B4671" t="s">
        <v>10320</v>
      </c>
    </row>
    <row r="4672" spans="1:2" x14ac:dyDescent="0.25">
      <c r="A4672" t="s">
        <v>10321</v>
      </c>
      <c r="B4672" t="s">
        <v>10322</v>
      </c>
    </row>
    <row r="4673" spans="1:2" x14ac:dyDescent="0.25">
      <c r="A4673" t="s">
        <v>10323</v>
      </c>
      <c r="B4673" t="s">
        <v>10324</v>
      </c>
    </row>
    <row r="4674" spans="1:2" x14ac:dyDescent="0.25">
      <c r="A4674" t="s">
        <v>10325</v>
      </c>
      <c r="B4674" t="s">
        <v>10326</v>
      </c>
    </row>
    <row r="4675" spans="1:2" x14ac:dyDescent="0.25">
      <c r="A4675" t="s">
        <v>10327</v>
      </c>
      <c r="B4675" t="s">
        <v>10328</v>
      </c>
    </row>
    <row r="4676" spans="1:2" x14ac:dyDescent="0.25">
      <c r="A4676" t="s">
        <v>10329</v>
      </c>
      <c r="B4676" t="s">
        <v>10330</v>
      </c>
    </row>
    <row r="4677" spans="1:2" x14ac:dyDescent="0.25">
      <c r="A4677" t="s">
        <v>10331</v>
      </c>
      <c r="B4677" t="s">
        <v>10284</v>
      </c>
    </row>
    <row r="4678" spans="1:2" x14ac:dyDescent="0.25">
      <c r="A4678" t="s">
        <v>10332</v>
      </c>
      <c r="B4678" t="s">
        <v>10333</v>
      </c>
    </row>
    <row r="4679" spans="1:2" x14ac:dyDescent="0.25">
      <c r="A4679" t="s">
        <v>10334</v>
      </c>
      <c r="B4679" t="s">
        <v>10335</v>
      </c>
    </row>
    <row r="4680" spans="1:2" x14ac:dyDescent="0.25">
      <c r="A4680" t="s">
        <v>10336</v>
      </c>
      <c r="B4680" t="s">
        <v>10337</v>
      </c>
    </row>
    <row r="4681" spans="1:2" x14ac:dyDescent="0.25">
      <c r="A4681" t="s">
        <v>10338</v>
      </c>
      <c r="B4681" t="s">
        <v>10339</v>
      </c>
    </row>
    <row r="4682" spans="1:2" x14ac:dyDescent="0.25">
      <c r="A4682" t="s">
        <v>10340</v>
      </c>
      <c r="B4682" t="s">
        <v>10341</v>
      </c>
    </row>
    <row r="4683" spans="1:2" x14ac:dyDescent="0.25">
      <c r="A4683" t="s">
        <v>10342</v>
      </c>
      <c r="B4683" t="s">
        <v>10343</v>
      </c>
    </row>
    <row r="4684" spans="1:2" x14ac:dyDescent="0.25">
      <c r="A4684" t="s">
        <v>10344</v>
      </c>
      <c r="B4684" t="s">
        <v>10345</v>
      </c>
    </row>
    <row r="4685" spans="1:2" x14ac:dyDescent="0.25">
      <c r="A4685" t="s">
        <v>10346</v>
      </c>
      <c r="B4685" t="s">
        <v>10347</v>
      </c>
    </row>
    <row r="4686" spans="1:2" x14ac:dyDescent="0.25">
      <c r="A4686" t="s">
        <v>10348</v>
      </c>
      <c r="B4686" t="s">
        <v>10349</v>
      </c>
    </row>
    <row r="4687" spans="1:2" x14ac:dyDescent="0.25">
      <c r="A4687" t="s">
        <v>10350</v>
      </c>
      <c r="B4687" t="s">
        <v>10351</v>
      </c>
    </row>
    <row r="4688" spans="1:2" x14ac:dyDescent="0.25">
      <c r="A4688" t="s">
        <v>10352</v>
      </c>
      <c r="B4688" t="s">
        <v>10353</v>
      </c>
    </row>
    <row r="4689" spans="1:2" x14ac:dyDescent="0.25">
      <c r="A4689" t="s">
        <v>10354</v>
      </c>
      <c r="B4689" t="s">
        <v>3580</v>
      </c>
    </row>
    <row r="4690" spans="1:2" x14ac:dyDescent="0.25">
      <c r="A4690" t="s">
        <v>10355</v>
      </c>
      <c r="B4690" t="s">
        <v>10356</v>
      </c>
    </row>
    <row r="4691" spans="1:2" x14ac:dyDescent="0.25">
      <c r="A4691" t="s">
        <v>10357</v>
      </c>
      <c r="B4691" t="s">
        <v>10358</v>
      </c>
    </row>
    <row r="4692" spans="1:2" x14ac:dyDescent="0.25">
      <c r="A4692" t="s">
        <v>10359</v>
      </c>
      <c r="B4692" t="s">
        <v>10360</v>
      </c>
    </row>
    <row r="4693" spans="1:2" x14ac:dyDescent="0.25">
      <c r="A4693" t="s">
        <v>10361</v>
      </c>
      <c r="B4693" t="s">
        <v>10362</v>
      </c>
    </row>
    <row r="4694" spans="1:2" x14ac:dyDescent="0.25">
      <c r="A4694" t="s">
        <v>10363</v>
      </c>
      <c r="B4694" t="s">
        <v>10364</v>
      </c>
    </row>
    <row r="4695" spans="1:2" x14ac:dyDescent="0.25">
      <c r="A4695" t="s">
        <v>10365</v>
      </c>
      <c r="B4695" t="s">
        <v>10366</v>
      </c>
    </row>
    <row r="4696" spans="1:2" x14ac:dyDescent="0.25">
      <c r="A4696" t="s">
        <v>10367</v>
      </c>
      <c r="B4696" t="s">
        <v>10368</v>
      </c>
    </row>
    <row r="4697" spans="1:2" x14ac:dyDescent="0.25">
      <c r="A4697" t="s">
        <v>10369</v>
      </c>
      <c r="B4697" t="s">
        <v>10370</v>
      </c>
    </row>
    <row r="4698" spans="1:2" x14ac:dyDescent="0.25">
      <c r="A4698" t="s">
        <v>10371</v>
      </c>
      <c r="B4698" t="s">
        <v>10372</v>
      </c>
    </row>
    <row r="4699" spans="1:2" x14ac:dyDescent="0.25">
      <c r="A4699" t="s">
        <v>10373</v>
      </c>
      <c r="B4699" t="s">
        <v>10374</v>
      </c>
    </row>
    <row r="4700" spans="1:2" x14ac:dyDescent="0.25">
      <c r="A4700" t="s">
        <v>10375</v>
      </c>
      <c r="B4700" t="s">
        <v>10376</v>
      </c>
    </row>
    <row r="4701" spans="1:2" x14ac:dyDescent="0.25">
      <c r="A4701" t="s">
        <v>10377</v>
      </c>
      <c r="B4701" t="s">
        <v>10378</v>
      </c>
    </row>
    <row r="4702" spans="1:2" x14ac:dyDescent="0.25">
      <c r="A4702" t="s">
        <v>10379</v>
      </c>
      <c r="B4702" t="s">
        <v>2765</v>
      </c>
    </row>
    <row r="4703" spans="1:2" x14ac:dyDescent="0.25">
      <c r="A4703" t="s">
        <v>10380</v>
      </c>
      <c r="B4703" t="s">
        <v>7883</v>
      </c>
    </row>
    <row r="4704" spans="1:2" x14ac:dyDescent="0.25">
      <c r="A4704" t="s">
        <v>10381</v>
      </c>
      <c r="B4704" t="s">
        <v>10382</v>
      </c>
    </row>
    <row r="4705" spans="1:2" x14ac:dyDescent="0.25">
      <c r="A4705" t="s">
        <v>10383</v>
      </c>
      <c r="B4705" t="s">
        <v>5745</v>
      </c>
    </row>
    <row r="4706" spans="1:2" x14ac:dyDescent="0.25">
      <c r="A4706" t="s">
        <v>10384</v>
      </c>
      <c r="B4706" t="s">
        <v>5348</v>
      </c>
    </row>
    <row r="4707" spans="1:2" x14ac:dyDescent="0.25">
      <c r="A4707" t="s">
        <v>10385</v>
      </c>
      <c r="B4707" t="s">
        <v>10386</v>
      </c>
    </row>
    <row r="4708" spans="1:2" x14ac:dyDescent="0.25">
      <c r="A4708" t="s">
        <v>10387</v>
      </c>
      <c r="B4708" t="s">
        <v>10386</v>
      </c>
    </row>
    <row r="4709" spans="1:2" x14ac:dyDescent="0.25">
      <c r="A4709" t="s">
        <v>10388</v>
      </c>
      <c r="B4709" t="s">
        <v>2164</v>
      </c>
    </row>
    <row r="4710" spans="1:2" x14ac:dyDescent="0.25">
      <c r="A4710" t="s">
        <v>10389</v>
      </c>
      <c r="B4710" t="s">
        <v>10390</v>
      </c>
    </row>
    <row r="4711" spans="1:2" x14ac:dyDescent="0.25">
      <c r="A4711" t="s">
        <v>10391</v>
      </c>
      <c r="B4711" t="s">
        <v>2695</v>
      </c>
    </row>
    <row r="4712" spans="1:2" x14ac:dyDescent="0.25">
      <c r="A4712" t="s">
        <v>10392</v>
      </c>
      <c r="B4712" t="s">
        <v>2215</v>
      </c>
    </row>
    <row r="4713" spans="1:2" x14ac:dyDescent="0.25">
      <c r="A4713" t="s">
        <v>10393</v>
      </c>
      <c r="B4713" t="s">
        <v>9632</v>
      </c>
    </row>
    <row r="4714" spans="1:2" x14ac:dyDescent="0.25">
      <c r="A4714" t="s">
        <v>10394</v>
      </c>
      <c r="B4714" t="s">
        <v>3518</v>
      </c>
    </row>
    <row r="4715" spans="1:2" x14ac:dyDescent="0.25">
      <c r="A4715" t="s">
        <v>10395</v>
      </c>
      <c r="B4715" t="s">
        <v>10396</v>
      </c>
    </row>
    <row r="4716" spans="1:2" x14ac:dyDescent="0.25">
      <c r="A4716" t="s">
        <v>10397</v>
      </c>
      <c r="B4716" t="s">
        <v>10398</v>
      </c>
    </row>
    <row r="4717" spans="1:2" x14ac:dyDescent="0.25">
      <c r="A4717" t="s">
        <v>10399</v>
      </c>
      <c r="B4717" t="s">
        <v>10400</v>
      </c>
    </row>
    <row r="4718" spans="1:2" x14ac:dyDescent="0.25">
      <c r="A4718" t="s">
        <v>10401</v>
      </c>
      <c r="B4718" t="s">
        <v>10402</v>
      </c>
    </row>
    <row r="4719" spans="1:2" x14ac:dyDescent="0.25">
      <c r="A4719" t="s">
        <v>10403</v>
      </c>
      <c r="B4719" t="s">
        <v>10402</v>
      </c>
    </row>
    <row r="4720" spans="1:2" x14ac:dyDescent="0.25">
      <c r="A4720" t="s">
        <v>10404</v>
      </c>
      <c r="B4720" t="s">
        <v>10405</v>
      </c>
    </row>
    <row r="4721" spans="1:2" x14ac:dyDescent="0.25">
      <c r="A4721" t="s">
        <v>10406</v>
      </c>
      <c r="B4721" t="s">
        <v>10407</v>
      </c>
    </row>
    <row r="4722" spans="1:2" x14ac:dyDescent="0.25">
      <c r="A4722" t="s">
        <v>10408</v>
      </c>
      <c r="B4722" t="s">
        <v>10409</v>
      </c>
    </row>
    <row r="4723" spans="1:2" x14ac:dyDescent="0.25">
      <c r="A4723" t="s">
        <v>10410</v>
      </c>
      <c r="B4723" t="s">
        <v>2267</v>
      </c>
    </row>
    <row r="4724" spans="1:2" x14ac:dyDescent="0.25">
      <c r="A4724" t="s">
        <v>10411</v>
      </c>
      <c r="B4724" t="s">
        <v>10412</v>
      </c>
    </row>
    <row r="4725" spans="1:2" x14ac:dyDescent="0.25">
      <c r="A4725" t="s">
        <v>10413</v>
      </c>
      <c r="B4725" t="s">
        <v>1746</v>
      </c>
    </row>
    <row r="4726" spans="1:2" x14ac:dyDescent="0.25">
      <c r="A4726" t="s">
        <v>10414</v>
      </c>
      <c r="B4726" t="s">
        <v>10415</v>
      </c>
    </row>
    <row r="4727" spans="1:2" x14ac:dyDescent="0.25">
      <c r="A4727" t="s">
        <v>10416</v>
      </c>
      <c r="B4727" t="s">
        <v>3448</v>
      </c>
    </row>
    <row r="4728" spans="1:2" x14ac:dyDescent="0.25">
      <c r="A4728" t="s">
        <v>10417</v>
      </c>
      <c r="B4728" t="s">
        <v>3448</v>
      </c>
    </row>
    <row r="4729" spans="1:2" x14ac:dyDescent="0.25">
      <c r="A4729" t="s">
        <v>10418</v>
      </c>
      <c r="B4729" t="s">
        <v>10419</v>
      </c>
    </row>
    <row r="4730" spans="1:2" x14ac:dyDescent="0.25">
      <c r="A4730" t="s">
        <v>10420</v>
      </c>
      <c r="B4730" t="s">
        <v>10421</v>
      </c>
    </row>
    <row r="4731" spans="1:2" x14ac:dyDescent="0.25">
      <c r="A4731" t="s">
        <v>10422</v>
      </c>
      <c r="B4731" t="s">
        <v>10423</v>
      </c>
    </row>
    <row r="4732" spans="1:2" x14ac:dyDescent="0.25">
      <c r="A4732" t="s">
        <v>10424</v>
      </c>
      <c r="B4732" t="s">
        <v>10425</v>
      </c>
    </row>
    <row r="4733" spans="1:2" x14ac:dyDescent="0.25">
      <c r="A4733" t="s">
        <v>10426</v>
      </c>
      <c r="B4733" t="s">
        <v>9966</v>
      </c>
    </row>
    <row r="4734" spans="1:2" x14ac:dyDescent="0.25">
      <c r="A4734" t="s">
        <v>10427</v>
      </c>
      <c r="B4734" t="s">
        <v>10428</v>
      </c>
    </row>
    <row r="4735" spans="1:2" x14ac:dyDescent="0.25">
      <c r="A4735" t="s">
        <v>10429</v>
      </c>
      <c r="B4735" t="s">
        <v>10430</v>
      </c>
    </row>
    <row r="4736" spans="1:2" x14ac:dyDescent="0.25">
      <c r="A4736" t="s">
        <v>10431</v>
      </c>
      <c r="B4736" t="s">
        <v>10432</v>
      </c>
    </row>
    <row r="4737" spans="1:2" x14ac:dyDescent="0.25">
      <c r="A4737" t="s">
        <v>10433</v>
      </c>
      <c r="B4737" t="s">
        <v>10434</v>
      </c>
    </row>
    <row r="4738" spans="1:2" x14ac:dyDescent="0.25">
      <c r="A4738" t="s">
        <v>10435</v>
      </c>
      <c r="B4738" t="s">
        <v>10436</v>
      </c>
    </row>
    <row r="4739" spans="1:2" x14ac:dyDescent="0.25">
      <c r="A4739" t="s">
        <v>10437</v>
      </c>
      <c r="B4739" t="s">
        <v>10438</v>
      </c>
    </row>
    <row r="4740" spans="1:2" x14ac:dyDescent="0.25">
      <c r="A4740" t="s">
        <v>10439</v>
      </c>
      <c r="B4740" t="s">
        <v>10440</v>
      </c>
    </row>
    <row r="4741" spans="1:2" x14ac:dyDescent="0.25">
      <c r="A4741" t="s">
        <v>10441</v>
      </c>
      <c r="B4741" t="s">
        <v>10442</v>
      </c>
    </row>
    <row r="4742" spans="1:2" x14ac:dyDescent="0.25">
      <c r="A4742" t="s">
        <v>10443</v>
      </c>
      <c r="B4742" t="s">
        <v>2587</v>
      </c>
    </row>
    <row r="4743" spans="1:2" x14ac:dyDescent="0.25">
      <c r="A4743" t="s">
        <v>10444</v>
      </c>
      <c r="B4743" t="s">
        <v>10445</v>
      </c>
    </row>
    <row r="4744" spans="1:2" x14ac:dyDescent="0.25">
      <c r="A4744" t="s">
        <v>10446</v>
      </c>
      <c r="B4744" t="s">
        <v>2376</v>
      </c>
    </row>
    <row r="4745" spans="1:2" x14ac:dyDescent="0.25">
      <c r="A4745" t="s">
        <v>10447</v>
      </c>
      <c r="B4745" t="s">
        <v>10448</v>
      </c>
    </row>
    <row r="4746" spans="1:2" x14ac:dyDescent="0.25">
      <c r="A4746" t="s">
        <v>10449</v>
      </c>
      <c r="B4746" t="s">
        <v>10450</v>
      </c>
    </row>
    <row r="4747" spans="1:2" x14ac:dyDescent="0.25">
      <c r="A4747" t="s">
        <v>10451</v>
      </c>
      <c r="B4747" t="s">
        <v>10452</v>
      </c>
    </row>
    <row r="4748" spans="1:2" x14ac:dyDescent="0.25">
      <c r="A4748" t="s">
        <v>10453</v>
      </c>
      <c r="B4748" t="s">
        <v>10454</v>
      </c>
    </row>
    <row r="4749" spans="1:2" x14ac:dyDescent="0.25">
      <c r="A4749" t="s">
        <v>10455</v>
      </c>
      <c r="B4749" t="s">
        <v>10456</v>
      </c>
    </row>
    <row r="4750" spans="1:2" x14ac:dyDescent="0.25">
      <c r="A4750" t="s">
        <v>10457</v>
      </c>
      <c r="B4750" t="s">
        <v>10458</v>
      </c>
    </row>
    <row r="4751" spans="1:2" x14ac:dyDescent="0.25">
      <c r="A4751" t="s">
        <v>10459</v>
      </c>
      <c r="B4751" t="s">
        <v>10460</v>
      </c>
    </row>
    <row r="4752" spans="1:2" x14ac:dyDescent="0.25">
      <c r="A4752" t="s">
        <v>10461</v>
      </c>
      <c r="B4752" t="s">
        <v>10462</v>
      </c>
    </row>
    <row r="4753" spans="1:2" x14ac:dyDescent="0.25">
      <c r="A4753" t="s">
        <v>10463</v>
      </c>
      <c r="B4753" t="s">
        <v>10464</v>
      </c>
    </row>
    <row r="4754" spans="1:2" x14ac:dyDescent="0.25">
      <c r="A4754" t="s">
        <v>10465</v>
      </c>
      <c r="B4754" t="s">
        <v>10466</v>
      </c>
    </row>
    <row r="4755" spans="1:2" x14ac:dyDescent="0.25">
      <c r="A4755" t="s">
        <v>10467</v>
      </c>
      <c r="B4755" t="s">
        <v>10468</v>
      </c>
    </row>
    <row r="4756" spans="1:2" x14ac:dyDescent="0.25">
      <c r="A4756" t="s">
        <v>10469</v>
      </c>
      <c r="B4756" t="s">
        <v>10470</v>
      </c>
    </row>
    <row r="4757" spans="1:2" x14ac:dyDescent="0.25">
      <c r="A4757" t="s">
        <v>10471</v>
      </c>
      <c r="B4757" t="s">
        <v>10472</v>
      </c>
    </row>
    <row r="4758" spans="1:2" x14ac:dyDescent="0.25">
      <c r="A4758" t="s">
        <v>10473</v>
      </c>
      <c r="B4758" t="s">
        <v>10474</v>
      </c>
    </row>
    <row r="4759" spans="1:2" x14ac:dyDescent="0.25">
      <c r="A4759" t="s">
        <v>10475</v>
      </c>
      <c r="B4759" t="s">
        <v>10470</v>
      </c>
    </row>
    <row r="4760" spans="1:2" x14ac:dyDescent="0.25">
      <c r="A4760" t="s">
        <v>10476</v>
      </c>
      <c r="B4760" t="s">
        <v>10477</v>
      </c>
    </row>
    <row r="4761" spans="1:2" x14ac:dyDescent="0.25">
      <c r="A4761" t="s">
        <v>10478</v>
      </c>
      <c r="B4761" t="s">
        <v>10479</v>
      </c>
    </row>
    <row r="4762" spans="1:2" x14ac:dyDescent="0.25">
      <c r="A4762" t="s">
        <v>10480</v>
      </c>
      <c r="B4762" t="s">
        <v>10445</v>
      </c>
    </row>
    <row r="4763" spans="1:2" x14ac:dyDescent="0.25">
      <c r="A4763" t="s">
        <v>10481</v>
      </c>
      <c r="B4763" t="s">
        <v>10482</v>
      </c>
    </row>
    <row r="4764" spans="1:2" x14ac:dyDescent="0.25">
      <c r="A4764" t="s">
        <v>10483</v>
      </c>
      <c r="B4764" t="s">
        <v>10484</v>
      </c>
    </row>
    <row r="4765" spans="1:2" x14ac:dyDescent="0.25">
      <c r="A4765" t="s">
        <v>10485</v>
      </c>
      <c r="B4765" t="s">
        <v>10486</v>
      </c>
    </row>
    <row r="4766" spans="1:2" x14ac:dyDescent="0.25">
      <c r="A4766" t="s">
        <v>10487</v>
      </c>
      <c r="B4766" t="s">
        <v>8815</v>
      </c>
    </row>
    <row r="4767" spans="1:2" x14ac:dyDescent="0.25">
      <c r="A4767" t="s">
        <v>10488</v>
      </c>
      <c r="B4767" t="s">
        <v>10489</v>
      </c>
    </row>
    <row r="4768" spans="1:2" x14ac:dyDescent="0.25">
      <c r="A4768" t="s">
        <v>10490</v>
      </c>
      <c r="B4768" t="s">
        <v>10491</v>
      </c>
    </row>
    <row r="4769" spans="1:2" x14ac:dyDescent="0.25">
      <c r="A4769" t="s">
        <v>10492</v>
      </c>
      <c r="B4769" t="s">
        <v>10493</v>
      </c>
    </row>
    <row r="4770" spans="1:2" x14ac:dyDescent="0.25">
      <c r="A4770" t="s">
        <v>10494</v>
      </c>
      <c r="B4770" t="s">
        <v>10495</v>
      </c>
    </row>
    <row r="4771" spans="1:2" x14ac:dyDescent="0.25">
      <c r="A4771" t="s">
        <v>10496</v>
      </c>
      <c r="B4771" t="s">
        <v>10497</v>
      </c>
    </row>
    <row r="4772" spans="1:2" x14ac:dyDescent="0.25">
      <c r="A4772" t="s">
        <v>10498</v>
      </c>
      <c r="B4772" t="s">
        <v>10495</v>
      </c>
    </row>
    <row r="4773" spans="1:2" x14ac:dyDescent="0.25">
      <c r="A4773" t="s">
        <v>10499</v>
      </c>
      <c r="B4773" t="s">
        <v>1804</v>
      </c>
    </row>
    <row r="4774" spans="1:2" x14ac:dyDescent="0.25">
      <c r="A4774" t="s">
        <v>10500</v>
      </c>
      <c r="B4774" t="s">
        <v>10501</v>
      </c>
    </row>
    <row r="4775" spans="1:2" x14ac:dyDescent="0.25">
      <c r="A4775" t="s">
        <v>10502</v>
      </c>
      <c r="B4775" t="s">
        <v>1977</v>
      </c>
    </row>
    <row r="4776" spans="1:2" x14ac:dyDescent="0.25">
      <c r="A4776" t="s">
        <v>10503</v>
      </c>
      <c r="B4776" t="s">
        <v>10504</v>
      </c>
    </row>
    <row r="4777" spans="1:2" x14ac:dyDescent="0.25">
      <c r="A4777" t="s">
        <v>10505</v>
      </c>
      <c r="B4777" t="s">
        <v>10506</v>
      </c>
    </row>
    <row r="4778" spans="1:2" x14ac:dyDescent="0.25">
      <c r="A4778" t="s">
        <v>10507</v>
      </c>
      <c r="B4778" t="s">
        <v>2647</v>
      </c>
    </row>
    <row r="4779" spans="1:2" x14ac:dyDescent="0.25">
      <c r="A4779" t="s">
        <v>10508</v>
      </c>
      <c r="B4779" t="s">
        <v>10509</v>
      </c>
    </row>
    <row r="4780" spans="1:2" x14ac:dyDescent="0.25">
      <c r="A4780" t="s">
        <v>12367</v>
      </c>
      <c r="B4780" t="s">
        <v>12368</v>
      </c>
    </row>
    <row r="4781" spans="1:2" x14ac:dyDescent="0.25">
      <c r="A4781" t="s">
        <v>10542</v>
      </c>
      <c r="B4781" t="s">
        <v>5228</v>
      </c>
    </row>
    <row r="4782" spans="1:2" x14ac:dyDescent="0.25">
      <c r="A4782" t="s">
        <v>10543</v>
      </c>
      <c r="B4782" t="s">
        <v>10544</v>
      </c>
    </row>
    <row r="4783" spans="1:2" x14ac:dyDescent="0.25">
      <c r="A4783" t="s">
        <v>10545</v>
      </c>
      <c r="B4783" t="s">
        <v>6850</v>
      </c>
    </row>
    <row r="4784" spans="1:2" x14ac:dyDescent="0.25">
      <c r="A4784" t="s">
        <v>10546</v>
      </c>
      <c r="B4784" t="s">
        <v>10547</v>
      </c>
    </row>
    <row r="4785" spans="1:2" x14ac:dyDescent="0.25">
      <c r="A4785" t="s">
        <v>10548</v>
      </c>
      <c r="B4785" t="s">
        <v>1911</v>
      </c>
    </row>
    <row r="4786" spans="1:2" x14ac:dyDescent="0.25">
      <c r="A4786" t="s">
        <v>10549</v>
      </c>
      <c r="B4786" t="s">
        <v>10550</v>
      </c>
    </row>
    <row r="4787" spans="1:2" x14ac:dyDescent="0.25">
      <c r="A4787" t="s">
        <v>10551</v>
      </c>
      <c r="B4787" t="s">
        <v>9022</v>
      </c>
    </row>
    <row r="4788" spans="1:2" x14ac:dyDescent="0.25">
      <c r="A4788" t="s">
        <v>10552</v>
      </c>
      <c r="B4788" t="s">
        <v>10553</v>
      </c>
    </row>
    <row r="4789" spans="1:2" x14ac:dyDescent="0.25">
      <c r="A4789" t="s">
        <v>10554</v>
      </c>
      <c r="B4789" t="s">
        <v>1947</v>
      </c>
    </row>
    <row r="4790" spans="1:2" x14ac:dyDescent="0.25">
      <c r="A4790" t="s">
        <v>10555</v>
      </c>
      <c r="B4790" t="s">
        <v>10556</v>
      </c>
    </row>
    <row r="4791" spans="1:2" x14ac:dyDescent="0.25">
      <c r="A4791" t="s">
        <v>10557</v>
      </c>
      <c r="B4791" t="s">
        <v>10558</v>
      </c>
    </row>
    <row r="4792" spans="1:2" x14ac:dyDescent="0.25">
      <c r="A4792" t="s">
        <v>10559</v>
      </c>
      <c r="B4792" t="s">
        <v>2734</v>
      </c>
    </row>
    <row r="4793" spans="1:2" x14ac:dyDescent="0.25">
      <c r="A4793" t="s">
        <v>10560</v>
      </c>
      <c r="B4793" t="s">
        <v>10561</v>
      </c>
    </row>
    <row r="4794" spans="1:2" x14ac:dyDescent="0.25">
      <c r="A4794" t="s">
        <v>10562</v>
      </c>
      <c r="B4794" t="s">
        <v>10563</v>
      </c>
    </row>
    <row r="4795" spans="1:2" x14ac:dyDescent="0.25">
      <c r="A4795" t="s">
        <v>10564</v>
      </c>
      <c r="B4795" t="s">
        <v>10565</v>
      </c>
    </row>
    <row r="4796" spans="1:2" x14ac:dyDescent="0.25">
      <c r="A4796" t="s">
        <v>10566</v>
      </c>
      <c r="B4796" t="s">
        <v>10567</v>
      </c>
    </row>
    <row r="4797" spans="1:2" x14ac:dyDescent="0.25">
      <c r="A4797" t="s">
        <v>10568</v>
      </c>
      <c r="B4797" t="s">
        <v>10569</v>
      </c>
    </row>
    <row r="4798" spans="1:2" x14ac:dyDescent="0.25">
      <c r="A4798" t="s">
        <v>10570</v>
      </c>
      <c r="B4798" t="s">
        <v>10571</v>
      </c>
    </row>
    <row r="4799" spans="1:2" x14ac:dyDescent="0.25">
      <c r="A4799" t="s">
        <v>10572</v>
      </c>
      <c r="B4799" t="s">
        <v>10197</v>
      </c>
    </row>
    <row r="4800" spans="1:2" x14ac:dyDescent="0.25">
      <c r="A4800" t="s">
        <v>10573</v>
      </c>
      <c r="B4800" t="s">
        <v>10574</v>
      </c>
    </row>
    <row r="4801" spans="1:2" x14ac:dyDescent="0.25">
      <c r="A4801" t="s">
        <v>10575</v>
      </c>
      <c r="B4801" t="s">
        <v>4093</v>
      </c>
    </row>
    <row r="4802" spans="1:2" x14ac:dyDescent="0.25">
      <c r="A4802" t="s">
        <v>10576</v>
      </c>
      <c r="B4802" t="s">
        <v>10577</v>
      </c>
    </row>
    <row r="4803" spans="1:2" x14ac:dyDescent="0.25">
      <c r="A4803" t="s">
        <v>10578</v>
      </c>
      <c r="B4803" t="s">
        <v>10567</v>
      </c>
    </row>
    <row r="4804" spans="1:2" x14ac:dyDescent="0.25">
      <c r="A4804" t="s">
        <v>10579</v>
      </c>
      <c r="B4804" t="s">
        <v>10580</v>
      </c>
    </row>
    <row r="4805" spans="1:2" x14ac:dyDescent="0.25">
      <c r="A4805" t="s">
        <v>10581</v>
      </c>
      <c r="B4805" t="s">
        <v>1953</v>
      </c>
    </row>
    <row r="4806" spans="1:2" x14ac:dyDescent="0.25">
      <c r="A4806" t="s">
        <v>10582</v>
      </c>
      <c r="B4806" t="s">
        <v>10003</v>
      </c>
    </row>
    <row r="4807" spans="1:2" x14ac:dyDescent="0.25">
      <c r="A4807" t="s">
        <v>10583</v>
      </c>
      <c r="B4807" t="s">
        <v>2749</v>
      </c>
    </row>
    <row r="4808" spans="1:2" x14ac:dyDescent="0.25">
      <c r="A4808" t="s">
        <v>10584</v>
      </c>
      <c r="B4808" t="s">
        <v>10585</v>
      </c>
    </row>
    <row r="4809" spans="1:2" x14ac:dyDescent="0.25">
      <c r="A4809" t="s">
        <v>10586</v>
      </c>
      <c r="B4809" t="s">
        <v>10587</v>
      </c>
    </row>
    <row r="4810" spans="1:2" x14ac:dyDescent="0.25">
      <c r="A4810" t="s">
        <v>10588</v>
      </c>
      <c r="B4810" t="s">
        <v>8423</v>
      </c>
    </row>
    <row r="4811" spans="1:2" x14ac:dyDescent="0.25">
      <c r="A4811" t="s">
        <v>10589</v>
      </c>
      <c r="B4811" t="s">
        <v>10590</v>
      </c>
    </row>
    <row r="4812" spans="1:2" x14ac:dyDescent="0.25">
      <c r="A4812" t="s">
        <v>10591</v>
      </c>
      <c r="B4812" t="s">
        <v>10592</v>
      </c>
    </row>
    <row r="4813" spans="1:2" x14ac:dyDescent="0.25">
      <c r="A4813" t="s">
        <v>10593</v>
      </c>
      <c r="B4813" t="s">
        <v>10594</v>
      </c>
    </row>
    <row r="4814" spans="1:2" x14ac:dyDescent="0.25">
      <c r="A4814" t="s">
        <v>10595</v>
      </c>
      <c r="B4814" t="s">
        <v>9242</v>
      </c>
    </row>
    <row r="4815" spans="1:2" x14ac:dyDescent="0.25">
      <c r="A4815" t="s">
        <v>10596</v>
      </c>
      <c r="B4815" t="s">
        <v>9906</v>
      </c>
    </row>
    <row r="4816" spans="1:2" x14ac:dyDescent="0.25">
      <c r="A4816" t="s">
        <v>10597</v>
      </c>
      <c r="B4816" t="s">
        <v>2022</v>
      </c>
    </row>
    <row r="4817" spans="1:2" x14ac:dyDescent="0.25">
      <c r="A4817" t="s">
        <v>10598</v>
      </c>
      <c r="B4817" t="s">
        <v>10599</v>
      </c>
    </row>
    <row r="4818" spans="1:2" x14ac:dyDescent="0.25">
      <c r="A4818" t="s">
        <v>10600</v>
      </c>
      <c r="B4818" t="s">
        <v>10601</v>
      </c>
    </row>
    <row r="4819" spans="1:2" x14ac:dyDescent="0.25">
      <c r="A4819" t="s">
        <v>10602</v>
      </c>
      <c r="B4819" t="s">
        <v>10603</v>
      </c>
    </row>
    <row r="4820" spans="1:2" x14ac:dyDescent="0.25">
      <c r="A4820" t="s">
        <v>10604</v>
      </c>
      <c r="B4820" t="s">
        <v>10603</v>
      </c>
    </row>
    <row r="4821" spans="1:2" x14ac:dyDescent="0.25">
      <c r="A4821" t="s">
        <v>10605</v>
      </c>
      <c r="B4821" t="s">
        <v>1691</v>
      </c>
    </row>
    <row r="4822" spans="1:2" x14ac:dyDescent="0.25">
      <c r="A4822" t="s">
        <v>10606</v>
      </c>
      <c r="B4822" t="s">
        <v>10607</v>
      </c>
    </row>
    <row r="4823" spans="1:2" x14ac:dyDescent="0.25">
      <c r="A4823" t="s">
        <v>10608</v>
      </c>
      <c r="B4823" t="s">
        <v>10609</v>
      </c>
    </row>
    <row r="4824" spans="1:2" x14ac:dyDescent="0.25">
      <c r="A4824" t="s">
        <v>10610</v>
      </c>
      <c r="B4824" t="s">
        <v>10611</v>
      </c>
    </row>
    <row r="4825" spans="1:2" x14ac:dyDescent="0.25">
      <c r="A4825" t="s">
        <v>10612</v>
      </c>
      <c r="B4825" t="s">
        <v>10613</v>
      </c>
    </row>
    <row r="4826" spans="1:2" x14ac:dyDescent="0.25">
      <c r="A4826" t="s">
        <v>10614</v>
      </c>
      <c r="B4826" t="s">
        <v>10615</v>
      </c>
    </row>
    <row r="4827" spans="1:2" x14ac:dyDescent="0.25">
      <c r="A4827" t="s">
        <v>10616</v>
      </c>
      <c r="B4827" t="s">
        <v>10617</v>
      </c>
    </row>
    <row r="4828" spans="1:2" x14ac:dyDescent="0.25">
      <c r="A4828" t="s">
        <v>10618</v>
      </c>
      <c r="B4828" t="s">
        <v>10619</v>
      </c>
    </row>
    <row r="4829" spans="1:2" x14ac:dyDescent="0.25">
      <c r="A4829" t="s">
        <v>10620</v>
      </c>
      <c r="B4829" t="s">
        <v>10621</v>
      </c>
    </row>
    <row r="4830" spans="1:2" x14ac:dyDescent="0.25">
      <c r="A4830" t="s">
        <v>10622</v>
      </c>
      <c r="B4830" t="s">
        <v>10623</v>
      </c>
    </row>
    <row r="4831" spans="1:2" x14ac:dyDescent="0.25">
      <c r="A4831" t="s">
        <v>10624</v>
      </c>
      <c r="B4831" t="s">
        <v>9889</v>
      </c>
    </row>
    <row r="4832" spans="1:2" x14ac:dyDescent="0.25">
      <c r="A4832" t="s">
        <v>10625</v>
      </c>
      <c r="B4832" t="s">
        <v>10626</v>
      </c>
    </row>
    <row r="4833" spans="1:2" x14ac:dyDescent="0.25">
      <c r="A4833" t="s">
        <v>10627</v>
      </c>
      <c r="B4833" t="s">
        <v>10628</v>
      </c>
    </row>
    <row r="4834" spans="1:2" x14ac:dyDescent="0.25">
      <c r="A4834" t="s">
        <v>10629</v>
      </c>
      <c r="B4834" t="s">
        <v>10630</v>
      </c>
    </row>
    <row r="4835" spans="1:2" x14ac:dyDescent="0.25">
      <c r="A4835" t="s">
        <v>10631</v>
      </c>
      <c r="B4835" t="s">
        <v>10632</v>
      </c>
    </row>
    <row r="4836" spans="1:2" x14ac:dyDescent="0.25">
      <c r="A4836" t="s">
        <v>10633</v>
      </c>
      <c r="B4836" t="s">
        <v>10634</v>
      </c>
    </row>
    <row r="4837" spans="1:2" x14ac:dyDescent="0.25">
      <c r="A4837" t="s">
        <v>10635</v>
      </c>
      <c r="B4837" t="s">
        <v>10636</v>
      </c>
    </row>
    <row r="4838" spans="1:2" x14ac:dyDescent="0.25">
      <c r="A4838" t="s">
        <v>10637</v>
      </c>
      <c r="B4838" t="s">
        <v>10638</v>
      </c>
    </row>
    <row r="4839" spans="1:2" x14ac:dyDescent="0.25">
      <c r="A4839" t="s">
        <v>10639</v>
      </c>
      <c r="B4839" t="s">
        <v>5922</v>
      </c>
    </row>
    <row r="4840" spans="1:2" x14ac:dyDescent="0.25">
      <c r="A4840" t="s">
        <v>10640</v>
      </c>
      <c r="B4840" t="s">
        <v>10641</v>
      </c>
    </row>
    <row r="4841" spans="1:2" x14ac:dyDescent="0.25">
      <c r="A4841" t="s">
        <v>10642</v>
      </c>
      <c r="B4841" t="s">
        <v>10643</v>
      </c>
    </row>
    <row r="4842" spans="1:2" x14ac:dyDescent="0.25">
      <c r="A4842" t="s">
        <v>10644</v>
      </c>
      <c r="B4842" t="s">
        <v>2765</v>
      </c>
    </row>
    <row r="4843" spans="1:2" x14ac:dyDescent="0.25">
      <c r="A4843" t="s">
        <v>10645</v>
      </c>
      <c r="B4843" t="s">
        <v>10646</v>
      </c>
    </row>
    <row r="4844" spans="1:2" x14ac:dyDescent="0.25">
      <c r="A4844" t="s">
        <v>10647</v>
      </c>
      <c r="B4844" t="s">
        <v>2431</v>
      </c>
    </row>
    <row r="4845" spans="1:2" x14ac:dyDescent="0.25">
      <c r="A4845" t="s">
        <v>10648</v>
      </c>
      <c r="B4845" t="s">
        <v>10649</v>
      </c>
    </row>
    <row r="4846" spans="1:2" x14ac:dyDescent="0.25">
      <c r="A4846" t="s">
        <v>10650</v>
      </c>
      <c r="B4846" t="s">
        <v>2020</v>
      </c>
    </row>
    <row r="4847" spans="1:2" x14ac:dyDescent="0.25">
      <c r="A4847" t="s">
        <v>10651</v>
      </c>
      <c r="B4847" t="s">
        <v>10652</v>
      </c>
    </row>
    <row r="4848" spans="1:2" x14ac:dyDescent="0.25">
      <c r="A4848" t="s">
        <v>10653</v>
      </c>
      <c r="B4848" t="s">
        <v>3184</v>
      </c>
    </row>
    <row r="4849" spans="1:2" x14ac:dyDescent="0.25">
      <c r="A4849" t="s">
        <v>10654</v>
      </c>
      <c r="B4849" t="s">
        <v>10655</v>
      </c>
    </row>
    <row r="4850" spans="1:2" x14ac:dyDescent="0.25">
      <c r="A4850" t="s">
        <v>10656</v>
      </c>
      <c r="B4850" t="s">
        <v>10657</v>
      </c>
    </row>
    <row r="4851" spans="1:2" x14ac:dyDescent="0.25">
      <c r="A4851" t="s">
        <v>10658</v>
      </c>
      <c r="B4851" t="s">
        <v>10659</v>
      </c>
    </row>
    <row r="4852" spans="1:2" x14ac:dyDescent="0.25">
      <c r="A4852" t="s">
        <v>10660</v>
      </c>
      <c r="B4852" t="s">
        <v>10661</v>
      </c>
    </row>
    <row r="4853" spans="1:2" x14ac:dyDescent="0.25">
      <c r="A4853" t="s">
        <v>10662</v>
      </c>
      <c r="B4853" t="s">
        <v>6883</v>
      </c>
    </row>
    <row r="4854" spans="1:2" x14ac:dyDescent="0.25">
      <c r="A4854" t="s">
        <v>10663</v>
      </c>
      <c r="B4854" t="s">
        <v>10664</v>
      </c>
    </row>
    <row r="4855" spans="1:2" x14ac:dyDescent="0.25">
      <c r="A4855" t="s">
        <v>10665</v>
      </c>
      <c r="B4855" t="s">
        <v>10666</v>
      </c>
    </row>
    <row r="4856" spans="1:2" x14ac:dyDescent="0.25">
      <c r="A4856" t="s">
        <v>10667</v>
      </c>
      <c r="B4856" t="s">
        <v>10668</v>
      </c>
    </row>
    <row r="4857" spans="1:2" x14ac:dyDescent="0.25">
      <c r="A4857" t="s">
        <v>10669</v>
      </c>
      <c r="B4857" t="s">
        <v>10670</v>
      </c>
    </row>
    <row r="4858" spans="1:2" x14ac:dyDescent="0.25">
      <c r="A4858" t="s">
        <v>10671</v>
      </c>
      <c r="B4858" t="s">
        <v>2875</v>
      </c>
    </row>
    <row r="4859" spans="1:2" x14ac:dyDescent="0.25">
      <c r="A4859" t="s">
        <v>10672</v>
      </c>
      <c r="B4859" t="s">
        <v>10673</v>
      </c>
    </row>
    <row r="4860" spans="1:2" x14ac:dyDescent="0.25">
      <c r="A4860" t="s">
        <v>10674</v>
      </c>
      <c r="B4860" t="s">
        <v>10675</v>
      </c>
    </row>
    <row r="4861" spans="1:2" x14ac:dyDescent="0.25">
      <c r="A4861" t="s">
        <v>10676</v>
      </c>
      <c r="B4861" t="s">
        <v>10677</v>
      </c>
    </row>
    <row r="4862" spans="1:2" x14ac:dyDescent="0.25">
      <c r="A4862" t="s">
        <v>10678</v>
      </c>
      <c r="B4862" t="s">
        <v>10679</v>
      </c>
    </row>
    <row r="4863" spans="1:2" x14ac:dyDescent="0.25">
      <c r="A4863" t="s">
        <v>10680</v>
      </c>
      <c r="B4863" t="s">
        <v>10681</v>
      </c>
    </row>
    <row r="4864" spans="1:2" x14ac:dyDescent="0.25">
      <c r="A4864" t="s">
        <v>10988</v>
      </c>
      <c r="B4864" t="s">
        <v>10989</v>
      </c>
    </row>
    <row r="4865" spans="1:2" x14ac:dyDescent="0.25">
      <c r="A4865" t="s">
        <v>10990</v>
      </c>
      <c r="B4865" t="s">
        <v>10991</v>
      </c>
    </row>
    <row r="4866" spans="1:2" x14ac:dyDescent="0.25">
      <c r="A4866" t="s">
        <v>10992</v>
      </c>
      <c r="B4866" t="s">
        <v>10993</v>
      </c>
    </row>
    <row r="4867" spans="1:2" x14ac:dyDescent="0.25">
      <c r="A4867" t="s">
        <v>10994</v>
      </c>
      <c r="B4867" t="s">
        <v>10995</v>
      </c>
    </row>
    <row r="4868" spans="1:2" x14ac:dyDescent="0.25">
      <c r="A4868" t="s">
        <v>10996</v>
      </c>
      <c r="B4868" t="s">
        <v>10997</v>
      </c>
    </row>
    <row r="4869" spans="1:2" x14ac:dyDescent="0.25">
      <c r="A4869" t="s">
        <v>10682</v>
      </c>
      <c r="B4869" t="s">
        <v>8723</v>
      </c>
    </row>
    <row r="4870" spans="1:2" x14ac:dyDescent="0.25">
      <c r="A4870" t="s">
        <v>10683</v>
      </c>
      <c r="B4870" t="s">
        <v>10684</v>
      </c>
    </row>
    <row r="4871" spans="1:2" x14ac:dyDescent="0.25">
      <c r="A4871" t="s">
        <v>10685</v>
      </c>
      <c r="B4871" t="s">
        <v>10686</v>
      </c>
    </row>
    <row r="4872" spans="1:2" x14ac:dyDescent="0.25">
      <c r="A4872" t="s">
        <v>10687</v>
      </c>
      <c r="B4872" t="s">
        <v>10688</v>
      </c>
    </row>
    <row r="4873" spans="1:2" x14ac:dyDescent="0.25">
      <c r="A4873" t="s">
        <v>10689</v>
      </c>
      <c r="B4873" t="s">
        <v>10690</v>
      </c>
    </row>
    <row r="4874" spans="1:2" x14ac:dyDescent="0.25">
      <c r="A4874" t="s">
        <v>10691</v>
      </c>
      <c r="B4874" t="s">
        <v>10692</v>
      </c>
    </row>
    <row r="4875" spans="1:2" x14ac:dyDescent="0.25">
      <c r="A4875" t="s">
        <v>10693</v>
      </c>
      <c r="B4875" t="s">
        <v>10694</v>
      </c>
    </row>
    <row r="4876" spans="1:2" x14ac:dyDescent="0.25">
      <c r="A4876" t="s">
        <v>10695</v>
      </c>
      <c r="B4876" t="s">
        <v>10696</v>
      </c>
    </row>
    <row r="4877" spans="1:2" x14ac:dyDescent="0.25">
      <c r="A4877" t="s">
        <v>10697</v>
      </c>
      <c r="B4877" t="s">
        <v>3514</v>
      </c>
    </row>
    <row r="4878" spans="1:2" x14ac:dyDescent="0.25">
      <c r="A4878" t="s">
        <v>10698</v>
      </c>
      <c r="B4878" t="s">
        <v>10699</v>
      </c>
    </row>
    <row r="4879" spans="1:2" x14ac:dyDescent="0.25">
      <c r="A4879" t="s">
        <v>10717</v>
      </c>
      <c r="B4879" t="s">
        <v>10718</v>
      </c>
    </row>
    <row r="4880" spans="1:2" x14ac:dyDescent="0.25">
      <c r="A4880" t="s">
        <v>10719</v>
      </c>
      <c r="B4880" t="s">
        <v>10720</v>
      </c>
    </row>
    <row r="4881" spans="1:2" x14ac:dyDescent="0.25">
      <c r="A4881" t="s">
        <v>10721</v>
      </c>
      <c r="B4881" t="s">
        <v>10722</v>
      </c>
    </row>
    <row r="4882" spans="1:2" x14ac:dyDescent="0.25">
      <c r="A4882" t="s">
        <v>10723</v>
      </c>
      <c r="B4882" t="s">
        <v>10724</v>
      </c>
    </row>
    <row r="4883" spans="1:2" x14ac:dyDescent="0.25">
      <c r="A4883" t="s">
        <v>10725</v>
      </c>
      <c r="B4883" t="s">
        <v>10726</v>
      </c>
    </row>
    <row r="4884" spans="1:2" x14ac:dyDescent="0.25">
      <c r="A4884" t="s">
        <v>10727</v>
      </c>
      <c r="B4884" t="s">
        <v>10728</v>
      </c>
    </row>
    <row r="4885" spans="1:2" x14ac:dyDescent="0.25">
      <c r="A4885" t="s">
        <v>10729</v>
      </c>
      <c r="B4885" t="s">
        <v>10730</v>
      </c>
    </row>
    <row r="4886" spans="1:2" x14ac:dyDescent="0.25">
      <c r="A4886" t="s">
        <v>10731</v>
      </c>
      <c r="B4886" t="s">
        <v>10732</v>
      </c>
    </row>
    <row r="4887" spans="1:2" x14ac:dyDescent="0.25">
      <c r="A4887" t="s">
        <v>10700</v>
      </c>
      <c r="B4887" t="s">
        <v>10701</v>
      </c>
    </row>
    <row r="4888" spans="1:2" x14ac:dyDescent="0.25">
      <c r="A4888" t="s">
        <v>10702</v>
      </c>
      <c r="B4888" t="s">
        <v>10703</v>
      </c>
    </row>
    <row r="4889" spans="1:2" x14ac:dyDescent="0.25">
      <c r="A4889" t="s">
        <v>10704</v>
      </c>
      <c r="B4889" t="s">
        <v>10705</v>
      </c>
    </row>
    <row r="4890" spans="1:2" x14ac:dyDescent="0.25">
      <c r="A4890" t="s">
        <v>10706</v>
      </c>
      <c r="B4890" t="s">
        <v>5799</v>
      </c>
    </row>
    <row r="4891" spans="1:2" x14ac:dyDescent="0.25">
      <c r="A4891" t="s">
        <v>10707</v>
      </c>
      <c r="B4891" t="s">
        <v>10708</v>
      </c>
    </row>
    <row r="4892" spans="1:2" x14ac:dyDescent="0.25">
      <c r="A4892" t="s">
        <v>10709</v>
      </c>
      <c r="B4892" t="s">
        <v>10710</v>
      </c>
    </row>
    <row r="4893" spans="1:2" x14ac:dyDescent="0.25">
      <c r="A4893" t="s">
        <v>10711</v>
      </c>
      <c r="B4893" t="s">
        <v>10712</v>
      </c>
    </row>
    <row r="4894" spans="1:2" x14ac:dyDescent="0.25">
      <c r="A4894" t="s">
        <v>10713</v>
      </c>
      <c r="B4894" t="s">
        <v>10714</v>
      </c>
    </row>
    <row r="4895" spans="1:2" x14ac:dyDescent="0.25">
      <c r="A4895" t="s">
        <v>10715</v>
      </c>
      <c r="B4895" t="s">
        <v>10716</v>
      </c>
    </row>
    <row r="4896" spans="1:2" x14ac:dyDescent="0.25">
      <c r="A4896" t="s">
        <v>10753</v>
      </c>
      <c r="B4896" t="s">
        <v>10754</v>
      </c>
    </row>
    <row r="4897" spans="1:2" x14ac:dyDescent="0.25">
      <c r="A4897" t="s">
        <v>10755</v>
      </c>
      <c r="B4897" t="s">
        <v>10756</v>
      </c>
    </row>
    <row r="4898" spans="1:2" x14ac:dyDescent="0.25">
      <c r="A4898" t="s">
        <v>10757</v>
      </c>
      <c r="B4898" t="s">
        <v>10758</v>
      </c>
    </row>
    <row r="4899" spans="1:2" x14ac:dyDescent="0.25">
      <c r="A4899" t="s">
        <v>10759</v>
      </c>
      <c r="B4899" t="s">
        <v>10760</v>
      </c>
    </row>
    <row r="4900" spans="1:2" x14ac:dyDescent="0.25">
      <c r="A4900" t="s">
        <v>10761</v>
      </c>
      <c r="B4900" t="s">
        <v>10762</v>
      </c>
    </row>
    <row r="4901" spans="1:2" x14ac:dyDescent="0.25">
      <c r="A4901" t="s">
        <v>10763</v>
      </c>
      <c r="B4901" t="s">
        <v>10764</v>
      </c>
    </row>
    <row r="4902" spans="1:2" x14ac:dyDescent="0.25">
      <c r="A4902" t="s">
        <v>10733</v>
      </c>
      <c r="B4902" t="s">
        <v>10734</v>
      </c>
    </row>
    <row r="4903" spans="1:2" x14ac:dyDescent="0.25">
      <c r="A4903" t="s">
        <v>10735</v>
      </c>
      <c r="B4903" t="s">
        <v>10736</v>
      </c>
    </row>
    <row r="4904" spans="1:2" x14ac:dyDescent="0.25">
      <c r="A4904" t="s">
        <v>10737</v>
      </c>
      <c r="B4904" t="s">
        <v>10738</v>
      </c>
    </row>
    <row r="4905" spans="1:2" x14ac:dyDescent="0.25">
      <c r="A4905" t="s">
        <v>10739</v>
      </c>
      <c r="B4905" t="s">
        <v>10740</v>
      </c>
    </row>
    <row r="4906" spans="1:2" x14ac:dyDescent="0.25">
      <c r="A4906" t="s">
        <v>10741</v>
      </c>
      <c r="B4906" t="s">
        <v>10742</v>
      </c>
    </row>
    <row r="4907" spans="1:2" x14ac:dyDescent="0.25">
      <c r="A4907" t="s">
        <v>10743</v>
      </c>
      <c r="B4907" t="s">
        <v>10744</v>
      </c>
    </row>
    <row r="4908" spans="1:2" x14ac:dyDescent="0.25">
      <c r="A4908" t="s">
        <v>10745</v>
      </c>
      <c r="B4908" t="s">
        <v>10746</v>
      </c>
    </row>
    <row r="4909" spans="1:2" x14ac:dyDescent="0.25">
      <c r="A4909" t="s">
        <v>10747</v>
      </c>
      <c r="B4909" t="s">
        <v>10748</v>
      </c>
    </row>
    <row r="4910" spans="1:2" x14ac:dyDescent="0.25">
      <c r="A4910" t="s">
        <v>10749</v>
      </c>
      <c r="B4910" t="s">
        <v>10750</v>
      </c>
    </row>
    <row r="4911" spans="1:2" x14ac:dyDescent="0.25">
      <c r="A4911" t="s">
        <v>10751</v>
      </c>
      <c r="B4911" t="s">
        <v>10752</v>
      </c>
    </row>
    <row r="4912" spans="1:2" x14ac:dyDescent="0.25">
      <c r="A4912" t="s">
        <v>10783</v>
      </c>
      <c r="B4912" t="s">
        <v>10784</v>
      </c>
    </row>
    <row r="4913" spans="1:2" x14ac:dyDescent="0.25">
      <c r="A4913" t="s">
        <v>10785</v>
      </c>
      <c r="B4913" t="s">
        <v>5693</v>
      </c>
    </row>
    <row r="4914" spans="1:2" x14ac:dyDescent="0.25">
      <c r="A4914" t="s">
        <v>10786</v>
      </c>
      <c r="B4914" t="s">
        <v>10787</v>
      </c>
    </row>
    <row r="4915" spans="1:2" x14ac:dyDescent="0.25">
      <c r="A4915" t="s">
        <v>40327</v>
      </c>
      <c r="B4915" t="s">
        <v>40328</v>
      </c>
    </row>
    <row r="4916" spans="1:2" x14ac:dyDescent="0.25">
      <c r="A4916" t="s">
        <v>10765</v>
      </c>
      <c r="B4916" t="s">
        <v>10766</v>
      </c>
    </row>
    <row r="4917" spans="1:2" x14ac:dyDescent="0.25">
      <c r="A4917" t="s">
        <v>10767</v>
      </c>
      <c r="B4917" t="s">
        <v>10768</v>
      </c>
    </row>
    <row r="4918" spans="1:2" x14ac:dyDescent="0.25">
      <c r="A4918" t="s">
        <v>10769</v>
      </c>
      <c r="B4918" t="s">
        <v>10770</v>
      </c>
    </row>
    <row r="4919" spans="1:2" x14ac:dyDescent="0.25">
      <c r="A4919" t="s">
        <v>10771</v>
      </c>
      <c r="B4919" t="s">
        <v>10772</v>
      </c>
    </row>
    <row r="4920" spans="1:2" x14ac:dyDescent="0.25">
      <c r="A4920" t="s">
        <v>10773</v>
      </c>
      <c r="B4920" t="s">
        <v>10774</v>
      </c>
    </row>
    <row r="4921" spans="1:2" x14ac:dyDescent="0.25">
      <c r="A4921" t="s">
        <v>10775</v>
      </c>
      <c r="B4921" t="s">
        <v>8655</v>
      </c>
    </row>
    <row r="4922" spans="1:2" x14ac:dyDescent="0.25">
      <c r="A4922" t="s">
        <v>10776</v>
      </c>
      <c r="B4922" t="s">
        <v>10777</v>
      </c>
    </row>
    <row r="4923" spans="1:2" x14ac:dyDescent="0.25">
      <c r="A4923" t="s">
        <v>10778</v>
      </c>
      <c r="B4923" t="s">
        <v>10779</v>
      </c>
    </row>
    <row r="4924" spans="1:2" x14ac:dyDescent="0.25">
      <c r="A4924" t="s">
        <v>10780</v>
      </c>
      <c r="B4924" t="s">
        <v>2194</v>
      </c>
    </row>
    <row r="4925" spans="1:2" x14ac:dyDescent="0.25">
      <c r="A4925" t="s">
        <v>10781</v>
      </c>
      <c r="B4925" t="s">
        <v>10782</v>
      </c>
    </row>
    <row r="4926" spans="1:2" x14ac:dyDescent="0.25">
      <c r="A4926" t="s">
        <v>10805</v>
      </c>
      <c r="B4926" t="s">
        <v>10806</v>
      </c>
    </row>
    <row r="4927" spans="1:2" x14ac:dyDescent="0.25">
      <c r="A4927" t="s">
        <v>10807</v>
      </c>
      <c r="B4927" t="s">
        <v>5235</v>
      </c>
    </row>
    <row r="4928" spans="1:2" x14ac:dyDescent="0.25">
      <c r="A4928" t="s">
        <v>10808</v>
      </c>
      <c r="B4928" t="s">
        <v>9681</v>
      </c>
    </row>
    <row r="4929" spans="1:2" x14ac:dyDescent="0.25">
      <c r="A4929" t="s">
        <v>10809</v>
      </c>
      <c r="B4929" t="s">
        <v>10810</v>
      </c>
    </row>
    <row r="4930" spans="1:2" x14ac:dyDescent="0.25">
      <c r="A4930" t="s">
        <v>10811</v>
      </c>
      <c r="B4930" t="s">
        <v>10812</v>
      </c>
    </row>
    <row r="4931" spans="1:2" x14ac:dyDescent="0.25">
      <c r="A4931" t="s">
        <v>10813</v>
      </c>
      <c r="B4931" t="s">
        <v>10814</v>
      </c>
    </row>
    <row r="4932" spans="1:2" x14ac:dyDescent="0.25">
      <c r="A4932" t="s">
        <v>10815</v>
      </c>
      <c r="B4932" t="s">
        <v>10816</v>
      </c>
    </row>
    <row r="4933" spans="1:2" x14ac:dyDescent="0.25">
      <c r="A4933" t="s">
        <v>10817</v>
      </c>
      <c r="B4933" t="s">
        <v>10818</v>
      </c>
    </row>
    <row r="4934" spans="1:2" x14ac:dyDescent="0.25">
      <c r="A4934" t="s">
        <v>10788</v>
      </c>
      <c r="B4934" t="s">
        <v>2099</v>
      </c>
    </row>
    <row r="4935" spans="1:2" x14ac:dyDescent="0.25">
      <c r="A4935" t="s">
        <v>10789</v>
      </c>
      <c r="B4935" t="s">
        <v>10790</v>
      </c>
    </row>
    <row r="4936" spans="1:2" x14ac:dyDescent="0.25">
      <c r="A4936" t="s">
        <v>10791</v>
      </c>
      <c r="B4936" t="s">
        <v>10792</v>
      </c>
    </row>
    <row r="4937" spans="1:2" x14ac:dyDescent="0.25">
      <c r="A4937" t="s">
        <v>10793</v>
      </c>
      <c r="B4937" t="s">
        <v>10794</v>
      </c>
    </row>
    <row r="4938" spans="1:2" x14ac:dyDescent="0.25">
      <c r="A4938" t="s">
        <v>10795</v>
      </c>
      <c r="B4938" t="s">
        <v>10796</v>
      </c>
    </row>
    <row r="4939" spans="1:2" x14ac:dyDescent="0.25">
      <c r="A4939" t="s">
        <v>10797</v>
      </c>
      <c r="B4939" t="s">
        <v>10798</v>
      </c>
    </row>
    <row r="4940" spans="1:2" x14ac:dyDescent="0.25">
      <c r="A4940" t="s">
        <v>10799</v>
      </c>
      <c r="B4940" t="s">
        <v>10800</v>
      </c>
    </row>
    <row r="4941" spans="1:2" x14ac:dyDescent="0.25">
      <c r="A4941" t="s">
        <v>10801</v>
      </c>
      <c r="B4941" t="s">
        <v>10802</v>
      </c>
    </row>
    <row r="4942" spans="1:2" x14ac:dyDescent="0.25">
      <c r="A4942" t="s">
        <v>10803</v>
      </c>
      <c r="B4942" t="s">
        <v>10804</v>
      </c>
    </row>
    <row r="4943" spans="1:2" x14ac:dyDescent="0.25">
      <c r="A4943" t="s">
        <v>10837</v>
      </c>
      <c r="B4943" t="s">
        <v>10838</v>
      </c>
    </row>
    <row r="4944" spans="1:2" x14ac:dyDescent="0.25">
      <c r="A4944" t="s">
        <v>10839</v>
      </c>
      <c r="B4944" t="s">
        <v>10840</v>
      </c>
    </row>
    <row r="4945" spans="1:2" x14ac:dyDescent="0.25">
      <c r="A4945" t="s">
        <v>10841</v>
      </c>
      <c r="B4945" t="s">
        <v>10842</v>
      </c>
    </row>
    <row r="4946" spans="1:2" x14ac:dyDescent="0.25">
      <c r="A4946" t="s">
        <v>10843</v>
      </c>
      <c r="B4946" t="s">
        <v>10844</v>
      </c>
    </row>
    <row r="4947" spans="1:2" x14ac:dyDescent="0.25">
      <c r="A4947" t="s">
        <v>10845</v>
      </c>
      <c r="B4947" t="s">
        <v>10846</v>
      </c>
    </row>
    <row r="4948" spans="1:2" x14ac:dyDescent="0.25">
      <c r="A4948" t="s">
        <v>10847</v>
      </c>
      <c r="B4948" t="s">
        <v>10848</v>
      </c>
    </row>
    <row r="4949" spans="1:2" x14ac:dyDescent="0.25">
      <c r="A4949" t="s">
        <v>10819</v>
      </c>
      <c r="B4949" t="s">
        <v>10820</v>
      </c>
    </row>
    <row r="4950" spans="1:2" x14ac:dyDescent="0.25">
      <c r="A4950" t="s">
        <v>10821</v>
      </c>
      <c r="B4950" t="s">
        <v>10822</v>
      </c>
    </row>
    <row r="4951" spans="1:2" x14ac:dyDescent="0.25">
      <c r="A4951" t="s">
        <v>10823</v>
      </c>
      <c r="B4951" t="s">
        <v>1766</v>
      </c>
    </row>
    <row r="4952" spans="1:2" x14ac:dyDescent="0.25">
      <c r="A4952" t="s">
        <v>10824</v>
      </c>
      <c r="B4952" t="s">
        <v>10825</v>
      </c>
    </row>
    <row r="4953" spans="1:2" x14ac:dyDescent="0.25">
      <c r="A4953" t="s">
        <v>10826</v>
      </c>
      <c r="B4953" t="s">
        <v>6485</v>
      </c>
    </row>
    <row r="4954" spans="1:2" x14ac:dyDescent="0.25">
      <c r="A4954" t="s">
        <v>10827</v>
      </c>
      <c r="B4954" t="s">
        <v>10828</v>
      </c>
    </row>
    <row r="4955" spans="1:2" x14ac:dyDescent="0.25">
      <c r="A4955" t="s">
        <v>10829</v>
      </c>
      <c r="B4955" t="s">
        <v>10830</v>
      </c>
    </row>
    <row r="4956" spans="1:2" x14ac:dyDescent="0.25">
      <c r="A4956" t="s">
        <v>10831</v>
      </c>
      <c r="B4956" t="s">
        <v>10832</v>
      </c>
    </row>
    <row r="4957" spans="1:2" x14ac:dyDescent="0.25">
      <c r="A4957" t="s">
        <v>10833</v>
      </c>
      <c r="B4957" t="s">
        <v>10834</v>
      </c>
    </row>
    <row r="4958" spans="1:2" x14ac:dyDescent="0.25">
      <c r="A4958" t="s">
        <v>10835</v>
      </c>
      <c r="B4958" t="s">
        <v>10836</v>
      </c>
    </row>
    <row r="4959" spans="1:2" x14ac:dyDescent="0.25">
      <c r="A4959" t="s">
        <v>10866</v>
      </c>
      <c r="B4959" t="s">
        <v>10867</v>
      </c>
    </row>
    <row r="4960" spans="1:2" x14ac:dyDescent="0.25">
      <c r="A4960" t="s">
        <v>10868</v>
      </c>
      <c r="B4960" t="s">
        <v>10869</v>
      </c>
    </row>
    <row r="4961" spans="1:2" x14ac:dyDescent="0.25">
      <c r="A4961" t="s">
        <v>10870</v>
      </c>
      <c r="B4961" t="s">
        <v>10871</v>
      </c>
    </row>
    <row r="4962" spans="1:2" x14ac:dyDescent="0.25">
      <c r="A4962" t="s">
        <v>10872</v>
      </c>
      <c r="B4962" t="s">
        <v>10873</v>
      </c>
    </row>
    <row r="4963" spans="1:2" x14ac:dyDescent="0.25">
      <c r="A4963" t="s">
        <v>10874</v>
      </c>
      <c r="B4963" t="s">
        <v>10875</v>
      </c>
    </row>
    <row r="4964" spans="1:2" x14ac:dyDescent="0.25">
      <c r="A4964" t="s">
        <v>10876</v>
      </c>
      <c r="B4964" t="s">
        <v>10877</v>
      </c>
    </row>
    <row r="4965" spans="1:2" x14ac:dyDescent="0.25">
      <c r="A4965" t="s">
        <v>10878</v>
      </c>
      <c r="B4965" t="s">
        <v>10879</v>
      </c>
    </row>
    <row r="4966" spans="1:2" x14ac:dyDescent="0.25">
      <c r="A4966" t="s">
        <v>10880</v>
      </c>
      <c r="B4966" t="s">
        <v>10881</v>
      </c>
    </row>
    <row r="4967" spans="1:2" x14ac:dyDescent="0.25">
      <c r="A4967" t="s">
        <v>10882</v>
      </c>
      <c r="B4967" t="s">
        <v>10883</v>
      </c>
    </row>
    <row r="4968" spans="1:2" x14ac:dyDescent="0.25">
      <c r="A4968" t="s">
        <v>10884</v>
      </c>
      <c r="B4968" t="s">
        <v>10885</v>
      </c>
    </row>
    <row r="4969" spans="1:2" x14ac:dyDescent="0.25">
      <c r="A4969" t="s">
        <v>10886</v>
      </c>
      <c r="B4969" t="s">
        <v>10887</v>
      </c>
    </row>
    <row r="4970" spans="1:2" x14ac:dyDescent="0.25">
      <c r="A4970" t="s">
        <v>10888</v>
      </c>
      <c r="B4970" t="s">
        <v>10889</v>
      </c>
    </row>
    <row r="4971" spans="1:2" x14ac:dyDescent="0.25">
      <c r="A4971" t="s">
        <v>10890</v>
      </c>
      <c r="B4971" t="s">
        <v>10891</v>
      </c>
    </row>
    <row r="4972" spans="1:2" x14ac:dyDescent="0.25">
      <c r="A4972" t="s">
        <v>10892</v>
      </c>
      <c r="B4972" t="s">
        <v>10893</v>
      </c>
    </row>
    <row r="4973" spans="1:2" x14ac:dyDescent="0.25">
      <c r="A4973" t="s">
        <v>10849</v>
      </c>
      <c r="B4973" t="s">
        <v>10850</v>
      </c>
    </row>
    <row r="4974" spans="1:2" x14ac:dyDescent="0.25">
      <c r="A4974" t="s">
        <v>10851</v>
      </c>
      <c r="B4974" t="s">
        <v>10852</v>
      </c>
    </row>
    <row r="4975" spans="1:2" x14ac:dyDescent="0.25">
      <c r="A4975" t="s">
        <v>10853</v>
      </c>
      <c r="B4975" t="s">
        <v>4032</v>
      </c>
    </row>
    <row r="4976" spans="1:2" x14ac:dyDescent="0.25">
      <c r="A4976" t="s">
        <v>10854</v>
      </c>
      <c r="B4976" t="s">
        <v>5307</v>
      </c>
    </row>
    <row r="4977" spans="1:2" x14ac:dyDescent="0.25">
      <c r="A4977" t="s">
        <v>10855</v>
      </c>
      <c r="B4977" t="s">
        <v>10856</v>
      </c>
    </row>
    <row r="4978" spans="1:2" x14ac:dyDescent="0.25">
      <c r="A4978" t="s">
        <v>10857</v>
      </c>
      <c r="B4978" t="s">
        <v>10858</v>
      </c>
    </row>
    <row r="4979" spans="1:2" x14ac:dyDescent="0.25">
      <c r="A4979" t="s">
        <v>10859</v>
      </c>
      <c r="B4979" t="s">
        <v>10860</v>
      </c>
    </row>
    <row r="4980" spans="1:2" x14ac:dyDescent="0.25">
      <c r="A4980" t="s">
        <v>10861</v>
      </c>
      <c r="B4980" t="s">
        <v>4036</v>
      </c>
    </row>
    <row r="4981" spans="1:2" x14ac:dyDescent="0.25">
      <c r="A4981" t="s">
        <v>10862</v>
      </c>
      <c r="B4981" t="s">
        <v>10863</v>
      </c>
    </row>
    <row r="4982" spans="1:2" x14ac:dyDescent="0.25">
      <c r="A4982" t="s">
        <v>10864</v>
      </c>
      <c r="B4982" t="s">
        <v>10865</v>
      </c>
    </row>
    <row r="4983" spans="1:2" x14ac:dyDescent="0.25">
      <c r="A4983" t="s">
        <v>10914</v>
      </c>
      <c r="B4983" t="s">
        <v>10915</v>
      </c>
    </row>
    <row r="4984" spans="1:2" x14ac:dyDescent="0.25">
      <c r="A4984" t="s">
        <v>10916</v>
      </c>
      <c r="B4984" t="s">
        <v>10917</v>
      </c>
    </row>
    <row r="4985" spans="1:2" x14ac:dyDescent="0.25">
      <c r="A4985" t="s">
        <v>10918</v>
      </c>
      <c r="B4985" t="s">
        <v>10919</v>
      </c>
    </row>
    <row r="4986" spans="1:2" x14ac:dyDescent="0.25">
      <c r="A4986" t="s">
        <v>10920</v>
      </c>
      <c r="B4986" t="s">
        <v>10921</v>
      </c>
    </row>
    <row r="4987" spans="1:2" x14ac:dyDescent="0.25">
      <c r="A4987" t="s">
        <v>10894</v>
      </c>
      <c r="B4987" t="s">
        <v>10895</v>
      </c>
    </row>
    <row r="4988" spans="1:2" x14ac:dyDescent="0.25">
      <c r="A4988" t="s">
        <v>10896</v>
      </c>
      <c r="B4988" t="s">
        <v>10897</v>
      </c>
    </row>
    <row r="4989" spans="1:2" x14ac:dyDescent="0.25">
      <c r="A4989" t="s">
        <v>10898</v>
      </c>
      <c r="B4989" t="s">
        <v>10899</v>
      </c>
    </row>
    <row r="4990" spans="1:2" x14ac:dyDescent="0.25">
      <c r="A4990" t="s">
        <v>10900</v>
      </c>
      <c r="B4990" t="s">
        <v>10901</v>
      </c>
    </row>
    <row r="4991" spans="1:2" x14ac:dyDescent="0.25">
      <c r="A4991" t="s">
        <v>10902</v>
      </c>
      <c r="B4991" t="s">
        <v>10903</v>
      </c>
    </row>
    <row r="4992" spans="1:2" x14ac:dyDescent="0.25">
      <c r="A4992" t="s">
        <v>10904</v>
      </c>
      <c r="B4992" t="s">
        <v>10905</v>
      </c>
    </row>
    <row r="4993" spans="1:2" x14ac:dyDescent="0.25">
      <c r="A4993" t="s">
        <v>10906</v>
      </c>
      <c r="B4993" t="s">
        <v>10907</v>
      </c>
    </row>
    <row r="4994" spans="1:2" x14ac:dyDescent="0.25">
      <c r="A4994" t="s">
        <v>10908</v>
      </c>
      <c r="B4994" t="s">
        <v>10909</v>
      </c>
    </row>
    <row r="4995" spans="1:2" x14ac:dyDescent="0.25">
      <c r="A4995" t="s">
        <v>10910</v>
      </c>
      <c r="B4995" t="s">
        <v>10911</v>
      </c>
    </row>
    <row r="4996" spans="1:2" x14ac:dyDescent="0.25">
      <c r="A4996" t="s">
        <v>10912</v>
      </c>
      <c r="B4996" t="s">
        <v>10913</v>
      </c>
    </row>
    <row r="4997" spans="1:2" x14ac:dyDescent="0.25">
      <c r="A4997" t="s">
        <v>10942</v>
      </c>
      <c r="B4997" t="s">
        <v>10943</v>
      </c>
    </row>
    <row r="4998" spans="1:2" x14ac:dyDescent="0.25">
      <c r="A4998" t="s">
        <v>10944</v>
      </c>
      <c r="B4998" t="s">
        <v>10945</v>
      </c>
    </row>
    <row r="4999" spans="1:2" x14ac:dyDescent="0.25">
      <c r="A4999" t="s">
        <v>10946</v>
      </c>
      <c r="B4999" t="s">
        <v>3948</v>
      </c>
    </row>
    <row r="5000" spans="1:2" x14ac:dyDescent="0.25">
      <c r="A5000" t="s">
        <v>10922</v>
      </c>
      <c r="B5000" t="s">
        <v>10923</v>
      </c>
    </row>
    <row r="5001" spans="1:2" x14ac:dyDescent="0.25">
      <c r="A5001" t="s">
        <v>10924</v>
      </c>
      <c r="B5001" t="s">
        <v>10925</v>
      </c>
    </row>
    <row r="5002" spans="1:2" x14ac:dyDescent="0.25">
      <c r="A5002" t="s">
        <v>10926</v>
      </c>
      <c r="B5002" t="s">
        <v>10927</v>
      </c>
    </row>
    <row r="5003" spans="1:2" x14ac:dyDescent="0.25">
      <c r="A5003" t="s">
        <v>10928</v>
      </c>
      <c r="B5003" t="s">
        <v>10929</v>
      </c>
    </row>
    <row r="5004" spans="1:2" x14ac:dyDescent="0.25">
      <c r="A5004" t="s">
        <v>10930</v>
      </c>
      <c r="B5004" t="s">
        <v>10931</v>
      </c>
    </row>
    <row r="5005" spans="1:2" x14ac:dyDescent="0.25">
      <c r="A5005" t="s">
        <v>10932</v>
      </c>
      <c r="B5005" t="s">
        <v>10933</v>
      </c>
    </row>
    <row r="5006" spans="1:2" x14ac:dyDescent="0.25">
      <c r="A5006" t="s">
        <v>10934</v>
      </c>
      <c r="B5006" t="s">
        <v>10935</v>
      </c>
    </row>
    <row r="5007" spans="1:2" x14ac:dyDescent="0.25">
      <c r="A5007" t="s">
        <v>10936</v>
      </c>
      <c r="B5007" t="s">
        <v>10937</v>
      </c>
    </row>
    <row r="5008" spans="1:2" x14ac:dyDescent="0.25">
      <c r="A5008" t="s">
        <v>10938</v>
      </c>
      <c r="B5008" t="s">
        <v>10939</v>
      </c>
    </row>
    <row r="5009" spans="1:2" x14ac:dyDescent="0.25">
      <c r="A5009" t="s">
        <v>10940</v>
      </c>
      <c r="B5009" t="s">
        <v>10941</v>
      </c>
    </row>
    <row r="5010" spans="1:2" x14ac:dyDescent="0.25">
      <c r="A5010" t="s">
        <v>10964</v>
      </c>
      <c r="B5010" t="s">
        <v>10965</v>
      </c>
    </row>
    <row r="5011" spans="1:2" x14ac:dyDescent="0.25">
      <c r="A5011" t="s">
        <v>10966</v>
      </c>
      <c r="B5011" t="s">
        <v>10967</v>
      </c>
    </row>
    <row r="5012" spans="1:2" x14ac:dyDescent="0.25">
      <c r="A5012" t="s">
        <v>10968</v>
      </c>
      <c r="B5012" t="s">
        <v>10969</v>
      </c>
    </row>
    <row r="5013" spans="1:2" x14ac:dyDescent="0.25">
      <c r="A5013" t="s">
        <v>10970</v>
      </c>
      <c r="B5013" t="s">
        <v>10971</v>
      </c>
    </row>
    <row r="5014" spans="1:2" x14ac:dyDescent="0.25">
      <c r="A5014" t="s">
        <v>10972</v>
      </c>
      <c r="B5014" t="s">
        <v>10973</v>
      </c>
    </row>
    <row r="5015" spans="1:2" x14ac:dyDescent="0.25">
      <c r="A5015" t="s">
        <v>10974</v>
      </c>
      <c r="B5015" t="s">
        <v>10975</v>
      </c>
    </row>
    <row r="5016" spans="1:2" x14ac:dyDescent="0.25">
      <c r="A5016" t="s">
        <v>10976</v>
      </c>
      <c r="B5016" t="s">
        <v>10977</v>
      </c>
    </row>
    <row r="5017" spans="1:2" x14ac:dyDescent="0.25">
      <c r="A5017" t="s">
        <v>10978</v>
      </c>
      <c r="B5017" t="s">
        <v>10979</v>
      </c>
    </row>
    <row r="5018" spans="1:2" x14ac:dyDescent="0.25">
      <c r="A5018" t="s">
        <v>10980</v>
      </c>
      <c r="B5018" t="s">
        <v>10981</v>
      </c>
    </row>
    <row r="5019" spans="1:2" x14ac:dyDescent="0.25">
      <c r="A5019" t="s">
        <v>10982</v>
      </c>
      <c r="B5019" t="s">
        <v>10983</v>
      </c>
    </row>
    <row r="5020" spans="1:2" x14ac:dyDescent="0.25">
      <c r="A5020" t="s">
        <v>10984</v>
      </c>
      <c r="B5020" t="s">
        <v>10985</v>
      </c>
    </row>
    <row r="5021" spans="1:2" x14ac:dyDescent="0.25">
      <c r="A5021" t="s">
        <v>10986</v>
      </c>
      <c r="B5021" t="s">
        <v>10987</v>
      </c>
    </row>
    <row r="5022" spans="1:2" x14ac:dyDescent="0.25">
      <c r="A5022" t="s">
        <v>10947</v>
      </c>
      <c r="B5022" t="s">
        <v>3339</v>
      </c>
    </row>
    <row r="5023" spans="1:2" x14ac:dyDescent="0.25">
      <c r="A5023" t="s">
        <v>10948</v>
      </c>
      <c r="B5023" t="s">
        <v>10949</v>
      </c>
    </row>
    <row r="5024" spans="1:2" x14ac:dyDescent="0.25">
      <c r="A5024" t="s">
        <v>10950</v>
      </c>
      <c r="B5024" t="s">
        <v>10951</v>
      </c>
    </row>
    <row r="5025" spans="1:2" x14ac:dyDescent="0.25">
      <c r="A5025" t="s">
        <v>10952</v>
      </c>
      <c r="B5025" t="s">
        <v>8660</v>
      </c>
    </row>
    <row r="5026" spans="1:2" x14ac:dyDescent="0.25">
      <c r="A5026" t="s">
        <v>10953</v>
      </c>
      <c r="B5026" t="s">
        <v>10954</v>
      </c>
    </row>
    <row r="5027" spans="1:2" x14ac:dyDescent="0.25">
      <c r="A5027" t="s">
        <v>10955</v>
      </c>
      <c r="B5027" t="s">
        <v>10956</v>
      </c>
    </row>
    <row r="5028" spans="1:2" x14ac:dyDescent="0.25">
      <c r="A5028" t="s">
        <v>10957</v>
      </c>
      <c r="B5028" t="s">
        <v>2534</v>
      </c>
    </row>
    <row r="5029" spans="1:2" x14ac:dyDescent="0.25">
      <c r="A5029" t="s">
        <v>10958</v>
      </c>
      <c r="B5029" t="s">
        <v>10959</v>
      </c>
    </row>
    <row r="5030" spans="1:2" x14ac:dyDescent="0.25">
      <c r="A5030" t="s">
        <v>10960</v>
      </c>
      <c r="B5030" t="s">
        <v>10961</v>
      </c>
    </row>
    <row r="5031" spans="1:2" x14ac:dyDescent="0.25">
      <c r="A5031" t="s">
        <v>10962</v>
      </c>
      <c r="B5031" t="s">
        <v>10963</v>
      </c>
    </row>
    <row r="5032" spans="1:2" x14ac:dyDescent="0.25">
      <c r="A5032" t="s">
        <v>10998</v>
      </c>
      <c r="B5032" t="s">
        <v>2820</v>
      </c>
    </row>
    <row r="5033" spans="1:2" x14ac:dyDescent="0.25">
      <c r="A5033" t="s">
        <v>10999</v>
      </c>
      <c r="B5033" t="s">
        <v>11000</v>
      </c>
    </row>
    <row r="5034" spans="1:2" x14ac:dyDescent="0.25">
      <c r="A5034" t="s">
        <v>11001</v>
      </c>
      <c r="B5034" t="s">
        <v>11002</v>
      </c>
    </row>
    <row r="5035" spans="1:2" x14ac:dyDescent="0.25">
      <c r="A5035" t="s">
        <v>11003</v>
      </c>
      <c r="B5035" t="s">
        <v>11004</v>
      </c>
    </row>
    <row r="5036" spans="1:2" x14ac:dyDescent="0.25">
      <c r="A5036" t="s">
        <v>11005</v>
      </c>
      <c r="B5036" t="s">
        <v>11006</v>
      </c>
    </row>
    <row r="5037" spans="1:2" x14ac:dyDescent="0.25">
      <c r="A5037" t="s">
        <v>11007</v>
      </c>
      <c r="B5037" t="s">
        <v>11008</v>
      </c>
    </row>
    <row r="5038" spans="1:2" x14ac:dyDescent="0.25">
      <c r="A5038" t="s">
        <v>11009</v>
      </c>
      <c r="B5038" t="s">
        <v>11010</v>
      </c>
    </row>
    <row r="5039" spans="1:2" x14ac:dyDescent="0.25">
      <c r="A5039" t="s">
        <v>11011</v>
      </c>
      <c r="B5039" t="s">
        <v>11012</v>
      </c>
    </row>
    <row r="5040" spans="1:2" x14ac:dyDescent="0.25">
      <c r="A5040" t="s">
        <v>11013</v>
      </c>
      <c r="B5040" t="s">
        <v>2136</v>
      </c>
    </row>
    <row r="5041" spans="1:2" x14ac:dyDescent="0.25">
      <c r="A5041" t="s">
        <v>11014</v>
      </c>
      <c r="B5041" t="s">
        <v>11015</v>
      </c>
    </row>
    <row r="5042" spans="1:2" x14ac:dyDescent="0.25">
      <c r="A5042" t="s">
        <v>11016</v>
      </c>
      <c r="B5042" t="s">
        <v>11017</v>
      </c>
    </row>
    <row r="5043" spans="1:2" x14ac:dyDescent="0.25">
      <c r="A5043" t="s">
        <v>11018</v>
      </c>
      <c r="B5043" t="s">
        <v>11019</v>
      </c>
    </row>
    <row r="5044" spans="1:2" x14ac:dyDescent="0.25">
      <c r="A5044" t="s">
        <v>11020</v>
      </c>
      <c r="B5044" t="s">
        <v>11021</v>
      </c>
    </row>
    <row r="5045" spans="1:2" x14ac:dyDescent="0.25">
      <c r="A5045" t="s">
        <v>11022</v>
      </c>
      <c r="B5045" t="s">
        <v>9563</v>
      </c>
    </row>
    <row r="5046" spans="1:2" x14ac:dyDescent="0.25">
      <c r="A5046" t="s">
        <v>11023</v>
      </c>
      <c r="B5046" t="s">
        <v>11024</v>
      </c>
    </row>
    <row r="5047" spans="1:2" x14ac:dyDescent="0.25">
      <c r="A5047" t="s">
        <v>11025</v>
      </c>
      <c r="B5047" t="s">
        <v>11026</v>
      </c>
    </row>
    <row r="5048" spans="1:2" x14ac:dyDescent="0.25">
      <c r="A5048" t="s">
        <v>11027</v>
      </c>
      <c r="B5048" t="s">
        <v>2136</v>
      </c>
    </row>
    <row r="5049" spans="1:2" x14ac:dyDescent="0.25">
      <c r="A5049" t="s">
        <v>11028</v>
      </c>
      <c r="B5049" t="s">
        <v>11029</v>
      </c>
    </row>
    <row r="5050" spans="1:2" x14ac:dyDescent="0.25">
      <c r="A5050" t="s">
        <v>11030</v>
      </c>
      <c r="B5050" t="s">
        <v>11031</v>
      </c>
    </row>
    <row r="5051" spans="1:2" x14ac:dyDescent="0.25">
      <c r="A5051" t="s">
        <v>11032</v>
      </c>
      <c r="B5051" t="s">
        <v>11033</v>
      </c>
    </row>
    <row r="5052" spans="1:2" x14ac:dyDescent="0.25">
      <c r="A5052" t="s">
        <v>11034</v>
      </c>
      <c r="B5052" t="s">
        <v>8445</v>
      </c>
    </row>
    <row r="5053" spans="1:2" x14ac:dyDescent="0.25">
      <c r="A5053" t="s">
        <v>11035</v>
      </c>
      <c r="B5053" t="s">
        <v>2679</v>
      </c>
    </row>
    <row r="5054" spans="1:2" x14ac:dyDescent="0.25">
      <c r="A5054" t="s">
        <v>11036</v>
      </c>
      <c r="B5054" t="s">
        <v>3184</v>
      </c>
    </row>
    <row r="5055" spans="1:2" x14ac:dyDescent="0.25">
      <c r="A5055" t="s">
        <v>11037</v>
      </c>
      <c r="B5055" t="s">
        <v>11038</v>
      </c>
    </row>
    <row r="5056" spans="1:2" x14ac:dyDescent="0.25">
      <c r="A5056" t="s">
        <v>11039</v>
      </c>
      <c r="B5056" t="s">
        <v>2443</v>
      </c>
    </row>
    <row r="5057" spans="1:2" x14ac:dyDescent="0.25">
      <c r="A5057" t="s">
        <v>11040</v>
      </c>
      <c r="B5057" t="s">
        <v>11041</v>
      </c>
    </row>
    <row r="5058" spans="1:2" x14ac:dyDescent="0.25">
      <c r="A5058" t="s">
        <v>11042</v>
      </c>
      <c r="B5058" t="s">
        <v>11043</v>
      </c>
    </row>
    <row r="5059" spans="1:2" x14ac:dyDescent="0.25">
      <c r="A5059" t="s">
        <v>11044</v>
      </c>
      <c r="B5059" t="s">
        <v>11045</v>
      </c>
    </row>
    <row r="5060" spans="1:2" x14ac:dyDescent="0.25">
      <c r="A5060" t="s">
        <v>11046</v>
      </c>
      <c r="B5060" t="s">
        <v>5060</v>
      </c>
    </row>
    <row r="5061" spans="1:2" x14ac:dyDescent="0.25">
      <c r="A5061" t="s">
        <v>11047</v>
      </c>
      <c r="B5061" t="s">
        <v>11048</v>
      </c>
    </row>
    <row r="5062" spans="1:2" x14ac:dyDescent="0.25">
      <c r="A5062" t="s">
        <v>11049</v>
      </c>
      <c r="B5062" t="s">
        <v>11050</v>
      </c>
    </row>
    <row r="5063" spans="1:2" x14ac:dyDescent="0.25">
      <c r="A5063" t="s">
        <v>11051</v>
      </c>
      <c r="B5063" t="s">
        <v>11052</v>
      </c>
    </row>
    <row r="5064" spans="1:2" x14ac:dyDescent="0.25">
      <c r="A5064" t="s">
        <v>11053</v>
      </c>
      <c r="B5064" t="s">
        <v>2667</v>
      </c>
    </row>
    <row r="5065" spans="1:2" x14ac:dyDescent="0.25">
      <c r="A5065" t="s">
        <v>11054</v>
      </c>
      <c r="B5065" t="s">
        <v>11055</v>
      </c>
    </row>
    <row r="5066" spans="1:2" x14ac:dyDescent="0.25">
      <c r="A5066" t="s">
        <v>11056</v>
      </c>
      <c r="B5066" t="s">
        <v>8593</v>
      </c>
    </row>
    <row r="5067" spans="1:2" x14ac:dyDescent="0.25">
      <c r="A5067" t="s">
        <v>11057</v>
      </c>
      <c r="B5067" t="s">
        <v>11058</v>
      </c>
    </row>
    <row r="5068" spans="1:2" x14ac:dyDescent="0.25">
      <c r="A5068" t="s">
        <v>11059</v>
      </c>
      <c r="B5068" t="s">
        <v>11060</v>
      </c>
    </row>
    <row r="5069" spans="1:2" x14ac:dyDescent="0.25">
      <c r="A5069" t="s">
        <v>11061</v>
      </c>
      <c r="B5069" t="s">
        <v>11062</v>
      </c>
    </row>
    <row r="5070" spans="1:2" x14ac:dyDescent="0.25">
      <c r="A5070" t="s">
        <v>11063</v>
      </c>
      <c r="B5070" t="s">
        <v>11064</v>
      </c>
    </row>
    <row r="5071" spans="1:2" x14ac:dyDescent="0.25">
      <c r="A5071" t="s">
        <v>11065</v>
      </c>
      <c r="B5071" t="s">
        <v>11066</v>
      </c>
    </row>
    <row r="5072" spans="1:2" x14ac:dyDescent="0.25">
      <c r="A5072" t="s">
        <v>11067</v>
      </c>
      <c r="B5072" t="s">
        <v>11068</v>
      </c>
    </row>
    <row r="5073" spans="1:2" x14ac:dyDescent="0.25">
      <c r="A5073" t="s">
        <v>11069</v>
      </c>
      <c r="B5073" t="s">
        <v>5467</v>
      </c>
    </row>
    <row r="5074" spans="1:2" x14ac:dyDescent="0.25">
      <c r="A5074" t="s">
        <v>11070</v>
      </c>
      <c r="B5074" t="s">
        <v>11071</v>
      </c>
    </row>
    <row r="5075" spans="1:2" x14ac:dyDescent="0.25">
      <c r="A5075" t="s">
        <v>11072</v>
      </c>
      <c r="B5075" t="s">
        <v>11073</v>
      </c>
    </row>
    <row r="5076" spans="1:2" x14ac:dyDescent="0.25">
      <c r="A5076" t="s">
        <v>11074</v>
      </c>
      <c r="B5076" t="s">
        <v>11075</v>
      </c>
    </row>
    <row r="5077" spans="1:2" x14ac:dyDescent="0.25">
      <c r="A5077" t="s">
        <v>11076</v>
      </c>
      <c r="B5077" t="s">
        <v>11077</v>
      </c>
    </row>
    <row r="5078" spans="1:2" x14ac:dyDescent="0.25">
      <c r="A5078" t="s">
        <v>11078</v>
      </c>
      <c r="B5078" t="s">
        <v>11079</v>
      </c>
    </row>
    <row r="5079" spans="1:2" x14ac:dyDescent="0.25">
      <c r="A5079" t="s">
        <v>11080</v>
      </c>
      <c r="B5079" t="s">
        <v>11081</v>
      </c>
    </row>
    <row r="5080" spans="1:2" x14ac:dyDescent="0.25">
      <c r="A5080" t="s">
        <v>11082</v>
      </c>
      <c r="B5080" t="s">
        <v>4345</v>
      </c>
    </row>
    <row r="5081" spans="1:2" x14ac:dyDescent="0.25">
      <c r="A5081" t="s">
        <v>11083</v>
      </c>
      <c r="B5081" t="s">
        <v>9624</v>
      </c>
    </row>
    <row r="5082" spans="1:2" x14ac:dyDescent="0.25">
      <c r="A5082" t="s">
        <v>11084</v>
      </c>
      <c r="B5082" t="s">
        <v>11085</v>
      </c>
    </row>
    <row r="5083" spans="1:2" x14ac:dyDescent="0.25">
      <c r="A5083" t="s">
        <v>11086</v>
      </c>
      <c r="B5083" t="s">
        <v>11087</v>
      </c>
    </row>
    <row r="5084" spans="1:2" x14ac:dyDescent="0.25">
      <c r="A5084" t="s">
        <v>11088</v>
      </c>
      <c r="B5084" t="s">
        <v>11089</v>
      </c>
    </row>
    <row r="5085" spans="1:2" x14ac:dyDescent="0.25">
      <c r="A5085" t="s">
        <v>11090</v>
      </c>
      <c r="B5085" t="s">
        <v>2417</v>
      </c>
    </row>
    <row r="5086" spans="1:2" x14ac:dyDescent="0.25">
      <c r="A5086" t="s">
        <v>11091</v>
      </c>
      <c r="B5086" t="s">
        <v>11092</v>
      </c>
    </row>
    <row r="5087" spans="1:2" x14ac:dyDescent="0.25">
      <c r="A5087" t="s">
        <v>11093</v>
      </c>
      <c r="B5087" t="s">
        <v>11094</v>
      </c>
    </row>
    <row r="5088" spans="1:2" x14ac:dyDescent="0.25">
      <c r="A5088" t="s">
        <v>11095</v>
      </c>
      <c r="B5088" t="s">
        <v>11096</v>
      </c>
    </row>
    <row r="5089" spans="1:2" x14ac:dyDescent="0.25">
      <c r="A5089" t="s">
        <v>11097</v>
      </c>
      <c r="B5089" t="s">
        <v>5812</v>
      </c>
    </row>
    <row r="5090" spans="1:2" x14ac:dyDescent="0.25">
      <c r="A5090" t="s">
        <v>11098</v>
      </c>
      <c r="B5090" t="s">
        <v>11099</v>
      </c>
    </row>
    <row r="5091" spans="1:2" x14ac:dyDescent="0.25">
      <c r="A5091" t="s">
        <v>11100</v>
      </c>
      <c r="B5091" t="s">
        <v>11101</v>
      </c>
    </row>
    <row r="5092" spans="1:2" x14ac:dyDescent="0.25">
      <c r="A5092" t="s">
        <v>11102</v>
      </c>
      <c r="B5092" t="s">
        <v>11103</v>
      </c>
    </row>
    <row r="5093" spans="1:2" x14ac:dyDescent="0.25">
      <c r="A5093" t="s">
        <v>11104</v>
      </c>
      <c r="B5093" t="s">
        <v>11105</v>
      </c>
    </row>
    <row r="5094" spans="1:2" x14ac:dyDescent="0.25">
      <c r="A5094" t="s">
        <v>11106</v>
      </c>
      <c r="B5094" t="s">
        <v>11107</v>
      </c>
    </row>
    <row r="5095" spans="1:2" x14ac:dyDescent="0.25">
      <c r="A5095" t="s">
        <v>11108</v>
      </c>
      <c r="B5095" t="s">
        <v>11109</v>
      </c>
    </row>
    <row r="5096" spans="1:2" x14ac:dyDescent="0.25">
      <c r="A5096" t="s">
        <v>11110</v>
      </c>
      <c r="B5096" t="s">
        <v>11111</v>
      </c>
    </row>
    <row r="5097" spans="1:2" x14ac:dyDescent="0.25">
      <c r="A5097" t="s">
        <v>11112</v>
      </c>
      <c r="B5097" t="s">
        <v>11113</v>
      </c>
    </row>
    <row r="5098" spans="1:2" x14ac:dyDescent="0.25">
      <c r="A5098" t="s">
        <v>11114</v>
      </c>
      <c r="B5098" t="s">
        <v>11115</v>
      </c>
    </row>
    <row r="5099" spans="1:2" x14ac:dyDescent="0.25">
      <c r="A5099" t="s">
        <v>11116</v>
      </c>
      <c r="B5099" t="s">
        <v>11117</v>
      </c>
    </row>
    <row r="5100" spans="1:2" x14ac:dyDescent="0.25">
      <c r="A5100" t="s">
        <v>11118</v>
      </c>
      <c r="B5100" t="s">
        <v>11119</v>
      </c>
    </row>
    <row r="5101" spans="1:2" x14ac:dyDescent="0.25">
      <c r="A5101" t="s">
        <v>11120</v>
      </c>
      <c r="B5101" t="s">
        <v>11121</v>
      </c>
    </row>
    <row r="5102" spans="1:2" x14ac:dyDescent="0.25">
      <c r="A5102" t="s">
        <v>11122</v>
      </c>
      <c r="B5102" t="s">
        <v>2981</v>
      </c>
    </row>
    <row r="5103" spans="1:2" x14ac:dyDescent="0.25">
      <c r="A5103" t="s">
        <v>11123</v>
      </c>
      <c r="B5103" t="s">
        <v>11124</v>
      </c>
    </row>
    <row r="5104" spans="1:2" x14ac:dyDescent="0.25">
      <c r="A5104" t="s">
        <v>11125</v>
      </c>
      <c r="B5104" t="s">
        <v>11126</v>
      </c>
    </row>
    <row r="5105" spans="1:2" x14ac:dyDescent="0.25">
      <c r="A5105" t="s">
        <v>11127</v>
      </c>
      <c r="B5105" t="s">
        <v>11128</v>
      </c>
    </row>
    <row r="5106" spans="1:2" x14ac:dyDescent="0.25">
      <c r="A5106" t="s">
        <v>11129</v>
      </c>
      <c r="B5106" t="s">
        <v>8845</v>
      </c>
    </row>
    <row r="5107" spans="1:2" x14ac:dyDescent="0.25">
      <c r="A5107" t="s">
        <v>11130</v>
      </c>
      <c r="B5107" t="s">
        <v>11131</v>
      </c>
    </row>
    <row r="5108" spans="1:2" x14ac:dyDescent="0.25">
      <c r="A5108" t="s">
        <v>11132</v>
      </c>
      <c r="B5108" t="s">
        <v>8845</v>
      </c>
    </row>
    <row r="5109" spans="1:2" x14ac:dyDescent="0.25">
      <c r="A5109" t="s">
        <v>11133</v>
      </c>
      <c r="B5109" t="s">
        <v>11134</v>
      </c>
    </row>
    <row r="5110" spans="1:2" x14ac:dyDescent="0.25">
      <c r="A5110" t="s">
        <v>11135</v>
      </c>
      <c r="B5110" t="s">
        <v>11136</v>
      </c>
    </row>
    <row r="5111" spans="1:2" x14ac:dyDescent="0.25">
      <c r="A5111" t="s">
        <v>11137</v>
      </c>
      <c r="B5111" t="s">
        <v>11138</v>
      </c>
    </row>
    <row r="5112" spans="1:2" x14ac:dyDescent="0.25">
      <c r="A5112" t="s">
        <v>11139</v>
      </c>
      <c r="B5112" t="s">
        <v>2210</v>
      </c>
    </row>
    <row r="5113" spans="1:2" x14ac:dyDescent="0.25">
      <c r="A5113" t="s">
        <v>11140</v>
      </c>
      <c r="B5113" t="s">
        <v>11141</v>
      </c>
    </row>
    <row r="5114" spans="1:2" x14ac:dyDescent="0.25">
      <c r="A5114" t="s">
        <v>11142</v>
      </c>
      <c r="B5114" t="s">
        <v>11143</v>
      </c>
    </row>
    <row r="5115" spans="1:2" x14ac:dyDescent="0.25">
      <c r="A5115" t="s">
        <v>11144</v>
      </c>
      <c r="B5115" t="s">
        <v>11145</v>
      </c>
    </row>
    <row r="5116" spans="1:2" x14ac:dyDescent="0.25">
      <c r="A5116" t="s">
        <v>11146</v>
      </c>
      <c r="B5116" t="s">
        <v>11147</v>
      </c>
    </row>
    <row r="5117" spans="1:2" x14ac:dyDescent="0.25">
      <c r="A5117" t="s">
        <v>11148</v>
      </c>
      <c r="B5117" t="s">
        <v>11149</v>
      </c>
    </row>
    <row r="5118" spans="1:2" x14ac:dyDescent="0.25">
      <c r="A5118" t="s">
        <v>11150</v>
      </c>
      <c r="B5118" t="s">
        <v>11151</v>
      </c>
    </row>
    <row r="5119" spans="1:2" x14ac:dyDescent="0.25">
      <c r="A5119" t="s">
        <v>11152</v>
      </c>
      <c r="B5119" t="s">
        <v>11153</v>
      </c>
    </row>
    <row r="5120" spans="1:2" x14ac:dyDescent="0.25">
      <c r="A5120" t="s">
        <v>11154</v>
      </c>
      <c r="B5120" t="s">
        <v>8359</v>
      </c>
    </row>
    <row r="5121" spans="1:2" x14ac:dyDescent="0.25">
      <c r="A5121" t="s">
        <v>11155</v>
      </c>
      <c r="B5121" t="s">
        <v>11156</v>
      </c>
    </row>
    <row r="5122" spans="1:2" x14ac:dyDescent="0.25">
      <c r="A5122" t="s">
        <v>11157</v>
      </c>
      <c r="B5122" t="s">
        <v>2215</v>
      </c>
    </row>
    <row r="5123" spans="1:2" x14ac:dyDescent="0.25">
      <c r="A5123" t="s">
        <v>11158</v>
      </c>
      <c r="B5123" t="s">
        <v>2703</v>
      </c>
    </row>
    <row r="5124" spans="1:2" x14ac:dyDescent="0.25">
      <c r="A5124" t="s">
        <v>11159</v>
      </c>
      <c r="B5124" t="s">
        <v>11160</v>
      </c>
    </row>
    <row r="5125" spans="1:2" x14ac:dyDescent="0.25">
      <c r="A5125" t="s">
        <v>11161</v>
      </c>
      <c r="B5125" t="s">
        <v>11162</v>
      </c>
    </row>
    <row r="5126" spans="1:2" x14ac:dyDescent="0.25">
      <c r="A5126" t="s">
        <v>11163</v>
      </c>
      <c r="B5126" t="s">
        <v>11164</v>
      </c>
    </row>
    <row r="5127" spans="1:2" x14ac:dyDescent="0.25">
      <c r="A5127" t="s">
        <v>11165</v>
      </c>
      <c r="B5127" t="s">
        <v>11166</v>
      </c>
    </row>
    <row r="5128" spans="1:2" x14ac:dyDescent="0.25">
      <c r="A5128" t="s">
        <v>11167</v>
      </c>
      <c r="B5128" t="s">
        <v>11168</v>
      </c>
    </row>
    <row r="5129" spans="1:2" x14ac:dyDescent="0.25">
      <c r="A5129" t="s">
        <v>11169</v>
      </c>
      <c r="B5129" t="s">
        <v>11170</v>
      </c>
    </row>
    <row r="5130" spans="1:2" x14ac:dyDescent="0.25">
      <c r="A5130" t="s">
        <v>11171</v>
      </c>
      <c r="B5130" t="s">
        <v>11172</v>
      </c>
    </row>
    <row r="5131" spans="1:2" x14ac:dyDescent="0.25">
      <c r="A5131" t="s">
        <v>11173</v>
      </c>
      <c r="B5131" t="s">
        <v>11174</v>
      </c>
    </row>
    <row r="5132" spans="1:2" x14ac:dyDescent="0.25">
      <c r="A5132" t="s">
        <v>11175</v>
      </c>
      <c r="B5132" t="s">
        <v>2016</v>
      </c>
    </row>
    <row r="5133" spans="1:2" x14ac:dyDescent="0.25">
      <c r="A5133" t="s">
        <v>11176</v>
      </c>
      <c r="B5133" t="s">
        <v>11177</v>
      </c>
    </row>
    <row r="5134" spans="1:2" x14ac:dyDescent="0.25">
      <c r="A5134" t="s">
        <v>11178</v>
      </c>
      <c r="B5134" t="s">
        <v>5801</v>
      </c>
    </row>
    <row r="5135" spans="1:2" x14ac:dyDescent="0.25">
      <c r="A5135" t="s">
        <v>11179</v>
      </c>
      <c r="B5135" t="s">
        <v>2574</v>
      </c>
    </row>
    <row r="5136" spans="1:2" x14ac:dyDescent="0.25">
      <c r="A5136" t="s">
        <v>11180</v>
      </c>
      <c r="B5136" t="s">
        <v>3195</v>
      </c>
    </row>
    <row r="5137" spans="1:2" x14ac:dyDescent="0.25">
      <c r="A5137" t="s">
        <v>11181</v>
      </c>
      <c r="B5137" t="s">
        <v>11182</v>
      </c>
    </row>
    <row r="5138" spans="1:2" x14ac:dyDescent="0.25">
      <c r="A5138" t="s">
        <v>11183</v>
      </c>
      <c r="B5138" t="s">
        <v>5392</v>
      </c>
    </row>
    <row r="5139" spans="1:2" x14ac:dyDescent="0.25">
      <c r="A5139" t="s">
        <v>11184</v>
      </c>
      <c r="B5139" t="s">
        <v>11185</v>
      </c>
    </row>
    <row r="5140" spans="1:2" x14ac:dyDescent="0.25">
      <c r="A5140" t="s">
        <v>11186</v>
      </c>
      <c r="B5140" t="s">
        <v>11187</v>
      </c>
    </row>
    <row r="5141" spans="1:2" x14ac:dyDescent="0.25">
      <c r="A5141" t="s">
        <v>11188</v>
      </c>
      <c r="B5141" t="s">
        <v>11189</v>
      </c>
    </row>
    <row r="5142" spans="1:2" x14ac:dyDescent="0.25">
      <c r="A5142" t="s">
        <v>11190</v>
      </c>
      <c r="B5142" t="s">
        <v>11191</v>
      </c>
    </row>
    <row r="5143" spans="1:2" x14ac:dyDescent="0.25">
      <c r="A5143" t="s">
        <v>11192</v>
      </c>
      <c r="B5143" t="s">
        <v>11193</v>
      </c>
    </row>
    <row r="5144" spans="1:2" x14ac:dyDescent="0.25">
      <c r="A5144" t="s">
        <v>11194</v>
      </c>
      <c r="B5144" t="s">
        <v>11195</v>
      </c>
    </row>
    <row r="5145" spans="1:2" x14ac:dyDescent="0.25">
      <c r="A5145" t="s">
        <v>11196</v>
      </c>
      <c r="B5145" t="s">
        <v>5616</v>
      </c>
    </row>
    <row r="5146" spans="1:2" x14ac:dyDescent="0.25">
      <c r="A5146" t="s">
        <v>11197</v>
      </c>
      <c r="B5146" t="s">
        <v>11198</v>
      </c>
    </row>
    <row r="5147" spans="1:2" x14ac:dyDescent="0.25">
      <c r="A5147" t="s">
        <v>11199</v>
      </c>
      <c r="B5147" t="s">
        <v>11200</v>
      </c>
    </row>
    <row r="5148" spans="1:2" x14ac:dyDescent="0.25">
      <c r="A5148" t="s">
        <v>11201</v>
      </c>
      <c r="B5148" t="s">
        <v>11202</v>
      </c>
    </row>
    <row r="5149" spans="1:2" x14ac:dyDescent="0.25">
      <c r="A5149" t="s">
        <v>11203</v>
      </c>
      <c r="B5149" t="s">
        <v>2238</v>
      </c>
    </row>
    <row r="5150" spans="1:2" x14ac:dyDescent="0.25">
      <c r="A5150" t="s">
        <v>11204</v>
      </c>
      <c r="B5150" t="s">
        <v>2488</v>
      </c>
    </row>
    <row r="5151" spans="1:2" x14ac:dyDescent="0.25">
      <c r="A5151" t="s">
        <v>11205</v>
      </c>
      <c r="B5151" t="s">
        <v>4239</v>
      </c>
    </row>
    <row r="5152" spans="1:2" x14ac:dyDescent="0.25">
      <c r="A5152" t="s">
        <v>11206</v>
      </c>
      <c r="B5152" t="s">
        <v>11207</v>
      </c>
    </row>
    <row r="5153" spans="1:2" x14ac:dyDescent="0.25">
      <c r="A5153" t="s">
        <v>11208</v>
      </c>
      <c r="B5153" t="s">
        <v>2362</v>
      </c>
    </row>
    <row r="5154" spans="1:2" x14ac:dyDescent="0.25">
      <c r="A5154" t="s">
        <v>11209</v>
      </c>
      <c r="B5154" t="s">
        <v>9991</v>
      </c>
    </row>
    <row r="5155" spans="1:2" x14ac:dyDescent="0.25">
      <c r="A5155" t="s">
        <v>11210</v>
      </c>
      <c r="B5155" t="s">
        <v>11211</v>
      </c>
    </row>
    <row r="5156" spans="1:2" x14ac:dyDescent="0.25">
      <c r="A5156" t="s">
        <v>11212</v>
      </c>
      <c r="B5156" t="s">
        <v>11213</v>
      </c>
    </row>
    <row r="5157" spans="1:2" x14ac:dyDescent="0.25">
      <c r="A5157" t="s">
        <v>11214</v>
      </c>
      <c r="B5157" t="s">
        <v>11215</v>
      </c>
    </row>
    <row r="5158" spans="1:2" x14ac:dyDescent="0.25">
      <c r="A5158" t="s">
        <v>11216</v>
      </c>
      <c r="B5158" t="s">
        <v>1798</v>
      </c>
    </row>
    <row r="5159" spans="1:2" x14ac:dyDescent="0.25">
      <c r="A5159" t="s">
        <v>11217</v>
      </c>
      <c r="B5159" t="s">
        <v>11218</v>
      </c>
    </row>
    <row r="5160" spans="1:2" x14ac:dyDescent="0.25">
      <c r="A5160" t="s">
        <v>11219</v>
      </c>
      <c r="B5160" t="s">
        <v>2415</v>
      </c>
    </row>
    <row r="5161" spans="1:2" x14ac:dyDescent="0.25">
      <c r="A5161" t="s">
        <v>11220</v>
      </c>
      <c r="B5161" t="s">
        <v>11221</v>
      </c>
    </row>
    <row r="5162" spans="1:2" x14ac:dyDescent="0.25">
      <c r="A5162" t="s">
        <v>11222</v>
      </c>
      <c r="B5162" t="s">
        <v>9098</v>
      </c>
    </row>
    <row r="5163" spans="1:2" x14ac:dyDescent="0.25">
      <c r="A5163" t="s">
        <v>11223</v>
      </c>
      <c r="B5163" t="s">
        <v>11224</v>
      </c>
    </row>
    <row r="5164" spans="1:2" x14ac:dyDescent="0.25">
      <c r="A5164" t="s">
        <v>11225</v>
      </c>
      <c r="B5164" t="s">
        <v>11226</v>
      </c>
    </row>
    <row r="5165" spans="1:2" x14ac:dyDescent="0.25">
      <c r="A5165" t="s">
        <v>11227</v>
      </c>
      <c r="B5165" t="s">
        <v>2415</v>
      </c>
    </row>
    <row r="5166" spans="1:2" x14ac:dyDescent="0.25">
      <c r="A5166" t="s">
        <v>11228</v>
      </c>
      <c r="B5166" t="s">
        <v>11229</v>
      </c>
    </row>
    <row r="5167" spans="1:2" x14ac:dyDescent="0.25">
      <c r="A5167" t="s">
        <v>11230</v>
      </c>
      <c r="B5167" t="s">
        <v>2641</v>
      </c>
    </row>
    <row r="5168" spans="1:2" x14ac:dyDescent="0.25">
      <c r="A5168" t="s">
        <v>11231</v>
      </c>
      <c r="B5168" t="s">
        <v>3572</v>
      </c>
    </row>
    <row r="5169" spans="1:2" x14ac:dyDescent="0.25">
      <c r="A5169" t="s">
        <v>11232</v>
      </c>
      <c r="B5169" t="s">
        <v>11233</v>
      </c>
    </row>
    <row r="5170" spans="1:2" x14ac:dyDescent="0.25">
      <c r="A5170" t="s">
        <v>11234</v>
      </c>
      <c r="B5170" t="s">
        <v>3230</v>
      </c>
    </row>
    <row r="5171" spans="1:2" x14ac:dyDescent="0.25">
      <c r="A5171" t="s">
        <v>11235</v>
      </c>
      <c r="B5171" t="s">
        <v>10003</v>
      </c>
    </row>
    <row r="5172" spans="1:2" x14ac:dyDescent="0.25">
      <c r="A5172" t="s">
        <v>11236</v>
      </c>
      <c r="B5172" t="s">
        <v>11237</v>
      </c>
    </row>
    <row r="5173" spans="1:2" x14ac:dyDescent="0.25">
      <c r="A5173" t="s">
        <v>11238</v>
      </c>
      <c r="B5173" t="s">
        <v>11239</v>
      </c>
    </row>
    <row r="5174" spans="1:2" x14ac:dyDescent="0.25">
      <c r="A5174" t="s">
        <v>11240</v>
      </c>
      <c r="B5174" t="s">
        <v>11241</v>
      </c>
    </row>
    <row r="5175" spans="1:2" x14ac:dyDescent="0.25">
      <c r="A5175" t="s">
        <v>11242</v>
      </c>
      <c r="B5175" t="s">
        <v>11243</v>
      </c>
    </row>
    <row r="5176" spans="1:2" x14ac:dyDescent="0.25">
      <c r="A5176" t="s">
        <v>11244</v>
      </c>
      <c r="B5176" t="s">
        <v>2250</v>
      </c>
    </row>
    <row r="5177" spans="1:2" x14ac:dyDescent="0.25">
      <c r="A5177" t="s">
        <v>11245</v>
      </c>
      <c r="B5177" t="s">
        <v>11246</v>
      </c>
    </row>
    <row r="5178" spans="1:2" x14ac:dyDescent="0.25">
      <c r="A5178" t="s">
        <v>11247</v>
      </c>
      <c r="B5178" t="s">
        <v>8411</v>
      </c>
    </row>
    <row r="5179" spans="1:2" x14ac:dyDescent="0.25">
      <c r="A5179" t="s">
        <v>11248</v>
      </c>
      <c r="B5179" t="s">
        <v>11249</v>
      </c>
    </row>
    <row r="5180" spans="1:2" x14ac:dyDescent="0.25">
      <c r="A5180" t="s">
        <v>11250</v>
      </c>
      <c r="B5180" t="s">
        <v>11251</v>
      </c>
    </row>
    <row r="5181" spans="1:2" x14ac:dyDescent="0.25">
      <c r="A5181" t="s">
        <v>11252</v>
      </c>
      <c r="B5181" t="s">
        <v>11253</v>
      </c>
    </row>
    <row r="5182" spans="1:2" x14ac:dyDescent="0.25">
      <c r="A5182" t="s">
        <v>11254</v>
      </c>
      <c r="B5182" t="s">
        <v>11255</v>
      </c>
    </row>
    <row r="5183" spans="1:2" x14ac:dyDescent="0.25">
      <c r="A5183" t="s">
        <v>11256</v>
      </c>
      <c r="B5183" t="s">
        <v>11257</v>
      </c>
    </row>
    <row r="5184" spans="1:2" x14ac:dyDescent="0.25">
      <c r="A5184" t="s">
        <v>11258</v>
      </c>
      <c r="B5184" t="s">
        <v>11259</v>
      </c>
    </row>
    <row r="5185" spans="1:2" x14ac:dyDescent="0.25">
      <c r="A5185" t="s">
        <v>11260</v>
      </c>
      <c r="B5185" t="s">
        <v>11261</v>
      </c>
    </row>
    <row r="5186" spans="1:2" x14ac:dyDescent="0.25">
      <c r="A5186" t="s">
        <v>11262</v>
      </c>
      <c r="B5186" t="s">
        <v>11263</v>
      </c>
    </row>
    <row r="5187" spans="1:2" x14ac:dyDescent="0.25">
      <c r="A5187" t="s">
        <v>11264</v>
      </c>
      <c r="B5187" t="s">
        <v>11265</v>
      </c>
    </row>
    <row r="5188" spans="1:2" x14ac:dyDescent="0.25">
      <c r="A5188" t="s">
        <v>11266</v>
      </c>
      <c r="B5188" t="s">
        <v>11267</v>
      </c>
    </row>
    <row r="5189" spans="1:2" x14ac:dyDescent="0.25">
      <c r="A5189" t="s">
        <v>11268</v>
      </c>
      <c r="B5189" t="s">
        <v>11269</v>
      </c>
    </row>
    <row r="5190" spans="1:2" x14ac:dyDescent="0.25">
      <c r="A5190" t="s">
        <v>11270</v>
      </c>
      <c r="B5190" t="s">
        <v>11271</v>
      </c>
    </row>
    <row r="5191" spans="1:2" x14ac:dyDescent="0.25">
      <c r="A5191" t="s">
        <v>11272</v>
      </c>
      <c r="B5191" t="s">
        <v>5858</v>
      </c>
    </row>
    <row r="5192" spans="1:2" x14ac:dyDescent="0.25">
      <c r="A5192" t="s">
        <v>40329</v>
      </c>
      <c r="B5192" t="s">
        <v>40330</v>
      </c>
    </row>
    <row r="5193" spans="1:2" x14ac:dyDescent="0.25">
      <c r="A5193" t="s">
        <v>11273</v>
      </c>
      <c r="B5193" t="s">
        <v>10136</v>
      </c>
    </row>
    <row r="5194" spans="1:2" x14ac:dyDescent="0.25">
      <c r="A5194" t="s">
        <v>11274</v>
      </c>
      <c r="B5194" t="s">
        <v>11275</v>
      </c>
    </row>
    <row r="5195" spans="1:2" x14ac:dyDescent="0.25">
      <c r="A5195" t="s">
        <v>11276</v>
      </c>
      <c r="B5195" t="s">
        <v>11277</v>
      </c>
    </row>
    <row r="5196" spans="1:2" x14ac:dyDescent="0.25">
      <c r="A5196" t="s">
        <v>11278</v>
      </c>
      <c r="B5196" t="s">
        <v>11279</v>
      </c>
    </row>
    <row r="5197" spans="1:2" x14ac:dyDescent="0.25">
      <c r="A5197" t="s">
        <v>11280</v>
      </c>
      <c r="B5197" t="s">
        <v>11281</v>
      </c>
    </row>
    <row r="5198" spans="1:2" x14ac:dyDescent="0.25">
      <c r="A5198" t="s">
        <v>11282</v>
      </c>
      <c r="B5198" t="s">
        <v>2010</v>
      </c>
    </row>
    <row r="5199" spans="1:2" x14ac:dyDescent="0.25">
      <c r="A5199" t="s">
        <v>11283</v>
      </c>
      <c r="B5199" t="s">
        <v>5434</v>
      </c>
    </row>
    <row r="5200" spans="1:2" x14ac:dyDescent="0.25">
      <c r="A5200" t="s">
        <v>11284</v>
      </c>
      <c r="B5200" t="s">
        <v>11285</v>
      </c>
    </row>
    <row r="5201" spans="1:2" x14ac:dyDescent="0.25">
      <c r="A5201" t="s">
        <v>11286</v>
      </c>
      <c r="B5201" t="s">
        <v>11287</v>
      </c>
    </row>
    <row r="5202" spans="1:2" x14ac:dyDescent="0.25">
      <c r="A5202" t="s">
        <v>11288</v>
      </c>
      <c r="B5202" t="s">
        <v>11289</v>
      </c>
    </row>
    <row r="5203" spans="1:2" x14ac:dyDescent="0.25">
      <c r="A5203" t="s">
        <v>11290</v>
      </c>
      <c r="B5203" t="s">
        <v>11291</v>
      </c>
    </row>
    <row r="5204" spans="1:2" x14ac:dyDescent="0.25">
      <c r="A5204" t="s">
        <v>11292</v>
      </c>
      <c r="B5204" t="s">
        <v>11293</v>
      </c>
    </row>
    <row r="5205" spans="1:2" x14ac:dyDescent="0.25">
      <c r="A5205" t="s">
        <v>11294</v>
      </c>
      <c r="B5205" t="s">
        <v>2628</v>
      </c>
    </row>
    <row r="5206" spans="1:2" x14ac:dyDescent="0.25">
      <c r="A5206" t="s">
        <v>11295</v>
      </c>
      <c r="B5206" t="s">
        <v>2120</v>
      </c>
    </row>
    <row r="5207" spans="1:2" x14ac:dyDescent="0.25">
      <c r="A5207" t="s">
        <v>11296</v>
      </c>
      <c r="B5207" t="s">
        <v>1746</v>
      </c>
    </row>
    <row r="5208" spans="1:2" x14ac:dyDescent="0.25">
      <c r="A5208" t="s">
        <v>11297</v>
      </c>
      <c r="B5208" t="s">
        <v>1832</v>
      </c>
    </row>
    <row r="5209" spans="1:2" x14ac:dyDescent="0.25">
      <c r="A5209" t="s">
        <v>11298</v>
      </c>
      <c r="B5209" t="s">
        <v>11299</v>
      </c>
    </row>
    <row r="5210" spans="1:2" x14ac:dyDescent="0.25">
      <c r="A5210" t="s">
        <v>40331</v>
      </c>
      <c r="B5210" t="s">
        <v>40332</v>
      </c>
    </row>
    <row r="5211" spans="1:2" x14ac:dyDescent="0.25">
      <c r="A5211" t="s">
        <v>11300</v>
      </c>
      <c r="B5211" t="s">
        <v>11301</v>
      </c>
    </row>
    <row r="5212" spans="1:2" x14ac:dyDescent="0.25">
      <c r="A5212" t="s">
        <v>11302</v>
      </c>
      <c r="B5212" t="s">
        <v>11303</v>
      </c>
    </row>
    <row r="5213" spans="1:2" x14ac:dyDescent="0.25">
      <c r="A5213" t="s">
        <v>11304</v>
      </c>
      <c r="B5213" t="s">
        <v>11305</v>
      </c>
    </row>
    <row r="5214" spans="1:2" x14ac:dyDescent="0.25">
      <c r="A5214" t="s">
        <v>11306</v>
      </c>
      <c r="B5214" t="s">
        <v>11307</v>
      </c>
    </row>
    <row r="5215" spans="1:2" x14ac:dyDescent="0.25">
      <c r="A5215" t="s">
        <v>11308</v>
      </c>
      <c r="B5215" t="s">
        <v>11309</v>
      </c>
    </row>
    <row r="5216" spans="1:2" x14ac:dyDescent="0.25">
      <c r="A5216" t="s">
        <v>11310</v>
      </c>
      <c r="B5216" t="s">
        <v>5396</v>
      </c>
    </row>
    <row r="5217" spans="1:2" x14ac:dyDescent="0.25">
      <c r="A5217" t="s">
        <v>11311</v>
      </c>
      <c r="B5217" t="s">
        <v>11312</v>
      </c>
    </row>
    <row r="5218" spans="1:2" x14ac:dyDescent="0.25">
      <c r="A5218" t="s">
        <v>11313</v>
      </c>
      <c r="B5218" t="s">
        <v>11314</v>
      </c>
    </row>
    <row r="5219" spans="1:2" x14ac:dyDescent="0.25">
      <c r="A5219" t="s">
        <v>11315</v>
      </c>
      <c r="B5219" t="s">
        <v>4727</v>
      </c>
    </row>
    <row r="5220" spans="1:2" x14ac:dyDescent="0.25">
      <c r="A5220" t="s">
        <v>11316</v>
      </c>
      <c r="B5220" t="s">
        <v>2742</v>
      </c>
    </row>
    <row r="5221" spans="1:2" x14ac:dyDescent="0.25">
      <c r="A5221" t="s">
        <v>11317</v>
      </c>
      <c r="B5221" t="s">
        <v>11318</v>
      </c>
    </row>
    <row r="5222" spans="1:2" x14ac:dyDescent="0.25">
      <c r="A5222" t="s">
        <v>11319</v>
      </c>
      <c r="B5222" t="s">
        <v>2944</v>
      </c>
    </row>
    <row r="5223" spans="1:2" x14ac:dyDescent="0.25">
      <c r="A5223" t="s">
        <v>11320</v>
      </c>
      <c r="B5223" t="s">
        <v>8811</v>
      </c>
    </row>
    <row r="5224" spans="1:2" x14ac:dyDescent="0.25">
      <c r="A5224" t="s">
        <v>11321</v>
      </c>
      <c r="B5224" t="s">
        <v>11322</v>
      </c>
    </row>
    <row r="5225" spans="1:2" x14ac:dyDescent="0.25">
      <c r="A5225" t="s">
        <v>11323</v>
      </c>
      <c r="B5225" t="s">
        <v>11324</v>
      </c>
    </row>
    <row r="5226" spans="1:2" x14ac:dyDescent="0.25">
      <c r="A5226" t="s">
        <v>11325</v>
      </c>
      <c r="B5226" t="s">
        <v>5230</v>
      </c>
    </row>
    <row r="5227" spans="1:2" x14ac:dyDescent="0.25">
      <c r="A5227" t="s">
        <v>11326</v>
      </c>
      <c r="B5227" t="s">
        <v>11327</v>
      </c>
    </row>
    <row r="5228" spans="1:2" x14ac:dyDescent="0.25">
      <c r="A5228" t="s">
        <v>11328</v>
      </c>
      <c r="B5228" t="s">
        <v>11329</v>
      </c>
    </row>
    <row r="5229" spans="1:2" x14ac:dyDescent="0.25">
      <c r="A5229" t="s">
        <v>11330</v>
      </c>
      <c r="B5229" t="s">
        <v>11331</v>
      </c>
    </row>
    <row r="5230" spans="1:2" x14ac:dyDescent="0.25">
      <c r="A5230" t="s">
        <v>11332</v>
      </c>
      <c r="B5230" t="s">
        <v>11333</v>
      </c>
    </row>
    <row r="5231" spans="1:2" x14ac:dyDescent="0.25">
      <c r="A5231" t="s">
        <v>11334</v>
      </c>
      <c r="B5231" t="s">
        <v>11335</v>
      </c>
    </row>
    <row r="5232" spans="1:2" x14ac:dyDescent="0.25">
      <c r="A5232" t="s">
        <v>11336</v>
      </c>
      <c r="B5232" t="s">
        <v>2227</v>
      </c>
    </row>
    <row r="5233" spans="1:2" x14ac:dyDescent="0.25">
      <c r="A5233" t="s">
        <v>11337</v>
      </c>
      <c r="B5233" t="s">
        <v>11338</v>
      </c>
    </row>
    <row r="5234" spans="1:2" x14ac:dyDescent="0.25">
      <c r="A5234" t="s">
        <v>11339</v>
      </c>
      <c r="B5234" t="s">
        <v>1844</v>
      </c>
    </row>
    <row r="5235" spans="1:2" x14ac:dyDescent="0.25">
      <c r="A5235" t="s">
        <v>11340</v>
      </c>
      <c r="B5235" t="s">
        <v>11341</v>
      </c>
    </row>
    <row r="5236" spans="1:2" x14ac:dyDescent="0.25">
      <c r="A5236" t="s">
        <v>11342</v>
      </c>
      <c r="B5236" t="s">
        <v>11343</v>
      </c>
    </row>
    <row r="5237" spans="1:2" x14ac:dyDescent="0.25">
      <c r="A5237" t="s">
        <v>11344</v>
      </c>
      <c r="B5237" t="s">
        <v>11345</v>
      </c>
    </row>
    <row r="5238" spans="1:2" x14ac:dyDescent="0.25">
      <c r="A5238" t="s">
        <v>11346</v>
      </c>
      <c r="B5238" t="s">
        <v>11347</v>
      </c>
    </row>
    <row r="5239" spans="1:2" x14ac:dyDescent="0.25">
      <c r="A5239" t="s">
        <v>11348</v>
      </c>
      <c r="B5239" t="s">
        <v>11349</v>
      </c>
    </row>
    <row r="5240" spans="1:2" x14ac:dyDescent="0.25">
      <c r="A5240" t="s">
        <v>11350</v>
      </c>
      <c r="B5240" t="s">
        <v>11351</v>
      </c>
    </row>
    <row r="5241" spans="1:2" x14ac:dyDescent="0.25">
      <c r="A5241" t="s">
        <v>11352</v>
      </c>
      <c r="B5241" t="s">
        <v>11353</v>
      </c>
    </row>
    <row r="5242" spans="1:2" x14ac:dyDescent="0.25">
      <c r="A5242" t="s">
        <v>11354</v>
      </c>
      <c r="B5242" t="s">
        <v>11355</v>
      </c>
    </row>
    <row r="5243" spans="1:2" x14ac:dyDescent="0.25">
      <c r="A5243" t="s">
        <v>11356</v>
      </c>
      <c r="B5243" t="s">
        <v>11357</v>
      </c>
    </row>
    <row r="5244" spans="1:2" x14ac:dyDescent="0.25">
      <c r="A5244" t="s">
        <v>11358</v>
      </c>
      <c r="B5244" t="s">
        <v>11359</v>
      </c>
    </row>
    <row r="5245" spans="1:2" x14ac:dyDescent="0.25">
      <c r="A5245" t="s">
        <v>11360</v>
      </c>
      <c r="B5245" t="s">
        <v>5500</v>
      </c>
    </row>
    <row r="5246" spans="1:2" x14ac:dyDescent="0.25">
      <c r="A5246" t="s">
        <v>11361</v>
      </c>
      <c r="B5246" t="s">
        <v>11362</v>
      </c>
    </row>
    <row r="5247" spans="1:2" x14ac:dyDescent="0.25">
      <c r="A5247" t="s">
        <v>11363</v>
      </c>
      <c r="B5247" t="s">
        <v>11364</v>
      </c>
    </row>
    <row r="5248" spans="1:2" x14ac:dyDescent="0.25">
      <c r="A5248" t="s">
        <v>11365</v>
      </c>
      <c r="B5248" t="s">
        <v>11366</v>
      </c>
    </row>
    <row r="5249" spans="1:2" x14ac:dyDescent="0.25">
      <c r="A5249" t="s">
        <v>11367</v>
      </c>
      <c r="B5249" t="s">
        <v>11368</v>
      </c>
    </row>
    <row r="5250" spans="1:2" x14ac:dyDescent="0.25">
      <c r="A5250" t="s">
        <v>11369</v>
      </c>
      <c r="B5250" t="s">
        <v>11370</v>
      </c>
    </row>
    <row r="5251" spans="1:2" x14ac:dyDescent="0.25">
      <c r="A5251" t="s">
        <v>11371</v>
      </c>
      <c r="B5251" t="s">
        <v>11372</v>
      </c>
    </row>
    <row r="5252" spans="1:2" x14ac:dyDescent="0.25">
      <c r="A5252" t="s">
        <v>11373</v>
      </c>
      <c r="B5252" t="s">
        <v>11374</v>
      </c>
    </row>
    <row r="5253" spans="1:2" x14ac:dyDescent="0.25">
      <c r="A5253" t="s">
        <v>11375</v>
      </c>
      <c r="B5253" t="s">
        <v>11376</v>
      </c>
    </row>
    <row r="5254" spans="1:2" x14ac:dyDescent="0.25">
      <c r="A5254" t="s">
        <v>11377</v>
      </c>
      <c r="B5254" t="s">
        <v>2740</v>
      </c>
    </row>
    <row r="5255" spans="1:2" x14ac:dyDescent="0.25">
      <c r="A5255" t="s">
        <v>11378</v>
      </c>
      <c r="B5255" t="s">
        <v>11376</v>
      </c>
    </row>
    <row r="5256" spans="1:2" x14ac:dyDescent="0.25">
      <c r="A5256" t="s">
        <v>11379</v>
      </c>
      <c r="B5256" t="s">
        <v>11380</v>
      </c>
    </row>
    <row r="5257" spans="1:2" x14ac:dyDescent="0.25">
      <c r="A5257" t="s">
        <v>11381</v>
      </c>
      <c r="B5257" t="s">
        <v>11382</v>
      </c>
    </row>
    <row r="5258" spans="1:2" x14ac:dyDescent="0.25">
      <c r="A5258" t="s">
        <v>11383</v>
      </c>
      <c r="B5258" t="s">
        <v>11384</v>
      </c>
    </row>
    <row r="5259" spans="1:2" x14ac:dyDescent="0.25">
      <c r="A5259" t="s">
        <v>11385</v>
      </c>
      <c r="B5259" t="s">
        <v>11386</v>
      </c>
    </row>
    <row r="5260" spans="1:2" x14ac:dyDescent="0.25">
      <c r="A5260" t="s">
        <v>11387</v>
      </c>
      <c r="B5260" t="s">
        <v>11388</v>
      </c>
    </row>
    <row r="5261" spans="1:2" x14ac:dyDescent="0.25">
      <c r="A5261" t="s">
        <v>11389</v>
      </c>
      <c r="B5261" t="s">
        <v>11390</v>
      </c>
    </row>
    <row r="5262" spans="1:2" x14ac:dyDescent="0.25">
      <c r="A5262" t="s">
        <v>11391</v>
      </c>
      <c r="B5262" t="s">
        <v>11392</v>
      </c>
    </row>
    <row r="5263" spans="1:2" x14ac:dyDescent="0.25">
      <c r="A5263" t="s">
        <v>11393</v>
      </c>
      <c r="B5263" t="s">
        <v>11394</v>
      </c>
    </row>
    <row r="5264" spans="1:2" x14ac:dyDescent="0.25">
      <c r="A5264" t="s">
        <v>11395</v>
      </c>
      <c r="B5264" t="s">
        <v>11396</v>
      </c>
    </row>
    <row r="5265" spans="1:2" x14ac:dyDescent="0.25">
      <c r="A5265" t="s">
        <v>11397</v>
      </c>
      <c r="B5265" t="s">
        <v>11398</v>
      </c>
    </row>
    <row r="5266" spans="1:2" x14ac:dyDescent="0.25">
      <c r="A5266" t="s">
        <v>11399</v>
      </c>
      <c r="B5266" t="s">
        <v>11400</v>
      </c>
    </row>
    <row r="5267" spans="1:2" x14ac:dyDescent="0.25">
      <c r="A5267" t="s">
        <v>11401</v>
      </c>
      <c r="B5267" t="s">
        <v>11402</v>
      </c>
    </row>
    <row r="5268" spans="1:2" x14ac:dyDescent="0.25">
      <c r="A5268" t="s">
        <v>11403</v>
      </c>
      <c r="B5268" t="s">
        <v>11404</v>
      </c>
    </row>
    <row r="5269" spans="1:2" x14ac:dyDescent="0.25">
      <c r="A5269" t="s">
        <v>11405</v>
      </c>
      <c r="B5269" t="s">
        <v>11406</v>
      </c>
    </row>
    <row r="5270" spans="1:2" x14ac:dyDescent="0.25">
      <c r="A5270" t="s">
        <v>11407</v>
      </c>
      <c r="B5270" t="s">
        <v>11408</v>
      </c>
    </row>
    <row r="5271" spans="1:2" x14ac:dyDescent="0.25">
      <c r="A5271" t="s">
        <v>11409</v>
      </c>
      <c r="B5271" t="s">
        <v>11410</v>
      </c>
    </row>
    <row r="5272" spans="1:2" x14ac:dyDescent="0.25">
      <c r="A5272" t="s">
        <v>11411</v>
      </c>
      <c r="B5272" t="s">
        <v>11412</v>
      </c>
    </row>
    <row r="5273" spans="1:2" x14ac:dyDescent="0.25">
      <c r="A5273" t="s">
        <v>11413</v>
      </c>
      <c r="B5273" t="s">
        <v>10099</v>
      </c>
    </row>
    <row r="5274" spans="1:2" x14ac:dyDescent="0.25">
      <c r="A5274" t="s">
        <v>11414</v>
      </c>
      <c r="B5274" t="s">
        <v>11415</v>
      </c>
    </row>
    <row r="5275" spans="1:2" x14ac:dyDescent="0.25">
      <c r="A5275" t="s">
        <v>11416</v>
      </c>
      <c r="B5275" t="s">
        <v>11417</v>
      </c>
    </row>
    <row r="5276" spans="1:2" x14ac:dyDescent="0.25">
      <c r="A5276" t="s">
        <v>11418</v>
      </c>
      <c r="B5276" t="s">
        <v>11189</v>
      </c>
    </row>
    <row r="5277" spans="1:2" x14ac:dyDescent="0.25">
      <c r="A5277" t="s">
        <v>11419</v>
      </c>
      <c r="B5277" t="s">
        <v>3880</v>
      </c>
    </row>
    <row r="5278" spans="1:2" x14ac:dyDescent="0.25">
      <c r="A5278" t="s">
        <v>11420</v>
      </c>
      <c r="B5278" t="s">
        <v>3628</v>
      </c>
    </row>
    <row r="5279" spans="1:2" x14ac:dyDescent="0.25">
      <c r="A5279" t="s">
        <v>11421</v>
      </c>
      <c r="B5279" t="s">
        <v>11422</v>
      </c>
    </row>
    <row r="5280" spans="1:2" x14ac:dyDescent="0.25">
      <c r="A5280" t="s">
        <v>11423</v>
      </c>
      <c r="B5280" t="s">
        <v>11424</v>
      </c>
    </row>
    <row r="5281" spans="1:2" x14ac:dyDescent="0.25">
      <c r="A5281" t="s">
        <v>11425</v>
      </c>
      <c r="B5281" t="s">
        <v>11426</v>
      </c>
    </row>
    <row r="5282" spans="1:2" x14ac:dyDescent="0.25">
      <c r="A5282" t="s">
        <v>11427</v>
      </c>
      <c r="B5282" t="s">
        <v>11428</v>
      </c>
    </row>
    <row r="5283" spans="1:2" x14ac:dyDescent="0.25">
      <c r="A5283" t="s">
        <v>11429</v>
      </c>
      <c r="B5283" t="s">
        <v>11430</v>
      </c>
    </row>
    <row r="5284" spans="1:2" x14ac:dyDescent="0.25">
      <c r="A5284" t="s">
        <v>11431</v>
      </c>
      <c r="B5284" t="s">
        <v>11432</v>
      </c>
    </row>
    <row r="5285" spans="1:2" x14ac:dyDescent="0.25">
      <c r="A5285" t="s">
        <v>11433</v>
      </c>
      <c r="B5285" t="s">
        <v>11434</v>
      </c>
    </row>
    <row r="5286" spans="1:2" x14ac:dyDescent="0.25">
      <c r="A5286" t="s">
        <v>11435</v>
      </c>
      <c r="B5286" t="s">
        <v>11436</v>
      </c>
    </row>
    <row r="5287" spans="1:2" x14ac:dyDescent="0.25">
      <c r="A5287" t="s">
        <v>11437</v>
      </c>
      <c r="B5287" t="s">
        <v>4375</v>
      </c>
    </row>
    <row r="5288" spans="1:2" x14ac:dyDescent="0.25">
      <c r="A5288" t="s">
        <v>11438</v>
      </c>
      <c r="B5288" t="s">
        <v>11439</v>
      </c>
    </row>
    <row r="5289" spans="1:2" x14ac:dyDescent="0.25">
      <c r="A5289" t="s">
        <v>11440</v>
      </c>
      <c r="B5289" t="s">
        <v>11441</v>
      </c>
    </row>
    <row r="5290" spans="1:2" x14ac:dyDescent="0.25">
      <c r="A5290" t="s">
        <v>11442</v>
      </c>
      <c r="B5290" t="s">
        <v>11443</v>
      </c>
    </row>
    <row r="5291" spans="1:2" x14ac:dyDescent="0.25">
      <c r="A5291" t="s">
        <v>11444</v>
      </c>
      <c r="B5291" t="s">
        <v>11445</v>
      </c>
    </row>
    <row r="5292" spans="1:2" x14ac:dyDescent="0.25">
      <c r="A5292" t="s">
        <v>11446</v>
      </c>
      <c r="B5292" t="s">
        <v>11447</v>
      </c>
    </row>
    <row r="5293" spans="1:2" x14ac:dyDescent="0.25">
      <c r="A5293" t="s">
        <v>11448</v>
      </c>
      <c r="B5293" t="s">
        <v>11449</v>
      </c>
    </row>
    <row r="5294" spans="1:2" x14ac:dyDescent="0.25">
      <c r="A5294" t="s">
        <v>11450</v>
      </c>
      <c r="B5294" t="s">
        <v>11451</v>
      </c>
    </row>
    <row r="5295" spans="1:2" x14ac:dyDescent="0.25">
      <c r="A5295" t="s">
        <v>11452</v>
      </c>
      <c r="B5295" t="s">
        <v>11453</v>
      </c>
    </row>
    <row r="5296" spans="1:2" x14ac:dyDescent="0.25">
      <c r="A5296" t="s">
        <v>11454</v>
      </c>
      <c r="B5296" t="s">
        <v>11455</v>
      </c>
    </row>
    <row r="5297" spans="1:2" x14ac:dyDescent="0.25">
      <c r="A5297" t="s">
        <v>11456</v>
      </c>
      <c r="B5297" t="s">
        <v>11457</v>
      </c>
    </row>
    <row r="5298" spans="1:2" x14ac:dyDescent="0.25">
      <c r="A5298" t="s">
        <v>11458</v>
      </c>
      <c r="B5298" t="s">
        <v>11459</v>
      </c>
    </row>
    <row r="5299" spans="1:2" x14ac:dyDescent="0.25">
      <c r="A5299" t="s">
        <v>11460</v>
      </c>
      <c r="B5299" t="s">
        <v>11461</v>
      </c>
    </row>
    <row r="5300" spans="1:2" x14ac:dyDescent="0.25">
      <c r="A5300" t="s">
        <v>11462</v>
      </c>
      <c r="B5300" t="s">
        <v>11463</v>
      </c>
    </row>
    <row r="5301" spans="1:2" x14ac:dyDescent="0.25">
      <c r="A5301" t="s">
        <v>11464</v>
      </c>
      <c r="B5301" t="s">
        <v>11465</v>
      </c>
    </row>
    <row r="5302" spans="1:2" x14ac:dyDescent="0.25">
      <c r="A5302" t="s">
        <v>11466</v>
      </c>
      <c r="B5302" t="s">
        <v>11467</v>
      </c>
    </row>
    <row r="5303" spans="1:2" x14ac:dyDescent="0.25">
      <c r="A5303" t="s">
        <v>11468</v>
      </c>
      <c r="B5303" t="s">
        <v>11469</v>
      </c>
    </row>
    <row r="5304" spans="1:2" x14ac:dyDescent="0.25">
      <c r="A5304" t="s">
        <v>11470</v>
      </c>
      <c r="B5304" t="s">
        <v>11471</v>
      </c>
    </row>
    <row r="5305" spans="1:2" x14ac:dyDescent="0.25">
      <c r="A5305" t="s">
        <v>11472</v>
      </c>
      <c r="B5305" t="s">
        <v>11473</v>
      </c>
    </row>
    <row r="5306" spans="1:2" x14ac:dyDescent="0.25">
      <c r="A5306" t="s">
        <v>11474</v>
      </c>
      <c r="B5306" t="s">
        <v>11475</v>
      </c>
    </row>
    <row r="5307" spans="1:2" x14ac:dyDescent="0.25">
      <c r="A5307" t="s">
        <v>11476</v>
      </c>
      <c r="B5307" t="s">
        <v>11477</v>
      </c>
    </row>
    <row r="5308" spans="1:2" x14ac:dyDescent="0.25">
      <c r="A5308" t="s">
        <v>11478</v>
      </c>
      <c r="B5308" t="s">
        <v>11479</v>
      </c>
    </row>
    <row r="5309" spans="1:2" x14ac:dyDescent="0.25">
      <c r="A5309" t="s">
        <v>11480</v>
      </c>
      <c r="B5309" t="s">
        <v>11481</v>
      </c>
    </row>
    <row r="5310" spans="1:2" x14ac:dyDescent="0.25">
      <c r="A5310" t="s">
        <v>11482</v>
      </c>
      <c r="B5310" t="s">
        <v>11483</v>
      </c>
    </row>
    <row r="5311" spans="1:2" x14ac:dyDescent="0.25">
      <c r="A5311" t="s">
        <v>11484</v>
      </c>
      <c r="B5311" t="s">
        <v>11485</v>
      </c>
    </row>
    <row r="5312" spans="1:2" x14ac:dyDescent="0.25">
      <c r="A5312" t="s">
        <v>11486</v>
      </c>
      <c r="B5312" t="s">
        <v>11487</v>
      </c>
    </row>
    <row r="5313" spans="1:2" x14ac:dyDescent="0.25">
      <c r="A5313" t="s">
        <v>11488</v>
      </c>
      <c r="B5313" t="s">
        <v>11489</v>
      </c>
    </row>
    <row r="5314" spans="1:2" x14ac:dyDescent="0.25">
      <c r="A5314" t="s">
        <v>11490</v>
      </c>
      <c r="B5314" t="s">
        <v>11422</v>
      </c>
    </row>
    <row r="5315" spans="1:2" x14ac:dyDescent="0.25">
      <c r="A5315" t="s">
        <v>11491</v>
      </c>
      <c r="B5315" t="s">
        <v>11492</v>
      </c>
    </row>
    <row r="5316" spans="1:2" x14ac:dyDescent="0.25">
      <c r="A5316" t="s">
        <v>11493</v>
      </c>
      <c r="B5316" t="s">
        <v>11494</v>
      </c>
    </row>
    <row r="5317" spans="1:2" x14ac:dyDescent="0.25">
      <c r="A5317" t="s">
        <v>40333</v>
      </c>
      <c r="B5317" t="s">
        <v>40334</v>
      </c>
    </row>
    <row r="5318" spans="1:2" x14ac:dyDescent="0.25">
      <c r="A5318" t="s">
        <v>11495</v>
      </c>
      <c r="B5318" t="s">
        <v>11496</v>
      </c>
    </row>
    <row r="5319" spans="1:2" x14ac:dyDescent="0.25">
      <c r="A5319" t="s">
        <v>11497</v>
      </c>
      <c r="B5319" t="s">
        <v>5728</v>
      </c>
    </row>
    <row r="5320" spans="1:2" x14ac:dyDescent="0.25">
      <c r="A5320" t="s">
        <v>11498</v>
      </c>
      <c r="B5320" t="s">
        <v>5728</v>
      </c>
    </row>
    <row r="5321" spans="1:2" x14ac:dyDescent="0.25">
      <c r="A5321" t="s">
        <v>11499</v>
      </c>
      <c r="B5321" t="s">
        <v>11500</v>
      </c>
    </row>
    <row r="5322" spans="1:2" x14ac:dyDescent="0.25">
      <c r="A5322" t="s">
        <v>11501</v>
      </c>
      <c r="B5322" t="s">
        <v>11502</v>
      </c>
    </row>
    <row r="5323" spans="1:2" x14ac:dyDescent="0.25">
      <c r="A5323" t="s">
        <v>11503</v>
      </c>
      <c r="B5323" t="s">
        <v>3719</v>
      </c>
    </row>
    <row r="5324" spans="1:2" x14ac:dyDescent="0.25">
      <c r="A5324" t="s">
        <v>11504</v>
      </c>
      <c r="B5324" t="s">
        <v>11505</v>
      </c>
    </row>
    <row r="5325" spans="1:2" x14ac:dyDescent="0.25">
      <c r="A5325" t="s">
        <v>11506</v>
      </c>
      <c r="B5325" t="s">
        <v>11507</v>
      </c>
    </row>
    <row r="5326" spans="1:2" x14ac:dyDescent="0.25">
      <c r="A5326" t="s">
        <v>11508</v>
      </c>
      <c r="B5326" t="s">
        <v>11509</v>
      </c>
    </row>
    <row r="5327" spans="1:2" x14ac:dyDescent="0.25">
      <c r="A5327" t="s">
        <v>11510</v>
      </c>
      <c r="B5327" t="s">
        <v>11511</v>
      </c>
    </row>
    <row r="5328" spans="1:2" x14ac:dyDescent="0.25">
      <c r="A5328" t="s">
        <v>11512</v>
      </c>
      <c r="B5328" t="s">
        <v>11513</v>
      </c>
    </row>
    <row r="5329" spans="1:2" x14ac:dyDescent="0.25">
      <c r="A5329" t="s">
        <v>11514</v>
      </c>
      <c r="B5329" t="s">
        <v>11515</v>
      </c>
    </row>
    <row r="5330" spans="1:2" x14ac:dyDescent="0.25">
      <c r="A5330" t="s">
        <v>11516</v>
      </c>
      <c r="B5330" t="s">
        <v>7177</v>
      </c>
    </row>
    <row r="5331" spans="1:2" x14ac:dyDescent="0.25">
      <c r="A5331" t="s">
        <v>11517</v>
      </c>
      <c r="B5331" t="s">
        <v>2889</v>
      </c>
    </row>
    <row r="5332" spans="1:2" x14ac:dyDescent="0.25">
      <c r="A5332" t="s">
        <v>11518</v>
      </c>
      <c r="B5332" t="s">
        <v>11519</v>
      </c>
    </row>
    <row r="5333" spans="1:2" x14ac:dyDescent="0.25">
      <c r="A5333" t="s">
        <v>40335</v>
      </c>
      <c r="B5333" t="s">
        <v>40336</v>
      </c>
    </row>
    <row r="5334" spans="1:2" x14ac:dyDescent="0.25">
      <c r="A5334" t="s">
        <v>11520</v>
      </c>
      <c r="B5334" t="s">
        <v>11521</v>
      </c>
    </row>
    <row r="5335" spans="1:2" x14ac:dyDescent="0.25">
      <c r="A5335" t="s">
        <v>11522</v>
      </c>
      <c r="B5335" t="s">
        <v>2324</v>
      </c>
    </row>
    <row r="5336" spans="1:2" x14ac:dyDescent="0.25">
      <c r="A5336" t="s">
        <v>11523</v>
      </c>
      <c r="B5336" t="s">
        <v>2280</v>
      </c>
    </row>
    <row r="5337" spans="1:2" x14ac:dyDescent="0.25">
      <c r="A5337" t="s">
        <v>11524</v>
      </c>
      <c r="B5337" t="s">
        <v>9044</v>
      </c>
    </row>
    <row r="5338" spans="1:2" x14ac:dyDescent="0.25">
      <c r="A5338" t="s">
        <v>11525</v>
      </c>
      <c r="B5338" t="s">
        <v>9689</v>
      </c>
    </row>
    <row r="5339" spans="1:2" x14ac:dyDescent="0.25">
      <c r="A5339" t="s">
        <v>11526</v>
      </c>
      <c r="B5339" t="s">
        <v>11527</v>
      </c>
    </row>
    <row r="5340" spans="1:2" x14ac:dyDescent="0.25">
      <c r="A5340" t="s">
        <v>11528</v>
      </c>
      <c r="B5340" t="s">
        <v>2338</v>
      </c>
    </row>
    <row r="5341" spans="1:2" x14ac:dyDescent="0.25">
      <c r="A5341" t="s">
        <v>11529</v>
      </c>
      <c r="B5341" t="s">
        <v>11530</v>
      </c>
    </row>
    <row r="5342" spans="1:2" x14ac:dyDescent="0.25">
      <c r="A5342" t="s">
        <v>11531</v>
      </c>
      <c r="B5342" t="s">
        <v>11532</v>
      </c>
    </row>
    <row r="5343" spans="1:2" x14ac:dyDescent="0.25">
      <c r="A5343" t="s">
        <v>11533</v>
      </c>
      <c r="B5343" t="s">
        <v>4998</v>
      </c>
    </row>
    <row r="5344" spans="1:2" x14ac:dyDescent="0.25">
      <c r="A5344" t="s">
        <v>11534</v>
      </c>
      <c r="B5344" t="s">
        <v>11535</v>
      </c>
    </row>
    <row r="5345" spans="1:2" x14ac:dyDescent="0.25">
      <c r="A5345" t="s">
        <v>11536</v>
      </c>
      <c r="B5345" t="s">
        <v>2572</v>
      </c>
    </row>
    <row r="5346" spans="1:2" x14ac:dyDescent="0.25">
      <c r="A5346" t="s">
        <v>11537</v>
      </c>
      <c r="B5346" t="s">
        <v>11538</v>
      </c>
    </row>
    <row r="5347" spans="1:2" x14ac:dyDescent="0.25">
      <c r="A5347" t="s">
        <v>11539</v>
      </c>
      <c r="B5347" t="s">
        <v>11540</v>
      </c>
    </row>
    <row r="5348" spans="1:2" x14ac:dyDescent="0.25">
      <c r="A5348" t="s">
        <v>11541</v>
      </c>
      <c r="B5348" t="s">
        <v>11542</v>
      </c>
    </row>
    <row r="5349" spans="1:2" x14ac:dyDescent="0.25">
      <c r="A5349" t="s">
        <v>11543</v>
      </c>
      <c r="B5349" t="s">
        <v>11544</v>
      </c>
    </row>
    <row r="5350" spans="1:2" x14ac:dyDescent="0.25">
      <c r="A5350" t="s">
        <v>11545</v>
      </c>
      <c r="B5350" t="s">
        <v>2977</v>
      </c>
    </row>
    <row r="5351" spans="1:2" x14ac:dyDescent="0.25">
      <c r="A5351" t="s">
        <v>11546</v>
      </c>
      <c r="B5351" t="s">
        <v>9691</v>
      </c>
    </row>
    <row r="5352" spans="1:2" x14ac:dyDescent="0.25">
      <c r="A5352" t="s">
        <v>11547</v>
      </c>
      <c r="B5352" t="s">
        <v>2587</v>
      </c>
    </row>
    <row r="5353" spans="1:2" x14ac:dyDescent="0.25">
      <c r="A5353" t="s">
        <v>11548</v>
      </c>
      <c r="B5353" t="s">
        <v>11549</v>
      </c>
    </row>
    <row r="5354" spans="1:2" x14ac:dyDescent="0.25">
      <c r="A5354" t="s">
        <v>11550</v>
      </c>
      <c r="B5354" t="s">
        <v>9132</v>
      </c>
    </row>
    <row r="5355" spans="1:2" x14ac:dyDescent="0.25">
      <c r="A5355" t="s">
        <v>11551</v>
      </c>
      <c r="B5355" t="s">
        <v>11552</v>
      </c>
    </row>
    <row r="5356" spans="1:2" x14ac:dyDescent="0.25">
      <c r="A5356" t="s">
        <v>11553</v>
      </c>
      <c r="B5356" t="s">
        <v>8180</v>
      </c>
    </row>
    <row r="5357" spans="1:2" x14ac:dyDescent="0.25">
      <c r="A5357" t="s">
        <v>11554</v>
      </c>
      <c r="B5357" t="s">
        <v>11555</v>
      </c>
    </row>
    <row r="5358" spans="1:2" x14ac:dyDescent="0.25">
      <c r="A5358" t="s">
        <v>11556</v>
      </c>
      <c r="B5358" t="s">
        <v>11557</v>
      </c>
    </row>
    <row r="5359" spans="1:2" x14ac:dyDescent="0.25">
      <c r="A5359" t="s">
        <v>11558</v>
      </c>
      <c r="B5359" t="s">
        <v>11559</v>
      </c>
    </row>
    <row r="5360" spans="1:2" x14ac:dyDescent="0.25">
      <c r="A5360" t="s">
        <v>11560</v>
      </c>
      <c r="B5360" t="s">
        <v>11561</v>
      </c>
    </row>
    <row r="5361" spans="1:2" x14ac:dyDescent="0.25">
      <c r="A5361" t="s">
        <v>11562</v>
      </c>
      <c r="B5361" t="s">
        <v>11563</v>
      </c>
    </row>
    <row r="5362" spans="1:2" x14ac:dyDescent="0.25">
      <c r="A5362" t="s">
        <v>11564</v>
      </c>
      <c r="B5362" t="s">
        <v>11565</v>
      </c>
    </row>
    <row r="5363" spans="1:2" x14ac:dyDescent="0.25">
      <c r="A5363" t="s">
        <v>11566</v>
      </c>
      <c r="B5363" t="s">
        <v>11567</v>
      </c>
    </row>
    <row r="5364" spans="1:2" x14ac:dyDescent="0.25">
      <c r="A5364" t="s">
        <v>11568</v>
      </c>
      <c r="B5364" t="s">
        <v>11569</v>
      </c>
    </row>
    <row r="5365" spans="1:2" x14ac:dyDescent="0.25">
      <c r="A5365" t="s">
        <v>11570</v>
      </c>
      <c r="B5365" t="s">
        <v>11571</v>
      </c>
    </row>
    <row r="5366" spans="1:2" x14ac:dyDescent="0.25">
      <c r="A5366" t="s">
        <v>11572</v>
      </c>
      <c r="B5366" t="s">
        <v>11573</v>
      </c>
    </row>
    <row r="5367" spans="1:2" x14ac:dyDescent="0.25">
      <c r="A5367" t="s">
        <v>11574</v>
      </c>
      <c r="B5367" t="s">
        <v>11575</v>
      </c>
    </row>
    <row r="5368" spans="1:2" x14ac:dyDescent="0.25">
      <c r="A5368" t="s">
        <v>11576</v>
      </c>
      <c r="B5368" t="s">
        <v>11577</v>
      </c>
    </row>
    <row r="5369" spans="1:2" x14ac:dyDescent="0.25">
      <c r="A5369" t="s">
        <v>11578</v>
      </c>
      <c r="B5369" t="s">
        <v>11579</v>
      </c>
    </row>
    <row r="5370" spans="1:2" x14ac:dyDescent="0.25">
      <c r="A5370" t="s">
        <v>11580</v>
      </c>
      <c r="B5370" t="s">
        <v>11581</v>
      </c>
    </row>
    <row r="5371" spans="1:2" x14ac:dyDescent="0.25">
      <c r="A5371" t="s">
        <v>11582</v>
      </c>
      <c r="B5371" t="s">
        <v>2397</v>
      </c>
    </row>
    <row r="5372" spans="1:2" x14ac:dyDescent="0.25">
      <c r="A5372" t="s">
        <v>11583</v>
      </c>
      <c r="B5372" t="s">
        <v>11584</v>
      </c>
    </row>
    <row r="5373" spans="1:2" x14ac:dyDescent="0.25">
      <c r="A5373" t="s">
        <v>11585</v>
      </c>
      <c r="B5373" t="s">
        <v>11565</v>
      </c>
    </row>
    <row r="5374" spans="1:2" x14ac:dyDescent="0.25">
      <c r="A5374" t="s">
        <v>11586</v>
      </c>
      <c r="B5374" t="s">
        <v>3645</v>
      </c>
    </row>
    <row r="5375" spans="1:2" x14ac:dyDescent="0.25">
      <c r="A5375" t="s">
        <v>11587</v>
      </c>
      <c r="B5375" t="s">
        <v>11588</v>
      </c>
    </row>
    <row r="5376" spans="1:2" x14ac:dyDescent="0.25">
      <c r="A5376" t="s">
        <v>11589</v>
      </c>
      <c r="B5376" t="s">
        <v>1927</v>
      </c>
    </row>
    <row r="5377" spans="1:2" x14ac:dyDescent="0.25">
      <c r="A5377" t="s">
        <v>11590</v>
      </c>
      <c r="B5377" t="s">
        <v>11591</v>
      </c>
    </row>
    <row r="5378" spans="1:2" x14ac:dyDescent="0.25">
      <c r="A5378" t="s">
        <v>11592</v>
      </c>
      <c r="B5378" t="s">
        <v>4017</v>
      </c>
    </row>
    <row r="5379" spans="1:2" x14ac:dyDescent="0.25">
      <c r="A5379" t="s">
        <v>11593</v>
      </c>
      <c r="B5379" t="s">
        <v>11594</v>
      </c>
    </row>
    <row r="5380" spans="1:2" x14ac:dyDescent="0.25">
      <c r="A5380" t="s">
        <v>11595</v>
      </c>
      <c r="B5380" t="s">
        <v>11596</v>
      </c>
    </row>
    <row r="5381" spans="1:2" x14ac:dyDescent="0.25">
      <c r="A5381" t="s">
        <v>11597</v>
      </c>
      <c r="B5381" t="s">
        <v>11598</v>
      </c>
    </row>
    <row r="5382" spans="1:2" x14ac:dyDescent="0.25">
      <c r="A5382" t="s">
        <v>11599</v>
      </c>
      <c r="B5382" t="s">
        <v>11600</v>
      </c>
    </row>
    <row r="5383" spans="1:2" x14ac:dyDescent="0.25">
      <c r="A5383" t="s">
        <v>11601</v>
      </c>
      <c r="B5383" t="s">
        <v>11602</v>
      </c>
    </row>
    <row r="5384" spans="1:2" x14ac:dyDescent="0.25">
      <c r="A5384" t="s">
        <v>11603</v>
      </c>
      <c r="B5384" t="s">
        <v>11604</v>
      </c>
    </row>
    <row r="5385" spans="1:2" x14ac:dyDescent="0.25">
      <c r="A5385" t="s">
        <v>11605</v>
      </c>
      <c r="B5385" t="s">
        <v>11606</v>
      </c>
    </row>
    <row r="5386" spans="1:2" x14ac:dyDescent="0.25">
      <c r="A5386" t="s">
        <v>11607</v>
      </c>
      <c r="B5386" t="s">
        <v>3191</v>
      </c>
    </row>
    <row r="5387" spans="1:2" x14ac:dyDescent="0.25">
      <c r="A5387" t="s">
        <v>11608</v>
      </c>
      <c r="B5387" t="s">
        <v>11609</v>
      </c>
    </row>
    <row r="5388" spans="1:2" x14ac:dyDescent="0.25">
      <c r="A5388" t="s">
        <v>11610</v>
      </c>
      <c r="B5388" t="s">
        <v>11611</v>
      </c>
    </row>
    <row r="5389" spans="1:2" x14ac:dyDescent="0.25">
      <c r="A5389" t="s">
        <v>11612</v>
      </c>
      <c r="B5389" t="s">
        <v>11613</v>
      </c>
    </row>
    <row r="5390" spans="1:2" x14ac:dyDescent="0.25">
      <c r="A5390" t="s">
        <v>11614</v>
      </c>
      <c r="B5390" t="s">
        <v>11615</v>
      </c>
    </row>
    <row r="5391" spans="1:2" x14ac:dyDescent="0.25">
      <c r="A5391" t="s">
        <v>11616</v>
      </c>
      <c r="B5391" t="s">
        <v>11617</v>
      </c>
    </row>
    <row r="5392" spans="1:2" x14ac:dyDescent="0.25">
      <c r="A5392" t="s">
        <v>11618</v>
      </c>
      <c r="B5392" t="s">
        <v>11619</v>
      </c>
    </row>
    <row r="5393" spans="1:2" x14ac:dyDescent="0.25">
      <c r="A5393" t="s">
        <v>11620</v>
      </c>
      <c r="B5393" t="s">
        <v>11621</v>
      </c>
    </row>
    <row r="5394" spans="1:2" x14ac:dyDescent="0.25">
      <c r="A5394" t="s">
        <v>11622</v>
      </c>
      <c r="B5394" t="s">
        <v>11623</v>
      </c>
    </row>
    <row r="5395" spans="1:2" x14ac:dyDescent="0.25">
      <c r="A5395" t="s">
        <v>11624</v>
      </c>
      <c r="B5395" t="s">
        <v>11625</v>
      </c>
    </row>
    <row r="5396" spans="1:2" x14ac:dyDescent="0.25">
      <c r="A5396" t="s">
        <v>11626</v>
      </c>
      <c r="B5396" t="s">
        <v>2316</v>
      </c>
    </row>
    <row r="5397" spans="1:2" x14ac:dyDescent="0.25">
      <c r="A5397" t="s">
        <v>11627</v>
      </c>
      <c r="B5397" t="s">
        <v>11628</v>
      </c>
    </row>
    <row r="5398" spans="1:2" x14ac:dyDescent="0.25">
      <c r="A5398" t="s">
        <v>11629</v>
      </c>
      <c r="B5398" t="s">
        <v>4394</v>
      </c>
    </row>
    <row r="5399" spans="1:2" x14ac:dyDescent="0.25">
      <c r="A5399" t="s">
        <v>11630</v>
      </c>
      <c r="B5399" t="s">
        <v>3586</v>
      </c>
    </row>
    <row r="5400" spans="1:2" x14ac:dyDescent="0.25">
      <c r="A5400" t="s">
        <v>11631</v>
      </c>
      <c r="B5400" t="s">
        <v>5759</v>
      </c>
    </row>
    <row r="5401" spans="1:2" x14ac:dyDescent="0.25">
      <c r="A5401" t="s">
        <v>11632</v>
      </c>
      <c r="B5401" t="s">
        <v>11615</v>
      </c>
    </row>
    <row r="5402" spans="1:2" x14ac:dyDescent="0.25">
      <c r="A5402" t="s">
        <v>11633</v>
      </c>
      <c r="B5402" t="s">
        <v>11634</v>
      </c>
    </row>
    <row r="5403" spans="1:2" x14ac:dyDescent="0.25">
      <c r="A5403" t="s">
        <v>11635</v>
      </c>
      <c r="B5403" t="s">
        <v>11636</v>
      </c>
    </row>
    <row r="5404" spans="1:2" x14ac:dyDescent="0.25">
      <c r="A5404" t="s">
        <v>11637</v>
      </c>
      <c r="B5404" t="s">
        <v>11638</v>
      </c>
    </row>
    <row r="5405" spans="1:2" x14ac:dyDescent="0.25">
      <c r="A5405" t="s">
        <v>11639</v>
      </c>
      <c r="B5405" t="s">
        <v>11640</v>
      </c>
    </row>
    <row r="5406" spans="1:2" x14ac:dyDescent="0.25">
      <c r="A5406" t="s">
        <v>11641</v>
      </c>
      <c r="B5406" t="s">
        <v>2366</v>
      </c>
    </row>
    <row r="5407" spans="1:2" x14ac:dyDescent="0.25">
      <c r="A5407" t="s">
        <v>11642</v>
      </c>
      <c r="B5407" t="s">
        <v>11643</v>
      </c>
    </row>
    <row r="5408" spans="1:2" x14ac:dyDescent="0.25">
      <c r="A5408" t="s">
        <v>11644</v>
      </c>
      <c r="B5408" t="s">
        <v>2459</v>
      </c>
    </row>
    <row r="5409" spans="1:2" x14ac:dyDescent="0.25">
      <c r="A5409" t="s">
        <v>11645</v>
      </c>
      <c r="B5409" t="s">
        <v>11646</v>
      </c>
    </row>
    <row r="5410" spans="1:2" x14ac:dyDescent="0.25">
      <c r="A5410" t="s">
        <v>11647</v>
      </c>
      <c r="B5410" t="s">
        <v>8562</v>
      </c>
    </row>
    <row r="5411" spans="1:2" x14ac:dyDescent="0.25">
      <c r="A5411" t="s">
        <v>11648</v>
      </c>
      <c r="B5411" t="s">
        <v>2366</v>
      </c>
    </row>
    <row r="5412" spans="1:2" x14ac:dyDescent="0.25">
      <c r="A5412" t="s">
        <v>11649</v>
      </c>
      <c r="B5412" t="s">
        <v>11650</v>
      </c>
    </row>
    <row r="5413" spans="1:2" x14ac:dyDescent="0.25">
      <c r="A5413" t="s">
        <v>11651</v>
      </c>
      <c r="B5413" t="s">
        <v>11652</v>
      </c>
    </row>
    <row r="5414" spans="1:2" x14ac:dyDescent="0.25">
      <c r="A5414" t="s">
        <v>11653</v>
      </c>
      <c r="B5414" t="s">
        <v>11654</v>
      </c>
    </row>
    <row r="5415" spans="1:2" x14ac:dyDescent="0.25">
      <c r="A5415" t="s">
        <v>11655</v>
      </c>
      <c r="B5415" t="s">
        <v>11656</v>
      </c>
    </row>
    <row r="5416" spans="1:2" x14ac:dyDescent="0.25">
      <c r="A5416" t="s">
        <v>40337</v>
      </c>
      <c r="B5416" t="s">
        <v>40338</v>
      </c>
    </row>
    <row r="5417" spans="1:2" x14ac:dyDescent="0.25">
      <c r="A5417" t="s">
        <v>11657</v>
      </c>
      <c r="B5417" t="s">
        <v>11658</v>
      </c>
    </row>
    <row r="5418" spans="1:2" x14ac:dyDescent="0.25">
      <c r="A5418" t="s">
        <v>11659</v>
      </c>
      <c r="B5418" t="s">
        <v>11660</v>
      </c>
    </row>
    <row r="5419" spans="1:2" x14ac:dyDescent="0.25">
      <c r="A5419" t="s">
        <v>11661</v>
      </c>
      <c r="B5419" t="s">
        <v>11662</v>
      </c>
    </row>
    <row r="5420" spans="1:2" x14ac:dyDescent="0.25">
      <c r="A5420" t="s">
        <v>11663</v>
      </c>
      <c r="B5420" t="s">
        <v>1782</v>
      </c>
    </row>
    <row r="5421" spans="1:2" x14ac:dyDescent="0.25">
      <c r="A5421" t="s">
        <v>11664</v>
      </c>
      <c r="B5421" t="s">
        <v>11665</v>
      </c>
    </row>
    <row r="5422" spans="1:2" x14ac:dyDescent="0.25">
      <c r="A5422" t="s">
        <v>11666</v>
      </c>
      <c r="B5422" t="s">
        <v>11667</v>
      </c>
    </row>
    <row r="5423" spans="1:2" x14ac:dyDescent="0.25">
      <c r="A5423" t="s">
        <v>11668</v>
      </c>
      <c r="B5423" t="s">
        <v>11669</v>
      </c>
    </row>
    <row r="5424" spans="1:2" x14ac:dyDescent="0.25">
      <c r="A5424" t="s">
        <v>11670</v>
      </c>
      <c r="B5424" t="s">
        <v>11671</v>
      </c>
    </row>
    <row r="5425" spans="1:2" x14ac:dyDescent="0.25">
      <c r="A5425" t="s">
        <v>11672</v>
      </c>
      <c r="B5425" t="s">
        <v>11673</v>
      </c>
    </row>
    <row r="5426" spans="1:2" x14ac:dyDescent="0.25">
      <c r="A5426" t="s">
        <v>11674</v>
      </c>
      <c r="B5426" t="s">
        <v>11675</v>
      </c>
    </row>
    <row r="5427" spans="1:2" x14ac:dyDescent="0.25">
      <c r="A5427" t="s">
        <v>11676</v>
      </c>
      <c r="B5427" t="s">
        <v>11677</v>
      </c>
    </row>
    <row r="5428" spans="1:2" x14ac:dyDescent="0.25">
      <c r="A5428" t="s">
        <v>11678</v>
      </c>
      <c r="B5428" t="s">
        <v>11679</v>
      </c>
    </row>
    <row r="5429" spans="1:2" x14ac:dyDescent="0.25">
      <c r="A5429" t="s">
        <v>11680</v>
      </c>
      <c r="B5429" t="s">
        <v>11681</v>
      </c>
    </row>
    <row r="5430" spans="1:2" x14ac:dyDescent="0.25">
      <c r="A5430" t="s">
        <v>11682</v>
      </c>
      <c r="B5430" t="s">
        <v>2376</v>
      </c>
    </row>
    <row r="5431" spans="1:2" x14ac:dyDescent="0.25">
      <c r="A5431" t="s">
        <v>11683</v>
      </c>
      <c r="B5431" t="s">
        <v>11684</v>
      </c>
    </row>
    <row r="5432" spans="1:2" x14ac:dyDescent="0.25">
      <c r="A5432" t="s">
        <v>11685</v>
      </c>
      <c r="B5432" t="s">
        <v>11686</v>
      </c>
    </row>
    <row r="5433" spans="1:2" x14ac:dyDescent="0.25">
      <c r="A5433" t="s">
        <v>11687</v>
      </c>
      <c r="B5433" t="s">
        <v>2140</v>
      </c>
    </row>
    <row r="5434" spans="1:2" x14ac:dyDescent="0.25">
      <c r="A5434" t="s">
        <v>11688</v>
      </c>
      <c r="B5434" t="s">
        <v>11689</v>
      </c>
    </row>
    <row r="5435" spans="1:2" x14ac:dyDescent="0.25">
      <c r="A5435" t="s">
        <v>11690</v>
      </c>
      <c r="B5435" t="s">
        <v>11691</v>
      </c>
    </row>
    <row r="5436" spans="1:2" x14ac:dyDescent="0.25">
      <c r="A5436" t="s">
        <v>11692</v>
      </c>
      <c r="B5436" t="s">
        <v>11693</v>
      </c>
    </row>
    <row r="5437" spans="1:2" x14ac:dyDescent="0.25">
      <c r="A5437" t="s">
        <v>11694</v>
      </c>
      <c r="B5437" t="s">
        <v>2232</v>
      </c>
    </row>
    <row r="5438" spans="1:2" x14ac:dyDescent="0.25">
      <c r="A5438" t="s">
        <v>11695</v>
      </c>
      <c r="B5438" t="s">
        <v>3169</v>
      </c>
    </row>
    <row r="5439" spans="1:2" x14ac:dyDescent="0.25">
      <c r="A5439" t="s">
        <v>11696</v>
      </c>
      <c r="B5439" t="s">
        <v>2572</v>
      </c>
    </row>
    <row r="5440" spans="1:2" x14ac:dyDescent="0.25">
      <c r="A5440" t="s">
        <v>11697</v>
      </c>
      <c r="B5440" t="s">
        <v>2376</v>
      </c>
    </row>
    <row r="5441" spans="1:2" x14ac:dyDescent="0.25">
      <c r="A5441" t="s">
        <v>11698</v>
      </c>
      <c r="B5441" t="s">
        <v>11699</v>
      </c>
    </row>
    <row r="5442" spans="1:2" x14ac:dyDescent="0.25">
      <c r="A5442" t="s">
        <v>11700</v>
      </c>
      <c r="B5442" t="s">
        <v>11701</v>
      </c>
    </row>
    <row r="5443" spans="1:2" x14ac:dyDescent="0.25">
      <c r="A5443" t="s">
        <v>11702</v>
      </c>
      <c r="B5443" t="s">
        <v>2496</v>
      </c>
    </row>
    <row r="5444" spans="1:2" x14ac:dyDescent="0.25">
      <c r="A5444" t="s">
        <v>11703</v>
      </c>
      <c r="B5444" t="s">
        <v>8119</v>
      </c>
    </row>
    <row r="5445" spans="1:2" x14ac:dyDescent="0.25">
      <c r="A5445" t="s">
        <v>11704</v>
      </c>
      <c r="B5445" t="s">
        <v>11705</v>
      </c>
    </row>
    <row r="5446" spans="1:2" x14ac:dyDescent="0.25">
      <c r="A5446" t="s">
        <v>11706</v>
      </c>
      <c r="B5446" t="s">
        <v>11707</v>
      </c>
    </row>
    <row r="5447" spans="1:2" x14ac:dyDescent="0.25">
      <c r="A5447" t="s">
        <v>11708</v>
      </c>
      <c r="B5447" t="s">
        <v>11709</v>
      </c>
    </row>
    <row r="5448" spans="1:2" x14ac:dyDescent="0.25">
      <c r="A5448" t="s">
        <v>11710</v>
      </c>
      <c r="B5448" t="s">
        <v>11711</v>
      </c>
    </row>
    <row r="5449" spans="1:2" x14ac:dyDescent="0.25">
      <c r="A5449" t="s">
        <v>11712</v>
      </c>
      <c r="B5449" t="s">
        <v>11713</v>
      </c>
    </row>
    <row r="5450" spans="1:2" x14ac:dyDescent="0.25">
      <c r="A5450" t="s">
        <v>11714</v>
      </c>
      <c r="B5450" t="s">
        <v>11715</v>
      </c>
    </row>
    <row r="5451" spans="1:2" x14ac:dyDescent="0.25">
      <c r="A5451" t="s">
        <v>11716</v>
      </c>
      <c r="B5451" t="s">
        <v>11717</v>
      </c>
    </row>
    <row r="5452" spans="1:2" x14ac:dyDescent="0.25">
      <c r="A5452" t="s">
        <v>11718</v>
      </c>
      <c r="B5452" t="s">
        <v>11719</v>
      </c>
    </row>
    <row r="5453" spans="1:2" x14ac:dyDescent="0.25">
      <c r="A5453" t="s">
        <v>11720</v>
      </c>
      <c r="B5453" t="s">
        <v>11721</v>
      </c>
    </row>
    <row r="5454" spans="1:2" x14ac:dyDescent="0.25">
      <c r="A5454" t="s">
        <v>11722</v>
      </c>
      <c r="B5454" t="s">
        <v>11723</v>
      </c>
    </row>
    <row r="5455" spans="1:2" x14ac:dyDescent="0.25">
      <c r="A5455" t="s">
        <v>11724</v>
      </c>
      <c r="B5455" t="s">
        <v>11725</v>
      </c>
    </row>
    <row r="5456" spans="1:2" x14ac:dyDescent="0.25">
      <c r="A5456" t="s">
        <v>11726</v>
      </c>
      <c r="B5456" t="s">
        <v>11727</v>
      </c>
    </row>
    <row r="5457" spans="1:2" x14ac:dyDescent="0.25">
      <c r="A5457" t="s">
        <v>11728</v>
      </c>
      <c r="B5457" t="s">
        <v>11729</v>
      </c>
    </row>
    <row r="5458" spans="1:2" x14ac:dyDescent="0.25">
      <c r="A5458" t="s">
        <v>11730</v>
      </c>
      <c r="B5458" t="s">
        <v>11731</v>
      </c>
    </row>
    <row r="5459" spans="1:2" x14ac:dyDescent="0.25">
      <c r="A5459" t="s">
        <v>11732</v>
      </c>
      <c r="B5459" t="s">
        <v>11733</v>
      </c>
    </row>
    <row r="5460" spans="1:2" x14ac:dyDescent="0.25">
      <c r="A5460" t="s">
        <v>11734</v>
      </c>
      <c r="B5460" t="s">
        <v>11735</v>
      </c>
    </row>
    <row r="5461" spans="1:2" x14ac:dyDescent="0.25">
      <c r="A5461" t="s">
        <v>11736</v>
      </c>
      <c r="B5461" t="s">
        <v>2413</v>
      </c>
    </row>
    <row r="5462" spans="1:2" x14ac:dyDescent="0.25">
      <c r="A5462" t="s">
        <v>11737</v>
      </c>
      <c r="B5462" t="s">
        <v>5444</v>
      </c>
    </row>
    <row r="5463" spans="1:2" x14ac:dyDescent="0.25">
      <c r="A5463" t="s">
        <v>11738</v>
      </c>
      <c r="B5463" t="s">
        <v>11739</v>
      </c>
    </row>
    <row r="5464" spans="1:2" x14ac:dyDescent="0.25">
      <c r="A5464" t="s">
        <v>11740</v>
      </c>
      <c r="B5464" t="s">
        <v>2878</v>
      </c>
    </row>
    <row r="5465" spans="1:2" x14ac:dyDescent="0.25">
      <c r="A5465" t="s">
        <v>11741</v>
      </c>
      <c r="B5465" t="s">
        <v>11742</v>
      </c>
    </row>
    <row r="5466" spans="1:2" x14ac:dyDescent="0.25">
      <c r="A5466" t="s">
        <v>11743</v>
      </c>
      <c r="B5466" t="s">
        <v>11744</v>
      </c>
    </row>
    <row r="5467" spans="1:2" x14ac:dyDescent="0.25">
      <c r="A5467" t="s">
        <v>11745</v>
      </c>
      <c r="B5467" t="s">
        <v>11746</v>
      </c>
    </row>
    <row r="5468" spans="1:2" x14ac:dyDescent="0.25">
      <c r="A5468" t="s">
        <v>11747</v>
      </c>
      <c r="B5468" t="s">
        <v>2431</v>
      </c>
    </row>
    <row r="5469" spans="1:2" x14ac:dyDescent="0.25">
      <c r="A5469" t="s">
        <v>11748</v>
      </c>
      <c r="B5469" t="s">
        <v>2250</v>
      </c>
    </row>
    <row r="5470" spans="1:2" x14ac:dyDescent="0.25">
      <c r="A5470" t="s">
        <v>11749</v>
      </c>
      <c r="B5470" t="s">
        <v>11750</v>
      </c>
    </row>
    <row r="5471" spans="1:2" x14ac:dyDescent="0.25">
      <c r="A5471" t="s">
        <v>11751</v>
      </c>
      <c r="B5471" t="s">
        <v>11752</v>
      </c>
    </row>
    <row r="5472" spans="1:2" x14ac:dyDescent="0.25">
      <c r="A5472" t="s">
        <v>11753</v>
      </c>
      <c r="B5472" t="s">
        <v>11754</v>
      </c>
    </row>
    <row r="5473" spans="1:2" x14ac:dyDescent="0.25">
      <c r="A5473" t="s">
        <v>11755</v>
      </c>
      <c r="B5473" t="s">
        <v>6854</v>
      </c>
    </row>
    <row r="5474" spans="1:2" x14ac:dyDescent="0.25">
      <c r="A5474" t="s">
        <v>11756</v>
      </c>
      <c r="B5474" t="s">
        <v>9920</v>
      </c>
    </row>
    <row r="5475" spans="1:2" x14ac:dyDescent="0.25">
      <c r="A5475" t="s">
        <v>11757</v>
      </c>
      <c r="B5475" t="s">
        <v>11758</v>
      </c>
    </row>
    <row r="5476" spans="1:2" x14ac:dyDescent="0.25">
      <c r="A5476" t="s">
        <v>11759</v>
      </c>
      <c r="B5476" t="s">
        <v>5823</v>
      </c>
    </row>
    <row r="5477" spans="1:2" x14ac:dyDescent="0.25">
      <c r="A5477" t="s">
        <v>11760</v>
      </c>
      <c r="B5477" t="s">
        <v>11761</v>
      </c>
    </row>
    <row r="5478" spans="1:2" x14ac:dyDescent="0.25">
      <c r="A5478" t="s">
        <v>11762</v>
      </c>
      <c r="B5478" t="s">
        <v>11763</v>
      </c>
    </row>
    <row r="5479" spans="1:2" x14ac:dyDescent="0.25">
      <c r="A5479" t="s">
        <v>11764</v>
      </c>
      <c r="B5479" t="s">
        <v>11765</v>
      </c>
    </row>
    <row r="5480" spans="1:2" x14ac:dyDescent="0.25">
      <c r="A5480" t="s">
        <v>11766</v>
      </c>
      <c r="B5480" t="s">
        <v>11767</v>
      </c>
    </row>
    <row r="5481" spans="1:2" x14ac:dyDescent="0.25">
      <c r="A5481" t="s">
        <v>11768</v>
      </c>
      <c r="B5481" t="s">
        <v>1663</v>
      </c>
    </row>
    <row r="5482" spans="1:2" x14ac:dyDescent="0.25">
      <c r="A5482" t="s">
        <v>11769</v>
      </c>
      <c r="B5482" t="s">
        <v>2348</v>
      </c>
    </row>
    <row r="5483" spans="1:2" x14ac:dyDescent="0.25">
      <c r="A5483" t="s">
        <v>11770</v>
      </c>
      <c r="B5483" t="s">
        <v>11771</v>
      </c>
    </row>
    <row r="5484" spans="1:2" x14ac:dyDescent="0.25">
      <c r="A5484" t="s">
        <v>11772</v>
      </c>
      <c r="B5484" t="s">
        <v>11773</v>
      </c>
    </row>
    <row r="5485" spans="1:2" x14ac:dyDescent="0.25">
      <c r="A5485" t="s">
        <v>11774</v>
      </c>
      <c r="B5485" t="s">
        <v>11775</v>
      </c>
    </row>
    <row r="5486" spans="1:2" x14ac:dyDescent="0.25">
      <c r="A5486" t="s">
        <v>11776</v>
      </c>
      <c r="B5486" t="s">
        <v>2447</v>
      </c>
    </row>
    <row r="5487" spans="1:2" x14ac:dyDescent="0.25">
      <c r="A5487" t="s">
        <v>11777</v>
      </c>
      <c r="B5487" t="s">
        <v>2265</v>
      </c>
    </row>
    <row r="5488" spans="1:2" x14ac:dyDescent="0.25">
      <c r="A5488" t="s">
        <v>11778</v>
      </c>
      <c r="B5488" t="s">
        <v>2310</v>
      </c>
    </row>
    <row r="5489" spans="1:2" x14ac:dyDescent="0.25">
      <c r="A5489" t="s">
        <v>11779</v>
      </c>
      <c r="B5489" t="s">
        <v>11780</v>
      </c>
    </row>
    <row r="5490" spans="1:2" x14ac:dyDescent="0.25">
      <c r="A5490" t="s">
        <v>11781</v>
      </c>
      <c r="B5490" t="s">
        <v>11782</v>
      </c>
    </row>
    <row r="5491" spans="1:2" x14ac:dyDescent="0.25">
      <c r="A5491" t="s">
        <v>11783</v>
      </c>
      <c r="B5491" t="s">
        <v>1844</v>
      </c>
    </row>
    <row r="5492" spans="1:2" x14ac:dyDescent="0.25">
      <c r="A5492" t="s">
        <v>11784</v>
      </c>
      <c r="B5492" t="s">
        <v>2332</v>
      </c>
    </row>
    <row r="5493" spans="1:2" x14ac:dyDescent="0.25">
      <c r="A5493" t="s">
        <v>11785</v>
      </c>
      <c r="B5493" t="s">
        <v>5983</v>
      </c>
    </row>
    <row r="5494" spans="1:2" x14ac:dyDescent="0.25">
      <c r="A5494" t="s">
        <v>11786</v>
      </c>
      <c r="B5494" t="s">
        <v>11787</v>
      </c>
    </row>
    <row r="5495" spans="1:2" x14ac:dyDescent="0.25">
      <c r="A5495" t="s">
        <v>11788</v>
      </c>
      <c r="B5495" t="s">
        <v>11789</v>
      </c>
    </row>
    <row r="5496" spans="1:2" x14ac:dyDescent="0.25">
      <c r="A5496" t="s">
        <v>11790</v>
      </c>
      <c r="B5496" t="s">
        <v>11791</v>
      </c>
    </row>
    <row r="5497" spans="1:2" x14ac:dyDescent="0.25">
      <c r="A5497" t="s">
        <v>11792</v>
      </c>
      <c r="B5497" t="s">
        <v>11793</v>
      </c>
    </row>
    <row r="5498" spans="1:2" x14ac:dyDescent="0.25">
      <c r="A5498" t="s">
        <v>11794</v>
      </c>
      <c r="B5498" t="s">
        <v>11795</v>
      </c>
    </row>
    <row r="5499" spans="1:2" x14ac:dyDescent="0.25">
      <c r="A5499" t="s">
        <v>11796</v>
      </c>
      <c r="B5499" t="s">
        <v>11797</v>
      </c>
    </row>
    <row r="5500" spans="1:2" x14ac:dyDescent="0.25">
      <c r="A5500" t="s">
        <v>11798</v>
      </c>
      <c r="B5500" t="s">
        <v>11799</v>
      </c>
    </row>
    <row r="5501" spans="1:2" x14ac:dyDescent="0.25">
      <c r="A5501" t="s">
        <v>11800</v>
      </c>
      <c r="B5501" t="s">
        <v>11801</v>
      </c>
    </row>
    <row r="5502" spans="1:2" x14ac:dyDescent="0.25">
      <c r="A5502" t="s">
        <v>11802</v>
      </c>
      <c r="B5502" t="s">
        <v>2457</v>
      </c>
    </row>
    <row r="5503" spans="1:2" x14ac:dyDescent="0.25">
      <c r="A5503" t="s">
        <v>11803</v>
      </c>
      <c r="B5503" t="s">
        <v>1957</v>
      </c>
    </row>
    <row r="5504" spans="1:2" x14ac:dyDescent="0.25">
      <c r="A5504" t="s">
        <v>11804</v>
      </c>
      <c r="B5504" t="s">
        <v>11805</v>
      </c>
    </row>
    <row r="5505" spans="1:2" x14ac:dyDescent="0.25">
      <c r="A5505" t="s">
        <v>11806</v>
      </c>
      <c r="B5505" t="s">
        <v>9895</v>
      </c>
    </row>
    <row r="5506" spans="1:2" x14ac:dyDescent="0.25">
      <c r="A5506" t="s">
        <v>11807</v>
      </c>
      <c r="B5506" t="s">
        <v>11808</v>
      </c>
    </row>
    <row r="5507" spans="1:2" x14ac:dyDescent="0.25">
      <c r="A5507" t="s">
        <v>11809</v>
      </c>
      <c r="B5507" t="s">
        <v>11810</v>
      </c>
    </row>
    <row r="5508" spans="1:2" x14ac:dyDescent="0.25">
      <c r="A5508" t="s">
        <v>11811</v>
      </c>
      <c r="B5508" t="s">
        <v>8709</v>
      </c>
    </row>
    <row r="5509" spans="1:2" x14ac:dyDescent="0.25">
      <c r="A5509" t="s">
        <v>11812</v>
      </c>
      <c r="B5509" t="s">
        <v>11813</v>
      </c>
    </row>
    <row r="5510" spans="1:2" x14ac:dyDescent="0.25">
      <c r="A5510" t="s">
        <v>11814</v>
      </c>
      <c r="B5510" t="s">
        <v>11815</v>
      </c>
    </row>
    <row r="5511" spans="1:2" x14ac:dyDescent="0.25">
      <c r="A5511" t="s">
        <v>11816</v>
      </c>
      <c r="B5511" t="s">
        <v>11817</v>
      </c>
    </row>
    <row r="5512" spans="1:2" x14ac:dyDescent="0.25">
      <c r="A5512" t="s">
        <v>11818</v>
      </c>
      <c r="B5512" t="s">
        <v>11819</v>
      </c>
    </row>
    <row r="5513" spans="1:2" x14ac:dyDescent="0.25">
      <c r="A5513" t="s">
        <v>11820</v>
      </c>
      <c r="B5513" t="s">
        <v>11821</v>
      </c>
    </row>
    <row r="5514" spans="1:2" x14ac:dyDescent="0.25">
      <c r="A5514" t="s">
        <v>11822</v>
      </c>
      <c r="B5514" t="s">
        <v>11823</v>
      </c>
    </row>
    <row r="5515" spans="1:2" x14ac:dyDescent="0.25">
      <c r="A5515" t="s">
        <v>11824</v>
      </c>
      <c r="B5515" t="s">
        <v>11825</v>
      </c>
    </row>
    <row r="5516" spans="1:2" x14ac:dyDescent="0.25">
      <c r="A5516" t="s">
        <v>11826</v>
      </c>
      <c r="B5516" t="s">
        <v>11827</v>
      </c>
    </row>
    <row r="5517" spans="1:2" x14ac:dyDescent="0.25">
      <c r="A5517" t="s">
        <v>11828</v>
      </c>
      <c r="B5517" t="s">
        <v>9659</v>
      </c>
    </row>
    <row r="5518" spans="1:2" x14ac:dyDescent="0.25">
      <c r="A5518" t="s">
        <v>11829</v>
      </c>
      <c r="B5518" t="s">
        <v>9351</v>
      </c>
    </row>
    <row r="5519" spans="1:2" x14ac:dyDescent="0.25">
      <c r="A5519" t="s">
        <v>11830</v>
      </c>
      <c r="B5519" t="s">
        <v>11831</v>
      </c>
    </row>
    <row r="5520" spans="1:2" x14ac:dyDescent="0.25">
      <c r="A5520" t="s">
        <v>11832</v>
      </c>
      <c r="B5520" t="s">
        <v>11833</v>
      </c>
    </row>
    <row r="5521" spans="1:2" x14ac:dyDescent="0.25">
      <c r="A5521" t="s">
        <v>11834</v>
      </c>
      <c r="B5521" t="s">
        <v>3337</v>
      </c>
    </row>
    <row r="5522" spans="1:2" x14ac:dyDescent="0.25">
      <c r="A5522" t="s">
        <v>11835</v>
      </c>
      <c r="B5522" t="s">
        <v>11836</v>
      </c>
    </row>
    <row r="5523" spans="1:2" x14ac:dyDescent="0.25">
      <c r="A5523" t="s">
        <v>11837</v>
      </c>
      <c r="B5523" t="s">
        <v>10330</v>
      </c>
    </row>
    <row r="5524" spans="1:2" x14ac:dyDescent="0.25">
      <c r="A5524" t="s">
        <v>11838</v>
      </c>
      <c r="B5524" t="s">
        <v>11839</v>
      </c>
    </row>
    <row r="5525" spans="1:2" x14ac:dyDescent="0.25">
      <c r="A5525" t="s">
        <v>11840</v>
      </c>
      <c r="B5525" t="s">
        <v>11841</v>
      </c>
    </row>
    <row r="5526" spans="1:2" x14ac:dyDescent="0.25">
      <c r="A5526" t="s">
        <v>11842</v>
      </c>
      <c r="B5526" t="s">
        <v>11843</v>
      </c>
    </row>
    <row r="5527" spans="1:2" x14ac:dyDescent="0.25">
      <c r="A5527" t="s">
        <v>11844</v>
      </c>
      <c r="B5527" t="s">
        <v>11845</v>
      </c>
    </row>
    <row r="5528" spans="1:2" x14ac:dyDescent="0.25">
      <c r="A5528" t="s">
        <v>11846</v>
      </c>
      <c r="B5528" t="s">
        <v>3337</v>
      </c>
    </row>
    <row r="5529" spans="1:2" x14ac:dyDescent="0.25">
      <c r="A5529" t="s">
        <v>11847</v>
      </c>
      <c r="B5529" t="s">
        <v>11848</v>
      </c>
    </row>
    <row r="5530" spans="1:2" x14ac:dyDescent="0.25">
      <c r="A5530" t="s">
        <v>11849</v>
      </c>
      <c r="B5530" t="s">
        <v>11850</v>
      </c>
    </row>
    <row r="5531" spans="1:2" x14ac:dyDescent="0.25">
      <c r="A5531" t="s">
        <v>11851</v>
      </c>
      <c r="B5531" t="s">
        <v>5685</v>
      </c>
    </row>
    <row r="5532" spans="1:2" x14ac:dyDescent="0.25">
      <c r="A5532" t="s">
        <v>11852</v>
      </c>
      <c r="B5532" t="s">
        <v>11853</v>
      </c>
    </row>
    <row r="5533" spans="1:2" x14ac:dyDescent="0.25">
      <c r="A5533" t="s">
        <v>11854</v>
      </c>
      <c r="B5533" t="s">
        <v>11855</v>
      </c>
    </row>
    <row r="5534" spans="1:2" x14ac:dyDescent="0.25">
      <c r="A5534" t="s">
        <v>11856</v>
      </c>
      <c r="B5534" t="s">
        <v>11857</v>
      </c>
    </row>
    <row r="5535" spans="1:2" x14ac:dyDescent="0.25">
      <c r="A5535" t="s">
        <v>11858</v>
      </c>
      <c r="B5535" t="s">
        <v>2475</v>
      </c>
    </row>
    <row r="5536" spans="1:2" x14ac:dyDescent="0.25">
      <c r="A5536" t="s">
        <v>11859</v>
      </c>
      <c r="B5536" t="s">
        <v>11860</v>
      </c>
    </row>
    <row r="5537" spans="1:2" x14ac:dyDescent="0.25">
      <c r="A5537" t="s">
        <v>11861</v>
      </c>
      <c r="B5537" t="s">
        <v>11862</v>
      </c>
    </row>
    <row r="5538" spans="1:2" x14ac:dyDescent="0.25">
      <c r="A5538" t="s">
        <v>11863</v>
      </c>
      <c r="B5538" t="s">
        <v>11864</v>
      </c>
    </row>
    <row r="5539" spans="1:2" x14ac:dyDescent="0.25">
      <c r="A5539" t="s">
        <v>11865</v>
      </c>
      <c r="B5539" t="s">
        <v>11866</v>
      </c>
    </row>
    <row r="5540" spans="1:2" x14ac:dyDescent="0.25">
      <c r="A5540" t="s">
        <v>11867</v>
      </c>
      <c r="B5540" t="s">
        <v>11868</v>
      </c>
    </row>
    <row r="5541" spans="1:2" x14ac:dyDescent="0.25">
      <c r="A5541" t="s">
        <v>11869</v>
      </c>
      <c r="B5541" t="s">
        <v>11870</v>
      </c>
    </row>
    <row r="5542" spans="1:2" x14ac:dyDescent="0.25">
      <c r="A5542" t="s">
        <v>11871</v>
      </c>
      <c r="B5542" t="s">
        <v>11872</v>
      </c>
    </row>
    <row r="5543" spans="1:2" x14ac:dyDescent="0.25">
      <c r="A5543" t="s">
        <v>11873</v>
      </c>
      <c r="B5543" t="s">
        <v>11874</v>
      </c>
    </row>
    <row r="5544" spans="1:2" x14ac:dyDescent="0.25">
      <c r="A5544" t="s">
        <v>11875</v>
      </c>
      <c r="B5544" t="s">
        <v>9916</v>
      </c>
    </row>
    <row r="5545" spans="1:2" x14ac:dyDescent="0.25">
      <c r="A5545" t="s">
        <v>11876</v>
      </c>
      <c r="B5545" t="s">
        <v>2856</v>
      </c>
    </row>
    <row r="5546" spans="1:2" x14ac:dyDescent="0.25">
      <c r="A5546" t="s">
        <v>11877</v>
      </c>
      <c r="B5546" t="s">
        <v>2494</v>
      </c>
    </row>
    <row r="5547" spans="1:2" x14ac:dyDescent="0.25">
      <c r="A5547" t="s">
        <v>11878</v>
      </c>
      <c r="B5547" t="s">
        <v>11879</v>
      </c>
    </row>
    <row r="5548" spans="1:2" x14ac:dyDescent="0.25">
      <c r="A5548" t="s">
        <v>11880</v>
      </c>
      <c r="B5548" t="s">
        <v>11881</v>
      </c>
    </row>
    <row r="5549" spans="1:2" x14ac:dyDescent="0.25">
      <c r="A5549" t="s">
        <v>11882</v>
      </c>
      <c r="B5549" t="s">
        <v>3643</v>
      </c>
    </row>
    <row r="5550" spans="1:2" x14ac:dyDescent="0.25">
      <c r="A5550" t="s">
        <v>11883</v>
      </c>
      <c r="B5550" t="s">
        <v>11884</v>
      </c>
    </row>
    <row r="5551" spans="1:2" x14ac:dyDescent="0.25">
      <c r="A5551" t="s">
        <v>11885</v>
      </c>
      <c r="B5551" t="s">
        <v>3083</v>
      </c>
    </row>
    <row r="5552" spans="1:2" x14ac:dyDescent="0.25">
      <c r="A5552" t="s">
        <v>11886</v>
      </c>
      <c r="B5552" t="s">
        <v>11887</v>
      </c>
    </row>
    <row r="5553" spans="1:2" x14ac:dyDescent="0.25">
      <c r="A5553" t="s">
        <v>11888</v>
      </c>
      <c r="B5553" t="s">
        <v>3104</v>
      </c>
    </row>
    <row r="5554" spans="1:2" x14ac:dyDescent="0.25">
      <c r="A5554" t="s">
        <v>11889</v>
      </c>
      <c r="B5554" t="s">
        <v>11890</v>
      </c>
    </row>
    <row r="5555" spans="1:2" x14ac:dyDescent="0.25">
      <c r="A5555" t="s">
        <v>11891</v>
      </c>
      <c r="B5555" t="s">
        <v>11892</v>
      </c>
    </row>
    <row r="5556" spans="1:2" x14ac:dyDescent="0.25">
      <c r="A5556" t="s">
        <v>11893</v>
      </c>
      <c r="B5556" t="s">
        <v>11894</v>
      </c>
    </row>
    <row r="5557" spans="1:2" x14ac:dyDescent="0.25">
      <c r="A5557" t="s">
        <v>11895</v>
      </c>
      <c r="B5557" t="s">
        <v>5899</v>
      </c>
    </row>
    <row r="5558" spans="1:2" x14ac:dyDescent="0.25">
      <c r="A5558" t="s">
        <v>11896</v>
      </c>
      <c r="B5558" t="s">
        <v>11897</v>
      </c>
    </row>
    <row r="5559" spans="1:2" x14ac:dyDescent="0.25">
      <c r="A5559" t="s">
        <v>11898</v>
      </c>
      <c r="B5559" t="s">
        <v>2502</v>
      </c>
    </row>
    <row r="5560" spans="1:2" x14ac:dyDescent="0.25">
      <c r="A5560" t="s">
        <v>11899</v>
      </c>
      <c r="B5560" t="s">
        <v>8805</v>
      </c>
    </row>
    <row r="5561" spans="1:2" x14ac:dyDescent="0.25">
      <c r="A5561" t="s">
        <v>11900</v>
      </c>
      <c r="B5561" t="s">
        <v>11901</v>
      </c>
    </row>
    <row r="5562" spans="1:2" x14ac:dyDescent="0.25">
      <c r="A5562" t="s">
        <v>11902</v>
      </c>
      <c r="B5562" t="s">
        <v>9100</v>
      </c>
    </row>
    <row r="5563" spans="1:2" x14ac:dyDescent="0.25">
      <c r="A5563" t="s">
        <v>11903</v>
      </c>
      <c r="B5563" t="s">
        <v>11904</v>
      </c>
    </row>
    <row r="5564" spans="1:2" x14ac:dyDescent="0.25">
      <c r="A5564" t="s">
        <v>11905</v>
      </c>
      <c r="B5564" t="s">
        <v>11906</v>
      </c>
    </row>
    <row r="5565" spans="1:2" x14ac:dyDescent="0.25">
      <c r="A5565" t="s">
        <v>11907</v>
      </c>
      <c r="B5565" t="s">
        <v>11908</v>
      </c>
    </row>
    <row r="5566" spans="1:2" x14ac:dyDescent="0.25">
      <c r="A5566" t="s">
        <v>11909</v>
      </c>
      <c r="B5566" t="s">
        <v>11910</v>
      </c>
    </row>
    <row r="5567" spans="1:2" x14ac:dyDescent="0.25">
      <c r="A5567" t="s">
        <v>11911</v>
      </c>
      <c r="B5567" t="s">
        <v>9456</v>
      </c>
    </row>
    <row r="5568" spans="1:2" x14ac:dyDescent="0.25">
      <c r="A5568" t="s">
        <v>11912</v>
      </c>
      <c r="B5568" t="s">
        <v>11913</v>
      </c>
    </row>
    <row r="5569" spans="1:2" x14ac:dyDescent="0.25">
      <c r="A5569" t="s">
        <v>11914</v>
      </c>
      <c r="B5569" t="s">
        <v>11915</v>
      </c>
    </row>
    <row r="5570" spans="1:2" x14ac:dyDescent="0.25">
      <c r="A5570" t="s">
        <v>11916</v>
      </c>
      <c r="B5570" t="s">
        <v>2075</v>
      </c>
    </row>
    <row r="5571" spans="1:2" x14ac:dyDescent="0.25">
      <c r="A5571" t="s">
        <v>11917</v>
      </c>
      <c r="B5571" t="s">
        <v>11918</v>
      </c>
    </row>
    <row r="5572" spans="1:2" x14ac:dyDescent="0.25">
      <c r="A5572" t="s">
        <v>11919</v>
      </c>
      <c r="B5572" t="s">
        <v>11920</v>
      </c>
    </row>
    <row r="5573" spans="1:2" x14ac:dyDescent="0.25">
      <c r="A5573" t="s">
        <v>11921</v>
      </c>
      <c r="B5573" t="s">
        <v>11922</v>
      </c>
    </row>
    <row r="5574" spans="1:2" x14ac:dyDescent="0.25">
      <c r="A5574" t="s">
        <v>11923</v>
      </c>
      <c r="B5574" t="s">
        <v>9500</v>
      </c>
    </row>
    <row r="5575" spans="1:2" x14ac:dyDescent="0.25">
      <c r="A5575" t="s">
        <v>11924</v>
      </c>
      <c r="B5575" t="s">
        <v>11925</v>
      </c>
    </row>
    <row r="5576" spans="1:2" x14ac:dyDescent="0.25">
      <c r="A5576" t="s">
        <v>11926</v>
      </c>
      <c r="B5576" t="s">
        <v>11927</v>
      </c>
    </row>
    <row r="5577" spans="1:2" x14ac:dyDescent="0.25">
      <c r="A5577" t="s">
        <v>11928</v>
      </c>
      <c r="B5577" t="s">
        <v>11915</v>
      </c>
    </row>
    <row r="5578" spans="1:2" x14ac:dyDescent="0.25">
      <c r="A5578" t="s">
        <v>11929</v>
      </c>
      <c r="B5578" t="s">
        <v>11930</v>
      </c>
    </row>
    <row r="5579" spans="1:2" x14ac:dyDescent="0.25">
      <c r="A5579" t="s">
        <v>11931</v>
      </c>
      <c r="B5579" t="s">
        <v>1677</v>
      </c>
    </row>
    <row r="5580" spans="1:2" x14ac:dyDescent="0.25">
      <c r="A5580" t="s">
        <v>11932</v>
      </c>
      <c r="B5580" t="s">
        <v>2747</v>
      </c>
    </row>
    <row r="5581" spans="1:2" x14ac:dyDescent="0.25">
      <c r="A5581" t="s">
        <v>11933</v>
      </c>
      <c r="B5581" t="s">
        <v>11934</v>
      </c>
    </row>
    <row r="5582" spans="1:2" x14ac:dyDescent="0.25">
      <c r="A5582" t="s">
        <v>11935</v>
      </c>
      <c r="B5582" t="s">
        <v>11936</v>
      </c>
    </row>
    <row r="5583" spans="1:2" x14ac:dyDescent="0.25">
      <c r="A5583" t="s">
        <v>11937</v>
      </c>
      <c r="B5583" t="s">
        <v>11938</v>
      </c>
    </row>
    <row r="5584" spans="1:2" x14ac:dyDescent="0.25">
      <c r="A5584" t="s">
        <v>11939</v>
      </c>
      <c r="B5584" t="s">
        <v>11940</v>
      </c>
    </row>
    <row r="5585" spans="1:2" x14ac:dyDescent="0.25">
      <c r="A5585" t="s">
        <v>11941</v>
      </c>
      <c r="B5585" t="s">
        <v>11942</v>
      </c>
    </row>
    <row r="5586" spans="1:2" x14ac:dyDescent="0.25">
      <c r="A5586" t="s">
        <v>11943</v>
      </c>
      <c r="B5586" t="s">
        <v>2520</v>
      </c>
    </row>
    <row r="5587" spans="1:2" x14ac:dyDescent="0.25">
      <c r="A5587" t="s">
        <v>11944</v>
      </c>
      <c r="B5587" t="s">
        <v>11945</v>
      </c>
    </row>
    <row r="5588" spans="1:2" x14ac:dyDescent="0.25">
      <c r="A5588" t="s">
        <v>11946</v>
      </c>
      <c r="B5588" t="s">
        <v>11947</v>
      </c>
    </row>
    <row r="5589" spans="1:2" x14ac:dyDescent="0.25">
      <c r="A5589" t="s">
        <v>11948</v>
      </c>
      <c r="B5589" t="s">
        <v>11949</v>
      </c>
    </row>
    <row r="5590" spans="1:2" x14ac:dyDescent="0.25">
      <c r="A5590" t="s">
        <v>11950</v>
      </c>
      <c r="B5590" t="s">
        <v>11951</v>
      </c>
    </row>
    <row r="5591" spans="1:2" x14ac:dyDescent="0.25">
      <c r="A5591" t="s">
        <v>11952</v>
      </c>
      <c r="B5591" t="s">
        <v>1921</v>
      </c>
    </row>
    <row r="5592" spans="1:2" x14ac:dyDescent="0.25">
      <c r="A5592" t="s">
        <v>11953</v>
      </c>
      <c r="B5592" t="s">
        <v>11954</v>
      </c>
    </row>
    <row r="5593" spans="1:2" x14ac:dyDescent="0.25">
      <c r="A5593" t="s">
        <v>11955</v>
      </c>
      <c r="B5593" t="s">
        <v>11956</v>
      </c>
    </row>
    <row r="5594" spans="1:2" x14ac:dyDescent="0.25">
      <c r="A5594" t="s">
        <v>11957</v>
      </c>
      <c r="B5594" t="s">
        <v>11958</v>
      </c>
    </row>
    <row r="5595" spans="1:2" x14ac:dyDescent="0.25">
      <c r="A5595" t="s">
        <v>11959</v>
      </c>
      <c r="B5595" t="s">
        <v>11960</v>
      </c>
    </row>
    <row r="5596" spans="1:2" x14ac:dyDescent="0.25">
      <c r="A5596" t="s">
        <v>11961</v>
      </c>
      <c r="B5596" t="s">
        <v>11962</v>
      </c>
    </row>
    <row r="5597" spans="1:2" x14ac:dyDescent="0.25">
      <c r="A5597" t="s">
        <v>11963</v>
      </c>
      <c r="B5597" t="s">
        <v>11964</v>
      </c>
    </row>
    <row r="5598" spans="1:2" x14ac:dyDescent="0.25">
      <c r="A5598" t="s">
        <v>11965</v>
      </c>
      <c r="B5598" t="s">
        <v>11966</v>
      </c>
    </row>
    <row r="5599" spans="1:2" x14ac:dyDescent="0.25">
      <c r="A5599" t="s">
        <v>11967</v>
      </c>
      <c r="B5599" t="s">
        <v>4648</v>
      </c>
    </row>
    <row r="5600" spans="1:2" x14ac:dyDescent="0.25">
      <c r="A5600" t="s">
        <v>11968</v>
      </c>
      <c r="B5600" t="s">
        <v>11969</v>
      </c>
    </row>
    <row r="5601" spans="1:2" x14ac:dyDescent="0.25">
      <c r="A5601" t="s">
        <v>11970</v>
      </c>
      <c r="B5601" t="s">
        <v>11971</v>
      </c>
    </row>
    <row r="5602" spans="1:2" x14ac:dyDescent="0.25">
      <c r="A5602" t="s">
        <v>11972</v>
      </c>
      <c r="B5602" t="s">
        <v>11973</v>
      </c>
    </row>
    <row r="5603" spans="1:2" x14ac:dyDescent="0.25">
      <c r="A5603" t="s">
        <v>11974</v>
      </c>
      <c r="B5603" t="s">
        <v>11975</v>
      </c>
    </row>
    <row r="5604" spans="1:2" x14ac:dyDescent="0.25">
      <c r="A5604" t="s">
        <v>11976</v>
      </c>
      <c r="B5604" t="s">
        <v>11977</v>
      </c>
    </row>
    <row r="5605" spans="1:2" x14ac:dyDescent="0.25">
      <c r="A5605" t="s">
        <v>11978</v>
      </c>
      <c r="B5605" t="s">
        <v>3187</v>
      </c>
    </row>
    <row r="5606" spans="1:2" x14ac:dyDescent="0.25">
      <c r="A5606" t="s">
        <v>11979</v>
      </c>
      <c r="B5606" t="s">
        <v>11980</v>
      </c>
    </row>
    <row r="5607" spans="1:2" x14ac:dyDescent="0.25">
      <c r="A5607" t="s">
        <v>11981</v>
      </c>
      <c r="B5607" t="s">
        <v>11982</v>
      </c>
    </row>
    <row r="5608" spans="1:2" x14ac:dyDescent="0.25">
      <c r="A5608" t="s">
        <v>11983</v>
      </c>
      <c r="B5608" t="s">
        <v>11984</v>
      </c>
    </row>
    <row r="5609" spans="1:2" x14ac:dyDescent="0.25">
      <c r="A5609" t="s">
        <v>11985</v>
      </c>
      <c r="B5609" t="s">
        <v>9119</v>
      </c>
    </row>
    <row r="5610" spans="1:2" x14ac:dyDescent="0.25">
      <c r="A5610" t="s">
        <v>11986</v>
      </c>
      <c r="B5610" t="s">
        <v>11987</v>
      </c>
    </row>
    <row r="5611" spans="1:2" x14ac:dyDescent="0.25">
      <c r="A5611" t="s">
        <v>11988</v>
      </c>
      <c r="B5611" t="s">
        <v>11989</v>
      </c>
    </row>
    <row r="5612" spans="1:2" x14ac:dyDescent="0.25">
      <c r="A5612" t="s">
        <v>11990</v>
      </c>
      <c r="B5612" t="s">
        <v>11991</v>
      </c>
    </row>
    <row r="5613" spans="1:2" x14ac:dyDescent="0.25">
      <c r="A5613" t="s">
        <v>11992</v>
      </c>
      <c r="B5613" t="s">
        <v>11993</v>
      </c>
    </row>
    <row r="5614" spans="1:2" x14ac:dyDescent="0.25">
      <c r="A5614" t="s">
        <v>11994</v>
      </c>
      <c r="B5614" t="s">
        <v>11995</v>
      </c>
    </row>
    <row r="5615" spans="1:2" x14ac:dyDescent="0.25">
      <c r="A5615" t="s">
        <v>11996</v>
      </c>
      <c r="B5615" t="s">
        <v>11997</v>
      </c>
    </row>
    <row r="5616" spans="1:2" x14ac:dyDescent="0.25">
      <c r="A5616" t="s">
        <v>11998</v>
      </c>
      <c r="B5616" t="s">
        <v>11999</v>
      </c>
    </row>
    <row r="5617" spans="1:2" x14ac:dyDescent="0.25">
      <c r="A5617" t="s">
        <v>12000</v>
      </c>
      <c r="B5617" t="s">
        <v>12001</v>
      </c>
    </row>
    <row r="5618" spans="1:2" x14ac:dyDescent="0.25">
      <c r="A5618" t="s">
        <v>12002</v>
      </c>
      <c r="B5618" t="s">
        <v>12003</v>
      </c>
    </row>
    <row r="5619" spans="1:2" x14ac:dyDescent="0.25">
      <c r="A5619" t="s">
        <v>12004</v>
      </c>
      <c r="B5619" t="s">
        <v>3134</v>
      </c>
    </row>
    <row r="5620" spans="1:2" x14ac:dyDescent="0.25">
      <c r="A5620" t="s">
        <v>12005</v>
      </c>
      <c r="B5620" t="s">
        <v>12006</v>
      </c>
    </row>
    <row r="5621" spans="1:2" x14ac:dyDescent="0.25">
      <c r="A5621" t="s">
        <v>12007</v>
      </c>
      <c r="B5621" t="s">
        <v>12008</v>
      </c>
    </row>
    <row r="5622" spans="1:2" x14ac:dyDescent="0.25">
      <c r="A5622" t="s">
        <v>12009</v>
      </c>
      <c r="B5622" t="s">
        <v>3071</v>
      </c>
    </row>
    <row r="5623" spans="1:2" x14ac:dyDescent="0.25">
      <c r="A5623" t="s">
        <v>12010</v>
      </c>
      <c r="B5623" t="s">
        <v>12011</v>
      </c>
    </row>
    <row r="5624" spans="1:2" x14ac:dyDescent="0.25">
      <c r="A5624" t="s">
        <v>12027</v>
      </c>
      <c r="B5624" t="s">
        <v>1863</v>
      </c>
    </row>
    <row r="5625" spans="1:2" x14ac:dyDescent="0.25">
      <c r="A5625" t="s">
        <v>12028</v>
      </c>
      <c r="B5625" t="s">
        <v>12029</v>
      </c>
    </row>
    <row r="5626" spans="1:2" x14ac:dyDescent="0.25">
      <c r="A5626" t="s">
        <v>12012</v>
      </c>
      <c r="B5626" t="s">
        <v>12013</v>
      </c>
    </row>
    <row r="5627" spans="1:2" x14ac:dyDescent="0.25">
      <c r="A5627" t="s">
        <v>12014</v>
      </c>
      <c r="B5627" t="s">
        <v>12015</v>
      </c>
    </row>
    <row r="5628" spans="1:2" x14ac:dyDescent="0.25">
      <c r="A5628" t="s">
        <v>12016</v>
      </c>
      <c r="B5628" t="s">
        <v>5284</v>
      </c>
    </row>
    <row r="5629" spans="1:2" x14ac:dyDescent="0.25">
      <c r="A5629" t="s">
        <v>12017</v>
      </c>
      <c r="B5629" t="s">
        <v>2340</v>
      </c>
    </row>
    <row r="5630" spans="1:2" x14ac:dyDescent="0.25">
      <c r="A5630" t="s">
        <v>12018</v>
      </c>
      <c r="B5630" t="s">
        <v>8576</v>
      </c>
    </row>
    <row r="5631" spans="1:2" x14ac:dyDescent="0.25">
      <c r="A5631" t="s">
        <v>12019</v>
      </c>
      <c r="B5631" t="s">
        <v>12020</v>
      </c>
    </row>
    <row r="5632" spans="1:2" x14ac:dyDescent="0.25">
      <c r="A5632" t="s">
        <v>12021</v>
      </c>
      <c r="B5632" t="s">
        <v>12022</v>
      </c>
    </row>
    <row r="5633" spans="1:2" x14ac:dyDescent="0.25">
      <c r="A5633" t="s">
        <v>12023</v>
      </c>
      <c r="B5633" t="s">
        <v>12024</v>
      </c>
    </row>
    <row r="5634" spans="1:2" x14ac:dyDescent="0.25">
      <c r="A5634" t="s">
        <v>12025</v>
      </c>
      <c r="B5634" t="s">
        <v>12026</v>
      </c>
    </row>
    <row r="5635" spans="1:2" x14ac:dyDescent="0.25">
      <c r="A5635" t="s">
        <v>12030</v>
      </c>
      <c r="B5635" t="s">
        <v>12031</v>
      </c>
    </row>
    <row r="5636" spans="1:2" x14ac:dyDescent="0.25">
      <c r="A5636" t="s">
        <v>12032</v>
      </c>
      <c r="B5636" t="s">
        <v>12033</v>
      </c>
    </row>
    <row r="5637" spans="1:2" x14ac:dyDescent="0.25">
      <c r="A5637" t="s">
        <v>12034</v>
      </c>
      <c r="B5637" t="s">
        <v>12035</v>
      </c>
    </row>
    <row r="5638" spans="1:2" x14ac:dyDescent="0.25">
      <c r="A5638" t="s">
        <v>12036</v>
      </c>
      <c r="B5638" t="s">
        <v>12037</v>
      </c>
    </row>
    <row r="5639" spans="1:2" x14ac:dyDescent="0.25">
      <c r="A5639" t="s">
        <v>12038</v>
      </c>
      <c r="B5639" t="s">
        <v>12039</v>
      </c>
    </row>
    <row r="5640" spans="1:2" x14ac:dyDescent="0.25">
      <c r="A5640" t="s">
        <v>12040</v>
      </c>
      <c r="B5640" t="s">
        <v>12041</v>
      </c>
    </row>
    <row r="5641" spans="1:2" x14ac:dyDescent="0.25">
      <c r="A5641" t="s">
        <v>12042</v>
      </c>
      <c r="B5641" t="s">
        <v>12043</v>
      </c>
    </row>
    <row r="5642" spans="1:2" x14ac:dyDescent="0.25">
      <c r="A5642" t="s">
        <v>12044</v>
      </c>
      <c r="B5642" t="s">
        <v>3448</v>
      </c>
    </row>
    <row r="5643" spans="1:2" x14ac:dyDescent="0.25">
      <c r="A5643" t="s">
        <v>12045</v>
      </c>
      <c r="B5643" t="s">
        <v>12046</v>
      </c>
    </row>
    <row r="5644" spans="1:2" x14ac:dyDescent="0.25">
      <c r="A5644" t="s">
        <v>12047</v>
      </c>
      <c r="B5644" t="s">
        <v>12048</v>
      </c>
    </row>
    <row r="5645" spans="1:2" x14ac:dyDescent="0.25">
      <c r="A5645" t="s">
        <v>12049</v>
      </c>
      <c r="B5645" t="s">
        <v>12050</v>
      </c>
    </row>
    <row r="5646" spans="1:2" x14ac:dyDescent="0.25">
      <c r="A5646" t="s">
        <v>12051</v>
      </c>
      <c r="B5646" t="s">
        <v>12052</v>
      </c>
    </row>
    <row r="5647" spans="1:2" x14ac:dyDescent="0.25">
      <c r="A5647" t="s">
        <v>12053</v>
      </c>
      <c r="B5647" t="s">
        <v>12054</v>
      </c>
    </row>
    <row r="5648" spans="1:2" x14ac:dyDescent="0.25">
      <c r="A5648" t="s">
        <v>12055</v>
      </c>
      <c r="B5648" t="s">
        <v>12056</v>
      </c>
    </row>
    <row r="5649" spans="1:2" x14ac:dyDescent="0.25">
      <c r="A5649" t="s">
        <v>12057</v>
      </c>
      <c r="B5649" t="s">
        <v>12058</v>
      </c>
    </row>
    <row r="5650" spans="1:2" x14ac:dyDescent="0.25">
      <c r="A5650" t="s">
        <v>12059</v>
      </c>
      <c r="B5650" t="s">
        <v>12060</v>
      </c>
    </row>
    <row r="5651" spans="1:2" x14ac:dyDescent="0.25">
      <c r="A5651" t="s">
        <v>12061</v>
      </c>
      <c r="B5651" t="s">
        <v>12062</v>
      </c>
    </row>
    <row r="5652" spans="1:2" x14ac:dyDescent="0.25">
      <c r="A5652" t="s">
        <v>12063</v>
      </c>
      <c r="B5652" t="s">
        <v>12064</v>
      </c>
    </row>
    <row r="5653" spans="1:2" x14ac:dyDescent="0.25">
      <c r="A5653" t="s">
        <v>12065</v>
      </c>
      <c r="B5653" t="s">
        <v>12066</v>
      </c>
    </row>
    <row r="5654" spans="1:2" x14ac:dyDescent="0.25">
      <c r="A5654" t="s">
        <v>12067</v>
      </c>
      <c r="B5654" t="s">
        <v>12068</v>
      </c>
    </row>
    <row r="5655" spans="1:2" x14ac:dyDescent="0.25">
      <c r="A5655" t="s">
        <v>12069</v>
      </c>
      <c r="B5655" t="s">
        <v>12070</v>
      </c>
    </row>
    <row r="5656" spans="1:2" x14ac:dyDescent="0.25">
      <c r="A5656" t="s">
        <v>12071</v>
      </c>
      <c r="B5656" t="s">
        <v>12072</v>
      </c>
    </row>
    <row r="5657" spans="1:2" x14ac:dyDescent="0.25">
      <c r="A5657" t="s">
        <v>12073</v>
      </c>
      <c r="B5657" t="s">
        <v>12074</v>
      </c>
    </row>
    <row r="5658" spans="1:2" x14ac:dyDescent="0.25">
      <c r="A5658" t="s">
        <v>12075</v>
      </c>
      <c r="B5658" t="s">
        <v>12076</v>
      </c>
    </row>
    <row r="5659" spans="1:2" x14ac:dyDescent="0.25">
      <c r="A5659" t="s">
        <v>12077</v>
      </c>
      <c r="B5659" t="s">
        <v>12078</v>
      </c>
    </row>
    <row r="5660" spans="1:2" x14ac:dyDescent="0.25">
      <c r="A5660" t="s">
        <v>12079</v>
      </c>
      <c r="B5660" t="s">
        <v>3139</v>
      </c>
    </row>
    <row r="5661" spans="1:2" x14ac:dyDescent="0.25">
      <c r="A5661" t="s">
        <v>40339</v>
      </c>
      <c r="B5661" t="s">
        <v>40340</v>
      </c>
    </row>
    <row r="5662" spans="1:2" x14ac:dyDescent="0.25">
      <c r="A5662" t="s">
        <v>12080</v>
      </c>
      <c r="B5662" t="s">
        <v>5951</v>
      </c>
    </row>
    <row r="5663" spans="1:2" x14ac:dyDescent="0.25">
      <c r="A5663" t="s">
        <v>40341</v>
      </c>
      <c r="B5663" t="s">
        <v>40340</v>
      </c>
    </row>
    <row r="5664" spans="1:2" x14ac:dyDescent="0.25">
      <c r="A5664" t="s">
        <v>12081</v>
      </c>
      <c r="B5664" t="s">
        <v>2544</v>
      </c>
    </row>
    <row r="5665" spans="1:2" x14ac:dyDescent="0.25">
      <c r="A5665" t="s">
        <v>12082</v>
      </c>
      <c r="B5665" t="s">
        <v>12083</v>
      </c>
    </row>
    <row r="5666" spans="1:2" x14ac:dyDescent="0.25">
      <c r="A5666" t="s">
        <v>12084</v>
      </c>
      <c r="B5666" t="s">
        <v>12085</v>
      </c>
    </row>
    <row r="5667" spans="1:2" x14ac:dyDescent="0.25">
      <c r="A5667" t="s">
        <v>12086</v>
      </c>
      <c r="B5667" t="s">
        <v>12087</v>
      </c>
    </row>
    <row r="5668" spans="1:2" x14ac:dyDescent="0.25">
      <c r="A5668" t="s">
        <v>12088</v>
      </c>
      <c r="B5668" t="s">
        <v>12089</v>
      </c>
    </row>
    <row r="5669" spans="1:2" x14ac:dyDescent="0.25">
      <c r="A5669" t="s">
        <v>12090</v>
      </c>
      <c r="B5669" t="s">
        <v>12091</v>
      </c>
    </row>
    <row r="5670" spans="1:2" x14ac:dyDescent="0.25">
      <c r="A5670" t="s">
        <v>12092</v>
      </c>
      <c r="B5670" t="s">
        <v>12093</v>
      </c>
    </row>
    <row r="5671" spans="1:2" x14ac:dyDescent="0.25">
      <c r="A5671" t="s">
        <v>12094</v>
      </c>
      <c r="B5671" t="s">
        <v>6047</v>
      </c>
    </row>
    <row r="5672" spans="1:2" x14ac:dyDescent="0.25">
      <c r="A5672" t="s">
        <v>12095</v>
      </c>
      <c r="B5672" t="s">
        <v>3220</v>
      </c>
    </row>
    <row r="5673" spans="1:2" x14ac:dyDescent="0.25">
      <c r="A5673" t="s">
        <v>12096</v>
      </c>
      <c r="B5673" t="s">
        <v>12097</v>
      </c>
    </row>
    <row r="5674" spans="1:2" x14ac:dyDescent="0.25">
      <c r="A5674" t="s">
        <v>12098</v>
      </c>
      <c r="B5674" t="s">
        <v>12099</v>
      </c>
    </row>
    <row r="5675" spans="1:2" x14ac:dyDescent="0.25">
      <c r="A5675" t="s">
        <v>40342</v>
      </c>
      <c r="B5675" t="s">
        <v>40343</v>
      </c>
    </row>
    <row r="5676" spans="1:2" x14ac:dyDescent="0.25">
      <c r="A5676" t="s">
        <v>12100</v>
      </c>
      <c r="B5676" t="s">
        <v>12101</v>
      </c>
    </row>
    <row r="5677" spans="1:2" x14ac:dyDescent="0.25">
      <c r="A5677" t="s">
        <v>12102</v>
      </c>
      <c r="B5677" t="s">
        <v>12103</v>
      </c>
    </row>
    <row r="5678" spans="1:2" x14ac:dyDescent="0.25">
      <c r="A5678" t="s">
        <v>12104</v>
      </c>
      <c r="B5678" t="s">
        <v>5190</v>
      </c>
    </row>
    <row r="5679" spans="1:2" x14ac:dyDescent="0.25">
      <c r="A5679" t="s">
        <v>40344</v>
      </c>
      <c r="B5679" t="s">
        <v>40345</v>
      </c>
    </row>
    <row r="5680" spans="1:2" x14ac:dyDescent="0.25">
      <c r="A5680" t="s">
        <v>12105</v>
      </c>
      <c r="B5680" t="s">
        <v>12106</v>
      </c>
    </row>
    <row r="5681" spans="1:2" x14ac:dyDescent="0.25">
      <c r="A5681" t="s">
        <v>12107</v>
      </c>
      <c r="B5681" t="s">
        <v>12108</v>
      </c>
    </row>
    <row r="5682" spans="1:2" x14ac:dyDescent="0.25">
      <c r="A5682" t="s">
        <v>12109</v>
      </c>
      <c r="B5682" t="s">
        <v>12110</v>
      </c>
    </row>
    <row r="5683" spans="1:2" x14ac:dyDescent="0.25">
      <c r="A5683" t="s">
        <v>12111</v>
      </c>
      <c r="B5683" t="s">
        <v>12112</v>
      </c>
    </row>
    <row r="5684" spans="1:2" x14ac:dyDescent="0.25">
      <c r="A5684" t="s">
        <v>12113</v>
      </c>
      <c r="B5684" t="s">
        <v>12114</v>
      </c>
    </row>
    <row r="5685" spans="1:2" x14ac:dyDescent="0.25">
      <c r="A5685" t="s">
        <v>12115</v>
      </c>
      <c r="B5685" t="s">
        <v>12116</v>
      </c>
    </row>
    <row r="5686" spans="1:2" x14ac:dyDescent="0.25">
      <c r="A5686" t="s">
        <v>12117</v>
      </c>
      <c r="B5686" t="s">
        <v>12118</v>
      </c>
    </row>
    <row r="5687" spans="1:2" x14ac:dyDescent="0.25">
      <c r="A5687" t="s">
        <v>12119</v>
      </c>
      <c r="B5687" t="s">
        <v>12120</v>
      </c>
    </row>
    <row r="5688" spans="1:2" x14ac:dyDescent="0.25">
      <c r="A5688" t="s">
        <v>12121</v>
      </c>
      <c r="B5688" t="s">
        <v>12122</v>
      </c>
    </row>
    <row r="5689" spans="1:2" x14ac:dyDescent="0.25">
      <c r="A5689" t="s">
        <v>12123</v>
      </c>
      <c r="B5689" t="s">
        <v>12124</v>
      </c>
    </row>
    <row r="5690" spans="1:2" x14ac:dyDescent="0.25">
      <c r="A5690" t="s">
        <v>12125</v>
      </c>
      <c r="B5690" t="s">
        <v>2647</v>
      </c>
    </row>
    <row r="5691" spans="1:2" x14ac:dyDescent="0.25">
      <c r="A5691" t="s">
        <v>12126</v>
      </c>
      <c r="B5691" t="s">
        <v>12127</v>
      </c>
    </row>
    <row r="5692" spans="1:2" x14ac:dyDescent="0.25">
      <c r="A5692" t="s">
        <v>12128</v>
      </c>
      <c r="B5692" t="s">
        <v>12129</v>
      </c>
    </row>
    <row r="5693" spans="1:2" x14ac:dyDescent="0.25">
      <c r="A5693" t="s">
        <v>12130</v>
      </c>
      <c r="B5693" t="s">
        <v>12131</v>
      </c>
    </row>
    <row r="5694" spans="1:2" x14ac:dyDescent="0.25">
      <c r="A5694" t="s">
        <v>12132</v>
      </c>
      <c r="B5694" t="s">
        <v>12133</v>
      </c>
    </row>
    <row r="5695" spans="1:2" x14ac:dyDescent="0.25">
      <c r="A5695" t="s">
        <v>12134</v>
      </c>
      <c r="B5695" t="s">
        <v>12135</v>
      </c>
    </row>
    <row r="5696" spans="1:2" x14ac:dyDescent="0.25">
      <c r="A5696" t="s">
        <v>12136</v>
      </c>
      <c r="B5696" t="s">
        <v>12137</v>
      </c>
    </row>
    <row r="5697" spans="1:2" x14ac:dyDescent="0.25">
      <c r="A5697" t="s">
        <v>12138</v>
      </c>
      <c r="B5697" t="s">
        <v>12139</v>
      </c>
    </row>
    <row r="5698" spans="1:2" x14ac:dyDescent="0.25">
      <c r="A5698" t="s">
        <v>12140</v>
      </c>
      <c r="B5698" t="s">
        <v>12141</v>
      </c>
    </row>
    <row r="5699" spans="1:2" x14ac:dyDescent="0.25">
      <c r="A5699" t="s">
        <v>12142</v>
      </c>
      <c r="B5699" t="s">
        <v>12143</v>
      </c>
    </row>
    <row r="5700" spans="1:2" x14ac:dyDescent="0.25">
      <c r="A5700" t="s">
        <v>12144</v>
      </c>
      <c r="B5700" t="s">
        <v>3175</v>
      </c>
    </row>
    <row r="5701" spans="1:2" x14ac:dyDescent="0.25">
      <c r="A5701" t="s">
        <v>12145</v>
      </c>
      <c r="B5701" t="s">
        <v>12146</v>
      </c>
    </row>
    <row r="5702" spans="1:2" x14ac:dyDescent="0.25">
      <c r="A5702" t="s">
        <v>12147</v>
      </c>
      <c r="B5702" t="s">
        <v>12148</v>
      </c>
    </row>
    <row r="5703" spans="1:2" x14ac:dyDescent="0.25">
      <c r="A5703" t="s">
        <v>12149</v>
      </c>
      <c r="B5703" t="s">
        <v>2804</v>
      </c>
    </row>
    <row r="5704" spans="1:2" x14ac:dyDescent="0.25">
      <c r="A5704" t="s">
        <v>12150</v>
      </c>
      <c r="B5704" t="s">
        <v>12151</v>
      </c>
    </row>
    <row r="5705" spans="1:2" x14ac:dyDescent="0.25">
      <c r="A5705" t="s">
        <v>12152</v>
      </c>
      <c r="B5705" t="s">
        <v>12153</v>
      </c>
    </row>
    <row r="5706" spans="1:2" x14ac:dyDescent="0.25">
      <c r="A5706" t="s">
        <v>12154</v>
      </c>
      <c r="B5706" t="s">
        <v>12155</v>
      </c>
    </row>
    <row r="5707" spans="1:2" x14ac:dyDescent="0.25">
      <c r="A5707" t="s">
        <v>12156</v>
      </c>
      <c r="B5707" t="s">
        <v>12157</v>
      </c>
    </row>
    <row r="5708" spans="1:2" x14ac:dyDescent="0.25">
      <c r="A5708" t="s">
        <v>12158</v>
      </c>
      <c r="B5708" t="s">
        <v>3238</v>
      </c>
    </row>
    <row r="5709" spans="1:2" x14ac:dyDescent="0.25">
      <c r="A5709" t="s">
        <v>12159</v>
      </c>
      <c r="B5709" t="s">
        <v>9015</v>
      </c>
    </row>
    <row r="5710" spans="1:2" x14ac:dyDescent="0.25">
      <c r="A5710" t="s">
        <v>12160</v>
      </c>
      <c r="B5710" t="s">
        <v>5325</v>
      </c>
    </row>
    <row r="5711" spans="1:2" x14ac:dyDescent="0.25">
      <c r="A5711" t="s">
        <v>12161</v>
      </c>
      <c r="B5711" t="s">
        <v>12162</v>
      </c>
    </row>
    <row r="5712" spans="1:2" x14ac:dyDescent="0.25">
      <c r="A5712" t="s">
        <v>12163</v>
      </c>
      <c r="B5712" t="s">
        <v>12164</v>
      </c>
    </row>
    <row r="5713" spans="1:2" x14ac:dyDescent="0.25">
      <c r="A5713" t="s">
        <v>12165</v>
      </c>
      <c r="B5713" t="s">
        <v>12166</v>
      </c>
    </row>
    <row r="5714" spans="1:2" x14ac:dyDescent="0.25">
      <c r="A5714" t="s">
        <v>12167</v>
      </c>
      <c r="B5714" t="s">
        <v>12168</v>
      </c>
    </row>
    <row r="5715" spans="1:2" x14ac:dyDescent="0.25">
      <c r="A5715" t="s">
        <v>12169</v>
      </c>
      <c r="B5715" t="s">
        <v>9582</v>
      </c>
    </row>
    <row r="5716" spans="1:2" x14ac:dyDescent="0.25">
      <c r="A5716" t="s">
        <v>12170</v>
      </c>
      <c r="B5716" t="s">
        <v>12171</v>
      </c>
    </row>
    <row r="5717" spans="1:2" x14ac:dyDescent="0.25">
      <c r="A5717" t="s">
        <v>12172</v>
      </c>
      <c r="B5717" t="s">
        <v>12173</v>
      </c>
    </row>
    <row r="5718" spans="1:2" x14ac:dyDescent="0.25">
      <c r="A5718" t="s">
        <v>12174</v>
      </c>
      <c r="B5718" t="s">
        <v>9090</v>
      </c>
    </row>
    <row r="5719" spans="1:2" x14ac:dyDescent="0.25">
      <c r="A5719" t="s">
        <v>12175</v>
      </c>
      <c r="B5719" t="s">
        <v>12176</v>
      </c>
    </row>
    <row r="5720" spans="1:2" x14ac:dyDescent="0.25">
      <c r="A5720" t="s">
        <v>12177</v>
      </c>
      <c r="B5720" t="s">
        <v>12178</v>
      </c>
    </row>
    <row r="5721" spans="1:2" x14ac:dyDescent="0.25">
      <c r="A5721" t="s">
        <v>12179</v>
      </c>
      <c r="B5721" t="s">
        <v>12180</v>
      </c>
    </row>
    <row r="5722" spans="1:2" x14ac:dyDescent="0.25">
      <c r="A5722" t="s">
        <v>12181</v>
      </c>
      <c r="B5722" t="s">
        <v>10244</v>
      </c>
    </row>
    <row r="5723" spans="1:2" x14ac:dyDescent="0.25">
      <c r="A5723" t="s">
        <v>12182</v>
      </c>
      <c r="B5723" t="s">
        <v>12183</v>
      </c>
    </row>
    <row r="5724" spans="1:2" x14ac:dyDescent="0.25">
      <c r="A5724" t="s">
        <v>12184</v>
      </c>
      <c r="B5724" t="s">
        <v>12185</v>
      </c>
    </row>
    <row r="5725" spans="1:2" x14ac:dyDescent="0.25">
      <c r="A5725" t="s">
        <v>12186</v>
      </c>
      <c r="B5725" t="s">
        <v>2742</v>
      </c>
    </row>
    <row r="5726" spans="1:2" x14ac:dyDescent="0.25">
      <c r="A5726" t="s">
        <v>12187</v>
      </c>
      <c r="B5726" t="s">
        <v>12188</v>
      </c>
    </row>
    <row r="5727" spans="1:2" x14ac:dyDescent="0.25">
      <c r="A5727" t="s">
        <v>12189</v>
      </c>
      <c r="B5727" t="s">
        <v>12190</v>
      </c>
    </row>
    <row r="5728" spans="1:2" x14ac:dyDescent="0.25">
      <c r="A5728" t="s">
        <v>12191</v>
      </c>
      <c r="B5728" t="s">
        <v>2647</v>
      </c>
    </row>
    <row r="5729" spans="1:2" x14ac:dyDescent="0.25">
      <c r="A5729" t="s">
        <v>12192</v>
      </c>
      <c r="B5729" t="s">
        <v>2908</v>
      </c>
    </row>
    <row r="5730" spans="1:2" x14ac:dyDescent="0.25">
      <c r="A5730" t="s">
        <v>12193</v>
      </c>
      <c r="B5730" t="s">
        <v>12194</v>
      </c>
    </row>
    <row r="5731" spans="1:2" x14ac:dyDescent="0.25">
      <c r="A5731" t="s">
        <v>12195</v>
      </c>
      <c r="B5731" t="s">
        <v>2685</v>
      </c>
    </row>
    <row r="5732" spans="1:2" x14ac:dyDescent="0.25">
      <c r="A5732" t="s">
        <v>12196</v>
      </c>
      <c r="B5732" t="s">
        <v>12197</v>
      </c>
    </row>
    <row r="5733" spans="1:2" x14ac:dyDescent="0.25">
      <c r="A5733" t="s">
        <v>12198</v>
      </c>
      <c r="B5733" t="s">
        <v>9624</v>
      </c>
    </row>
    <row r="5734" spans="1:2" x14ac:dyDescent="0.25">
      <c r="A5734" t="s">
        <v>12199</v>
      </c>
      <c r="B5734" t="s">
        <v>1754</v>
      </c>
    </row>
    <row r="5735" spans="1:2" x14ac:dyDescent="0.25">
      <c r="A5735" t="s">
        <v>12200</v>
      </c>
      <c r="B5735" t="s">
        <v>12201</v>
      </c>
    </row>
    <row r="5736" spans="1:2" x14ac:dyDescent="0.25">
      <c r="A5736" t="s">
        <v>12202</v>
      </c>
      <c r="B5736" t="s">
        <v>3205</v>
      </c>
    </row>
    <row r="5737" spans="1:2" x14ac:dyDescent="0.25">
      <c r="A5737" t="s">
        <v>12203</v>
      </c>
      <c r="B5737" t="s">
        <v>12204</v>
      </c>
    </row>
    <row r="5738" spans="1:2" x14ac:dyDescent="0.25">
      <c r="A5738" t="s">
        <v>12205</v>
      </c>
      <c r="B5738" t="s">
        <v>12206</v>
      </c>
    </row>
    <row r="5739" spans="1:2" x14ac:dyDescent="0.25">
      <c r="A5739" t="s">
        <v>12207</v>
      </c>
      <c r="B5739" t="s">
        <v>12208</v>
      </c>
    </row>
    <row r="5740" spans="1:2" x14ac:dyDescent="0.25">
      <c r="A5740" t="s">
        <v>12209</v>
      </c>
      <c r="B5740" t="s">
        <v>12210</v>
      </c>
    </row>
    <row r="5741" spans="1:2" x14ac:dyDescent="0.25">
      <c r="A5741" t="s">
        <v>12211</v>
      </c>
      <c r="B5741" t="s">
        <v>5827</v>
      </c>
    </row>
    <row r="5742" spans="1:2" x14ac:dyDescent="0.25">
      <c r="A5742" t="s">
        <v>12212</v>
      </c>
      <c r="B5742" t="s">
        <v>12213</v>
      </c>
    </row>
    <row r="5743" spans="1:2" x14ac:dyDescent="0.25">
      <c r="A5743" t="s">
        <v>12214</v>
      </c>
      <c r="B5743" t="s">
        <v>12215</v>
      </c>
    </row>
    <row r="5744" spans="1:2" x14ac:dyDescent="0.25">
      <c r="A5744" t="s">
        <v>12216</v>
      </c>
      <c r="B5744" t="s">
        <v>3512</v>
      </c>
    </row>
    <row r="5745" spans="1:2" x14ac:dyDescent="0.25">
      <c r="A5745" t="s">
        <v>12217</v>
      </c>
      <c r="B5745" t="s">
        <v>2016</v>
      </c>
    </row>
    <row r="5746" spans="1:2" x14ac:dyDescent="0.25">
      <c r="A5746" t="s">
        <v>12218</v>
      </c>
      <c r="B5746" t="s">
        <v>12219</v>
      </c>
    </row>
    <row r="5747" spans="1:2" x14ac:dyDescent="0.25">
      <c r="A5747" t="s">
        <v>12220</v>
      </c>
      <c r="B5747" t="s">
        <v>5488</v>
      </c>
    </row>
    <row r="5748" spans="1:2" x14ac:dyDescent="0.25">
      <c r="A5748" t="s">
        <v>12221</v>
      </c>
      <c r="B5748" t="s">
        <v>12222</v>
      </c>
    </row>
    <row r="5749" spans="1:2" x14ac:dyDescent="0.25">
      <c r="A5749" t="s">
        <v>12223</v>
      </c>
      <c r="B5749" t="s">
        <v>12224</v>
      </c>
    </row>
    <row r="5750" spans="1:2" x14ac:dyDescent="0.25">
      <c r="A5750" t="s">
        <v>12225</v>
      </c>
      <c r="B5750" t="s">
        <v>5547</v>
      </c>
    </row>
    <row r="5751" spans="1:2" x14ac:dyDescent="0.25">
      <c r="A5751" t="s">
        <v>12226</v>
      </c>
      <c r="B5751" t="s">
        <v>12227</v>
      </c>
    </row>
    <row r="5752" spans="1:2" x14ac:dyDescent="0.25">
      <c r="A5752" t="s">
        <v>12228</v>
      </c>
      <c r="B5752" t="s">
        <v>5731</v>
      </c>
    </row>
    <row r="5753" spans="1:2" x14ac:dyDescent="0.25">
      <c r="A5753" t="s">
        <v>12229</v>
      </c>
      <c r="B5753" t="s">
        <v>12230</v>
      </c>
    </row>
    <row r="5754" spans="1:2" x14ac:dyDescent="0.25">
      <c r="A5754" t="s">
        <v>12231</v>
      </c>
      <c r="B5754" t="s">
        <v>12232</v>
      </c>
    </row>
    <row r="5755" spans="1:2" x14ac:dyDescent="0.25">
      <c r="A5755" t="s">
        <v>12233</v>
      </c>
      <c r="B5755" t="s">
        <v>12234</v>
      </c>
    </row>
    <row r="5756" spans="1:2" x14ac:dyDescent="0.25">
      <c r="A5756" t="s">
        <v>12235</v>
      </c>
      <c r="B5756" t="s">
        <v>12236</v>
      </c>
    </row>
    <row r="5757" spans="1:2" x14ac:dyDescent="0.25">
      <c r="A5757" t="s">
        <v>12237</v>
      </c>
      <c r="B5757" t="s">
        <v>12238</v>
      </c>
    </row>
    <row r="5758" spans="1:2" x14ac:dyDescent="0.25">
      <c r="A5758" t="s">
        <v>12239</v>
      </c>
      <c r="B5758" t="s">
        <v>12240</v>
      </c>
    </row>
    <row r="5759" spans="1:2" x14ac:dyDescent="0.25">
      <c r="A5759" t="s">
        <v>12241</v>
      </c>
      <c r="B5759" t="s">
        <v>12242</v>
      </c>
    </row>
    <row r="5760" spans="1:2" x14ac:dyDescent="0.25">
      <c r="A5760" t="s">
        <v>12243</v>
      </c>
      <c r="B5760" t="s">
        <v>12244</v>
      </c>
    </row>
    <row r="5761" spans="1:2" x14ac:dyDescent="0.25">
      <c r="A5761" t="s">
        <v>12245</v>
      </c>
      <c r="B5761" t="s">
        <v>12246</v>
      </c>
    </row>
    <row r="5762" spans="1:2" x14ac:dyDescent="0.25">
      <c r="A5762" t="s">
        <v>12247</v>
      </c>
      <c r="B5762" t="s">
        <v>12248</v>
      </c>
    </row>
    <row r="5763" spans="1:2" x14ac:dyDescent="0.25">
      <c r="A5763" t="s">
        <v>12249</v>
      </c>
      <c r="B5763" t="s">
        <v>12250</v>
      </c>
    </row>
    <row r="5764" spans="1:2" x14ac:dyDescent="0.25">
      <c r="A5764" t="s">
        <v>12251</v>
      </c>
      <c r="B5764" t="s">
        <v>12252</v>
      </c>
    </row>
    <row r="5765" spans="1:2" x14ac:dyDescent="0.25">
      <c r="A5765" t="s">
        <v>12253</v>
      </c>
      <c r="B5765" t="s">
        <v>12254</v>
      </c>
    </row>
    <row r="5766" spans="1:2" x14ac:dyDescent="0.25">
      <c r="A5766" t="s">
        <v>12255</v>
      </c>
      <c r="B5766" t="s">
        <v>5889</v>
      </c>
    </row>
    <row r="5767" spans="1:2" x14ac:dyDescent="0.25">
      <c r="A5767" t="s">
        <v>12256</v>
      </c>
      <c r="B5767" t="s">
        <v>9425</v>
      </c>
    </row>
    <row r="5768" spans="1:2" x14ac:dyDescent="0.25">
      <c r="A5768" t="s">
        <v>12257</v>
      </c>
      <c r="B5768" t="s">
        <v>12258</v>
      </c>
    </row>
    <row r="5769" spans="1:2" x14ac:dyDescent="0.25">
      <c r="A5769" t="s">
        <v>12259</v>
      </c>
      <c r="B5769" t="s">
        <v>6060</v>
      </c>
    </row>
    <row r="5770" spans="1:2" x14ac:dyDescent="0.25">
      <c r="A5770" t="s">
        <v>12260</v>
      </c>
      <c r="B5770" t="s">
        <v>12261</v>
      </c>
    </row>
    <row r="5771" spans="1:2" x14ac:dyDescent="0.25">
      <c r="A5771" t="s">
        <v>12262</v>
      </c>
      <c r="B5771" t="s">
        <v>12263</v>
      </c>
    </row>
    <row r="5772" spans="1:2" x14ac:dyDescent="0.25">
      <c r="A5772" t="s">
        <v>12264</v>
      </c>
      <c r="B5772" t="s">
        <v>12265</v>
      </c>
    </row>
    <row r="5773" spans="1:2" x14ac:dyDescent="0.25">
      <c r="A5773" t="s">
        <v>12266</v>
      </c>
      <c r="B5773" t="s">
        <v>12267</v>
      </c>
    </row>
    <row r="5774" spans="1:2" x14ac:dyDescent="0.25">
      <c r="A5774" t="s">
        <v>12268</v>
      </c>
      <c r="B5774" t="s">
        <v>7804</v>
      </c>
    </row>
    <row r="5775" spans="1:2" x14ac:dyDescent="0.25">
      <c r="A5775" t="s">
        <v>12269</v>
      </c>
      <c r="B5775" t="s">
        <v>12270</v>
      </c>
    </row>
    <row r="5776" spans="1:2" x14ac:dyDescent="0.25">
      <c r="A5776" t="s">
        <v>12271</v>
      </c>
      <c r="B5776" t="s">
        <v>12272</v>
      </c>
    </row>
    <row r="5777" spans="1:2" x14ac:dyDescent="0.25">
      <c r="A5777" t="s">
        <v>12273</v>
      </c>
      <c r="B5777" t="s">
        <v>12274</v>
      </c>
    </row>
    <row r="5778" spans="1:2" x14ac:dyDescent="0.25">
      <c r="A5778" t="s">
        <v>12275</v>
      </c>
      <c r="B5778" t="s">
        <v>12276</v>
      </c>
    </row>
    <row r="5779" spans="1:2" x14ac:dyDescent="0.25">
      <c r="A5779" t="s">
        <v>12277</v>
      </c>
      <c r="B5779" t="s">
        <v>12278</v>
      </c>
    </row>
    <row r="5780" spans="1:2" x14ac:dyDescent="0.25">
      <c r="A5780" t="s">
        <v>12279</v>
      </c>
      <c r="B5780" t="s">
        <v>12280</v>
      </c>
    </row>
    <row r="5781" spans="1:2" x14ac:dyDescent="0.25">
      <c r="A5781" t="s">
        <v>12281</v>
      </c>
      <c r="B5781" t="s">
        <v>12282</v>
      </c>
    </row>
    <row r="5782" spans="1:2" x14ac:dyDescent="0.25">
      <c r="A5782" t="s">
        <v>12283</v>
      </c>
      <c r="B5782" t="s">
        <v>12284</v>
      </c>
    </row>
    <row r="5783" spans="1:2" x14ac:dyDescent="0.25">
      <c r="A5783" t="s">
        <v>12285</v>
      </c>
      <c r="B5783" t="s">
        <v>12286</v>
      </c>
    </row>
    <row r="5784" spans="1:2" x14ac:dyDescent="0.25">
      <c r="A5784" t="s">
        <v>12287</v>
      </c>
      <c r="B5784" t="s">
        <v>12288</v>
      </c>
    </row>
    <row r="5785" spans="1:2" x14ac:dyDescent="0.25">
      <c r="A5785" t="s">
        <v>12289</v>
      </c>
      <c r="B5785" t="s">
        <v>12282</v>
      </c>
    </row>
    <row r="5786" spans="1:2" x14ac:dyDescent="0.25">
      <c r="A5786" t="s">
        <v>12290</v>
      </c>
      <c r="B5786" t="s">
        <v>12291</v>
      </c>
    </row>
    <row r="5787" spans="1:2" x14ac:dyDescent="0.25">
      <c r="A5787" t="s">
        <v>12292</v>
      </c>
      <c r="B5787" t="s">
        <v>12293</v>
      </c>
    </row>
    <row r="5788" spans="1:2" x14ac:dyDescent="0.25">
      <c r="A5788" t="s">
        <v>12294</v>
      </c>
      <c r="B5788" t="s">
        <v>12295</v>
      </c>
    </row>
    <row r="5789" spans="1:2" x14ac:dyDescent="0.25">
      <c r="A5789" t="s">
        <v>12296</v>
      </c>
      <c r="B5789" t="s">
        <v>12297</v>
      </c>
    </row>
    <row r="5790" spans="1:2" x14ac:dyDescent="0.25">
      <c r="A5790" t="s">
        <v>12298</v>
      </c>
      <c r="B5790" t="s">
        <v>12299</v>
      </c>
    </row>
    <row r="5791" spans="1:2" x14ac:dyDescent="0.25">
      <c r="A5791" t="s">
        <v>12300</v>
      </c>
      <c r="B5791" t="s">
        <v>12301</v>
      </c>
    </row>
    <row r="5792" spans="1:2" x14ac:dyDescent="0.25">
      <c r="A5792" t="s">
        <v>12302</v>
      </c>
      <c r="B5792" t="s">
        <v>12303</v>
      </c>
    </row>
    <row r="5793" spans="1:2" x14ac:dyDescent="0.25">
      <c r="A5793" t="s">
        <v>12304</v>
      </c>
      <c r="B5793" t="s">
        <v>2413</v>
      </c>
    </row>
    <row r="5794" spans="1:2" x14ac:dyDescent="0.25">
      <c r="A5794" t="s">
        <v>12305</v>
      </c>
      <c r="B5794" t="s">
        <v>12306</v>
      </c>
    </row>
    <row r="5795" spans="1:2" x14ac:dyDescent="0.25">
      <c r="A5795" t="s">
        <v>12307</v>
      </c>
      <c r="B5795" t="s">
        <v>12308</v>
      </c>
    </row>
    <row r="5796" spans="1:2" x14ac:dyDescent="0.25">
      <c r="A5796" t="s">
        <v>12309</v>
      </c>
      <c r="B5796" t="s">
        <v>12310</v>
      </c>
    </row>
    <row r="5797" spans="1:2" x14ac:dyDescent="0.25">
      <c r="A5797" t="s">
        <v>12311</v>
      </c>
      <c r="B5797" t="s">
        <v>12312</v>
      </c>
    </row>
    <row r="5798" spans="1:2" x14ac:dyDescent="0.25">
      <c r="A5798" t="s">
        <v>12313</v>
      </c>
      <c r="B5798" t="s">
        <v>10254</v>
      </c>
    </row>
    <row r="5799" spans="1:2" x14ac:dyDescent="0.25">
      <c r="A5799" t="s">
        <v>12314</v>
      </c>
      <c r="B5799" t="s">
        <v>12315</v>
      </c>
    </row>
    <row r="5800" spans="1:2" x14ac:dyDescent="0.25">
      <c r="A5800" t="s">
        <v>12316</v>
      </c>
      <c r="B5800" t="s">
        <v>12317</v>
      </c>
    </row>
    <row r="5801" spans="1:2" x14ac:dyDescent="0.25">
      <c r="A5801" t="s">
        <v>12318</v>
      </c>
      <c r="B5801" t="s">
        <v>12319</v>
      </c>
    </row>
    <row r="5802" spans="1:2" x14ac:dyDescent="0.25">
      <c r="A5802" t="s">
        <v>12320</v>
      </c>
      <c r="B5802" t="s">
        <v>2071</v>
      </c>
    </row>
    <row r="5803" spans="1:2" x14ac:dyDescent="0.25">
      <c r="A5803" t="s">
        <v>12321</v>
      </c>
      <c r="B5803" t="s">
        <v>12322</v>
      </c>
    </row>
    <row r="5804" spans="1:2" x14ac:dyDescent="0.25">
      <c r="A5804" t="s">
        <v>12323</v>
      </c>
      <c r="B5804" t="s">
        <v>12324</v>
      </c>
    </row>
    <row r="5805" spans="1:2" x14ac:dyDescent="0.25">
      <c r="A5805" t="s">
        <v>12325</v>
      </c>
      <c r="B5805" t="s">
        <v>12326</v>
      </c>
    </row>
    <row r="5806" spans="1:2" x14ac:dyDescent="0.25">
      <c r="A5806" t="s">
        <v>12327</v>
      </c>
      <c r="B5806" t="s">
        <v>10254</v>
      </c>
    </row>
    <row r="5807" spans="1:2" x14ac:dyDescent="0.25">
      <c r="A5807" t="s">
        <v>12328</v>
      </c>
      <c r="B5807" t="s">
        <v>12329</v>
      </c>
    </row>
    <row r="5808" spans="1:2" x14ac:dyDescent="0.25">
      <c r="A5808" t="s">
        <v>12330</v>
      </c>
      <c r="B5808" t="s">
        <v>12331</v>
      </c>
    </row>
    <row r="5809" spans="1:2" x14ac:dyDescent="0.25">
      <c r="A5809" t="s">
        <v>12332</v>
      </c>
      <c r="B5809" t="s">
        <v>12333</v>
      </c>
    </row>
    <row r="5810" spans="1:2" x14ac:dyDescent="0.25">
      <c r="A5810" t="s">
        <v>12334</v>
      </c>
      <c r="B5810" t="s">
        <v>12335</v>
      </c>
    </row>
    <row r="5811" spans="1:2" x14ac:dyDescent="0.25">
      <c r="A5811" t="s">
        <v>12336</v>
      </c>
      <c r="B5811" t="s">
        <v>12337</v>
      </c>
    </row>
    <row r="5812" spans="1:2" x14ac:dyDescent="0.25">
      <c r="A5812" t="s">
        <v>12338</v>
      </c>
      <c r="B5812" t="s">
        <v>12339</v>
      </c>
    </row>
    <row r="5813" spans="1:2" x14ac:dyDescent="0.25">
      <c r="A5813" t="s">
        <v>12340</v>
      </c>
      <c r="B5813" t="s">
        <v>12341</v>
      </c>
    </row>
    <row r="5814" spans="1:2" x14ac:dyDescent="0.25">
      <c r="A5814" t="s">
        <v>12342</v>
      </c>
      <c r="B5814" t="s">
        <v>12343</v>
      </c>
    </row>
    <row r="5815" spans="1:2" x14ac:dyDescent="0.25">
      <c r="A5815" t="s">
        <v>12344</v>
      </c>
      <c r="B5815" t="s">
        <v>12345</v>
      </c>
    </row>
    <row r="5816" spans="1:2" x14ac:dyDescent="0.25">
      <c r="A5816" t="s">
        <v>12346</v>
      </c>
      <c r="B5816" t="s">
        <v>12347</v>
      </c>
    </row>
    <row r="5817" spans="1:2" x14ac:dyDescent="0.25">
      <c r="A5817" t="s">
        <v>12348</v>
      </c>
      <c r="B5817" t="s">
        <v>12349</v>
      </c>
    </row>
    <row r="5818" spans="1:2" x14ac:dyDescent="0.25">
      <c r="A5818" t="s">
        <v>12350</v>
      </c>
      <c r="B5818" t="s">
        <v>12351</v>
      </c>
    </row>
    <row r="5819" spans="1:2" x14ac:dyDescent="0.25">
      <c r="A5819" t="s">
        <v>12352</v>
      </c>
      <c r="B5819" t="s">
        <v>5402</v>
      </c>
    </row>
    <row r="5820" spans="1:2" x14ac:dyDescent="0.25">
      <c r="A5820" t="s">
        <v>12353</v>
      </c>
      <c r="B5820" t="s">
        <v>3768</v>
      </c>
    </row>
    <row r="5821" spans="1:2" x14ac:dyDescent="0.25">
      <c r="A5821" t="s">
        <v>12354</v>
      </c>
      <c r="B5821" t="s">
        <v>12355</v>
      </c>
    </row>
    <row r="5822" spans="1:2" x14ac:dyDescent="0.25">
      <c r="A5822" t="s">
        <v>12356</v>
      </c>
      <c r="B5822" t="s">
        <v>12357</v>
      </c>
    </row>
    <row r="5823" spans="1:2" x14ac:dyDescent="0.25">
      <c r="A5823" t="s">
        <v>12358</v>
      </c>
      <c r="B5823" t="s">
        <v>2504</v>
      </c>
    </row>
    <row r="5824" spans="1:2" x14ac:dyDescent="0.25">
      <c r="A5824" t="s">
        <v>12359</v>
      </c>
      <c r="B5824" t="s">
        <v>12360</v>
      </c>
    </row>
    <row r="5825" spans="1:2" x14ac:dyDescent="0.25">
      <c r="A5825" t="s">
        <v>12361</v>
      </c>
      <c r="B5825" t="s">
        <v>12362</v>
      </c>
    </row>
    <row r="5826" spans="1:2" x14ac:dyDescent="0.25">
      <c r="A5826" t="s">
        <v>12363</v>
      </c>
      <c r="B5826" t="s">
        <v>12364</v>
      </c>
    </row>
    <row r="5827" spans="1:2" x14ac:dyDescent="0.25">
      <c r="A5827" t="s">
        <v>12365</v>
      </c>
      <c r="B5827" t="s">
        <v>12366</v>
      </c>
    </row>
    <row r="5828" spans="1:2" x14ac:dyDescent="0.25">
      <c r="A5828" t="s">
        <v>12979</v>
      </c>
      <c r="B5828" t="s">
        <v>12980</v>
      </c>
    </row>
    <row r="5829" spans="1:2" x14ac:dyDescent="0.25">
      <c r="A5829" t="s">
        <v>12981</v>
      </c>
      <c r="B5829" t="s">
        <v>12982</v>
      </c>
    </row>
    <row r="5830" spans="1:2" x14ac:dyDescent="0.25">
      <c r="A5830" t="s">
        <v>12983</v>
      </c>
      <c r="B5830" t="s">
        <v>12984</v>
      </c>
    </row>
    <row r="5831" spans="1:2" x14ac:dyDescent="0.25">
      <c r="A5831" t="s">
        <v>12369</v>
      </c>
      <c r="B5831" t="s">
        <v>5228</v>
      </c>
    </row>
    <row r="5832" spans="1:2" x14ac:dyDescent="0.25">
      <c r="A5832" t="s">
        <v>12370</v>
      </c>
      <c r="B5832" t="s">
        <v>12371</v>
      </c>
    </row>
    <row r="5833" spans="1:2" x14ac:dyDescent="0.25">
      <c r="A5833" t="s">
        <v>12372</v>
      </c>
      <c r="B5833" t="s">
        <v>2459</v>
      </c>
    </row>
    <row r="5834" spans="1:2" x14ac:dyDescent="0.25">
      <c r="A5834" t="s">
        <v>12373</v>
      </c>
      <c r="B5834" t="s">
        <v>12374</v>
      </c>
    </row>
    <row r="5835" spans="1:2" x14ac:dyDescent="0.25">
      <c r="A5835" t="s">
        <v>12375</v>
      </c>
      <c r="B5835" t="s">
        <v>12376</v>
      </c>
    </row>
    <row r="5836" spans="1:2" x14ac:dyDescent="0.25">
      <c r="A5836" t="s">
        <v>12377</v>
      </c>
      <c r="B5836" t="s">
        <v>5869</v>
      </c>
    </row>
    <row r="5837" spans="1:2" x14ac:dyDescent="0.25">
      <c r="A5837" t="s">
        <v>12378</v>
      </c>
      <c r="B5837" t="s">
        <v>12379</v>
      </c>
    </row>
    <row r="5838" spans="1:2" x14ac:dyDescent="0.25">
      <c r="A5838" t="s">
        <v>12380</v>
      </c>
      <c r="B5838" t="s">
        <v>9319</v>
      </c>
    </row>
    <row r="5839" spans="1:2" x14ac:dyDescent="0.25">
      <c r="A5839" t="s">
        <v>12381</v>
      </c>
      <c r="B5839" t="s">
        <v>2703</v>
      </c>
    </row>
    <row r="5840" spans="1:2" x14ac:dyDescent="0.25">
      <c r="A5840" t="s">
        <v>12382</v>
      </c>
      <c r="B5840" t="s">
        <v>3710</v>
      </c>
    </row>
    <row r="5841" spans="1:2" x14ac:dyDescent="0.25">
      <c r="A5841" t="s">
        <v>12383</v>
      </c>
      <c r="B5841" t="s">
        <v>12384</v>
      </c>
    </row>
    <row r="5842" spans="1:2" x14ac:dyDescent="0.25">
      <c r="A5842" t="s">
        <v>12385</v>
      </c>
      <c r="B5842" t="s">
        <v>12386</v>
      </c>
    </row>
    <row r="5843" spans="1:2" x14ac:dyDescent="0.25">
      <c r="A5843" t="s">
        <v>12387</v>
      </c>
      <c r="B5843" t="s">
        <v>2734</v>
      </c>
    </row>
    <row r="5844" spans="1:2" x14ac:dyDescent="0.25">
      <c r="A5844" t="s">
        <v>12388</v>
      </c>
      <c r="B5844" t="s">
        <v>11960</v>
      </c>
    </row>
    <row r="5845" spans="1:2" x14ac:dyDescent="0.25">
      <c r="A5845" t="s">
        <v>12389</v>
      </c>
      <c r="B5845" t="s">
        <v>12390</v>
      </c>
    </row>
    <row r="5846" spans="1:2" x14ac:dyDescent="0.25">
      <c r="A5846" t="s">
        <v>12391</v>
      </c>
      <c r="B5846" t="s">
        <v>12392</v>
      </c>
    </row>
    <row r="5847" spans="1:2" x14ac:dyDescent="0.25">
      <c r="A5847" t="s">
        <v>12393</v>
      </c>
      <c r="B5847" t="s">
        <v>10563</v>
      </c>
    </row>
    <row r="5848" spans="1:2" x14ac:dyDescent="0.25">
      <c r="A5848" t="s">
        <v>12394</v>
      </c>
      <c r="B5848" t="s">
        <v>2749</v>
      </c>
    </row>
    <row r="5849" spans="1:2" x14ac:dyDescent="0.25">
      <c r="A5849" t="s">
        <v>12395</v>
      </c>
      <c r="B5849" t="s">
        <v>12396</v>
      </c>
    </row>
    <row r="5850" spans="1:2" x14ac:dyDescent="0.25">
      <c r="A5850" t="s">
        <v>12397</v>
      </c>
      <c r="B5850" t="s">
        <v>9906</v>
      </c>
    </row>
    <row r="5851" spans="1:2" x14ac:dyDescent="0.25">
      <c r="A5851" t="s">
        <v>12398</v>
      </c>
      <c r="B5851" t="s">
        <v>12399</v>
      </c>
    </row>
    <row r="5852" spans="1:2" x14ac:dyDescent="0.25">
      <c r="A5852" t="s">
        <v>12400</v>
      </c>
      <c r="B5852" t="s">
        <v>2765</v>
      </c>
    </row>
    <row r="5853" spans="1:2" x14ac:dyDescent="0.25">
      <c r="A5853" t="s">
        <v>12401</v>
      </c>
      <c r="B5853" t="s">
        <v>12402</v>
      </c>
    </row>
    <row r="5854" spans="1:2" x14ac:dyDescent="0.25">
      <c r="A5854" t="s">
        <v>12403</v>
      </c>
      <c r="B5854" t="s">
        <v>2946</v>
      </c>
    </row>
    <row r="5855" spans="1:2" x14ac:dyDescent="0.25">
      <c r="A5855" t="s">
        <v>12404</v>
      </c>
      <c r="B5855" t="s">
        <v>9567</v>
      </c>
    </row>
    <row r="5856" spans="1:2" x14ac:dyDescent="0.25">
      <c r="A5856" t="s">
        <v>12405</v>
      </c>
      <c r="B5856" t="s">
        <v>12406</v>
      </c>
    </row>
    <row r="5857" spans="1:2" x14ac:dyDescent="0.25">
      <c r="A5857" t="s">
        <v>12407</v>
      </c>
      <c r="B5857" t="s">
        <v>2020</v>
      </c>
    </row>
    <row r="5858" spans="1:2" x14ac:dyDescent="0.25">
      <c r="A5858" t="s">
        <v>12408</v>
      </c>
      <c r="B5858" t="s">
        <v>12409</v>
      </c>
    </row>
    <row r="5859" spans="1:2" x14ac:dyDescent="0.25">
      <c r="A5859" t="s">
        <v>12410</v>
      </c>
      <c r="B5859" t="s">
        <v>3184</v>
      </c>
    </row>
    <row r="5860" spans="1:2" x14ac:dyDescent="0.25">
      <c r="A5860" t="s">
        <v>12411</v>
      </c>
      <c r="B5860" t="s">
        <v>12246</v>
      </c>
    </row>
    <row r="5861" spans="1:2" x14ac:dyDescent="0.25">
      <c r="A5861" t="s">
        <v>12412</v>
      </c>
      <c r="B5861" t="s">
        <v>2820</v>
      </c>
    </row>
    <row r="5862" spans="1:2" x14ac:dyDescent="0.25">
      <c r="A5862" t="s">
        <v>12413</v>
      </c>
      <c r="B5862" t="s">
        <v>12414</v>
      </c>
    </row>
    <row r="5863" spans="1:2" x14ac:dyDescent="0.25">
      <c r="A5863" t="s">
        <v>12415</v>
      </c>
      <c r="B5863" t="s">
        <v>2647</v>
      </c>
    </row>
    <row r="5864" spans="1:2" x14ac:dyDescent="0.25">
      <c r="A5864" t="s">
        <v>12416</v>
      </c>
      <c r="B5864" t="s">
        <v>12417</v>
      </c>
    </row>
    <row r="5865" spans="1:2" x14ac:dyDescent="0.25">
      <c r="A5865" t="s">
        <v>12418</v>
      </c>
      <c r="B5865" t="s">
        <v>5230</v>
      </c>
    </row>
    <row r="5866" spans="1:2" x14ac:dyDescent="0.25">
      <c r="A5866" t="s">
        <v>12419</v>
      </c>
      <c r="B5866" t="s">
        <v>12420</v>
      </c>
    </row>
    <row r="5867" spans="1:2" x14ac:dyDescent="0.25">
      <c r="A5867" t="s">
        <v>12421</v>
      </c>
      <c r="B5867" t="s">
        <v>12422</v>
      </c>
    </row>
    <row r="5868" spans="1:2" x14ac:dyDescent="0.25">
      <c r="A5868" t="s">
        <v>12423</v>
      </c>
      <c r="B5868" t="s">
        <v>2459</v>
      </c>
    </row>
    <row r="5869" spans="1:2" x14ac:dyDescent="0.25">
      <c r="A5869" t="s">
        <v>12424</v>
      </c>
      <c r="B5869" t="s">
        <v>12425</v>
      </c>
    </row>
    <row r="5870" spans="1:2" x14ac:dyDescent="0.25">
      <c r="A5870" t="s">
        <v>12426</v>
      </c>
      <c r="B5870" t="s">
        <v>2136</v>
      </c>
    </row>
    <row r="5871" spans="1:2" x14ac:dyDescent="0.25">
      <c r="A5871" t="s">
        <v>12427</v>
      </c>
      <c r="B5871" t="s">
        <v>2340</v>
      </c>
    </row>
    <row r="5872" spans="1:2" x14ac:dyDescent="0.25">
      <c r="A5872" t="s">
        <v>12428</v>
      </c>
      <c r="B5872" t="s">
        <v>12429</v>
      </c>
    </row>
    <row r="5873" spans="1:2" x14ac:dyDescent="0.25">
      <c r="A5873" t="s">
        <v>12430</v>
      </c>
      <c r="B5873" t="s">
        <v>2310</v>
      </c>
    </row>
    <row r="5874" spans="1:2" x14ac:dyDescent="0.25">
      <c r="A5874" t="s">
        <v>12431</v>
      </c>
      <c r="B5874" t="s">
        <v>9956</v>
      </c>
    </row>
    <row r="5875" spans="1:2" x14ac:dyDescent="0.25">
      <c r="A5875" t="s">
        <v>12432</v>
      </c>
      <c r="B5875" t="s">
        <v>12433</v>
      </c>
    </row>
    <row r="5876" spans="1:2" x14ac:dyDescent="0.25">
      <c r="A5876" t="s">
        <v>12434</v>
      </c>
      <c r="B5876" t="s">
        <v>12435</v>
      </c>
    </row>
    <row r="5877" spans="1:2" x14ac:dyDescent="0.25">
      <c r="A5877" t="s">
        <v>12436</v>
      </c>
      <c r="B5877" t="s">
        <v>12437</v>
      </c>
    </row>
    <row r="5878" spans="1:2" x14ac:dyDescent="0.25">
      <c r="A5878" t="s">
        <v>12438</v>
      </c>
      <c r="B5878" t="s">
        <v>12439</v>
      </c>
    </row>
    <row r="5879" spans="1:2" x14ac:dyDescent="0.25">
      <c r="A5879" t="s">
        <v>12440</v>
      </c>
      <c r="B5879" t="s">
        <v>2628</v>
      </c>
    </row>
    <row r="5880" spans="1:2" x14ac:dyDescent="0.25">
      <c r="A5880" t="s">
        <v>12441</v>
      </c>
      <c r="B5880" t="s">
        <v>12442</v>
      </c>
    </row>
    <row r="5881" spans="1:2" x14ac:dyDescent="0.25">
      <c r="A5881" t="s">
        <v>12443</v>
      </c>
      <c r="B5881" t="s">
        <v>12442</v>
      </c>
    </row>
    <row r="5882" spans="1:2" x14ac:dyDescent="0.25">
      <c r="A5882" t="s">
        <v>12444</v>
      </c>
      <c r="B5882" t="s">
        <v>12445</v>
      </c>
    </row>
    <row r="5883" spans="1:2" x14ac:dyDescent="0.25">
      <c r="A5883" t="s">
        <v>12446</v>
      </c>
      <c r="B5883" t="s">
        <v>12447</v>
      </c>
    </row>
    <row r="5884" spans="1:2" x14ac:dyDescent="0.25">
      <c r="A5884" t="s">
        <v>12448</v>
      </c>
      <c r="B5884" t="s">
        <v>2210</v>
      </c>
    </row>
    <row r="5885" spans="1:2" x14ac:dyDescent="0.25">
      <c r="A5885" t="s">
        <v>12449</v>
      </c>
      <c r="B5885" t="s">
        <v>12450</v>
      </c>
    </row>
    <row r="5886" spans="1:2" x14ac:dyDescent="0.25">
      <c r="A5886" t="s">
        <v>12451</v>
      </c>
      <c r="B5886" t="s">
        <v>8887</v>
      </c>
    </row>
    <row r="5887" spans="1:2" x14ac:dyDescent="0.25">
      <c r="A5887" t="s">
        <v>12452</v>
      </c>
      <c r="B5887" t="s">
        <v>12453</v>
      </c>
    </row>
    <row r="5888" spans="1:2" x14ac:dyDescent="0.25">
      <c r="A5888" t="s">
        <v>12454</v>
      </c>
      <c r="B5888" t="s">
        <v>12455</v>
      </c>
    </row>
    <row r="5889" spans="1:2" x14ac:dyDescent="0.25">
      <c r="A5889" t="s">
        <v>12456</v>
      </c>
      <c r="B5889" t="s">
        <v>5325</v>
      </c>
    </row>
    <row r="5890" spans="1:2" x14ac:dyDescent="0.25">
      <c r="A5890" t="s">
        <v>12457</v>
      </c>
      <c r="B5890" t="s">
        <v>5406</v>
      </c>
    </row>
    <row r="5891" spans="1:2" x14ac:dyDescent="0.25">
      <c r="A5891" t="s">
        <v>12458</v>
      </c>
      <c r="B5891" t="s">
        <v>12459</v>
      </c>
    </row>
    <row r="5892" spans="1:2" x14ac:dyDescent="0.25">
      <c r="A5892" t="s">
        <v>12460</v>
      </c>
      <c r="B5892" t="s">
        <v>2073</v>
      </c>
    </row>
    <row r="5893" spans="1:2" x14ac:dyDescent="0.25">
      <c r="A5893" t="s">
        <v>12461</v>
      </c>
      <c r="B5893" t="s">
        <v>2215</v>
      </c>
    </row>
    <row r="5894" spans="1:2" x14ac:dyDescent="0.25">
      <c r="A5894" t="s">
        <v>12462</v>
      </c>
      <c r="B5894" t="s">
        <v>12463</v>
      </c>
    </row>
    <row r="5895" spans="1:2" x14ac:dyDescent="0.25">
      <c r="A5895" t="s">
        <v>12464</v>
      </c>
      <c r="B5895" t="s">
        <v>2016</v>
      </c>
    </row>
    <row r="5896" spans="1:2" x14ac:dyDescent="0.25">
      <c r="A5896" t="s">
        <v>12465</v>
      </c>
      <c r="B5896" t="s">
        <v>12026</v>
      </c>
    </row>
    <row r="5897" spans="1:2" x14ac:dyDescent="0.25">
      <c r="A5897" t="s">
        <v>12466</v>
      </c>
      <c r="B5897" t="s">
        <v>8999</v>
      </c>
    </row>
    <row r="5898" spans="1:2" x14ac:dyDescent="0.25">
      <c r="A5898" t="s">
        <v>12467</v>
      </c>
      <c r="B5898" t="s">
        <v>10197</v>
      </c>
    </row>
    <row r="5899" spans="1:2" x14ac:dyDescent="0.25">
      <c r="A5899" t="s">
        <v>12468</v>
      </c>
      <c r="B5899" t="s">
        <v>12469</v>
      </c>
    </row>
    <row r="5900" spans="1:2" x14ac:dyDescent="0.25">
      <c r="A5900" t="s">
        <v>12470</v>
      </c>
      <c r="B5900" t="s">
        <v>2441</v>
      </c>
    </row>
    <row r="5901" spans="1:2" x14ac:dyDescent="0.25">
      <c r="A5901" t="s">
        <v>12471</v>
      </c>
      <c r="B5901" t="s">
        <v>12472</v>
      </c>
    </row>
    <row r="5902" spans="1:2" x14ac:dyDescent="0.25">
      <c r="A5902" t="s">
        <v>12473</v>
      </c>
      <c r="B5902" t="s">
        <v>2413</v>
      </c>
    </row>
    <row r="5903" spans="1:2" x14ac:dyDescent="0.25">
      <c r="A5903" t="s">
        <v>12474</v>
      </c>
      <c r="B5903" t="s">
        <v>9015</v>
      </c>
    </row>
    <row r="5904" spans="1:2" x14ac:dyDescent="0.25">
      <c r="A5904" t="s">
        <v>12475</v>
      </c>
      <c r="B5904" t="s">
        <v>2238</v>
      </c>
    </row>
    <row r="5905" spans="1:2" x14ac:dyDescent="0.25">
      <c r="A5905" t="s">
        <v>12476</v>
      </c>
      <c r="B5905" t="s">
        <v>12477</v>
      </c>
    </row>
    <row r="5906" spans="1:2" x14ac:dyDescent="0.25">
      <c r="A5906" t="s">
        <v>12478</v>
      </c>
      <c r="B5906" t="s">
        <v>12479</v>
      </c>
    </row>
    <row r="5907" spans="1:2" x14ac:dyDescent="0.25">
      <c r="A5907" t="s">
        <v>12480</v>
      </c>
      <c r="B5907" t="s">
        <v>2415</v>
      </c>
    </row>
    <row r="5908" spans="1:2" x14ac:dyDescent="0.25">
      <c r="A5908" t="s">
        <v>12481</v>
      </c>
      <c r="B5908" t="s">
        <v>4233</v>
      </c>
    </row>
    <row r="5909" spans="1:2" x14ac:dyDescent="0.25">
      <c r="A5909" t="s">
        <v>12482</v>
      </c>
      <c r="B5909" t="s">
        <v>12483</v>
      </c>
    </row>
    <row r="5910" spans="1:2" x14ac:dyDescent="0.25">
      <c r="A5910" t="s">
        <v>12484</v>
      </c>
      <c r="B5910" t="s">
        <v>12485</v>
      </c>
    </row>
    <row r="5911" spans="1:2" x14ac:dyDescent="0.25">
      <c r="A5911" t="s">
        <v>12486</v>
      </c>
      <c r="B5911" t="s">
        <v>12487</v>
      </c>
    </row>
    <row r="5912" spans="1:2" x14ac:dyDescent="0.25">
      <c r="A5912" t="s">
        <v>12488</v>
      </c>
      <c r="B5912" t="s">
        <v>9098</v>
      </c>
    </row>
    <row r="5913" spans="1:2" x14ac:dyDescent="0.25">
      <c r="A5913" t="s">
        <v>12489</v>
      </c>
      <c r="B5913" t="s">
        <v>4239</v>
      </c>
    </row>
    <row r="5914" spans="1:2" x14ac:dyDescent="0.25">
      <c r="A5914" t="s">
        <v>12490</v>
      </c>
      <c r="B5914" t="s">
        <v>2736</v>
      </c>
    </row>
    <row r="5915" spans="1:2" x14ac:dyDescent="0.25">
      <c r="A5915" t="s">
        <v>12491</v>
      </c>
      <c r="B5915" t="s">
        <v>12492</v>
      </c>
    </row>
    <row r="5916" spans="1:2" x14ac:dyDescent="0.25">
      <c r="A5916" t="s">
        <v>12493</v>
      </c>
      <c r="B5916" t="s">
        <v>12494</v>
      </c>
    </row>
    <row r="5917" spans="1:2" x14ac:dyDescent="0.25">
      <c r="A5917" t="s">
        <v>12495</v>
      </c>
      <c r="B5917" t="s">
        <v>12496</v>
      </c>
    </row>
    <row r="5918" spans="1:2" x14ac:dyDescent="0.25">
      <c r="A5918" t="s">
        <v>12497</v>
      </c>
      <c r="B5918" t="s">
        <v>3238</v>
      </c>
    </row>
    <row r="5919" spans="1:2" x14ac:dyDescent="0.25">
      <c r="A5919" t="s">
        <v>12498</v>
      </c>
      <c r="B5919" t="s">
        <v>5889</v>
      </c>
    </row>
    <row r="5920" spans="1:2" x14ac:dyDescent="0.25">
      <c r="A5920" t="s">
        <v>12499</v>
      </c>
      <c r="B5920" t="s">
        <v>5392</v>
      </c>
    </row>
    <row r="5921" spans="1:2" x14ac:dyDescent="0.25">
      <c r="A5921" t="s">
        <v>12500</v>
      </c>
      <c r="B5921" t="s">
        <v>2250</v>
      </c>
    </row>
    <row r="5922" spans="1:2" x14ac:dyDescent="0.25">
      <c r="A5922" t="s">
        <v>12501</v>
      </c>
      <c r="B5922" t="s">
        <v>5438</v>
      </c>
    </row>
    <row r="5923" spans="1:2" x14ac:dyDescent="0.25">
      <c r="A5923" t="s">
        <v>12502</v>
      </c>
      <c r="B5923" t="s">
        <v>2906</v>
      </c>
    </row>
    <row r="5924" spans="1:2" x14ac:dyDescent="0.25">
      <c r="A5924" t="s">
        <v>12503</v>
      </c>
      <c r="B5924" t="s">
        <v>12504</v>
      </c>
    </row>
    <row r="5925" spans="1:2" x14ac:dyDescent="0.25">
      <c r="A5925" t="s">
        <v>12505</v>
      </c>
      <c r="B5925" t="s">
        <v>12506</v>
      </c>
    </row>
    <row r="5926" spans="1:2" x14ac:dyDescent="0.25">
      <c r="A5926" t="s">
        <v>12507</v>
      </c>
      <c r="B5926" t="s">
        <v>12508</v>
      </c>
    </row>
    <row r="5927" spans="1:2" x14ac:dyDescent="0.25">
      <c r="A5927" t="s">
        <v>12509</v>
      </c>
      <c r="B5927" t="s">
        <v>12508</v>
      </c>
    </row>
    <row r="5928" spans="1:2" x14ac:dyDescent="0.25">
      <c r="A5928" t="s">
        <v>12510</v>
      </c>
      <c r="B5928" t="s">
        <v>2010</v>
      </c>
    </row>
    <row r="5929" spans="1:2" x14ac:dyDescent="0.25">
      <c r="A5929" t="s">
        <v>12511</v>
      </c>
      <c r="B5929" t="s">
        <v>12512</v>
      </c>
    </row>
    <row r="5930" spans="1:2" x14ac:dyDescent="0.25">
      <c r="A5930" t="s">
        <v>12513</v>
      </c>
      <c r="B5930" t="s">
        <v>5906</v>
      </c>
    </row>
    <row r="5931" spans="1:2" x14ac:dyDescent="0.25">
      <c r="A5931" t="s">
        <v>12514</v>
      </c>
      <c r="B5931" t="s">
        <v>2628</v>
      </c>
    </row>
    <row r="5932" spans="1:2" x14ac:dyDescent="0.25">
      <c r="A5932" t="s">
        <v>12515</v>
      </c>
      <c r="B5932" t="s">
        <v>12516</v>
      </c>
    </row>
    <row r="5933" spans="1:2" x14ac:dyDescent="0.25">
      <c r="A5933" t="s">
        <v>12517</v>
      </c>
      <c r="B5933" t="s">
        <v>8094</v>
      </c>
    </row>
    <row r="5934" spans="1:2" x14ac:dyDescent="0.25">
      <c r="A5934" t="s">
        <v>12518</v>
      </c>
      <c r="B5934" t="s">
        <v>12519</v>
      </c>
    </row>
    <row r="5935" spans="1:2" x14ac:dyDescent="0.25">
      <c r="A5935" t="s">
        <v>12520</v>
      </c>
      <c r="B5935" t="s">
        <v>5894</v>
      </c>
    </row>
    <row r="5936" spans="1:2" x14ac:dyDescent="0.25">
      <c r="A5936" t="s">
        <v>12521</v>
      </c>
      <c r="B5936" t="s">
        <v>1746</v>
      </c>
    </row>
    <row r="5937" spans="1:2" x14ac:dyDescent="0.25">
      <c r="A5937" t="s">
        <v>12522</v>
      </c>
      <c r="B5937" t="s">
        <v>2376</v>
      </c>
    </row>
    <row r="5938" spans="1:2" x14ac:dyDescent="0.25">
      <c r="A5938" t="s">
        <v>12523</v>
      </c>
      <c r="B5938" t="s">
        <v>6955</v>
      </c>
    </row>
    <row r="5939" spans="1:2" x14ac:dyDescent="0.25">
      <c r="A5939" t="s">
        <v>12524</v>
      </c>
      <c r="B5939" t="s">
        <v>12525</v>
      </c>
    </row>
    <row r="5940" spans="1:2" x14ac:dyDescent="0.25">
      <c r="A5940" t="s">
        <v>12526</v>
      </c>
      <c r="B5940" t="s">
        <v>2944</v>
      </c>
    </row>
    <row r="5941" spans="1:2" x14ac:dyDescent="0.25">
      <c r="A5941" t="s">
        <v>12527</v>
      </c>
      <c r="B5941" t="s">
        <v>12528</v>
      </c>
    </row>
    <row r="5942" spans="1:2" x14ac:dyDescent="0.25">
      <c r="A5942" t="s">
        <v>12529</v>
      </c>
      <c r="B5942" t="s">
        <v>2215</v>
      </c>
    </row>
    <row r="5943" spans="1:2" x14ac:dyDescent="0.25">
      <c r="A5943" t="s">
        <v>12530</v>
      </c>
      <c r="B5943" t="s">
        <v>3149</v>
      </c>
    </row>
    <row r="5944" spans="1:2" x14ac:dyDescent="0.25">
      <c r="A5944" t="s">
        <v>12531</v>
      </c>
      <c r="B5944" t="s">
        <v>12532</v>
      </c>
    </row>
    <row r="5945" spans="1:2" x14ac:dyDescent="0.25">
      <c r="A5945" t="s">
        <v>12533</v>
      </c>
      <c r="B5945" t="s">
        <v>12534</v>
      </c>
    </row>
    <row r="5946" spans="1:2" x14ac:dyDescent="0.25">
      <c r="A5946" t="s">
        <v>12535</v>
      </c>
      <c r="B5946" t="s">
        <v>12536</v>
      </c>
    </row>
    <row r="5947" spans="1:2" x14ac:dyDescent="0.25">
      <c r="A5947" t="s">
        <v>12537</v>
      </c>
      <c r="B5947" t="s">
        <v>11406</v>
      </c>
    </row>
    <row r="5948" spans="1:2" x14ac:dyDescent="0.25">
      <c r="A5948" t="s">
        <v>12538</v>
      </c>
      <c r="B5948" t="s">
        <v>12539</v>
      </c>
    </row>
    <row r="5949" spans="1:2" x14ac:dyDescent="0.25">
      <c r="A5949" t="s">
        <v>12540</v>
      </c>
      <c r="B5949" t="s">
        <v>12541</v>
      </c>
    </row>
    <row r="5950" spans="1:2" x14ac:dyDescent="0.25">
      <c r="A5950" t="s">
        <v>12542</v>
      </c>
      <c r="B5950" t="s">
        <v>12543</v>
      </c>
    </row>
    <row r="5951" spans="1:2" x14ac:dyDescent="0.25">
      <c r="A5951" t="s">
        <v>12544</v>
      </c>
      <c r="B5951" t="s">
        <v>11233</v>
      </c>
    </row>
    <row r="5952" spans="1:2" x14ac:dyDescent="0.25">
      <c r="A5952" t="s">
        <v>12545</v>
      </c>
      <c r="B5952" t="s">
        <v>12546</v>
      </c>
    </row>
    <row r="5953" spans="1:2" x14ac:dyDescent="0.25">
      <c r="A5953" t="s">
        <v>12547</v>
      </c>
      <c r="B5953" t="s">
        <v>9553</v>
      </c>
    </row>
    <row r="5954" spans="1:2" x14ac:dyDescent="0.25">
      <c r="A5954" t="s">
        <v>12548</v>
      </c>
      <c r="B5954" t="s">
        <v>3880</v>
      </c>
    </row>
    <row r="5955" spans="1:2" x14ac:dyDescent="0.25">
      <c r="A5955" t="s">
        <v>12549</v>
      </c>
      <c r="B5955" t="s">
        <v>12550</v>
      </c>
    </row>
    <row r="5956" spans="1:2" x14ac:dyDescent="0.25">
      <c r="A5956" t="s">
        <v>12551</v>
      </c>
      <c r="B5956" t="s">
        <v>12552</v>
      </c>
    </row>
    <row r="5957" spans="1:2" x14ac:dyDescent="0.25">
      <c r="A5957" t="s">
        <v>12553</v>
      </c>
      <c r="B5957" t="s">
        <v>12554</v>
      </c>
    </row>
    <row r="5958" spans="1:2" x14ac:dyDescent="0.25">
      <c r="A5958" t="s">
        <v>12555</v>
      </c>
      <c r="B5958" t="s">
        <v>12556</v>
      </c>
    </row>
    <row r="5959" spans="1:2" x14ac:dyDescent="0.25">
      <c r="A5959" t="s">
        <v>12557</v>
      </c>
      <c r="B5959" t="s">
        <v>12558</v>
      </c>
    </row>
    <row r="5960" spans="1:2" x14ac:dyDescent="0.25">
      <c r="A5960" t="s">
        <v>12559</v>
      </c>
      <c r="B5960" t="s">
        <v>12560</v>
      </c>
    </row>
    <row r="5961" spans="1:2" x14ac:dyDescent="0.25">
      <c r="A5961" t="s">
        <v>12561</v>
      </c>
      <c r="B5961" t="s">
        <v>12562</v>
      </c>
    </row>
    <row r="5962" spans="1:2" x14ac:dyDescent="0.25">
      <c r="A5962" t="s">
        <v>12563</v>
      </c>
      <c r="B5962" t="s">
        <v>3169</v>
      </c>
    </row>
    <row r="5963" spans="1:2" x14ac:dyDescent="0.25">
      <c r="A5963" t="s">
        <v>12564</v>
      </c>
      <c r="B5963" t="s">
        <v>12565</v>
      </c>
    </row>
    <row r="5964" spans="1:2" x14ac:dyDescent="0.25">
      <c r="A5964" t="s">
        <v>12566</v>
      </c>
      <c r="B5964" t="s">
        <v>12567</v>
      </c>
    </row>
    <row r="5965" spans="1:2" x14ac:dyDescent="0.25">
      <c r="A5965" t="s">
        <v>12568</v>
      </c>
      <c r="B5965" t="s">
        <v>12569</v>
      </c>
    </row>
    <row r="5966" spans="1:2" x14ac:dyDescent="0.25">
      <c r="A5966" t="s">
        <v>12570</v>
      </c>
      <c r="B5966" t="s">
        <v>2715</v>
      </c>
    </row>
    <row r="5967" spans="1:2" x14ac:dyDescent="0.25">
      <c r="A5967" t="s">
        <v>12571</v>
      </c>
      <c r="B5967" t="s">
        <v>2828</v>
      </c>
    </row>
    <row r="5968" spans="1:2" x14ac:dyDescent="0.25">
      <c r="A5968" t="s">
        <v>12572</v>
      </c>
      <c r="B5968" t="s">
        <v>12573</v>
      </c>
    </row>
    <row r="5969" spans="1:2" x14ac:dyDescent="0.25">
      <c r="A5969" t="s">
        <v>12574</v>
      </c>
      <c r="B5969" t="s">
        <v>12575</v>
      </c>
    </row>
    <row r="5970" spans="1:2" x14ac:dyDescent="0.25">
      <c r="A5970" t="s">
        <v>12576</v>
      </c>
      <c r="B5970" t="s">
        <v>12577</v>
      </c>
    </row>
    <row r="5971" spans="1:2" x14ac:dyDescent="0.25">
      <c r="A5971" t="s">
        <v>12578</v>
      </c>
      <c r="B5971" t="s">
        <v>12579</v>
      </c>
    </row>
    <row r="5972" spans="1:2" x14ac:dyDescent="0.25">
      <c r="A5972" t="s">
        <v>12580</v>
      </c>
      <c r="B5972" t="s">
        <v>12581</v>
      </c>
    </row>
    <row r="5973" spans="1:2" x14ac:dyDescent="0.25">
      <c r="A5973" t="s">
        <v>12582</v>
      </c>
      <c r="B5973" t="s">
        <v>12583</v>
      </c>
    </row>
    <row r="5974" spans="1:2" x14ac:dyDescent="0.25">
      <c r="A5974" t="s">
        <v>12584</v>
      </c>
      <c r="B5974" t="s">
        <v>12583</v>
      </c>
    </row>
    <row r="5975" spans="1:2" x14ac:dyDescent="0.25">
      <c r="A5975" t="s">
        <v>12585</v>
      </c>
      <c r="B5975" t="s">
        <v>12586</v>
      </c>
    </row>
    <row r="5976" spans="1:2" x14ac:dyDescent="0.25">
      <c r="A5976" t="s">
        <v>12587</v>
      </c>
      <c r="B5976" t="s">
        <v>4029</v>
      </c>
    </row>
    <row r="5977" spans="1:2" x14ac:dyDescent="0.25">
      <c r="A5977" t="s">
        <v>12588</v>
      </c>
      <c r="B5977" t="s">
        <v>12589</v>
      </c>
    </row>
    <row r="5978" spans="1:2" x14ac:dyDescent="0.25">
      <c r="A5978" t="s">
        <v>12590</v>
      </c>
      <c r="B5978" t="s">
        <v>12591</v>
      </c>
    </row>
    <row r="5979" spans="1:2" x14ac:dyDescent="0.25">
      <c r="A5979" t="s">
        <v>12592</v>
      </c>
      <c r="B5979" t="s">
        <v>12173</v>
      </c>
    </row>
    <row r="5980" spans="1:2" x14ac:dyDescent="0.25">
      <c r="A5980" t="s">
        <v>12593</v>
      </c>
      <c r="B5980" t="s">
        <v>12173</v>
      </c>
    </row>
    <row r="5981" spans="1:2" x14ac:dyDescent="0.25">
      <c r="A5981" t="s">
        <v>12594</v>
      </c>
      <c r="B5981" t="s">
        <v>12595</v>
      </c>
    </row>
    <row r="5982" spans="1:2" x14ac:dyDescent="0.25">
      <c r="A5982" t="s">
        <v>12596</v>
      </c>
      <c r="B5982" t="s">
        <v>2324</v>
      </c>
    </row>
    <row r="5983" spans="1:2" x14ac:dyDescent="0.25">
      <c r="A5983" t="s">
        <v>12597</v>
      </c>
      <c r="B5983" t="s">
        <v>10232</v>
      </c>
    </row>
    <row r="5984" spans="1:2" x14ac:dyDescent="0.25">
      <c r="A5984" t="s">
        <v>12598</v>
      </c>
      <c r="B5984" t="s">
        <v>9282</v>
      </c>
    </row>
    <row r="5985" spans="1:2" x14ac:dyDescent="0.25">
      <c r="A5985" t="s">
        <v>12599</v>
      </c>
      <c r="B5985" t="s">
        <v>2376</v>
      </c>
    </row>
    <row r="5986" spans="1:2" x14ac:dyDescent="0.25">
      <c r="A5986" t="s">
        <v>12600</v>
      </c>
      <c r="B5986" t="s">
        <v>12601</v>
      </c>
    </row>
    <row r="5987" spans="1:2" x14ac:dyDescent="0.25">
      <c r="A5987" t="s">
        <v>12602</v>
      </c>
      <c r="B5987" t="s">
        <v>2312</v>
      </c>
    </row>
    <row r="5988" spans="1:2" x14ac:dyDescent="0.25">
      <c r="A5988" t="s">
        <v>12603</v>
      </c>
      <c r="B5988" t="s">
        <v>12265</v>
      </c>
    </row>
    <row r="5989" spans="1:2" x14ac:dyDescent="0.25">
      <c r="A5989" t="s">
        <v>12604</v>
      </c>
      <c r="B5989" t="s">
        <v>12605</v>
      </c>
    </row>
    <row r="5990" spans="1:2" x14ac:dyDescent="0.25">
      <c r="A5990" t="s">
        <v>12606</v>
      </c>
      <c r="B5990" t="s">
        <v>2413</v>
      </c>
    </row>
    <row r="5991" spans="1:2" x14ac:dyDescent="0.25">
      <c r="A5991" t="s">
        <v>12607</v>
      </c>
      <c r="B5991" t="s">
        <v>12608</v>
      </c>
    </row>
    <row r="5992" spans="1:2" x14ac:dyDescent="0.25">
      <c r="A5992" t="s">
        <v>12609</v>
      </c>
      <c r="B5992" t="s">
        <v>2324</v>
      </c>
    </row>
    <row r="5993" spans="1:2" x14ac:dyDescent="0.25">
      <c r="A5993" t="s">
        <v>12610</v>
      </c>
      <c r="B5993" t="s">
        <v>12611</v>
      </c>
    </row>
    <row r="5994" spans="1:2" x14ac:dyDescent="0.25">
      <c r="A5994" t="s">
        <v>12612</v>
      </c>
      <c r="B5994" t="s">
        <v>12613</v>
      </c>
    </row>
    <row r="5995" spans="1:2" x14ac:dyDescent="0.25">
      <c r="A5995" t="s">
        <v>12614</v>
      </c>
      <c r="B5995" t="s">
        <v>12615</v>
      </c>
    </row>
    <row r="5996" spans="1:2" x14ac:dyDescent="0.25">
      <c r="A5996" t="s">
        <v>12616</v>
      </c>
      <c r="B5996" t="s">
        <v>11008</v>
      </c>
    </row>
    <row r="5997" spans="1:2" x14ac:dyDescent="0.25">
      <c r="A5997" t="s">
        <v>12617</v>
      </c>
      <c r="B5997" t="s">
        <v>12618</v>
      </c>
    </row>
    <row r="5998" spans="1:2" x14ac:dyDescent="0.25">
      <c r="A5998" t="s">
        <v>12619</v>
      </c>
      <c r="B5998" t="s">
        <v>12620</v>
      </c>
    </row>
    <row r="5999" spans="1:2" x14ac:dyDescent="0.25">
      <c r="A5999" t="s">
        <v>12621</v>
      </c>
      <c r="B5999" t="s">
        <v>2431</v>
      </c>
    </row>
    <row r="6000" spans="1:2" x14ac:dyDescent="0.25">
      <c r="A6000" t="s">
        <v>12622</v>
      </c>
      <c r="B6000" t="s">
        <v>9106</v>
      </c>
    </row>
    <row r="6001" spans="1:2" x14ac:dyDescent="0.25">
      <c r="A6001" t="s">
        <v>12623</v>
      </c>
      <c r="B6001" t="s">
        <v>3572</v>
      </c>
    </row>
    <row r="6002" spans="1:2" x14ac:dyDescent="0.25">
      <c r="A6002" t="s">
        <v>12624</v>
      </c>
      <c r="B6002" t="s">
        <v>12625</v>
      </c>
    </row>
    <row r="6003" spans="1:2" x14ac:dyDescent="0.25">
      <c r="A6003" t="s">
        <v>12626</v>
      </c>
      <c r="B6003" t="s">
        <v>7514</v>
      </c>
    </row>
    <row r="6004" spans="1:2" x14ac:dyDescent="0.25">
      <c r="A6004" t="s">
        <v>12627</v>
      </c>
      <c r="B6004" t="s">
        <v>12628</v>
      </c>
    </row>
    <row r="6005" spans="1:2" x14ac:dyDescent="0.25">
      <c r="A6005" t="s">
        <v>12629</v>
      </c>
      <c r="B6005" t="s">
        <v>3291</v>
      </c>
    </row>
    <row r="6006" spans="1:2" x14ac:dyDescent="0.25">
      <c r="A6006" t="s">
        <v>12630</v>
      </c>
      <c r="B6006" t="s">
        <v>11509</v>
      </c>
    </row>
    <row r="6007" spans="1:2" x14ac:dyDescent="0.25">
      <c r="A6007" t="s">
        <v>12631</v>
      </c>
      <c r="B6007" t="s">
        <v>2447</v>
      </c>
    </row>
    <row r="6008" spans="1:2" x14ac:dyDescent="0.25">
      <c r="A6008" t="s">
        <v>12632</v>
      </c>
      <c r="B6008" t="s">
        <v>11617</v>
      </c>
    </row>
    <row r="6009" spans="1:2" x14ac:dyDescent="0.25">
      <c r="A6009" t="s">
        <v>12633</v>
      </c>
      <c r="B6009" t="s">
        <v>12634</v>
      </c>
    </row>
    <row r="6010" spans="1:2" x14ac:dyDescent="0.25">
      <c r="A6010" t="s">
        <v>12635</v>
      </c>
      <c r="B6010" t="s">
        <v>12636</v>
      </c>
    </row>
    <row r="6011" spans="1:2" x14ac:dyDescent="0.25">
      <c r="A6011" t="s">
        <v>12637</v>
      </c>
      <c r="B6011" t="s">
        <v>1844</v>
      </c>
    </row>
    <row r="6012" spans="1:2" x14ac:dyDescent="0.25">
      <c r="A6012" t="s">
        <v>12638</v>
      </c>
      <c r="B6012" t="s">
        <v>12639</v>
      </c>
    </row>
    <row r="6013" spans="1:2" x14ac:dyDescent="0.25">
      <c r="A6013" t="s">
        <v>12640</v>
      </c>
      <c r="B6013" t="s">
        <v>2457</v>
      </c>
    </row>
    <row r="6014" spans="1:2" x14ac:dyDescent="0.25">
      <c r="A6014" t="s">
        <v>12641</v>
      </c>
      <c r="B6014" t="s">
        <v>10649</v>
      </c>
    </row>
    <row r="6015" spans="1:2" x14ac:dyDescent="0.25">
      <c r="A6015" t="s">
        <v>12642</v>
      </c>
      <c r="B6015" t="s">
        <v>12643</v>
      </c>
    </row>
    <row r="6016" spans="1:2" x14ac:dyDescent="0.25">
      <c r="A6016" t="s">
        <v>12644</v>
      </c>
      <c r="B6016" t="s">
        <v>2120</v>
      </c>
    </row>
    <row r="6017" spans="1:2" x14ac:dyDescent="0.25">
      <c r="A6017" t="s">
        <v>12645</v>
      </c>
      <c r="B6017" t="s">
        <v>12646</v>
      </c>
    </row>
    <row r="6018" spans="1:2" x14ac:dyDescent="0.25">
      <c r="A6018" t="s">
        <v>12647</v>
      </c>
      <c r="B6018" t="s">
        <v>12648</v>
      </c>
    </row>
    <row r="6019" spans="1:2" x14ac:dyDescent="0.25">
      <c r="A6019" t="s">
        <v>12649</v>
      </c>
      <c r="B6019" t="s">
        <v>12650</v>
      </c>
    </row>
    <row r="6020" spans="1:2" x14ac:dyDescent="0.25">
      <c r="A6020" t="s">
        <v>12651</v>
      </c>
      <c r="B6020" t="s">
        <v>11126</v>
      </c>
    </row>
    <row r="6021" spans="1:2" x14ac:dyDescent="0.25">
      <c r="A6021" t="s">
        <v>12652</v>
      </c>
      <c r="B6021" t="s">
        <v>12653</v>
      </c>
    </row>
    <row r="6022" spans="1:2" x14ac:dyDescent="0.25">
      <c r="A6022" t="s">
        <v>12654</v>
      </c>
      <c r="B6022" t="s">
        <v>4300</v>
      </c>
    </row>
    <row r="6023" spans="1:2" x14ac:dyDescent="0.25">
      <c r="A6023" t="s">
        <v>12655</v>
      </c>
      <c r="B6023" t="s">
        <v>12656</v>
      </c>
    </row>
    <row r="6024" spans="1:2" x14ac:dyDescent="0.25">
      <c r="A6024" t="s">
        <v>12657</v>
      </c>
      <c r="B6024" t="s">
        <v>12658</v>
      </c>
    </row>
    <row r="6025" spans="1:2" x14ac:dyDescent="0.25">
      <c r="A6025" t="s">
        <v>12659</v>
      </c>
      <c r="B6025" t="s">
        <v>9932</v>
      </c>
    </row>
    <row r="6026" spans="1:2" x14ac:dyDescent="0.25">
      <c r="A6026" t="s">
        <v>12660</v>
      </c>
      <c r="B6026" t="s">
        <v>12661</v>
      </c>
    </row>
    <row r="6027" spans="1:2" x14ac:dyDescent="0.25">
      <c r="A6027" t="s">
        <v>12662</v>
      </c>
      <c r="B6027" t="s">
        <v>12663</v>
      </c>
    </row>
    <row r="6028" spans="1:2" x14ac:dyDescent="0.25">
      <c r="A6028" t="s">
        <v>12664</v>
      </c>
      <c r="B6028" t="s">
        <v>2475</v>
      </c>
    </row>
    <row r="6029" spans="1:2" x14ac:dyDescent="0.25">
      <c r="A6029" t="s">
        <v>12665</v>
      </c>
      <c r="B6029" t="s">
        <v>12666</v>
      </c>
    </row>
    <row r="6030" spans="1:2" x14ac:dyDescent="0.25">
      <c r="A6030" t="s">
        <v>12667</v>
      </c>
      <c r="B6030" t="s">
        <v>12668</v>
      </c>
    </row>
    <row r="6031" spans="1:2" x14ac:dyDescent="0.25">
      <c r="A6031" t="s">
        <v>12669</v>
      </c>
      <c r="B6031" t="s">
        <v>2494</v>
      </c>
    </row>
    <row r="6032" spans="1:2" x14ac:dyDescent="0.25">
      <c r="A6032" t="s">
        <v>12670</v>
      </c>
      <c r="B6032" t="s">
        <v>1663</v>
      </c>
    </row>
    <row r="6033" spans="1:2" x14ac:dyDescent="0.25">
      <c r="A6033" t="s">
        <v>12671</v>
      </c>
      <c r="B6033" t="s">
        <v>12672</v>
      </c>
    </row>
    <row r="6034" spans="1:2" x14ac:dyDescent="0.25">
      <c r="A6034" t="s">
        <v>12673</v>
      </c>
      <c r="B6034" t="s">
        <v>12674</v>
      </c>
    </row>
    <row r="6035" spans="1:2" x14ac:dyDescent="0.25">
      <c r="A6035" t="s">
        <v>12675</v>
      </c>
      <c r="B6035" t="s">
        <v>12676</v>
      </c>
    </row>
    <row r="6036" spans="1:2" x14ac:dyDescent="0.25">
      <c r="A6036" t="s">
        <v>12677</v>
      </c>
      <c r="B6036" t="s">
        <v>7607</v>
      </c>
    </row>
    <row r="6037" spans="1:2" x14ac:dyDescent="0.25">
      <c r="A6037" t="s">
        <v>12678</v>
      </c>
      <c r="B6037" t="s">
        <v>12679</v>
      </c>
    </row>
    <row r="6038" spans="1:2" x14ac:dyDescent="0.25">
      <c r="A6038" t="s">
        <v>12680</v>
      </c>
      <c r="B6038" t="s">
        <v>12672</v>
      </c>
    </row>
    <row r="6039" spans="1:2" x14ac:dyDescent="0.25">
      <c r="A6039" t="s">
        <v>12681</v>
      </c>
      <c r="B6039" t="s">
        <v>11577</v>
      </c>
    </row>
    <row r="6040" spans="1:2" x14ac:dyDescent="0.25">
      <c r="A6040" t="s">
        <v>12682</v>
      </c>
      <c r="B6040" t="s">
        <v>12683</v>
      </c>
    </row>
    <row r="6041" spans="1:2" x14ac:dyDescent="0.25">
      <c r="A6041" t="s">
        <v>12684</v>
      </c>
      <c r="B6041" t="s">
        <v>12685</v>
      </c>
    </row>
    <row r="6042" spans="1:2" x14ac:dyDescent="0.25">
      <c r="A6042" t="s">
        <v>12686</v>
      </c>
      <c r="B6042" t="s">
        <v>1832</v>
      </c>
    </row>
    <row r="6043" spans="1:2" x14ac:dyDescent="0.25">
      <c r="A6043" t="s">
        <v>12687</v>
      </c>
      <c r="B6043" t="s">
        <v>3104</v>
      </c>
    </row>
    <row r="6044" spans="1:2" x14ac:dyDescent="0.25">
      <c r="A6044" t="s">
        <v>12688</v>
      </c>
      <c r="B6044" t="s">
        <v>5899</v>
      </c>
    </row>
    <row r="6045" spans="1:2" x14ac:dyDescent="0.25">
      <c r="A6045" t="s">
        <v>12689</v>
      </c>
      <c r="B6045" t="s">
        <v>12690</v>
      </c>
    </row>
    <row r="6046" spans="1:2" x14ac:dyDescent="0.25">
      <c r="A6046" t="s">
        <v>12691</v>
      </c>
      <c r="B6046" t="s">
        <v>12692</v>
      </c>
    </row>
    <row r="6047" spans="1:2" x14ac:dyDescent="0.25">
      <c r="A6047" t="s">
        <v>12693</v>
      </c>
      <c r="B6047" t="s">
        <v>2502</v>
      </c>
    </row>
    <row r="6048" spans="1:2" x14ac:dyDescent="0.25">
      <c r="A6048" t="s">
        <v>12694</v>
      </c>
      <c r="B6048" t="s">
        <v>3532</v>
      </c>
    </row>
    <row r="6049" spans="1:2" x14ac:dyDescent="0.25">
      <c r="A6049" t="s">
        <v>12695</v>
      </c>
      <c r="B6049" t="s">
        <v>5951</v>
      </c>
    </row>
    <row r="6050" spans="1:2" x14ac:dyDescent="0.25">
      <c r="A6050" t="s">
        <v>12696</v>
      </c>
      <c r="B6050" t="s">
        <v>2671</v>
      </c>
    </row>
    <row r="6051" spans="1:2" x14ac:dyDescent="0.25">
      <c r="A6051" t="s">
        <v>12697</v>
      </c>
      <c r="B6051" t="s">
        <v>12698</v>
      </c>
    </row>
    <row r="6052" spans="1:2" x14ac:dyDescent="0.25">
      <c r="A6052" t="s">
        <v>12699</v>
      </c>
      <c r="B6052" t="s">
        <v>2916</v>
      </c>
    </row>
    <row r="6053" spans="1:2" x14ac:dyDescent="0.25">
      <c r="A6053" t="s">
        <v>12700</v>
      </c>
      <c r="B6053" t="s">
        <v>12701</v>
      </c>
    </row>
    <row r="6054" spans="1:2" x14ac:dyDescent="0.25">
      <c r="A6054" t="s">
        <v>12702</v>
      </c>
      <c r="B6054" t="s">
        <v>12078</v>
      </c>
    </row>
    <row r="6055" spans="1:2" x14ac:dyDescent="0.25">
      <c r="A6055" t="s">
        <v>12703</v>
      </c>
      <c r="B6055" t="s">
        <v>12704</v>
      </c>
    </row>
    <row r="6056" spans="1:2" x14ac:dyDescent="0.25">
      <c r="A6056" t="s">
        <v>12705</v>
      </c>
      <c r="B6056" t="s">
        <v>12706</v>
      </c>
    </row>
    <row r="6057" spans="1:2" x14ac:dyDescent="0.25">
      <c r="A6057" t="s">
        <v>12707</v>
      </c>
      <c r="B6057" t="s">
        <v>12708</v>
      </c>
    </row>
    <row r="6058" spans="1:2" x14ac:dyDescent="0.25">
      <c r="A6058" t="s">
        <v>12709</v>
      </c>
      <c r="B6058" t="s">
        <v>12710</v>
      </c>
    </row>
    <row r="6059" spans="1:2" x14ac:dyDescent="0.25">
      <c r="A6059" t="s">
        <v>12711</v>
      </c>
      <c r="B6059" t="s">
        <v>10045</v>
      </c>
    </row>
    <row r="6060" spans="1:2" x14ac:dyDescent="0.25">
      <c r="A6060" t="s">
        <v>12712</v>
      </c>
      <c r="B6060" t="s">
        <v>12713</v>
      </c>
    </row>
    <row r="6061" spans="1:2" x14ac:dyDescent="0.25">
      <c r="A6061" t="s">
        <v>12714</v>
      </c>
      <c r="B6061" t="s">
        <v>12715</v>
      </c>
    </row>
    <row r="6062" spans="1:2" x14ac:dyDescent="0.25">
      <c r="A6062" t="s">
        <v>12716</v>
      </c>
      <c r="B6062" t="s">
        <v>12717</v>
      </c>
    </row>
    <row r="6063" spans="1:2" x14ac:dyDescent="0.25">
      <c r="A6063" t="s">
        <v>12718</v>
      </c>
      <c r="B6063" t="s">
        <v>3139</v>
      </c>
    </row>
    <row r="6064" spans="1:2" x14ac:dyDescent="0.25">
      <c r="A6064" t="s">
        <v>12719</v>
      </c>
      <c r="B6064" t="s">
        <v>12720</v>
      </c>
    </row>
    <row r="6065" spans="1:2" x14ac:dyDescent="0.25">
      <c r="A6065" t="s">
        <v>12721</v>
      </c>
      <c r="B6065" t="s">
        <v>2992</v>
      </c>
    </row>
    <row r="6066" spans="1:2" x14ac:dyDescent="0.25">
      <c r="A6066" t="s">
        <v>12722</v>
      </c>
      <c r="B6066" t="s">
        <v>2544</v>
      </c>
    </row>
    <row r="6067" spans="1:2" x14ac:dyDescent="0.25">
      <c r="A6067" t="s">
        <v>12723</v>
      </c>
      <c r="B6067" t="s">
        <v>12085</v>
      </c>
    </row>
    <row r="6068" spans="1:2" x14ac:dyDescent="0.25">
      <c r="A6068" t="s">
        <v>12724</v>
      </c>
      <c r="B6068" t="s">
        <v>9932</v>
      </c>
    </row>
    <row r="6069" spans="1:2" x14ac:dyDescent="0.25">
      <c r="A6069" t="s">
        <v>12725</v>
      </c>
      <c r="B6069" t="s">
        <v>6255</v>
      </c>
    </row>
    <row r="6070" spans="1:2" x14ac:dyDescent="0.25">
      <c r="A6070" t="s">
        <v>12726</v>
      </c>
      <c r="B6070" t="s">
        <v>11406</v>
      </c>
    </row>
    <row r="6071" spans="1:2" x14ac:dyDescent="0.25">
      <c r="A6071" t="s">
        <v>12727</v>
      </c>
      <c r="B6071" t="s">
        <v>12728</v>
      </c>
    </row>
    <row r="6072" spans="1:2" x14ac:dyDescent="0.25">
      <c r="A6072" t="s">
        <v>12729</v>
      </c>
      <c r="B6072" t="s">
        <v>12730</v>
      </c>
    </row>
    <row r="6073" spans="1:2" x14ac:dyDescent="0.25">
      <c r="A6073" t="s">
        <v>12731</v>
      </c>
      <c r="B6073" t="s">
        <v>12732</v>
      </c>
    </row>
    <row r="6074" spans="1:2" x14ac:dyDescent="0.25">
      <c r="A6074" t="s">
        <v>12733</v>
      </c>
      <c r="B6074" t="s">
        <v>11817</v>
      </c>
    </row>
    <row r="6075" spans="1:2" x14ac:dyDescent="0.25">
      <c r="A6075" t="s">
        <v>12734</v>
      </c>
      <c r="B6075" t="s">
        <v>11817</v>
      </c>
    </row>
    <row r="6076" spans="1:2" x14ac:dyDescent="0.25">
      <c r="A6076" t="s">
        <v>12735</v>
      </c>
      <c r="B6076" t="s">
        <v>12736</v>
      </c>
    </row>
    <row r="6077" spans="1:2" x14ac:dyDescent="0.25">
      <c r="A6077" t="s">
        <v>12737</v>
      </c>
      <c r="B6077" t="s">
        <v>12738</v>
      </c>
    </row>
    <row r="6078" spans="1:2" x14ac:dyDescent="0.25">
      <c r="A6078" t="s">
        <v>12739</v>
      </c>
      <c r="B6078" t="s">
        <v>1973</v>
      </c>
    </row>
    <row r="6079" spans="1:2" x14ac:dyDescent="0.25">
      <c r="A6079" t="s">
        <v>12740</v>
      </c>
      <c r="B6079" t="s">
        <v>12741</v>
      </c>
    </row>
    <row r="6080" spans="1:2" x14ac:dyDescent="0.25">
      <c r="A6080" t="s">
        <v>12742</v>
      </c>
      <c r="B6080" t="s">
        <v>12743</v>
      </c>
    </row>
    <row r="6081" spans="1:2" x14ac:dyDescent="0.25">
      <c r="A6081" t="s">
        <v>12744</v>
      </c>
      <c r="B6081" t="s">
        <v>12745</v>
      </c>
    </row>
    <row r="6082" spans="1:2" x14ac:dyDescent="0.25">
      <c r="A6082" t="s">
        <v>12746</v>
      </c>
      <c r="B6082" t="s">
        <v>12747</v>
      </c>
    </row>
    <row r="6083" spans="1:2" x14ac:dyDescent="0.25">
      <c r="A6083" t="s">
        <v>12748</v>
      </c>
      <c r="B6083" t="s">
        <v>9912</v>
      </c>
    </row>
    <row r="6084" spans="1:2" x14ac:dyDescent="0.25">
      <c r="A6084" t="s">
        <v>12749</v>
      </c>
      <c r="B6084" t="s">
        <v>9912</v>
      </c>
    </row>
    <row r="6085" spans="1:2" x14ac:dyDescent="0.25">
      <c r="A6085" t="s">
        <v>12750</v>
      </c>
      <c r="B6085" t="s">
        <v>3175</v>
      </c>
    </row>
    <row r="6086" spans="1:2" x14ac:dyDescent="0.25">
      <c r="A6086" t="s">
        <v>12751</v>
      </c>
      <c r="B6086" t="s">
        <v>12752</v>
      </c>
    </row>
    <row r="6087" spans="1:2" x14ac:dyDescent="0.25">
      <c r="A6087" t="s">
        <v>12753</v>
      </c>
      <c r="B6087" t="s">
        <v>12754</v>
      </c>
    </row>
    <row r="6088" spans="1:2" x14ac:dyDescent="0.25">
      <c r="A6088" t="s">
        <v>12755</v>
      </c>
      <c r="B6088" t="s">
        <v>12756</v>
      </c>
    </row>
    <row r="6089" spans="1:2" x14ac:dyDescent="0.25">
      <c r="A6089" t="s">
        <v>12757</v>
      </c>
      <c r="B6089" t="s">
        <v>3184</v>
      </c>
    </row>
    <row r="6090" spans="1:2" x14ac:dyDescent="0.25">
      <c r="A6090" t="s">
        <v>12758</v>
      </c>
      <c r="B6090" t="s">
        <v>12759</v>
      </c>
    </row>
    <row r="6091" spans="1:2" x14ac:dyDescent="0.25">
      <c r="A6091" t="s">
        <v>12760</v>
      </c>
      <c r="B6091" t="s">
        <v>12761</v>
      </c>
    </row>
    <row r="6092" spans="1:2" x14ac:dyDescent="0.25">
      <c r="A6092" t="s">
        <v>12762</v>
      </c>
      <c r="B6092" t="s">
        <v>12763</v>
      </c>
    </row>
    <row r="6093" spans="1:2" x14ac:dyDescent="0.25">
      <c r="A6093" t="s">
        <v>12764</v>
      </c>
      <c r="B6093" t="s">
        <v>12765</v>
      </c>
    </row>
    <row r="6094" spans="1:2" x14ac:dyDescent="0.25">
      <c r="A6094" t="s">
        <v>12766</v>
      </c>
      <c r="B6094" t="s">
        <v>12183</v>
      </c>
    </row>
    <row r="6095" spans="1:2" x14ac:dyDescent="0.25">
      <c r="A6095" t="s">
        <v>12767</v>
      </c>
      <c r="B6095" t="s">
        <v>12768</v>
      </c>
    </row>
    <row r="6096" spans="1:2" x14ac:dyDescent="0.25">
      <c r="A6096" t="s">
        <v>12769</v>
      </c>
      <c r="B6096" t="s">
        <v>12183</v>
      </c>
    </row>
    <row r="6097" spans="1:2" x14ac:dyDescent="0.25">
      <c r="A6097" t="s">
        <v>12770</v>
      </c>
      <c r="B6097" t="s">
        <v>2742</v>
      </c>
    </row>
    <row r="6098" spans="1:2" x14ac:dyDescent="0.25">
      <c r="A6098" t="s">
        <v>12771</v>
      </c>
      <c r="B6098" t="s">
        <v>12772</v>
      </c>
    </row>
    <row r="6099" spans="1:2" x14ac:dyDescent="0.25">
      <c r="A6099" t="s">
        <v>12773</v>
      </c>
      <c r="B6099" t="s">
        <v>12774</v>
      </c>
    </row>
    <row r="6100" spans="1:2" x14ac:dyDescent="0.25">
      <c r="A6100" t="s">
        <v>12775</v>
      </c>
      <c r="B6100" t="s">
        <v>2647</v>
      </c>
    </row>
    <row r="6101" spans="1:2" x14ac:dyDescent="0.25">
      <c r="A6101" t="s">
        <v>12776</v>
      </c>
      <c r="B6101" t="s">
        <v>2878</v>
      </c>
    </row>
    <row r="6102" spans="1:2" x14ac:dyDescent="0.25">
      <c r="A6102" t="s">
        <v>12777</v>
      </c>
      <c r="B6102" t="s">
        <v>9624</v>
      </c>
    </row>
    <row r="6103" spans="1:2" x14ac:dyDescent="0.25">
      <c r="A6103" t="s">
        <v>12778</v>
      </c>
      <c r="B6103" t="s">
        <v>3645</v>
      </c>
    </row>
    <row r="6104" spans="1:2" x14ac:dyDescent="0.25">
      <c r="A6104" t="s">
        <v>12779</v>
      </c>
      <c r="B6104" t="s">
        <v>12780</v>
      </c>
    </row>
    <row r="6105" spans="1:2" x14ac:dyDescent="0.25">
      <c r="A6105" t="s">
        <v>12781</v>
      </c>
      <c r="B6105" t="s">
        <v>12782</v>
      </c>
    </row>
    <row r="6106" spans="1:2" x14ac:dyDescent="0.25">
      <c r="A6106" t="s">
        <v>12783</v>
      </c>
      <c r="B6106" t="s">
        <v>12784</v>
      </c>
    </row>
    <row r="6107" spans="1:2" x14ac:dyDescent="0.25">
      <c r="A6107" t="s">
        <v>12785</v>
      </c>
      <c r="B6107" t="s">
        <v>12786</v>
      </c>
    </row>
    <row r="6108" spans="1:2" x14ac:dyDescent="0.25">
      <c r="A6108" t="s">
        <v>12787</v>
      </c>
      <c r="B6108" t="s">
        <v>3205</v>
      </c>
    </row>
    <row r="6109" spans="1:2" x14ac:dyDescent="0.25">
      <c r="A6109" t="s">
        <v>12788</v>
      </c>
      <c r="B6109" t="s">
        <v>2856</v>
      </c>
    </row>
    <row r="6110" spans="1:2" x14ac:dyDescent="0.25">
      <c r="A6110" t="s">
        <v>12789</v>
      </c>
      <c r="B6110" t="s">
        <v>12790</v>
      </c>
    </row>
    <row r="6111" spans="1:2" x14ac:dyDescent="0.25">
      <c r="A6111" t="s">
        <v>12791</v>
      </c>
      <c r="B6111" t="s">
        <v>12792</v>
      </c>
    </row>
    <row r="6112" spans="1:2" x14ac:dyDescent="0.25">
      <c r="A6112" t="s">
        <v>12793</v>
      </c>
      <c r="B6112" t="s">
        <v>12794</v>
      </c>
    </row>
    <row r="6113" spans="1:2" x14ac:dyDescent="0.25">
      <c r="A6113" t="s">
        <v>12795</v>
      </c>
      <c r="B6113" t="s">
        <v>12796</v>
      </c>
    </row>
    <row r="6114" spans="1:2" x14ac:dyDescent="0.25">
      <c r="A6114" t="s">
        <v>12797</v>
      </c>
      <c r="B6114" t="s">
        <v>12798</v>
      </c>
    </row>
    <row r="6115" spans="1:2" x14ac:dyDescent="0.25">
      <c r="A6115" t="s">
        <v>12799</v>
      </c>
      <c r="B6115" t="s">
        <v>12800</v>
      </c>
    </row>
    <row r="6116" spans="1:2" x14ac:dyDescent="0.25">
      <c r="A6116" t="s">
        <v>12801</v>
      </c>
      <c r="B6116" t="s">
        <v>12802</v>
      </c>
    </row>
    <row r="6117" spans="1:2" x14ac:dyDescent="0.25">
      <c r="A6117" t="s">
        <v>12803</v>
      </c>
      <c r="B6117" t="s">
        <v>12804</v>
      </c>
    </row>
    <row r="6118" spans="1:2" x14ac:dyDescent="0.25">
      <c r="A6118" t="s">
        <v>12805</v>
      </c>
      <c r="B6118" t="s">
        <v>12806</v>
      </c>
    </row>
    <row r="6119" spans="1:2" x14ac:dyDescent="0.25">
      <c r="A6119" t="s">
        <v>12807</v>
      </c>
      <c r="B6119" t="s">
        <v>12808</v>
      </c>
    </row>
    <row r="6120" spans="1:2" x14ac:dyDescent="0.25">
      <c r="A6120" t="s">
        <v>12809</v>
      </c>
      <c r="B6120" t="s">
        <v>12810</v>
      </c>
    </row>
    <row r="6121" spans="1:2" x14ac:dyDescent="0.25">
      <c r="A6121" t="s">
        <v>12811</v>
      </c>
      <c r="B6121" t="s">
        <v>12812</v>
      </c>
    </row>
    <row r="6122" spans="1:2" x14ac:dyDescent="0.25">
      <c r="A6122" t="s">
        <v>12813</v>
      </c>
      <c r="B6122" t="s">
        <v>12814</v>
      </c>
    </row>
    <row r="6123" spans="1:2" x14ac:dyDescent="0.25">
      <c r="A6123" t="s">
        <v>12815</v>
      </c>
      <c r="B6123" t="s">
        <v>12816</v>
      </c>
    </row>
    <row r="6124" spans="1:2" x14ac:dyDescent="0.25">
      <c r="A6124" t="s">
        <v>12817</v>
      </c>
      <c r="B6124" t="s">
        <v>12818</v>
      </c>
    </row>
    <row r="6125" spans="1:2" x14ac:dyDescent="0.25">
      <c r="A6125" t="s">
        <v>12819</v>
      </c>
      <c r="B6125" t="s">
        <v>12820</v>
      </c>
    </row>
    <row r="6126" spans="1:2" x14ac:dyDescent="0.25">
      <c r="A6126" t="s">
        <v>12821</v>
      </c>
      <c r="B6126" t="s">
        <v>12822</v>
      </c>
    </row>
    <row r="6127" spans="1:2" x14ac:dyDescent="0.25">
      <c r="A6127" t="s">
        <v>12823</v>
      </c>
      <c r="B6127" t="s">
        <v>12824</v>
      </c>
    </row>
    <row r="6128" spans="1:2" x14ac:dyDescent="0.25">
      <c r="A6128" t="s">
        <v>12825</v>
      </c>
      <c r="B6128" t="s">
        <v>12826</v>
      </c>
    </row>
    <row r="6129" spans="1:2" x14ac:dyDescent="0.25">
      <c r="A6129" t="s">
        <v>12827</v>
      </c>
      <c r="B6129" t="s">
        <v>12828</v>
      </c>
    </row>
    <row r="6130" spans="1:2" x14ac:dyDescent="0.25">
      <c r="A6130" t="s">
        <v>12829</v>
      </c>
      <c r="B6130" t="s">
        <v>12830</v>
      </c>
    </row>
    <row r="6131" spans="1:2" x14ac:dyDescent="0.25">
      <c r="A6131" t="s">
        <v>12831</v>
      </c>
      <c r="B6131" t="s">
        <v>12832</v>
      </c>
    </row>
    <row r="6132" spans="1:2" x14ac:dyDescent="0.25">
      <c r="A6132" t="s">
        <v>12833</v>
      </c>
      <c r="B6132" t="s">
        <v>12834</v>
      </c>
    </row>
    <row r="6133" spans="1:2" x14ac:dyDescent="0.25">
      <c r="A6133" t="s">
        <v>12835</v>
      </c>
      <c r="B6133" t="s">
        <v>12836</v>
      </c>
    </row>
    <row r="6134" spans="1:2" x14ac:dyDescent="0.25">
      <c r="A6134" t="s">
        <v>12837</v>
      </c>
      <c r="B6134" t="s">
        <v>12838</v>
      </c>
    </row>
    <row r="6135" spans="1:2" x14ac:dyDescent="0.25">
      <c r="A6135" t="s">
        <v>12839</v>
      </c>
      <c r="B6135" t="s">
        <v>12840</v>
      </c>
    </row>
    <row r="6136" spans="1:2" x14ac:dyDescent="0.25">
      <c r="A6136" t="s">
        <v>12841</v>
      </c>
      <c r="B6136" t="s">
        <v>12842</v>
      </c>
    </row>
    <row r="6137" spans="1:2" x14ac:dyDescent="0.25">
      <c r="A6137" t="s">
        <v>12843</v>
      </c>
      <c r="B6137" t="s">
        <v>12844</v>
      </c>
    </row>
    <row r="6138" spans="1:2" x14ac:dyDescent="0.25">
      <c r="A6138" t="s">
        <v>12845</v>
      </c>
      <c r="B6138" t="s">
        <v>12846</v>
      </c>
    </row>
    <row r="6139" spans="1:2" x14ac:dyDescent="0.25">
      <c r="A6139" t="s">
        <v>12847</v>
      </c>
      <c r="B6139" t="s">
        <v>12848</v>
      </c>
    </row>
    <row r="6140" spans="1:2" x14ac:dyDescent="0.25">
      <c r="A6140" t="s">
        <v>12849</v>
      </c>
      <c r="B6140" t="s">
        <v>12850</v>
      </c>
    </row>
    <row r="6141" spans="1:2" x14ac:dyDescent="0.25">
      <c r="A6141" t="s">
        <v>12851</v>
      </c>
      <c r="B6141" t="s">
        <v>12852</v>
      </c>
    </row>
    <row r="6142" spans="1:2" x14ac:dyDescent="0.25">
      <c r="A6142" t="s">
        <v>12853</v>
      </c>
      <c r="B6142" t="s">
        <v>12854</v>
      </c>
    </row>
    <row r="6143" spans="1:2" x14ac:dyDescent="0.25">
      <c r="A6143" t="s">
        <v>12855</v>
      </c>
      <c r="B6143" t="s">
        <v>12856</v>
      </c>
    </row>
    <row r="6144" spans="1:2" x14ac:dyDescent="0.25">
      <c r="A6144" t="s">
        <v>12857</v>
      </c>
      <c r="B6144" t="s">
        <v>12858</v>
      </c>
    </row>
    <row r="6145" spans="1:2" x14ac:dyDescent="0.25">
      <c r="A6145" t="s">
        <v>12859</v>
      </c>
      <c r="B6145" t="s">
        <v>12860</v>
      </c>
    </row>
    <row r="6146" spans="1:2" x14ac:dyDescent="0.25">
      <c r="A6146" t="s">
        <v>12861</v>
      </c>
      <c r="B6146" t="s">
        <v>12862</v>
      </c>
    </row>
    <row r="6147" spans="1:2" x14ac:dyDescent="0.25">
      <c r="A6147" t="s">
        <v>12863</v>
      </c>
      <c r="B6147" t="s">
        <v>12864</v>
      </c>
    </row>
    <row r="6148" spans="1:2" x14ac:dyDescent="0.25">
      <c r="A6148" t="s">
        <v>12865</v>
      </c>
      <c r="B6148" t="s">
        <v>12866</v>
      </c>
    </row>
    <row r="6149" spans="1:2" x14ac:dyDescent="0.25">
      <c r="A6149" t="s">
        <v>12867</v>
      </c>
      <c r="B6149" t="s">
        <v>12868</v>
      </c>
    </row>
    <row r="6150" spans="1:2" x14ac:dyDescent="0.25">
      <c r="A6150" t="s">
        <v>12869</v>
      </c>
      <c r="B6150" t="s">
        <v>12870</v>
      </c>
    </row>
    <row r="6151" spans="1:2" x14ac:dyDescent="0.25">
      <c r="A6151" t="s">
        <v>12871</v>
      </c>
      <c r="B6151" t="s">
        <v>12872</v>
      </c>
    </row>
    <row r="6152" spans="1:2" x14ac:dyDescent="0.25">
      <c r="A6152" t="s">
        <v>12873</v>
      </c>
      <c r="B6152" t="s">
        <v>12874</v>
      </c>
    </row>
    <row r="6153" spans="1:2" x14ac:dyDescent="0.25">
      <c r="A6153" t="s">
        <v>12875</v>
      </c>
      <c r="B6153" t="s">
        <v>12876</v>
      </c>
    </row>
    <row r="6154" spans="1:2" x14ac:dyDescent="0.25">
      <c r="A6154" t="s">
        <v>12877</v>
      </c>
      <c r="B6154" t="s">
        <v>12878</v>
      </c>
    </row>
    <row r="6155" spans="1:2" x14ac:dyDescent="0.25">
      <c r="A6155" t="s">
        <v>12879</v>
      </c>
      <c r="B6155" t="s">
        <v>12880</v>
      </c>
    </row>
    <row r="6156" spans="1:2" x14ac:dyDescent="0.25">
      <c r="A6156" t="s">
        <v>12881</v>
      </c>
      <c r="B6156" t="s">
        <v>12882</v>
      </c>
    </row>
    <row r="6157" spans="1:2" x14ac:dyDescent="0.25">
      <c r="A6157" t="s">
        <v>12883</v>
      </c>
      <c r="B6157" t="s">
        <v>12884</v>
      </c>
    </row>
    <row r="6158" spans="1:2" x14ac:dyDescent="0.25">
      <c r="A6158" t="s">
        <v>12885</v>
      </c>
      <c r="B6158" t="s">
        <v>12886</v>
      </c>
    </row>
    <row r="6159" spans="1:2" x14ac:dyDescent="0.25">
      <c r="A6159" t="s">
        <v>12887</v>
      </c>
      <c r="B6159" t="s">
        <v>12888</v>
      </c>
    </row>
    <row r="6160" spans="1:2" x14ac:dyDescent="0.25">
      <c r="A6160" t="s">
        <v>12889</v>
      </c>
      <c r="B6160" t="s">
        <v>12890</v>
      </c>
    </row>
    <row r="6161" spans="1:2" x14ac:dyDescent="0.25">
      <c r="A6161" t="s">
        <v>12891</v>
      </c>
      <c r="B6161" t="s">
        <v>12892</v>
      </c>
    </row>
    <row r="6162" spans="1:2" x14ac:dyDescent="0.25">
      <c r="A6162" t="s">
        <v>12893</v>
      </c>
      <c r="B6162" t="s">
        <v>12894</v>
      </c>
    </row>
    <row r="6163" spans="1:2" x14ac:dyDescent="0.25">
      <c r="A6163" t="s">
        <v>12895</v>
      </c>
      <c r="B6163" t="s">
        <v>12896</v>
      </c>
    </row>
    <row r="6164" spans="1:2" x14ac:dyDescent="0.25">
      <c r="A6164" t="s">
        <v>12897</v>
      </c>
      <c r="B6164" t="s">
        <v>12898</v>
      </c>
    </row>
    <row r="6165" spans="1:2" x14ac:dyDescent="0.25">
      <c r="A6165" t="s">
        <v>12899</v>
      </c>
      <c r="B6165" t="s">
        <v>12900</v>
      </c>
    </row>
    <row r="6166" spans="1:2" x14ac:dyDescent="0.25">
      <c r="A6166" t="s">
        <v>12901</v>
      </c>
      <c r="B6166" t="s">
        <v>12902</v>
      </c>
    </row>
    <row r="6167" spans="1:2" x14ac:dyDescent="0.25">
      <c r="A6167" t="s">
        <v>12903</v>
      </c>
      <c r="B6167" t="s">
        <v>12904</v>
      </c>
    </row>
    <row r="6168" spans="1:2" x14ac:dyDescent="0.25">
      <c r="A6168" t="s">
        <v>12905</v>
      </c>
      <c r="B6168" t="s">
        <v>12906</v>
      </c>
    </row>
    <row r="6169" spans="1:2" x14ac:dyDescent="0.25">
      <c r="A6169" t="s">
        <v>12907</v>
      </c>
      <c r="B6169" t="s">
        <v>12908</v>
      </c>
    </row>
    <row r="6170" spans="1:2" x14ac:dyDescent="0.25">
      <c r="A6170" t="s">
        <v>12909</v>
      </c>
      <c r="B6170" t="s">
        <v>12910</v>
      </c>
    </row>
    <row r="6171" spans="1:2" x14ac:dyDescent="0.25">
      <c r="A6171" t="s">
        <v>12911</v>
      </c>
      <c r="B6171" t="s">
        <v>12912</v>
      </c>
    </row>
    <row r="6172" spans="1:2" x14ac:dyDescent="0.25">
      <c r="A6172" t="s">
        <v>12913</v>
      </c>
      <c r="B6172" t="s">
        <v>12914</v>
      </c>
    </row>
    <row r="6173" spans="1:2" x14ac:dyDescent="0.25">
      <c r="A6173" t="s">
        <v>12915</v>
      </c>
      <c r="B6173" t="s">
        <v>12916</v>
      </c>
    </row>
    <row r="6174" spans="1:2" x14ac:dyDescent="0.25">
      <c r="A6174" t="s">
        <v>12917</v>
      </c>
      <c r="B6174" t="s">
        <v>12918</v>
      </c>
    </row>
    <row r="6175" spans="1:2" x14ac:dyDescent="0.25">
      <c r="A6175" t="s">
        <v>12919</v>
      </c>
      <c r="B6175" t="s">
        <v>12920</v>
      </c>
    </row>
    <row r="6176" spans="1:2" x14ac:dyDescent="0.25">
      <c r="A6176" t="s">
        <v>12921</v>
      </c>
      <c r="B6176" t="s">
        <v>12922</v>
      </c>
    </row>
    <row r="6177" spans="1:2" x14ac:dyDescent="0.25">
      <c r="A6177" t="s">
        <v>12923</v>
      </c>
      <c r="B6177" t="s">
        <v>12924</v>
      </c>
    </row>
    <row r="6178" spans="1:2" x14ac:dyDescent="0.25">
      <c r="A6178" t="s">
        <v>12925</v>
      </c>
      <c r="B6178" t="s">
        <v>12926</v>
      </c>
    </row>
    <row r="6179" spans="1:2" x14ac:dyDescent="0.25">
      <c r="A6179" t="s">
        <v>12927</v>
      </c>
      <c r="B6179" t="s">
        <v>12928</v>
      </c>
    </row>
    <row r="6180" spans="1:2" x14ac:dyDescent="0.25">
      <c r="A6180" t="s">
        <v>12929</v>
      </c>
      <c r="B6180" t="s">
        <v>12930</v>
      </c>
    </row>
    <row r="6181" spans="1:2" x14ac:dyDescent="0.25">
      <c r="A6181" t="s">
        <v>12931</v>
      </c>
      <c r="B6181" t="s">
        <v>12932</v>
      </c>
    </row>
    <row r="6182" spans="1:2" x14ac:dyDescent="0.25">
      <c r="A6182" t="s">
        <v>12933</v>
      </c>
      <c r="B6182" t="s">
        <v>12934</v>
      </c>
    </row>
    <row r="6183" spans="1:2" x14ac:dyDescent="0.25">
      <c r="A6183" t="s">
        <v>12935</v>
      </c>
      <c r="B6183" t="s">
        <v>12936</v>
      </c>
    </row>
    <row r="6184" spans="1:2" x14ac:dyDescent="0.25">
      <c r="A6184" t="s">
        <v>12937</v>
      </c>
      <c r="B6184" t="s">
        <v>12938</v>
      </c>
    </row>
    <row r="6185" spans="1:2" x14ac:dyDescent="0.25">
      <c r="A6185" t="s">
        <v>12939</v>
      </c>
      <c r="B6185" t="s">
        <v>12940</v>
      </c>
    </row>
    <row r="6186" spans="1:2" x14ac:dyDescent="0.25">
      <c r="A6186" t="s">
        <v>12941</v>
      </c>
      <c r="B6186" t="s">
        <v>12942</v>
      </c>
    </row>
    <row r="6187" spans="1:2" x14ac:dyDescent="0.25">
      <c r="A6187" t="s">
        <v>12943</v>
      </c>
      <c r="B6187" t="s">
        <v>12944</v>
      </c>
    </row>
    <row r="6188" spans="1:2" x14ac:dyDescent="0.25">
      <c r="A6188" t="s">
        <v>12945</v>
      </c>
      <c r="B6188" t="s">
        <v>12946</v>
      </c>
    </row>
    <row r="6189" spans="1:2" x14ac:dyDescent="0.25">
      <c r="A6189" t="s">
        <v>12947</v>
      </c>
      <c r="B6189" t="s">
        <v>12948</v>
      </c>
    </row>
    <row r="6190" spans="1:2" x14ac:dyDescent="0.25">
      <c r="A6190" t="s">
        <v>12949</v>
      </c>
      <c r="B6190" t="s">
        <v>12950</v>
      </c>
    </row>
    <row r="6191" spans="1:2" x14ac:dyDescent="0.25">
      <c r="A6191" t="s">
        <v>12951</v>
      </c>
      <c r="B6191" t="s">
        <v>12952</v>
      </c>
    </row>
    <row r="6192" spans="1:2" x14ac:dyDescent="0.25">
      <c r="A6192" t="s">
        <v>12953</v>
      </c>
      <c r="B6192" t="s">
        <v>12954</v>
      </c>
    </row>
    <row r="6193" spans="1:2" x14ac:dyDescent="0.25">
      <c r="A6193" t="s">
        <v>12955</v>
      </c>
      <c r="B6193" t="s">
        <v>12956</v>
      </c>
    </row>
    <row r="6194" spans="1:2" x14ac:dyDescent="0.25">
      <c r="A6194" t="s">
        <v>12957</v>
      </c>
      <c r="B6194" t="s">
        <v>12958</v>
      </c>
    </row>
    <row r="6195" spans="1:2" x14ac:dyDescent="0.25">
      <c r="A6195" t="s">
        <v>12959</v>
      </c>
      <c r="B6195" t="s">
        <v>12960</v>
      </c>
    </row>
    <row r="6196" spans="1:2" x14ac:dyDescent="0.25">
      <c r="A6196" t="s">
        <v>12961</v>
      </c>
      <c r="B6196" t="s">
        <v>12962</v>
      </c>
    </row>
    <row r="6197" spans="1:2" x14ac:dyDescent="0.25">
      <c r="A6197" t="s">
        <v>12963</v>
      </c>
      <c r="B6197" t="s">
        <v>12964</v>
      </c>
    </row>
    <row r="6198" spans="1:2" x14ac:dyDescent="0.25">
      <c r="A6198" t="s">
        <v>12965</v>
      </c>
      <c r="B6198" t="s">
        <v>12966</v>
      </c>
    </row>
    <row r="6199" spans="1:2" x14ac:dyDescent="0.25">
      <c r="A6199" t="s">
        <v>12967</v>
      </c>
      <c r="B6199" t="s">
        <v>12968</v>
      </c>
    </row>
    <row r="6200" spans="1:2" x14ac:dyDescent="0.25">
      <c r="A6200" t="s">
        <v>12969</v>
      </c>
      <c r="B6200" t="s">
        <v>12970</v>
      </c>
    </row>
    <row r="6201" spans="1:2" x14ac:dyDescent="0.25">
      <c r="A6201" t="s">
        <v>12971</v>
      </c>
      <c r="B6201" t="s">
        <v>12972</v>
      </c>
    </row>
    <row r="6202" spans="1:2" x14ac:dyDescent="0.25">
      <c r="A6202" t="s">
        <v>12973</v>
      </c>
      <c r="B6202" t="s">
        <v>12974</v>
      </c>
    </row>
    <row r="6203" spans="1:2" x14ac:dyDescent="0.25">
      <c r="A6203" t="s">
        <v>12975</v>
      </c>
      <c r="B6203" t="s">
        <v>12976</v>
      </c>
    </row>
    <row r="6204" spans="1:2" x14ac:dyDescent="0.25">
      <c r="A6204" t="s">
        <v>12977</v>
      </c>
      <c r="B6204" t="s">
        <v>12978</v>
      </c>
    </row>
    <row r="6205" spans="1:2" x14ac:dyDescent="0.25">
      <c r="A6205" t="s">
        <v>13676</v>
      </c>
      <c r="B6205" t="s">
        <v>13677</v>
      </c>
    </row>
    <row r="6206" spans="1:2" x14ac:dyDescent="0.25">
      <c r="A6206" t="s">
        <v>13678</v>
      </c>
      <c r="B6206" t="s">
        <v>13679</v>
      </c>
    </row>
    <row r="6207" spans="1:2" x14ac:dyDescent="0.25">
      <c r="A6207" t="s">
        <v>13680</v>
      </c>
      <c r="B6207" t="s">
        <v>13681</v>
      </c>
    </row>
    <row r="6208" spans="1:2" x14ac:dyDescent="0.25">
      <c r="A6208" t="s">
        <v>13682</v>
      </c>
      <c r="B6208" t="s">
        <v>13683</v>
      </c>
    </row>
    <row r="6209" spans="1:2" x14ac:dyDescent="0.25">
      <c r="A6209" t="s">
        <v>13684</v>
      </c>
      <c r="B6209" t="s">
        <v>13685</v>
      </c>
    </row>
    <row r="6210" spans="1:2" x14ac:dyDescent="0.25">
      <c r="A6210" t="s">
        <v>13686</v>
      </c>
      <c r="B6210" t="s">
        <v>13687</v>
      </c>
    </row>
    <row r="6211" spans="1:2" x14ac:dyDescent="0.25">
      <c r="A6211" t="s">
        <v>13688</v>
      </c>
      <c r="B6211" t="s">
        <v>13689</v>
      </c>
    </row>
    <row r="6212" spans="1:2" x14ac:dyDescent="0.25">
      <c r="A6212" t="s">
        <v>12985</v>
      </c>
      <c r="B6212" t="s">
        <v>12374</v>
      </c>
    </row>
    <row r="6213" spans="1:2" x14ac:dyDescent="0.25">
      <c r="A6213" t="s">
        <v>12986</v>
      </c>
      <c r="B6213" t="s">
        <v>3762</v>
      </c>
    </row>
    <row r="6214" spans="1:2" x14ac:dyDescent="0.25">
      <c r="A6214" t="s">
        <v>12987</v>
      </c>
      <c r="B6214" t="s">
        <v>12988</v>
      </c>
    </row>
    <row r="6215" spans="1:2" x14ac:dyDescent="0.25">
      <c r="A6215" t="s">
        <v>12989</v>
      </c>
      <c r="B6215" t="s">
        <v>12990</v>
      </c>
    </row>
    <row r="6216" spans="1:2" x14ac:dyDescent="0.25">
      <c r="A6216" t="s">
        <v>12991</v>
      </c>
      <c r="B6216" t="s">
        <v>11229</v>
      </c>
    </row>
    <row r="6217" spans="1:2" x14ac:dyDescent="0.25">
      <c r="A6217" t="s">
        <v>12992</v>
      </c>
      <c r="B6217" t="s">
        <v>2312</v>
      </c>
    </row>
    <row r="6218" spans="1:2" x14ac:dyDescent="0.25">
      <c r="A6218" t="s">
        <v>12993</v>
      </c>
      <c r="B6218" t="s">
        <v>12994</v>
      </c>
    </row>
    <row r="6219" spans="1:2" x14ac:dyDescent="0.25">
      <c r="A6219" t="s">
        <v>12995</v>
      </c>
      <c r="B6219" t="s">
        <v>12996</v>
      </c>
    </row>
    <row r="6220" spans="1:2" x14ac:dyDescent="0.25">
      <c r="A6220" t="s">
        <v>12997</v>
      </c>
      <c r="B6220" t="s">
        <v>5722</v>
      </c>
    </row>
    <row r="6221" spans="1:2" x14ac:dyDescent="0.25">
      <c r="A6221" t="s">
        <v>12998</v>
      </c>
      <c r="B6221" t="s">
        <v>10638</v>
      </c>
    </row>
    <row r="6222" spans="1:2" x14ac:dyDescent="0.25">
      <c r="A6222" t="s">
        <v>12999</v>
      </c>
      <c r="B6222" t="s">
        <v>13000</v>
      </c>
    </row>
    <row r="6223" spans="1:2" x14ac:dyDescent="0.25">
      <c r="A6223" t="s">
        <v>13001</v>
      </c>
      <c r="B6223" t="s">
        <v>13000</v>
      </c>
    </row>
    <row r="6224" spans="1:2" x14ac:dyDescent="0.25">
      <c r="A6224" t="s">
        <v>13002</v>
      </c>
      <c r="B6224" t="s">
        <v>13003</v>
      </c>
    </row>
    <row r="6225" spans="1:2" x14ac:dyDescent="0.25">
      <c r="A6225" t="s">
        <v>13004</v>
      </c>
      <c r="B6225" t="s">
        <v>5400</v>
      </c>
    </row>
    <row r="6226" spans="1:2" x14ac:dyDescent="0.25">
      <c r="A6226" t="s">
        <v>13005</v>
      </c>
      <c r="B6226" t="s">
        <v>13006</v>
      </c>
    </row>
    <row r="6227" spans="1:2" x14ac:dyDescent="0.25">
      <c r="A6227" t="s">
        <v>13007</v>
      </c>
      <c r="B6227" t="s">
        <v>13008</v>
      </c>
    </row>
    <row r="6228" spans="1:2" x14ac:dyDescent="0.25">
      <c r="A6228" t="s">
        <v>13009</v>
      </c>
      <c r="B6228" t="s">
        <v>13010</v>
      </c>
    </row>
    <row r="6229" spans="1:2" x14ac:dyDescent="0.25">
      <c r="A6229" t="s">
        <v>13011</v>
      </c>
      <c r="B6229" t="s">
        <v>13012</v>
      </c>
    </row>
    <row r="6230" spans="1:2" x14ac:dyDescent="0.25">
      <c r="A6230" t="s">
        <v>13013</v>
      </c>
      <c r="B6230" t="s">
        <v>13014</v>
      </c>
    </row>
    <row r="6231" spans="1:2" x14ac:dyDescent="0.25">
      <c r="A6231" t="s">
        <v>13015</v>
      </c>
      <c r="B6231" t="s">
        <v>13016</v>
      </c>
    </row>
    <row r="6232" spans="1:2" x14ac:dyDescent="0.25">
      <c r="A6232" t="s">
        <v>13017</v>
      </c>
      <c r="B6232" t="s">
        <v>13018</v>
      </c>
    </row>
    <row r="6233" spans="1:2" x14ac:dyDescent="0.25">
      <c r="A6233" t="s">
        <v>13019</v>
      </c>
      <c r="B6233" t="s">
        <v>13020</v>
      </c>
    </row>
    <row r="6234" spans="1:2" x14ac:dyDescent="0.25">
      <c r="A6234" t="s">
        <v>13021</v>
      </c>
      <c r="B6234" t="s">
        <v>13022</v>
      </c>
    </row>
    <row r="6235" spans="1:2" x14ac:dyDescent="0.25">
      <c r="A6235" t="s">
        <v>13023</v>
      </c>
      <c r="B6235" t="s">
        <v>10563</v>
      </c>
    </row>
    <row r="6236" spans="1:2" x14ac:dyDescent="0.25">
      <c r="A6236" t="s">
        <v>13024</v>
      </c>
      <c r="B6236" t="s">
        <v>10070</v>
      </c>
    </row>
    <row r="6237" spans="1:2" x14ac:dyDescent="0.25">
      <c r="A6237" t="s">
        <v>13025</v>
      </c>
      <c r="B6237" t="s">
        <v>13026</v>
      </c>
    </row>
    <row r="6238" spans="1:2" x14ac:dyDescent="0.25">
      <c r="A6238" t="s">
        <v>13027</v>
      </c>
      <c r="B6238" t="s">
        <v>1945</v>
      </c>
    </row>
    <row r="6239" spans="1:2" x14ac:dyDescent="0.25">
      <c r="A6239" t="s">
        <v>13028</v>
      </c>
      <c r="B6239" t="s">
        <v>3230</v>
      </c>
    </row>
    <row r="6240" spans="1:2" x14ac:dyDescent="0.25">
      <c r="A6240" t="s">
        <v>13029</v>
      </c>
      <c r="B6240" t="s">
        <v>3177</v>
      </c>
    </row>
    <row r="6241" spans="1:2" x14ac:dyDescent="0.25">
      <c r="A6241" t="s">
        <v>13030</v>
      </c>
      <c r="B6241" t="s">
        <v>13031</v>
      </c>
    </row>
    <row r="6242" spans="1:2" x14ac:dyDescent="0.25">
      <c r="A6242" t="s">
        <v>13032</v>
      </c>
      <c r="B6242" t="s">
        <v>13033</v>
      </c>
    </row>
    <row r="6243" spans="1:2" x14ac:dyDescent="0.25">
      <c r="A6243" t="s">
        <v>13034</v>
      </c>
      <c r="B6243" t="s">
        <v>13035</v>
      </c>
    </row>
    <row r="6244" spans="1:2" x14ac:dyDescent="0.25">
      <c r="A6244" t="s">
        <v>13036</v>
      </c>
      <c r="B6244" t="s">
        <v>13037</v>
      </c>
    </row>
    <row r="6245" spans="1:2" x14ac:dyDescent="0.25">
      <c r="A6245" t="s">
        <v>13038</v>
      </c>
      <c r="B6245" t="s">
        <v>7328</v>
      </c>
    </row>
    <row r="6246" spans="1:2" x14ac:dyDescent="0.25">
      <c r="A6246" t="s">
        <v>13039</v>
      </c>
      <c r="B6246" t="s">
        <v>2703</v>
      </c>
    </row>
    <row r="6247" spans="1:2" x14ac:dyDescent="0.25">
      <c r="A6247" t="s">
        <v>13040</v>
      </c>
      <c r="B6247" t="s">
        <v>13041</v>
      </c>
    </row>
    <row r="6248" spans="1:2" x14ac:dyDescent="0.25">
      <c r="A6248" t="s">
        <v>13042</v>
      </c>
      <c r="B6248" t="s">
        <v>13043</v>
      </c>
    </row>
    <row r="6249" spans="1:2" x14ac:dyDescent="0.25">
      <c r="A6249" t="s">
        <v>13044</v>
      </c>
      <c r="B6249" t="s">
        <v>13045</v>
      </c>
    </row>
    <row r="6250" spans="1:2" x14ac:dyDescent="0.25">
      <c r="A6250" t="s">
        <v>13046</v>
      </c>
      <c r="B6250" t="s">
        <v>13047</v>
      </c>
    </row>
    <row r="6251" spans="1:2" x14ac:dyDescent="0.25">
      <c r="A6251" t="s">
        <v>13048</v>
      </c>
      <c r="B6251" t="s">
        <v>13049</v>
      </c>
    </row>
    <row r="6252" spans="1:2" x14ac:dyDescent="0.25">
      <c r="A6252" t="s">
        <v>13050</v>
      </c>
      <c r="B6252" t="s">
        <v>1979</v>
      </c>
    </row>
    <row r="6253" spans="1:2" x14ac:dyDescent="0.25">
      <c r="A6253" t="s">
        <v>13051</v>
      </c>
      <c r="B6253" t="s">
        <v>9319</v>
      </c>
    </row>
    <row r="6254" spans="1:2" x14ac:dyDescent="0.25">
      <c r="A6254" t="s">
        <v>13052</v>
      </c>
      <c r="B6254" t="s">
        <v>11312</v>
      </c>
    </row>
    <row r="6255" spans="1:2" x14ac:dyDescent="0.25">
      <c r="A6255" t="s">
        <v>13053</v>
      </c>
      <c r="B6255" t="s">
        <v>13054</v>
      </c>
    </row>
    <row r="6256" spans="1:2" x14ac:dyDescent="0.25">
      <c r="A6256" t="s">
        <v>13055</v>
      </c>
      <c r="B6256" t="s">
        <v>13056</v>
      </c>
    </row>
    <row r="6257" spans="1:2" x14ac:dyDescent="0.25">
      <c r="A6257" t="s">
        <v>40346</v>
      </c>
      <c r="B6257" t="s">
        <v>40347</v>
      </c>
    </row>
    <row r="6258" spans="1:2" x14ac:dyDescent="0.25">
      <c r="A6258" t="s">
        <v>13057</v>
      </c>
      <c r="B6258" t="s">
        <v>13058</v>
      </c>
    </row>
    <row r="6259" spans="1:2" x14ac:dyDescent="0.25">
      <c r="A6259" t="s">
        <v>13059</v>
      </c>
      <c r="B6259" t="s">
        <v>5317</v>
      </c>
    </row>
    <row r="6260" spans="1:2" x14ac:dyDescent="0.25">
      <c r="A6260" t="s">
        <v>13060</v>
      </c>
      <c r="B6260" t="s">
        <v>3127</v>
      </c>
    </row>
    <row r="6261" spans="1:2" x14ac:dyDescent="0.25">
      <c r="A6261" t="s">
        <v>13061</v>
      </c>
      <c r="B6261" t="s">
        <v>13062</v>
      </c>
    </row>
    <row r="6262" spans="1:2" x14ac:dyDescent="0.25">
      <c r="A6262" t="s">
        <v>13063</v>
      </c>
      <c r="B6262" t="s">
        <v>2765</v>
      </c>
    </row>
    <row r="6263" spans="1:2" x14ac:dyDescent="0.25">
      <c r="A6263" t="s">
        <v>13064</v>
      </c>
      <c r="B6263" t="s">
        <v>2020</v>
      </c>
    </row>
    <row r="6264" spans="1:2" x14ac:dyDescent="0.25">
      <c r="A6264" t="s">
        <v>13065</v>
      </c>
      <c r="B6264" t="s">
        <v>13066</v>
      </c>
    </row>
    <row r="6265" spans="1:2" x14ac:dyDescent="0.25">
      <c r="A6265" t="s">
        <v>13067</v>
      </c>
      <c r="B6265" t="s">
        <v>13068</v>
      </c>
    </row>
    <row r="6266" spans="1:2" x14ac:dyDescent="0.25">
      <c r="A6266" t="s">
        <v>13069</v>
      </c>
      <c r="B6266" t="s">
        <v>3311</v>
      </c>
    </row>
    <row r="6267" spans="1:2" x14ac:dyDescent="0.25">
      <c r="A6267" t="s">
        <v>13070</v>
      </c>
      <c r="B6267" t="s">
        <v>13071</v>
      </c>
    </row>
    <row r="6268" spans="1:2" x14ac:dyDescent="0.25">
      <c r="A6268" t="s">
        <v>13072</v>
      </c>
      <c r="B6268" t="s">
        <v>13073</v>
      </c>
    </row>
    <row r="6269" spans="1:2" x14ac:dyDescent="0.25">
      <c r="A6269" t="s">
        <v>13074</v>
      </c>
      <c r="B6269" t="s">
        <v>13075</v>
      </c>
    </row>
    <row r="6270" spans="1:2" x14ac:dyDescent="0.25">
      <c r="A6270" t="s">
        <v>13076</v>
      </c>
      <c r="B6270" t="s">
        <v>13077</v>
      </c>
    </row>
    <row r="6271" spans="1:2" x14ac:dyDescent="0.25">
      <c r="A6271" t="s">
        <v>13078</v>
      </c>
      <c r="B6271" t="s">
        <v>13079</v>
      </c>
    </row>
    <row r="6272" spans="1:2" x14ac:dyDescent="0.25">
      <c r="A6272" t="s">
        <v>13080</v>
      </c>
      <c r="B6272" t="s">
        <v>5500</v>
      </c>
    </row>
    <row r="6273" spans="1:2" x14ac:dyDescent="0.25">
      <c r="A6273" t="s">
        <v>13081</v>
      </c>
      <c r="B6273" t="s">
        <v>13082</v>
      </c>
    </row>
    <row r="6274" spans="1:2" x14ac:dyDescent="0.25">
      <c r="A6274" t="s">
        <v>13083</v>
      </c>
      <c r="B6274" t="s">
        <v>9895</v>
      </c>
    </row>
    <row r="6275" spans="1:2" x14ac:dyDescent="0.25">
      <c r="A6275" t="s">
        <v>13084</v>
      </c>
      <c r="B6275" t="s">
        <v>11625</v>
      </c>
    </row>
    <row r="6276" spans="1:2" x14ac:dyDescent="0.25">
      <c r="A6276" t="s">
        <v>13085</v>
      </c>
      <c r="B6276" t="s">
        <v>13086</v>
      </c>
    </row>
    <row r="6277" spans="1:2" x14ac:dyDescent="0.25">
      <c r="A6277" t="s">
        <v>13087</v>
      </c>
      <c r="B6277" t="s">
        <v>13088</v>
      </c>
    </row>
    <row r="6278" spans="1:2" x14ac:dyDescent="0.25">
      <c r="A6278" t="s">
        <v>13089</v>
      </c>
      <c r="B6278" t="s">
        <v>13090</v>
      </c>
    </row>
    <row r="6279" spans="1:2" x14ac:dyDescent="0.25">
      <c r="A6279" t="s">
        <v>13091</v>
      </c>
      <c r="B6279" t="s">
        <v>13092</v>
      </c>
    </row>
    <row r="6280" spans="1:2" x14ac:dyDescent="0.25">
      <c r="A6280" t="s">
        <v>13093</v>
      </c>
      <c r="B6280" t="s">
        <v>2850</v>
      </c>
    </row>
    <row r="6281" spans="1:2" x14ac:dyDescent="0.25">
      <c r="A6281" t="s">
        <v>13094</v>
      </c>
      <c r="B6281" t="s">
        <v>2417</v>
      </c>
    </row>
    <row r="6282" spans="1:2" x14ac:dyDescent="0.25">
      <c r="A6282" t="s">
        <v>13095</v>
      </c>
      <c r="B6282" t="s">
        <v>13096</v>
      </c>
    </row>
    <row r="6283" spans="1:2" x14ac:dyDescent="0.25">
      <c r="A6283" t="s">
        <v>13097</v>
      </c>
      <c r="B6283" t="s">
        <v>13098</v>
      </c>
    </row>
    <row r="6284" spans="1:2" x14ac:dyDescent="0.25">
      <c r="A6284" t="s">
        <v>13099</v>
      </c>
      <c r="B6284" t="s">
        <v>2820</v>
      </c>
    </row>
    <row r="6285" spans="1:2" x14ac:dyDescent="0.25">
      <c r="A6285" t="s">
        <v>13100</v>
      </c>
      <c r="B6285" t="s">
        <v>3641</v>
      </c>
    </row>
    <row r="6286" spans="1:2" x14ac:dyDescent="0.25">
      <c r="A6286" t="s">
        <v>13101</v>
      </c>
      <c r="B6286" t="s">
        <v>13102</v>
      </c>
    </row>
    <row r="6287" spans="1:2" x14ac:dyDescent="0.25">
      <c r="A6287" t="s">
        <v>13103</v>
      </c>
      <c r="B6287" t="s">
        <v>11671</v>
      </c>
    </row>
    <row r="6288" spans="1:2" x14ac:dyDescent="0.25">
      <c r="A6288" t="s">
        <v>13104</v>
      </c>
      <c r="B6288" t="s">
        <v>13105</v>
      </c>
    </row>
    <row r="6289" spans="1:2" x14ac:dyDescent="0.25">
      <c r="A6289" t="s">
        <v>13106</v>
      </c>
      <c r="B6289" t="s">
        <v>1979</v>
      </c>
    </row>
    <row r="6290" spans="1:2" x14ac:dyDescent="0.25">
      <c r="A6290" t="s">
        <v>13107</v>
      </c>
      <c r="B6290" t="s">
        <v>13108</v>
      </c>
    </row>
    <row r="6291" spans="1:2" x14ac:dyDescent="0.25">
      <c r="A6291" t="s">
        <v>13109</v>
      </c>
      <c r="B6291" t="s">
        <v>13110</v>
      </c>
    </row>
    <row r="6292" spans="1:2" x14ac:dyDescent="0.25">
      <c r="A6292" t="s">
        <v>13111</v>
      </c>
      <c r="B6292" t="s">
        <v>3906</v>
      </c>
    </row>
    <row r="6293" spans="1:2" x14ac:dyDescent="0.25">
      <c r="A6293" t="s">
        <v>13112</v>
      </c>
      <c r="B6293" t="s">
        <v>2826</v>
      </c>
    </row>
    <row r="6294" spans="1:2" x14ac:dyDescent="0.25">
      <c r="A6294" t="s">
        <v>13113</v>
      </c>
      <c r="B6294" t="s">
        <v>2459</v>
      </c>
    </row>
    <row r="6295" spans="1:2" x14ac:dyDescent="0.25">
      <c r="A6295" t="s">
        <v>13114</v>
      </c>
      <c r="B6295" t="s">
        <v>13115</v>
      </c>
    </row>
    <row r="6296" spans="1:2" x14ac:dyDescent="0.25">
      <c r="A6296" t="s">
        <v>13116</v>
      </c>
      <c r="B6296" t="s">
        <v>9964</v>
      </c>
    </row>
    <row r="6297" spans="1:2" x14ac:dyDescent="0.25">
      <c r="A6297" t="s">
        <v>13117</v>
      </c>
      <c r="B6297" t="s">
        <v>13118</v>
      </c>
    </row>
    <row r="6298" spans="1:2" x14ac:dyDescent="0.25">
      <c r="A6298" t="s">
        <v>13119</v>
      </c>
      <c r="B6298" t="s">
        <v>13120</v>
      </c>
    </row>
    <row r="6299" spans="1:2" x14ac:dyDescent="0.25">
      <c r="A6299" t="s">
        <v>13121</v>
      </c>
      <c r="B6299" t="s">
        <v>13122</v>
      </c>
    </row>
    <row r="6300" spans="1:2" x14ac:dyDescent="0.25">
      <c r="A6300" t="s">
        <v>13123</v>
      </c>
      <c r="B6300" t="s">
        <v>2036</v>
      </c>
    </row>
    <row r="6301" spans="1:2" x14ac:dyDescent="0.25">
      <c r="A6301" t="s">
        <v>13124</v>
      </c>
      <c r="B6301" t="s">
        <v>13125</v>
      </c>
    </row>
    <row r="6302" spans="1:2" x14ac:dyDescent="0.25">
      <c r="A6302" t="s">
        <v>13126</v>
      </c>
      <c r="B6302" t="s">
        <v>2898</v>
      </c>
    </row>
    <row r="6303" spans="1:2" x14ac:dyDescent="0.25">
      <c r="A6303" t="s">
        <v>13127</v>
      </c>
      <c r="B6303" t="s">
        <v>13128</v>
      </c>
    </row>
    <row r="6304" spans="1:2" x14ac:dyDescent="0.25">
      <c r="A6304" t="s">
        <v>13129</v>
      </c>
      <c r="B6304" t="s">
        <v>12265</v>
      </c>
    </row>
    <row r="6305" spans="1:2" x14ac:dyDescent="0.25">
      <c r="A6305" t="s">
        <v>13130</v>
      </c>
      <c r="B6305" t="s">
        <v>2496</v>
      </c>
    </row>
    <row r="6306" spans="1:2" x14ac:dyDescent="0.25">
      <c r="A6306" t="s">
        <v>13131</v>
      </c>
      <c r="B6306" t="s">
        <v>13132</v>
      </c>
    </row>
    <row r="6307" spans="1:2" x14ac:dyDescent="0.25">
      <c r="A6307" t="s">
        <v>13133</v>
      </c>
      <c r="B6307" t="s">
        <v>3169</v>
      </c>
    </row>
    <row r="6308" spans="1:2" x14ac:dyDescent="0.25">
      <c r="A6308" t="s">
        <v>13134</v>
      </c>
      <c r="B6308" t="s">
        <v>2443</v>
      </c>
    </row>
    <row r="6309" spans="1:2" x14ac:dyDescent="0.25">
      <c r="A6309" t="s">
        <v>13135</v>
      </c>
      <c r="B6309" t="s">
        <v>2324</v>
      </c>
    </row>
    <row r="6310" spans="1:2" x14ac:dyDescent="0.25">
      <c r="A6310" t="s">
        <v>13136</v>
      </c>
      <c r="B6310" t="s">
        <v>13137</v>
      </c>
    </row>
    <row r="6311" spans="1:2" x14ac:dyDescent="0.25">
      <c r="A6311" t="s">
        <v>13138</v>
      </c>
      <c r="B6311" t="s">
        <v>13139</v>
      </c>
    </row>
    <row r="6312" spans="1:2" x14ac:dyDescent="0.25">
      <c r="A6312" t="s">
        <v>13140</v>
      </c>
      <c r="B6312" t="s">
        <v>2761</v>
      </c>
    </row>
    <row r="6313" spans="1:2" x14ac:dyDescent="0.25">
      <c r="A6313" t="s">
        <v>13141</v>
      </c>
      <c r="B6313" t="s">
        <v>11124</v>
      </c>
    </row>
    <row r="6314" spans="1:2" x14ac:dyDescent="0.25">
      <c r="A6314" t="s">
        <v>13142</v>
      </c>
      <c r="B6314" t="s">
        <v>13143</v>
      </c>
    </row>
    <row r="6315" spans="1:2" x14ac:dyDescent="0.25">
      <c r="A6315" t="s">
        <v>13144</v>
      </c>
      <c r="B6315" t="s">
        <v>10440</v>
      </c>
    </row>
    <row r="6316" spans="1:2" x14ac:dyDescent="0.25">
      <c r="A6316" t="s">
        <v>13145</v>
      </c>
      <c r="B6316" t="s">
        <v>13146</v>
      </c>
    </row>
    <row r="6317" spans="1:2" x14ac:dyDescent="0.25">
      <c r="A6317" t="s">
        <v>13147</v>
      </c>
      <c r="B6317" t="s">
        <v>2906</v>
      </c>
    </row>
    <row r="6318" spans="1:2" x14ac:dyDescent="0.25">
      <c r="A6318" t="s">
        <v>13148</v>
      </c>
      <c r="B6318" t="s">
        <v>13149</v>
      </c>
    </row>
    <row r="6319" spans="1:2" x14ac:dyDescent="0.25">
      <c r="A6319" t="s">
        <v>13150</v>
      </c>
      <c r="B6319" t="s">
        <v>13151</v>
      </c>
    </row>
    <row r="6320" spans="1:2" x14ac:dyDescent="0.25">
      <c r="A6320" t="s">
        <v>13152</v>
      </c>
      <c r="B6320" t="s">
        <v>13149</v>
      </c>
    </row>
    <row r="6321" spans="1:2" x14ac:dyDescent="0.25">
      <c r="A6321" t="s">
        <v>13153</v>
      </c>
      <c r="B6321" t="s">
        <v>13154</v>
      </c>
    </row>
    <row r="6322" spans="1:2" x14ac:dyDescent="0.25">
      <c r="A6322" t="s">
        <v>13155</v>
      </c>
      <c r="B6322" t="s">
        <v>13156</v>
      </c>
    </row>
    <row r="6323" spans="1:2" x14ac:dyDescent="0.25">
      <c r="A6323" t="s">
        <v>13157</v>
      </c>
      <c r="B6323" t="s">
        <v>13158</v>
      </c>
    </row>
    <row r="6324" spans="1:2" x14ac:dyDescent="0.25">
      <c r="A6324" t="s">
        <v>13159</v>
      </c>
      <c r="B6324" t="s">
        <v>13158</v>
      </c>
    </row>
    <row r="6325" spans="1:2" x14ac:dyDescent="0.25">
      <c r="A6325" t="s">
        <v>13160</v>
      </c>
      <c r="B6325" t="s">
        <v>13161</v>
      </c>
    </row>
    <row r="6326" spans="1:2" x14ac:dyDescent="0.25">
      <c r="A6326" t="s">
        <v>13162</v>
      </c>
      <c r="B6326" t="s">
        <v>13163</v>
      </c>
    </row>
    <row r="6327" spans="1:2" x14ac:dyDescent="0.25">
      <c r="A6327" t="s">
        <v>13164</v>
      </c>
      <c r="B6327" t="s">
        <v>13165</v>
      </c>
    </row>
    <row r="6328" spans="1:2" x14ac:dyDescent="0.25">
      <c r="A6328" t="s">
        <v>13166</v>
      </c>
      <c r="B6328" t="s">
        <v>13167</v>
      </c>
    </row>
    <row r="6329" spans="1:2" x14ac:dyDescent="0.25">
      <c r="A6329" t="s">
        <v>13168</v>
      </c>
      <c r="B6329" t="s">
        <v>2106</v>
      </c>
    </row>
    <row r="6330" spans="1:2" x14ac:dyDescent="0.25">
      <c r="A6330" t="s">
        <v>13169</v>
      </c>
      <c r="B6330" t="s">
        <v>13170</v>
      </c>
    </row>
    <row r="6331" spans="1:2" x14ac:dyDescent="0.25">
      <c r="A6331" t="s">
        <v>13171</v>
      </c>
      <c r="B6331" t="s">
        <v>13172</v>
      </c>
    </row>
    <row r="6332" spans="1:2" x14ac:dyDescent="0.25">
      <c r="A6332" t="s">
        <v>13173</v>
      </c>
      <c r="B6332" t="s">
        <v>11151</v>
      </c>
    </row>
    <row r="6333" spans="1:2" x14ac:dyDescent="0.25">
      <c r="A6333" t="s">
        <v>13174</v>
      </c>
      <c r="B6333" t="s">
        <v>13175</v>
      </c>
    </row>
    <row r="6334" spans="1:2" x14ac:dyDescent="0.25">
      <c r="A6334" t="s">
        <v>13176</v>
      </c>
      <c r="B6334" t="s">
        <v>13177</v>
      </c>
    </row>
    <row r="6335" spans="1:2" x14ac:dyDescent="0.25">
      <c r="A6335" t="s">
        <v>13178</v>
      </c>
      <c r="B6335" t="s">
        <v>13179</v>
      </c>
    </row>
    <row r="6336" spans="1:2" x14ac:dyDescent="0.25">
      <c r="A6336" t="s">
        <v>13180</v>
      </c>
      <c r="B6336" t="s">
        <v>2215</v>
      </c>
    </row>
    <row r="6337" spans="1:2" x14ac:dyDescent="0.25">
      <c r="A6337" t="s">
        <v>13181</v>
      </c>
      <c r="B6337" t="s">
        <v>11507</v>
      </c>
    </row>
    <row r="6338" spans="1:2" x14ac:dyDescent="0.25">
      <c r="A6338" t="s">
        <v>13182</v>
      </c>
      <c r="B6338" t="s">
        <v>13183</v>
      </c>
    </row>
    <row r="6339" spans="1:2" x14ac:dyDescent="0.25">
      <c r="A6339" t="s">
        <v>13184</v>
      </c>
      <c r="B6339" t="s">
        <v>4056</v>
      </c>
    </row>
    <row r="6340" spans="1:2" x14ac:dyDescent="0.25">
      <c r="A6340" t="s">
        <v>13185</v>
      </c>
      <c r="B6340" t="s">
        <v>3645</v>
      </c>
    </row>
    <row r="6341" spans="1:2" x14ac:dyDescent="0.25">
      <c r="A6341" t="s">
        <v>13186</v>
      </c>
      <c r="B6341" t="s">
        <v>13187</v>
      </c>
    </row>
    <row r="6342" spans="1:2" x14ac:dyDescent="0.25">
      <c r="A6342" t="s">
        <v>13188</v>
      </c>
      <c r="B6342" t="s">
        <v>13189</v>
      </c>
    </row>
    <row r="6343" spans="1:2" x14ac:dyDescent="0.25">
      <c r="A6343" t="s">
        <v>13190</v>
      </c>
      <c r="B6343" t="s">
        <v>13191</v>
      </c>
    </row>
    <row r="6344" spans="1:2" x14ac:dyDescent="0.25">
      <c r="A6344" t="s">
        <v>13192</v>
      </c>
      <c r="B6344" t="s">
        <v>13193</v>
      </c>
    </row>
    <row r="6345" spans="1:2" x14ac:dyDescent="0.25">
      <c r="A6345" t="s">
        <v>13194</v>
      </c>
      <c r="B6345" t="s">
        <v>13195</v>
      </c>
    </row>
    <row r="6346" spans="1:2" x14ac:dyDescent="0.25">
      <c r="A6346" t="s">
        <v>13196</v>
      </c>
      <c r="B6346" t="s">
        <v>13197</v>
      </c>
    </row>
    <row r="6347" spans="1:2" x14ac:dyDescent="0.25">
      <c r="A6347" t="s">
        <v>13198</v>
      </c>
      <c r="B6347" t="s">
        <v>3299</v>
      </c>
    </row>
    <row r="6348" spans="1:2" x14ac:dyDescent="0.25">
      <c r="A6348" t="s">
        <v>13199</v>
      </c>
      <c r="B6348" t="s">
        <v>13200</v>
      </c>
    </row>
    <row r="6349" spans="1:2" x14ac:dyDescent="0.25">
      <c r="A6349" t="s">
        <v>13201</v>
      </c>
      <c r="B6349" t="s">
        <v>2441</v>
      </c>
    </row>
    <row r="6350" spans="1:2" x14ac:dyDescent="0.25">
      <c r="A6350" t="s">
        <v>13202</v>
      </c>
      <c r="B6350" t="s">
        <v>13203</v>
      </c>
    </row>
    <row r="6351" spans="1:2" x14ac:dyDescent="0.25">
      <c r="A6351" t="s">
        <v>13204</v>
      </c>
      <c r="B6351" t="s">
        <v>9191</v>
      </c>
    </row>
    <row r="6352" spans="1:2" x14ac:dyDescent="0.25">
      <c r="A6352" t="s">
        <v>13205</v>
      </c>
      <c r="B6352" t="s">
        <v>13206</v>
      </c>
    </row>
    <row r="6353" spans="1:2" x14ac:dyDescent="0.25">
      <c r="A6353" t="s">
        <v>13207</v>
      </c>
      <c r="B6353" t="s">
        <v>13208</v>
      </c>
    </row>
    <row r="6354" spans="1:2" x14ac:dyDescent="0.25">
      <c r="A6354" t="s">
        <v>13209</v>
      </c>
      <c r="B6354" t="s">
        <v>5722</v>
      </c>
    </row>
    <row r="6355" spans="1:2" x14ac:dyDescent="0.25">
      <c r="A6355" t="s">
        <v>13210</v>
      </c>
      <c r="B6355" t="s">
        <v>13211</v>
      </c>
    </row>
    <row r="6356" spans="1:2" x14ac:dyDescent="0.25">
      <c r="A6356" t="s">
        <v>13212</v>
      </c>
      <c r="B6356" t="s">
        <v>3149</v>
      </c>
    </row>
    <row r="6357" spans="1:2" x14ac:dyDescent="0.25">
      <c r="A6357" t="s">
        <v>13213</v>
      </c>
      <c r="B6357" t="s">
        <v>3768</v>
      </c>
    </row>
    <row r="6358" spans="1:2" x14ac:dyDescent="0.25">
      <c r="A6358" t="s">
        <v>13214</v>
      </c>
      <c r="B6358" t="s">
        <v>2376</v>
      </c>
    </row>
    <row r="6359" spans="1:2" x14ac:dyDescent="0.25">
      <c r="A6359" t="s">
        <v>13215</v>
      </c>
      <c r="B6359" t="s">
        <v>2415</v>
      </c>
    </row>
    <row r="6360" spans="1:2" x14ac:dyDescent="0.25">
      <c r="A6360" t="s">
        <v>13216</v>
      </c>
      <c r="B6360" t="s">
        <v>13217</v>
      </c>
    </row>
    <row r="6361" spans="1:2" x14ac:dyDescent="0.25">
      <c r="A6361" t="s">
        <v>13218</v>
      </c>
      <c r="B6361" t="s">
        <v>13219</v>
      </c>
    </row>
    <row r="6362" spans="1:2" x14ac:dyDescent="0.25">
      <c r="A6362" t="s">
        <v>13220</v>
      </c>
      <c r="B6362" t="s">
        <v>12459</v>
      </c>
    </row>
    <row r="6363" spans="1:2" x14ac:dyDescent="0.25">
      <c r="A6363" t="s">
        <v>13221</v>
      </c>
      <c r="B6363" t="s">
        <v>13217</v>
      </c>
    </row>
    <row r="6364" spans="1:2" x14ac:dyDescent="0.25">
      <c r="A6364" t="s">
        <v>13222</v>
      </c>
      <c r="B6364" t="s">
        <v>10794</v>
      </c>
    </row>
    <row r="6365" spans="1:2" x14ac:dyDescent="0.25">
      <c r="A6365" t="s">
        <v>13223</v>
      </c>
      <c r="B6365" t="s">
        <v>2120</v>
      </c>
    </row>
    <row r="6366" spans="1:2" x14ac:dyDescent="0.25">
      <c r="A6366" t="s">
        <v>13224</v>
      </c>
      <c r="B6366" t="s">
        <v>13225</v>
      </c>
    </row>
    <row r="6367" spans="1:2" x14ac:dyDescent="0.25">
      <c r="A6367" t="s">
        <v>13226</v>
      </c>
      <c r="B6367" t="s">
        <v>13227</v>
      </c>
    </row>
    <row r="6368" spans="1:2" x14ac:dyDescent="0.25">
      <c r="A6368" t="s">
        <v>13228</v>
      </c>
      <c r="B6368" t="s">
        <v>5689</v>
      </c>
    </row>
    <row r="6369" spans="1:2" x14ac:dyDescent="0.25">
      <c r="A6369" t="s">
        <v>13229</v>
      </c>
      <c r="B6369" t="s">
        <v>13230</v>
      </c>
    </row>
    <row r="6370" spans="1:2" x14ac:dyDescent="0.25">
      <c r="A6370" t="s">
        <v>13231</v>
      </c>
      <c r="B6370" t="s">
        <v>13232</v>
      </c>
    </row>
    <row r="6371" spans="1:2" x14ac:dyDescent="0.25">
      <c r="A6371" t="s">
        <v>13233</v>
      </c>
      <c r="B6371" t="s">
        <v>8355</v>
      </c>
    </row>
    <row r="6372" spans="1:2" x14ac:dyDescent="0.25">
      <c r="A6372" t="s">
        <v>13234</v>
      </c>
      <c r="B6372" t="s">
        <v>13235</v>
      </c>
    </row>
    <row r="6373" spans="1:2" x14ac:dyDescent="0.25">
      <c r="A6373" t="s">
        <v>13236</v>
      </c>
      <c r="B6373" t="s">
        <v>13237</v>
      </c>
    </row>
    <row r="6374" spans="1:2" x14ac:dyDescent="0.25">
      <c r="A6374" t="s">
        <v>13238</v>
      </c>
      <c r="B6374" t="s">
        <v>13239</v>
      </c>
    </row>
    <row r="6375" spans="1:2" x14ac:dyDescent="0.25">
      <c r="A6375" t="s">
        <v>13240</v>
      </c>
      <c r="B6375" t="s">
        <v>13241</v>
      </c>
    </row>
    <row r="6376" spans="1:2" x14ac:dyDescent="0.25">
      <c r="A6376" t="s">
        <v>13242</v>
      </c>
      <c r="B6376" t="s">
        <v>2010</v>
      </c>
    </row>
    <row r="6377" spans="1:2" x14ac:dyDescent="0.25">
      <c r="A6377" t="s">
        <v>13243</v>
      </c>
      <c r="B6377" t="s">
        <v>13244</v>
      </c>
    </row>
    <row r="6378" spans="1:2" x14ac:dyDescent="0.25">
      <c r="A6378" t="s">
        <v>13245</v>
      </c>
      <c r="B6378" t="s">
        <v>13246</v>
      </c>
    </row>
    <row r="6379" spans="1:2" x14ac:dyDescent="0.25">
      <c r="A6379" t="s">
        <v>13247</v>
      </c>
      <c r="B6379" t="s">
        <v>9943</v>
      </c>
    </row>
    <row r="6380" spans="1:2" x14ac:dyDescent="0.25">
      <c r="A6380" t="s">
        <v>13248</v>
      </c>
      <c r="B6380" t="s">
        <v>13249</v>
      </c>
    </row>
    <row r="6381" spans="1:2" x14ac:dyDescent="0.25">
      <c r="A6381" t="s">
        <v>13250</v>
      </c>
      <c r="B6381" t="s">
        <v>1746</v>
      </c>
    </row>
    <row r="6382" spans="1:2" x14ac:dyDescent="0.25">
      <c r="A6382" t="s">
        <v>13251</v>
      </c>
      <c r="B6382" t="s">
        <v>13252</v>
      </c>
    </row>
    <row r="6383" spans="1:2" x14ac:dyDescent="0.25">
      <c r="A6383" t="s">
        <v>13253</v>
      </c>
      <c r="B6383" t="s">
        <v>13254</v>
      </c>
    </row>
    <row r="6384" spans="1:2" x14ac:dyDescent="0.25">
      <c r="A6384" t="s">
        <v>13255</v>
      </c>
      <c r="B6384" t="s">
        <v>5852</v>
      </c>
    </row>
    <row r="6385" spans="1:2" x14ac:dyDescent="0.25">
      <c r="A6385" t="s">
        <v>13256</v>
      </c>
      <c r="B6385" t="s">
        <v>13257</v>
      </c>
    </row>
    <row r="6386" spans="1:2" x14ac:dyDescent="0.25">
      <c r="A6386" t="s">
        <v>13258</v>
      </c>
      <c r="B6386" t="s">
        <v>13259</v>
      </c>
    </row>
    <row r="6387" spans="1:2" x14ac:dyDescent="0.25">
      <c r="A6387" t="s">
        <v>13260</v>
      </c>
      <c r="B6387" t="s">
        <v>10096</v>
      </c>
    </row>
    <row r="6388" spans="1:2" x14ac:dyDescent="0.25">
      <c r="A6388" t="s">
        <v>13261</v>
      </c>
      <c r="B6388" t="s">
        <v>5951</v>
      </c>
    </row>
    <row r="6389" spans="1:2" x14ac:dyDescent="0.25">
      <c r="A6389" t="s">
        <v>13262</v>
      </c>
      <c r="B6389" t="s">
        <v>2475</v>
      </c>
    </row>
    <row r="6390" spans="1:2" x14ac:dyDescent="0.25">
      <c r="A6390" t="s">
        <v>13263</v>
      </c>
      <c r="B6390" t="s">
        <v>13264</v>
      </c>
    </row>
    <row r="6391" spans="1:2" x14ac:dyDescent="0.25">
      <c r="A6391" t="s">
        <v>13265</v>
      </c>
      <c r="B6391" t="s">
        <v>13266</v>
      </c>
    </row>
    <row r="6392" spans="1:2" x14ac:dyDescent="0.25">
      <c r="A6392" t="s">
        <v>13267</v>
      </c>
      <c r="B6392" t="s">
        <v>2944</v>
      </c>
    </row>
    <row r="6393" spans="1:2" x14ac:dyDescent="0.25">
      <c r="A6393" t="s">
        <v>13268</v>
      </c>
      <c r="B6393" t="s">
        <v>13269</v>
      </c>
    </row>
    <row r="6394" spans="1:2" x14ac:dyDescent="0.25">
      <c r="A6394" t="s">
        <v>13270</v>
      </c>
      <c r="B6394" t="s">
        <v>13271</v>
      </c>
    </row>
    <row r="6395" spans="1:2" x14ac:dyDescent="0.25">
      <c r="A6395" t="s">
        <v>13272</v>
      </c>
      <c r="B6395" t="s">
        <v>13273</v>
      </c>
    </row>
    <row r="6396" spans="1:2" x14ac:dyDescent="0.25">
      <c r="A6396" t="s">
        <v>13274</v>
      </c>
      <c r="B6396" t="s">
        <v>13275</v>
      </c>
    </row>
    <row r="6397" spans="1:2" x14ac:dyDescent="0.25">
      <c r="A6397" t="s">
        <v>13276</v>
      </c>
      <c r="B6397" t="s">
        <v>5587</v>
      </c>
    </row>
    <row r="6398" spans="1:2" x14ac:dyDescent="0.25">
      <c r="A6398" t="s">
        <v>13277</v>
      </c>
      <c r="B6398" t="s">
        <v>13278</v>
      </c>
    </row>
    <row r="6399" spans="1:2" x14ac:dyDescent="0.25">
      <c r="A6399" t="s">
        <v>13279</v>
      </c>
      <c r="B6399" t="s">
        <v>13280</v>
      </c>
    </row>
    <row r="6400" spans="1:2" x14ac:dyDescent="0.25">
      <c r="A6400" t="s">
        <v>13281</v>
      </c>
      <c r="B6400" t="s">
        <v>13282</v>
      </c>
    </row>
    <row r="6401" spans="1:2" x14ac:dyDescent="0.25">
      <c r="A6401" t="s">
        <v>13283</v>
      </c>
      <c r="B6401" t="s">
        <v>13284</v>
      </c>
    </row>
    <row r="6402" spans="1:2" x14ac:dyDescent="0.25">
      <c r="A6402" t="s">
        <v>13285</v>
      </c>
      <c r="B6402" t="s">
        <v>13286</v>
      </c>
    </row>
    <row r="6403" spans="1:2" x14ac:dyDescent="0.25">
      <c r="A6403" t="s">
        <v>13287</v>
      </c>
      <c r="B6403" t="s">
        <v>13288</v>
      </c>
    </row>
    <row r="6404" spans="1:2" x14ac:dyDescent="0.25">
      <c r="A6404" t="s">
        <v>13289</v>
      </c>
      <c r="B6404" t="s">
        <v>11213</v>
      </c>
    </row>
    <row r="6405" spans="1:2" x14ac:dyDescent="0.25">
      <c r="A6405" t="s">
        <v>13290</v>
      </c>
      <c r="B6405" t="s">
        <v>13291</v>
      </c>
    </row>
    <row r="6406" spans="1:2" x14ac:dyDescent="0.25">
      <c r="A6406" t="s">
        <v>13292</v>
      </c>
      <c r="B6406" t="s">
        <v>13293</v>
      </c>
    </row>
    <row r="6407" spans="1:2" x14ac:dyDescent="0.25">
      <c r="A6407" t="s">
        <v>13294</v>
      </c>
      <c r="B6407" t="s">
        <v>13295</v>
      </c>
    </row>
    <row r="6408" spans="1:2" x14ac:dyDescent="0.25">
      <c r="A6408" t="s">
        <v>13296</v>
      </c>
      <c r="B6408" t="s">
        <v>13297</v>
      </c>
    </row>
    <row r="6409" spans="1:2" x14ac:dyDescent="0.25">
      <c r="A6409" t="s">
        <v>13298</v>
      </c>
      <c r="B6409" t="s">
        <v>13299</v>
      </c>
    </row>
    <row r="6410" spans="1:2" x14ac:dyDescent="0.25">
      <c r="A6410" t="s">
        <v>13300</v>
      </c>
      <c r="B6410" t="s">
        <v>13301</v>
      </c>
    </row>
    <row r="6411" spans="1:2" x14ac:dyDescent="0.25">
      <c r="A6411" t="s">
        <v>13302</v>
      </c>
      <c r="B6411" t="s">
        <v>13303</v>
      </c>
    </row>
    <row r="6412" spans="1:2" x14ac:dyDescent="0.25">
      <c r="A6412" t="s">
        <v>13304</v>
      </c>
      <c r="B6412" t="s">
        <v>13305</v>
      </c>
    </row>
    <row r="6413" spans="1:2" x14ac:dyDescent="0.25">
      <c r="A6413" t="s">
        <v>13306</v>
      </c>
      <c r="B6413" t="s">
        <v>13307</v>
      </c>
    </row>
    <row r="6414" spans="1:2" x14ac:dyDescent="0.25">
      <c r="A6414" t="s">
        <v>13308</v>
      </c>
      <c r="B6414" t="s">
        <v>3424</v>
      </c>
    </row>
    <row r="6415" spans="1:2" x14ac:dyDescent="0.25">
      <c r="A6415" t="s">
        <v>13309</v>
      </c>
      <c r="B6415" t="s">
        <v>3367</v>
      </c>
    </row>
    <row r="6416" spans="1:2" x14ac:dyDescent="0.25">
      <c r="A6416" t="s">
        <v>13310</v>
      </c>
      <c r="B6416" t="s">
        <v>3367</v>
      </c>
    </row>
    <row r="6417" spans="1:2" x14ac:dyDescent="0.25">
      <c r="A6417" t="s">
        <v>13311</v>
      </c>
      <c r="B6417" t="s">
        <v>5884</v>
      </c>
    </row>
    <row r="6418" spans="1:2" x14ac:dyDescent="0.25">
      <c r="A6418" t="s">
        <v>13312</v>
      </c>
      <c r="B6418" t="s">
        <v>5400</v>
      </c>
    </row>
    <row r="6419" spans="1:2" x14ac:dyDescent="0.25">
      <c r="A6419" t="s">
        <v>40348</v>
      </c>
      <c r="B6419" t="s">
        <v>12425</v>
      </c>
    </row>
    <row r="6420" spans="1:2" x14ac:dyDescent="0.25">
      <c r="A6420" t="s">
        <v>13313</v>
      </c>
      <c r="B6420" t="s">
        <v>13314</v>
      </c>
    </row>
    <row r="6421" spans="1:2" x14ac:dyDescent="0.25">
      <c r="A6421" t="s">
        <v>13315</v>
      </c>
      <c r="B6421" t="s">
        <v>13316</v>
      </c>
    </row>
    <row r="6422" spans="1:2" x14ac:dyDescent="0.25">
      <c r="A6422" t="s">
        <v>13317</v>
      </c>
      <c r="B6422" t="s">
        <v>11404</v>
      </c>
    </row>
    <row r="6423" spans="1:2" x14ac:dyDescent="0.25">
      <c r="A6423" t="s">
        <v>13318</v>
      </c>
      <c r="B6423" t="s">
        <v>13319</v>
      </c>
    </row>
    <row r="6424" spans="1:2" x14ac:dyDescent="0.25">
      <c r="A6424" t="s">
        <v>13320</v>
      </c>
      <c r="B6424" t="s">
        <v>11131</v>
      </c>
    </row>
    <row r="6425" spans="1:2" x14ac:dyDescent="0.25">
      <c r="A6425" t="s">
        <v>13321</v>
      </c>
      <c r="B6425" t="s">
        <v>13322</v>
      </c>
    </row>
    <row r="6426" spans="1:2" x14ac:dyDescent="0.25">
      <c r="A6426" t="s">
        <v>13323</v>
      </c>
      <c r="B6426" t="s">
        <v>13324</v>
      </c>
    </row>
    <row r="6427" spans="1:2" x14ac:dyDescent="0.25">
      <c r="A6427" t="s">
        <v>13325</v>
      </c>
      <c r="B6427" t="s">
        <v>13326</v>
      </c>
    </row>
    <row r="6428" spans="1:2" x14ac:dyDescent="0.25">
      <c r="A6428" t="s">
        <v>13327</v>
      </c>
      <c r="B6428" t="s">
        <v>13328</v>
      </c>
    </row>
    <row r="6429" spans="1:2" x14ac:dyDescent="0.25">
      <c r="A6429" t="s">
        <v>13329</v>
      </c>
      <c r="B6429" t="s">
        <v>13328</v>
      </c>
    </row>
    <row r="6430" spans="1:2" x14ac:dyDescent="0.25">
      <c r="A6430" t="s">
        <v>13330</v>
      </c>
      <c r="B6430" t="s">
        <v>13331</v>
      </c>
    </row>
    <row r="6431" spans="1:2" x14ac:dyDescent="0.25">
      <c r="A6431" t="s">
        <v>13332</v>
      </c>
      <c r="B6431" t="s">
        <v>10836</v>
      </c>
    </row>
    <row r="6432" spans="1:2" x14ac:dyDescent="0.25">
      <c r="A6432" t="s">
        <v>13333</v>
      </c>
      <c r="B6432" t="s">
        <v>13334</v>
      </c>
    </row>
    <row r="6433" spans="1:2" x14ac:dyDescent="0.25">
      <c r="A6433" t="s">
        <v>13335</v>
      </c>
      <c r="B6433" t="s">
        <v>2587</v>
      </c>
    </row>
    <row r="6434" spans="1:2" x14ac:dyDescent="0.25">
      <c r="A6434" t="s">
        <v>13336</v>
      </c>
      <c r="B6434" t="s">
        <v>10065</v>
      </c>
    </row>
    <row r="6435" spans="1:2" x14ac:dyDescent="0.25">
      <c r="A6435" t="s">
        <v>13337</v>
      </c>
      <c r="B6435" t="s">
        <v>11890</v>
      </c>
    </row>
    <row r="6436" spans="1:2" x14ac:dyDescent="0.25">
      <c r="A6436" t="s">
        <v>13338</v>
      </c>
      <c r="B6436" t="s">
        <v>3528</v>
      </c>
    </row>
    <row r="6437" spans="1:2" x14ac:dyDescent="0.25">
      <c r="A6437" t="s">
        <v>13339</v>
      </c>
      <c r="B6437" t="s">
        <v>13340</v>
      </c>
    </row>
    <row r="6438" spans="1:2" x14ac:dyDescent="0.25">
      <c r="A6438" t="s">
        <v>13341</v>
      </c>
      <c r="B6438" t="s">
        <v>3477</v>
      </c>
    </row>
    <row r="6439" spans="1:2" x14ac:dyDescent="0.25">
      <c r="A6439" t="s">
        <v>13342</v>
      </c>
      <c r="B6439" t="s">
        <v>13343</v>
      </c>
    </row>
    <row r="6440" spans="1:2" x14ac:dyDescent="0.25">
      <c r="A6440" t="s">
        <v>13344</v>
      </c>
      <c r="B6440" t="s">
        <v>2977</v>
      </c>
    </row>
    <row r="6441" spans="1:2" x14ac:dyDescent="0.25">
      <c r="A6441" t="s">
        <v>13345</v>
      </c>
      <c r="B6441" t="s">
        <v>3677</v>
      </c>
    </row>
    <row r="6442" spans="1:2" x14ac:dyDescent="0.25">
      <c r="A6442" t="s">
        <v>13346</v>
      </c>
      <c r="B6442" t="s">
        <v>10087</v>
      </c>
    </row>
    <row r="6443" spans="1:2" x14ac:dyDescent="0.25">
      <c r="A6443" t="s">
        <v>13347</v>
      </c>
      <c r="B6443" t="s">
        <v>13348</v>
      </c>
    </row>
    <row r="6444" spans="1:2" x14ac:dyDescent="0.25">
      <c r="A6444" t="s">
        <v>13349</v>
      </c>
      <c r="B6444" t="s">
        <v>13350</v>
      </c>
    </row>
    <row r="6445" spans="1:2" x14ac:dyDescent="0.25">
      <c r="A6445" t="s">
        <v>13351</v>
      </c>
      <c r="B6445" t="s">
        <v>9461</v>
      </c>
    </row>
    <row r="6446" spans="1:2" x14ac:dyDescent="0.25">
      <c r="A6446" t="s">
        <v>13352</v>
      </c>
      <c r="B6446" t="s">
        <v>13353</v>
      </c>
    </row>
    <row r="6447" spans="1:2" x14ac:dyDescent="0.25">
      <c r="A6447" t="s">
        <v>13354</v>
      </c>
      <c r="B6447" t="s">
        <v>13353</v>
      </c>
    </row>
    <row r="6448" spans="1:2" x14ac:dyDescent="0.25">
      <c r="A6448" t="s">
        <v>13355</v>
      </c>
      <c r="B6448" t="s">
        <v>13356</v>
      </c>
    </row>
    <row r="6449" spans="1:2" x14ac:dyDescent="0.25">
      <c r="A6449" t="s">
        <v>13357</v>
      </c>
      <c r="B6449" t="s">
        <v>11253</v>
      </c>
    </row>
    <row r="6450" spans="1:2" x14ac:dyDescent="0.25">
      <c r="A6450" t="s">
        <v>13358</v>
      </c>
      <c r="B6450" t="s">
        <v>13359</v>
      </c>
    </row>
    <row r="6451" spans="1:2" x14ac:dyDescent="0.25">
      <c r="A6451" t="s">
        <v>13360</v>
      </c>
      <c r="B6451" t="s">
        <v>13361</v>
      </c>
    </row>
    <row r="6452" spans="1:2" x14ac:dyDescent="0.25">
      <c r="A6452" t="s">
        <v>13362</v>
      </c>
      <c r="B6452" t="s">
        <v>13363</v>
      </c>
    </row>
    <row r="6453" spans="1:2" x14ac:dyDescent="0.25">
      <c r="A6453" t="s">
        <v>13364</v>
      </c>
      <c r="B6453" t="s">
        <v>5801</v>
      </c>
    </row>
    <row r="6454" spans="1:2" x14ac:dyDescent="0.25">
      <c r="A6454" t="s">
        <v>13365</v>
      </c>
      <c r="B6454" t="s">
        <v>2413</v>
      </c>
    </row>
    <row r="6455" spans="1:2" x14ac:dyDescent="0.25">
      <c r="A6455" t="s">
        <v>13366</v>
      </c>
      <c r="B6455" t="s">
        <v>2332</v>
      </c>
    </row>
    <row r="6456" spans="1:2" x14ac:dyDescent="0.25">
      <c r="A6456" t="s">
        <v>13367</v>
      </c>
      <c r="B6456" t="s">
        <v>2413</v>
      </c>
    </row>
    <row r="6457" spans="1:2" x14ac:dyDescent="0.25">
      <c r="A6457" t="s">
        <v>13368</v>
      </c>
      <c r="B6457" t="s">
        <v>13369</v>
      </c>
    </row>
    <row r="6458" spans="1:2" x14ac:dyDescent="0.25">
      <c r="A6458" t="s">
        <v>13370</v>
      </c>
      <c r="B6458" t="s">
        <v>2308</v>
      </c>
    </row>
    <row r="6459" spans="1:2" x14ac:dyDescent="0.25">
      <c r="A6459" t="s">
        <v>13371</v>
      </c>
      <c r="B6459" t="s">
        <v>13372</v>
      </c>
    </row>
    <row r="6460" spans="1:2" x14ac:dyDescent="0.25">
      <c r="A6460" t="s">
        <v>13373</v>
      </c>
      <c r="B6460" t="s">
        <v>13374</v>
      </c>
    </row>
    <row r="6461" spans="1:2" x14ac:dyDescent="0.25">
      <c r="A6461" t="s">
        <v>13375</v>
      </c>
      <c r="B6461" t="s">
        <v>2431</v>
      </c>
    </row>
    <row r="6462" spans="1:2" x14ac:dyDescent="0.25">
      <c r="A6462" t="s">
        <v>13376</v>
      </c>
      <c r="B6462" t="s">
        <v>5210</v>
      </c>
    </row>
    <row r="6463" spans="1:2" x14ac:dyDescent="0.25">
      <c r="A6463" t="s">
        <v>13377</v>
      </c>
      <c r="B6463" t="s">
        <v>13378</v>
      </c>
    </row>
    <row r="6464" spans="1:2" x14ac:dyDescent="0.25">
      <c r="A6464" t="s">
        <v>13379</v>
      </c>
      <c r="B6464" t="s">
        <v>12246</v>
      </c>
    </row>
    <row r="6465" spans="1:2" x14ac:dyDescent="0.25">
      <c r="A6465" t="s">
        <v>13380</v>
      </c>
      <c r="B6465" t="s">
        <v>13381</v>
      </c>
    </row>
    <row r="6466" spans="1:2" x14ac:dyDescent="0.25">
      <c r="A6466" t="s">
        <v>13382</v>
      </c>
      <c r="B6466" t="s">
        <v>13383</v>
      </c>
    </row>
    <row r="6467" spans="1:2" x14ac:dyDescent="0.25">
      <c r="A6467" t="s">
        <v>13384</v>
      </c>
      <c r="B6467" t="s">
        <v>13383</v>
      </c>
    </row>
    <row r="6468" spans="1:2" x14ac:dyDescent="0.25">
      <c r="A6468" t="s">
        <v>13385</v>
      </c>
      <c r="B6468" t="s">
        <v>3291</v>
      </c>
    </row>
    <row r="6469" spans="1:2" x14ac:dyDescent="0.25">
      <c r="A6469" t="s">
        <v>13386</v>
      </c>
      <c r="B6469" t="s">
        <v>13387</v>
      </c>
    </row>
    <row r="6470" spans="1:2" x14ac:dyDescent="0.25">
      <c r="A6470" t="s">
        <v>13388</v>
      </c>
      <c r="B6470" t="s">
        <v>13389</v>
      </c>
    </row>
    <row r="6471" spans="1:2" x14ac:dyDescent="0.25">
      <c r="A6471" t="s">
        <v>13390</v>
      </c>
      <c r="B6471" t="s">
        <v>13391</v>
      </c>
    </row>
    <row r="6472" spans="1:2" x14ac:dyDescent="0.25">
      <c r="A6472" t="s">
        <v>13392</v>
      </c>
      <c r="B6472" t="s">
        <v>9282</v>
      </c>
    </row>
    <row r="6473" spans="1:2" x14ac:dyDescent="0.25">
      <c r="A6473" t="s">
        <v>13393</v>
      </c>
      <c r="B6473" t="s">
        <v>13394</v>
      </c>
    </row>
    <row r="6474" spans="1:2" x14ac:dyDescent="0.25">
      <c r="A6474" t="s">
        <v>13395</v>
      </c>
      <c r="B6474" t="s">
        <v>13396</v>
      </c>
    </row>
    <row r="6475" spans="1:2" x14ac:dyDescent="0.25">
      <c r="A6475" t="s">
        <v>13397</v>
      </c>
      <c r="B6475" t="s">
        <v>1844</v>
      </c>
    </row>
    <row r="6476" spans="1:2" x14ac:dyDescent="0.25">
      <c r="A6476" t="s">
        <v>13398</v>
      </c>
      <c r="B6476" t="s">
        <v>13399</v>
      </c>
    </row>
    <row r="6477" spans="1:2" x14ac:dyDescent="0.25">
      <c r="A6477" t="s">
        <v>13400</v>
      </c>
      <c r="B6477" t="s">
        <v>2914</v>
      </c>
    </row>
    <row r="6478" spans="1:2" x14ac:dyDescent="0.25">
      <c r="A6478" t="s">
        <v>13401</v>
      </c>
      <c r="B6478" t="s">
        <v>13402</v>
      </c>
    </row>
    <row r="6479" spans="1:2" x14ac:dyDescent="0.25">
      <c r="A6479" t="s">
        <v>13403</v>
      </c>
      <c r="B6479" t="s">
        <v>13404</v>
      </c>
    </row>
    <row r="6480" spans="1:2" x14ac:dyDescent="0.25">
      <c r="A6480" t="s">
        <v>13405</v>
      </c>
      <c r="B6480" t="s">
        <v>1798</v>
      </c>
    </row>
    <row r="6481" spans="1:2" x14ac:dyDescent="0.25">
      <c r="A6481" t="s">
        <v>13406</v>
      </c>
      <c r="B6481" t="s">
        <v>13407</v>
      </c>
    </row>
    <row r="6482" spans="1:2" x14ac:dyDescent="0.25">
      <c r="A6482" t="s">
        <v>13408</v>
      </c>
      <c r="B6482" t="s">
        <v>13409</v>
      </c>
    </row>
    <row r="6483" spans="1:2" x14ac:dyDescent="0.25">
      <c r="A6483" t="s">
        <v>13410</v>
      </c>
      <c r="B6483" t="s">
        <v>12120</v>
      </c>
    </row>
    <row r="6484" spans="1:2" x14ac:dyDescent="0.25">
      <c r="A6484" t="s">
        <v>13411</v>
      </c>
      <c r="B6484" t="s">
        <v>12442</v>
      </c>
    </row>
    <row r="6485" spans="1:2" x14ac:dyDescent="0.25">
      <c r="A6485" t="s">
        <v>13412</v>
      </c>
      <c r="B6485" t="s">
        <v>13413</v>
      </c>
    </row>
    <row r="6486" spans="1:2" x14ac:dyDescent="0.25">
      <c r="A6486" t="s">
        <v>13414</v>
      </c>
      <c r="B6486" t="s">
        <v>13415</v>
      </c>
    </row>
    <row r="6487" spans="1:2" x14ac:dyDescent="0.25">
      <c r="A6487" t="s">
        <v>13416</v>
      </c>
      <c r="B6487" t="s">
        <v>13417</v>
      </c>
    </row>
    <row r="6488" spans="1:2" x14ac:dyDescent="0.25">
      <c r="A6488" t="s">
        <v>13418</v>
      </c>
      <c r="B6488" t="s">
        <v>11511</v>
      </c>
    </row>
    <row r="6489" spans="1:2" x14ac:dyDescent="0.25">
      <c r="A6489" t="s">
        <v>13419</v>
      </c>
      <c r="B6489" t="s">
        <v>13420</v>
      </c>
    </row>
    <row r="6490" spans="1:2" x14ac:dyDescent="0.25">
      <c r="A6490" t="s">
        <v>13421</v>
      </c>
      <c r="B6490" t="s">
        <v>13422</v>
      </c>
    </row>
    <row r="6491" spans="1:2" x14ac:dyDescent="0.25">
      <c r="A6491" t="s">
        <v>13423</v>
      </c>
      <c r="B6491" t="s">
        <v>5731</v>
      </c>
    </row>
    <row r="6492" spans="1:2" x14ac:dyDescent="0.25">
      <c r="A6492" t="s">
        <v>13424</v>
      </c>
      <c r="B6492" t="s">
        <v>13425</v>
      </c>
    </row>
    <row r="6493" spans="1:2" x14ac:dyDescent="0.25">
      <c r="A6493" t="s">
        <v>13426</v>
      </c>
      <c r="B6493" t="s">
        <v>13427</v>
      </c>
    </row>
    <row r="6494" spans="1:2" x14ac:dyDescent="0.25">
      <c r="A6494" t="s">
        <v>13428</v>
      </c>
      <c r="B6494" t="s">
        <v>13429</v>
      </c>
    </row>
    <row r="6495" spans="1:2" x14ac:dyDescent="0.25">
      <c r="A6495" t="s">
        <v>13430</v>
      </c>
      <c r="B6495" t="s">
        <v>13429</v>
      </c>
    </row>
    <row r="6496" spans="1:2" x14ac:dyDescent="0.25">
      <c r="A6496" t="s">
        <v>13431</v>
      </c>
      <c r="B6496" t="s">
        <v>10114</v>
      </c>
    </row>
    <row r="6497" spans="1:2" x14ac:dyDescent="0.25">
      <c r="A6497" t="s">
        <v>13432</v>
      </c>
      <c r="B6497" t="s">
        <v>13433</v>
      </c>
    </row>
    <row r="6498" spans="1:2" x14ac:dyDescent="0.25">
      <c r="A6498" t="s">
        <v>13434</v>
      </c>
      <c r="B6498" t="s">
        <v>4790</v>
      </c>
    </row>
    <row r="6499" spans="1:2" x14ac:dyDescent="0.25">
      <c r="A6499" t="s">
        <v>13435</v>
      </c>
      <c r="B6499" t="s">
        <v>5434</v>
      </c>
    </row>
    <row r="6500" spans="1:2" x14ac:dyDescent="0.25">
      <c r="A6500" t="s">
        <v>13436</v>
      </c>
      <c r="B6500" t="s">
        <v>12219</v>
      </c>
    </row>
    <row r="6501" spans="1:2" x14ac:dyDescent="0.25">
      <c r="A6501" t="s">
        <v>13437</v>
      </c>
      <c r="B6501" t="s">
        <v>13438</v>
      </c>
    </row>
    <row r="6502" spans="1:2" x14ac:dyDescent="0.25">
      <c r="A6502" t="s">
        <v>13439</v>
      </c>
      <c r="B6502" t="s">
        <v>13440</v>
      </c>
    </row>
    <row r="6503" spans="1:2" x14ac:dyDescent="0.25">
      <c r="A6503" t="s">
        <v>13441</v>
      </c>
      <c r="B6503" t="s">
        <v>13442</v>
      </c>
    </row>
    <row r="6504" spans="1:2" x14ac:dyDescent="0.25">
      <c r="A6504" t="s">
        <v>13443</v>
      </c>
      <c r="B6504" t="s">
        <v>13444</v>
      </c>
    </row>
    <row r="6505" spans="1:2" x14ac:dyDescent="0.25">
      <c r="A6505" t="s">
        <v>13445</v>
      </c>
      <c r="B6505" t="s">
        <v>13446</v>
      </c>
    </row>
    <row r="6506" spans="1:2" x14ac:dyDescent="0.25">
      <c r="A6506" t="s">
        <v>13447</v>
      </c>
      <c r="B6506" t="s">
        <v>13446</v>
      </c>
    </row>
    <row r="6507" spans="1:2" x14ac:dyDescent="0.25">
      <c r="A6507" t="s">
        <v>13448</v>
      </c>
      <c r="B6507" t="s">
        <v>13449</v>
      </c>
    </row>
    <row r="6508" spans="1:2" x14ac:dyDescent="0.25">
      <c r="A6508" t="s">
        <v>13450</v>
      </c>
      <c r="B6508" t="s">
        <v>11507</v>
      </c>
    </row>
    <row r="6509" spans="1:2" x14ac:dyDescent="0.25">
      <c r="A6509" t="s">
        <v>13451</v>
      </c>
      <c r="B6509" t="s">
        <v>13452</v>
      </c>
    </row>
    <row r="6510" spans="1:2" x14ac:dyDescent="0.25">
      <c r="A6510" t="s">
        <v>13453</v>
      </c>
      <c r="B6510" t="s">
        <v>13454</v>
      </c>
    </row>
    <row r="6511" spans="1:2" x14ac:dyDescent="0.25">
      <c r="A6511" t="s">
        <v>13455</v>
      </c>
      <c r="B6511" t="s">
        <v>12020</v>
      </c>
    </row>
    <row r="6512" spans="1:2" x14ac:dyDescent="0.25">
      <c r="A6512" t="s">
        <v>13456</v>
      </c>
      <c r="B6512" t="s">
        <v>13457</v>
      </c>
    </row>
    <row r="6513" spans="1:2" x14ac:dyDescent="0.25">
      <c r="A6513" t="s">
        <v>13458</v>
      </c>
      <c r="B6513" t="s">
        <v>3051</v>
      </c>
    </row>
    <row r="6514" spans="1:2" x14ac:dyDescent="0.25">
      <c r="A6514" t="s">
        <v>13459</v>
      </c>
      <c r="B6514" t="s">
        <v>13460</v>
      </c>
    </row>
    <row r="6515" spans="1:2" x14ac:dyDescent="0.25">
      <c r="A6515" t="s">
        <v>13461</v>
      </c>
      <c r="B6515" t="s">
        <v>2977</v>
      </c>
    </row>
    <row r="6516" spans="1:2" x14ac:dyDescent="0.25">
      <c r="A6516" t="s">
        <v>13462</v>
      </c>
      <c r="B6516" t="s">
        <v>13463</v>
      </c>
    </row>
    <row r="6517" spans="1:2" x14ac:dyDescent="0.25">
      <c r="A6517" t="s">
        <v>13464</v>
      </c>
      <c r="B6517" t="s">
        <v>8540</v>
      </c>
    </row>
    <row r="6518" spans="1:2" x14ac:dyDescent="0.25">
      <c r="A6518" t="s">
        <v>13465</v>
      </c>
      <c r="B6518" t="s">
        <v>13466</v>
      </c>
    </row>
    <row r="6519" spans="1:2" x14ac:dyDescent="0.25">
      <c r="A6519" t="s">
        <v>13467</v>
      </c>
      <c r="B6519" t="s">
        <v>13468</v>
      </c>
    </row>
    <row r="6520" spans="1:2" x14ac:dyDescent="0.25">
      <c r="A6520" t="s">
        <v>13469</v>
      </c>
      <c r="B6520" t="s">
        <v>13470</v>
      </c>
    </row>
    <row r="6521" spans="1:2" x14ac:dyDescent="0.25">
      <c r="A6521" t="s">
        <v>13471</v>
      </c>
      <c r="B6521" t="s">
        <v>13472</v>
      </c>
    </row>
    <row r="6522" spans="1:2" x14ac:dyDescent="0.25">
      <c r="A6522" t="s">
        <v>13473</v>
      </c>
      <c r="B6522" t="s">
        <v>13474</v>
      </c>
    </row>
    <row r="6523" spans="1:2" x14ac:dyDescent="0.25">
      <c r="A6523" t="s">
        <v>13475</v>
      </c>
      <c r="B6523" t="s">
        <v>13474</v>
      </c>
    </row>
    <row r="6524" spans="1:2" x14ac:dyDescent="0.25">
      <c r="A6524" t="s">
        <v>13476</v>
      </c>
      <c r="B6524" t="s">
        <v>13477</v>
      </c>
    </row>
    <row r="6525" spans="1:2" x14ac:dyDescent="0.25">
      <c r="A6525" t="s">
        <v>13478</v>
      </c>
      <c r="B6525" t="s">
        <v>13479</v>
      </c>
    </row>
    <row r="6526" spans="1:2" x14ac:dyDescent="0.25">
      <c r="A6526" t="s">
        <v>13480</v>
      </c>
      <c r="B6526" t="s">
        <v>11045</v>
      </c>
    </row>
    <row r="6527" spans="1:2" x14ac:dyDescent="0.25">
      <c r="A6527" t="s">
        <v>13481</v>
      </c>
      <c r="B6527" t="s">
        <v>13482</v>
      </c>
    </row>
    <row r="6528" spans="1:2" x14ac:dyDescent="0.25">
      <c r="A6528" t="s">
        <v>13483</v>
      </c>
      <c r="B6528" t="s">
        <v>13484</v>
      </c>
    </row>
    <row r="6529" spans="1:2" x14ac:dyDescent="0.25">
      <c r="A6529" t="s">
        <v>13485</v>
      </c>
      <c r="B6529" t="s">
        <v>13486</v>
      </c>
    </row>
    <row r="6530" spans="1:2" x14ac:dyDescent="0.25">
      <c r="A6530" t="s">
        <v>13487</v>
      </c>
      <c r="B6530" t="s">
        <v>13488</v>
      </c>
    </row>
    <row r="6531" spans="1:2" x14ac:dyDescent="0.25">
      <c r="A6531" t="s">
        <v>13489</v>
      </c>
      <c r="B6531" t="s">
        <v>13490</v>
      </c>
    </row>
    <row r="6532" spans="1:2" x14ac:dyDescent="0.25">
      <c r="A6532" t="s">
        <v>13491</v>
      </c>
      <c r="B6532" t="s">
        <v>13492</v>
      </c>
    </row>
    <row r="6533" spans="1:2" x14ac:dyDescent="0.25">
      <c r="A6533" t="s">
        <v>13493</v>
      </c>
      <c r="B6533" t="s">
        <v>13494</v>
      </c>
    </row>
    <row r="6534" spans="1:2" x14ac:dyDescent="0.25">
      <c r="A6534" t="s">
        <v>13495</v>
      </c>
      <c r="B6534" t="s">
        <v>13496</v>
      </c>
    </row>
    <row r="6535" spans="1:2" x14ac:dyDescent="0.25">
      <c r="A6535" t="s">
        <v>13497</v>
      </c>
      <c r="B6535" t="s">
        <v>11947</v>
      </c>
    </row>
    <row r="6536" spans="1:2" x14ac:dyDescent="0.25">
      <c r="A6536" t="s">
        <v>13498</v>
      </c>
      <c r="B6536" t="s">
        <v>13499</v>
      </c>
    </row>
    <row r="6537" spans="1:2" x14ac:dyDescent="0.25">
      <c r="A6537" t="s">
        <v>13500</v>
      </c>
      <c r="B6537" t="s">
        <v>5307</v>
      </c>
    </row>
    <row r="6538" spans="1:2" x14ac:dyDescent="0.25">
      <c r="A6538" t="s">
        <v>13501</v>
      </c>
      <c r="B6538" t="s">
        <v>5547</v>
      </c>
    </row>
    <row r="6539" spans="1:2" x14ac:dyDescent="0.25">
      <c r="A6539" t="s">
        <v>13502</v>
      </c>
      <c r="B6539" t="s">
        <v>13503</v>
      </c>
    </row>
    <row r="6540" spans="1:2" x14ac:dyDescent="0.25">
      <c r="A6540" t="s">
        <v>13504</v>
      </c>
      <c r="B6540" t="s">
        <v>11255</v>
      </c>
    </row>
    <row r="6541" spans="1:2" x14ac:dyDescent="0.25">
      <c r="A6541" t="s">
        <v>13505</v>
      </c>
      <c r="B6541" t="s">
        <v>2971</v>
      </c>
    </row>
    <row r="6542" spans="1:2" x14ac:dyDescent="0.25">
      <c r="A6542" t="s">
        <v>13506</v>
      </c>
      <c r="B6542" t="s">
        <v>13043</v>
      </c>
    </row>
    <row r="6543" spans="1:2" x14ac:dyDescent="0.25">
      <c r="A6543" t="s">
        <v>13507</v>
      </c>
      <c r="B6543" t="s">
        <v>13508</v>
      </c>
    </row>
    <row r="6544" spans="1:2" x14ac:dyDescent="0.25">
      <c r="A6544" t="s">
        <v>13509</v>
      </c>
      <c r="B6544" t="s">
        <v>12263</v>
      </c>
    </row>
    <row r="6545" spans="1:2" x14ac:dyDescent="0.25">
      <c r="A6545" t="s">
        <v>13510</v>
      </c>
      <c r="B6545" t="s">
        <v>13511</v>
      </c>
    </row>
    <row r="6546" spans="1:2" x14ac:dyDescent="0.25">
      <c r="A6546" t="s">
        <v>13512</v>
      </c>
      <c r="B6546" t="s">
        <v>13513</v>
      </c>
    </row>
    <row r="6547" spans="1:2" x14ac:dyDescent="0.25">
      <c r="A6547" t="s">
        <v>13514</v>
      </c>
      <c r="B6547" t="s">
        <v>5891</v>
      </c>
    </row>
    <row r="6548" spans="1:2" x14ac:dyDescent="0.25">
      <c r="A6548" t="s">
        <v>13515</v>
      </c>
      <c r="B6548" t="s">
        <v>4727</v>
      </c>
    </row>
    <row r="6549" spans="1:2" x14ac:dyDescent="0.25">
      <c r="A6549" t="s">
        <v>13516</v>
      </c>
      <c r="B6549" t="s">
        <v>12701</v>
      </c>
    </row>
    <row r="6550" spans="1:2" x14ac:dyDescent="0.25">
      <c r="A6550" t="s">
        <v>13517</v>
      </c>
      <c r="B6550" t="s">
        <v>6157</v>
      </c>
    </row>
    <row r="6551" spans="1:2" x14ac:dyDescent="0.25">
      <c r="A6551" t="s">
        <v>13518</v>
      </c>
      <c r="B6551" t="s">
        <v>2514</v>
      </c>
    </row>
    <row r="6552" spans="1:2" x14ac:dyDescent="0.25">
      <c r="A6552" t="s">
        <v>13519</v>
      </c>
      <c r="B6552" t="s">
        <v>2514</v>
      </c>
    </row>
    <row r="6553" spans="1:2" x14ac:dyDescent="0.25">
      <c r="A6553" t="s">
        <v>13520</v>
      </c>
      <c r="B6553" t="s">
        <v>3134</v>
      </c>
    </row>
    <row r="6554" spans="1:2" x14ac:dyDescent="0.25">
      <c r="A6554" t="s">
        <v>13521</v>
      </c>
      <c r="B6554" t="s">
        <v>13522</v>
      </c>
    </row>
    <row r="6555" spans="1:2" x14ac:dyDescent="0.25">
      <c r="A6555" t="s">
        <v>13523</v>
      </c>
      <c r="B6555" t="s">
        <v>13524</v>
      </c>
    </row>
    <row r="6556" spans="1:2" x14ac:dyDescent="0.25">
      <c r="A6556" t="s">
        <v>13525</v>
      </c>
      <c r="B6556" t="s">
        <v>3139</v>
      </c>
    </row>
    <row r="6557" spans="1:2" x14ac:dyDescent="0.25">
      <c r="A6557" t="s">
        <v>13526</v>
      </c>
      <c r="B6557" t="s">
        <v>13527</v>
      </c>
    </row>
    <row r="6558" spans="1:2" x14ac:dyDescent="0.25">
      <c r="A6558" t="s">
        <v>13528</v>
      </c>
      <c r="B6558" t="s">
        <v>5689</v>
      </c>
    </row>
    <row r="6559" spans="1:2" x14ac:dyDescent="0.25">
      <c r="A6559" t="s">
        <v>13529</v>
      </c>
      <c r="B6559" t="s">
        <v>5240</v>
      </c>
    </row>
    <row r="6560" spans="1:2" x14ac:dyDescent="0.25">
      <c r="A6560" t="s">
        <v>13530</v>
      </c>
      <c r="B6560" t="s">
        <v>13531</v>
      </c>
    </row>
    <row r="6561" spans="1:2" x14ac:dyDescent="0.25">
      <c r="A6561" t="s">
        <v>13532</v>
      </c>
      <c r="B6561" t="s">
        <v>13533</v>
      </c>
    </row>
    <row r="6562" spans="1:2" x14ac:dyDescent="0.25">
      <c r="A6562" t="s">
        <v>13534</v>
      </c>
      <c r="B6562" t="s">
        <v>13535</v>
      </c>
    </row>
    <row r="6563" spans="1:2" x14ac:dyDescent="0.25">
      <c r="A6563" t="s">
        <v>13536</v>
      </c>
      <c r="B6563" t="s">
        <v>13537</v>
      </c>
    </row>
    <row r="6564" spans="1:2" x14ac:dyDescent="0.25">
      <c r="A6564" t="s">
        <v>13538</v>
      </c>
      <c r="B6564" t="s">
        <v>13539</v>
      </c>
    </row>
    <row r="6565" spans="1:2" x14ac:dyDescent="0.25">
      <c r="A6565" t="s">
        <v>13540</v>
      </c>
      <c r="B6565" t="s">
        <v>13541</v>
      </c>
    </row>
    <row r="6566" spans="1:2" x14ac:dyDescent="0.25">
      <c r="A6566" t="s">
        <v>13542</v>
      </c>
      <c r="B6566" t="s">
        <v>13543</v>
      </c>
    </row>
    <row r="6567" spans="1:2" x14ac:dyDescent="0.25">
      <c r="A6567" t="s">
        <v>13544</v>
      </c>
      <c r="B6567" t="s">
        <v>7883</v>
      </c>
    </row>
    <row r="6568" spans="1:2" x14ac:dyDescent="0.25">
      <c r="A6568" t="s">
        <v>13545</v>
      </c>
      <c r="B6568" t="s">
        <v>13546</v>
      </c>
    </row>
    <row r="6569" spans="1:2" x14ac:dyDescent="0.25">
      <c r="A6569" t="s">
        <v>13547</v>
      </c>
      <c r="B6569" t="s">
        <v>13548</v>
      </c>
    </row>
    <row r="6570" spans="1:2" x14ac:dyDescent="0.25">
      <c r="A6570" t="s">
        <v>13549</v>
      </c>
      <c r="B6570" t="s">
        <v>13550</v>
      </c>
    </row>
    <row r="6571" spans="1:2" x14ac:dyDescent="0.25">
      <c r="A6571" t="s">
        <v>13551</v>
      </c>
      <c r="B6571" t="s">
        <v>13552</v>
      </c>
    </row>
    <row r="6572" spans="1:2" x14ac:dyDescent="0.25">
      <c r="A6572" t="s">
        <v>13553</v>
      </c>
      <c r="B6572" t="s">
        <v>11467</v>
      </c>
    </row>
    <row r="6573" spans="1:2" x14ac:dyDescent="0.25">
      <c r="A6573" t="s">
        <v>13554</v>
      </c>
      <c r="B6573" t="s">
        <v>13555</v>
      </c>
    </row>
    <row r="6574" spans="1:2" x14ac:dyDescent="0.25">
      <c r="A6574" t="s">
        <v>13556</v>
      </c>
      <c r="B6574" t="s">
        <v>13557</v>
      </c>
    </row>
    <row r="6575" spans="1:2" x14ac:dyDescent="0.25">
      <c r="A6575" t="s">
        <v>13558</v>
      </c>
      <c r="B6575" t="s">
        <v>13559</v>
      </c>
    </row>
    <row r="6576" spans="1:2" x14ac:dyDescent="0.25">
      <c r="A6576" t="s">
        <v>13560</v>
      </c>
      <c r="B6576" t="s">
        <v>13561</v>
      </c>
    </row>
    <row r="6577" spans="1:2" x14ac:dyDescent="0.25">
      <c r="A6577" t="s">
        <v>13562</v>
      </c>
      <c r="B6577" t="s">
        <v>13563</v>
      </c>
    </row>
    <row r="6578" spans="1:2" x14ac:dyDescent="0.25">
      <c r="A6578" t="s">
        <v>13564</v>
      </c>
      <c r="B6578" t="s">
        <v>13565</v>
      </c>
    </row>
    <row r="6579" spans="1:2" x14ac:dyDescent="0.25">
      <c r="A6579" t="s">
        <v>13566</v>
      </c>
      <c r="B6579" t="s">
        <v>1665</v>
      </c>
    </row>
    <row r="6580" spans="1:2" x14ac:dyDescent="0.25">
      <c r="A6580" t="s">
        <v>13567</v>
      </c>
      <c r="B6580" t="s">
        <v>13568</v>
      </c>
    </row>
    <row r="6581" spans="1:2" x14ac:dyDescent="0.25">
      <c r="A6581" t="s">
        <v>13569</v>
      </c>
      <c r="B6581" t="s">
        <v>13570</v>
      </c>
    </row>
    <row r="6582" spans="1:2" x14ac:dyDescent="0.25">
      <c r="A6582" t="s">
        <v>13571</v>
      </c>
      <c r="B6582" t="s">
        <v>13284</v>
      </c>
    </row>
    <row r="6583" spans="1:2" x14ac:dyDescent="0.25">
      <c r="A6583" t="s">
        <v>13572</v>
      </c>
      <c r="B6583" t="s">
        <v>13573</v>
      </c>
    </row>
    <row r="6584" spans="1:2" x14ac:dyDescent="0.25">
      <c r="A6584" t="s">
        <v>13574</v>
      </c>
      <c r="B6584" t="s">
        <v>9582</v>
      </c>
    </row>
    <row r="6585" spans="1:2" x14ac:dyDescent="0.25">
      <c r="A6585" t="s">
        <v>13575</v>
      </c>
      <c r="B6585" t="s">
        <v>13576</v>
      </c>
    </row>
    <row r="6586" spans="1:2" x14ac:dyDescent="0.25">
      <c r="A6586" t="s">
        <v>13577</v>
      </c>
      <c r="B6586" t="s">
        <v>1863</v>
      </c>
    </row>
    <row r="6587" spans="1:2" x14ac:dyDescent="0.25">
      <c r="A6587" t="s">
        <v>13578</v>
      </c>
      <c r="B6587" t="s">
        <v>13579</v>
      </c>
    </row>
    <row r="6588" spans="1:2" x14ac:dyDescent="0.25">
      <c r="A6588" t="s">
        <v>13580</v>
      </c>
      <c r="B6588" t="s">
        <v>13581</v>
      </c>
    </row>
    <row r="6589" spans="1:2" x14ac:dyDescent="0.25">
      <c r="A6589" t="s">
        <v>13582</v>
      </c>
      <c r="B6589" t="s">
        <v>2340</v>
      </c>
    </row>
    <row r="6590" spans="1:2" x14ac:dyDescent="0.25">
      <c r="A6590" t="s">
        <v>13583</v>
      </c>
      <c r="B6590" t="s">
        <v>13584</v>
      </c>
    </row>
    <row r="6591" spans="1:2" x14ac:dyDescent="0.25">
      <c r="A6591" t="s">
        <v>13585</v>
      </c>
      <c r="B6591" t="s">
        <v>13586</v>
      </c>
    </row>
    <row r="6592" spans="1:2" x14ac:dyDescent="0.25">
      <c r="A6592" t="s">
        <v>13587</v>
      </c>
      <c r="B6592" t="s">
        <v>13588</v>
      </c>
    </row>
    <row r="6593" spans="1:2" x14ac:dyDescent="0.25">
      <c r="A6593" t="s">
        <v>13589</v>
      </c>
      <c r="B6593" t="s">
        <v>13590</v>
      </c>
    </row>
    <row r="6594" spans="1:2" x14ac:dyDescent="0.25">
      <c r="A6594" t="s">
        <v>13591</v>
      </c>
      <c r="B6594" t="s">
        <v>13592</v>
      </c>
    </row>
    <row r="6595" spans="1:2" x14ac:dyDescent="0.25">
      <c r="A6595" t="s">
        <v>13593</v>
      </c>
      <c r="B6595" t="s">
        <v>13594</v>
      </c>
    </row>
    <row r="6596" spans="1:2" x14ac:dyDescent="0.25">
      <c r="A6596" t="s">
        <v>13595</v>
      </c>
      <c r="B6596" t="s">
        <v>13596</v>
      </c>
    </row>
    <row r="6597" spans="1:2" x14ac:dyDescent="0.25">
      <c r="A6597" t="s">
        <v>13597</v>
      </c>
      <c r="B6597" t="s">
        <v>13598</v>
      </c>
    </row>
    <row r="6598" spans="1:2" x14ac:dyDescent="0.25">
      <c r="A6598" t="s">
        <v>13599</v>
      </c>
      <c r="B6598" t="s">
        <v>13600</v>
      </c>
    </row>
    <row r="6599" spans="1:2" x14ac:dyDescent="0.25">
      <c r="A6599" t="s">
        <v>13601</v>
      </c>
      <c r="B6599" t="s">
        <v>2889</v>
      </c>
    </row>
    <row r="6600" spans="1:2" x14ac:dyDescent="0.25">
      <c r="A6600" t="s">
        <v>13602</v>
      </c>
      <c r="B6600" t="s">
        <v>2957</v>
      </c>
    </row>
    <row r="6601" spans="1:2" x14ac:dyDescent="0.25">
      <c r="A6601" t="s">
        <v>13603</v>
      </c>
      <c r="B6601" t="s">
        <v>12039</v>
      </c>
    </row>
    <row r="6602" spans="1:2" x14ac:dyDescent="0.25">
      <c r="A6602" t="s">
        <v>13604</v>
      </c>
      <c r="B6602" t="s">
        <v>13605</v>
      </c>
    </row>
    <row r="6603" spans="1:2" x14ac:dyDescent="0.25">
      <c r="A6603" t="s">
        <v>13606</v>
      </c>
      <c r="B6603" t="s">
        <v>13607</v>
      </c>
    </row>
    <row r="6604" spans="1:2" x14ac:dyDescent="0.25">
      <c r="A6604" t="s">
        <v>13608</v>
      </c>
      <c r="B6604" t="s">
        <v>13609</v>
      </c>
    </row>
    <row r="6605" spans="1:2" x14ac:dyDescent="0.25">
      <c r="A6605" t="s">
        <v>13610</v>
      </c>
      <c r="B6605" t="s">
        <v>5918</v>
      </c>
    </row>
    <row r="6606" spans="1:2" x14ac:dyDescent="0.25">
      <c r="A6606" t="s">
        <v>13611</v>
      </c>
      <c r="B6606" t="s">
        <v>5918</v>
      </c>
    </row>
    <row r="6607" spans="1:2" x14ac:dyDescent="0.25">
      <c r="A6607" t="s">
        <v>13612</v>
      </c>
      <c r="B6607" t="s">
        <v>12575</v>
      </c>
    </row>
    <row r="6608" spans="1:2" x14ac:dyDescent="0.25">
      <c r="A6608" t="s">
        <v>13613</v>
      </c>
      <c r="B6608" t="s">
        <v>13614</v>
      </c>
    </row>
    <row r="6609" spans="1:2" x14ac:dyDescent="0.25">
      <c r="A6609" t="s">
        <v>13615</v>
      </c>
      <c r="B6609" t="s">
        <v>4341</v>
      </c>
    </row>
    <row r="6610" spans="1:2" x14ac:dyDescent="0.25">
      <c r="A6610" t="s">
        <v>13616</v>
      </c>
      <c r="B6610" t="s">
        <v>13617</v>
      </c>
    </row>
    <row r="6611" spans="1:2" x14ac:dyDescent="0.25">
      <c r="A6611" t="s">
        <v>13618</v>
      </c>
      <c r="B6611" t="s">
        <v>13619</v>
      </c>
    </row>
    <row r="6612" spans="1:2" x14ac:dyDescent="0.25">
      <c r="A6612" t="s">
        <v>13620</v>
      </c>
      <c r="B6612" t="s">
        <v>9689</v>
      </c>
    </row>
    <row r="6613" spans="1:2" x14ac:dyDescent="0.25">
      <c r="A6613" t="s">
        <v>13621</v>
      </c>
      <c r="B6613" t="s">
        <v>5535</v>
      </c>
    </row>
    <row r="6614" spans="1:2" x14ac:dyDescent="0.25">
      <c r="A6614" t="s">
        <v>13622</v>
      </c>
      <c r="B6614" t="s">
        <v>9875</v>
      </c>
    </row>
    <row r="6615" spans="1:2" x14ac:dyDescent="0.25">
      <c r="A6615" t="s">
        <v>13623</v>
      </c>
      <c r="B6615" t="s">
        <v>13624</v>
      </c>
    </row>
    <row r="6616" spans="1:2" x14ac:dyDescent="0.25">
      <c r="A6616" t="s">
        <v>13625</v>
      </c>
      <c r="B6616" t="s">
        <v>10362</v>
      </c>
    </row>
    <row r="6617" spans="1:2" x14ac:dyDescent="0.25">
      <c r="A6617" t="s">
        <v>13626</v>
      </c>
      <c r="B6617" t="s">
        <v>13627</v>
      </c>
    </row>
    <row r="6618" spans="1:2" x14ac:dyDescent="0.25">
      <c r="A6618" t="s">
        <v>13628</v>
      </c>
      <c r="B6618" t="s">
        <v>1963</v>
      </c>
    </row>
    <row r="6619" spans="1:2" x14ac:dyDescent="0.25">
      <c r="A6619" t="s">
        <v>13629</v>
      </c>
      <c r="B6619" t="s">
        <v>13630</v>
      </c>
    </row>
    <row r="6620" spans="1:2" x14ac:dyDescent="0.25">
      <c r="A6620" t="s">
        <v>13631</v>
      </c>
      <c r="B6620" t="s">
        <v>13632</v>
      </c>
    </row>
    <row r="6621" spans="1:2" x14ac:dyDescent="0.25">
      <c r="A6621" t="s">
        <v>40349</v>
      </c>
      <c r="B6621" t="s">
        <v>40350</v>
      </c>
    </row>
    <row r="6622" spans="1:2" x14ac:dyDescent="0.25">
      <c r="A6622" t="s">
        <v>13633</v>
      </c>
      <c r="B6622" t="s">
        <v>9508</v>
      </c>
    </row>
    <row r="6623" spans="1:2" x14ac:dyDescent="0.25">
      <c r="A6623" t="s">
        <v>13634</v>
      </c>
      <c r="B6623" t="s">
        <v>13635</v>
      </c>
    </row>
    <row r="6624" spans="1:2" x14ac:dyDescent="0.25">
      <c r="A6624" t="s">
        <v>13636</v>
      </c>
      <c r="B6624" t="s">
        <v>13637</v>
      </c>
    </row>
    <row r="6625" spans="1:2" x14ac:dyDescent="0.25">
      <c r="A6625" t="s">
        <v>13638</v>
      </c>
      <c r="B6625" t="s">
        <v>13639</v>
      </c>
    </row>
    <row r="6626" spans="1:2" x14ac:dyDescent="0.25">
      <c r="A6626" t="s">
        <v>13640</v>
      </c>
      <c r="B6626" t="s">
        <v>13641</v>
      </c>
    </row>
    <row r="6627" spans="1:2" x14ac:dyDescent="0.25">
      <c r="A6627" t="s">
        <v>13642</v>
      </c>
      <c r="B6627" t="s">
        <v>2824</v>
      </c>
    </row>
    <row r="6628" spans="1:2" x14ac:dyDescent="0.25">
      <c r="A6628" t="s">
        <v>13643</v>
      </c>
      <c r="B6628" t="s">
        <v>13644</v>
      </c>
    </row>
    <row r="6629" spans="1:2" x14ac:dyDescent="0.25">
      <c r="A6629" t="s">
        <v>13645</v>
      </c>
      <c r="B6629" t="s">
        <v>13646</v>
      </c>
    </row>
    <row r="6630" spans="1:2" x14ac:dyDescent="0.25">
      <c r="A6630" t="s">
        <v>13647</v>
      </c>
      <c r="B6630" t="s">
        <v>13648</v>
      </c>
    </row>
    <row r="6631" spans="1:2" x14ac:dyDescent="0.25">
      <c r="A6631" t="s">
        <v>13649</v>
      </c>
      <c r="B6631" t="s">
        <v>10484</v>
      </c>
    </row>
    <row r="6632" spans="1:2" x14ac:dyDescent="0.25">
      <c r="A6632" t="s">
        <v>13650</v>
      </c>
      <c r="B6632" t="s">
        <v>13651</v>
      </c>
    </row>
    <row r="6633" spans="1:2" x14ac:dyDescent="0.25">
      <c r="A6633" t="s">
        <v>13652</v>
      </c>
      <c r="B6633" t="s">
        <v>2647</v>
      </c>
    </row>
    <row r="6634" spans="1:2" x14ac:dyDescent="0.25">
      <c r="A6634" t="s">
        <v>13653</v>
      </c>
      <c r="B6634" t="s">
        <v>2647</v>
      </c>
    </row>
    <row r="6635" spans="1:2" x14ac:dyDescent="0.25">
      <c r="A6635" t="s">
        <v>13654</v>
      </c>
      <c r="B6635" t="s">
        <v>13533</v>
      </c>
    </row>
    <row r="6636" spans="1:2" x14ac:dyDescent="0.25">
      <c r="A6636" t="s">
        <v>13655</v>
      </c>
      <c r="B6636" t="s">
        <v>13161</v>
      </c>
    </row>
    <row r="6637" spans="1:2" x14ac:dyDescent="0.25">
      <c r="A6637" t="s">
        <v>13656</v>
      </c>
      <c r="B6637" t="s">
        <v>3275</v>
      </c>
    </row>
    <row r="6638" spans="1:2" x14ac:dyDescent="0.25">
      <c r="A6638" t="s">
        <v>13657</v>
      </c>
      <c r="B6638" t="s">
        <v>13658</v>
      </c>
    </row>
    <row r="6639" spans="1:2" x14ac:dyDescent="0.25">
      <c r="A6639" t="s">
        <v>13659</v>
      </c>
      <c r="B6639" t="s">
        <v>13660</v>
      </c>
    </row>
    <row r="6640" spans="1:2" x14ac:dyDescent="0.25">
      <c r="A6640" t="s">
        <v>13661</v>
      </c>
      <c r="B6640" t="s">
        <v>13662</v>
      </c>
    </row>
    <row r="6641" spans="1:2" x14ac:dyDescent="0.25">
      <c r="A6641" t="s">
        <v>13663</v>
      </c>
      <c r="B6641" t="s">
        <v>13664</v>
      </c>
    </row>
    <row r="6642" spans="1:2" x14ac:dyDescent="0.25">
      <c r="A6642" t="s">
        <v>13665</v>
      </c>
      <c r="B6642" t="s">
        <v>13666</v>
      </c>
    </row>
    <row r="6643" spans="1:2" x14ac:dyDescent="0.25">
      <c r="A6643" t="s">
        <v>13667</v>
      </c>
      <c r="B6643" t="s">
        <v>13668</v>
      </c>
    </row>
    <row r="6644" spans="1:2" x14ac:dyDescent="0.25">
      <c r="A6644" t="s">
        <v>13669</v>
      </c>
      <c r="B6644" t="s">
        <v>11691</v>
      </c>
    </row>
    <row r="6645" spans="1:2" x14ac:dyDescent="0.25">
      <c r="A6645" t="s">
        <v>13670</v>
      </c>
      <c r="B6645" t="s">
        <v>13671</v>
      </c>
    </row>
    <row r="6646" spans="1:2" x14ac:dyDescent="0.25">
      <c r="A6646" t="s">
        <v>13672</v>
      </c>
      <c r="B6646" t="s">
        <v>13673</v>
      </c>
    </row>
    <row r="6647" spans="1:2" x14ac:dyDescent="0.25">
      <c r="A6647" t="s">
        <v>13674</v>
      </c>
      <c r="B6647" t="s">
        <v>13675</v>
      </c>
    </row>
    <row r="6648" spans="1:2" x14ac:dyDescent="0.25">
      <c r="A6648" t="s">
        <v>14688</v>
      </c>
      <c r="B6648" t="s">
        <v>14689</v>
      </c>
    </row>
    <row r="6649" spans="1:2" x14ac:dyDescent="0.25">
      <c r="A6649" t="s">
        <v>14690</v>
      </c>
      <c r="B6649" t="s">
        <v>6142</v>
      </c>
    </row>
    <row r="6650" spans="1:2" x14ac:dyDescent="0.25">
      <c r="A6650" t="s">
        <v>14691</v>
      </c>
      <c r="B6650" t="s">
        <v>14692</v>
      </c>
    </row>
    <row r="6651" spans="1:2" x14ac:dyDescent="0.25">
      <c r="A6651" t="s">
        <v>14693</v>
      </c>
      <c r="B6651" t="s">
        <v>14694</v>
      </c>
    </row>
    <row r="6652" spans="1:2" x14ac:dyDescent="0.25">
      <c r="A6652" t="s">
        <v>14695</v>
      </c>
      <c r="B6652" t="s">
        <v>14696</v>
      </c>
    </row>
    <row r="6653" spans="1:2" x14ac:dyDescent="0.25">
      <c r="A6653" t="s">
        <v>14697</v>
      </c>
      <c r="B6653" t="s">
        <v>14698</v>
      </c>
    </row>
    <row r="6654" spans="1:2" x14ac:dyDescent="0.25">
      <c r="A6654" t="s">
        <v>14699</v>
      </c>
      <c r="B6654" t="s">
        <v>14700</v>
      </c>
    </row>
    <row r="6655" spans="1:2" x14ac:dyDescent="0.25">
      <c r="A6655" t="s">
        <v>14701</v>
      </c>
      <c r="B6655" t="s">
        <v>14702</v>
      </c>
    </row>
    <row r="6656" spans="1:2" x14ac:dyDescent="0.25">
      <c r="A6656" t="s">
        <v>14703</v>
      </c>
      <c r="B6656" t="s">
        <v>14704</v>
      </c>
    </row>
    <row r="6657" spans="1:2" x14ac:dyDescent="0.25">
      <c r="A6657" t="s">
        <v>14705</v>
      </c>
      <c r="B6657" t="s">
        <v>14706</v>
      </c>
    </row>
    <row r="6658" spans="1:2" x14ac:dyDescent="0.25">
      <c r="A6658" t="s">
        <v>14707</v>
      </c>
      <c r="B6658" t="s">
        <v>14708</v>
      </c>
    </row>
    <row r="6659" spans="1:2" x14ac:dyDescent="0.25">
      <c r="A6659" t="s">
        <v>14709</v>
      </c>
      <c r="B6659" t="s">
        <v>14710</v>
      </c>
    </row>
    <row r="6660" spans="1:2" x14ac:dyDescent="0.25">
      <c r="A6660" t="s">
        <v>14711</v>
      </c>
      <c r="B6660" t="s">
        <v>14712</v>
      </c>
    </row>
    <row r="6661" spans="1:2" x14ac:dyDescent="0.25">
      <c r="A6661" t="s">
        <v>14713</v>
      </c>
      <c r="B6661" t="s">
        <v>14714</v>
      </c>
    </row>
    <row r="6662" spans="1:2" x14ac:dyDescent="0.25">
      <c r="A6662" t="s">
        <v>14715</v>
      </c>
      <c r="B6662" t="s">
        <v>14716</v>
      </c>
    </row>
    <row r="6663" spans="1:2" x14ac:dyDescent="0.25">
      <c r="A6663" t="s">
        <v>14717</v>
      </c>
      <c r="B6663" t="s">
        <v>14718</v>
      </c>
    </row>
    <row r="6664" spans="1:2" x14ac:dyDescent="0.25">
      <c r="A6664" t="s">
        <v>14719</v>
      </c>
      <c r="B6664" t="s">
        <v>14720</v>
      </c>
    </row>
    <row r="6665" spans="1:2" x14ac:dyDescent="0.25">
      <c r="A6665" t="s">
        <v>14721</v>
      </c>
      <c r="B6665" t="s">
        <v>14722</v>
      </c>
    </row>
    <row r="6666" spans="1:2" x14ac:dyDescent="0.25">
      <c r="A6666" t="s">
        <v>14723</v>
      </c>
      <c r="B6666" t="s">
        <v>1088</v>
      </c>
    </row>
    <row r="6667" spans="1:2" x14ac:dyDescent="0.25">
      <c r="A6667" t="s">
        <v>14724</v>
      </c>
      <c r="B6667" t="s">
        <v>14725</v>
      </c>
    </row>
    <row r="6668" spans="1:2" x14ac:dyDescent="0.25">
      <c r="A6668" t="s">
        <v>14726</v>
      </c>
      <c r="B6668" t="s">
        <v>40351</v>
      </c>
    </row>
    <row r="6669" spans="1:2" x14ac:dyDescent="0.25">
      <c r="A6669" t="s">
        <v>14727</v>
      </c>
      <c r="B6669" t="s">
        <v>14728</v>
      </c>
    </row>
    <row r="6670" spans="1:2" x14ac:dyDescent="0.25">
      <c r="A6670" t="s">
        <v>14729</v>
      </c>
      <c r="B6670" t="s">
        <v>14730</v>
      </c>
    </row>
    <row r="6671" spans="1:2" x14ac:dyDescent="0.25">
      <c r="A6671" t="s">
        <v>14731</v>
      </c>
      <c r="B6671" t="s">
        <v>14732</v>
      </c>
    </row>
    <row r="6672" spans="1:2" x14ac:dyDescent="0.25">
      <c r="A6672" t="s">
        <v>14733</v>
      </c>
      <c r="B6672" t="s">
        <v>14734</v>
      </c>
    </row>
    <row r="6673" spans="1:2" x14ac:dyDescent="0.25">
      <c r="A6673" t="s">
        <v>13694</v>
      </c>
      <c r="B6673" t="s">
        <v>13695</v>
      </c>
    </row>
    <row r="6674" spans="1:2" x14ac:dyDescent="0.25">
      <c r="A6674" t="s">
        <v>13690</v>
      </c>
      <c r="B6674" t="s">
        <v>9861</v>
      </c>
    </row>
    <row r="6675" spans="1:2" x14ac:dyDescent="0.25">
      <c r="A6675" t="s">
        <v>13691</v>
      </c>
      <c r="B6675" t="s">
        <v>2265</v>
      </c>
    </row>
    <row r="6676" spans="1:2" x14ac:dyDescent="0.25">
      <c r="A6676" t="s">
        <v>13692</v>
      </c>
      <c r="B6676" t="s">
        <v>13693</v>
      </c>
    </row>
    <row r="6677" spans="1:2" x14ac:dyDescent="0.25">
      <c r="A6677" t="s">
        <v>13699</v>
      </c>
      <c r="B6677" t="s">
        <v>12798</v>
      </c>
    </row>
    <row r="6678" spans="1:2" x14ac:dyDescent="0.25">
      <c r="A6678" t="s">
        <v>13696</v>
      </c>
      <c r="B6678" t="s">
        <v>12374</v>
      </c>
    </row>
    <row r="6679" spans="1:2" x14ac:dyDescent="0.25">
      <c r="A6679" t="s">
        <v>13697</v>
      </c>
      <c r="B6679" t="s">
        <v>13698</v>
      </c>
    </row>
    <row r="6680" spans="1:2" x14ac:dyDescent="0.25">
      <c r="A6680" t="s">
        <v>13704</v>
      </c>
      <c r="B6680" t="s">
        <v>13705</v>
      </c>
    </row>
    <row r="6681" spans="1:2" x14ac:dyDescent="0.25">
      <c r="A6681" t="s">
        <v>13700</v>
      </c>
      <c r="B6681" t="s">
        <v>2312</v>
      </c>
    </row>
    <row r="6682" spans="1:2" x14ac:dyDescent="0.25">
      <c r="A6682" t="s">
        <v>13701</v>
      </c>
      <c r="B6682" t="s">
        <v>12420</v>
      </c>
    </row>
    <row r="6683" spans="1:2" x14ac:dyDescent="0.25">
      <c r="A6683" t="s">
        <v>13702</v>
      </c>
      <c r="B6683" t="s">
        <v>13703</v>
      </c>
    </row>
    <row r="6684" spans="1:2" x14ac:dyDescent="0.25">
      <c r="A6684" t="s">
        <v>13714</v>
      </c>
      <c r="B6684" t="s">
        <v>13715</v>
      </c>
    </row>
    <row r="6685" spans="1:2" x14ac:dyDescent="0.25">
      <c r="A6685" t="s">
        <v>13706</v>
      </c>
      <c r="B6685" t="s">
        <v>13707</v>
      </c>
    </row>
    <row r="6686" spans="1:2" x14ac:dyDescent="0.25">
      <c r="A6686" t="s">
        <v>13708</v>
      </c>
      <c r="B6686" t="s">
        <v>13709</v>
      </c>
    </row>
    <row r="6687" spans="1:2" x14ac:dyDescent="0.25">
      <c r="A6687" t="s">
        <v>13710</v>
      </c>
      <c r="B6687" t="s">
        <v>13711</v>
      </c>
    </row>
    <row r="6688" spans="1:2" x14ac:dyDescent="0.25">
      <c r="A6688" t="s">
        <v>13712</v>
      </c>
      <c r="B6688" t="s">
        <v>13713</v>
      </c>
    </row>
    <row r="6689" spans="1:2" x14ac:dyDescent="0.25">
      <c r="A6689" t="s">
        <v>13724</v>
      </c>
      <c r="B6689" t="s">
        <v>13725</v>
      </c>
    </row>
    <row r="6690" spans="1:2" x14ac:dyDescent="0.25">
      <c r="A6690" t="s">
        <v>13716</v>
      </c>
      <c r="B6690" t="s">
        <v>13717</v>
      </c>
    </row>
    <row r="6691" spans="1:2" x14ac:dyDescent="0.25">
      <c r="A6691" t="s">
        <v>13718</v>
      </c>
      <c r="B6691" t="s">
        <v>13719</v>
      </c>
    </row>
    <row r="6692" spans="1:2" x14ac:dyDescent="0.25">
      <c r="A6692" t="s">
        <v>13720</v>
      </c>
      <c r="B6692" t="s">
        <v>3161</v>
      </c>
    </row>
    <row r="6693" spans="1:2" x14ac:dyDescent="0.25">
      <c r="A6693" t="s">
        <v>13721</v>
      </c>
      <c r="B6693" t="s">
        <v>11467</v>
      </c>
    </row>
    <row r="6694" spans="1:2" x14ac:dyDescent="0.25">
      <c r="A6694" t="s">
        <v>13722</v>
      </c>
      <c r="B6694" t="s">
        <v>13723</v>
      </c>
    </row>
    <row r="6695" spans="1:2" x14ac:dyDescent="0.25">
      <c r="A6695" t="s">
        <v>13730</v>
      </c>
      <c r="B6695" t="s">
        <v>13731</v>
      </c>
    </row>
    <row r="6696" spans="1:2" x14ac:dyDescent="0.25">
      <c r="A6696" t="s">
        <v>13726</v>
      </c>
      <c r="B6696" t="s">
        <v>13727</v>
      </c>
    </row>
    <row r="6697" spans="1:2" x14ac:dyDescent="0.25">
      <c r="A6697" t="s">
        <v>13728</v>
      </c>
      <c r="B6697" t="s">
        <v>13729</v>
      </c>
    </row>
    <row r="6698" spans="1:2" x14ac:dyDescent="0.25">
      <c r="A6698" t="s">
        <v>13737</v>
      </c>
      <c r="B6698" t="s">
        <v>13738</v>
      </c>
    </row>
    <row r="6699" spans="1:2" x14ac:dyDescent="0.25">
      <c r="A6699" t="s">
        <v>13732</v>
      </c>
      <c r="B6699" t="s">
        <v>3916</v>
      </c>
    </row>
    <row r="6700" spans="1:2" x14ac:dyDescent="0.25">
      <c r="A6700" t="s">
        <v>13733</v>
      </c>
      <c r="B6700" t="s">
        <v>13734</v>
      </c>
    </row>
    <row r="6701" spans="1:2" x14ac:dyDescent="0.25">
      <c r="A6701" t="s">
        <v>13735</v>
      </c>
      <c r="B6701" t="s">
        <v>13736</v>
      </c>
    </row>
    <row r="6702" spans="1:2" x14ac:dyDescent="0.25">
      <c r="A6702" t="s">
        <v>40352</v>
      </c>
      <c r="B6702" t="s">
        <v>40353</v>
      </c>
    </row>
    <row r="6703" spans="1:2" x14ac:dyDescent="0.25">
      <c r="A6703" t="s">
        <v>13746</v>
      </c>
      <c r="B6703" t="s">
        <v>12806</v>
      </c>
    </row>
    <row r="6704" spans="1:2" x14ac:dyDescent="0.25">
      <c r="A6704" t="s">
        <v>13739</v>
      </c>
      <c r="B6704" t="s">
        <v>2734</v>
      </c>
    </row>
    <row r="6705" spans="1:2" x14ac:dyDescent="0.25">
      <c r="A6705" t="s">
        <v>13740</v>
      </c>
      <c r="B6705" t="s">
        <v>13741</v>
      </c>
    </row>
    <row r="6706" spans="1:2" x14ac:dyDescent="0.25">
      <c r="A6706" t="s">
        <v>13742</v>
      </c>
      <c r="B6706" t="s">
        <v>2308</v>
      </c>
    </row>
    <row r="6707" spans="1:2" x14ac:dyDescent="0.25">
      <c r="A6707" t="s">
        <v>13743</v>
      </c>
      <c r="B6707" t="s">
        <v>8355</v>
      </c>
    </row>
    <row r="6708" spans="1:2" x14ac:dyDescent="0.25">
      <c r="A6708" t="s">
        <v>13744</v>
      </c>
      <c r="B6708" t="s">
        <v>13745</v>
      </c>
    </row>
    <row r="6709" spans="1:2" x14ac:dyDescent="0.25">
      <c r="A6709" t="s">
        <v>13753</v>
      </c>
      <c r="B6709" t="s">
        <v>13754</v>
      </c>
    </row>
    <row r="6710" spans="1:2" x14ac:dyDescent="0.25">
      <c r="A6710" t="s">
        <v>13747</v>
      </c>
      <c r="B6710" t="s">
        <v>13020</v>
      </c>
    </row>
    <row r="6711" spans="1:2" x14ac:dyDescent="0.25">
      <c r="A6711" t="s">
        <v>13748</v>
      </c>
      <c r="B6711" t="s">
        <v>2981</v>
      </c>
    </row>
    <row r="6712" spans="1:2" x14ac:dyDescent="0.25">
      <c r="A6712" t="s">
        <v>13749</v>
      </c>
      <c r="B6712" t="s">
        <v>13750</v>
      </c>
    </row>
    <row r="6713" spans="1:2" x14ac:dyDescent="0.25">
      <c r="A6713" t="s">
        <v>13751</v>
      </c>
      <c r="B6713" t="s">
        <v>13752</v>
      </c>
    </row>
    <row r="6714" spans="1:2" x14ac:dyDescent="0.25">
      <c r="A6714" t="s">
        <v>13766</v>
      </c>
      <c r="B6714" t="s">
        <v>13767</v>
      </c>
    </row>
    <row r="6715" spans="1:2" x14ac:dyDescent="0.25">
      <c r="A6715" t="s">
        <v>13755</v>
      </c>
      <c r="B6715" t="s">
        <v>13756</v>
      </c>
    </row>
    <row r="6716" spans="1:2" x14ac:dyDescent="0.25">
      <c r="A6716" t="s">
        <v>13757</v>
      </c>
      <c r="B6716" t="s">
        <v>2022</v>
      </c>
    </row>
    <row r="6717" spans="1:2" x14ac:dyDescent="0.25">
      <c r="A6717" t="s">
        <v>13758</v>
      </c>
      <c r="B6717" t="s">
        <v>13759</v>
      </c>
    </row>
    <row r="6718" spans="1:2" x14ac:dyDescent="0.25">
      <c r="A6718" t="s">
        <v>13760</v>
      </c>
      <c r="B6718" t="s">
        <v>13761</v>
      </c>
    </row>
    <row r="6719" spans="1:2" x14ac:dyDescent="0.25">
      <c r="A6719" t="s">
        <v>13762</v>
      </c>
      <c r="B6719" t="s">
        <v>13763</v>
      </c>
    </row>
    <row r="6720" spans="1:2" x14ac:dyDescent="0.25">
      <c r="A6720" t="s">
        <v>13764</v>
      </c>
      <c r="B6720" t="s">
        <v>13765</v>
      </c>
    </row>
    <row r="6721" spans="1:2" x14ac:dyDescent="0.25">
      <c r="A6721" t="s">
        <v>13773</v>
      </c>
      <c r="B6721" t="s">
        <v>13774</v>
      </c>
    </row>
    <row r="6722" spans="1:2" x14ac:dyDescent="0.25">
      <c r="A6722" t="s">
        <v>13768</v>
      </c>
      <c r="B6722" t="s">
        <v>13769</v>
      </c>
    </row>
    <row r="6723" spans="1:2" x14ac:dyDescent="0.25">
      <c r="A6723" t="s">
        <v>13770</v>
      </c>
      <c r="B6723" t="s">
        <v>3238</v>
      </c>
    </row>
    <row r="6724" spans="1:2" x14ac:dyDescent="0.25">
      <c r="A6724" t="s">
        <v>13771</v>
      </c>
      <c r="B6724" t="s">
        <v>13191</v>
      </c>
    </row>
    <row r="6725" spans="1:2" x14ac:dyDescent="0.25">
      <c r="A6725" t="s">
        <v>13772</v>
      </c>
      <c r="B6725" t="s">
        <v>3049</v>
      </c>
    </row>
    <row r="6726" spans="1:2" x14ac:dyDescent="0.25">
      <c r="A6726" t="s">
        <v>13779</v>
      </c>
      <c r="B6726" t="s">
        <v>13780</v>
      </c>
    </row>
    <row r="6727" spans="1:2" x14ac:dyDescent="0.25">
      <c r="A6727" t="s">
        <v>13775</v>
      </c>
      <c r="B6727" t="s">
        <v>13776</v>
      </c>
    </row>
    <row r="6728" spans="1:2" x14ac:dyDescent="0.25">
      <c r="A6728" t="s">
        <v>13777</v>
      </c>
      <c r="B6728" t="s">
        <v>3230</v>
      </c>
    </row>
    <row r="6729" spans="1:2" x14ac:dyDescent="0.25">
      <c r="A6729" t="s">
        <v>13778</v>
      </c>
      <c r="B6729" t="s">
        <v>7033</v>
      </c>
    </row>
    <row r="6730" spans="1:2" x14ac:dyDescent="0.25">
      <c r="A6730" t="s">
        <v>13784</v>
      </c>
      <c r="B6730" t="s">
        <v>13785</v>
      </c>
    </row>
    <row r="6731" spans="1:2" x14ac:dyDescent="0.25">
      <c r="A6731" t="s">
        <v>13781</v>
      </c>
      <c r="B6731" t="s">
        <v>13782</v>
      </c>
    </row>
    <row r="6732" spans="1:2" x14ac:dyDescent="0.25">
      <c r="A6732" t="s">
        <v>13783</v>
      </c>
      <c r="B6732" t="s">
        <v>2010</v>
      </c>
    </row>
    <row r="6733" spans="1:2" x14ac:dyDescent="0.25">
      <c r="A6733" t="s">
        <v>13793</v>
      </c>
      <c r="B6733" t="s">
        <v>13794</v>
      </c>
    </row>
    <row r="6734" spans="1:2" x14ac:dyDescent="0.25">
      <c r="A6734" t="s">
        <v>13786</v>
      </c>
      <c r="B6734" t="s">
        <v>13787</v>
      </c>
    </row>
    <row r="6735" spans="1:2" x14ac:dyDescent="0.25">
      <c r="A6735" t="s">
        <v>13788</v>
      </c>
      <c r="B6735" t="s">
        <v>13789</v>
      </c>
    </row>
    <row r="6736" spans="1:2" x14ac:dyDescent="0.25">
      <c r="A6736" t="s">
        <v>13790</v>
      </c>
      <c r="B6736" t="s">
        <v>13791</v>
      </c>
    </row>
    <row r="6737" spans="1:2" x14ac:dyDescent="0.25">
      <c r="A6737" t="s">
        <v>13792</v>
      </c>
      <c r="B6737" t="s">
        <v>12197</v>
      </c>
    </row>
    <row r="6738" spans="1:2" x14ac:dyDescent="0.25">
      <c r="A6738" t="s">
        <v>13813</v>
      </c>
      <c r="B6738" t="s">
        <v>13814</v>
      </c>
    </row>
    <row r="6739" spans="1:2" x14ac:dyDescent="0.25">
      <c r="A6739" t="s">
        <v>13795</v>
      </c>
      <c r="B6739" t="s">
        <v>13796</v>
      </c>
    </row>
    <row r="6740" spans="1:2" x14ac:dyDescent="0.25">
      <c r="A6740" t="s">
        <v>13797</v>
      </c>
      <c r="B6740" t="s">
        <v>13798</v>
      </c>
    </row>
    <row r="6741" spans="1:2" x14ac:dyDescent="0.25">
      <c r="A6741" t="s">
        <v>13799</v>
      </c>
      <c r="B6741" t="s">
        <v>13800</v>
      </c>
    </row>
    <row r="6742" spans="1:2" x14ac:dyDescent="0.25">
      <c r="A6742" t="s">
        <v>13801</v>
      </c>
      <c r="B6742" t="s">
        <v>13802</v>
      </c>
    </row>
    <row r="6743" spans="1:2" x14ac:dyDescent="0.25">
      <c r="A6743" t="s">
        <v>13803</v>
      </c>
      <c r="B6743" t="s">
        <v>13804</v>
      </c>
    </row>
    <row r="6744" spans="1:2" x14ac:dyDescent="0.25">
      <c r="A6744" t="s">
        <v>13805</v>
      </c>
      <c r="B6744" t="s">
        <v>13806</v>
      </c>
    </row>
    <row r="6745" spans="1:2" x14ac:dyDescent="0.25">
      <c r="A6745" t="s">
        <v>13807</v>
      </c>
      <c r="B6745" t="s">
        <v>13808</v>
      </c>
    </row>
    <row r="6746" spans="1:2" x14ac:dyDescent="0.25">
      <c r="A6746" t="s">
        <v>13809</v>
      </c>
      <c r="B6746" t="s">
        <v>13810</v>
      </c>
    </row>
    <row r="6747" spans="1:2" x14ac:dyDescent="0.25">
      <c r="A6747" t="s">
        <v>13811</v>
      </c>
      <c r="B6747" t="s">
        <v>13812</v>
      </c>
    </row>
    <row r="6748" spans="1:2" x14ac:dyDescent="0.25">
      <c r="A6748" t="s">
        <v>13818</v>
      </c>
      <c r="B6748" t="s">
        <v>13819</v>
      </c>
    </row>
    <row r="6749" spans="1:2" x14ac:dyDescent="0.25">
      <c r="A6749" t="s">
        <v>13815</v>
      </c>
      <c r="B6749" t="s">
        <v>1945</v>
      </c>
    </row>
    <row r="6750" spans="1:2" x14ac:dyDescent="0.25">
      <c r="A6750" t="s">
        <v>13816</v>
      </c>
      <c r="B6750" t="s">
        <v>13817</v>
      </c>
    </row>
    <row r="6751" spans="1:2" x14ac:dyDescent="0.25">
      <c r="A6751" t="s">
        <v>13822</v>
      </c>
      <c r="B6751" t="s">
        <v>13823</v>
      </c>
    </row>
    <row r="6752" spans="1:2" x14ac:dyDescent="0.25">
      <c r="A6752" t="s">
        <v>13820</v>
      </c>
      <c r="B6752" t="s">
        <v>10362</v>
      </c>
    </row>
    <row r="6753" spans="1:2" x14ac:dyDescent="0.25">
      <c r="A6753" t="s">
        <v>13821</v>
      </c>
      <c r="B6753" t="s">
        <v>10197</v>
      </c>
    </row>
    <row r="6754" spans="1:2" x14ac:dyDescent="0.25">
      <c r="A6754" t="s">
        <v>13829</v>
      </c>
      <c r="B6754" t="s">
        <v>13830</v>
      </c>
    </row>
    <row r="6755" spans="1:2" x14ac:dyDescent="0.25">
      <c r="A6755" t="s">
        <v>13824</v>
      </c>
      <c r="B6755" t="s">
        <v>13825</v>
      </c>
    </row>
    <row r="6756" spans="1:2" x14ac:dyDescent="0.25">
      <c r="A6756" t="s">
        <v>13826</v>
      </c>
      <c r="B6756" t="s">
        <v>9311</v>
      </c>
    </row>
    <row r="6757" spans="1:2" x14ac:dyDescent="0.25">
      <c r="A6757" t="s">
        <v>13827</v>
      </c>
      <c r="B6757" t="s">
        <v>13828</v>
      </c>
    </row>
    <row r="6758" spans="1:2" x14ac:dyDescent="0.25">
      <c r="A6758" t="s">
        <v>13855</v>
      </c>
      <c r="B6758" t="s">
        <v>13856</v>
      </c>
    </row>
    <row r="6759" spans="1:2" x14ac:dyDescent="0.25">
      <c r="A6759" t="s">
        <v>13831</v>
      </c>
      <c r="B6759" t="s">
        <v>4871</v>
      </c>
    </row>
    <row r="6760" spans="1:2" x14ac:dyDescent="0.25">
      <c r="A6760" t="s">
        <v>13832</v>
      </c>
      <c r="B6760" t="s">
        <v>10330</v>
      </c>
    </row>
    <row r="6761" spans="1:2" x14ac:dyDescent="0.25">
      <c r="A6761" t="s">
        <v>13833</v>
      </c>
      <c r="B6761" t="s">
        <v>13834</v>
      </c>
    </row>
    <row r="6762" spans="1:2" x14ac:dyDescent="0.25">
      <c r="A6762" t="s">
        <v>13835</v>
      </c>
      <c r="B6762" t="s">
        <v>12745</v>
      </c>
    </row>
    <row r="6763" spans="1:2" x14ac:dyDescent="0.25">
      <c r="A6763" t="s">
        <v>13836</v>
      </c>
      <c r="B6763" t="s">
        <v>13837</v>
      </c>
    </row>
    <row r="6764" spans="1:2" x14ac:dyDescent="0.25">
      <c r="A6764" t="s">
        <v>13838</v>
      </c>
      <c r="B6764" t="s">
        <v>13839</v>
      </c>
    </row>
    <row r="6765" spans="1:2" x14ac:dyDescent="0.25">
      <c r="A6765" t="s">
        <v>13840</v>
      </c>
      <c r="B6765" t="s">
        <v>2926</v>
      </c>
    </row>
    <row r="6766" spans="1:2" x14ac:dyDescent="0.25">
      <c r="A6766" t="s">
        <v>13841</v>
      </c>
      <c r="B6766" t="s">
        <v>12601</v>
      </c>
    </row>
    <row r="6767" spans="1:2" x14ac:dyDescent="0.25">
      <c r="A6767" t="s">
        <v>13842</v>
      </c>
      <c r="B6767" t="s">
        <v>13843</v>
      </c>
    </row>
    <row r="6768" spans="1:2" x14ac:dyDescent="0.25">
      <c r="A6768" t="s">
        <v>13844</v>
      </c>
      <c r="B6768" t="s">
        <v>13845</v>
      </c>
    </row>
    <row r="6769" spans="1:2" x14ac:dyDescent="0.25">
      <c r="A6769" t="s">
        <v>13846</v>
      </c>
      <c r="B6769" t="s">
        <v>13847</v>
      </c>
    </row>
    <row r="6770" spans="1:2" x14ac:dyDescent="0.25">
      <c r="A6770" t="s">
        <v>13848</v>
      </c>
      <c r="B6770" t="s">
        <v>10368</v>
      </c>
    </row>
    <row r="6771" spans="1:2" x14ac:dyDescent="0.25">
      <c r="A6771" t="s">
        <v>13849</v>
      </c>
      <c r="B6771" t="s">
        <v>6294</v>
      </c>
    </row>
    <row r="6772" spans="1:2" x14ac:dyDescent="0.25">
      <c r="A6772" t="s">
        <v>13850</v>
      </c>
      <c r="B6772" t="s">
        <v>13851</v>
      </c>
    </row>
    <row r="6773" spans="1:2" x14ac:dyDescent="0.25">
      <c r="A6773" t="s">
        <v>13852</v>
      </c>
      <c r="B6773" t="s">
        <v>13853</v>
      </c>
    </row>
    <row r="6774" spans="1:2" x14ac:dyDescent="0.25">
      <c r="A6774" t="s">
        <v>13854</v>
      </c>
      <c r="B6774" t="s">
        <v>7601</v>
      </c>
    </row>
    <row r="6775" spans="1:2" x14ac:dyDescent="0.25">
      <c r="A6775" t="s">
        <v>13860</v>
      </c>
      <c r="B6775" t="s">
        <v>13861</v>
      </c>
    </row>
    <row r="6776" spans="1:2" x14ac:dyDescent="0.25">
      <c r="A6776" t="s">
        <v>13857</v>
      </c>
      <c r="B6776" t="s">
        <v>2989</v>
      </c>
    </row>
    <row r="6777" spans="1:2" x14ac:dyDescent="0.25">
      <c r="A6777" t="s">
        <v>13858</v>
      </c>
      <c r="B6777" t="s">
        <v>13859</v>
      </c>
    </row>
    <row r="6778" spans="1:2" x14ac:dyDescent="0.25">
      <c r="A6778" t="s">
        <v>13864</v>
      </c>
      <c r="B6778" t="s">
        <v>12810</v>
      </c>
    </row>
    <row r="6779" spans="1:2" x14ac:dyDescent="0.25">
      <c r="A6779" t="s">
        <v>13862</v>
      </c>
      <c r="B6779" t="s">
        <v>2749</v>
      </c>
    </row>
    <row r="6780" spans="1:2" x14ac:dyDescent="0.25">
      <c r="A6780" t="s">
        <v>13863</v>
      </c>
      <c r="B6780" t="s">
        <v>2488</v>
      </c>
    </row>
    <row r="6781" spans="1:2" x14ac:dyDescent="0.25">
      <c r="A6781" t="s">
        <v>13873</v>
      </c>
      <c r="B6781" t="s">
        <v>13874</v>
      </c>
    </row>
    <row r="6782" spans="1:2" x14ac:dyDescent="0.25">
      <c r="A6782" t="s">
        <v>13865</v>
      </c>
      <c r="B6782" t="s">
        <v>13866</v>
      </c>
    </row>
    <row r="6783" spans="1:2" x14ac:dyDescent="0.25">
      <c r="A6783" t="s">
        <v>13867</v>
      </c>
      <c r="B6783" t="s">
        <v>13868</v>
      </c>
    </row>
    <row r="6784" spans="1:2" x14ac:dyDescent="0.25">
      <c r="A6784" t="s">
        <v>13869</v>
      </c>
      <c r="B6784" t="s">
        <v>13870</v>
      </c>
    </row>
    <row r="6785" spans="1:2" x14ac:dyDescent="0.25">
      <c r="A6785" t="s">
        <v>13871</v>
      </c>
      <c r="B6785" t="s">
        <v>13872</v>
      </c>
    </row>
    <row r="6786" spans="1:2" x14ac:dyDescent="0.25">
      <c r="A6786" t="s">
        <v>13877</v>
      </c>
      <c r="B6786" t="s">
        <v>13878</v>
      </c>
    </row>
    <row r="6787" spans="1:2" x14ac:dyDescent="0.25">
      <c r="A6787" t="s">
        <v>13875</v>
      </c>
      <c r="B6787" t="s">
        <v>10646</v>
      </c>
    </row>
    <row r="6788" spans="1:2" x14ac:dyDescent="0.25">
      <c r="A6788" t="s">
        <v>13876</v>
      </c>
      <c r="B6788" t="s">
        <v>7409</v>
      </c>
    </row>
    <row r="6789" spans="1:2" x14ac:dyDescent="0.25">
      <c r="A6789" t="s">
        <v>13891</v>
      </c>
      <c r="B6789" t="s">
        <v>13892</v>
      </c>
    </row>
    <row r="6790" spans="1:2" x14ac:dyDescent="0.25">
      <c r="A6790" t="s">
        <v>13879</v>
      </c>
      <c r="B6790" t="s">
        <v>10632</v>
      </c>
    </row>
    <row r="6791" spans="1:2" x14ac:dyDescent="0.25">
      <c r="A6791" t="s">
        <v>13880</v>
      </c>
      <c r="B6791" t="s">
        <v>13881</v>
      </c>
    </row>
    <row r="6792" spans="1:2" x14ac:dyDescent="0.25">
      <c r="A6792" t="s">
        <v>13882</v>
      </c>
      <c r="B6792" t="s">
        <v>13883</v>
      </c>
    </row>
    <row r="6793" spans="1:2" x14ac:dyDescent="0.25">
      <c r="A6793" t="s">
        <v>13884</v>
      </c>
      <c r="B6793" t="s">
        <v>8497</v>
      </c>
    </row>
    <row r="6794" spans="1:2" x14ac:dyDescent="0.25">
      <c r="A6794" t="s">
        <v>13885</v>
      </c>
      <c r="B6794" t="s">
        <v>13886</v>
      </c>
    </row>
    <row r="6795" spans="1:2" x14ac:dyDescent="0.25">
      <c r="A6795" t="s">
        <v>13887</v>
      </c>
      <c r="B6795" t="s">
        <v>13888</v>
      </c>
    </row>
    <row r="6796" spans="1:2" x14ac:dyDescent="0.25">
      <c r="A6796" t="s">
        <v>13889</v>
      </c>
      <c r="B6796" t="s">
        <v>13890</v>
      </c>
    </row>
    <row r="6797" spans="1:2" x14ac:dyDescent="0.25">
      <c r="A6797" t="s">
        <v>13897</v>
      </c>
      <c r="B6797" t="s">
        <v>12814</v>
      </c>
    </row>
    <row r="6798" spans="1:2" x14ac:dyDescent="0.25">
      <c r="A6798" t="s">
        <v>13893</v>
      </c>
      <c r="B6798" t="s">
        <v>2765</v>
      </c>
    </row>
    <row r="6799" spans="1:2" x14ac:dyDescent="0.25">
      <c r="A6799" t="s">
        <v>13894</v>
      </c>
      <c r="B6799" t="s">
        <v>5951</v>
      </c>
    </row>
    <row r="6800" spans="1:2" x14ac:dyDescent="0.25">
      <c r="A6800" t="s">
        <v>13895</v>
      </c>
      <c r="B6800" t="s">
        <v>13896</v>
      </c>
    </row>
    <row r="6801" spans="1:2" x14ac:dyDescent="0.25">
      <c r="A6801" t="s">
        <v>13902</v>
      </c>
      <c r="B6801" t="s">
        <v>12816</v>
      </c>
    </row>
    <row r="6802" spans="1:2" x14ac:dyDescent="0.25">
      <c r="A6802" t="s">
        <v>13898</v>
      </c>
      <c r="B6802" t="s">
        <v>2020</v>
      </c>
    </row>
    <row r="6803" spans="1:2" x14ac:dyDescent="0.25">
      <c r="A6803" t="s">
        <v>13899</v>
      </c>
      <c r="B6803" t="s">
        <v>5850</v>
      </c>
    </row>
    <row r="6804" spans="1:2" x14ac:dyDescent="0.25">
      <c r="A6804" t="s">
        <v>13900</v>
      </c>
      <c r="B6804" t="s">
        <v>13901</v>
      </c>
    </row>
    <row r="6805" spans="1:2" x14ac:dyDescent="0.25">
      <c r="A6805" t="s">
        <v>13905</v>
      </c>
      <c r="B6805" t="s">
        <v>12818</v>
      </c>
    </row>
    <row r="6806" spans="1:2" x14ac:dyDescent="0.25">
      <c r="A6806" t="s">
        <v>13903</v>
      </c>
      <c r="B6806" t="s">
        <v>3184</v>
      </c>
    </row>
    <row r="6807" spans="1:2" x14ac:dyDescent="0.25">
      <c r="A6807" t="s">
        <v>13904</v>
      </c>
      <c r="B6807" t="s">
        <v>3512</v>
      </c>
    </row>
    <row r="6808" spans="1:2" x14ac:dyDescent="0.25">
      <c r="A6808" t="s">
        <v>13908</v>
      </c>
      <c r="B6808" t="s">
        <v>13909</v>
      </c>
    </row>
    <row r="6809" spans="1:2" x14ac:dyDescent="0.25">
      <c r="A6809" t="s">
        <v>13906</v>
      </c>
      <c r="B6809" t="s">
        <v>2830</v>
      </c>
    </row>
    <row r="6810" spans="1:2" x14ac:dyDescent="0.25">
      <c r="A6810" t="s">
        <v>13907</v>
      </c>
      <c r="B6810" t="s">
        <v>2413</v>
      </c>
    </row>
    <row r="6811" spans="1:2" x14ac:dyDescent="0.25">
      <c r="A6811" t="s">
        <v>13913</v>
      </c>
      <c r="B6811" t="s">
        <v>13914</v>
      </c>
    </row>
    <row r="6812" spans="1:2" x14ac:dyDescent="0.25">
      <c r="A6812" t="s">
        <v>13910</v>
      </c>
      <c r="B6812" t="s">
        <v>11008</v>
      </c>
    </row>
    <row r="6813" spans="1:2" x14ac:dyDescent="0.25">
      <c r="A6813" t="s">
        <v>13911</v>
      </c>
      <c r="B6813" t="s">
        <v>13912</v>
      </c>
    </row>
    <row r="6814" spans="1:2" x14ac:dyDescent="0.25">
      <c r="A6814" t="s">
        <v>13918</v>
      </c>
      <c r="B6814" t="s">
        <v>12822</v>
      </c>
    </row>
    <row r="6815" spans="1:2" x14ac:dyDescent="0.25">
      <c r="A6815" t="s">
        <v>13915</v>
      </c>
      <c r="B6815" t="s">
        <v>12414</v>
      </c>
    </row>
    <row r="6816" spans="1:2" x14ac:dyDescent="0.25">
      <c r="A6816" t="s">
        <v>13916</v>
      </c>
      <c r="B6816" t="s">
        <v>13917</v>
      </c>
    </row>
    <row r="6817" spans="1:2" x14ac:dyDescent="0.25">
      <c r="A6817" t="s">
        <v>13922</v>
      </c>
      <c r="B6817" t="s">
        <v>13923</v>
      </c>
    </row>
    <row r="6818" spans="1:2" x14ac:dyDescent="0.25">
      <c r="A6818" t="s">
        <v>13919</v>
      </c>
      <c r="B6818" t="s">
        <v>13920</v>
      </c>
    </row>
    <row r="6819" spans="1:2" x14ac:dyDescent="0.25">
      <c r="A6819" t="s">
        <v>13921</v>
      </c>
      <c r="B6819" t="s">
        <v>1780</v>
      </c>
    </row>
    <row r="6820" spans="1:2" x14ac:dyDescent="0.25">
      <c r="A6820" t="s">
        <v>13928</v>
      </c>
      <c r="B6820" t="s">
        <v>13929</v>
      </c>
    </row>
    <row r="6821" spans="1:2" x14ac:dyDescent="0.25">
      <c r="A6821" t="s">
        <v>13924</v>
      </c>
      <c r="B6821" t="s">
        <v>13925</v>
      </c>
    </row>
    <row r="6822" spans="1:2" x14ac:dyDescent="0.25">
      <c r="A6822" t="s">
        <v>13926</v>
      </c>
      <c r="B6822" t="s">
        <v>13927</v>
      </c>
    </row>
    <row r="6823" spans="1:2" x14ac:dyDescent="0.25">
      <c r="A6823" t="s">
        <v>13937</v>
      </c>
      <c r="B6823" t="s">
        <v>13938</v>
      </c>
    </row>
    <row r="6824" spans="1:2" x14ac:dyDescent="0.25">
      <c r="A6824" t="s">
        <v>13930</v>
      </c>
      <c r="B6824" t="s">
        <v>13931</v>
      </c>
    </row>
    <row r="6825" spans="1:2" x14ac:dyDescent="0.25">
      <c r="A6825" t="s">
        <v>13932</v>
      </c>
      <c r="B6825" t="s">
        <v>4351</v>
      </c>
    </row>
    <row r="6826" spans="1:2" x14ac:dyDescent="0.25">
      <c r="A6826" t="s">
        <v>13933</v>
      </c>
      <c r="B6826" t="s">
        <v>13934</v>
      </c>
    </row>
    <row r="6827" spans="1:2" x14ac:dyDescent="0.25">
      <c r="A6827" t="s">
        <v>13935</v>
      </c>
      <c r="B6827" t="s">
        <v>13936</v>
      </c>
    </row>
    <row r="6828" spans="1:2" x14ac:dyDescent="0.25">
      <c r="A6828" t="s">
        <v>13949</v>
      </c>
      <c r="B6828" t="s">
        <v>12836</v>
      </c>
    </row>
    <row r="6829" spans="1:2" x14ac:dyDescent="0.25">
      <c r="A6829" t="s">
        <v>13939</v>
      </c>
      <c r="B6829" t="s">
        <v>2210</v>
      </c>
    </row>
    <row r="6830" spans="1:2" x14ac:dyDescent="0.25">
      <c r="A6830" t="s">
        <v>13940</v>
      </c>
      <c r="B6830" t="s">
        <v>2316</v>
      </c>
    </row>
    <row r="6831" spans="1:2" x14ac:dyDescent="0.25">
      <c r="A6831" t="s">
        <v>13941</v>
      </c>
      <c r="B6831" t="s">
        <v>13942</v>
      </c>
    </row>
    <row r="6832" spans="1:2" x14ac:dyDescent="0.25">
      <c r="A6832" t="s">
        <v>13943</v>
      </c>
      <c r="B6832" t="s">
        <v>13944</v>
      </c>
    </row>
    <row r="6833" spans="1:2" x14ac:dyDescent="0.25">
      <c r="A6833" t="s">
        <v>13945</v>
      </c>
      <c r="B6833" t="s">
        <v>13946</v>
      </c>
    </row>
    <row r="6834" spans="1:2" x14ac:dyDescent="0.25">
      <c r="A6834" t="s">
        <v>13947</v>
      </c>
      <c r="B6834" t="s">
        <v>13948</v>
      </c>
    </row>
    <row r="6835" spans="1:2" x14ac:dyDescent="0.25">
      <c r="A6835" t="s">
        <v>40354</v>
      </c>
      <c r="B6835" t="s">
        <v>40355</v>
      </c>
    </row>
    <row r="6836" spans="1:2" x14ac:dyDescent="0.25">
      <c r="A6836" t="s">
        <v>13953</v>
      </c>
      <c r="B6836" t="s">
        <v>13954</v>
      </c>
    </row>
    <row r="6837" spans="1:2" x14ac:dyDescent="0.25">
      <c r="A6837" t="s">
        <v>13950</v>
      </c>
      <c r="B6837" t="s">
        <v>5549</v>
      </c>
    </row>
    <row r="6838" spans="1:2" x14ac:dyDescent="0.25">
      <c r="A6838" t="s">
        <v>13951</v>
      </c>
      <c r="B6838" t="s">
        <v>13952</v>
      </c>
    </row>
    <row r="6839" spans="1:2" x14ac:dyDescent="0.25">
      <c r="A6839" t="s">
        <v>13966</v>
      </c>
      <c r="B6839" t="s">
        <v>12838</v>
      </c>
    </row>
    <row r="6840" spans="1:2" x14ac:dyDescent="0.25">
      <c r="A6840" t="s">
        <v>13955</v>
      </c>
      <c r="B6840" t="s">
        <v>8887</v>
      </c>
    </row>
    <row r="6841" spans="1:2" x14ac:dyDescent="0.25">
      <c r="A6841" t="s">
        <v>13956</v>
      </c>
      <c r="B6841" t="s">
        <v>13957</v>
      </c>
    </row>
    <row r="6842" spans="1:2" x14ac:dyDescent="0.25">
      <c r="A6842" t="s">
        <v>13958</v>
      </c>
      <c r="B6842" t="s">
        <v>13959</v>
      </c>
    </row>
    <row r="6843" spans="1:2" x14ac:dyDescent="0.25">
      <c r="A6843" t="s">
        <v>13960</v>
      </c>
      <c r="B6843" t="s">
        <v>7514</v>
      </c>
    </row>
    <row r="6844" spans="1:2" x14ac:dyDescent="0.25">
      <c r="A6844" t="s">
        <v>13961</v>
      </c>
      <c r="B6844" t="s">
        <v>13962</v>
      </c>
    </row>
    <row r="6845" spans="1:2" x14ac:dyDescent="0.25">
      <c r="A6845" t="s">
        <v>13963</v>
      </c>
      <c r="B6845" t="s">
        <v>12374</v>
      </c>
    </row>
    <row r="6846" spans="1:2" x14ac:dyDescent="0.25">
      <c r="A6846" t="s">
        <v>13964</v>
      </c>
      <c r="B6846" t="s">
        <v>13965</v>
      </c>
    </row>
    <row r="6847" spans="1:2" x14ac:dyDescent="0.25">
      <c r="A6847" t="s">
        <v>13986</v>
      </c>
      <c r="B6847" t="s">
        <v>12842</v>
      </c>
    </row>
    <row r="6848" spans="1:2" x14ac:dyDescent="0.25">
      <c r="A6848" t="s">
        <v>13967</v>
      </c>
      <c r="B6848" t="s">
        <v>2215</v>
      </c>
    </row>
    <row r="6849" spans="1:2" x14ac:dyDescent="0.25">
      <c r="A6849" t="s">
        <v>13968</v>
      </c>
      <c r="B6849" t="s">
        <v>12246</v>
      </c>
    </row>
    <row r="6850" spans="1:2" x14ac:dyDescent="0.25">
      <c r="A6850" t="s">
        <v>13969</v>
      </c>
      <c r="B6850" t="s">
        <v>13970</v>
      </c>
    </row>
    <row r="6851" spans="1:2" x14ac:dyDescent="0.25">
      <c r="A6851" t="s">
        <v>13971</v>
      </c>
      <c r="B6851" t="s">
        <v>13972</v>
      </c>
    </row>
    <row r="6852" spans="1:2" x14ac:dyDescent="0.25">
      <c r="A6852" t="s">
        <v>13973</v>
      </c>
      <c r="B6852" t="s">
        <v>13974</v>
      </c>
    </row>
    <row r="6853" spans="1:2" x14ac:dyDescent="0.25">
      <c r="A6853" t="s">
        <v>13975</v>
      </c>
      <c r="B6853" t="s">
        <v>13976</v>
      </c>
    </row>
    <row r="6854" spans="1:2" x14ac:dyDescent="0.25">
      <c r="A6854" t="s">
        <v>13977</v>
      </c>
      <c r="B6854" t="s">
        <v>13978</v>
      </c>
    </row>
    <row r="6855" spans="1:2" x14ac:dyDescent="0.25">
      <c r="A6855" t="s">
        <v>13979</v>
      </c>
      <c r="B6855" t="s">
        <v>13980</v>
      </c>
    </row>
    <row r="6856" spans="1:2" x14ac:dyDescent="0.25">
      <c r="A6856" t="s">
        <v>13981</v>
      </c>
      <c r="B6856" t="s">
        <v>40356</v>
      </c>
    </row>
    <row r="6857" spans="1:2" x14ac:dyDescent="0.25">
      <c r="A6857" t="s">
        <v>13982</v>
      </c>
      <c r="B6857" t="s">
        <v>13983</v>
      </c>
    </row>
    <row r="6858" spans="1:2" x14ac:dyDescent="0.25">
      <c r="A6858" t="s">
        <v>13984</v>
      </c>
      <c r="B6858" t="s">
        <v>13985</v>
      </c>
    </row>
    <row r="6859" spans="1:2" x14ac:dyDescent="0.25">
      <c r="A6859" t="s">
        <v>13991</v>
      </c>
      <c r="B6859" t="s">
        <v>12844</v>
      </c>
    </row>
    <row r="6860" spans="1:2" x14ac:dyDescent="0.25">
      <c r="A6860" t="s">
        <v>13987</v>
      </c>
      <c r="B6860" t="s">
        <v>2016</v>
      </c>
    </row>
    <row r="6861" spans="1:2" x14ac:dyDescent="0.25">
      <c r="A6861" t="s">
        <v>13988</v>
      </c>
      <c r="B6861" t="s">
        <v>2016</v>
      </c>
    </row>
    <row r="6862" spans="1:2" x14ac:dyDescent="0.25">
      <c r="A6862" t="s">
        <v>13989</v>
      </c>
      <c r="B6862" t="s">
        <v>13990</v>
      </c>
    </row>
    <row r="6863" spans="1:2" x14ac:dyDescent="0.25">
      <c r="A6863" t="s">
        <v>13997</v>
      </c>
      <c r="B6863" t="s">
        <v>13998</v>
      </c>
    </row>
    <row r="6864" spans="1:2" x14ac:dyDescent="0.25">
      <c r="A6864" t="s">
        <v>13992</v>
      </c>
      <c r="B6864" t="s">
        <v>11195</v>
      </c>
    </row>
    <row r="6865" spans="1:2" x14ac:dyDescent="0.25">
      <c r="A6865" t="s">
        <v>13993</v>
      </c>
      <c r="B6865" t="s">
        <v>11233</v>
      </c>
    </row>
    <row r="6866" spans="1:2" x14ac:dyDescent="0.25">
      <c r="A6866" t="s">
        <v>13994</v>
      </c>
      <c r="B6866" t="s">
        <v>13995</v>
      </c>
    </row>
    <row r="6867" spans="1:2" x14ac:dyDescent="0.25">
      <c r="A6867" t="s">
        <v>13996</v>
      </c>
      <c r="B6867" t="s">
        <v>2194</v>
      </c>
    </row>
    <row r="6868" spans="1:2" x14ac:dyDescent="0.25">
      <c r="A6868" t="s">
        <v>14004</v>
      </c>
      <c r="B6868" t="s">
        <v>14005</v>
      </c>
    </row>
    <row r="6869" spans="1:2" x14ac:dyDescent="0.25">
      <c r="A6869" t="s">
        <v>13999</v>
      </c>
      <c r="B6869" t="s">
        <v>14000</v>
      </c>
    </row>
    <row r="6870" spans="1:2" x14ac:dyDescent="0.25">
      <c r="A6870" t="s">
        <v>14001</v>
      </c>
      <c r="B6870" t="s">
        <v>4114</v>
      </c>
    </row>
    <row r="6871" spans="1:2" x14ac:dyDescent="0.25">
      <c r="A6871" t="s">
        <v>14002</v>
      </c>
      <c r="B6871" t="s">
        <v>14003</v>
      </c>
    </row>
    <row r="6872" spans="1:2" x14ac:dyDescent="0.25">
      <c r="A6872" t="s">
        <v>14014</v>
      </c>
      <c r="B6872" t="s">
        <v>12848</v>
      </c>
    </row>
    <row r="6873" spans="1:2" x14ac:dyDescent="0.25">
      <c r="A6873" t="s">
        <v>14006</v>
      </c>
      <c r="B6873" t="s">
        <v>2441</v>
      </c>
    </row>
    <row r="6874" spans="1:2" x14ac:dyDescent="0.25">
      <c r="A6874" t="s">
        <v>14007</v>
      </c>
      <c r="B6874" t="s">
        <v>14008</v>
      </c>
    </row>
    <row r="6875" spans="1:2" x14ac:dyDescent="0.25">
      <c r="A6875" t="s">
        <v>14009</v>
      </c>
      <c r="B6875" t="s">
        <v>14010</v>
      </c>
    </row>
    <row r="6876" spans="1:2" x14ac:dyDescent="0.25">
      <c r="A6876" t="s">
        <v>14011</v>
      </c>
      <c r="B6876" t="s">
        <v>14012</v>
      </c>
    </row>
    <row r="6877" spans="1:2" x14ac:dyDescent="0.25">
      <c r="A6877" t="s">
        <v>14013</v>
      </c>
      <c r="B6877" t="s">
        <v>2830</v>
      </c>
    </row>
    <row r="6878" spans="1:2" x14ac:dyDescent="0.25">
      <c r="A6878" t="s">
        <v>14023</v>
      </c>
      <c r="B6878" t="s">
        <v>14024</v>
      </c>
    </row>
    <row r="6879" spans="1:2" x14ac:dyDescent="0.25">
      <c r="A6879" t="s">
        <v>14015</v>
      </c>
      <c r="B6879" t="s">
        <v>14016</v>
      </c>
    </row>
    <row r="6880" spans="1:2" x14ac:dyDescent="0.25">
      <c r="A6880" t="s">
        <v>14017</v>
      </c>
      <c r="B6880" t="s">
        <v>14018</v>
      </c>
    </row>
    <row r="6881" spans="1:2" x14ac:dyDescent="0.25">
      <c r="A6881" t="s">
        <v>14019</v>
      </c>
      <c r="B6881" t="s">
        <v>14020</v>
      </c>
    </row>
    <row r="6882" spans="1:2" x14ac:dyDescent="0.25">
      <c r="A6882" t="s">
        <v>14021</v>
      </c>
      <c r="B6882" t="s">
        <v>14022</v>
      </c>
    </row>
    <row r="6883" spans="1:2" x14ac:dyDescent="0.25">
      <c r="A6883" t="s">
        <v>14032</v>
      </c>
      <c r="B6883" t="s">
        <v>14033</v>
      </c>
    </row>
    <row r="6884" spans="1:2" x14ac:dyDescent="0.25">
      <c r="A6884" t="s">
        <v>14025</v>
      </c>
      <c r="B6884" t="s">
        <v>13868</v>
      </c>
    </row>
    <row r="6885" spans="1:2" x14ac:dyDescent="0.25">
      <c r="A6885" t="s">
        <v>14026</v>
      </c>
      <c r="B6885" t="s">
        <v>14027</v>
      </c>
    </row>
    <row r="6886" spans="1:2" x14ac:dyDescent="0.25">
      <c r="A6886" t="s">
        <v>14028</v>
      </c>
      <c r="B6886" t="s">
        <v>14029</v>
      </c>
    </row>
    <row r="6887" spans="1:2" x14ac:dyDescent="0.25">
      <c r="A6887" t="s">
        <v>14030</v>
      </c>
      <c r="B6887" t="s">
        <v>14031</v>
      </c>
    </row>
    <row r="6888" spans="1:2" x14ac:dyDescent="0.25">
      <c r="A6888" t="s">
        <v>14037</v>
      </c>
      <c r="B6888" t="s">
        <v>14038</v>
      </c>
    </row>
    <row r="6889" spans="1:2" x14ac:dyDescent="0.25">
      <c r="A6889" t="s">
        <v>14034</v>
      </c>
      <c r="B6889" t="s">
        <v>14035</v>
      </c>
    </row>
    <row r="6890" spans="1:2" x14ac:dyDescent="0.25">
      <c r="A6890" t="s">
        <v>14036</v>
      </c>
      <c r="B6890" t="s">
        <v>12425</v>
      </c>
    </row>
    <row r="6891" spans="1:2" x14ac:dyDescent="0.25">
      <c r="A6891" t="s">
        <v>14054</v>
      </c>
      <c r="B6891" t="s">
        <v>14055</v>
      </c>
    </row>
    <row r="6892" spans="1:2" x14ac:dyDescent="0.25">
      <c r="A6892" t="s">
        <v>14039</v>
      </c>
      <c r="B6892" t="s">
        <v>11010</v>
      </c>
    </row>
    <row r="6893" spans="1:2" x14ac:dyDescent="0.25">
      <c r="A6893" t="s">
        <v>14040</v>
      </c>
      <c r="B6893" t="s">
        <v>14041</v>
      </c>
    </row>
    <row r="6894" spans="1:2" x14ac:dyDescent="0.25">
      <c r="A6894" t="s">
        <v>14042</v>
      </c>
      <c r="B6894" t="s">
        <v>11010</v>
      </c>
    </row>
    <row r="6895" spans="1:2" x14ac:dyDescent="0.25">
      <c r="A6895" t="s">
        <v>14043</v>
      </c>
      <c r="B6895" t="s">
        <v>14044</v>
      </c>
    </row>
    <row r="6896" spans="1:2" x14ac:dyDescent="0.25">
      <c r="A6896" t="s">
        <v>14045</v>
      </c>
      <c r="B6896" t="s">
        <v>14046</v>
      </c>
    </row>
    <row r="6897" spans="1:2" x14ac:dyDescent="0.25">
      <c r="A6897" t="s">
        <v>14047</v>
      </c>
      <c r="B6897" t="s">
        <v>2514</v>
      </c>
    </row>
    <row r="6898" spans="1:2" x14ac:dyDescent="0.25">
      <c r="A6898" t="s">
        <v>14048</v>
      </c>
      <c r="B6898" t="s">
        <v>14049</v>
      </c>
    </row>
    <row r="6899" spans="1:2" x14ac:dyDescent="0.25">
      <c r="A6899" t="s">
        <v>14050</v>
      </c>
      <c r="B6899" t="s">
        <v>14051</v>
      </c>
    </row>
    <row r="6900" spans="1:2" x14ac:dyDescent="0.25">
      <c r="A6900" t="s">
        <v>14052</v>
      </c>
      <c r="B6900" t="s">
        <v>14053</v>
      </c>
    </row>
    <row r="6901" spans="1:2" x14ac:dyDescent="0.25">
      <c r="A6901" t="s">
        <v>14061</v>
      </c>
      <c r="B6901" t="s">
        <v>12854</v>
      </c>
    </row>
    <row r="6902" spans="1:2" x14ac:dyDescent="0.25">
      <c r="A6902" t="s">
        <v>14056</v>
      </c>
      <c r="B6902" t="s">
        <v>9098</v>
      </c>
    </row>
    <row r="6903" spans="1:2" x14ac:dyDescent="0.25">
      <c r="A6903" t="s">
        <v>14057</v>
      </c>
      <c r="B6903" t="s">
        <v>14058</v>
      </c>
    </row>
    <row r="6904" spans="1:2" x14ac:dyDescent="0.25">
      <c r="A6904" t="s">
        <v>14059</v>
      </c>
      <c r="B6904" t="s">
        <v>14060</v>
      </c>
    </row>
    <row r="6905" spans="1:2" x14ac:dyDescent="0.25">
      <c r="A6905" t="s">
        <v>14076</v>
      </c>
      <c r="B6905" t="s">
        <v>14077</v>
      </c>
    </row>
    <row r="6906" spans="1:2" x14ac:dyDescent="0.25">
      <c r="A6906" t="s">
        <v>14062</v>
      </c>
      <c r="B6906" t="s">
        <v>10003</v>
      </c>
    </row>
    <row r="6907" spans="1:2" x14ac:dyDescent="0.25">
      <c r="A6907" t="s">
        <v>14063</v>
      </c>
      <c r="B6907" t="s">
        <v>14064</v>
      </c>
    </row>
    <row r="6908" spans="1:2" x14ac:dyDescent="0.25">
      <c r="A6908" t="s">
        <v>14065</v>
      </c>
      <c r="B6908" t="s">
        <v>14066</v>
      </c>
    </row>
    <row r="6909" spans="1:2" x14ac:dyDescent="0.25">
      <c r="A6909" t="s">
        <v>14067</v>
      </c>
      <c r="B6909" t="s">
        <v>14068</v>
      </c>
    </row>
    <row r="6910" spans="1:2" x14ac:dyDescent="0.25">
      <c r="A6910" t="s">
        <v>14069</v>
      </c>
      <c r="B6910" t="s">
        <v>9555</v>
      </c>
    </row>
    <row r="6911" spans="1:2" x14ac:dyDescent="0.25">
      <c r="A6911" t="s">
        <v>14070</v>
      </c>
      <c r="B6911" t="s">
        <v>14071</v>
      </c>
    </row>
    <row r="6912" spans="1:2" x14ac:dyDescent="0.25">
      <c r="A6912" t="s">
        <v>14072</v>
      </c>
      <c r="B6912" t="s">
        <v>14073</v>
      </c>
    </row>
    <row r="6913" spans="1:2" x14ac:dyDescent="0.25">
      <c r="A6913" t="s">
        <v>14074</v>
      </c>
      <c r="B6913" t="s">
        <v>14075</v>
      </c>
    </row>
    <row r="6914" spans="1:2" x14ac:dyDescent="0.25">
      <c r="A6914" t="s">
        <v>14091</v>
      </c>
      <c r="B6914" t="s">
        <v>14092</v>
      </c>
    </row>
    <row r="6915" spans="1:2" x14ac:dyDescent="0.25">
      <c r="A6915" t="s">
        <v>14078</v>
      </c>
      <c r="B6915" t="s">
        <v>10206</v>
      </c>
    </row>
    <row r="6916" spans="1:2" x14ac:dyDescent="0.25">
      <c r="A6916" t="s">
        <v>14079</v>
      </c>
      <c r="B6916" t="s">
        <v>11008</v>
      </c>
    </row>
    <row r="6917" spans="1:2" x14ac:dyDescent="0.25">
      <c r="A6917" t="s">
        <v>14080</v>
      </c>
      <c r="B6917" t="s">
        <v>10206</v>
      </c>
    </row>
    <row r="6918" spans="1:2" x14ac:dyDescent="0.25">
      <c r="A6918" t="s">
        <v>14081</v>
      </c>
      <c r="B6918" t="s">
        <v>14082</v>
      </c>
    </row>
    <row r="6919" spans="1:2" x14ac:dyDescent="0.25">
      <c r="A6919" t="s">
        <v>14083</v>
      </c>
      <c r="B6919" t="s">
        <v>14084</v>
      </c>
    </row>
    <row r="6920" spans="1:2" x14ac:dyDescent="0.25">
      <c r="A6920" t="s">
        <v>14085</v>
      </c>
      <c r="B6920" t="s">
        <v>14086</v>
      </c>
    </row>
    <row r="6921" spans="1:2" x14ac:dyDescent="0.25">
      <c r="A6921" t="s">
        <v>14087</v>
      </c>
      <c r="B6921" t="s">
        <v>14088</v>
      </c>
    </row>
    <row r="6922" spans="1:2" x14ac:dyDescent="0.25">
      <c r="A6922" t="s">
        <v>14089</v>
      </c>
      <c r="B6922" t="s">
        <v>14090</v>
      </c>
    </row>
    <row r="6923" spans="1:2" x14ac:dyDescent="0.25">
      <c r="A6923" t="s">
        <v>14096</v>
      </c>
      <c r="B6923" t="s">
        <v>12856</v>
      </c>
    </row>
    <row r="6924" spans="1:2" x14ac:dyDescent="0.25">
      <c r="A6924" t="s">
        <v>14093</v>
      </c>
      <c r="B6924" t="s">
        <v>2736</v>
      </c>
    </row>
    <row r="6925" spans="1:2" x14ac:dyDescent="0.25">
      <c r="A6925" t="s">
        <v>14094</v>
      </c>
      <c r="B6925" t="s">
        <v>14095</v>
      </c>
    </row>
    <row r="6926" spans="1:2" x14ac:dyDescent="0.25">
      <c r="A6926" t="s">
        <v>14102</v>
      </c>
      <c r="B6926" t="s">
        <v>14103</v>
      </c>
    </row>
    <row r="6927" spans="1:2" x14ac:dyDescent="0.25">
      <c r="A6927" t="s">
        <v>14097</v>
      </c>
      <c r="B6927" t="s">
        <v>9122</v>
      </c>
    </row>
    <row r="6928" spans="1:2" x14ac:dyDescent="0.25">
      <c r="A6928" t="s">
        <v>14098</v>
      </c>
      <c r="B6928" t="s">
        <v>14099</v>
      </c>
    </row>
    <row r="6929" spans="1:2" x14ac:dyDescent="0.25">
      <c r="A6929" t="s">
        <v>14100</v>
      </c>
      <c r="B6929" t="s">
        <v>14101</v>
      </c>
    </row>
    <row r="6930" spans="1:2" x14ac:dyDescent="0.25">
      <c r="A6930" t="s">
        <v>14107</v>
      </c>
      <c r="B6930" t="s">
        <v>14108</v>
      </c>
    </row>
    <row r="6931" spans="1:2" x14ac:dyDescent="0.25">
      <c r="A6931" t="s">
        <v>14104</v>
      </c>
      <c r="B6931" t="s">
        <v>11239</v>
      </c>
    </row>
    <row r="6932" spans="1:2" x14ac:dyDescent="0.25">
      <c r="A6932" t="s">
        <v>14105</v>
      </c>
      <c r="B6932" t="s">
        <v>11239</v>
      </c>
    </row>
    <row r="6933" spans="1:2" x14ac:dyDescent="0.25">
      <c r="A6933" t="s">
        <v>14106</v>
      </c>
      <c r="B6933" t="s">
        <v>12492</v>
      </c>
    </row>
    <row r="6934" spans="1:2" x14ac:dyDescent="0.25">
      <c r="A6934" t="s">
        <v>14117</v>
      </c>
      <c r="B6934" t="s">
        <v>12860</v>
      </c>
    </row>
    <row r="6935" spans="1:2" x14ac:dyDescent="0.25">
      <c r="A6935" t="s">
        <v>14109</v>
      </c>
      <c r="B6935" t="s">
        <v>2250</v>
      </c>
    </row>
    <row r="6936" spans="1:2" x14ac:dyDescent="0.25">
      <c r="A6936" t="s">
        <v>14110</v>
      </c>
      <c r="B6936" t="s">
        <v>5438</v>
      </c>
    </row>
    <row r="6937" spans="1:2" x14ac:dyDescent="0.25">
      <c r="A6937" t="s">
        <v>14111</v>
      </c>
      <c r="B6937" t="s">
        <v>14112</v>
      </c>
    </row>
    <row r="6938" spans="1:2" x14ac:dyDescent="0.25">
      <c r="A6938" t="s">
        <v>14113</v>
      </c>
      <c r="B6938" t="s">
        <v>14114</v>
      </c>
    </row>
    <row r="6939" spans="1:2" x14ac:dyDescent="0.25">
      <c r="A6939" t="s">
        <v>14115</v>
      </c>
      <c r="B6939" t="s">
        <v>14116</v>
      </c>
    </row>
    <row r="6940" spans="1:2" x14ac:dyDescent="0.25">
      <c r="A6940" t="s">
        <v>14120</v>
      </c>
      <c r="B6940" t="s">
        <v>14121</v>
      </c>
    </row>
    <row r="6941" spans="1:2" x14ac:dyDescent="0.25">
      <c r="A6941" t="s">
        <v>14118</v>
      </c>
      <c r="B6941" t="s">
        <v>13990</v>
      </c>
    </row>
    <row r="6942" spans="1:2" x14ac:dyDescent="0.25">
      <c r="A6942" t="s">
        <v>14119</v>
      </c>
      <c r="B6942" t="s">
        <v>3184</v>
      </c>
    </row>
    <row r="6943" spans="1:2" x14ac:dyDescent="0.25">
      <c r="A6943" t="s">
        <v>14133</v>
      </c>
      <c r="B6943" t="s">
        <v>14134</v>
      </c>
    </row>
    <row r="6944" spans="1:2" x14ac:dyDescent="0.25">
      <c r="A6944" t="s">
        <v>14122</v>
      </c>
      <c r="B6944" t="s">
        <v>14123</v>
      </c>
    </row>
    <row r="6945" spans="1:2" x14ac:dyDescent="0.25">
      <c r="A6945" t="s">
        <v>14124</v>
      </c>
      <c r="B6945" t="s">
        <v>14125</v>
      </c>
    </row>
    <row r="6946" spans="1:2" x14ac:dyDescent="0.25">
      <c r="A6946" t="s">
        <v>14126</v>
      </c>
      <c r="B6946" t="s">
        <v>14127</v>
      </c>
    </row>
    <row r="6947" spans="1:2" x14ac:dyDescent="0.25">
      <c r="A6947" t="s">
        <v>14128</v>
      </c>
      <c r="B6947" t="s">
        <v>14129</v>
      </c>
    </row>
    <row r="6948" spans="1:2" x14ac:dyDescent="0.25">
      <c r="A6948" t="s">
        <v>14130</v>
      </c>
      <c r="B6948" t="s">
        <v>14131</v>
      </c>
    </row>
    <row r="6949" spans="1:2" x14ac:dyDescent="0.25">
      <c r="A6949" t="s">
        <v>14132</v>
      </c>
      <c r="B6949" t="s">
        <v>13259</v>
      </c>
    </row>
    <row r="6950" spans="1:2" x14ac:dyDescent="0.25">
      <c r="A6950" t="s">
        <v>14140</v>
      </c>
      <c r="B6950" t="s">
        <v>12866</v>
      </c>
    </row>
    <row r="6951" spans="1:2" x14ac:dyDescent="0.25">
      <c r="A6951" t="s">
        <v>14135</v>
      </c>
      <c r="B6951" t="s">
        <v>2010</v>
      </c>
    </row>
    <row r="6952" spans="1:2" x14ac:dyDescent="0.25">
      <c r="A6952" t="s">
        <v>14136</v>
      </c>
      <c r="B6952" t="s">
        <v>14137</v>
      </c>
    </row>
    <row r="6953" spans="1:2" x14ac:dyDescent="0.25">
      <c r="A6953" t="s">
        <v>14138</v>
      </c>
      <c r="B6953" t="s">
        <v>14139</v>
      </c>
    </row>
    <row r="6954" spans="1:2" x14ac:dyDescent="0.25">
      <c r="A6954" t="s">
        <v>14194</v>
      </c>
      <c r="B6954" t="s">
        <v>12872</v>
      </c>
    </row>
    <row r="6955" spans="1:2" x14ac:dyDescent="0.25">
      <c r="A6955" t="s">
        <v>14141</v>
      </c>
      <c r="B6955" t="s">
        <v>1746</v>
      </c>
    </row>
    <row r="6956" spans="1:2" x14ac:dyDescent="0.25">
      <c r="A6956" t="s">
        <v>14142</v>
      </c>
      <c r="B6956" t="s">
        <v>14143</v>
      </c>
    </row>
    <row r="6957" spans="1:2" x14ac:dyDescent="0.25">
      <c r="A6957" t="s">
        <v>14144</v>
      </c>
      <c r="B6957" t="s">
        <v>1915</v>
      </c>
    </row>
    <row r="6958" spans="1:2" x14ac:dyDescent="0.25">
      <c r="A6958" t="s">
        <v>14145</v>
      </c>
      <c r="B6958" t="s">
        <v>14146</v>
      </c>
    </row>
    <row r="6959" spans="1:2" x14ac:dyDescent="0.25">
      <c r="A6959" t="s">
        <v>14147</v>
      </c>
      <c r="B6959" t="s">
        <v>14148</v>
      </c>
    </row>
    <row r="6960" spans="1:2" x14ac:dyDescent="0.25">
      <c r="A6960" t="s">
        <v>14149</v>
      </c>
      <c r="B6960" t="s">
        <v>1651</v>
      </c>
    </row>
    <row r="6961" spans="1:2" x14ac:dyDescent="0.25">
      <c r="A6961" t="s">
        <v>14150</v>
      </c>
      <c r="B6961" t="s">
        <v>14151</v>
      </c>
    </row>
    <row r="6962" spans="1:2" x14ac:dyDescent="0.25">
      <c r="A6962" t="s">
        <v>14152</v>
      </c>
      <c r="B6962" t="s">
        <v>14153</v>
      </c>
    </row>
    <row r="6963" spans="1:2" x14ac:dyDescent="0.25">
      <c r="A6963" t="s">
        <v>14154</v>
      </c>
      <c r="B6963" t="s">
        <v>14155</v>
      </c>
    </row>
    <row r="6964" spans="1:2" x14ac:dyDescent="0.25">
      <c r="A6964" t="s">
        <v>14156</v>
      </c>
      <c r="B6964" t="s">
        <v>14157</v>
      </c>
    </row>
    <row r="6965" spans="1:2" x14ac:dyDescent="0.25">
      <c r="A6965" t="s">
        <v>14158</v>
      </c>
      <c r="B6965" t="s">
        <v>14159</v>
      </c>
    </row>
    <row r="6966" spans="1:2" x14ac:dyDescent="0.25">
      <c r="A6966" t="s">
        <v>14160</v>
      </c>
      <c r="B6966" t="s">
        <v>14161</v>
      </c>
    </row>
    <row r="6967" spans="1:2" x14ac:dyDescent="0.25">
      <c r="A6967" t="s">
        <v>14162</v>
      </c>
      <c r="B6967" t="s">
        <v>14163</v>
      </c>
    </row>
    <row r="6968" spans="1:2" x14ac:dyDescent="0.25">
      <c r="A6968" t="s">
        <v>14164</v>
      </c>
      <c r="B6968" t="s">
        <v>14165</v>
      </c>
    </row>
    <row r="6969" spans="1:2" x14ac:dyDescent="0.25">
      <c r="A6969" t="s">
        <v>14166</v>
      </c>
      <c r="B6969" t="s">
        <v>14167</v>
      </c>
    </row>
    <row r="6970" spans="1:2" x14ac:dyDescent="0.25">
      <c r="A6970" t="s">
        <v>14168</v>
      </c>
      <c r="B6970" t="s">
        <v>6351</v>
      </c>
    </row>
    <row r="6971" spans="1:2" x14ac:dyDescent="0.25">
      <c r="A6971" t="s">
        <v>14169</v>
      </c>
      <c r="B6971" t="s">
        <v>14170</v>
      </c>
    </row>
    <row r="6972" spans="1:2" x14ac:dyDescent="0.25">
      <c r="A6972" t="s">
        <v>14171</v>
      </c>
      <c r="B6972" t="s">
        <v>14172</v>
      </c>
    </row>
    <row r="6973" spans="1:2" x14ac:dyDescent="0.25">
      <c r="A6973" t="s">
        <v>14173</v>
      </c>
      <c r="B6973" t="s">
        <v>14174</v>
      </c>
    </row>
    <row r="6974" spans="1:2" x14ac:dyDescent="0.25">
      <c r="A6974" t="s">
        <v>14175</v>
      </c>
      <c r="B6974" t="s">
        <v>10907</v>
      </c>
    </row>
    <row r="6975" spans="1:2" x14ac:dyDescent="0.25">
      <c r="A6975" t="s">
        <v>14176</v>
      </c>
      <c r="B6975" t="s">
        <v>14177</v>
      </c>
    </row>
    <row r="6976" spans="1:2" x14ac:dyDescent="0.25">
      <c r="A6976" t="s">
        <v>14178</v>
      </c>
      <c r="B6976" t="s">
        <v>5897</v>
      </c>
    </row>
    <row r="6977" spans="1:2" x14ac:dyDescent="0.25">
      <c r="A6977" t="s">
        <v>14179</v>
      </c>
      <c r="B6977" t="s">
        <v>14180</v>
      </c>
    </row>
    <row r="6978" spans="1:2" x14ac:dyDescent="0.25">
      <c r="A6978" t="s">
        <v>14181</v>
      </c>
      <c r="B6978" t="s">
        <v>14182</v>
      </c>
    </row>
    <row r="6979" spans="1:2" x14ac:dyDescent="0.25">
      <c r="A6979" t="s">
        <v>14183</v>
      </c>
      <c r="B6979" t="s">
        <v>14184</v>
      </c>
    </row>
    <row r="6980" spans="1:2" x14ac:dyDescent="0.25">
      <c r="A6980" t="s">
        <v>14185</v>
      </c>
      <c r="B6980" t="s">
        <v>40357</v>
      </c>
    </row>
    <row r="6981" spans="1:2" x14ac:dyDescent="0.25">
      <c r="A6981" t="s">
        <v>14186</v>
      </c>
      <c r="B6981" t="s">
        <v>14187</v>
      </c>
    </row>
    <row r="6982" spans="1:2" x14ac:dyDescent="0.25">
      <c r="A6982" t="s">
        <v>40358</v>
      </c>
      <c r="B6982" t="s">
        <v>40359</v>
      </c>
    </row>
    <row r="6983" spans="1:2" x14ac:dyDescent="0.25">
      <c r="A6983" t="s">
        <v>14188</v>
      </c>
      <c r="B6983" t="s">
        <v>14189</v>
      </c>
    </row>
    <row r="6984" spans="1:2" x14ac:dyDescent="0.25">
      <c r="A6984" t="s">
        <v>14190</v>
      </c>
      <c r="B6984" t="s">
        <v>14191</v>
      </c>
    </row>
    <row r="6985" spans="1:2" x14ac:dyDescent="0.25">
      <c r="A6985" t="s">
        <v>14192</v>
      </c>
      <c r="B6985" t="s">
        <v>14193</v>
      </c>
    </row>
    <row r="6986" spans="1:2" x14ac:dyDescent="0.25">
      <c r="A6986" t="s">
        <v>14205</v>
      </c>
      <c r="B6986" t="s">
        <v>14206</v>
      </c>
    </row>
    <row r="6987" spans="1:2" x14ac:dyDescent="0.25">
      <c r="A6987" t="s">
        <v>14195</v>
      </c>
      <c r="B6987" t="s">
        <v>14196</v>
      </c>
    </row>
    <row r="6988" spans="1:2" x14ac:dyDescent="0.25">
      <c r="A6988" t="s">
        <v>14197</v>
      </c>
      <c r="B6988" t="s">
        <v>14198</v>
      </c>
    </row>
    <row r="6989" spans="1:2" x14ac:dyDescent="0.25">
      <c r="A6989" t="s">
        <v>14199</v>
      </c>
      <c r="B6989" t="s">
        <v>14200</v>
      </c>
    </row>
    <row r="6990" spans="1:2" x14ac:dyDescent="0.25">
      <c r="A6990" t="s">
        <v>14201</v>
      </c>
      <c r="B6990" t="s">
        <v>14202</v>
      </c>
    </row>
    <row r="6991" spans="1:2" x14ac:dyDescent="0.25">
      <c r="A6991" t="s">
        <v>14203</v>
      </c>
      <c r="B6991" t="s">
        <v>14204</v>
      </c>
    </row>
    <row r="6992" spans="1:2" x14ac:dyDescent="0.25">
      <c r="A6992" t="s">
        <v>14210</v>
      </c>
      <c r="B6992" t="s">
        <v>12876</v>
      </c>
    </row>
    <row r="6993" spans="1:2" x14ac:dyDescent="0.25">
      <c r="A6993" t="s">
        <v>14207</v>
      </c>
      <c r="B6993" t="s">
        <v>2944</v>
      </c>
    </row>
    <row r="6994" spans="1:2" x14ac:dyDescent="0.25">
      <c r="A6994" t="s">
        <v>14208</v>
      </c>
      <c r="B6994" t="s">
        <v>14209</v>
      </c>
    </row>
    <row r="6995" spans="1:2" x14ac:dyDescent="0.25">
      <c r="A6995" t="s">
        <v>14250</v>
      </c>
      <c r="B6995" t="s">
        <v>14251</v>
      </c>
    </row>
    <row r="6996" spans="1:2" x14ac:dyDescent="0.25">
      <c r="A6996" t="s">
        <v>14211</v>
      </c>
      <c r="B6996" t="s">
        <v>6025</v>
      </c>
    </row>
    <row r="6997" spans="1:2" x14ac:dyDescent="0.25">
      <c r="A6997" t="s">
        <v>14212</v>
      </c>
      <c r="B6997" t="s">
        <v>2073</v>
      </c>
    </row>
    <row r="6998" spans="1:2" x14ac:dyDescent="0.25">
      <c r="A6998" t="s">
        <v>14213</v>
      </c>
      <c r="B6998" t="s">
        <v>6062</v>
      </c>
    </row>
    <row r="6999" spans="1:2" x14ac:dyDescent="0.25">
      <c r="A6999" t="s">
        <v>14214</v>
      </c>
      <c r="B6999" t="s">
        <v>14215</v>
      </c>
    </row>
    <row r="7000" spans="1:2" x14ac:dyDescent="0.25">
      <c r="A7000" t="s">
        <v>14216</v>
      </c>
      <c r="B7000" t="s">
        <v>14217</v>
      </c>
    </row>
    <row r="7001" spans="1:2" x14ac:dyDescent="0.25">
      <c r="A7001" t="s">
        <v>14218</v>
      </c>
      <c r="B7001" t="s">
        <v>14219</v>
      </c>
    </row>
    <row r="7002" spans="1:2" x14ac:dyDescent="0.25">
      <c r="A7002" t="s">
        <v>14220</v>
      </c>
      <c r="B7002" t="s">
        <v>14221</v>
      </c>
    </row>
    <row r="7003" spans="1:2" x14ac:dyDescent="0.25">
      <c r="A7003" t="s">
        <v>14222</v>
      </c>
      <c r="B7003" t="s">
        <v>10626</v>
      </c>
    </row>
    <row r="7004" spans="1:2" x14ac:dyDescent="0.25">
      <c r="A7004" t="s">
        <v>14223</v>
      </c>
      <c r="B7004" t="s">
        <v>14224</v>
      </c>
    </row>
    <row r="7005" spans="1:2" x14ac:dyDescent="0.25">
      <c r="A7005" t="s">
        <v>14225</v>
      </c>
      <c r="B7005" t="s">
        <v>14226</v>
      </c>
    </row>
    <row r="7006" spans="1:2" x14ac:dyDescent="0.25">
      <c r="A7006" t="s">
        <v>14227</v>
      </c>
      <c r="B7006" t="s">
        <v>14228</v>
      </c>
    </row>
    <row r="7007" spans="1:2" x14ac:dyDescent="0.25">
      <c r="A7007" t="s">
        <v>14229</v>
      </c>
      <c r="B7007" t="s">
        <v>14230</v>
      </c>
    </row>
    <row r="7008" spans="1:2" x14ac:dyDescent="0.25">
      <c r="A7008" t="s">
        <v>14231</v>
      </c>
      <c r="B7008" t="s">
        <v>14232</v>
      </c>
    </row>
    <row r="7009" spans="1:2" x14ac:dyDescent="0.25">
      <c r="A7009" t="s">
        <v>14233</v>
      </c>
      <c r="B7009" t="s">
        <v>14234</v>
      </c>
    </row>
    <row r="7010" spans="1:2" x14ac:dyDescent="0.25">
      <c r="A7010" t="s">
        <v>14235</v>
      </c>
      <c r="B7010" t="s">
        <v>14236</v>
      </c>
    </row>
    <row r="7011" spans="1:2" x14ac:dyDescent="0.25">
      <c r="A7011" t="s">
        <v>14237</v>
      </c>
      <c r="B7011" t="s">
        <v>7680</v>
      </c>
    </row>
    <row r="7012" spans="1:2" x14ac:dyDescent="0.25">
      <c r="A7012" t="s">
        <v>14238</v>
      </c>
      <c r="B7012" t="s">
        <v>11187</v>
      </c>
    </row>
    <row r="7013" spans="1:2" x14ac:dyDescent="0.25">
      <c r="A7013" t="s">
        <v>14239</v>
      </c>
      <c r="B7013" t="s">
        <v>2914</v>
      </c>
    </row>
    <row r="7014" spans="1:2" x14ac:dyDescent="0.25">
      <c r="A7014" t="s">
        <v>14240</v>
      </c>
      <c r="B7014" t="s">
        <v>2701</v>
      </c>
    </row>
    <row r="7015" spans="1:2" x14ac:dyDescent="0.25">
      <c r="A7015" t="s">
        <v>14241</v>
      </c>
      <c r="B7015" t="s">
        <v>14242</v>
      </c>
    </row>
    <row r="7016" spans="1:2" x14ac:dyDescent="0.25">
      <c r="A7016" t="s">
        <v>14243</v>
      </c>
      <c r="B7016" t="s">
        <v>14244</v>
      </c>
    </row>
    <row r="7017" spans="1:2" x14ac:dyDescent="0.25">
      <c r="A7017" t="s">
        <v>14245</v>
      </c>
      <c r="B7017" t="s">
        <v>40360</v>
      </c>
    </row>
    <row r="7018" spans="1:2" x14ac:dyDescent="0.25">
      <c r="A7018" t="s">
        <v>14246</v>
      </c>
      <c r="B7018" t="s">
        <v>14247</v>
      </c>
    </row>
    <row r="7019" spans="1:2" x14ac:dyDescent="0.25">
      <c r="A7019" t="s">
        <v>14248</v>
      </c>
      <c r="B7019" t="s">
        <v>14249</v>
      </c>
    </row>
    <row r="7020" spans="1:2" x14ac:dyDescent="0.25">
      <c r="A7020" t="s">
        <v>14258</v>
      </c>
      <c r="B7020" t="s">
        <v>14259</v>
      </c>
    </row>
    <row r="7021" spans="1:2" x14ac:dyDescent="0.25">
      <c r="A7021" t="s">
        <v>14252</v>
      </c>
      <c r="B7021" t="s">
        <v>14253</v>
      </c>
    </row>
    <row r="7022" spans="1:2" x14ac:dyDescent="0.25">
      <c r="A7022" t="s">
        <v>14254</v>
      </c>
      <c r="B7022" t="s">
        <v>14255</v>
      </c>
    </row>
    <row r="7023" spans="1:2" x14ac:dyDescent="0.25">
      <c r="A7023" t="s">
        <v>14256</v>
      </c>
      <c r="B7023" t="s">
        <v>14257</v>
      </c>
    </row>
    <row r="7024" spans="1:2" x14ac:dyDescent="0.25">
      <c r="A7024" t="s">
        <v>14263</v>
      </c>
      <c r="B7024" t="s">
        <v>12878</v>
      </c>
    </row>
    <row r="7025" spans="1:2" x14ac:dyDescent="0.25">
      <c r="A7025" t="s">
        <v>14260</v>
      </c>
      <c r="B7025" t="s">
        <v>11406</v>
      </c>
    </row>
    <row r="7026" spans="1:2" x14ac:dyDescent="0.25">
      <c r="A7026" t="s">
        <v>14261</v>
      </c>
      <c r="B7026" t="s">
        <v>14262</v>
      </c>
    </row>
    <row r="7027" spans="1:2" x14ac:dyDescent="0.25">
      <c r="A7027" t="s">
        <v>14268</v>
      </c>
      <c r="B7027" t="s">
        <v>14269</v>
      </c>
    </row>
    <row r="7028" spans="1:2" x14ac:dyDescent="0.25">
      <c r="A7028" t="s">
        <v>14264</v>
      </c>
      <c r="B7028" t="s">
        <v>14265</v>
      </c>
    </row>
    <row r="7029" spans="1:2" x14ac:dyDescent="0.25">
      <c r="A7029" t="s">
        <v>14266</v>
      </c>
      <c r="B7029" t="s">
        <v>14267</v>
      </c>
    </row>
    <row r="7030" spans="1:2" x14ac:dyDescent="0.25">
      <c r="A7030" t="s">
        <v>14275</v>
      </c>
      <c r="B7030" t="s">
        <v>14276</v>
      </c>
    </row>
    <row r="7031" spans="1:2" x14ac:dyDescent="0.25">
      <c r="A7031" t="s">
        <v>14270</v>
      </c>
      <c r="B7031" t="s">
        <v>6086</v>
      </c>
    </row>
    <row r="7032" spans="1:2" x14ac:dyDescent="0.25">
      <c r="A7032" t="s">
        <v>14271</v>
      </c>
      <c r="B7032" t="s">
        <v>14272</v>
      </c>
    </row>
    <row r="7033" spans="1:2" x14ac:dyDescent="0.25">
      <c r="A7033" t="s">
        <v>14273</v>
      </c>
      <c r="B7033" t="s">
        <v>14274</v>
      </c>
    </row>
    <row r="7034" spans="1:2" x14ac:dyDescent="0.25">
      <c r="A7034" t="s">
        <v>14279</v>
      </c>
      <c r="B7034" t="s">
        <v>12888</v>
      </c>
    </row>
    <row r="7035" spans="1:2" x14ac:dyDescent="0.25">
      <c r="A7035" t="s">
        <v>14277</v>
      </c>
      <c r="B7035" t="s">
        <v>2324</v>
      </c>
    </row>
    <row r="7036" spans="1:2" x14ac:dyDescent="0.25">
      <c r="A7036" t="s">
        <v>14278</v>
      </c>
      <c r="B7036" t="s">
        <v>10081</v>
      </c>
    </row>
    <row r="7037" spans="1:2" x14ac:dyDescent="0.25">
      <c r="A7037" t="s">
        <v>14285</v>
      </c>
      <c r="B7037" t="s">
        <v>14286</v>
      </c>
    </row>
    <row r="7038" spans="1:2" x14ac:dyDescent="0.25">
      <c r="A7038" t="s">
        <v>14280</v>
      </c>
      <c r="B7038" t="s">
        <v>2338</v>
      </c>
    </row>
    <row r="7039" spans="1:2" x14ac:dyDescent="0.25">
      <c r="A7039" t="s">
        <v>14281</v>
      </c>
      <c r="B7039" t="s">
        <v>14282</v>
      </c>
    </row>
    <row r="7040" spans="1:2" x14ac:dyDescent="0.25">
      <c r="A7040" t="s">
        <v>14283</v>
      </c>
      <c r="B7040" t="s">
        <v>14284</v>
      </c>
    </row>
    <row r="7041" spans="1:2" x14ac:dyDescent="0.25">
      <c r="A7041" t="s">
        <v>14290</v>
      </c>
      <c r="B7041" t="s">
        <v>14291</v>
      </c>
    </row>
    <row r="7042" spans="1:2" x14ac:dyDescent="0.25">
      <c r="A7042" t="s">
        <v>14287</v>
      </c>
      <c r="B7042" t="s">
        <v>9463</v>
      </c>
    </row>
    <row r="7043" spans="1:2" x14ac:dyDescent="0.25">
      <c r="A7043" t="s">
        <v>14288</v>
      </c>
      <c r="B7043" t="s">
        <v>14289</v>
      </c>
    </row>
    <row r="7044" spans="1:2" x14ac:dyDescent="0.25">
      <c r="A7044" t="s">
        <v>14299</v>
      </c>
      <c r="B7044" t="s">
        <v>14300</v>
      </c>
    </row>
    <row r="7045" spans="1:2" x14ac:dyDescent="0.25">
      <c r="A7045" t="s">
        <v>14292</v>
      </c>
      <c r="B7045" t="s">
        <v>14293</v>
      </c>
    </row>
    <row r="7046" spans="1:2" x14ac:dyDescent="0.25">
      <c r="A7046" t="s">
        <v>14294</v>
      </c>
      <c r="B7046" t="s">
        <v>8558</v>
      </c>
    </row>
    <row r="7047" spans="1:2" x14ac:dyDescent="0.25">
      <c r="A7047" t="s">
        <v>14295</v>
      </c>
      <c r="B7047" t="s">
        <v>9178</v>
      </c>
    </row>
    <row r="7048" spans="1:2" x14ac:dyDescent="0.25">
      <c r="A7048" t="s">
        <v>14296</v>
      </c>
      <c r="B7048" t="s">
        <v>14297</v>
      </c>
    </row>
    <row r="7049" spans="1:2" x14ac:dyDescent="0.25">
      <c r="A7049" t="s">
        <v>14298</v>
      </c>
      <c r="B7049" t="s">
        <v>5549</v>
      </c>
    </row>
    <row r="7050" spans="1:2" x14ac:dyDescent="0.25">
      <c r="A7050" t="s">
        <v>14304</v>
      </c>
      <c r="B7050" t="s">
        <v>14305</v>
      </c>
    </row>
    <row r="7051" spans="1:2" x14ac:dyDescent="0.25">
      <c r="A7051" t="s">
        <v>14301</v>
      </c>
      <c r="B7051" t="s">
        <v>10440</v>
      </c>
    </row>
    <row r="7052" spans="1:2" x14ac:dyDescent="0.25">
      <c r="A7052" t="s">
        <v>14302</v>
      </c>
      <c r="B7052" t="s">
        <v>14303</v>
      </c>
    </row>
    <row r="7053" spans="1:2" x14ac:dyDescent="0.25">
      <c r="A7053" t="s">
        <v>14312</v>
      </c>
      <c r="B7053" t="s">
        <v>14313</v>
      </c>
    </row>
    <row r="7054" spans="1:2" x14ac:dyDescent="0.25">
      <c r="A7054" t="s">
        <v>14306</v>
      </c>
      <c r="B7054" t="s">
        <v>2587</v>
      </c>
    </row>
    <row r="7055" spans="1:2" x14ac:dyDescent="0.25">
      <c r="A7055" t="s">
        <v>14307</v>
      </c>
      <c r="B7055" t="s">
        <v>11636</v>
      </c>
    </row>
    <row r="7056" spans="1:2" x14ac:dyDescent="0.25">
      <c r="A7056" t="s">
        <v>14308</v>
      </c>
      <c r="B7056" t="s">
        <v>14309</v>
      </c>
    </row>
    <row r="7057" spans="1:2" x14ac:dyDescent="0.25">
      <c r="A7057" t="s">
        <v>14310</v>
      </c>
      <c r="B7057" t="s">
        <v>14311</v>
      </c>
    </row>
    <row r="7058" spans="1:2" x14ac:dyDescent="0.25">
      <c r="A7058" t="s">
        <v>14317</v>
      </c>
      <c r="B7058" t="s">
        <v>14318</v>
      </c>
    </row>
    <row r="7059" spans="1:2" x14ac:dyDescent="0.25">
      <c r="A7059" t="s">
        <v>14314</v>
      </c>
      <c r="B7059" t="s">
        <v>2572</v>
      </c>
    </row>
    <row r="7060" spans="1:2" x14ac:dyDescent="0.25">
      <c r="A7060" t="s">
        <v>14315</v>
      </c>
      <c r="B7060" t="s">
        <v>14316</v>
      </c>
    </row>
    <row r="7061" spans="1:2" x14ac:dyDescent="0.25">
      <c r="A7061" t="s">
        <v>14328</v>
      </c>
      <c r="B7061" t="s">
        <v>14329</v>
      </c>
    </row>
    <row r="7062" spans="1:2" x14ac:dyDescent="0.25">
      <c r="A7062" t="s">
        <v>14319</v>
      </c>
      <c r="B7062" t="s">
        <v>2977</v>
      </c>
    </row>
    <row r="7063" spans="1:2" x14ac:dyDescent="0.25">
      <c r="A7063" t="s">
        <v>14320</v>
      </c>
      <c r="B7063" t="s">
        <v>2217</v>
      </c>
    </row>
    <row r="7064" spans="1:2" x14ac:dyDescent="0.25">
      <c r="A7064" t="s">
        <v>14321</v>
      </c>
      <c r="B7064" t="s">
        <v>2340</v>
      </c>
    </row>
    <row r="7065" spans="1:2" x14ac:dyDescent="0.25">
      <c r="A7065" t="s">
        <v>14322</v>
      </c>
      <c r="B7065" t="s">
        <v>14323</v>
      </c>
    </row>
    <row r="7066" spans="1:2" x14ac:dyDescent="0.25">
      <c r="A7066" t="s">
        <v>14324</v>
      </c>
      <c r="B7066" t="s">
        <v>14325</v>
      </c>
    </row>
    <row r="7067" spans="1:2" x14ac:dyDescent="0.25">
      <c r="A7067" t="s">
        <v>14326</v>
      </c>
      <c r="B7067" t="s">
        <v>14327</v>
      </c>
    </row>
    <row r="7068" spans="1:2" x14ac:dyDescent="0.25">
      <c r="A7068" t="s">
        <v>14335</v>
      </c>
      <c r="B7068" t="s">
        <v>14336</v>
      </c>
    </row>
    <row r="7069" spans="1:2" x14ac:dyDescent="0.25">
      <c r="A7069" t="s">
        <v>14330</v>
      </c>
      <c r="B7069" t="s">
        <v>10087</v>
      </c>
    </row>
    <row r="7070" spans="1:2" x14ac:dyDescent="0.25">
      <c r="A7070" t="s">
        <v>14331</v>
      </c>
      <c r="B7070" t="s">
        <v>14332</v>
      </c>
    </row>
    <row r="7071" spans="1:2" x14ac:dyDescent="0.25">
      <c r="A7071" t="s">
        <v>14333</v>
      </c>
      <c r="B7071" t="s">
        <v>14334</v>
      </c>
    </row>
    <row r="7072" spans="1:2" x14ac:dyDescent="0.25">
      <c r="A7072" t="s">
        <v>14347</v>
      </c>
      <c r="B7072" t="s">
        <v>14348</v>
      </c>
    </row>
    <row r="7073" spans="1:2" x14ac:dyDescent="0.25">
      <c r="A7073" t="s">
        <v>14337</v>
      </c>
      <c r="B7073" t="s">
        <v>14338</v>
      </c>
    </row>
    <row r="7074" spans="1:2" x14ac:dyDescent="0.25">
      <c r="A7074" t="s">
        <v>14339</v>
      </c>
      <c r="B7074" t="s">
        <v>14340</v>
      </c>
    </row>
    <row r="7075" spans="1:2" x14ac:dyDescent="0.25">
      <c r="A7075" t="s">
        <v>14341</v>
      </c>
      <c r="B7075" t="s">
        <v>14342</v>
      </c>
    </row>
    <row r="7076" spans="1:2" x14ac:dyDescent="0.25">
      <c r="A7076" t="s">
        <v>14343</v>
      </c>
      <c r="B7076" t="s">
        <v>14344</v>
      </c>
    </row>
    <row r="7077" spans="1:2" x14ac:dyDescent="0.25">
      <c r="A7077" t="s">
        <v>14345</v>
      </c>
      <c r="B7077" t="s">
        <v>14346</v>
      </c>
    </row>
    <row r="7078" spans="1:2" x14ac:dyDescent="0.25">
      <c r="A7078" t="s">
        <v>14357</v>
      </c>
      <c r="B7078" t="s">
        <v>14358</v>
      </c>
    </row>
    <row r="7079" spans="1:2" x14ac:dyDescent="0.25">
      <c r="A7079" t="s">
        <v>14349</v>
      </c>
      <c r="B7079" t="s">
        <v>14350</v>
      </c>
    </row>
    <row r="7080" spans="1:2" x14ac:dyDescent="0.25">
      <c r="A7080" t="s">
        <v>14351</v>
      </c>
      <c r="B7080" t="s">
        <v>14352</v>
      </c>
    </row>
    <row r="7081" spans="1:2" x14ac:dyDescent="0.25">
      <c r="A7081" t="s">
        <v>14353</v>
      </c>
      <c r="B7081" t="s">
        <v>14354</v>
      </c>
    </row>
    <row r="7082" spans="1:2" x14ac:dyDescent="0.25">
      <c r="A7082" t="s">
        <v>14355</v>
      </c>
      <c r="B7082" t="s">
        <v>14356</v>
      </c>
    </row>
    <row r="7083" spans="1:2" x14ac:dyDescent="0.25">
      <c r="A7083" t="s">
        <v>14364</v>
      </c>
      <c r="B7083" t="s">
        <v>14365</v>
      </c>
    </row>
    <row r="7084" spans="1:2" x14ac:dyDescent="0.25">
      <c r="A7084" t="s">
        <v>14359</v>
      </c>
      <c r="B7084" t="s">
        <v>11615</v>
      </c>
    </row>
    <row r="7085" spans="1:2" x14ac:dyDescent="0.25">
      <c r="A7085" t="s">
        <v>14360</v>
      </c>
      <c r="B7085" t="s">
        <v>1953</v>
      </c>
    </row>
    <row r="7086" spans="1:2" x14ac:dyDescent="0.25">
      <c r="A7086" t="s">
        <v>14361</v>
      </c>
      <c r="B7086" t="s">
        <v>3522</v>
      </c>
    </row>
    <row r="7087" spans="1:2" x14ac:dyDescent="0.25">
      <c r="A7087" t="s">
        <v>14362</v>
      </c>
      <c r="B7087" t="s">
        <v>14363</v>
      </c>
    </row>
    <row r="7088" spans="1:2" x14ac:dyDescent="0.25">
      <c r="A7088" t="s">
        <v>14374</v>
      </c>
      <c r="B7088" t="s">
        <v>12890</v>
      </c>
    </row>
    <row r="7089" spans="1:2" x14ac:dyDescent="0.25">
      <c r="A7089" t="s">
        <v>14366</v>
      </c>
      <c r="B7089" t="s">
        <v>2376</v>
      </c>
    </row>
    <row r="7090" spans="1:2" x14ac:dyDescent="0.25">
      <c r="A7090" t="s">
        <v>14367</v>
      </c>
      <c r="B7090" t="s">
        <v>14368</v>
      </c>
    </row>
    <row r="7091" spans="1:2" x14ac:dyDescent="0.25">
      <c r="A7091" t="s">
        <v>14369</v>
      </c>
      <c r="B7091" t="s">
        <v>3645</v>
      </c>
    </row>
    <row r="7092" spans="1:2" x14ac:dyDescent="0.25">
      <c r="A7092" t="s">
        <v>14370</v>
      </c>
      <c r="B7092" t="s">
        <v>14371</v>
      </c>
    </row>
    <row r="7093" spans="1:2" x14ac:dyDescent="0.25">
      <c r="A7093" t="s">
        <v>14372</v>
      </c>
      <c r="B7093" t="s">
        <v>14373</v>
      </c>
    </row>
    <row r="7094" spans="1:2" x14ac:dyDescent="0.25">
      <c r="A7094" t="s">
        <v>14379</v>
      </c>
      <c r="B7094" t="s">
        <v>14380</v>
      </c>
    </row>
    <row r="7095" spans="1:2" x14ac:dyDescent="0.25">
      <c r="A7095" t="s">
        <v>14375</v>
      </c>
      <c r="B7095" t="s">
        <v>14376</v>
      </c>
    </row>
    <row r="7096" spans="1:2" x14ac:dyDescent="0.25">
      <c r="A7096" t="s">
        <v>14377</v>
      </c>
      <c r="B7096" t="s">
        <v>14378</v>
      </c>
    </row>
    <row r="7097" spans="1:2" x14ac:dyDescent="0.25">
      <c r="A7097" t="s">
        <v>14387</v>
      </c>
      <c r="B7097" t="s">
        <v>12892</v>
      </c>
    </row>
    <row r="7098" spans="1:2" x14ac:dyDescent="0.25">
      <c r="A7098" t="s">
        <v>14381</v>
      </c>
      <c r="B7098" t="s">
        <v>2413</v>
      </c>
    </row>
    <row r="7099" spans="1:2" x14ac:dyDescent="0.25">
      <c r="A7099" t="s">
        <v>14382</v>
      </c>
      <c r="B7099" t="s">
        <v>11960</v>
      </c>
    </row>
    <row r="7100" spans="1:2" x14ac:dyDescent="0.25">
      <c r="A7100" t="s">
        <v>14383</v>
      </c>
      <c r="B7100" t="s">
        <v>14384</v>
      </c>
    </row>
    <row r="7101" spans="1:2" x14ac:dyDescent="0.25">
      <c r="A7101" t="s">
        <v>14385</v>
      </c>
      <c r="B7101" t="s">
        <v>14386</v>
      </c>
    </row>
    <row r="7102" spans="1:2" x14ac:dyDescent="0.25">
      <c r="A7102" t="s">
        <v>14393</v>
      </c>
      <c r="B7102" t="s">
        <v>12894</v>
      </c>
    </row>
    <row r="7103" spans="1:2" x14ac:dyDescent="0.25">
      <c r="A7103" t="s">
        <v>14388</v>
      </c>
      <c r="B7103" t="s">
        <v>2431</v>
      </c>
    </row>
    <row r="7104" spans="1:2" x14ac:dyDescent="0.25">
      <c r="A7104" t="s">
        <v>14389</v>
      </c>
      <c r="B7104" t="s">
        <v>2703</v>
      </c>
    </row>
    <row r="7105" spans="1:2" x14ac:dyDescent="0.25">
      <c r="A7105" t="s">
        <v>14390</v>
      </c>
      <c r="B7105" t="s">
        <v>14391</v>
      </c>
    </row>
    <row r="7106" spans="1:2" x14ac:dyDescent="0.25">
      <c r="A7106" t="s">
        <v>14392</v>
      </c>
      <c r="B7106" t="s">
        <v>10003</v>
      </c>
    </row>
    <row r="7107" spans="1:2" x14ac:dyDescent="0.25">
      <c r="A7107" t="s">
        <v>14397</v>
      </c>
      <c r="B7107" t="s">
        <v>12896</v>
      </c>
    </row>
    <row r="7108" spans="1:2" x14ac:dyDescent="0.25">
      <c r="A7108" t="s">
        <v>14394</v>
      </c>
      <c r="B7108" t="s">
        <v>7514</v>
      </c>
    </row>
    <row r="7109" spans="1:2" x14ac:dyDescent="0.25">
      <c r="A7109" t="s">
        <v>14395</v>
      </c>
      <c r="B7109" t="s">
        <v>14396</v>
      </c>
    </row>
    <row r="7110" spans="1:2" x14ac:dyDescent="0.25">
      <c r="A7110" t="s">
        <v>14403</v>
      </c>
      <c r="B7110" t="s">
        <v>14404</v>
      </c>
    </row>
    <row r="7111" spans="1:2" x14ac:dyDescent="0.25">
      <c r="A7111" t="s">
        <v>14398</v>
      </c>
      <c r="B7111" t="s">
        <v>11754</v>
      </c>
    </row>
    <row r="7112" spans="1:2" x14ac:dyDescent="0.25">
      <c r="A7112" t="s">
        <v>14399</v>
      </c>
      <c r="B7112" t="s">
        <v>9154</v>
      </c>
    </row>
    <row r="7113" spans="1:2" x14ac:dyDescent="0.25">
      <c r="A7113" t="s">
        <v>14400</v>
      </c>
      <c r="B7113" t="s">
        <v>2647</v>
      </c>
    </row>
    <row r="7114" spans="1:2" x14ac:dyDescent="0.25">
      <c r="A7114" t="s">
        <v>14401</v>
      </c>
      <c r="B7114" t="s">
        <v>14402</v>
      </c>
    </row>
    <row r="7115" spans="1:2" x14ac:dyDescent="0.25">
      <c r="A7115" t="s">
        <v>14410</v>
      </c>
      <c r="B7115" t="s">
        <v>14411</v>
      </c>
    </row>
    <row r="7116" spans="1:2" x14ac:dyDescent="0.25">
      <c r="A7116" t="s">
        <v>14405</v>
      </c>
      <c r="B7116" t="s">
        <v>13383</v>
      </c>
    </row>
    <row r="7117" spans="1:2" x14ac:dyDescent="0.25">
      <c r="A7117" t="s">
        <v>14406</v>
      </c>
      <c r="B7117" t="s">
        <v>14407</v>
      </c>
    </row>
    <row r="7118" spans="1:2" x14ac:dyDescent="0.25">
      <c r="A7118" t="s">
        <v>14408</v>
      </c>
      <c r="B7118" t="s">
        <v>14409</v>
      </c>
    </row>
    <row r="7119" spans="1:2" x14ac:dyDescent="0.25">
      <c r="A7119" t="s">
        <v>14413</v>
      </c>
      <c r="B7119" t="s">
        <v>14414</v>
      </c>
    </row>
    <row r="7120" spans="1:2" x14ac:dyDescent="0.25">
      <c r="A7120" t="s">
        <v>14412</v>
      </c>
      <c r="B7120" t="s">
        <v>2800</v>
      </c>
    </row>
    <row r="7121" spans="1:2" x14ac:dyDescent="0.25">
      <c r="A7121" t="s">
        <v>14420</v>
      </c>
      <c r="B7121" t="s">
        <v>14421</v>
      </c>
    </row>
    <row r="7122" spans="1:2" x14ac:dyDescent="0.25">
      <c r="A7122" t="s">
        <v>14415</v>
      </c>
      <c r="B7122" t="s">
        <v>11773</v>
      </c>
    </row>
    <row r="7123" spans="1:2" x14ac:dyDescent="0.25">
      <c r="A7123" t="s">
        <v>14416</v>
      </c>
      <c r="B7123" t="s">
        <v>14417</v>
      </c>
    </row>
    <row r="7124" spans="1:2" x14ac:dyDescent="0.25">
      <c r="A7124" t="s">
        <v>14418</v>
      </c>
      <c r="B7124" t="s">
        <v>14419</v>
      </c>
    </row>
    <row r="7125" spans="1:2" x14ac:dyDescent="0.25">
      <c r="A7125" t="s">
        <v>14426</v>
      </c>
      <c r="B7125" t="s">
        <v>14427</v>
      </c>
    </row>
    <row r="7126" spans="1:2" x14ac:dyDescent="0.25">
      <c r="A7126" t="s">
        <v>14422</v>
      </c>
      <c r="B7126" t="s">
        <v>14423</v>
      </c>
    </row>
    <row r="7127" spans="1:2" x14ac:dyDescent="0.25">
      <c r="A7127" t="s">
        <v>14424</v>
      </c>
      <c r="B7127" t="s">
        <v>14425</v>
      </c>
    </row>
    <row r="7128" spans="1:2" x14ac:dyDescent="0.25">
      <c r="A7128" t="s">
        <v>14435</v>
      </c>
      <c r="B7128" t="s">
        <v>12900</v>
      </c>
    </row>
    <row r="7129" spans="1:2" x14ac:dyDescent="0.25">
      <c r="A7129" t="s">
        <v>14428</v>
      </c>
      <c r="B7129" t="s">
        <v>2447</v>
      </c>
    </row>
    <row r="7130" spans="1:2" x14ac:dyDescent="0.25">
      <c r="A7130" t="s">
        <v>14429</v>
      </c>
      <c r="B7130" t="s">
        <v>14430</v>
      </c>
    </row>
    <row r="7131" spans="1:2" x14ac:dyDescent="0.25">
      <c r="A7131" t="s">
        <v>14431</v>
      </c>
      <c r="B7131" t="s">
        <v>14432</v>
      </c>
    </row>
    <row r="7132" spans="1:2" x14ac:dyDescent="0.25">
      <c r="A7132" t="s">
        <v>14433</v>
      </c>
      <c r="B7132" t="s">
        <v>14434</v>
      </c>
    </row>
    <row r="7133" spans="1:2" x14ac:dyDescent="0.25">
      <c r="A7133" t="s">
        <v>14440</v>
      </c>
      <c r="B7133" t="s">
        <v>12902</v>
      </c>
    </row>
    <row r="7134" spans="1:2" x14ac:dyDescent="0.25">
      <c r="A7134" t="s">
        <v>14436</v>
      </c>
      <c r="B7134" t="s">
        <v>1844</v>
      </c>
    </row>
    <row r="7135" spans="1:2" x14ac:dyDescent="0.25">
      <c r="A7135" t="s">
        <v>14437</v>
      </c>
      <c r="B7135" t="s">
        <v>10565</v>
      </c>
    </row>
    <row r="7136" spans="1:2" x14ac:dyDescent="0.25">
      <c r="A7136" t="s">
        <v>14438</v>
      </c>
      <c r="B7136" t="s">
        <v>14439</v>
      </c>
    </row>
    <row r="7137" spans="1:2" x14ac:dyDescent="0.25">
      <c r="A7137" t="s">
        <v>14443</v>
      </c>
      <c r="B7137" t="s">
        <v>12904</v>
      </c>
    </row>
    <row r="7138" spans="1:2" x14ac:dyDescent="0.25">
      <c r="A7138" t="s">
        <v>14441</v>
      </c>
      <c r="B7138" t="s">
        <v>2457</v>
      </c>
    </row>
    <row r="7139" spans="1:2" x14ac:dyDescent="0.25">
      <c r="A7139" t="s">
        <v>14442</v>
      </c>
      <c r="B7139" t="s">
        <v>10131</v>
      </c>
    </row>
    <row r="7140" spans="1:2" x14ac:dyDescent="0.25">
      <c r="A7140" t="s">
        <v>14454</v>
      </c>
      <c r="B7140" t="s">
        <v>14455</v>
      </c>
    </row>
    <row r="7141" spans="1:2" x14ac:dyDescent="0.25">
      <c r="A7141" t="s">
        <v>14444</v>
      </c>
      <c r="B7141" t="s">
        <v>14445</v>
      </c>
    </row>
    <row r="7142" spans="1:2" x14ac:dyDescent="0.25">
      <c r="A7142" t="s">
        <v>14446</v>
      </c>
      <c r="B7142" t="s">
        <v>1947</v>
      </c>
    </row>
    <row r="7143" spans="1:2" x14ac:dyDescent="0.25">
      <c r="A7143" t="s">
        <v>14447</v>
      </c>
      <c r="B7143" t="s">
        <v>5444</v>
      </c>
    </row>
    <row r="7144" spans="1:2" x14ac:dyDescent="0.25">
      <c r="A7144" t="s">
        <v>14448</v>
      </c>
      <c r="B7144" t="s">
        <v>14449</v>
      </c>
    </row>
    <row r="7145" spans="1:2" x14ac:dyDescent="0.25">
      <c r="A7145" t="s">
        <v>14450</v>
      </c>
      <c r="B7145" t="s">
        <v>14451</v>
      </c>
    </row>
    <row r="7146" spans="1:2" x14ac:dyDescent="0.25">
      <c r="A7146" t="s">
        <v>14452</v>
      </c>
      <c r="B7146" t="s">
        <v>14453</v>
      </c>
    </row>
    <row r="7147" spans="1:2" x14ac:dyDescent="0.25">
      <c r="A7147" t="s">
        <v>14463</v>
      </c>
      <c r="B7147" t="s">
        <v>14464</v>
      </c>
    </row>
    <row r="7148" spans="1:2" x14ac:dyDescent="0.25">
      <c r="A7148" t="s">
        <v>14456</v>
      </c>
      <c r="B7148" t="s">
        <v>8631</v>
      </c>
    </row>
    <row r="7149" spans="1:2" x14ac:dyDescent="0.25">
      <c r="A7149" t="s">
        <v>14457</v>
      </c>
      <c r="B7149" t="s">
        <v>14458</v>
      </c>
    </row>
    <row r="7150" spans="1:2" x14ac:dyDescent="0.25">
      <c r="A7150" t="s">
        <v>14459</v>
      </c>
      <c r="B7150" t="s">
        <v>5792</v>
      </c>
    </row>
    <row r="7151" spans="1:2" x14ac:dyDescent="0.25">
      <c r="A7151" t="s">
        <v>14460</v>
      </c>
      <c r="B7151" t="s">
        <v>5869</v>
      </c>
    </row>
    <row r="7152" spans="1:2" x14ac:dyDescent="0.25">
      <c r="A7152" t="s">
        <v>14461</v>
      </c>
      <c r="B7152" t="s">
        <v>14462</v>
      </c>
    </row>
    <row r="7153" spans="1:2" x14ac:dyDescent="0.25">
      <c r="A7153" t="s">
        <v>14470</v>
      </c>
      <c r="B7153" t="s">
        <v>14471</v>
      </c>
    </row>
    <row r="7154" spans="1:2" x14ac:dyDescent="0.25">
      <c r="A7154" t="s">
        <v>14465</v>
      </c>
      <c r="B7154" t="s">
        <v>14466</v>
      </c>
    </row>
    <row r="7155" spans="1:2" x14ac:dyDescent="0.25">
      <c r="A7155" t="s">
        <v>14467</v>
      </c>
      <c r="B7155" t="s">
        <v>2989</v>
      </c>
    </row>
    <row r="7156" spans="1:2" x14ac:dyDescent="0.25">
      <c r="A7156" t="s">
        <v>14468</v>
      </c>
      <c r="B7156" t="s">
        <v>14469</v>
      </c>
    </row>
    <row r="7157" spans="1:2" x14ac:dyDescent="0.25">
      <c r="A7157" t="s">
        <v>14480</v>
      </c>
      <c r="B7157" t="s">
        <v>12910</v>
      </c>
    </row>
    <row r="7158" spans="1:2" x14ac:dyDescent="0.25">
      <c r="A7158" t="s">
        <v>14472</v>
      </c>
      <c r="B7158" t="s">
        <v>12653</v>
      </c>
    </row>
    <row r="7159" spans="1:2" x14ac:dyDescent="0.25">
      <c r="A7159" t="s">
        <v>14473</v>
      </c>
      <c r="B7159" t="s">
        <v>2232</v>
      </c>
    </row>
    <row r="7160" spans="1:2" x14ac:dyDescent="0.25">
      <c r="A7160" t="s">
        <v>14474</v>
      </c>
      <c r="B7160" t="s">
        <v>14475</v>
      </c>
    </row>
    <row r="7161" spans="1:2" x14ac:dyDescent="0.25">
      <c r="A7161" t="s">
        <v>14476</v>
      </c>
      <c r="B7161" t="s">
        <v>14477</v>
      </c>
    </row>
    <row r="7162" spans="1:2" x14ac:dyDescent="0.25">
      <c r="A7162" t="s">
        <v>14478</v>
      </c>
      <c r="B7162" t="s">
        <v>14479</v>
      </c>
    </row>
    <row r="7163" spans="1:2" x14ac:dyDescent="0.25">
      <c r="A7163" t="s">
        <v>14488</v>
      </c>
      <c r="B7163" t="s">
        <v>14489</v>
      </c>
    </row>
    <row r="7164" spans="1:2" x14ac:dyDescent="0.25">
      <c r="A7164" t="s">
        <v>14481</v>
      </c>
      <c r="B7164" t="s">
        <v>14482</v>
      </c>
    </row>
    <row r="7165" spans="1:2" x14ac:dyDescent="0.25">
      <c r="A7165" t="s">
        <v>14483</v>
      </c>
      <c r="B7165" t="s">
        <v>10832</v>
      </c>
    </row>
    <row r="7166" spans="1:2" x14ac:dyDescent="0.25">
      <c r="A7166" t="s">
        <v>14484</v>
      </c>
      <c r="B7166" t="s">
        <v>14485</v>
      </c>
    </row>
    <row r="7167" spans="1:2" x14ac:dyDescent="0.25">
      <c r="A7167" t="s">
        <v>14486</v>
      </c>
      <c r="B7167" t="s">
        <v>14487</v>
      </c>
    </row>
    <row r="7168" spans="1:2" x14ac:dyDescent="0.25">
      <c r="A7168" t="s">
        <v>14495</v>
      </c>
      <c r="B7168" t="s">
        <v>12914</v>
      </c>
    </row>
    <row r="7169" spans="1:2" x14ac:dyDescent="0.25">
      <c r="A7169" t="s">
        <v>14490</v>
      </c>
      <c r="B7169" t="s">
        <v>12658</v>
      </c>
    </row>
    <row r="7170" spans="1:2" x14ac:dyDescent="0.25">
      <c r="A7170" t="s">
        <v>14491</v>
      </c>
      <c r="B7170" t="s">
        <v>14492</v>
      </c>
    </row>
    <row r="7171" spans="1:2" x14ac:dyDescent="0.25">
      <c r="A7171" t="s">
        <v>14493</v>
      </c>
      <c r="B7171" t="s">
        <v>14494</v>
      </c>
    </row>
    <row r="7172" spans="1:2" x14ac:dyDescent="0.25">
      <c r="A7172" t="s">
        <v>14499</v>
      </c>
      <c r="B7172" t="s">
        <v>14500</v>
      </c>
    </row>
    <row r="7173" spans="1:2" x14ac:dyDescent="0.25">
      <c r="A7173" t="s">
        <v>14496</v>
      </c>
      <c r="B7173" t="s">
        <v>14497</v>
      </c>
    </row>
    <row r="7174" spans="1:2" x14ac:dyDescent="0.25">
      <c r="A7174" t="s">
        <v>14498</v>
      </c>
      <c r="B7174" t="s">
        <v>2979</v>
      </c>
    </row>
    <row r="7175" spans="1:2" x14ac:dyDescent="0.25">
      <c r="A7175" t="s">
        <v>14506</v>
      </c>
      <c r="B7175" t="s">
        <v>14507</v>
      </c>
    </row>
    <row r="7176" spans="1:2" x14ac:dyDescent="0.25">
      <c r="A7176" t="s">
        <v>14501</v>
      </c>
      <c r="B7176" t="s">
        <v>14502</v>
      </c>
    </row>
    <row r="7177" spans="1:2" x14ac:dyDescent="0.25">
      <c r="A7177" t="s">
        <v>14503</v>
      </c>
      <c r="B7177" t="s">
        <v>14504</v>
      </c>
    </row>
    <row r="7178" spans="1:2" x14ac:dyDescent="0.25">
      <c r="A7178" t="s">
        <v>14505</v>
      </c>
      <c r="B7178" t="s">
        <v>1945</v>
      </c>
    </row>
    <row r="7179" spans="1:2" x14ac:dyDescent="0.25">
      <c r="A7179" t="s">
        <v>14515</v>
      </c>
      <c r="B7179" t="s">
        <v>12918</v>
      </c>
    </row>
    <row r="7180" spans="1:2" x14ac:dyDescent="0.25">
      <c r="A7180" t="s">
        <v>14508</v>
      </c>
      <c r="B7180" t="s">
        <v>2475</v>
      </c>
    </row>
    <row r="7181" spans="1:2" x14ac:dyDescent="0.25">
      <c r="A7181" t="s">
        <v>14509</v>
      </c>
      <c r="B7181" t="s">
        <v>14510</v>
      </c>
    </row>
    <row r="7182" spans="1:2" x14ac:dyDescent="0.25">
      <c r="A7182" t="s">
        <v>14511</v>
      </c>
      <c r="B7182" t="s">
        <v>14512</v>
      </c>
    </row>
    <row r="7183" spans="1:2" x14ac:dyDescent="0.25">
      <c r="A7183" t="s">
        <v>14513</v>
      </c>
      <c r="B7183" t="s">
        <v>14514</v>
      </c>
    </row>
    <row r="7184" spans="1:2" x14ac:dyDescent="0.25">
      <c r="A7184" t="s">
        <v>14527</v>
      </c>
      <c r="B7184" t="s">
        <v>12920</v>
      </c>
    </row>
    <row r="7185" spans="1:2" x14ac:dyDescent="0.25">
      <c r="A7185" t="s">
        <v>14516</v>
      </c>
      <c r="B7185" t="s">
        <v>2494</v>
      </c>
    </row>
    <row r="7186" spans="1:2" x14ac:dyDescent="0.25">
      <c r="A7186" t="s">
        <v>14517</v>
      </c>
      <c r="B7186" t="s">
        <v>14518</v>
      </c>
    </row>
    <row r="7187" spans="1:2" x14ac:dyDescent="0.25">
      <c r="A7187" t="s">
        <v>14519</v>
      </c>
      <c r="B7187" t="s">
        <v>14520</v>
      </c>
    </row>
    <row r="7188" spans="1:2" x14ac:dyDescent="0.25">
      <c r="A7188" t="s">
        <v>14521</v>
      </c>
      <c r="B7188" t="s">
        <v>14522</v>
      </c>
    </row>
    <row r="7189" spans="1:2" x14ac:dyDescent="0.25">
      <c r="A7189" t="s">
        <v>14523</v>
      </c>
      <c r="B7189" t="s">
        <v>14524</v>
      </c>
    </row>
    <row r="7190" spans="1:2" x14ac:dyDescent="0.25">
      <c r="A7190" t="s">
        <v>14525</v>
      </c>
      <c r="B7190" t="s">
        <v>14526</v>
      </c>
    </row>
    <row r="7191" spans="1:2" x14ac:dyDescent="0.25">
      <c r="A7191" t="s">
        <v>14532</v>
      </c>
      <c r="B7191" t="s">
        <v>14533</v>
      </c>
    </row>
    <row r="7192" spans="1:2" x14ac:dyDescent="0.25">
      <c r="A7192" t="s">
        <v>14528</v>
      </c>
      <c r="B7192" t="s">
        <v>2146</v>
      </c>
    </row>
    <row r="7193" spans="1:2" x14ac:dyDescent="0.25">
      <c r="A7193" t="s">
        <v>14529</v>
      </c>
      <c r="B7193" t="s">
        <v>4341</v>
      </c>
    </row>
    <row r="7194" spans="1:2" x14ac:dyDescent="0.25">
      <c r="A7194" t="s">
        <v>14530</v>
      </c>
      <c r="B7194" t="s">
        <v>14531</v>
      </c>
    </row>
    <row r="7195" spans="1:2" x14ac:dyDescent="0.25">
      <c r="A7195" t="s">
        <v>14549</v>
      </c>
      <c r="B7195" t="s">
        <v>12926</v>
      </c>
    </row>
    <row r="7196" spans="1:2" x14ac:dyDescent="0.25">
      <c r="A7196" t="s">
        <v>14534</v>
      </c>
      <c r="B7196" t="s">
        <v>3104</v>
      </c>
    </row>
    <row r="7197" spans="1:2" x14ac:dyDescent="0.25">
      <c r="A7197" t="s">
        <v>14535</v>
      </c>
      <c r="B7197" t="s">
        <v>14536</v>
      </c>
    </row>
    <row r="7198" spans="1:2" x14ac:dyDescent="0.25">
      <c r="A7198" t="s">
        <v>14537</v>
      </c>
      <c r="B7198" t="s">
        <v>14538</v>
      </c>
    </row>
    <row r="7199" spans="1:2" x14ac:dyDescent="0.25">
      <c r="A7199" t="s">
        <v>14539</v>
      </c>
      <c r="B7199" t="s">
        <v>14540</v>
      </c>
    </row>
    <row r="7200" spans="1:2" x14ac:dyDescent="0.25">
      <c r="A7200" t="s">
        <v>14541</v>
      </c>
      <c r="B7200" t="s">
        <v>14542</v>
      </c>
    </row>
    <row r="7201" spans="1:2" x14ac:dyDescent="0.25">
      <c r="A7201" t="s">
        <v>14543</v>
      </c>
      <c r="B7201" t="s">
        <v>14544</v>
      </c>
    </row>
    <row r="7202" spans="1:2" x14ac:dyDescent="0.25">
      <c r="A7202" t="s">
        <v>14545</v>
      </c>
      <c r="B7202" t="s">
        <v>14546</v>
      </c>
    </row>
    <row r="7203" spans="1:2" x14ac:dyDescent="0.25">
      <c r="A7203" t="s">
        <v>40361</v>
      </c>
      <c r="B7203" t="s">
        <v>40362</v>
      </c>
    </row>
    <row r="7204" spans="1:2" x14ac:dyDescent="0.25">
      <c r="A7204" t="s">
        <v>14547</v>
      </c>
      <c r="B7204" t="s">
        <v>14548</v>
      </c>
    </row>
    <row r="7205" spans="1:2" x14ac:dyDescent="0.25">
      <c r="A7205" t="s">
        <v>14554</v>
      </c>
      <c r="B7205" t="s">
        <v>14555</v>
      </c>
    </row>
    <row r="7206" spans="1:2" x14ac:dyDescent="0.25">
      <c r="A7206" t="s">
        <v>14550</v>
      </c>
      <c r="B7206" t="s">
        <v>14551</v>
      </c>
    </row>
    <row r="7207" spans="1:2" x14ac:dyDescent="0.25">
      <c r="A7207" t="s">
        <v>14552</v>
      </c>
      <c r="B7207" t="s">
        <v>14553</v>
      </c>
    </row>
    <row r="7208" spans="1:2" x14ac:dyDescent="0.25">
      <c r="A7208" t="s">
        <v>14562</v>
      </c>
      <c r="B7208" t="s">
        <v>14563</v>
      </c>
    </row>
    <row r="7209" spans="1:2" x14ac:dyDescent="0.25">
      <c r="A7209" t="s">
        <v>14556</v>
      </c>
      <c r="B7209" t="s">
        <v>14557</v>
      </c>
    </row>
    <row r="7210" spans="1:2" x14ac:dyDescent="0.25">
      <c r="A7210" t="s">
        <v>14558</v>
      </c>
      <c r="B7210" t="s">
        <v>2572</v>
      </c>
    </row>
    <row r="7211" spans="1:2" x14ac:dyDescent="0.25">
      <c r="A7211" t="s">
        <v>14559</v>
      </c>
      <c r="B7211" t="s">
        <v>1832</v>
      </c>
    </row>
    <row r="7212" spans="1:2" x14ac:dyDescent="0.25">
      <c r="A7212" t="s">
        <v>14560</v>
      </c>
      <c r="B7212" t="s">
        <v>14561</v>
      </c>
    </row>
    <row r="7213" spans="1:2" x14ac:dyDescent="0.25">
      <c r="A7213" t="s">
        <v>14570</v>
      </c>
      <c r="B7213" t="s">
        <v>14571</v>
      </c>
    </row>
    <row r="7214" spans="1:2" x14ac:dyDescent="0.25">
      <c r="A7214" t="s">
        <v>14564</v>
      </c>
      <c r="B7214" t="s">
        <v>14565</v>
      </c>
    </row>
    <row r="7215" spans="1:2" x14ac:dyDescent="0.25">
      <c r="A7215" t="s">
        <v>14566</v>
      </c>
      <c r="B7215" t="s">
        <v>14567</v>
      </c>
    </row>
    <row r="7216" spans="1:2" x14ac:dyDescent="0.25">
      <c r="A7216" t="s">
        <v>14568</v>
      </c>
      <c r="B7216" t="s">
        <v>14569</v>
      </c>
    </row>
    <row r="7217" spans="1:2" x14ac:dyDescent="0.25">
      <c r="A7217" t="s">
        <v>14577</v>
      </c>
      <c r="B7217" t="s">
        <v>14578</v>
      </c>
    </row>
    <row r="7218" spans="1:2" x14ac:dyDescent="0.25">
      <c r="A7218" t="s">
        <v>14572</v>
      </c>
      <c r="B7218" t="s">
        <v>2514</v>
      </c>
    </row>
    <row r="7219" spans="1:2" x14ac:dyDescent="0.25">
      <c r="A7219" t="s">
        <v>14573</v>
      </c>
      <c r="B7219" t="s">
        <v>14574</v>
      </c>
    </row>
    <row r="7220" spans="1:2" x14ac:dyDescent="0.25">
      <c r="A7220" t="s">
        <v>14575</v>
      </c>
      <c r="B7220" t="s">
        <v>14576</v>
      </c>
    </row>
    <row r="7221" spans="1:2" x14ac:dyDescent="0.25">
      <c r="A7221" t="s">
        <v>14593</v>
      </c>
      <c r="B7221" t="s">
        <v>12938</v>
      </c>
    </row>
    <row r="7222" spans="1:2" x14ac:dyDescent="0.25">
      <c r="A7222" t="s">
        <v>14579</v>
      </c>
      <c r="B7222" t="s">
        <v>3139</v>
      </c>
    </row>
    <row r="7223" spans="1:2" x14ac:dyDescent="0.25">
      <c r="A7223" t="s">
        <v>14580</v>
      </c>
      <c r="B7223" t="s">
        <v>5325</v>
      </c>
    </row>
    <row r="7224" spans="1:2" x14ac:dyDescent="0.25">
      <c r="A7224" t="s">
        <v>14581</v>
      </c>
      <c r="B7224" t="s">
        <v>14582</v>
      </c>
    </row>
    <row r="7225" spans="1:2" x14ac:dyDescent="0.25">
      <c r="A7225" t="s">
        <v>14583</v>
      </c>
      <c r="B7225" t="s">
        <v>14584</v>
      </c>
    </row>
    <row r="7226" spans="1:2" x14ac:dyDescent="0.25">
      <c r="A7226" t="s">
        <v>14585</v>
      </c>
      <c r="B7226" t="s">
        <v>14586</v>
      </c>
    </row>
    <row r="7227" spans="1:2" x14ac:dyDescent="0.25">
      <c r="A7227" t="s">
        <v>14587</v>
      </c>
      <c r="B7227" t="s">
        <v>14588</v>
      </c>
    </row>
    <row r="7228" spans="1:2" x14ac:dyDescent="0.25">
      <c r="A7228" t="s">
        <v>14589</v>
      </c>
      <c r="B7228" t="s">
        <v>14590</v>
      </c>
    </row>
    <row r="7229" spans="1:2" x14ac:dyDescent="0.25">
      <c r="A7229" t="s">
        <v>14591</v>
      </c>
      <c r="B7229" t="s">
        <v>14592</v>
      </c>
    </row>
    <row r="7230" spans="1:2" x14ac:dyDescent="0.25">
      <c r="A7230" t="s">
        <v>14600</v>
      </c>
      <c r="B7230" t="s">
        <v>12940</v>
      </c>
    </row>
    <row r="7231" spans="1:2" x14ac:dyDescent="0.25">
      <c r="A7231" t="s">
        <v>14594</v>
      </c>
      <c r="B7231" t="s">
        <v>2544</v>
      </c>
    </row>
    <row r="7232" spans="1:2" x14ac:dyDescent="0.25">
      <c r="A7232" t="s">
        <v>14595</v>
      </c>
      <c r="B7232" t="s">
        <v>12085</v>
      </c>
    </row>
    <row r="7233" spans="1:2" x14ac:dyDescent="0.25">
      <c r="A7233" t="s">
        <v>14596</v>
      </c>
      <c r="B7233" t="s">
        <v>14597</v>
      </c>
    </row>
    <row r="7234" spans="1:2" x14ac:dyDescent="0.25">
      <c r="A7234" t="s">
        <v>14598</v>
      </c>
      <c r="B7234" t="s">
        <v>14599</v>
      </c>
    </row>
    <row r="7235" spans="1:2" x14ac:dyDescent="0.25">
      <c r="A7235" t="s">
        <v>14604</v>
      </c>
      <c r="B7235" t="s">
        <v>14605</v>
      </c>
    </row>
    <row r="7236" spans="1:2" x14ac:dyDescent="0.25">
      <c r="A7236" t="s">
        <v>14601</v>
      </c>
      <c r="B7236" t="s">
        <v>14602</v>
      </c>
    </row>
    <row r="7237" spans="1:2" x14ac:dyDescent="0.25">
      <c r="A7237" t="s">
        <v>14603</v>
      </c>
      <c r="B7237" t="s">
        <v>2215</v>
      </c>
    </row>
    <row r="7238" spans="1:2" x14ac:dyDescent="0.25">
      <c r="A7238" t="s">
        <v>14609</v>
      </c>
      <c r="B7238" t="s">
        <v>12942</v>
      </c>
    </row>
    <row r="7239" spans="1:2" x14ac:dyDescent="0.25">
      <c r="A7239" t="s">
        <v>14606</v>
      </c>
      <c r="B7239" t="s">
        <v>9932</v>
      </c>
    </row>
    <row r="7240" spans="1:2" x14ac:dyDescent="0.25">
      <c r="A7240" t="s">
        <v>14607</v>
      </c>
      <c r="B7240" t="s">
        <v>14608</v>
      </c>
    </row>
    <row r="7241" spans="1:2" x14ac:dyDescent="0.25">
      <c r="A7241" t="s">
        <v>14615</v>
      </c>
      <c r="B7241" t="s">
        <v>14616</v>
      </c>
    </row>
    <row r="7242" spans="1:2" x14ac:dyDescent="0.25">
      <c r="A7242" t="s">
        <v>14610</v>
      </c>
      <c r="B7242" t="s">
        <v>2273</v>
      </c>
    </row>
    <row r="7243" spans="1:2" x14ac:dyDescent="0.25">
      <c r="A7243" t="s">
        <v>14611</v>
      </c>
      <c r="B7243" t="s">
        <v>14612</v>
      </c>
    </row>
    <row r="7244" spans="1:2" x14ac:dyDescent="0.25">
      <c r="A7244" t="s">
        <v>14613</v>
      </c>
      <c r="B7244" t="s">
        <v>14614</v>
      </c>
    </row>
    <row r="7245" spans="1:2" x14ac:dyDescent="0.25">
      <c r="A7245" t="s">
        <v>14623</v>
      </c>
      <c r="B7245" t="s">
        <v>14624</v>
      </c>
    </row>
    <row r="7246" spans="1:2" x14ac:dyDescent="0.25">
      <c r="A7246" t="s">
        <v>14617</v>
      </c>
      <c r="B7246" t="s">
        <v>14618</v>
      </c>
    </row>
    <row r="7247" spans="1:2" x14ac:dyDescent="0.25">
      <c r="A7247" t="s">
        <v>14619</v>
      </c>
      <c r="B7247" t="s">
        <v>14620</v>
      </c>
    </row>
    <row r="7248" spans="1:2" x14ac:dyDescent="0.25">
      <c r="A7248" t="s">
        <v>14621</v>
      </c>
      <c r="B7248" t="s">
        <v>9995</v>
      </c>
    </row>
    <row r="7249" spans="1:2" x14ac:dyDescent="0.25">
      <c r="A7249" t="s">
        <v>14622</v>
      </c>
      <c r="B7249" t="s">
        <v>6883</v>
      </c>
    </row>
    <row r="7250" spans="1:2" x14ac:dyDescent="0.25">
      <c r="A7250" t="s">
        <v>14631</v>
      </c>
      <c r="B7250" t="s">
        <v>14632</v>
      </c>
    </row>
    <row r="7251" spans="1:2" x14ac:dyDescent="0.25">
      <c r="A7251" t="s">
        <v>14625</v>
      </c>
      <c r="B7251" t="s">
        <v>14626</v>
      </c>
    </row>
    <row r="7252" spans="1:2" x14ac:dyDescent="0.25">
      <c r="A7252" t="s">
        <v>14627</v>
      </c>
      <c r="B7252" t="s">
        <v>14628</v>
      </c>
    </row>
    <row r="7253" spans="1:2" x14ac:dyDescent="0.25">
      <c r="A7253" t="s">
        <v>14629</v>
      </c>
      <c r="B7253" t="s">
        <v>14630</v>
      </c>
    </row>
    <row r="7254" spans="1:2" x14ac:dyDescent="0.25">
      <c r="A7254" t="s">
        <v>14635</v>
      </c>
      <c r="B7254" t="s">
        <v>14636</v>
      </c>
    </row>
    <row r="7255" spans="1:2" x14ac:dyDescent="0.25">
      <c r="A7255" t="s">
        <v>14633</v>
      </c>
      <c r="B7255" t="s">
        <v>14634</v>
      </c>
    </row>
    <row r="7256" spans="1:2" x14ac:dyDescent="0.25">
      <c r="A7256" t="s">
        <v>14643</v>
      </c>
      <c r="B7256" t="s">
        <v>12956</v>
      </c>
    </row>
    <row r="7257" spans="1:2" x14ac:dyDescent="0.25">
      <c r="A7257" t="s">
        <v>14637</v>
      </c>
      <c r="B7257" t="s">
        <v>3175</v>
      </c>
    </row>
    <row r="7258" spans="1:2" x14ac:dyDescent="0.25">
      <c r="A7258" t="s">
        <v>14638</v>
      </c>
      <c r="B7258" t="s">
        <v>14639</v>
      </c>
    </row>
    <row r="7259" spans="1:2" x14ac:dyDescent="0.25">
      <c r="A7259" t="s">
        <v>14640</v>
      </c>
      <c r="B7259" t="s">
        <v>14641</v>
      </c>
    </row>
    <row r="7260" spans="1:2" x14ac:dyDescent="0.25">
      <c r="A7260" t="s">
        <v>14642</v>
      </c>
      <c r="B7260" t="s">
        <v>2478</v>
      </c>
    </row>
    <row r="7261" spans="1:2" x14ac:dyDescent="0.25">
      <c r="A7261" t="s">
        <v>14654</v>
      </c>
      <c r="B7261" t="s">
        <v>12966</v>
      </c>
    </row>
    <row r="7262" spans="1:2" x14ac:dyDescent="0.25">
      <c r="A7262" t="s">
        <v>14644</v>
      </c>
      <c r="B7262" t="s">
        <v>2742</v>
      </c>
    </row>
    <row r="7263" spans="1:2" x14ac:dyDescent="0.25">
      <c r="A7263" t="s">
        <v>14645</v>
      </c>
      <c r="B7263" t="s">
        <v>6983</v>
      </c>
    </row>
    <row r="7264" spans="1:2" x14ac:dyDescent="0.25">
      <c r="A7264" t="s">
        <v>14646</v>
      </c>
      <c r="B7264" t="s">
        <v>14647</v>
      </c>
    </row>
    <row r="7265" spans="1:2" x14ac:dyDescent="0.25">
      <c r="A7265" t="s">
        <v>14648</v>
      </c>
      <c r="B7265" t="s">
        <v>14649</v>
      </c>
    </row>
    <row r="7266" spans="1:2" x14ac:dyDescent="0.25">
      <c r="A7266" t="s">
        <v>14650</v>
      </c>
      <c r="B7266" t="s">
        <v>14651</v>
      </c>
    </row>
    <row r="7267" spans="1:2" x14ac:dyDescent="0.25">
      <c r="A7267" t="s">
        <v>14652</v>
      </c>
      <c r="B7267" t="s">
        <v>14653</v>
      </c>
    </row>
    <row r="7268" spans="1:2" x14ac:dyDescent="0.25">
      <c r="A7268" t="s">
        <v>14657</v>
      </c>
      <c r="B7268" t="s">
        <v>12970</v>
      </c>
    </row>
    <row r="7269" spans="1:2" x14ac:dyDescent="0.25">
      <c r="A7269" t="s">
        <v>14655</v>
      </c>
      <c r="B7269" t="s">
        <v>2647</v>
      </c>
    </row>
    <row r="7270" spans="1:2" x14ac:dyDescent="0.25">
      <c r="A7270" t="s">
        <v>14656</v>
      </c>
      <c r="B7270" t="s">
        <v>5284</v>
      </c>
    </row>
    <row r="7271" spans="1:2" x14ac:dyDescent="0.25">
      <c r="A7271" t="s">
        <v>14660</v>
      </c>
      <c r="B7271" t="s">
        <v>12972</v>
      </c>
    </row>
    <row r="7272" spans="1:2" x14ac:dyDescent="0.25">
      <c r="A7272" t="s">
        <v>14658</v>
      </c>
      <c r="B7272" t="s">
        <v>9624</v>
      </c>
    </row>
    <row r="7273" spans="1:2" x14ac:dyDescent="0.25">
      <c r="A7273" t="s">
        <v>14659</v>
      </c>
      <c r="B7273" t="s">
        <v>2856</v>
      </c>
    </row>
    <row r="7274" spans="1:2" x14ac:dyDescent="0.25">
      <c r="A7274" t="s">
        <v>14667</v>
      </c>
      <c r="B7274" t="s">
        <v>14668</v>
      </c>
    </row>
    <row r="7275" spans="1:2" x14ac:dyDescent="0.25">
      <c r="A7275" t="s">
        <v>14661</v>
      </c>
      <c r="B7275" t="s">
        <v>8186</v>
      </c>
    </row>
    <row r="7276" spans="1:2" x14ac:dyDescent="0.25">
      <c r="A7276" t="s">
        <v>14662</v>
      </c>
      <c r="B7276" t="s">
        <v>14663</v>
      </c>
    </row>
    <row r="7277" spans="1:2" x14ac:dyDescent="0.25">
      <c r="A7277" t="s">
        <v>14664</v>
      </c>
      <c r="B7277" t="s">
        <v>2020</v>
      </c>
    </row>
    <row r="7278" spans="1:2" x14ac:dyDescent="0.25">
      <c r="A7278" t="s">
        <v>14665</v>
      </c>
      <c r="B7278" t="s">
        <v>14666</v>
      </c>
    </row>
    <row r="7279" spans="1:2" x14ac:dyDescent="0.25">
      <c r="A7279" t="s">
        <v>14673</v>
      </c>
      <c r="B7279" t="s">
        <v>12978</v>
      </c>
    </row>
    <row r="7280" spans="1:2" x14ac:dyDescent="0.25">
      <c r="A7280" t="s">
        <v>14669</v>
      </c>
      <c r="B7280" t="s">
        <v>12790</v>
      </c>
    </row>
    <row r="7281" spans="1:2" x14ac:dyDescent="0.25">
      <c r="A7281" t="s">
        <v>14670</v>
      </c>
      <c r="B7281" t="s">
        <v>14671</v>
      </c>
    </row>
    <row r="7282" spans="1:2" x14ac:dyDescent="0.25">
      <c r="A7282" t="s">
        <v>14672</v>
      </c>
      <c r="B7282" t="s">
        <v>10026</v>
      </c>
    </row>
    <row r="7283" spans="1:2" x14ac:dyDescent="0.25">
      <c r="A7283" t="s">
        <v>14678</v>
      </c>
      <c r="B7283" t="s">
        <v>14679</v>
      </c>
    </row>
    <row r="7284" spans="1:2" x14ac:dyDescent="0.25">
      <c r="A7284" t="s">
        <v>14674</v>
      </c>
      <c r="B7284" t="s">
        <v>14675</v>
      </c>
    </row>
    <row r="7285" spans="1:2" x14ac:dyDescent="0.25">
      <c r="A7285" t="s">
        <v>14676</v>
      </c>
      <c r="B7285" t="s">
        <v>14677</v>
      </c>
    </row>
    <row r="7286" spans="1:2" x14ac:dyDescent="0.25">
      <c r="A7286" t="s">
        <v>14686</v>
      </c>
      <c r="B7286" t="s">
        <v>14687</v>
      </c>
    </row>
    <row r="7287" spans="1:2" x14ac:dyDescent="0.25">
      <c r="A7287" t="s">
        <v>14680</v>
      </c>
      <c r="B7287" t="s">
        <v>12351</v>
      </c>
    </row>
    <row r="7288" spans="1:2" x14ac:dyDescent="0.25">
      <c r="A7288" t="s">
        <v>14681</v>
      </c>
      <c r="B7288" t="s">
        <v>14682</v>
      </c>
    </row>
    <row r="7289" spans="1:2" x14ac:dyDescent="0.25">
      <c r="A7289" t="s">
        <v>14683</v>
      </c>
      <c r="B7289" t="s">
        <v>6858</v>
      </c>
    </row>
    <row r="7290" spans="1:2" x14ac:dyDescent="0.25">
      <c r="A7290" t="s">
        <v>14684</v>
      </c>
      <c r="B7290" t="s">
        <v>14685</v>
      </c>
    </row>
    <row r="7291" spans="1:2" x14ac:dyDescent="0.25">
      <c r="A7291" t="s">
        <v>15222</v>
      </c>
      <c r="B7291" t="s">
        <v>15223</v>
      </c>
    </row>
    <row r="7292" spans="1:2" x14ac:dyDescent="0.25">
      <c r="A7292" t="s">
        <v>15224</v>
      </c>
      <c r="B7292" t="s">
        <v>15225</v>
      </c>
    </row>
    <row r="7293" spans="1:2" x14ac:dyDescent="0.25">
      <c r="A7293" t="s">
        <v>15226</v>
      </c>
      <c r="B7293" t="s">
        <v>6142</v>
      </c>
    </row>
    <row r="7294" spans="1:2" x14ac:dyDescent="0.25">
      <c r="A7294" t="s">
        <v>15227</v>
      </c>
      <c r="B7294" t="s">
        <v>15228</v>
      </c>
    </row>
    <row r="7295" spans="1:2" x14ac:dyDescent="0.25">
      <c r="A7295" t="s">
        <v>14735</v>
      </c>
      <c r="B7295" t="s">
        <v>14736</v>
      </c>
    </row>
    <row r="7296" spans="1:2" x14ac:dyDescent="0.25">
      <c r="A7296" t="s">
        <v>14737</v>
      </c>
      <c r="B7296" t="s">
        <v>5344</v>
      </c>
    </row>
    <row r="7297" spans="1:2" x14ac:dyDescent="0.25">
      <c r="A7297" t="s">
        <v>14738</v>
      </c>
      <c r="B7297" t="s">
        <v>14739</v>
      </c>
    </row>
    <row r="7298" spans="1:2" x14ac:dyDescent="0.25">
      <c r="A7298" t="s">
        <v>14740</v>
      </c>
      <c r="B7298" t="s">
        <v>14741</v>
      </c>
    </row>
    <row r="7299" spans="1:2" x14ac:dyDescent="0.25">
      <c r="A7299" t="s">
        <v>14742</v>
      </c>
      <c r="B7299" t="s">
        <v>14743</v>
      </c>
    </row>
    <row r="7300" spans="1:2" x14ac:dyDescent="0.25">
      <c r="A7300" t="s">
        <v>14744</v>
      </c>
      <c r="B7300" t="s">
        <v>14745</v>
      </c>
    </row>
    <row r="7301" spans="1:2" x14ac:dyDescent="0.25">
      <c r="A7301" t="s">
        <v>14746</v>
      </c>
      <c r="B7301" t="s">
        <v>12374</v>
      </c>
    </row>
    <row r="7302" spans="1:2" x14ac:dyDescent="0.25">
      <c r="A7302" t="s">
        <v>14747</v>
      </c>
      <c r="B7302" t="s">
        <v>14748</v>
      </c>
    </row>
    <row r="7303" spans="1:2" x14ac:dyDescent="0.25">
      <c r="A7303" t="s">
        <v>14749</v>
      </c>
      <c r="B7303" t="s">
        <v>5062</v>
      </c>
    </row>
    <row r="7304" spans="1:2" x14ac:dyDescent="0.25">
      <c r="A7304" t="s">
        <v>14750</v>
      </c>
      <c r="B7304" t="s">
        <v>13115</v>
      </c>
    </row>
    <row r="7305" spans="1:2" x14ac:dyDescent="0.25">
      <c r="A7305" t="s">
        <v>14751</v>
      </c>
      <c r="B7305" t="s">
        <v>14752</v>
      </c>
    </row>
    <row r="7306" spans="1:2" x14ac:dyDescent="0.25">
      <c r="A7306" t="s">
        <v>14753</v>
      </c>
      <c r="B7306" t="s">
        <v>14754</v>
      </c>
    </row>
    <row r="7307" spans="1:2" x14ac:dyDescent="0.25">
      <c r="A7307" t="s">
        <v>14755</v>
      </c>
      <c r="B7307" t="s">
        <v>4237</v>
      </c>
    </row>
    <row r="7308" spans="1:2" x14ac:dyDescent="0.25">
      <c r="A7308" t="s">
        <v>14756</v>
      </c>
      <c r="B7308" t="s">
        <v>14757</v>
      </c>
    </row>
    <row r="7309" spans="1:2" x14ac:dyDescent="0.25">
      <c r="A7309" t="s">
        <v>14758</v>
      </c>
      <c r="B7309" t="s">
        <v>10641</v>
      </c>
    </row>
    <row r="7310" spans="1:2" x14ac:dyDescent="0.25">
      <c r="A7310" t="s">
        <v>14759</v>
      </c>
      <c r="B7310" t="s">
        <v>14760</v>
      </c>
    </row>
    <row r="7311" spans="1:2" x14ac:dyDescent="0.25">
      <c r="A7311" t="s">
        <v>14761</v>
      </c>
      <c r="B7311" t="s">
        <v>14762</v>
      </c>
    </row>
    <row r="7312" spans="1:2" x14ac:dyDescent="0.25">
      <c r="A7312" t="s">
        <v>14763</v>
      </c>
      <c r="B7312" t="s">
        <v>14764</v>
      </c>
    </row>
    <row r="7313" spans="1:2" x14ac:dyDescent="0.25">
      <c r="A7313" t="s">
        <v>14765</v>
      </c>
      <c r="B7313" t="s">
        <v>14766</v>
      </c>
    </row>
    <row r="7314" spans="1:2" x14ac:dyDescent="0.25">
      <c r="A7314" t="s">
        <v>14767</v>
      </c>
      <c r="B7314" t="s">
        <v>14768</v>
      </c>
    </row>
    <row r="7315" spans="1:2" x14ac:dyDescent="0.25">
      <c r="A7315" t="s">
        <v>14769</v>
      </c>
      <c r="B7315" t="s">
        <v>14770</v>
      </c>
    </row>
    <row r="7316" spans="1:2" x14ac:dyDescent="0.25">
      <c r="A7316" t="s">
        <v>14771</v>
      </c>
      <c r="B7316" t="s">
        <v>14772</v>
      </c>
    </row>
    <row r="7317" spans="1:2" x14ac:dyDescent="0.25">
      <c r="A7317" t="s">
        <v>14773</v>
      </c>
      <c r="B7317" t="s">
        <v>14774</v>
      </c>
    </row>
    <row r="7318" spans="1:2" x14ac:dyDescent="0.25">
      <c r="A7318" t="s">
        <v>14775</v>
      </c>
      <c r="B7318" t="s">
        <v>14776</v>
      </c>
    </row>
    <row r="7319" spans="1:2" x14ac:dyDescent="0.25">
      <c r="A7319" t="s">
        <v>14777</v>
      </c>
      <c r="B7319" t="s">
        <v>14778</v>
      </c>
    </row>
    <row r="7320" spans="1:2" x14ac:dyDescent="0.25">
      <c r="A7320" t="s">
        <v>14779</v>
      </c>
      <c r="B7320" t="s">
        <v>14780</v>
      </c>
    </row>
    <row r="7321" spans="1:2" x14ac:dyDescent="0.25">
      <c r="A7321" t="s">
        <v>14781</v>
      </c>
      <c r="B7321" t="s">
        <v>3906</v>
      </c>
    </row>
    <row r="7322" spans="1:2" x14ac:dyDescent="0.25">
      <c r="A7322" t="s">
        <v>14782</v>
      </c>
      <c r="B7322" t="s">
        <v>14783</v>
      </c>
    </row>
    <row r="7323" spans="1:2" x14ac:dyDescent="0.25">
      <c r="A7323" t="s">
        <v>14784</v>
      </c>
      <c r="B7323" t="s">
        <v>14780</v>
      </c>
    </row>
    <row r="7324" spans="1:2" x14ac:dyDescent="0.25">
      <c r="A7324" t="s">
        <v>14785</v>
      </c>
      <c r="B7324" t="s">
        <v>14786</v>
      </c>
    </row>
    <row r="7325" spans="1:2" x14ac:dyDescent="0.25">
      <c r="A7325" t="s">
        <v>14787</v>
      </c>
      <c r="B7325" t="s">
        <v>14788</v>
      </c>
    </row>
    <row r="7326" spans="1:2" x14ac:dyDescent="0.25">
      <c r="A7326" t="s">
        <v>14789</v>
      </c>
      <c r="B7326" t="s">
        <v>14790</v>
      </c>
    </row>
    <row r="7327" spans="1:2" x14ac:dyDescent="0.25">
      <c r="A7327" t="s">
        <v>14791</v>
      </c>
      <c r="B7327" t="s">
        <v>14792</v>
      </c>
    </row>
    <row r="7328" spans="1:2" x14ac:dyDescent="0.25">
      <c r="A7328" t="s">
        <v>14793</v>
      </c>
      <c r="B7328" t="s">
        <v>14794</v>
      </c>
    </row>
    <row r="7329" spans="1:2" x14ac:dyDescent="0.25">
      <c r="A7329" t="s">
        <v>14795</v>
      </c>
      <c r="B7329" t="s">
        <v>14796</v>
      </c>
    </row>
    <row r="7330" spans="1:2" x14ac:dyDescent="0.25">
      <c r="A7330" t="s">
        <v>14797</v>
      </c>
      <c r="B7330" t="s">
        <v>14798</v>
      </c>
    </row>
    <row r="7331" spans="1:2" x14ac:dyDescent="0.25">
      <c r="A7331" t="s">
        <v>14799</v>
      </c>
      <c r="B7331" t="s">
        <v>14800</v>
      </c>
    </row>
    <row r="7332" spans="1:2" x14ac:dyDescent="0.25">
      <c r="A7332" t="s">
        <v>14801</v>
      </c>
      <c r="B7332" t="s">
        <v>14802</v>
      </c>
    </row>
    <row r="7333" spans="1:2" x14ac:dyDescent="0.25">
      <c r="A7333" t="s">
        <v>14803</v>
      </c>
      <c r="B7333" t="s">
        <v>14804</v>
      </c>
    </row>
    <row r="7334" spans="1:2" x14ac:dyDescent="0.25">
      <c r="A7334" t="s">
        <v>14805</v>
      </c>
      <c r="B7334" t="s">
        <v>14806</v>
      </c>
    </row>
    <row r="7335" spans="1:2" x14ac:dyDescent="0.25">
      <c r="A7335" t="s">
        <v>40363</v>
      </c>
      <c r="B7335" t="s">
        <v>10021</v>
      </c>
    </row>
    <row r="7336" spans="1:2" x14ac:dyDescent="0.25">
      <c r="A7336" t="s">
        <v>14807</v>
      </c>
      <c r="B7336" t="s">
        <v>3149</v>
      </c>
    </row>
    <row r="7337" spans="1:2" x14ac:dyDescent="0.25">
      <c r="A7337" t="s">
        <v>14808</v>
      </c>
      <c r="B7337" t="s">
        <v>14809</v>
      </c>
    </row>
    <row r="7338" spans="1:2" x14ac:dyDescent="0.25">
      <c r="A7338" t="s">
        <v>14810</v>
      </c>
      <c r="B7338" t="s">
        <v>14811</v>
      </c>
    </row>
    <row r="7339" spans="1:2" x14ac:dyDescent="0.25">
      <c r="A7339" t="s">
        <v>14812</v>
      </c>
      <c r="B7339" t="s">
        <v>14813</v>
      </c>
    </row>
    <row r="7340" spans="1:2" x14ac:dyDescent="0.25">
      <c r="A7340" t="s">
        <v>14814</v>
      </c>
      <c r="B7340" t="s">
        <v>14815</v>
      </c>
    </row>
    <row r="7341" spans="1:2" x14ac:dyDescent="0.25">
      <c r="A7341" t="s">
        <v>14816</v>
      </c>
      <c r="B7341" t="s">
        <v>9877</v>
      </c>
    </row>
    <row r="7342" spans="1:2" x14ac:dyDescent="0.25">
      <c r="A7342" t="s">
        <v>14817</v>
      </c>
      <c r="B7342" t="s">
        <v>14818</v>
      </c>
    </row>
    <row r="7343" spans="1:2" x14ac:dyDescent="0.25">
      <c r="A7343" t="s">
        <v>14819</v>
      </c>
      <c r="B7343" t="s">
        <v>14820</v>
      </c>
    </row>
    <row r="7344" spans="1:2" x14ac:dyDescent="0.25">
      <c r="A7344" t="s">
        <v>14821</v>
      </c>
      <c r="B7344" t="s">
        <v>10023</v>
      </c>
    </row>
    <row r="7345" spans="1:2" x14ac:dyDescent="0.25">
      <c r="A7345" t="s">
        <v>14822</v>
      </c>
      <c r="B7345" t="s">
        <v>14823</v>
      </c>
    </row>
    <row r="7346" spans="1:2" x14ac:dyDescent="0.25">
      <c r="A7346" t="s">
        <v>14824</v>
      </c>
      <c r="B7346" t="s">
        <v>10362</v>
      </c>
    </row>
    <row r="7347" spans="1:2" x14ac:dyDescent="0.25">
      <c r="A7347" t="s">
        <v>14825</v>
      </c>
      <c r="B7347" t="s">
        <v>14826</v>
      </c>
    </row>
    <row r="7348" spans="1:2" x14ac:dyDescent="0.25">
      <c r="A7348" t="s">
        <v>14827</v>
      </c>
      <c r="B7348" t="s">
        <v>14828</v>
      </c>
    </row>
    <row r="7349" spans="1:2" x14ac:dyDescent="0.25">
      <c r="A7349" t="s">
        <v>14829</v>
      </c>
      <c r="B7349" t="s">
        <v>14830</v>
      </c>
    </row>
    <row r="7350" spans="1:2" x14ac:dyDescent="0.25">
      <c r="A7350" t="s">
        <v>14831</v>
      </c>
      <c r="B7350" t="s">
        <v>14832</v>
      </c>
    </row>
    <row r="7351" spans="1:2" x14ac:dyDescent="0.25">
      <c r="A7351" t="s">
        <v>14833</v>
      </c>
      <c r="B7351" t="s">
        <v>14834</v>
      </c>
    </row>
    <row r="7352" spans="1:2" x14ac:dyDescent="0.25">
      <c r="A7352" t="s">
        <v>14835</v>
      </c>
      <c r="B7352" t="s">
        <v>14836</v>
      </c>
    </row>
    <row r="7353" spans="1:2" x14ac:dyDescent="0.25">
      <c r="A7353" t="s">
        <v>14837</v>
      </c>
      <c r="B7353" t="s">
        <v>14838</v>
      </c>
    </row>
    <row r="7354" spans="1:2" x14ac:dyDescent="0.25">
      <c r="A7354" t="s">
        <v>14839</v>
      </c>
      <c r="B7354" t="s">
        <v>1691</v>
      </c>
    </row>
    <row r="7355" spans="1:2" x14ac:dyDescent="0.25">
      <c r="A7355" t="s">
        <v>14840</v>
      </c>
      <c r="B7355" t="s">
        <v>13073</v>
      </c>
    </row>
    <row r="7356" spans="1:2" x14ac:dyDescent="0.25">
      <c r="A7356" t="s">
        <v>14841</v>
      </c>
      <c r="B7356" t="s">
        <v>14842</v>
      </c>
    </row>
    <row r="7357" spans="1:2" x14ac:dyDescent="0.25">
      <c r="A7357" t="s">
        <v>14843</v>
      </c>
      <c r="B7357" t="s">
        <v>9535</v>
      </c>
    </row>
    <row r="7358" spans="1:2" x14ac:dyDescent="0.25">
      <c r="A7358" t="s">
        <v>14844</v>
      </c>
      <c r="B7358" t="s">
        <v>1911</v>
      </c>
    </row>
    <row r="7359" spans="1:2" x14ac:dyDescent="0.25">
      <c r="A7359" t="s">
        <v>14845</v>
      </c>
      <c r="B7359" t="s">
        <v>11289</v>
      </c>
    </row>
    <row r="7360" spans="1:2" x14ac:dyDescent="0.25">
      <c r="A7360" t="s">
        <v>14846</v>
      </c>
      <c r="B7360" t="s">
        <v>3153</v>
      </c>
    </row>
    <row r="7361" spans="1:2" x14ac:dyDescent="0.25">
      <c r="A7361" t="s">
        <v>14847</v>
      </c>
      <c r="B7361" t="s">
        <v>14848</v>
      </c>
    </row>
    <row r="7362" spans="1:2" x14ac:dyDescent="0.25">
      <c r="A7362" t="s">
        <v>14849</v>
      </c>
      <c r="B7362" t="s">
        <v>14850</v>
      </c>
    </row>
    <row r="7363" spans="1:2" x14ac:dyDescent="0.25">
      <c r="A7363" t="s">
        <v>14851</v>
      </c>
      <c r="B7363" t="s">
        <v>6187</v>
      </c>
    </row>
    <row r="7364" spans="1:2" x14ac:dyDescent="0.25">
      <c r="A7364" t="s">
        <v>14852</v>
      </c>
      <c r="B7364" t="s">
        <v>14853</v>
      </c>
    </row>
    <row r="7365" spans="1:2" x14ac:dyDescent="0.25">
      <c r="A7365" t="s">
        <v>14854</v>
      </c>
      <c r="B7365" t="s">
        <v>14855</v>
      </c>
    </row>
    <row r="7366" spans="1:2" x14ac:dyDescent="0.25">
      <c r="A7366" t="s">
        <v>14856</v>
      </c>
      <c r="B7366" t="s">
        <v>14857</v>
      </c>
    </row>
    <row r="7367" spans="1:2" x14ac:dyDescent="0.25">
      <c r="A7367" t="s">
        <v>14858</v>
      </c>
      <c r="B7367" t="s">
        <v>14859</v>
      </c>
    </row>
    <row r="7368" spans="1:2" x14ac:dyDescent="0.25">
      <c r="A7368" t="s">
        <v>14860</v>
      </c>
      <c r="B7368" t="s">
        <v>14861</v>
      </c>
    </row>
    <row r="7369" spans="1:2" x14ac:dyDescent="0.25">
      <c r="A7369" t="s">
        <v>14862</v>
      </c>
      <c r="B7369" t="s">
        <v>14863</v>
      </c>
    </row>
    <row r="7370" spans="1:2" x14ac:dyDescent="0.25">
      <c r="A7370" t="s">
        <v>14864</v>
      </c>
      <c r="B7370" t="s">
        <v>14865</v>
      </c>
    </row>
    <row r="7371" spans="1:2" x14ac:dyDescent="0.25">
      <c r="A7371" t="s">
        <v>14866</v>
      </c>
      <c r="B7371" t="s">
        <v>14867</v>
      </c>
    </row>
    <row r="7372" spans="1:2" x14ac:dyDescent="0.25">
      <c r="A7372" t="s">
        <v>14868</v>
      </c>
      <c r="B7372" t="s">
        <v>3184</v>
      </c>
    </row>
    <row r="7373" spans="1:2" x14ac:dyDescent="0.25">
      <c r="A7373" t="s">
        <v>14869</v>
      </c>
      <c r="B7373" t="s">
        <v>2010</v>
      </c>
    </row>
    <row r="7374" spans="1:2" x14ac:dyDescent="0.25">
      <c r="A7374" t="s">
        <v>14870</v>
      </c>
      <c r="B7374" t="s">
        <v>13161</v>
      </c>
    </row>
    <row r="7375" spans="1:2" x14ac:dyDescent="0.25">
      <c r="A7375" t="s">
        <v>14871</v>
      </c>
      <c r="B7375" t="s">
        <v>5685</v>
      </c>
    </row>
    <row r="7376" spans="1:2" x14ac:dyDescent="0.25">
      <c r="A7376" t="s">
        <v>14872</v>
      </c>
      <c r="B7376" t="s">
        <v>14873</v>
      </c>
    </row>
    <row r="7377" spans="1:2" x14ac:dyDescent="0.25">
      <c r="A7377" t="s">
        <v>14874</v>
      </c>
      <c r="B7377" t="s">
        <v>14875</v>
      </c>
    </row>
    <row r="7378" spans="1:2" x14ac:dyDescent="0.25">
      <c r="A7378" t="s">
        <v>14876</v>
      </c>
      <c r="B7378" t="s">
        <v>14877</v>
      </c>
    </row>
    <row r="7379" spans="1:2" x14ac:dyDescent="0.25">
      <c r="A7379" t="s">
        <v>14878</v>
      </c>
      <c r="B7379" t="s">
        <v>14879</v>
      </c>
    </row>
    <row r="7380" spans="1:2" x14ac:dyDescent="0.25">
      <c r="A7380" t="s">
        <v>14880</v>
      </c>
      <c r="B7380" t="s">
        <v>2215</v>
      </c>
    </row>
    <row r="7381" spans="1:2" x14ac:dyDescent="0.25">
      <c r="A7381" t="s">
        <v>14881</v>
      </c>
      <c r="B7381" t="s">
        <v>14882</v>
      </c>
    </row>
    <row r="7382" spans="1:2" x14ac:dyDescent="0.25">
      <c r="A7382" t="s">
        <v>14883</v>
      </c>
      <c r="B7382" t="s">
        <v>14884</v>
      </c>
    </row>
    <row r="7383" spans="1:2" x14ac:dyDescent="0.25">
      <c r="A7383" t="s">
        <v>14885</v>
      </c>
      <c r="B7383" t="s">
        <v>14886</v>
      </c>
    </row>
    <row r="7384" spans="1:2" x14ac:dyDescent="0.25">
      <c r="A7384" t="s">
        <v>14887</v>
      </c>
      <c r="B7384" t="s">
        <v>2441</v>
      </c>
    </row>
    <row r="7385" spans="1:2" x14ac:dyDescent="0.25">
      <c r="A7385" t="s">
        <v>14888</v>
      </c>
      <c r="B7385" t="s">
        <v>1844</v>
      </c>
    </row>
    <row r="7386" spans="1:2" x14ac:dyDescent="0.25">
      <c r="A7386" t="s">
        <v>14889</v>
      </c>
      <c r="B7386" t="s">
        <v>5325</v>
      </c>
    </row>
    <row r="7387" spans="1:2" x14ac:dyDescent="0.25">
      <c r="A7387" t="s">
        <v>14890</v>
      </c>
      <c r="B7387" t="s">
        <v>14891</v>
      </c>
    </row>
    <row r="7388" spans="1:2" x14ac:dyDescent="0.25">
      <c r="A7388" t="s">
        <v>14892</v>
      </c>
      <c r="B7388" t="s">
        <v>14893</v>
      </c>
    </row>
    <row r="7389" spans="1:2" x14ac:dyDescent="0.25">
      <c r="A7389" t="s">
        <v>14894</v>
      </c>
      <c r="B7389" t="s">
        <v>14895</v>
      </c>
    </row>
    <row r="7390" spans="1:2" x14ac:dyDescent="0.25">
      <c r="A7390" t="s">
        <v>14896</v>
      </c>
      <c r="B7390" t="s">
        <v>14897</v>
      </c>
    </row>
    <row r="7391" spans="1:2" x14ac:dyDescent="0.25">
      <c r="A7391" t="s">
        <v>14898</v>
      </c>
      <c r="B7391" t="s">
        <v>14899</v>
      </c>
    </row>
    <row r="7392" spans="1:2" x14ac:dyDescent="0.25">
      <c r="A7392" t="s">
        <v>14900</v>
      </c>
      <c r="B7392" t="s">
        <v>14901</v>
      </c>
    </row>
    <row r="7393" spans="1:2" x14ac:dyDescent="0.25">
      <c r="A7393" t="s">
        <v>14902</v>
      </c>
      <c r="B7393" t="s">
        <v>14903</v>
      </c>
    </row>
    <row r="7394" spans="1:2" x14ac:dyDescent="0.25">
      <c r="A7394" t="s">
        <v>14904</v>
      </c>
      <c r="B7394" t="s">
        <v>14905</v>
      </c>
    </row>
    <row r="7395" spans="1:2" x14ac:dyDescent="0.25">
      <c r="A7395" t="s">
        <v>14906</v>
      </c>
      <c r="B7395" t="s">
        <v>14907</v>
      </c>
    </row>
    <row r="7396" spans="1:2" x14ac:dyDescent="0.25">
      <c r="A7396" t="s">
        <v>14908</v>
      </c>
      <c r="B7396" t="s">
        <v>14909</v>
      </c>
    </row>
    <row r="7397" spans="1:2" x14ac:dyDescent="0.25">
      <c r="A7397" t="s">
        <v>14910</v>
      </c>
      <c r="B7397" t="s">
        <v>14911</v>
      </c>
    </row>
    <row r="7398" spans="1:2" x14ac:dyDescent="0.25">
      <c r="A7398" t="s">
        <v>14912</v>
      </c>
      <c r="B7398" t="s">
        <v>14913</v>
      </c>
    </row>
    <row r="7399" spans="1:2" x14ac:dyDescent="0.25">
      <c r="A7399" t="s">
        <v>14914</v>
      </c>
      <c r="B7399" t="s">
        <v>2010</v>
      </c>
    </row>
    <row r="7400" spans="1:2" x14ac:dyDescent="0.25">
      <c r="A7400" t="s">
        <v>14915</v>
      </c>
      <c r="B7400" t="s">
        <v>2804</v>
      </c>
    </row>
    <row r="7401" spans="1:2" x14ac:dyDescent="0.25">
      <c r="A7401" t="s">
        <v>14916</v>
      </c>
      <c r="B7401" t="s">
        <v>14917</v>
      </c>
    </row>
    <row r="7402" spans="1:2" x14ac:dyDescent="0.25">
      <c r="A7402" t="s">
        <v>14918</v>
      </c>
      <c r="B7402" t="s">
        <v>14919</v>
      </c>
    </row>
    <row r="7403" spans="1:2" x14ac:dyDescent="0.25">
      <c r="A7403" t="s">
        <v>14920</v>
      </c>
      <c r="B7403" t="s">
        <v>1746</v>
      </c>
    </row>
    <row r="7404" spans="1:2" x14ac:dyDescent="0.25">
      <c r="A7404" t="s">
        <v>14921</v>
      </c>
      <c r="B7404" t="s">
        <v>6856</v>
      </c>
    </row>
    <row r="7405" spans="1:2" x14ac:dyDescent="0.25">
      <c r="A7405" t="s">
        <v>14922</v>
      </c>
      <c r="B7405" t="s">
        <v>14923</v>
      </c>
    </row>
    <row r="7406" spans="1:2" x14ac:dyDescent="0.25">
      <c r="A7406" t="s">
        <v>14924</v>
      </c>
      <c r="B7406" t="s">
        <v>14925</v>
      </c>
    </row>
    <row r="7407" spans="1:2" x14ac:dyDescent="0.25">
      <c r="A7407" t="s">
        <v>14926</v>
      </c>
      <c r="B7407" t="s">
        <v>14927</v>
      </c>
    </row>
    <row r="7408" spans="1:2" x14ac:dyDescent="0.25">
      <c r="A7408" t="s">
        <v>14928</v>
      </c>
      <c r="B7408" t="s">
        <v>14929</v>
      </c>
    </row>
    <row r="7409" spans="1:2" x14ac:dyDescent="0.25">
      <c r="A7409" t="s">
        <v>14930</v>
      </c>
      <c r="B7409" t="s">
        <v>14931</v>
      </c>
    </row>
    <row r="7410" spans="1:2" x14ac:dyDescent="0.25">
      <c r="A7410" t="s">
        <v>14932</v>
      </c>
      <c r="B7410" t="s">
        <v>14933</v>
      </c>
    </row>
    <row r="7411" spans="1:2" x14ac:dyDescent="0.25">
      <c r="A7411" t="s">
        <v>14934</v>
      </c>
      <c r="B7411" t="s">
        <v>6955</v>
      </c>
    </row>
    <row r="7412" spans="1:2" x14ac:dyDescent="0.25">
      <c r="A7412" t="s">
        <v>14935</v>
      </c>
      <c r="B7412" t="s">
        <v>14936</v>
      </c>
    </row>
    <row r="7413" spans="1:2" x14ac:dyDescent="0.25">
      <c r="A7413" t="s">
        <v>14937</v>
      </c>
      <c r="B7413" t="s">
        <v>14938</v>
      </c>
    </row>
    <row r="7414" spans="1:2" x14ac:dyDescent="0.25">
      <c r="A7414" t="s">
        <v>14939</v>
      </c>
      <c r="B7414" t="s">
        <v>1973</v>
      </c>
    </row>
    <row r="7415" spans="1:2" x14ac:dyDescent="0.25">
      <c r="A7415" t="s">
        <v>14940</v>
      </c>
      <c r="B7415" t="s">
        <v>14941</v>
      </c>
    </row>
    <row r="7416" spans="1:2" x14ac:dyDescent="0.25">
      <c r="A7416" t="s">
        <v>14942</v>
      </c>
      <c r="B7416" t="s">
        <v>14943</v>
      </c>
    </row>
    <row r="7417" spans="1:2" x14ac:dyDescent="0.25">
      <c r="A7417" t="s">
        <v>14944</v>
      </c>
      <c r="B7417" t="s">
        <v>1973</v>
      </c>
    </row>
    <row r="7418" spans="1:2" x14ac:dyDescent="0.25">
      <c r="A7418" t="s">
        <v>14945</v>
      </c>
      <c r="B7418" t="s">
        <v>14946</v>
      </c>
    </row>
    <row r="7419" spans="1:2" x14ac:dyDescent="0.25">
      <c r="A7419" t="s">
        <v>14947</v>
      </c>
      <c r="B7419" t="s">
        <v>14948</v>
      </c>
    </row>
    <row r="7420" spans="1:2" x14ac:dyDescent="0.25">
      <c r="A7420" t="s">
        <v>14949</v>
      </c>
      <c r="B7420" t="s">
        <v>3139</v>
      </c>
    </row>
    <row r="7421" spans="1:2" x14ac:dyDescent="0.25">
      <c r="A7421" t="s">
        <v>14950</v>
      </c>
      <c r="B7421" t="s">
        <v>14951</v>
      </c>
    </row>
    <row r="7422" spans="1:2" x14ac:dyDescent="0.25">
      <c r="A7422" t="s">
        <v>40364</v>
      </c>
      <c r="B7422" t="s">
        <v>40365</v>
      </c>
    </row>
    <row r="7423" spans="1:2" x14ac:dyDescent="0.25">
      <c r="A7423" t="s">
        <v>14952</v>
      </c>
      <c r="B7423" t="s">
        <v>14953</v>
      </c>
    </row>
    <row r="7424" spans="1:2" x14ac:dyDescent="0.25">
      <c r="A7424" t="s">
        <v>14954</v>
      </c>
      <c r="B7424" t="s">
        <v>14955</v>
      </c>
    </row>
    <row r="7425" spans="1:2" x14ac:dyDescent="0.25">
      <c r="A7425" t="s">
        <v>14956</v>
      </c>
      <c r="B7425" t="s">
        <v>12250</v>
      </c>
    </row>
    <row r="7426" spans="1:2" x14ac:dyDescent="0.25">
      <c r="A7426" t="s">
        <v>14957</v>
      </c>
      <c r="B7426" t="s">
        <v>14958</v>
      </c>
    </row>
    <row r="7427" spans="1:2" x14ac:dyDescent="0.25">
      <c r="A7427" t="s">
        <v>14959</v>
      </c>
      <c r="B7427" t="s">
        <v>14960</v>
      </c>
    </row>
    <row r="7428" spans="1:2" x14ac:dyDescent="0.25">
      <c r="A7428" t="s">
        <v>14961</v>
      </c>
      <c r="B7428" t="s">
        <v>5728</v>
      </c>
    </row>
    <row r="7429" spans="1:2" x14ac:dyDescent="0.25">
      <c r="A7429" t="s">
        <v>14962</v>
      </c>
      <c r="B7429" t="s">
        <v>14963</v>
      </c>
    </row>
    <row r="7430" spans="1:2" x14ac:dyDescent="0.25">
      <c r="A7430" t="s">
        <v>14964</v>
      </c>
      <c r="B7430" t="s">
        <v>14965</v>
      </c>
    </row>
    <row r="7431" spans="1:2" x14ac:dyDescent="0.25">
      <c r="A7431" t="s">
        <v>14966</v>
      </c>
      <c r="B7431" t="s">
        <v>2587</v>
      </c>
    </row>
    <row r="7432" spans="1:2" x14ac:dyDescent="0.25">
      <c r="A7432" t="s">
        <v>14967</v>
      </c>
      <c r="B7432" t="s">
        <v>14968</v>
      </c>
    </row>
    <row r="7433" spans="1:2" x14ac:dyDescent="0.25">
      <c r="A7433" t="s">
        <v>14969</v>
      </c>
      <c r="B7433" t="s">
        <v>14970</v>
      </c>
    </row>
    <row r="7434" spans="1:2" x14ac:dyDescent="0.25">
      <c r="A7434" t="s">
        <v>14971</v>
      </c>
      <c r="B7434" t="s">
        <v>14972</v>
      </c>
    </row>
    <row r="7435" spans="1:2" x14ac:dyDescent="0.25">
      <c r="A7435" t="s">
        <v>14973</v>
      </c>
      <c r="B7435" t="s">
        <v>14974</v>
      </c>
    </row>
    <row r="7436" spans="1:2" x14ac:dyDescent="0.25">
      <c r="A7436" t="s">
        <v>14975</v>
      </c>
      <c r="B7436" t="s">
        <v>14976</v>
      </c>
    </row>
    <row r="7437" spans="1:2" x14ac:dyDescent="0.25">
      <c r="A7437" t="s">
        <v>14977</v>
      </c>
      <c r="B7437" t="s">
        <v>2572</v>
      </c>
    </row>
    <row r="7438" spans="1:2" x14ac:dyDescent="0.25">
      <c r="A7438" t="s">
        <v>14978</v>
      </c>
      <c r="B7438" t="s">
        <v>14979</v>
      </c>
    </row>
    <row r="7439" spans="1:2" x14ac:dyDescent="0.25">
      <c r="A7439" t="s">
        <v>14980</v>
      </c>
      <c r="B7439" t="s">
        <v>2626</v>
      </c>
    </row>
    <row r="7440" spans="1:2" x14ac:dyDescent="0.25">
      <c r="A7440" t="s">
        <v>14981</v>
      </c>
      <c r="B7440" t="s">
        <v>5284</v>
      </c>
    </row>
    <row r="7441" spans="1:2" x14ac:dyDescent="0.25">
      <c r="A7441" t="s">
        <v>14982</v>
      </c>
      <c r="B7441" t="s">
        <v>14983</v>
      </c>
    </row>
    <row r="7442" spans="1:2" x14ac:dyDescent="0.25">
      <c r="A7442" t="s">
        <v>14984</v>
      </c>
      <c r="B7442" t="s">
        <v>14985</v>
      </c>
    </row>
    <row r="7443" spans="1:2" x14ac:dyDescent="0.25">
      <c r="A7443" t="s">
        <v>14986</v>
      </c>
      <c r="B7443" t="s">
        <v>14987</v>
      </c>
    </row>
    <row r="7444" spans="1:2" x14ac:dyDescent="0.25">
      <c r="A7444" t="s">
        <v>14988</v>
      </c>
      <c r="B7444" t="s">
        <v>2376</v>
      </c>
    </row>
    <row r="7445" spans="1:2" x14ac:dyDescent="0.25">
      <c r="A7445" t="s">
        <v>14989</v>
      </c>
      <c r="B7445" t="s">
        <v>14990</v>
      </c>
    </row>
    <row r="7446" spans="1:2" x14ac:dyDescent="0.25">
      <c r="A7446" t="s">
        <v>40366</v>
      </c>
      <c r="B7446" t="s">
        <v>5352</v>
      </c>
    </row>
    <row r="7447" spans="1:2" x14ac:dyDescent="0.25">
      <c r="A7447" t="s">
        <v>14991</v>
      </c>
      <c r="B7447" t="s">
        <v>14992</v>
      </c>
    </row>
    <row r="7448" spans="1:2" x14ac:dyDescent="0.25">
      <c r="A7448" t="s">
        <v>14993</v>
      </c>
      <c r="B7448" t="s">
        <v>14994</v>
      </c>
    </row>
    <row r="7449" spans="1:2" x14ac:dyDescent="0.25">
      <c r="A7449" t="s">
        <v>14995</v>
      </c>
      <c r="B7449" t="s">
        <v>14996</v>
      </c>
    </row>
    <row r="7450" spans="1:2" x14ac:dyDescent="0.25">
      <c r="A7450" t="s">
        <v>14997</v>
      </c>
      <c r="B7450" t="s">
        <v>14998</v>
      </c>
    </row>
    <row r="7451" spans="1:2" x14ac:dyDescent="0.25">
      <c r="A7451" t="s">
        <v>14999</v>
      </c>
      <c r="B7451" t="s">
        <v>15000</v>
      </c>
    </row>
    <row r="7452" spans="1:2" x14ac:dyDescent="0.25">
      <c r="A7452" t="s">
        <v>15001</v>
      </c>
      <c r="B7452" t="s">
        <v>15002</v>
      </c>
    </row>
    <row r="7453" spans="1:2" x14ac:dyDescent="0.25">
      <c r="A7453" t="s">
        <v>15003</v>
      </c>
      <c r="B7453" t="s">
        <v>15002</v>
      </c>
    </row>
    <row r="7454" spans="1:2" x14ac:dyDescent="0.25">
      <c r="A7454" t="s">
        <v>15004</v>
      </c>
      <c r="B7454" t="s">
        <v>15005</v>
      </c>
    </row>
    <row r="7455" spans="1:2" x14ac:dyDescent="0.25">
      <c r="A7455" t="s">
        <v>15006</v>
      </c>
      <c r="B7455" t="s">
        <v>15007</v>
      </c>
    </row>
    <row r="7456" spans="1:2" x14ac:dyDescent="0.25">
      <c r="A7456" t="s">
        <v>15008</v>
      </c>
      <c r="B7456" t="s">
        <v>15009</v>
      </c>
    </row>
    <row r="7457" spans="1:2" x14ac:dyDescent="0.25">
      <c r="A7457" t="s">
        <v>15010</v>
      </c>
      <c r="B7457" t="s">
        <v>15011</v>
      </c>
    </row>
    <row r="7458" spans="1:2" x14ac:dyDescent="0.25">
      <c r="A7458" t="s">
        <v>15012</v>
      </c>
      <c r="B7458" t="s">
        <v>15013</v>
      </c>
    </row>
    <row r="7459" spans="1:2" x14ac:dyDescent="0.25">
      <c r="A7459" t="s">
        <v>15014</v>
      </c>
      <c r="B7459" t="s">
        <v>15015</v>
      </c>
    </row>
    <row r="7460" spans="1:2" x14ac:dyDescent="0.25">
      <c r="A7460" t="s">
        <v>15016</v>
      </c>
      <c r="B7460" t="s">
        <v>15017</v>
      </c>
    </row>
    <row r="7461" spans="1:2" x14ac:dyDescent="0.25">
      <c r="A7461" t="s">
        <v>15018</v>
      </c>
      <c r="B7461" t="s">
        <v>15019</v>
      </c>
    </row>
    <row r="7462" spans="1:2" x14ac:dyDescent="0.25">
      <c r="A7462" t="s">
        <v>15020</v>
      </c>
      <c r="B7462" t="s">
        <v>15021</v>
      </c>
    </row>
    <row r="7463" spans="1:2" x14ac:dyDescent="0.25">
      <c r="A7463" t="s">
        <v>15022</v>
      </c>
      <c r="B7463" t="s">
        <v>3039</v>
      </c>
    </row>
    <row r="7464" spans="1:2" x14ac:dyDescent="0.25">
      <c r="A7464" t="s">
        <v>15023</v>
      </c>
      <c r="B7464" t="s">
        <v>2447</v>
      </c>
    </row>
    <row r="7465" spans="1:2" x14ac:dyDescent="0.25">
      <c r="A7465" t="s">
        <v>15024</v>
      </c>
      <c r="B7465" t="s">
        <v>15025</v>
      </c>
    </row>
    <row r="7466" spans="1:2" x14ac:dyDescent="0.25">
      <c r="A7466" t="s">
        <v>15026</v>
      </c>
      <c r="B7466" t="s">
        <v>15027</v>
      </c>
    </row>
    <row r="7467" spans="1:2" x14ac:dyDescent="0.25">
      <c r="A7467" t="s">
        <v>15028</v>
      </c>
      <c r="B7467" t="s">
        <v>15029</v>
      </c>
    </row>
    <row r="7468" spans="1:2" x14ac:dyDescent="0.25">
      <c r="A7468" t="s">
        <v>15030</v>
      </c>
      <c r="B7468" t="s">
        <v>15031</v>
      </c>
    </row>
    <row r="7469" spans="1:2" x14ac:dyDescent="0.25">
      <c r="A7469" t="s">
        <v>15032</v>
      </c>
      <c r="B7469" t="s">
        <v>15033</v>
      </c>
    </row>
    <row r="7470" spans="1:2" x14ac:dyDescent="0.25">
      <c r="A7470" t="s">
        <v>15034</v>
      </c>
      <c r="B7470" t="s">
        <v>15035</v>
      </c>
    </row>
    <row r="7471" spans="1:2" x14ac:dyDescent="0.25">
      <c r="A7471" t="s">
        <v>15036</v>
      </c>
      <c r="B7471" t="s">
        <v>15037</v>
      </c>
    </row>
    <row r="7472" spans="1:2" x14ac:dyDescent="0.25">
      <c r="A7472" t="s">
        <v>15038</v>
      </c>
      <c r="B7472" t="s">
        <v>15039</v>
      </c>
    </row>
    <row r="7473" spans="1:2" x14ac:dyDescent="0.25">
      <c r="A7473" t="s">
        <v>15040</v>
      </c>
      <c r="B7473" t="s">
        <v>15041</v>
      </c>
    </row>
    <row r="7474" spans="1:2" x14ac:dyDescent="0.25">
      <c r="A7474" t="s">
        <v>15042</v>
      </c>
      <c r="B7474" t="s">
        <v>15043</v>
      </c>
    </row>
    <row r="7475" spans="1:2" x14ac:dyDescent="0.25">
      <c r="A7475" t="s">
        <v>15044</v>
      </c>
      <c r="B7475" t="s">
        <v>12601</v>
      </c>
    </row>
    <row r="7476" spans="1:2" x14ac:dyDescent="0.25">
      <c r="A7476" t="s">
        <v>15045</v>
      </c>
      <c r="B7476" t="s">
        <v>13736</v>
      </c>
    </row>
    <row r="7477" spans="1:2" x14ac:dyDescent="0.25">
      <c r="A7477" t="s">
        <v>15046</v>
      </c>
      <c r="B7477" t="s">
        <v>15047</v>
      </c>
    </row>
    <row r="7478" spans="1:2" x14ac:dyDescent="0.25">
      <c r="A7478" t="s">
        <v>15048</v>
      </c>
      <c r="B7478" t="s">
        <v>15049</v>
      </c>
    </row>
    <row r="7479" spans="1:2" x14ac:dyDescent="0.25">
      <c r="A7479" t="s">
        <v>15050</v>
      </c>
      <c r="B7479" t="s">
        <v>15051</v>
      </c>
    </row>
    <row r="7480" spans="1:2" x14ac:dyDescent="0.25">
      <c r="A7480" t="s">
        <v>15052</v>
      </c>
      <c r="B7480" t="s">
        <v>15053</v>
      </c>
    </row>
    <row r="7481" spans="1:2" x14ac:dyDescent="0.25">
      <c r="A7481" t="s">
        <v>15054</v>
      </c>
      <c r="B7481" t="s">
        <v>15055</v>
      </c>
    </row>
    <row r="7482" spans="1:2" x14ac:dyDescent="0.25">
      <c r="A7482" t="s">
        <v>15056</v>
      </c>
      <c r="B7482" t="s">
        <v>15057</v>
      </c>
    </row>
    <row r="7483" spans="1:2" x14ac:dyDescent="0.25">
      <c r="A7483" t="s">
        <v>15058</v>
      </c>
      <c r="B7483" t="s">
        <v>15059</v>
      </c>
    </row>
    <row r="7484" spans="1:2" x14ac:dyDescent="0.25">
      <c r="A7484" t="s">
        <v>15060</v>
      </c>
      <c r="B7484" t="s">
        <v>15061</v>
      </c>
    </row>
    <row r="7485" spans="1:2" x14ac:dyDescent="0.25">
      <c r="A7485" t="s">
        <v>15062</v>
      </c>
      <c r="B7485" t="s">
        <v>9456</v>
      </c>
    </row>
    <row r="7486" spans="1:2" x14ac:dyDescent="0.25">
      <c r="A7486" t="s">
        <v>15063</v>
      </c>
      <c r="B7486" t="s">
        <v>15064</v>
      </c>
    </row>
    <row r="7487" spans="1:2" x14ac:dyDescent="0.25">
      <c r="A7487" t="s">
        <v>15065</v>
      </c>
      <c r="B7487" t="s">
        <v>15066</v>
      </c>
    </row>
    <row r="7488" spans="1:2" x14ac:dyDescent="0.25">
      <c r="A7488" t="s">
        <v>15067</v>
      </c>
      <c r="B7488" t="s">
        <v>15068</v>
      </c>
    </row>
    <row r="7489" spans="1:2" x14ac:dyDescent="0.25">
      <c r="A7489" t="s">
        <v>15069</v>
      </c>
      <c r="B7489" t="s">
        <v>15070</v>
      </c>
    </row>
    <row r="7490" spans="1:2" x14ac:dyDescent="0.25">
      <c r="A7490" t="s">
        <v>15071</v>
      </c>
      <c r="B7490" t="s">
        <v>15072</v>
      </c>
    </row>
    <row r="7491" spans="1:2" x14ac:dyDescent="0.25">
      <c r="A7491" t="s">
        <v>15073</v>
      </c>
      <c r="B7491" t="s">
        <v>15074</v>
      </c>
    </row>
    <row r="7492" spans="1:2" x14ac:dyDescent="0.25">
      <c r="A7492" t="s">
        <v>15075</v>
      </c>
      <c r="B7492" t="s">
        <v>15076</v>
      </c>
    </row>
    <row r="7493" spans="1:2" x14ac:dyDescent="0.25">
      <c r="A7493" t="s">
        <v>15077</v>
      </c>
      <c r="B7493" t="s">
        <v>10617</v>
      </c>
    </row>
    <row r="7494" spans="1:2" x14ac:dyDescent="0.25">
      <c r="A7494" t="s">
        <v>15078</v>
      </c>
      <c r="B7494" t="s">
        <v>15079</v>
      </c>
    </row>
    <row r="7495" spans="1:2" x14ac:dyDescent="0.25">
      <c r="A7495" t="s">
        <v>15080</v>
      </c>
      <c r="B7495" t="s">
        <v>11349</v>
      </c>
    </row>
    <row r="7496" spans="1:2" x14ac:dyDescent="0.25">
      <c r="A7496" t="s">
        <v>15081</v>
      </c>
      <c r="B7496" t="s">
        <v>4273</v>
      </c>
    </row>
    <row r="7497" spans="1:2" x14ac:dyDescent="0.25">
      <c r="A7497" t="s">
        <v>40367</v>
      </c>
      <c r="B7497" t="s">
        <v>12425</v>
      </c>
    </row>
    <row r="7498" spans="1:2" x14ac:dyDescent="0.25">
      <c r="A7498" t="s">
        <v>40368</v>
      </c>
      <c r="B7498" t="s">
        <v>10306</v>
      </c>
    </row>
    <row r="7499" spans="1:2" x14ac:dyDescent="0.25">
      <c r="A7499" t="s">
        <v>15082</v>
      </c>
      <c r="B7499" t="s">
        <v>15083</v>
      </c>
    </row>
    <row r="7500" spans="1:2" x14ac:dyDescent="0.25">
      <c r="A7500" t="s">
        <v>15084</v>
      </c>
      <c r="B7500" t="s">
        <v>15085</v>
      </c>
    </row>
    <row r="7501" spans="1:2" x14ac:dyDescent="0.25">
      <c r="A7501" t="s">
        <v>15086</v>
      </c>
      <c r="B7501" t="s">
        <v>15087</v>
      </c>
    </row>
    <row r="7502" spans="1:2" x14ac:dyDescent="0.25">
      <c r="A7502" t="s">
        <v>15088</v>
      </c>
      <c r="B7502" t="s">
        <v>15089</v>
      </c>
    </row>
    <row r="7503" spans="1:2" x14ac:dyDescent="0.25">
      <c r="A7503" t="s">
        <v>15090</v>
      </c>
      <c r="B7503" t="s">
        <v>15091</v>
      </c>
    </row>
    <row r="7504" spans="1:2" x14ac:dyDescent="0.25">
      <c r="A7504" t="s">
        <v>15092</v>
      </c>
      <c r="B7504" t="s">
        <v>15093</v>
      </c>
    </row>
    <row r="7505" spans="1:2" x14ac:dyDescent="0.25">
      <c r="A7505" t="s">
        <v>15094</v>
      </c>
      <c r="B7505" t="s">
        <v>15095</v>
      </c>
    </row>
    <row r="7506" spans="1:2" x14ac:dyDescent="0.25">
      <c r="A7506" t="s">
        <v>15096</v>
      </c>
      <c r="B7506" t="s">
        <v>15097</v>
      </c>
    </row>
    <row r="7507" spans="1:2" x14ac:dyDescent="0.25">
      <c r="A7507" t="s">
        <v>15098</v>
      </c>
      <c r="B7507" t="s">
        <v>15099</v>
      </c>
    </row>
    <row r="7508" spans="1:2" x14ac:dyDescent="0.25">
      <c r="A7508" t="s">
        <v>15100</v>
      </c>
      <c r="B7508" t="s">
        <v>2647</v>
      </c>
    </row>
    <row r="7509" spans="1:2" x14ac:dyDescent="0.25">
      <c r="A7509" t="s">
        <v>15101</v>
      </c>
      <c r="B7509" t="s">
        <v>15102</v>
      </c>
    </row>
    <row r="7510" spans="1:2" x14ac:dyDescent="0.25">
      <c r="A7510" t="s">
        <v>15103</v>
      </c>
      <c r="B7510" t="s">
        <v>15104</v>
      </c>
    </row>
    <row r="7511" spans="1:2" x14ac:dyDescent="0.25">
      <c r="A7511" t="s">
        <v>15105</v>
      </c>
      <c r="B7511" t="s">
        <v>7465</v>
      </c>
    </row>
    <row r="7512" spans="1:2" x14ac:dyDescent="0.25">
      <c r="A7512" t="s">
        <v>15106</v>
      </c>
      <c r="B7512" t="s">
        <v>15107</v>
      </c>
    </row>
    <row r="7513" spans="1:2" x14ac:dyDescent="0.25">
      <c r="A7513" t="s">
        <v>15108</v>
      </c>
      <c r="B7513" t="s">
        <v>15109</v>
      </c>
    </row>
    <row r="7514" spans="1:2" x14ac:dyDescent="0.25">
      <c r="A7514" t="s">
        <v>15110</v>
      </c>
      <c r="B7514" t="s">
        <v>15111</v>
      </c>
    </row>
    <row r="7515" spans="1:2" x14ac:dyDescent="0.25">
      <c r="A7515" t="s">
        <v>15112</v>
      </c>
      <c r="B7515" t="s">
        <v>15113</v>
      </c>
    </row>
    <row r="7516" spans="1:2" x14ac:dyDescent="0.25">
      <c r="A7516" t="s">
        <v>15114</v>
      </c>
      <c r="B7516" t="s">
        <v>15115</v>
      </c>
    </row>
    <row r="7517" spans="1:2" x14ac:dyDescent="0.25">
      <c r="A7517" t="s">
        <v>15116</v>
      </c>
      <c r="B7517" t="s">
        <v>15117</v>
      </c>
    </row>
    <row r="7518" spans="1:2" x14ac:dyDescent="0.25">
      <c r="A7518" t="s">
        <v>15118</v>
      </c>
      <c r="B7518" t="s">
        <v>15119</v>
      </c>
    </row>
    <row r="7519" spans="1:2" x14ac:dyDescent="0.25">
      <c r="A7519" t="s">
        <v>15120</v>
      </c>
      <c r="B7519" t="s">
        <v>2215</v>
      </c>
    </row>
    <row r="7520" spans="1:2" x14ac:dyDescent="0.25">
      <c r="A7520" t="s">
        <v>15121</v>
      </c>
      <c r="B7520" t="s">
        <v>15122</v>
      </c>
    </row>
    <row r="7521" spans="1:2" x14ac:dyDescent="0.25">
      <c r="A7521" t="s">
        <v>15123</v>
      </c>
      <c r="B7521" t="s">
        <v>5064</v>
      </c>
    </row>
    <row r="7522" spans="1:2" x14ac:dyDescent="0.25">
      <c r="A7522" t="s">
        <v>15124</v>
      </c>
      <c r="B7522" t="s">
        <v>1879</v>
      </c>
    </row>
    <row r="7523" spans="1:2" x14ac:dyDescent="0.25">
      <c r="A7523" t="s">
        <v>15125</v>
      </c>
      <c r="B7523" t="s">
        <v>15126</v>
      </c>
    </row>
    <row r="7524" spans="1:2" x14ac:dyDescent="0.25">
      <c r="A7524" t="s">
        <v>15127</v>
      </c>
      <c r="B7524" t="s">
        <v>15128</v>
      </c>
    </row>
    <row r="7525" spans="1:2" x14ac:dyDescent="0.25">
      <c r="A7525" t="s">
        <v>15129</v>
      </c>
      <c r="B7525" t="s">
        <v>2073</v>
      </c>
    </row>
    <row r="7526" spans="1:2" x14ac:dyDescent="0.25">
      <c r="A7526" t="s">
        <v>15130</v>
      </c>
      <c r="B7526" t="s">
        <v>15131</v>
      </c>
    </row>
    <row r="7527" spans="1:2" x14ac:dyDescent="0.25">
      <c r="A7527" t="s">
        <v>15132</v>
      </c>
      <c r="B7527" t="s">
        <v>15133</v>
      </c>
    </row>
    <row r="7528" spans="1:2" x14ac:dyDescent="0.25">
      <c r="A7528" t="s">
        <v>15134</v>
      </c>
      <c r="B7528" t="s">
        <v>15135</v>
      </c>
    </row>
    <row r="7529" spans="1:2" x14ac:dyDescent="0.25">
      <c r="A7529" t="s">
        <v>15136</v>
      </c>
      <c r="B7529" t="s">
        <v>15137</v>
      </c>
    </row>
    <row r="7530" spans="1:2" x14ac:dyDescent="0.25">
      <c r="A7530" t="s">
        <v>15138</v>
      </c>
      <c r="B7530" t="s">
        <v>4504</v>
      </c>
    </row>
    <row r="7531" spans="1:2" x14ac:dyDescent="0.25">
      <c r="A7531" t="s">
        <v>15139</v>
      </c>
      <c r="B7531" t="s">
        <v>15140</v>
      </c>
    </row>
    <row r="7532" spans="1:2" x14ac:dyDescent="0.25">
      <c r="A7532" t="s">
        <v>15141</v>
      </c>
      <c r="B7532" t="s">
        <v>12562</v>
      </c>
    </row>
    <row r="7533" spans="1:2" x14ac:dyDescent="0.25">
      <c r="A7533" t="s">
        <v>15142</v>
      </c>
      <c r="B7533" t="s">
        <v>15143</v>
      </c>
    </row>
    <row r="7534" spans="1:2" x14ac:dyDescent="0.25">
      <c r="A7534" t="s">
        <v>15144</v>
      </c>
      <c r="B7534" t="s">
        <v>15145</v>
      </c>
    </row>
    <row r="7535" spans="1:2" x14ac:dyDescent="0.25">
      <c r="A7535" t="s">
        <v>15146</v>
      </c>
      <c r="B7535" t="s">
        <v>15147</v>
      </c>
    </row>
    <row r="7536" spans="1:2" x14ac:dyDescent="0.25">
      <c r="A7536" t="s">
        <v>15148</v>
      </c>
      <c r="B7536" t="s">
        <v>2914</v>
      </c>
    </row>
    <row r="7537" spans="1:2" x14ac:dyDescent="0.25">
      <c r="A7537" t="s">
        <v>40369</v>
      </c>
      <c r="B7537" t="s">
        <v>12713</v>
      </c>
    </row>
    <row r="7538" spans="1:2" x14ac:dyDescent="0.25">
      <c r="A7538" t="s">
        <v>15149</v>
      </c>
      <c r="B7538" t="s">
        <v>15140</v>
      </c>
    </row>
    <row r="7539" spans="1:2" x14ac:dyDescent="0.25">
      <c r="A7539" t="s">
        <v>15150</v>
      </c>
      <c r="B7539" t="s">
        <v>15151</v>
      </c>
    </row>
    <row r="7540" spans="1:2" x14ac:dyDescent="0.25">
      <c r="A7540" t="s">
        <v>15152</v>
      </c>
      <c r="B7540" t="s">
        <v>15153</v>
      </c>
    </row>
    <row r="7541" spans="1:2" x14ac:dyDescent="0.25">
      <c r="A7541" t="s">
        <v>15154</v>
      </c>
      <c r="B7541" t="s">
        <v>15155</v>
      </c>
    </row>
    <row r="7542" spans="1:2" x14ac:dyDescent="0.25">
      <c r="A7542" t="s">
        <v>15156</v>
      </c>
      <c r="B7542" t="s">
        <v>15157</v>
      </c>
    </row>
    <row r="7543" spans="1:2" x14ac:dyDescent="0.25">
      <c r="A7543" t="s">
        <v>15158</v>
      </c>
      <c r="B7543" t="s">
        <v>15159</v>
      </c>
    </row>
    <row r="7544" spans="1:2" x14ac:dyDescent="0.25">
      <c r="A7544" t="s">
        <v>15160</v>
      </c>
      <c r="B7544" t="s">
        <v>12704</v>
      </c>
    </row>
    <row r="7545" spans="1:2" x14ac:dyDescent="0.25">
      <c r="A7545" t="s">
        <v>15161</v>
      </c>
      <c r="B7545" t="s">
        <v>15162</v>
      </c>
    </row>
    <row r="7546" spans="1:2" x14ac:dyDescent="0.25">
      <c r="A7546" t="s">
        <v>15163</v>
      </c>
      <c r="B7546" t="s">
        <v>15164</v>
      </c>
    </row>
    <row r="7547" spans="1:2" x14ac:dyDescent="0.25">
      <c r="A7547" t="s">
        <v>15165</v>
      </c>
      <c r="B7547" t="s">
        <v>3175</v>
      </c>
    </row>
    <row r="7548" spans="1:2" x14ac:dyDescent="0.25">
      <c r="A7548" t="s">
        <v>15166</v>
      </c>
      <c r="B7548" t="s">
        <v>15167</v>
      </c>
    </row>
    <row r="7549" spans="1:2" x14ac:dyDescent="0.25">
      <c r="A7549" t="s">
        <v>15168</v>
      </c>
      <c r="B7549" t="s">
        <v>15169</v>
      </c>
    </row>
    <row r="7550" spans="1:2" x14ac:dyDescent="0.25">
      <c r="A7550" t="s">
        <v>15170</v>
      </c>
      <c r="B7550" t="s">
        <v>2413</v>
      </c>
    </row>
    <row r="7551" spans="1:2" x14ac:dyDescent="0.25">
      <c r="A7551" t="s">
        <v>15171</v>
      </c>
      <c r="B7551" t="s">
        <v>12153</v>
      </c>
    </row>
    <row r="7552" spans="1:2" x14ac:dyDescent="0.25">
      <c r="A7552" t="s">
        <v>15172</v>
      </c>
      <c r="B7552" t="s">
        <v>2252</v>
      </c>
    </row>
    <row r="7553" spans="1:2" x14ac:dyDescent="0.25">
      <c r="A7553" t="s">
        <v>15173</v>
      </c>
      <c r="B7553" t="s">
        <v>15174</v>
      </c>
    </row>
    <row r="7554" spans="1:2" x14ac:dyDescent="0.25">
      <c r="A7554" t="s">
        <v>15175</v>
      </c>
      <c r="B7554" t="s">
        <v>15176</v>
      </c>
    </row>
    <row r="7555" spans="1:2" x14ac:dyDescent="0.25">
      <c r="A7555" t="s">
        <v>15177</v>
      </c>
      <c r="B7555" t="s">
        <v>15178</v>
      </c>
    </row>
    <row r="7556" spans="1:2" x14ac:dyDescent="0.25">
      <c r="A7556" t="s">
        <v>15179</v>
      </c>
      <c r="B7556" t="s">
        <v>15180</v>
      </c>
    </row>
    <row r="7557" spans="1:2" x14ac:dyDescent="0.25">
      <c r="A7557" t="s">
        <v>15181</v>
      </c>
      <c r="B7557" t="s">
        <v>2300</v>
      </c>
    </row>
    <row r="7558" spans="1:2" x14ac:dyDescent="0.25">
      <c r="A7558" t="s">
        <v>15182</v>
      </c>
      <c r="B7558" t="s">
        <v>15183</v>
      </c>
    </row>
    <row r="7559" spans="1:2" x14ac:dyDescent="0.25">
      <c r="A7559" t="s">
        <v>15184</v>
      </c>
      <c r="B7559" t="s">
        <v>15185</v>
      </c>
    </row>
    <row r="7560" spans="1:2" x14ac:dyDescent="0.25">
      <c r="A7560" t="s">
        <v>15186</v>
      </c>
      <c r="B7560" t="s">
        <v>15187</v>
      </c>
    </row>
    <row r="7561" spans="1:2" x14ac:dyDescent="0.25">
      <c r="A7561" t="s">
        <v>15188</v>
      </c>
      <c r="B7561" t="s">
        <v>2647</v>
      </c>
    </row>
    <row r="7562" spans="1:2" x14ac:dyDescent="0.25">
      <c r="A7562" t="s">
        <v>15189</v>
      </c>
      <c r="B7562" t="s">
        <v>15190</v>
      </c>
    </row>
    <row r="7563" spans="1:2" x14ac:dyDescent="0.25">
      <c r="A7563" t="s">
        <v>15191</v>
      </c>
      <c r="B7563" t="s">
        <v>15192</v>
      </c>
    </row>
    <row r="7564" spans="1:2" x14ac:dyDescent="0.25">
      <c r="A7564" t="s">
        <v>15193</v>
      </c>
      <c r="B7564" t="s">
        <v>8186</v>
      </c>
    </row>
    <row r="7565" spans="1:2" x14ac:dyDescent="0.25">
      <c r="A7565" t="s">
        <v>15194</v>
      </c>
      <c r="B7565" t="s">
        <v>15195</v>
      </c>
    </row>
    <row r="7566" spans="1:2" x14ac:dyDescent="0.25">
      <c r="A7566" t="s">
        <v>15196</v>
      </c>
      <c r="B7566" t="s">
        <v>15197</v>
      </c>
    </row>
    <row r="7567" spans="1:2" x14ac:dyDescent="0.25">
      <c r="A7567" t="s">
        <v>15198</v>
      </c>
      <c r="B7567" t="s">
        <v>15199</v>
      </c>
    </row>
    <row r="7568" spans="1:2" x14ac:dyDescent="0.25">
      <c r="A7568" t="s">
        <v>40370</v>
      </c>
      <c r="B7568" t="s">
        <v>10139</v>
      </c>
    </row>
    <row r="7569" spans="1:2" x14ac:dyDescent="0.25">
      <c r="A7569" t="s">
        <v>15200</v>
      </c>
      <c r="B7569" t="s">
        <v>15201</v>
      </c>
    </row>
    <row r="7570" spans="1:2" x14ac:dyDescent="0.25">
      <c r="A7570" t="s">
        <v>15202</v>
      </c>
      <c r="B7570" t="s">
        <v>15203</v>
      </c>
    </row>
    <row r="7571" spans="1:2" x14ac:dyDescent="0.25">
      <c r="A7571" t="s">
        <v>15204</v>
      </c>
      <c r="B7571" t="s">
        <v>15205</v>
      </c>
    </row>
    <row r="7572" spans="1:2" x14ac:dyDescent="0.25">
      <c r="A7572" t="s">
        <v>15206</v>
      </c>
      <c r="B7572" t="s">
        <v>15207</v>
      </c>
    </row>
    <row r="7573" spans="1:2" x14ac:dyDescent="0.25">
      <c r="A7573" t="s">
        <v>15208</v>
      </c>
      <c r="B7573" t="s">
        <v>15209</v>
      </c>
    </row>
    <row r="7574" spans="1:2" x14ac:dyDescent="0.25">
      <c r="A7574" t="s">
        <v>15210</v>
      </c>
      <c r="B7574" t="s">
        <v>15211</v>
      </c>
    </row>
    <row r="7575" spans="1:2" x14ac:dyDescent="0.25">
      <c r="A7575" t="s">
        <v>15212</v>
      </c>
      <c r="B7575" t="s">
        <v>13888</v>
      </c>
    </row>
    <row r="7576" spans="1:2" x14ac:dyDescent="0.25">
      <c r="A7576" t="s">
        <v>15213</v>
      </c>
      <c r="B7576" t="s">
        <v>15214</v>
      </c>
    </row>
    <row r="7577" spans="1:2" x14ac:dyDescent="0.25">
      <c r="A7577" t="s">
        <v>15215</v>
      </c>
      <c r="B7577" t="s">
        <v>15216</v>
      </c>
    </row>
    <row r="7578" spans="1:2" x14ac:dyDescent="0.25">
      <c r="A7578" t="s">
        <v>15217</v>
      </c>
      <c r="B7578" t="s">
        <v>11527</v>
      </c>
    </row>
    <row r="7579" spans="1:2" x14ac:dyDescent="0.25">
      <c r="A7579" t="s">
        <v>15218</v>
      </c>
      <c r="B7579" t="s">
        <v>15219</v>
      </c>
    </row>
    <row r="7580" spans="1:2" x14ac:dyDescent="0.25">
      <c r="A7580" t="s">
        <v>15220</v>
      </c>
      <c r="B7580" t="s">
        <v>15221</v>
      </c>
    </row>
    <row r="7581" spans="1:2" x14ac:dyDescent="0.25">
      <c r="A7581" t="s">
        <v>15964</v>
      </c>
      <c r="B7581" t="s">
        <v>15965</v>
      </c>
    </row>
    <row r="7582" spans="1:2" x14ac:dyDescent="0.25">
      <c r="A7582" t="s">
        <v>15966</v>
      </c>
      <c r="B7582" t="s">
        <v>6142</v>
      </c>
    </row>
    <row r="7583" spans="1:2" x14ac:dyDescent="0.25">
      <c r="A7583" t="s">
        <v>15256</v>
      </c>
      <c r="B7583" t="s">
        <v>15257</v>
      </c>
    </row>
    <row r="7584" spans="1:2" x14ac:dyDescent="0.25">
      <c r="A7584" t="s">
        <v>15258</v>
      </c>
      <c r="B7584" t="s">
        <v>15259</v>
      </c>
    </row>
    <row r="7585" spans="1:2" x14ac:dyDescent="0.25">
      <c r="A7585" t="s">
        <v>15260</v>
      </c>
      <c r="B7585" t="s">
        <v>15261</v>
      </c>
    </row>
    <row r="7586" spans="1:2" x14ac:dyDescent="0.25">
      <c r="A7586" t="s">
        <v>15229</v>
      </c>
      <c r="B7586" t="s">
        <v>15230</v>
      </c>
    </row>
    <row r="7587" spans="1:2" x14ac:dyDescent="0.25">
      <c r="A7587" t="s">
        <v>15231</v>
      </c>
      <c r="B7587" t="s">
        <v>15230</v>
      </c>
    </row>
    <row r="7588" spans="1:2" x14ac:dyDescent="0.25">
      <c r="A7588" t="s">
        <v>15232</v>
      </c>
      <c r="B7588" t="s">
        <v>15233</v>
      </c>
    </row>
    <row r="7589" spans="1:2" x14ac:dyDescent="0.25">
      <c r="A7589" t="s">
        <v>15234</v>
      </c>
      <c r="B7589" t="s">
        <v>15235</v>
      </c>
    </row>
    <row r="7590" spans="1:2" x14ac:dyDescent="0.25">
      <c r="A7590" t="s">
        <v>15236</v>
      </c>
      <c r="B7590" t="s">
        <v>8576</v>
      </c>
    </row>
    <row r="7591" spans="1:2" x14ac:dyDescent="0.25">
      <c r="A7591" t="s">
        <v>15237</v>
      </c>
      <c r="B7591" t="s">
        <v>15238</v>
      </c>
    </row>
    <row r="7592" spans="1:2" x14ac:dyDescent="0.25">
      <c r="A7592" t="s">
        <v>15239</v>
      </c>
      <c r="B7592" t="s">
        <v>15240</v>
      </c>
    </row>
    <row r="7593" spans="1:2" x14ac:dyDescent="0.25">
      <c r="A7593" t="s">
        <v>15241</v>
      </c>
      <c r="B7593" t="s">
        <v>14504</v>
      </c>
    </row>
    <row r="7594" spans="1:2" x14ac:dyDescent="0.25">
      <c r="A7594" t="s">
        <v>15242</v>
      </c>
      <c r="B7594" t="s">
        <v>15243</v>
      </c>
    </row>
    <row r="7595" spans="1:2" x14ac:dyDescent="0.25">
      <c r="A7595" t="s">
        <v>15244</v>
      </c>
      <c r="B7595" t="s">
        <v>15245</v>
      </c>
    </row>
    <row r="7596" spans="1:2" x14ac:dyDescent="0.25">
      <c r="A7596" t="s">
        <v>15246</v>
      </c>
      <c r="B7596" t="s">
        <v>15009</v>
      </c>
    </row>
    <row r="7597" spans="1:2" x14ac:dyDescent="0.25">
      <c r="A7597" t="s">
        <v>15247</v>
      </c>
      <c r="B7597" t="s">
        <v>15248</v>
      </c>
    </row>
    <row r="7598" spans="1:2" x14ac:dyDescent="0.25">
      <c r="A7598" t="s">
        <v>15249</v>
      </c>
      <c r="B7598" t="s">
        <v>11019</v>
      </c>
    </row>
    <row r="7599" spans="1:2" x14ac:dyDescent="0.25">
      <c r="A7599" t="s">
        <v>15250</v>
      </c>
      <c r="B7599" t="s">
        <v>15251</v>
      </c>
    </row>
    <row r="7600" spans="1:2" x14ac:dyDescent="0.25">
      <c r="A7600" t="s">
        <v>15252</v>
      </c>
      <c r="B7600" t="s">
        <v>15253</v>
      </c>
    </row>
    <row r="7601" spans="1:2" x14ac:dyDescent="0.25">
      <c r="A7601" t="s">
        <v>15254</v>
      </c>
      <c r="B7601" t="s">
        <v>15255</v>
      </c>
    </row>
    <row r="7602" spans="1:2" x14ac:dyDescent="0.25">
      <c r="A7602" t="s">
        <v>40371</v>
      </c>
      <c r="B7602" t="s">
        <v>40372</v>
      </c>
    </row>
    <row r="7603" spans="1:2" x14ac:dyDescent="0.25">
      <c r="A7603" t="s">
        <v>15285</v>
      </c>
      <c r="B7603" t="s">
        <v>15286</v>
      </c>
    </row>
    <row r="7604" spans="1:2" x14ac:dyDescent="0.25">
      <c r="A7604" t="s">
        <v>15287</v>
      </c>
      <c r="B7604" t="s">
        <v>15288</v>
      </c>
    </row>
    <row r="7605" spans="1:2" x14ac:dyDescent="0.25">
      <c r="A7605" t="s">
        <v>15289</v>
      </c>
      <c r="B7605" t="s">
        <v>15290</v>
      </c>
    </row>
    <row r="7606" spans="1:2" x14ac:dyDescent="0.25">
      <c r="A7606" t="s">
        <v>15291</v>
      </c>
      <c r="B7606" t="s">
        <v>15292</v>
      </c>
    </row>
    <row r="7607" spans="1:2" x14ac:dyDescent="0.25">
      <c r="A7607" t="s">
        <v>15262</v>
      </c>
      <c r="B7607" t="s">
        <v>15263</v>
      </c>
    </row>
    <row r="7608" spans="1:2" x14ac:dyDescent="0.25">
      <c r="A7608" t="s">
        <v>15264</v>
      </c>
      <c r="B7608" t="s">
        <v>5228</v>
      </c>
    </row>
    <row r="7609" spans="1:2" x14ac:dyDescent="0.25">
      <c r="A7609" t="s">
        <v>1509</v>
      </c>
      <c r="B7609" t="s">
        <v>15265</v>
      </c>
    </row>
    <row r="7610" spans="1:2" x14ac:dyDescent="0.25">
      <c r="A7610" t="s">
        <v>1514</v>
      </c>
      <c r="B7610" t="s">
        <v>5803</v>
      </c>
    </row>
    <row r="7611" spans="1:2" x14ac:dyDescent="0.25">
      <c r="A7611" t="s">
        <v>1516</v>
      </c>
      <c r="B7611" t="s">
        <v>15266</v>
      </c>
    </row>
    <row r="7612" spans="1:2" x14ac:dyDescent="0.25">
      <c r="A7612" t="s">
        <v>15267</v>
      </c>
      <c r="B7612" t="s">
        <v>9645</v>
      </c>
    </row>
    <row r="7613" spans="1:2" x14ac:dyDescent="0.25">
      <c r="A7613" t="s">
        <v>1521</v>
      </c>
      <c r="B7613" t="s">
        <v>15268</v>
      </c>
    </row>
    <row r="7614" spans="1:2" x14ac:dyDescent="0.25">
      <c r="A7614" t="s">
        <v>15269</v>
      </c>
      <c r="B7614" t="s">
        <v>15270</v>
      </c>
    </row>
    <row r="7615" spans="1:2" x14ac:dyDescent="0.25">
      <c r="A7615" t="s">
        <v>1526</v>
      </c>
      <c r="B7615" t="s">
        <v>5467</v>
      </c>
    </row>
    <row r="7616" spans="1:2" x14ac:dyDescent="0.25">
      <c r="A7616" t="s">
        <v>15271</v>
      </c>
      <c r="B7616" t="s">
        <v>15272</v>
      </c>
    </row>
    <row r="7617" spans="1:2" x14ac:dyDescent="0.25">
      <c r="A7617" t="s">
        <v>15273</v>
      </c>
      <c r="B7617" t="s">
        <v>2338</v>
      </c>
    </row>
    <row r="7618" spans="1:2" x14ac:dyDescent="0.25">
      <c r="A7618" t="s">
        <v>15274</v>
      </c>
      <c r="B7618" t="s">
        <v>8727</v>
      </c>
    </row>
    <row r="7619" spans="1:2" x14ac:dyDescent="0.25">
      <c r="A7619" t="s">
        <v>15275</v>
      </c>
      <c r="B7619" t="s">
        <v>4231</v>
      </c>
    </row>
    <row r="7620" spans="1:2" x14ac:dyDescent="0.25">
      <c r="A7620" t="s">
        <v>15276</v>
      </c>
      <c r="B7620" t="s">
        <v>15277</v>
      </c>
    </row>
    <row r="7621" spans="1:2" x14ac:dyDescent="0.25">
      <c r="A7621" t="s">
        <v>1537</v>
      </c>
      <c r="B7621" t="s">
        <v>5716</v>
      </c>
    </row>
    <row r="7622" spans="1:2" x14ac:dyDescent="0.25">
      <c r="A7622" t="s">
        <v>1539</v>
      </c>
      <c r="B7622" t="s">
        <v>11509</v>
      </c>
    </row>
    <row r="7623" spans="1:2" x14ac:dyDescent="0.25">
      <c r="A7623" t="s">
        <v>15278</v>
      </c>
      <c r="B7623" t="s">
        <v>11881</v>
      </c>
    </row>
    <row r="7624" spans="1:2" x14ac:dyDescent="0.25">
      <c r="A7624" t="s">
        <v>1542</v>
      </c>
      <c r="B7624" t="s">
        <v>3645</v>
      </c>
    </row>
    <row r="7625" spans="1:2" x14ac:dyDescent="0.25">
      <c r="A7625" t="s">
        <v>1547</v>
      </c>
      <c r="B7625" t="s">
        <v>15279</v>
      </c>
    </row>
    <row r="7626" spans="1:2" x14ac:dyDescent="0.25">
      <c r="A7626" t="s">
        <v>15280</v>
      </c>
      <c r="B7626" t="s">
        <v>2046</v>
      </c>
    </row>
    <row r="7627" spans="1:2" x14ac:dyDescent="0.25">
      <c r="A7627" t="s">
        <v>15281</v>
      </c>
      <c r="B7627" t="s">
        <v>9134</v>
      </c>
    </row>
    <row r="7628" spans="1:2" x14ac:dyDescent="0.25">
      <c r="A7628" t="s">
        <v>1551</v>
      </c>
      <c r="B7628" t="s">
        <v>2647</v>
      </c>
    </row>
    <row r="7629" spans="1:2" x14ac:dyDescent="0.25">
      <c r="A7629" t="s">
        <v>15282</v>
      </c>
      <c r="B7629" t="s">
        <v>14008</v>
      </c>
    </row>
    <row r="7630" spans="1:2" x14ac:dyDescent="0.25">
      <c r="A7630" t="s">
        <v>15283</v>
      </c>
      <c r="B7630" t="s">
        <v>15284</v>
      </c>
    </row>
    <row r="7631" spans="1:2" x14ac:dyDescent="0.25">
      <c r="A7631" t="s">
        <v>1554</v>
      </c>
      <c r="B7631" t="s">
        <v>15330</v>
      </c>
    </row>
    <row r="7632" spans="1:2" x14ac:dyDescent="0.25">
      <c r="A7632" t="s">
        <v>15331</v>
      </c>
      <c r="B7632" t="s">
        <v>15332</v>
      </c>
    </row>
    <row r="7633" spans="1:2" x14ac:dyDescent="0.25">
      <c r="A7633" t="s">
        <v>15333</v>
      </c>
      <c r="B7633" t="s">
        <v>15334</v>
      </c>
    </row>
    <row r="7634" spans="1:2" x14ac:dyDescent="0.25">
      <c r="A7634" t="s">
        <v>15293</v>
      </c>
      <c r="B7634" t="s">
        <v>5797</v>
      </c>
    </row>
    <row r="7635" spans="1:2" x14ac:dyDescent="0.25">
      <c r="A7635" t="s">
        <v>15294</v>
      </c>
      <c r="B7635" t="s">
        <v>15295</v>
      </c>
    </row>
    <row r="7636" spans="1:2" x14ac:dyDescent="0.25">
      <c r="A7636" t="s">
        <v>15296</v>
      </c>
      <c r="B7636" t="s">
        <v>15297</v>
      </c>
    </row>
    <row r="7637" spans="1:2" x14ac:dyDescent="0.25">
      <c r="A7637" t="s">
        <v>15298</v>
      </c>
      <c r="B7637" t="s">
        <v>15299</v>
      </c>
    </row>
    <row r="7638" spans="1:2" x14ac:dyDescent="0.25">
      <c r="A7638" t="s">
        <v>15300</v>
      </c>
      <c r="B7638" t="s">
        <v>15301</v>
      </c>
    </row>
    <row r="7639" spans="1:2" x14ac:dyDescent="0.25">
      <c r="A7639" t="s">
        <v>1519</v>
      </c>
      <c r="B7639" t="s">
        <v>15302</v>
      </c>
    </row>
    <row r="7640" spans="1:2" x14ac:dyDescent="0.25">
      <c r="A7640" t="s">
        <v>15303</v>
      </c>
      <c r="B7640" t="s">
        <v>5823</v>
      </c>
    </row>
    <row r="7641" spans="1:2" x14ac:dyDescent="0.25">
      <c r="A7641" t="s">
        <v>15304</v>
      </c>
      <c r="B7641" t="s">
        <v>15305</v>
      </c>
    </row>
    <row r="7642" spans="1:2" x14ac:dyDescent="0.25">
      <c r="A7642" t="s">
        <v>15306</v>
      </c>
      <c r="B7642" t="s">
        <v>15307</v>
      </c>
    </row>
    <row r="7643" spans="1:2" x14ac:dyDescent="0.25">
      <c r="A7643" t="s">
        <v>15308</v>
      </c>
      <c r="B7643" t="s">
        <v>15309</v>
      </c>
    </row>
    <row r="7644" spans="1:2" x14ac:dyDescent="0.25">
      <c r="A7644" t="s">
        <v>15310</v>
      </c>
      <c r="B7644" t="s">
        <v>3153</v>
      </c>
    </row>
    <row r="7645" spans="1:2" x14ac:dyDescent="0.25">
      <c r="A7645" t="s">
        <v>15311</v>
      </c>
      <c r="B7645" t="s">
        <v>15312</v>
      </c>
    </row>
    <row r="7646" spans="1:2" x14ac:dyDescent="0.25">
      <c r="A7646" t="s">
        <v>15313</v>
      </c>
      <c r="B7646" t="s">
        <v>15314</v>
      </c>
    </row>
    <row r="7647" spans="1:2" x14ac:dyDescent="0.25">
      <c r="A7647" t="s">
        <v>15315</v>
      </c>
      <c r="B7647" t="s">
        <v>13429</v>
      </c>
    </row>
    <row r="7648" spans="1:2" x14ac:dyDescent="0.25">
      <c r="A7648" t="s">
        <v>15316</v>
      </c>
      <c r="B7648" t="s">
        <v>15317</v>
      </c>
    </row>
    <row r="7649" spans="1:2" x14ac:dyDescent="0.25">
      <c r="A7649" t="s">
        <v>15318</v>
      </c>
      <c r="B7649" t="s">
        <v>15319</v>
      </c>
    </row>
    <row r="7650" spans="1:2" x14ac:dyDescent="0.25">
      <c r="A7650" t="s">
        <v>15320</v>
      </c>
      <c r="B7650" t="s">
        <v>15321</v>
      </c>
    </row>
    <row r="7651" spans="1:2" x14ac:dyDescent="0.25">
      <c r="A7651" t="s">
        <v>15322</v>
      </c>
      <c r="B7651" t="s">
        <v>14536</v>
      </c>
    </row>
    <row r="7652" spans="1:2" x14ac:dyDescent="0.25">
      <c r="A7652" t="s">
        <v>15323</v>
      </c>
      <c r="B7652" t="s">
        <v>11982</v>
      </c>
    </row>
    <row r="7653" spans="1:2" x14ac:dyDescent="0.25">
      <c r="A7653" t="s">
        <v>15324</v>
      </c>
      <c r="B7653" t="s">
        <v>15325</v>
      </c>
    </row>
    <row r="7654" spans="1:2" x14ac:dyDescent="0.25">
      <c r="A7654" t="s">
        <v>15326</v>
      </c>
      <c r="B7654" t="s">
        <v>5946</v>
      </c>
    </row>
    <row r="7655" spans="1:2" x14ac:dyDescent="0.25">
      <c r="A7655" t="s">
        <v>1501</v>
      </c>
      <c r="B7655" t="s">
        <v>15327</v>
      </c>
    </row>
    <row r="7656" spans="1:2" x14ac:dyDescent="0.25">
      <c r="A7656" t="s">
        <v>15328</v>
      </c>
      <c r="B7656" t="s">
        <v>15329</v>
      </c>
    </row>
    <row r="7657" spans="1:2" x14ac:dyDescent="0.25">
      <c r="A7657" t="s">
        <v>40373</v>
      </c>
      <c r="B7657" t="s">
        <v>40374</v>
      </c>
    </row>
    <row r="7658" spans="1:2" x14ac:dyDescent="0.25">
      <c r="A7658" t="s">
        <v>15349</v>
      </c>
      <c r="B7658" t="s">
        <v>15350</v>
      </c>
    </row>
    <row r="7659" spans="1:2" x14ac:dyDescent="0.25">
      <c r="A7659" t="s">
        <v>15351</v>
      </c>
      <c r="B7659" t="s">
        <v>15352</v>
      </c>
    </row>
    <row r="7660" spans="1:2" x14ac:dyDescent="0.25">
      <c r="A7660" t="s">
        <v>15353</v>
      </c>
      <c r="B7660" t="s">
        <v>15354</v>
      </c>
    </row>
    <row r="7661" spans="1:2" x14ac:dyDescent="0.25">
      <c r="A7661" t="s">
        <v>15335</v>
      </c>
      <c r="B7661" t="s">
        <v>15336</v>
      </c>
    </row>
    <row r="7662" spans="1:2" x14ac:dyDescent="0.25">
      <c r="A7662" t="s">
        <v>15337</v>
      </c>
      <c r="B7662" t="s">
        <v>15338</v>
      </c>
    </row>
    <row r="7663" spans="1:2" x14ac:dyDescent="0.25">
      <c r="A7663" t="s">
        <v>15339</v>
      </c>
      <c r="B7663" t="s">
        <v>15340</v>
      </c>
    </row>
    <row r="7664" spans="1:2" x14ac:dyDescent="0.25">
      <c r="A7664" t="s">
        <v>15341</v>
      </c>
      <c r="B7664" t="s">
        <v>15342</v>
      </c>
    </row>
    <row r="7665" spans="1:2" x14ac:dyDescent="0.25">
      <c r="A7665" t="s">
        <v>15343</v>
      </c>
      <c r="B7665" t="s">
        <v>15344</v>
      </c>
    </row>
    <row r="7666" spans="1:2" x14ac:dyDescent="0.25">
      <c r="A7666" t="s">
        <v>15345</v>
      </c>
      <c r="B7666" t="s">
        <v>15346</v>
      </c>
    </row>
    <row r="7667" spans="1:2" x14ac:dyDescent="0.25">
      <c r="A7667" t="s">
        <v>15347</v>
      </c>
      <c r="B7667" t="s">
        <v>15348</v>
      </c>
    </row>
    <row r="7668" spans="1:2" x14ac:dyDescent="0.25">
      <c r="A7668" t="s">
        <v>1555</v>
      </c>
      <c r="B7668" t="s">
        <v>15418</v>
      </c>
    </row>
    <row r="7669" spans="1:2" x14ac:dyDescent="0.25">
      <c r="A7669" t="s">
        <v>15419</v>
      </c>
      <c r="B7669" t="s">
        <v>15420</v>
      </c>
    </row>
    <row r="7670" spans="1:2" x14ac:dyDescent="0.25">
      <c r="A7670" t="s">
        <v>15368</v>
      </c>
      <c r="B7670" t="s">
        <v>15369</v>
      </c>
    </row>
    <row r="7671" spans="1:2" x14ac:dyDescent="0.25">
      <c r="A7671" t="s">
        <v>15355</v>
      </c>
      <c r="B7671" t="s">
        <v>11388</v>
      </c>
    </row>
    <row r="7672" spans="1:2" x14ac:dyDescent="0.25">
      <c r="A7672" t="s">
        <v>15356</v>
      </c>
      <c r="B7672" t="s">
        <v>15357</v>
      </c>
    </row>
    <row r="7673" spans="1:2" x14ac:dyDescent="0.25">
      <c r="A7673" t="s">
        <v>15358</v>
      </c>
      <c r="B7673" t="s">
        <v>13035</v>
      </c>
    </row>
    <row r="7674" spans="1:2" x14ac:dyDescent="0.25">
      <c r="A7674" t="s">
        <v>15359</v>
      </c>
      <c r="B7674" t="s">
        <v>15360</v>
      </c>
    </row>
    <row r="7675" spans="1:2" x14ac:dyDescent="0.25">
      <c r="A7675" t="s">
        <v>15361</v>
      </c>
      <c r="B7675" t="s">
        <v>15362</v>
      </c>
    </row>
    <row r="7676" spans="1:2" x14ac:dyDescent="0.25">
      <c r="A7676" t="s">
        <v>15363</v>
      </c>
      <c r="B7676" t="s">
        <v>11628</v>
      </c>
    </row>
    <row r="7677" spans="1:2" x14ac:dyDescent="0.25">
      <c r="A7677" t="s">
        <v>1522</v>
      </c>
      <c r="B7677" t="s">
        <v>11388</v>
      </c>
    </row>
    <row r="7678" spans="1:2" x14ac:dyDescent="0.25">
      <c r="A7678" t="s">
        <v>15364</v>
      </c>
      <c r="B7678" t="s">
        <v>5325</v>
      </c>
    </row>
    <row r="7679" spans="1:2" x14ac:dyDescent="0.25">
      <c r="A7679" t="s">
        <v>15365</v>
      </c>
      <c r="B7679" t="s">
        <v>15366</v>
      </c>
    </row>
    <row r="7680" spans="1:2" x14ac:dyDescent="0.25">
      <c r="A7680" t="s">
        <v>15367</v>
      </c>
      <c r="B7680" t="s">
        <v>7254</v>
      </c>
    </row>
    <row r="7681" spans="1:2" x14ac:dyDescent="0.25">
      <c r="A7681" t="s">
        <v>15370</v>
      </c>
      <c r="B7681" t="s">
        <v>2415</v>
      </c>
    </row>
    <row r="7682" spans="1:2" x14ac:dyDescent="0.25">
      <c r="A7682" t="s">
        <v>15371</v>
      </c>
      <c r="B7682" t="s">
        <v>15372</v>
      </c>
    </row>
    <row r="7683" spans="1:2" x14ac:dyDescent="0.25">
      <c r="A7683" t="s">
        <v>15373</v>
      </c>
      <c r="B7683" t="s">
        <v>15374</v>
      </c>
    </row>
    <row r="7684" spans="1:2" x14ac:dyDescent="0.25">
      <c r="A7684" t="s">
        <v>1530</v>
      </c>
      <c r="B7684" t="s">
        <v>2324</v>
      </c>
    </row>
    <row r="7685" spans="1:2" x14ac:dyDescent="0.25">
      <c r="A7685" t="s">
        <v>15375</v>
      </c>
      <c r="B7685" t="s">
        <v>2671</v>
      </c>
    </row>
    <row r="7686" spans="1:2" x14ac:dyDescent="0.25">
      <c r="A7686" t="s">
        <v>15376</v>
      </c>
      <c r="B7686" t="s">
        <v>15377</v>
      </c>
    </row>
    <row r="7687" spans="1:2" x14ac:dyDescent="0.25">
      <c r="A7687" t="s">
        <v>15378</v>
      </c>
      <c r="B7687" t="s">
        <v>15379</v>
      </c>
    </row>
    <row r="7688" spans="1:2" x14ac:dyDescent="0.25">
      <c r="A7688" t="s">
        <v>15380</v>
      </c>
      <c r="B7688" t="s">
        <v>15381</v>
      </c>
    </row>
    <row r="7689" spans="1:2" x14ac:dyDescent="0.25">
      <c r="A7689" t="s">
        <v>15382</v>
      </c>
      <c r="B7689" t="s">
        <v>15383</v>
      </c>
    </row>
    <row r="7690" spans="1:2" x14ac:dyDescent="0.25">
      <c r="A7690" t="s">
        <v>15384</v>
      </c>
      <c r="B7690" t="s">
        <v>15385</v>
      </c>
    </row>
    <row r="7691" spans="1:2" x14ac:dyDescent="0.25">
      <c r="A7691" t="s">
        <v>15386</v>
      </c>
      <c r="B7691" t="s">
        <v>15387</v>
      </c>
    </row>
    <row r="7692" spans="1:2" x14ac:dyDescent="0.25">
      <c r="A7692" t="s">
        <v>15388</v>
      </c>
      <c r="B7692" t="s">
        <v>15389</v>
      </c>
    </row>
    <row r="7693" spans="1:2" x14ac:dyDescent="0.25">
      <c r="A7693" t="s">
        <v>15390</v>
      </c>
      <c r="B7693" t="s">
        <v>15391</v>
      </c>
    </row>
    <row r="7694" spans="1:2" x14ac:dyDescent="0.25">
      <c r="A7694" t="s">
        <v>15392</v>
      </c>
      <c r="B7694" t="s">
        <v>15393</v>
      </c>
    </row>
    <row r="7695" spans="1:2" x14ac:dyDescent="0.25">
      <c r="A7695" t="s">
        <v>15394</v>
      </c>
      <c r="B7695" t="s">
        <v>15395</v>
      </c>
    </row>
    <row r="7696" spans="1:2" x14ac:dyDescent="0.25">
      <c r="A7696" t="s">
        <v>15396</v>
      </c>
      <c r="B7696" t="s">
        <v>13369</v>
      </c>
    </row>
    <row r="7697" spans="1:2" x14ac:dyDescent="0.25">
      <c r="A7697" t="s">
        <v>15397</v>
      </c>
      <c r="B7697" t="s">
        <v>2904</v>
      </c>
    </row>
    <row r="7698" spans="1:2" x14ac:dyDescent="0.25">
      <c r="A7698" t="s">
        <v>15398</v>
      </c>
      <c r="B7698" t="s">
        <v>15399</v>
      </c>
    </row>
    <row r="7699" spans="1:2" x14ac:dyDescent="0.25">
      <c r="A7699" t="s">
        <v>1546</v>
      </c>
      <c r="B7699" t="s">
        <v>2878</v>
      </c>
    </row>
    <row r="7700" spans="1:2" x14ac:dyDescent="0.25">
      <c r="A7700" t="s">
        <v>15400</v>
      </c>
      <c r="B7700" t="s">
        <v>15401</v>
      </c>
    </row>
    <row r="7701" spans="1:2" x14ac:dyDescent="0.25">
      <c r="A7701" t="s">
        <v>15402</v>
      </c>
      <c r="B7701" t="s">
        <v>15403</v>
      </c>
    </row>
    <row r="7702" spans="1:2" x14ac:dyDescent="0.25">
      <c r="A7702" t="s">
        <v>15404</v>
      </c>
      <c r="B7702" t="s">
        <v>15405</v>
      </c>
    </row>
    <row r="7703" spans="1:2" x14ac:dyDescent="0.25">
      <c r="A7703" t="s">
        <v>15406</v>
      </c>
      <c r="B7703" t="s">
        <v>15407</v>
      </c>
    </row>
    <row r="7704" spans="1:2" x14ac:dyDescent="0.25">
      <c r="A7704" t="s">
        <v>15408</v>
      </c>
      <c r="B7704" t="s">
        <v>15409</v>
      </c>
    </row>
    <row r="7705" spans="1:2" x14ac:dyDescent="0.25">
      <c r="A7705" t="s">
        <v>15410</v>
      </c>
      <c r="B7705" t="s">
        <v>15411</v>
      </c>
    </row>
    <row r="7706" spans="1:2" x14ac:dyDescent="0.25">
      <c r="A7706" t="s">
        <v>15412</v>
      </c>
      <c r="B7706" t="s">
        <v>15413</v>
      </c>
    </row>
    <row r="7707" spans="1:2" x14ac:dyDescent="0.25">
      <c r="A7707" t="s">
        <v>1498</v>
      </c>
      <c r="B7707" t="s">
        <v>15414</v>
      </c>
    </row>
    <row r="7708" spans="1:2" x14ac:dyDescent="0.25">
      <c r="A7708" t="s">
        <v>15415</v>
      </c>
      <c r="B7708" t="s">
        <v>15416</v>
      </c>
    </row>
    <row r="7709" spans="1:2" x14ac:dyDescent="0.25">
      <c r="A7709" t="s">
        <v>40375</v>
      </c>
      <c r="B7709" t="s">
        <v>40376</v>
      </c>
    </row>
    <row r="7710" spans="1:2" x14ac:dyDescent="0.25">
      <c r="A7710" t="s">
        <v>15417</v>
      </c>
      <c r="B7710" t="s">
        <v>15369</v>
      </c>
    </row>
    <row r="7711" spans="1:2" x14ac:dyDescent="0.25">
      <c r="A7711" t="s">
        <v>15450</v>
      </c>
      <c r="B7711" t="s">
        <v>15451</v>
      </c>
    </row>
    <row r="7712" spans="1:2" x14ac:dyDescent="0.25">
      <c r="A7712" t="s">
        <v>15452</v>
      </c>
      <c r="B7712" t="s">
        <v>15453</v>
      </c>
    </row>
    <row r="7713" spans="1:2" x14ac:dyDescent="0.25">
      <c r="A7713" t="s">
        <v>15454</v>
      </c>
      <c r="B7713" t="s">
        <v>15455</v>
      </c>
    </row>
    <row r="7714" spans="1:2" x14ac:dyDescent="0.25">
      <c r="A7714" t="s">
        <v>15421</v>
      </c>
      <c r="B7714" t="s">
        <v>2215</v>
      </c>
    </row>
    <row r="7715" spans="1:2" x14ac:dyDescent="0.25">
      <c r="A7715" t="s">
        <v>1507</v>
      </c>
      <c r="B7715" t="s">
        <v>15422</v>
      </c>
    </row>
    <row r="7716" spans="1:2" x14ac:dyDescent="0.25">
      <c r="A7716" t="s">
        <v>15423</v>
      </c>
      <c r="B7716" t="s">
        <v>15424</v>
      </c>
    </row>
    <row r="7717" spans="1:2" x14ac:dyDescent="0.25">
      <c r="A7717" t="s">
        <v>1513</v>
      </c>
      <c r="B7717" t="s">
        <v>15425</v>
      </c>
    </row>
    <row r="7718" spans="1:2" x14ac:dyDescent="0.25">
      <c r="A7718" t="s">
        <v>15426</v>
      </c>
      <c r="B7718" t="s">
        <v>15427</v>
      </c>
    </row>
    <row r="7719" spans="1:2" x14ac:dyDescent="0.25">
      <c r="A7719" t="s">
        <v>1517</v>
      </c>
      <c r="B7719" t="s">
        <v>2795</v>
      </c>
    </row>
    <row r="7720" spans="1:2" x14ac:dyDescent="0.25">
      <c r="A7720" t="s">
        <v>15428</v>
      </c>
      <c r="B7720" t="s">
        <v>11424</v>
      </c>
    </row>
    <row r="7721" spans="1:2" x14ac:dyDescent="0.25">
      <c r="A7721" t="s">
        <v>15429</v>
      </c>
      <c r="B7721" t="s">
        <v>15430</v>
      </c>
    </row>
    <row r="7722" spans="1:2" x14ac:dyDescent="0.25">
      <c r="A7722" t="s">
        <v>15431</v>
      </c>
      <c r="B7722" t="s">
        <v>15432</v>
      </c>
    </row>
    <row r="7723" spans="1:2" x14ac:dyDescent="0.25">
      <c r="A7723" t="s">
        <v>15433</v>
      </c>
      <c r="B7723" t="s">
        <v>4239</v>
      </c>
    </row>
    <row r="7724" spans="1:2" x14ac:dyDescent="0.25">
      <c r="A7724" t="s">
        <v>1525</v>
      </c>
      <c r="B7724" t="s">
        <v>15434</v>
      </c>
    </row>
    <row r="7725" spans="1:2" x14ac:dyDescent="0.25">
      <c r="A7725" t="s">
        <v>15435</v>
      </c>
      <c r="B7725" t="s">
        <v>15436</v>
      </c>
    </row>
    <row r="7726" spans="1:2" x14ac:dyDescent="0.25">
      <c r="A7726" t="s">
        <v>1531</v>
      </c>
      <c r="B7726" t="s">
        <v>15437</v>
      </c>
    </row>
    <row r="7727" spans="1:2" x14ac:dyDescent="0.25">
      <c r="A7727" t="s">
        <v>1534</v>
      </c>
      <c r="B7727" t="s">
        <v>2447</v>
      </c>
    </row>
    <row r="7728" spans="1:2" x14ac:dyDescent="0.25">
      <c r="A7728" t="s">
        <v>15438</v>
      </c>
      <c r="B7728" t="s">
        <v>4974</v>
      </c>
    </row>
    <row r="7729" spans="1:2" x14ac:dyDescent="0.25">
      <c r="A7729" t="s">
        <v>15439</v>
      </c>
      <c r="B7729" t="s">
        <v>15440</v>
      </c>
    </row>
    <row r="7730" spans="1:2" x14ac:dyDescent="0.25">
      <c r="A7730" t="s">
        <v>1536</v>
      </c>
      <c r="B7730" t="s">
        <v>10907</v>
      </c>
    </row>
    <row r="7731" spans="1:2" x14ac:dyDescent="0.25">
      <c r="A7731" t="s">
        <v>15441</v>
      </c>
      <c r="B7731" t="s">
        <v>4300</v>
      </c>
    </row>
    <row r="7732" spans="1:2" x14ac:dyDescent="0.25">
      <c r="A7732" t="s">
        <v>1544</v>
      </c>
      <c r="B7732" t="s">
        <v>15442</v>
      </c>
    </row>
    <row r="7733" spans="1:2" x14ac:dyDescent="0.25">
      <c r="A7733" t="s">
        <v>15443</v>
      </c>
      <c r="B7733" t="s">
        <v>15444</v>
      </c>
    </row>
    <row r="7734" spans="1:2" x14ac:dyDescent="0.25">
      <c r="A7734" t="s">
        <v>1548</v>
      </c>
      <c r="B7734" t="s">
        <v>15445</v>
      </c>
    </row>
    <row r="7735" spans="1:2" x14ac:dyDescent="0.25">
      <c r="A7735" t="s">
        <v>15446</v>
      </c>
      <c r="B7735" t="s">
        <v>15447</v>
      </c>
    </row>
    <row r="7736" spans="1:2" x14ac:dyDescent="0.25">
      <c r="A7736" t="s">
        <v>1550</v>
      </c>
      <c r="B7736" t="s">
        <v>9687</v>
      </c>
    </row>
    <row r="7737" spans="1:2" x14ac:dyDescent="0.25">
      <c r="A7737" t="s">
        <v>15448</v>
      </c>
      <c r="B7737" t="s">
        <v>15449</v>
      </c>
    </row>
    <row r="7738" spans="1:2" x14ac:dyDescent="0.25">
      <c r="A7738" t="s">
        <v>40377</v>
      </c>
      <c r="B7738" t="s">
        <v>40378</v>
      </c>
    </row>
    <row r="7739" spans="1:2" x14ac:dyDescent="0.25">
      <c r="A7739" t="s">
        <v>15494</v>
      </c>
      <c r="B7739" t="s">
        <v>15495</v>
      </c>
    </row>
    <row r="7740" spans="1:2" x14ac:dyDescent="0.25">
      <c r="A7740" t="s">
        <v>15496</v>
      </c>
      <c r="B7740" t="s">
        <v>15497</v>
      </c>
    </row>
    <row r="7741" spans="1:2" x14ac:dyDescent="0.25">
      <c r="A7741" t="s">
        <v>15498</v>
      </c>
      <c r="B7741" t="s">
        <v>15499</v>
      </c>
    </row>
    <row r="7742" spans="1:2" x14ac:dyDescent="0.25">
      <c r="A7742" t="s">
        <v>15500</v>
      </c>
      <c r="B7742" t="s">
        <v>15501</v>
      </c>
    </row>
    <row r="7743" spans="1:2" x14ac:dyDescent="0.25">
      <c r="A7743" t="s">
        <v>15502</v>
      </c>
      <c r="B7743" t="s">
        <v>15503</v>
      </c>
    </row>
    <row r="7744" spans="1:2" x14ac:dyDescent="0.25">
      <c r="A7744" t="s">
        <v>15504</v>
      </c>
      <c r="B7744" t="s">
        <v>15505</v>
      </c>
    </row>
    <row r="7745" spans="1:2" x14ac:dyDescent="0.25">
      <c r="A7745" t="s">
        <v>15456</v>
      </c>
      <c r="B7745" t="s">
        <v>15457</v>
      </c>
    </row>
    <row r="7746" spans="1:2" x14ac:dyDescent="0.25">
      <c r="A7746" t="s">
        <v>15458</v>
      </c>
      <c r="B7746" t="s">
        <v>15459</v>
      </c>
    </row>
    <row r="7747" spans="1:2" x14ac:dyDescent="0.25">
      <c r="A7747" t="s">
        <v>1510</v>
      </c>
      <c r="B7747" t="s">
        <v>15460</v>
      </c>
    </row>
    <row r="7748" spans="1:2" x14ac:dyDescent="0.25">
      <c r="A7748" t="s">
        <v>15461</v>
      </c>
      <c r="B7748" t="s">
        <v>15462</v>
      </c>
    </row>
    <row r="7749" spans="1:2" x14ac:dyDescent="0.25">
      <c r="A7749" t="s">
        <v>1515</v>
      </c>
      <c r="B7749" t="s">
        <v>8805</v>
      </c>
    </row>
    <row r="7750" spans="1:2" x14ac:dyDescent="0.25">
      <c r="A7750" t="s">
        <v>15463</v>
      </c>
      <c r="B7750" t="s">
        <v>15464</v>
      </c>
    </row>
    <row r="7751" spans="1:2" x14ac:dyDescent="0.25">
      <c r="A7751" t="s">
        <v>15465</v>
      </c>
      <c r="B7751" t="s">
        <v>15466</v>
      </c>
    </row>
    <row r="7752" spans="1:2" x14ac:dyDescent="0.25">
      <c r="A7752" t="s">
        <v>1524</v>
      </c>
      <c r="B7752" t="s">
        <v>11897</v>
      </c>
    </row>
    <row r="7753" spans="1:2" x14ac:dyDescent="0.25">
      <c r="A7753" t="s">
        <v>15467</v>
      </c>
      <c r="B7753" t="s">
        <v>15457</v>
      </c>
    </row>
    <row r="7754" spans="1:2" x14ac:dyDescent="0.25">
      <c r="A7754" t="s">
        <v>1528</v>
      </c>
      <c r="B7754" t="s">
        <v>15468</v>
      </c>
    </row>
    <row r="7755" spans="1:2" x14ac:dyDescent="0.25">
      <c r="A7755" t="s">
        <v>15469</v>
      </c>
      <c r="B7755" t="s">
        <v>5624</v>
      </c>
    </row>
    <row r="7756" spans="1:2" x14ac:dyDescent="0.25">
      <c r="A7756" t="s">
        <v>15470</v>
      </c>
      <c r="B7756" t="s">
        <v>15471</v>
      </c>
    </row>
    <row r="7757" spans="1:2" x14ac:dyDescent="0.25">
      <c r="A7757" t="s">
        <v>15472</v>
      </c>
      <c r="B7757" t="s">
        <v>10626</v>
      </c>
    </row>
    <row r="7758" spans="1:2" x14ac:dyDescent="0.25">
      <c r="A7758" t="s">
        <v>15473</v>
      </c>
      <c r="B7758" t="s">
        <v>15474</v>
      </c>
    </row>
    <row r="7759" spans="1:2" x14ac:dyDescent="0.25">
      <c r="A7759" t="s">
        <v>15475</v>
      </c>
      <c r="B7759" t="s">
        <v>1681</v>
      </c>
    </row>
    <row r="7760" spans="1:2" x14ac:dyDescent="0.25">
      <c r="A7760" t="s">
        <v>1545</v>
      </c>
      <c r="B7760" t="s">
        <v>2514</v>
      </c>
    </row>
    <row r="7761" spans="1:2" x14ac:dyDescent="0.25">
      <c r="A7761" t="s">
        <v>15476</v>
      </c>
      <c r="B7761" t="s">
        <v>15477</v>
      </c>
    </row>
    <row r="7762" spans="1:2" x14ac:dyDescent="0.25">
      <c r="A7762" t="s">
        <v>15478</v>
      </c>
      <c r="B7762" t="s">
        <v>5284</v>
      </c>
    </row>
    <row r="7763" spans="1:2" x14ac:dyDescent="0.25">
      <c r="A7763" t="s">
        <v>1549</v>
      </c>
      <c r="B7763" t="s">
        <v>5989</v>
      </c>
    </row>
    <row r="7764" spans="1:2" x14ac:dyDescent="0.25">
      <c r="A7764" t="s">
        <v>15479</v>
      </c>
      <c r="B7764" t="s">
        <v>15480</v>
      </c>
    </row>
    <row r="7765" spans="1:2" x14ac:dyDescent="0.25">
      <c r="A7765" t="s">
        <v>15481</v>
      </c>
      <c r="B7765" t="s">
        <v>15482</v>
      </c>
    </row>
    <row r="7766" spans="1:2" x14ac:dyDescent="0.25">
      <c r="A7766" t="s">
        <v>15483</v>
      </c>
      <c r="B7766" t="s">
        <v>12485</v>
      </c>
    </row>
    <row r="7767" spans="1:2" x14ac:dyDescent="0.25">
      <c r="A7767" t="s">
        <v>15484</v>
      </c>
      <c r="B7767" t="s">
        <v>15485</v>
      </c>
    </row>
    <row r="7768" spans="1:2" x14ac:dyDescent="0.25">
      <c r="A7768" t="s">
        <v>15486</v>
      </c>
      <c r="B7768" t="s">
        <v>15487</v>
      </c>
    </row>
    <row r="7769" spans="1:2" x14ac:dyDescent="0.25">
      <c r="A7769" t="s">
        <v>15488</v>
      </c>
      <c r="B7769" t="s">
        <v>15489</v>
      </c>
    </row>
    <row r="7770" spans="1:2" x14ac:dyDescent="0.25">
      <c r="A7770" t="s">
        <v>40379</v>
      </c>
      <c r="B7770" t="s">
        <v>40380</v>
      </c>
    </row>
    <row r="7771" spans="1:2" x14ac:dyDescent="0.25">
      <c r="A7771" t="s">
        <v>15492</v>
      </c>
      <c r="B7771" t="s">
        <v>15493</v>
      </c>
    </row>
    <row r="7772" spans="1:2" x14ac:dyDescent="0.25">
      <c r="A7772" t="s">
        <v>15490</v>
      </c>
      <c r="B7772" t="s">
        <v>15491</v>
      </c>
    </row>
    <row r="7773" spans="1:2" x14ac:dyDescent="0.25">
      <c r="A7773" t="s">
        <v>15542</v>
      </c>
      <c r="B7773" t="s">
        <v>15543</v>
      </c>
    </row>
    <row r="7774" spans="1:2" x14ac:dyDescent="0.25">
      <c r="A7774" t="s">
        <v>15544</v>
      </c>
      <c r="B7774" t="s">
        <v>15545</v>
      </c>
    </row>
    <row r="7775" spans="1:2" x14ac:dyDescent="0.25">
      <c r="A7775" t="s">
        <v>15506</v>
      </c>
      <c r="B7775" t="s">
        <v>11338</v>
      </c>
    </row>
    <row r="7776" spans="1:2" x14ac:dyDescent="0.25">
      <c r="A7776" t="s">
        <v>15507</v>
      </c>
      <c r="B7776" t="s">
        <v>15508</v>
      </c>
    </row>
    <row r="7777" spans="1:2" x14ac:dyDescent="0.25">
      <c r="A7777" t="s">
        <v>15509</v>
      </c>
      <c r="B7777" t="s">
        <v>15510</v>
      </c>
    </row>
    <row r="7778" spans="1:2" x14ac:dyDescent="0.25">
      <c r="A7778" t="s">
        <v>15511</v>
      </c>
      <c r="B7778" t="s">
        <v>12605</v>
      </c>
    </row>
    <row r="7779" spans="1:2" x14ac:dyDescent="0.25">
      <c r="A7779" t="s">
        <v>1518</v>
      </c>
      <c r="B7779" t="s">
        <v>15512</v>
      </c>
    </row>
    <row r="7780" spans="1:2" x14ac:dyDescent="0.25">
      <c r="A7780" t="s">
        <v>15513</v>
      </c>
      <c r="B7780" t="s">
        <v>15514</v>
      </c>
    </row>
    <row r="7781" spans="1:2" x14ac:dyDescent="0.25">
      <c r="A7781" t="s">
        <v>15515</v>
      </c>
      <c r="B7781" t="s">
        <v>12445</v>
      </c>
    </row>
    <row r="7782" spans="1:2" x14ac:dyDescent="0.25">
      <c r="A7782" t="s">
        <v>15516</v>
      </c>
      <c r="B7782" t="s">
        <v>5452</v>
      </c>
    </row>
    <row r="7783" spans="1:2" x14ac:dyDescent="0.25">
      <c r="A7783" t="s">
        <v>15517</v>
      </c>
      <c r="B7783" t="s">
        <v>15518</v>
      </c>
    </row>
    <row r="7784" spans="1:2" x14ac:dyDescent="0.25">
      <c r="A7784" t="s">
        <v>15519</v>
      </c>
      <c r="B7784" t="s">
        <v>15520</v>
      </c>
    </row>
    <row r="7785" spans="1:2" x14ac:dyDescent="0.25">
      <c r="A7785" t="s">
        <v>1529</v>
      </c>
      <c r="B7785" t="s">
        <v>12508</v>
      </c>
    </row>
    <row r="7786" spans="1:2" x14ac:dyDescent="0.25">
      <c r="A7786" t="s">
        <v>15521</v>
      </c>
      <c r="B7786" t="s">
        <v>15522</v>
      </c>
    </row>
    <row r="7787" spans="1:2" x14ac:dyDescent="0.25">
      <c r="A7787" t="s">
        <v>1538</v>
      </c>
      <c r="B7787" t="s">
        <v>2556</v>
      </c>
    </row>
    <row r="7788" spans="1:2" x14ac:dyDescent="0.25">
      <c r="A7788" t="s">
        <v>15523</v>
      </c>
      <c r="B7788" t="s">
        <v>15524</v>
      </c>
    </row>
    <row r="7789" spans="1:2" x14ac:dyDescent="0.25">
      <c r="A7789" t="s">
        <v>15525</v>
      </c>
      <c r="B7789" t="s">
        <v>15526</v>
      </c>
    </row>
    <row r="7790" spans="1:2" x14ac:dyDescent="0.25">
      <c r="A7790" t="s">
        <v>15527</v>
      </c>
      <c r="B7790" t="s">
        <v>9600</v>
      </c>
    </row>
    <row r="7791" spans="1:2" x14ac:dyDescent="0.25">
      <c r="A7791" t="s">
        <v>1552</v>
      </c>
      <c r="B7791" t="s">
        <v>15528</v>
      </c>
    </row>
    <row r="7792" spans="1:2" x14ac:dyDescent="0.25">
      <c r="A7792" t="s">
        <v>15529</v>
      </c>
      <c r="B7792" t="s">
        <v>10026</v>
      </c>
    </row>
    <row r="7793" spans="1:2" x14ac:dyDescent="0.25">
      <c r="A7793" t="s">
        <v>1553</v>
      </c>
      <c r="B7793" t="s">
        <v>14049</v>
      </c>
    </row>
    <row r="7794" spans="1:2" x14ac:dyDescent="0.25">
      <c r="A7794" t="s">
        <v>15530</v>
      </c>
      <c r="B7794" t="s">
        <v>15531</v>
      </c>
    </row>
    <row r="7795" spans="1:2" x14ac:dyDescent="0.25">
      <c r="A7795" t="s">
        <v>15532</v>
      </c>
      <c r="B7795" t="s">
        <v>15533</v>
      </c>
    </row>
    <row r="7796" spans="1:2" x14ac:dyDescent="0.25">
      <c r="A7796" t="s">
        <v>15534</v>
      </c>
      <c r="B7796" t="s">
        <v>15535</v>
      </c>
    </row>
    <row r="7797" spans="1:2" x14ac:dyDescent="0.25">
      <c r="A7797" t="s">
        <v>15536</v>
      </c>
      <c r="B7797" t="s">
        <v>15537</v>
      </c>
    </row>
    <row r="7798" spans="1:2" x14ac:dyDescent="0.25">
      <c r="A7798" t="s">
        <v>15538</v>
      </c>
      <c r="B7798" t="s">
        <v>15539</v>
      </c>
    </row>
    <row r="7799" spans="1:2" x14ac:dyDescent="0.25">
      <c r="A7799" t="s">
        <v>15540</v>
      </c>
      <c r="B7799" t="s">
        <v>15541</v>
      </c>
    </row>
    <row r="7800" spans="1:2" x14ac:dyDescent="0.25">
      <c r="A7800" t="s">
        <v>1556</v>
      </c>
      <c r="B7800" t="s">
        <v>15646</v>
      </c>
    </row>
    <row r="7801" spans="1:2" x14ac:dyDescent="0.25">
      <c r="A7801" t="s">
        <v>1471</v>
      </c>
      <c r="B7801" t="s">
        <v>15643</v>
      </c>
    </row>
    <row r="7802" spans="1:2" x14ac:dyDescent="0.25">
      <c r="A7802" t="s">
        <v>15647</v>
      </c>
      <c r="B7802" t="s">
        <v>15648</v>
      </c>
    </row>
    <row r="7803" spans="1:2" x14ac:dyDescent="0.25">
      <c r="A7803" t="s">
        <v>15649</v>
      </c>
      <c r="B7803" t="s">
        <v>15650</v>
      </c>
    </row>
    <row r="7804" spans="1:2" x14ac:dyDescent="0.25">
      <c r="A7804" t="s">
        <v>15651</v>
      </c>
      <c r="B7804" t="s">
        <v>15652</v>
      </c>
    </row>
    <row r="7805" spans="1:2" x14ac:dyDescent="0.25">
      <c r="A7805" t="s">
        <v>1482</v>
      </c>
      <c r="B7805" t="s">
        <v>15653</v>
      </c>
    </row>
    <row r="7806" spans="1:2" x14ac:dyDescent="0.25">
      <c r="A7806" t="s">
        <v>15654</v>
      </c>
      <c r="B7806" t="s">
        <v>15641</v>
      </c>
    </row>
    <row r="7807" spans="1:2" x14ac:dyDescent="0.25">
      <c r="A7807" t="s">
        <v>15655</v>
      </c>
      <c r="B7807" t="s">
        <v>15639</v>
      </c>
    </row>
    <row r="7808" spans="1:2" x14ac:dyDescent="0.25">
      <c r="A7808" t="s">
        <v>15656</v>
      </c>
      <c r="B7808" t="s">
        <v>15634</v>
      </c>
    </row>
    <row r="7809" spans="1:2" x14ac:dyDescent="0.25">
      <c r="A7809" t="s">
        <v>15546</v>
      </c>
      <c r="B7809" t="s">
        <v>5985</v>
      </c>
    </row>
    <row r="7810" spans="1:2" x14ac:dyDescent="0.25">
      <c r="A7810" t="s">
        <v>15547</v>
      </c>
      <c r="B7810" t="s">
        <v>15548</v>
      </c>
    </row>
    <row r="7811" spans="1:2" x14ac:dyDescent="0.25">
      <c r="A7811" t="s">
        <v>15549</v>
      </c>
      <c r="B7811" t="s">
        <v>8531</v>
      </c>
    </row>
    <row r="7812" spans="1:2" x14ac:dyDescent="0.25">
      <c r="A7812" t="s">
        <v>15550</v>
      </c>
      <c r="B7812" t="s">
        <v>15551</v>
      </c>
    </row>
    <row r="7813" spans="1:2" x14ac:dyDescent="0.25">
      <c r="A7813" t="s">
        <v>15552</v>
      </c>
      <c r="B7813" t="s">
        <v>2022</v>
      </c>
    </row>
    <row r="7814" spans="1:2" x14ac:dyDescent="0.25">
      <c r="A7814" t="s">
        <v>15553</v>
      </c>
      <c r="B7814" t="s">
        <v>15554</v>
      </c>
    </row>
    <row r="7815" spans="1:2" x14ac:dyDescent="0.25">
      <c r="A7815" t="s">
        <v>15555</v>
      </c>
      <c r="B7815" t="s">
        <v>10232</v>
      </c>
    </row>
    <row r="7816" spans="1:2" x14ac:dyDescent="0.25">
      <c r="A7816" t="s">
        <v>15556</v>
      </c>
      <c r="B7816" t="s">
        <v>4786</v>
      </c>
    </row>
    <row r="7817" spans="1:2" x14ac:dyDescent="0.25">
      <c r="A7817" t="s">
        <v>15557</v>
      </c>
      <c r="B7817" t="s">
        <v>15558</v>
      </c>
    </row>
    <row r="7818" spans="1:2" x14ac:dyDescent="0.25">
      <c r="A7818" t="s">
        <v>15559</v>
      </c>
      <c r="B7818" t="s">
        <v>15560</v>
      </c>
    </row>
    <row r="7819" spans="1:2" x14ac:dyDescent="0.25">
      <c r="A7819" t="s">
        <v>15561</v>
      </c>
      <c r="B7819" t="s">
        <v>5500</v>
      </c>
    </row>
    <row r="7820" spans="1:2" x14ac:dyDescent="0.25">
      <c r="A7820" t="s">
        <v>15562</v>
      </c>
      <c r="B7820" t="s">
        <v>11249</v>
      </c>
    </row>
    <row r="7821" spans="1:2" x14ac:dyDescent="0.25">
      <c r="A7821" t="s">
        <v>15563</v>
      </c>
      <c r="B7821" t="s">
        <v>2989</v>
      </c>
    </row>
    <row r="7822" spans="1:2" x14ac:dyDescent="0.25">
      <c r="A7822" t="s">
        <v>15564</v>
      </c>
      <c r="B7822" t="s">
        <v>15565</v>
      </c>
    </row>
    <row r="7823" spans="1:2" x14ac:dyDescent="0.25">
      <c r="A7823" t="s">
        <v>15566</v>
      </c>
      <c r="B7823" t="s">
        <v>3633</v>
      </c>
    </row>
    <row r="7824" spans="1:2" x14ac:dyDescent="0.25">
      <c r="A7824" t="s">
        <v>15567</v>
      </c>
      <c r="B7824" t="s">
        <v>15568</v>
      </c>
    </row>
    <row r="7825" spans="1:2" x14ac:dyDescent="0.25">
      <c r="A7825" t="s">
        <v>1520</v>
      </c>
      <c r="B7825" t="s">
        <v>15569</v>
      </c>
    </row>
    <row r="7826" spans="1:2" x14ac:dyDescent="0.25">
      <c r="A7826" t="s">
        <v>15570</v>
      </c>
      <c r="B7826" t="s">
        <v>15571</v>
      </c>
    </row>
    <row r="7827" spans="1:2" x14ac:dyDescent="0.25">
      <c r="A7827" t="s">
        <v>15572</v>
      </c>
      <c r="B7827" t="s">
        <v>15573</v>
      </c>
    </row>
    <row r="7828" spans="1:2" x14ac:dyDescent="0.25">
      <c r="A7828" t="s">
        <v>15574</v>
      </c>
      <c r="B7828" t="s">
        <v>5838</v>
      </c>
    </row>
    <row r="7829" spans="1:2" x14ac:dyDescent="0.25">
      <c r="A7829" t="s">
        <v>15575</v>
      </c>
      <c r="B7829" t="s">
        <v>15576</v>
      </c>
    </row>
    <row r="7830" spans="1:2" x14ac:dyDescent="0.25">
      <c r="A7830" t="s">
        <v>15577</v>
      </c>
      <c r="B7830" t="s">
        <v>15578</v>
      </c>
    </row>
    <row r="7831" spans="1:2" x14ac:dyDescent="0.25">
      <c r="A7831" t="s">
        <v>15579</v>
      </c>
      <c r="B7831" t="s">
        <v>5759</v>
      </c>
    </row>
    <row r="7832" spans="1:2" x14ac:dyDescent="0.25">
      <c r="A7832" t="s">
        <v>15580</v>
      </c>
      <c r="B7832" t="s">
        <v>2316</v>
      </c>
    </row>
    <row r="7833" spans="1:2" x14ac:dyDescent="0.25">
      <c r="A7833" t="s">
        <v>15581</v>
      </c>
      <c r="B7833" t="s">
        <v>2587</v>
      </c>
    </row>
    <row r="7834" spans="1:2" x14ac:dyDescent="0.25">
      <c r="A7834" t="s">
        <v>15582</v>
      </c>
      <c r="B7834" t="s">
        <v>5254</v>
      </c>
    </row>
    <row r="7835" spans="1:2" x14ac:dyDescent="0.25">
      <c r="A7835" t="s">
        <v>15583</v>
      </c>
      <c r="B7835" t="s">
        <v>2715</v>
      </c>
    </row>
    <row r="7836" spans="1:2" x14ac:dyDescent="0.25">
      <c r="A7836" t="s">
        <v>15584</v>
      </c>
      <c r="B7836" t="s">
        <v>15585</v>
      </c>
    </row>
    <row r="7837" spans="1:2" x14ac:dyDescent="0.25">
      <c r="A7837" t="s">
        <v>15586</v>
      </c>
      <c r="B7837" t="s">
        <v>15587</v>
      </c>
    </row>
    <row r="7838" spans="1:2" x14ac:dyDescent="0.25">
      <c r="A7838" t="s">
        <v>15588</v>
      </c>
      <c r="B7838" t="s">
        <v>15589</v>
      </c>
    </row>
    <row r="7839" spans="1:2" x14ac:dyDescent="0.25">
      <c r="A7839" t="s">
        <v>1532</v>
      </c>
      <c r="B7839" t="s">
        <v>15590</v>
      </c>
    </row>
    <row r="7840" spans="1:2" x14ac:dyDescent="0.25">
      <c r="A7840" t="s">
        <v>15591</v>
      </c>
      <c r="B7840" t="s">
        <v>15592</v>
      </c>
    </row>
    <row r="7841" spans="1:2" x14ac:dyDescent="0.25">
      <c r="A7841" t="s">
        <v>15593</v>
      </c>
      <c r="B7841" t="s">
        <v>15594</v>
      </c>
    </row>
    <row r="7842" spans="1:2" x14ac:dyDescent="0.25">
      <c r="A7842" t="s">
        <v>15595</v>
      </c>
      <c r="B7842" t="s">
        <v>2120</v>
      </c>
    </row>
    <row r="7843" spans="1:2" x14ac:dyDescent="0.25">
      <c r="A7843" t="s">
        <v>15596</v>
      </c>
      <c r="B7843" t="s">
        <v>15597</v>
      </c>
    </row>
    <row r="7844" spans="1:2" x14ac:dyDescent="0.25">
      <c r="A7844" t="s">
        <v>15598</v>
      </c>
      <c r="B7844" t="s">
        <v>15599</v>
      </c>
    </row>
    <row r="7845" spans="1:2" x14ac:dyDescent="0.25">
      <c r="A7845" t="s">
        <v>15600</v>
      </c>
      <c r="B7845" t="s">
        <v>15601</v>
      </c>
    </row>
    <row r="7846" spans="1:2" x14ac:dyDescent="0.25">
      <c r="A7846" t="s">
        <v>15602</v>
      </c>
      <c r="B7846" t="s">
        <v>15603</v>
      </c>
    </row>
    <row r="7847" spans="1:2" x14ac:dyDescent="0.25">
      <c r="A7847" t="s">
        <v>15604</v>
      </c>
      <c r="B7847" t="s">
        <v>15605</v>
      </c>
    </row>
    <row r="7848" spans="1:2" x14ac:dyDescent="0.25">
      <c r="A7848" t="s">
        <v>15606</v>
      </c>
      <c r="B7848" t="s">
        <v>2467</v>
      </c>
    </row>
    <row r="7849" spans="1:2" x14ac:dyDescent="0.25">
      <c r="A7849" t="s">
        <v>15607</v>
      </c>
      <c r="B7849" t="s">
        <v>15608</v>
      </c>
    </row>
    <row r="7850" spans="1:2" x14ac:dyDescent="0.25">
      <c r="A7850" t="s">
        <v>15609</v>
      </c>
      <c r="B7850" t="s">
        <v>15610</v>
      </c>
    </row>
    <row r="7851" spans="1:2" x14ac:dyDescent="0.25">
      <c r="A7851" t="s">
        <v>15611</v>
      </c>
      <c r="B7851" t="s">
        <v>15612</v>
      </c>
    </row>
    <row r="7852" spans="1:2" x14ac:dyDescent="0.25">
      <c r="A7852" t="s">
        <v>15613</v>
      </c>
      <c r="B7852" t="s">
        <v>15614</v>
      </c>
    </row>
    <row r="7853" spans="1:2" x14ac:dyDescent="0.25">
      <c r="A7853" t="s">
        <v>15615</v>
      </c>
      <c r="B7853" t="s">
        <v>15616</v>
      </c>
    </row>
    <row r="7854" spans="1:2" x14ac:dyDescent="0.25">
      <c r="A7854" t="s">
        <v>15617</v>
      </c>
      <c r="B7854" t="s">
        <v>15618</v>
      </c>
    </row>
    <row r="7855" spans="1:2" x14ac:dyDescent="0.25">
      <c r="A7855" t="s">
        <v>15619</v>
      </c>
      <c r="B7855" t="s">
        <v>13068</v>
      </c>
    </row>
    <row r="7856" spans="1:2" x14ac:dyDescent="0.25">
      <c r="A7856" t="s">
        <v>15620</v>
      </c>
      <c r="B7856" t="s">
        <v>15621</v>
      </c>
    </row>
    <row r="7857" spans="1:2" x14ac:dyDescent="0.25">
      <c r="A7857" t="s">
        <v>15622</v>
      </c>
      <c r="B7857" t="s">
        <v>5939</v>
      </c>
    </row>
    <row r="7858" spans="1:2" x14ac:dyDescent="0.25">
      <c r="A7858" t="s">
        <v>15623</v>
      </c>
      <c r="B7858" t="s">
        <v>13962</v>
      </c>
    </row>
    <row r="7859" spans="1:2" x14ac:dyDescent="0.25">
      <c r="A7859" t="s">
        <v>15624</v>
      </c>
      <c r="B7859" t="s">
        <v>15625</v>
      </c>
    </row>
    <row r="7860" spans="1:2" x14ac:dyDescent="0.25">
      <c r="A7860" t="s">
        <v>15626</v>
      </c>
      <c r="B7860" t="s">
        <v>2425</v>
      </c>
    </row>
    <row r="7861" spans="1:2" x14ac:dyDescent="0.25">
      <c r="A7861" t="s">
        <v>15627</v>
      </c>
      <c r="B7861" t="s">
        <v>6060</v>
      </c>
    </row>
    <row r="7862" spans="1:2" x14ac:dyDescent="0.25">
      <c r="A7862" t="s">
        <v>15628</v>
      </c>
      <c r="B7862" t="s">
        <v>5951</v>
      </c>
    </row>
    <row r="7863" spans="1:2" x14ac:dyDescent="0.25">
      <c r="A7863" t="s">
        <v>15629</v>
      </c>
      <c r="B7863" t="s">
        <v>15630</v>
      </c>
    </row>
    <row r="7864" spans="1:2" x14ac:dyDescent="0.25">
      <c r="A7864" t="s">
        <v>15631</v>
      </c>
      <c r="B7864" t="s">
        <v>15632</v>
      </c>
    </row>
    <row r="7865" spans="1:2" x14ac:dyDescent="0.25">
      <c r="A7865" t="s">
        <v>15633</v>
      </c>
      <c r="B7865" t="s">
        <v>15634</v>
      </c>
    </row>
    <row r="7866" spans="1:2" x14ac:dyDescent="0.25">
      <c r="A7866" t="s">
        <v>1469</v>
      </c>
      <c r="B7866" t="s">
        <v>15635</v>
      </c>
    </row>
    <row r="7867" spans="1:2" x14ac:dyDescent="0.25">
      <c r="A7867" t="s">
        <v>15636</v>
      </c>
      <c r="B7867" t="s">
        <v>15637</v>
      </c>
    </row>
    <row r="7868" spans="1:2" x14ac:dyDescent="0.25">
      <c r="A7868" t="s">
        <v>15638</v>
      </c>
      <c r="B7868" t="s">
        <v>15639</v>
      </c>
    </row>
    <row r="7869" spans="1:2" x14ac:dyDescent="0.25">
      <c r="A7869" t="s">
        <v>15640</v>
      </c>
      <c r="B7869" t="s">
        <v>15641</v>
      </c>
    </row>
    <row r="7870" spans="1:2" x14ac:dyDescent="0.25">
      <c r="A7870" t="s">
        <v>15642</v>
      </c>
      <c r="B7870" t="s">
        <v>15643</v>
      </c>
    </row>
    <row r="7871" spans="1:2" x14ac:dyDescent="0.25">
      <c r="A7871" t="s">
        <v>15644</v>
      </c>
      <c r="B7871" t="s">
        <v>15645</v>
      </c>
    </row>
    <row r="7872" spans="1:2" x14ac:dyDescent="0.25">
      <c r="A7872" t="s">
        <v>40381</v>
      </c>
      <c r="B7872" t="s">
        <v>40382</v>
      </c>
    </row>
    <row r="7873" spans="1:2" x14ac:dyDescent="0.25">
      <c r="A7873" t="s">
        <v>15660</v>
      </c>
      <c r="B7873" t="s">
        <v>15661</v>
      </c>
    </row>
    <row r="7874" spans="1:2" x14ac:dyDescent="0.25">
      <c r="A7874" t="s">
        <v>15662</v>
      </c>
      <c r="B7874" t="s">
        <v>15663</v>
      </c>
    </row>
    <row r="7875" spans="1:2" x14ac:dyDescent="0.25">
      <c r="A7875" t="s">
        <v>15664</v>
      </c>
      <c r="B7875" t="s">
        <v>15665</v>
      </c>
    </row>
    <row r="7876" spans="1:2" x14ac:dyDescent="0.25">
      <c r="A7876" t="s">
        <v>15657</v>
      </c>
      <c r="B7876" t="s">
        <v>15658</v>
      </c>
    </row>
    <row r="7877" spans="1:2" x14ac:dyDescent="0.25">
      <c r="A7877" t="s">
        <v>15659</v>
      </c>
      <c r="B7877" t="s">
        <v>15658</v>
      </c>
    </row>
    <row r="7878" spans="1:2" x14ac:dyDescent="0.25">
      <c r="A7878" t="s">
        <v>1557</v>
      </c>
      <c r="B7878" t="s">
        <v>15712</v>
      </c>
    </row>
    <row r="7879" spans="1:2" x14ac:dyDescent="0.25">
      <c r="A7879" t="s">
        <v>15713</v>
      </c>
      <c r="B7879" t="s">
        <v>15714</v>
      </c>
    </row>
    <row r="7880" spans="1:2" x14ac:dyDescent="0.25">
      <c r="A7880" t="s">
        <v>15715</v>
      </c>
      <c r="B7880" t="s">
        <v>15716</v>
      </c>
    </row>
    <row r="7881" spans="1:2" x14ac:dyDescent="0.25">
      <c r="A7881" t="s">
        <v>15666</v>
      </c>
      <c r="B7881" t="s">
        <v>15667</v>
      </c>
    </row>
    <row r="7882" spans="1:2" x14ac:dyDescent="0.25">
      <c r="A7882" t="s">
        <v>1508</v>
      </c>
      <c r="B7882" t="s">
        <v>5392</v>
      </c>
    </row>
    <row r="7883" spans="1:2" x14ac:dyDescent="0.25">
      <c r="A7883" t="s">
        <v>15668</v>
      </c>
      <c r="B7883" t="s">
        <v>15669</v>
      </c>
    </row>
    <row r="7884" spans="1:2" x14ac:dyDescent="0.25">
      <c r="A7884" t="s">
        <v>15670</v>
      </c>
      <c r="B7884" t="s">
        <v>15671</v>
      </c>
    </row>
    <row r="7885" spans="1:2" x14ac:dyDescent="0.25">
      <c r="A7885" t="s">
        <v>15672</v>
      </c>
      <c r="B7885" t="s">
        <v>15673</v>
      </c>
    </row>
    <row r="7886" spans="1:2" x14ac:dyDescent="0.25">
      <c r="A7886" t="s">
        <v>15674</v>
      </c>
      <c r="B7886" t="s">
        <v>5801</v>
      </c>
    </row>
    <row r="7887" spans="1:2" x14ac:dyDescent="0.25">
      <c r="A7887" t="s">
        <v>15675</v>
      </c>
      <c r="B7887" t="s">
        <v>15676</v>
      </c>
    </row>
    <row r="7888" spans="1:2" x14ac:dyDescent="0.25">
      <c r="A7888" t="s">
        <v>15677</v>
      </c>
      <c r="B7888" t="s">
        <v>15678</v>
      </c>
    </row>
    <row r="7889" spans="1:2" x14ac:dyDescent="0.25">
      <c r="A7889" t="s">
        <v>15679</v>
      </c>
      <c r="B7889" t="s">
        <v>3090</v>
      </c>
    </row>
    <row r="7890" spans="1:2" x14ac:dyDescent="0.25">
      <c r="A7890" t="s">
        <v>1523</v>
      </c>
      <c r="B7890" t="s">
        <v>15680</v>
      </c>
    </row>
    <row r="7891" spans="1:2" x14ac:dyDescent="0.25">
      <c r="A7891" t="s">
        <v>15681</v>
      </c>
      <c r="B7891" t="s">
        <v>2215</v>
      </c>
    </row>
    <row r="7892" spans="1:2" x14ac:dyDescent="0.25">
      <c r="A7892" t="s">
        <v>1527</v>
      </c>
      <c r="B7892" t="s">
        <v>3381</v>
      </c>
    </row>
    <row r="7893" spans="1:2" x14ac:dyDescent="0.25">
      <c r="A7893" t="s">
        <v>15682</v>
      </c>
      <c r="B7893" t="s">
        <v>15683</v>
      </c>
    </row>
    <row r="7894" spans="1:2" x14ac:dyDescent="0.25">
      <c r="A7894" t="s">
        <v>15684</v>
      </c>
      <c r="B7894" t="s">
        <v>15685</v>
      </c>
    </row>
    <row r="7895" spans="1:2" x14ac:dyDescent="0.25">
      <c r="A7895" t="s">
        <v>15686</v>
      </c>
      <c r="B7895" t="s">
        <v>15687</v>
      </c>
    </row>
    <row r="7896" spans="1:2" x14ac:dyDescent="0.25">
      <c r="A7896" t="s">
        <v>1533</v>
      </c>
      <c r="B7896" t="s">
        <v>6091</v>
      </c>
    </row>
    <row r="7897" spans="1:2" x14ac:dyDescent="0.25">
      <c r="A7897" t="s">
        <v>15688</v>
      </c>
      <c r="B7897" t="s">
        <v>15689</v>
      </c>
    </row>
    <row r="7898" spans="1:2" x14ac:dyDescent="0.25">
      <c r="A7898" t="s">
        <v>15690</v>
      </c>
      <c r="B7898" t="s">
        <v>15667</v>
      </c>
    </row>
    <row r="7899" spans="1:2" x14ac:dyDescent="0.25">
      <c r="A7899" t="s">
        <v>15691</v>
      </c>
      <c r="B7899" t="s">
        <v>5685</v>
      </c>
    </row>
    <row r="7900" spans="1:2" x14ac:dyDescent="0.25">
      <c r="A7900" t="s">
        <v>15692</v>
      </c>
      <c r="B7900" t="s">
        <v>5891</v>
      </c>
    </row>
    <row r="7901" spans="1:2" x14ac:dyDescent="0.25">
      <c r="A7901" t="s">
        <v>15693</v>
      </c>
      <c r="B7901" t="s">
        <v>6850</v>
      </c>
    </row>
    <row r="7902" spans="1:2" x14ac:dyDescent="0.25">
      <c r="A7902" t="s">
        <v>15694</v>
      </c>
      <c r="B7902" t="s">
        <v>2502</v>
      </c>
    </row>
    <row r="7903" spans="1:2" x14ac:dyDescent="0.25">
      <c r="A7903" t="s">
        <v>15695</v>
      </c>
      <c r="B7903" t="s">
        <v>15696</v>
      </c>
    </row>
    <row r="7904" spans="1:2" x14ac:dyDescent="0.25">
      <c r="A7904" t="s">
        <v>15697</v>
      </c>
      <c r="B7904" t="s">
        <v>15698</v>
      </c>
    </row>
    <row r="7905" spans="1:2" x14ac:dyDescent="0.25">
      <c r="A7905" t="s">
        <v>15699</v>
      </c>
      <c r="B7905" t="s">
        <v>15700</v>
      </c>
    </row>
    <row r="7906" spans="1:2" x14ac:dyDescent="0.25">
      <c r="A7906" t="s">
        <v>15701</v>
      </c>
      <c r="B7906" t="s">
        <v>15702</v>
      </c>
    </row>
    <row r="7907" spans="1:2" x14ac:dyDescent="0.25">
      <c r="A7907" t="s">
        <v>15703</v>
      </c>
      <c r="B7907" t="s">
        <v>13288</v>
      </c>
    </row>
    <row r="7908" spans="1:2" x14ac:dyDescent="0.25">
      <c r="A7908" t="s">
        <v>15704</v>
      </c>
      <c r="B7908" t="s">
        <v>15705</v>
      </c>
    </row>
    <row r="7909" spans="1:2" x14ac:dyDescent="0.25">
      <c r="A7909" t="s">
        <v>15706</v>
      </c>
      <c r="B7909" t="s">
        <v>15707</v>
      </c>
    </row>
    <row r="7910" spans="1:2" x14ac:dyDescent="0.25">
      <c r="A7910" t="s">
        <v>15708</v>
      </c>
      <c r="B7910" t="s">
        <v>15709</v>
      </c>
    </row>
    <row r="7911" spans="1:2" x14ac:dyDescent="0.25">
      <c r="A7911" t="s">
        <v>15710</v>
      </c>
      <c r="B7911" t="s">
        <v>15711</v>
      </c>
    </row>
    <row r="7912" spans="1:2" x14ac:dyDescent="0.25">
      <c r="A7912" t="s">
        <v>40383</v>
      </c>
      <c r="B7912" t="s">
        <v>40384</v>
      </c>
    </row>
    <row r="7913" spans="1:2" x14ac:dyDescent="0.25">
      <c r="A7913" t="s">
        <v>1558</v>
      </c>
      <c r="B7913" t="s">
        <v>15770</v>
      </c>
    </row>
    <row r="7914" spans="1:2" x14ac:dyDescent="0.25">
      <c r="A7914" t="s">
        <v>15771</v>
      </c>
      <c r="B7914" t="s">
        <v>15772</v>
      </c>
    </row>
    <row r="7915" spans="1:2" x14ac:dyDescent="0.25">
      <c r="A7915" t="s">
        <v>15773</v>
      </c>
      <c r="B7915" t="s">
        <v>15774</v>
      </c>
    </row>
    <row r="7916" spans="1:2" x14ac:dyDescent="0.25">
      <c r="A7916" t="s">
        <v>15717</v>
      </c>
      <c r="B7916" t="s">
        <v>3572</v>
      </c>
    </row>
    <row r="7917" spans="1:2" x14ac:dyDescent="0.25">
      <c r="A7917" t="s">
        <v>15718</v>
      </c>
      <c r="B7917" t="s">
        <v>15719</v>
      </c>
    </row>
    <row r="7918" spans="1:2" x14ac:dyDescent="0.25">
      <c r="A7918" t="s">
        <v>15720</v>
      </c>
      <c r="B7918" t="s">
        <v>15721</v>
      </c>
    </row>
    <row r="7919" spans="1:2" x14ac:dyDescent="0.25">
      <c r="A7919" t="s">
        <v>15722</v>
      </c>
      <c r="B7919" t="s">
        <v>15723</v>
      </c>
    </row>
    <row r="7920" spans="1:2" x14ac:dyDescent="0.25">
      <c r="A7920" t="s">
        <v>15724</v>
      </c>
      <c r="B7920" t="s">
        <v>15725</v>
      </c>
    </row>
    <row r="7921" spans="1:2" x14ac:dyDescent="0.25">
      <c r="A7921" t="s">
        <v>15726</v>
      </c>
      <c r="B7921" t="s">
        <v>15727</v>
      </c>
    </row>
    <row r="7922" spans="1:2" x14ac:dyDescent="0.25">
      <c r="A7922" t="s">
        <v>15728</v>
      </c>
      <c r="B7922" t="s">
        <v>15729</v>
      </c>
    </row>
    <row r="7923" spans="1:2" x14ac:dyDescent="0.25">
      <c r="A7923" t="s">
        <v>15730</v>
      </c>
      <c r="B7923" t="s">
        <v>15731</v>
      </c>
    </row>
    <row r="7924" spans="1:2" x14ac:dyDescent="0.25">
      <c r="A7924" t="s">
        <v>15732</v>
      </c>
      <c r="B7924" t="s">
        <v>11314</v>
      </c>
    </row>
    <row r="7925" spans="1:2" x14ac:dyDescent="0.25">
      <c r="A7925" t="s">
        <v>15733</v>
      </c>
      <c r="B7925" t="s">
        <v>15734</v>
      </c>
    </row>
    <row r="7926" spans="1:2" x14ac:dyDescent="0.25">
      <c r="A7926" t="s">
        <v>15735</v>
      </c>
      <c r="B7926" t="s">
        <v>15736</v>
      </c>
    </row>
    <row r="7927" spans="1:2" x14ac:dyDescent="0.25">
      <c r="A7927" t="s">
        <v>15737</v>
      </c>
      <c r="B7927" t="s">
        <v>15738</v>
      </c>
    </row>
    <row r="7928" spans="1:2" x14ac:dyDescent="0.25">
      <c r="A7928" t="s">
        <v>15739</v>
      </c>
      <c r="B7928" t="s">
        <v>8445</v>
      </c>
    </row>
    <row r="7929" spans="1:2" x14ac:dyDescent="0.25">
      <c r="A7929" t="s">
        <v>15740</v>
      </c>
      <c r="B7929" t="s">
        <v>15741</v>
      </c>
    </row>
    <row r="7930" spans="1:2" x14ac:dyDescent="0.25">
      <c r="A7930" t="s">
        <v>15742</v>
      </c>
      <c r="B7930" t="s">
        <v>2413</v>
      </c>
    </row>
    <row r="7931" spans="1:2" x14ac:dyDescent="0.25">
      <c r="A7931" t="s">
        <v>15743</v>
      </c>
      <c r="B7931" t="s">
        <v>15744</v>
      </c>
    </row>
    <row r="7932" spans="1:2" x14ac:dyDescent="0.25">
      <c r="A7932" t="s">
        <v>15745</v>
      </c>
      <c r="B7932" t="s">
        <v>15746</v>
      </c>
    </row>
    <row r="7933" spans="1:2" x14ac:dyDescent="0.25">
      <c r="A7933" t="s">
        <v>15747</v>
      </c>
      <c r="B7933" t="s">
        <v>15748</v>
      </c>
    </row>
    <row r="7934" spans="1:2" x14ac:dyDescent="0.25">
      <c r="A7934" t="s">
        <v>15749</v>
      </c>
      <c r="B7934" t="s">
        <v>15750</v>
      </c>
    </row>
    <row r="7935" spans="1:2" x14ac:dyDescent="0.25">
      <c r="A7935" t="s">
        <v>15751</v>
      </c>
      <c r="B7935" t="s">
        <v>8497</v>
      </c>
    </row>
    <row r="7936" spans="1:2" x14ac:dyDescent="0.25">
      <c r="A7936" t="s">
        <v>15752</v>
      </c>
      <c r="B7936" t="s">
        <v>3572</v>
      </c>
    </row>
    <row r="7937" spans="1:2" x14ac:dyDescent="0.25">
      <c r="A7937" t="s">
        <v>15753</v>
      </c>
      <c r="B7937" t="s">
        <v>15754</v>
      </c>
    </row>
    <row r="7938" spans="1:2" x14ac:dyDescent="0.25">
      <c r="A7938" t="s">
        <v>15755</v>
      </c>
      <c r="B7938" t="s">
        <v>12026</v>
      </c>
    </row>
    <row r="7939" spans="1:2" x14ac:dyDescent="0.25">
      <c r="A7939" t="s">
        <v>1543</v>
      </c>
      <c r="B7939" t="s">
        <v>15756</v>
      </c>
    </row>
    <row r="7940" spans="1:2" x14ac:dyDescent="0.25">
      <c r="A7940" t="s">
        <v>15757</v>
      </c>
      <c r="B7940" t="s">
        <v>15758</v>
      </c>
    </row>
    <row r="7941" spans="1:2" x14ac:dyDescent="0.25">
      <c r="A7941" t="s">
        <v>15759</v>
      </c>
      <c r="B7941" t="s">
        <v>15760</v>
      </c>
    </row>
    <row r="7942" spans="1:2" x14ac:dyDescent="0.25">
      <c r="A7942" t="s">
        <v>15761</v>
      </c>
      <c r="B7942" t="s">
        <v>15762</v>
      </c>
    </row>
    <row r="7943" spans="1:2" x14ac:dyDescent="0.25">
      <c r="A7943" t="s">
        <v>15763</v>
      </c>
      <c r="B7943" t="s">
        <v>15764</v>
      </c>
    </row>
    <row r="7944" spans="1:2" x14ac:dyDescent="0.25">
      <c r="A7944" t="s">
        <v>15765</v>
      </c>
      <c r="B7944" t="s">
        <v>15766</v>
      </c>
    </row>
    <row r="7945" spans="1:2" x14ac:dyDescent="0.25">
      <c r="A7945" t="s">
        <v>15767</v>
      </c>
      <c r="B7945" t="s">
        <v>15768</v>
      </c>
    </row>
    <row r="7946" spans="1:2" x14ac:dyDescent="0.25">
      <c r="A7946" t="s">
        <v>15769</v>
      </c>
      <c r="B7946" t="s">
        <v>15768</v>
      </c>
    </row>
    <row r="7947" spans="1:2" x14ac:dyDescent="0.25">
      <c r="A7947" t="s">
        <v>1559</v>
      </c>
      <c r="B7947" t="s">
        <v>15810</v>
      </c>
    </row>
    <row r="7948" spans="1:2" x14ac:dyDescent="0.25">
      <c r="A7948" t="s">
        <v>15811</v>
      </c>
      <c r="B7948" t="s">
        <v>15795</v>
      </c>
    </row>
    <row r="7949" spans="1:2" x14ac:dyDescent="0.25">
      <c r="A7949" t="s">
        <v>15812</v>
      </c>
      <c r="B7949" t="s">
        <v>15813</v>
      </c>
    </row>
    <row r="7950" spans="1:2" x14ac:dyDescent="0.25">
      <c r="A7950" t="s">
        <v>1495</v>
      </c>
      <c r="B7950" t="s">
        <v>15797</v>
      </c>
    </row>
    <row r="7951" spans="1:2" x14ac:dyDescent="0.25">
      <c r="A7951" t="s">
        <v>15814</v>
      </c>
      <c r="B7951" t="s">
        <v>15806</v>
      </c>
    </row>
    <row r="7952" spans="1:2" x14ac:dyDescent="0.25">
      <c r="A7952" t="s">
        <v>15775</v>
      </c>
      <c r="B7952" t="s">
        <v>15776</v>
      </c>
    </row>
    <row r="7953" spans="1:2" x14ac:dyDescent="0.25">
      <c r="A7953" t="s">
        <v>1511</v>
      </c>
      <c r="B7953" t="s">
        <v>9511</v>
      </c>
    </row>
    <row r="7954" spans="1:2" x14ac:dyDescent="0.25">
      <c r="A7954" t="s">
        <v>15777</v>
      </c>
      <c r="B7954" t="s">
        <v>7346</v>
      </c>
    </row>
    <row r="7955" spans="1:2" x14ac:dyDescent="0.25">
      <c r="A7955" t="s">
        <v>15778</v>
      </c>
      <c r="B7955" t="s">
        <v>15779</v>
      </c>
    </row>
    <row r="7956" spans="1:2" x14ac:dyDescent="0.25">
      <c r="A7956" t="s">
        <v>15780</v>
      </c>
      <c r="B7956" t="s">
        <v>15781</v>
      </c>
    </row>
    <row r="7957" spans="1:2" x14ac:dyDescent="0.25">
      <c r="A7957" t="s">
        <v>15782</v>
      </c>
      <c r="B7957" t="s">
        <v>15783</v>
      </c>
    </row>
    <row r="7958" spans="1:2" x14ac:dyDescent="0.25">
      <c r="A7958" t="s">
        <v>15784</v>
      </c>
      <c r="B7958" t="s">
        <v>15785</v>
      </c>
    </row>
    <row r="7959" spans="1:2" x14ac:dyDescent="0.25">
      <c r="A7959" t="s">
        <v>15786</v>
      </c>
      <c r="B7959" t="s">
        <v>15787</v>
      </c>
    </row>
    <row r="7960" spans="1:2" x14ac:dyDescent="0.25">
      <c r="A7960" t="s">
        <v>15788</v>
      </c>
      <c r="B7960" t="s">
        <v>15789</v>
      </c>
    </row>
    <row r="7961" spans="1:2" x14ac:dyDescent="0.25">
      <c r="A7961" t="s">
        <v>15790</v>
      </c>
      <c r="B7961" t="s">
        <v>15791</v>
      </c>
    </row>
    <row r="7962" spans="1:2" x14ac:dyDescent="0.25">
      <c r="A7962" t="s">
        <v>15792</v>
      </c>
      <c r="B7962" t="s">
        <v>15793</v>
      </c>
    </row>
    <row r="7963" spans="1:2" x14ac:dyDescent="0.25">
      <c r="A7963" t="s">
        <v>15794</v>
      </c>
      <c r="B7963" t="s">
        <v>15795</v>
      </c>
    </row>
    <row r="7964" spans="1:2" x14ac:dyDescent="0.25">
      <c r="A7964" t="s">
        <v>15796</v>
      </c>
      <c r="B7964" t="s">
        <v>15797</v>
      </c>
    </row>
    <row r="7965" spans="1:2" x14ac:dyDescent="0.25">
      <c r="A7965" t="s">
        <v>15798</v>
      </c>
      <c r="B7965" t="s">
        <v>15799</v>
      </c>
    </row>
    <row r="7966" spans="1:2" x14ac:dyDescent="0.25">
      <c r="A7966" t="s">
        <v>15800</v>
      </c>
      <c r="B7966" t="s">
        <v>15801</v>
      </c>
    </row>
    <row r="7967" spans="1:2" x14ac:dyDescent="0.25">
      <c r="A7967" t="s">
        <v>15802</v>
      </c>
      <c r="B7967" t="s">
        <v>15803</v>
      </c>
    </row>
    <row r="7968" spans="1:2" x14ac:dyDescent="0.25">
      <c r="A7968" t="s">
        <v>1476</v>
      </c>
      <c r="B7968" t="s">
        <v>15804</v>
      </c>
    </row>
    <row r="7969" spans="1:2" x14ac:dyDescent="0.25">
      <c r="A7969" t="s">
        <v>40385</v>
      </c>
      <c r="B7969" t="s">
        <v>40386</v>
      </c>
    </row>
    <row r="7970" spans="1:2" x14ac:dyDescent="0.25">
      <c r="A7970" t="s">
        <v>40387</v>
      </c>
      <c r="B7970" t="s">
        <v>40388</v>
      </c>
    </row>
    <row r="7971" spans="1:2" x14ac:dyDescent="0.25">
      <c r="A7971" t="s">
        <v>40389</v>
      </c>
      <c r="B7971" t="s">
        <v>40390</v>
      </c>
    </row>
    <row r="7972" spans="1:2" x14ac:dyDescent="0.25">
      <c r="A7972" t="s">
        <v>15805</v>
      </c>
      <c r="B7972" t="s">
        <v>15806</v>
      </c>
    </row>
    <row r="7973" spans="1:2" x14ac:dyDescent="0.25">
      <c r="A7973" t="s">
        <v>15807</v>
      </c>
      <c r="B7973" t="s">
        <v>15799</v>
      </c>
    </row>
    <row r="7974" spans="1:2" x14ac:dyDescent="0.25">
      <c r="A7974" t="s">
        <v>15808</v>
      </c>
      <c r="B7974" t="s">
        <v>15809</v>
      </c>
    </row>
    <row r="7975" spans="1:2" x14ac:dyDescent="0.25">
      <c r="A7975" t="s">
        <v>1560</v>
      </c>
      <c r="B7975" t="s">
        <v>15928</v>
      </c>
    </row>
    <row r="7976" spans="1:2" x14ac:dyDescent="0.25">
      <c r="A7976" t="s">
        <v>15929</v>
      </c>
      <c r="B7976" t="s">
        <v>15930</v>
      </c>
    </row>
    <row r="7977" spans="1:2" x14ac:dyDescent="0.25">
      <c r="A7977" t="s">
        <v>15931</v>
      </c>
      <c r="B7977" t="s">
        <v>15932</v>
      </c>
    </row>
    <row r="7978" spans="1:2" x14ac:dyDescent="0.25">
      <c r="A7978" t="s">
        <v>1481</v>
      </c>
      <c r="B7978" t="s">
        <v>15933</v>
      </c>
    </row>
    <row r="7979" spans="1:2" x14ac:dyDescent="0.25">
      <c r="A7979" t="s">
        <v>1502</v>
      </c>
      <c r="B7979" t="s">
        <v>15934</v>
      </c>
    </row>
    <row r="7980" spans="1:2" x14ac:dyDescent="0.25">
      <c r="A7980" t="s">
        <v>1478</v>
      </c>
      <c r="B7980" t="s">
        <v>15920</v>
      </c>
    </row>
    <row r="7981" spans="1:2" x14ac:dyDescent="0.25">
      <c r="A7981" t="s">
        <v>15935</v>
      </c>
      <c r="B7981" t="s">
        <v>15936</v>
      </c>
    </row>
    <row r="7982" spans="1:2" x14ac:dyDescent="0.25">
      <c r="A7982" t="s">
        <v>15815</v>
      </c>
      <c r="B7982" t="s">
        <v>15816</v>
      </c>
    </row>
    <row r="7983" spans="1:2" x14ac:dyDescent="0.25">
      <c r="A7983" t="s">
        <v>15817</v>
      </c>
      <c r="B7983" t="s">
        <v>15818</v>
      </c>
    </row>
    <row r="7984" spans="1:2" x14ac:dyDescent="0.25">
      <c r="A7984" t="s">
        <v>15819</v>
      </c>
      <c r="B7984" t="s">
        <v>15820</v>
      </c>
    </row>
    <row r="7985" spans="1:2" x14ac:dyDescent="0.25">
      <c r="A7985" t="s">
        <v>15821</v>
      </c>
      <c r="B7985" t="s">
        <v>2340</v>
      </c>
    </row>
    <row r="7986" spans="1:2" x14ac:dyDescent="0.25">
      <c r="A7986" t="s">
        <v>15822</v>
      </c>
      <c r="B7986" t="s">
        <v>15823</v>
      </c>
    </row>
    <row r="7987" spans="1:2" x14ac:dyDescent="0.25">
      <c r="A7987" t="s">
        <v>15824</v>
      </c>
      <c r="B7987" t="s">
        <v>5789</v>
      </c>
    </row>
    <row r="7988" spans="1:2" x14ac:dyDescent="0.25">
      <c r="A7988" t="s">
        <v>15825</v>
      </c>
      <c r="B7988" t="s">
        <v>15826</v>
      </c>
    </row>
    <row r="7989" spans="1:2" x14ac:dyDescent="0.25">
      <c r="A7989" t="s">
        <v>15827</v>
      </c>
      <c r="B7989" t="s">
        <v>15828</v>
      </c>
    </row>
    <row r="7990" spans="1:2" x14ac:dyDescent="0.25">
      <c r="A7990" t="s">
        <v>15829</v>
      </c>
      <c r="B7990" t="s">
        <v>15830</v>
      </c>
    </row>
    <row r="7991" spans="1:2" x14ac:dyDescent="0.25">
      <c r="A7991" t="s">
        <v>1512</v>
      </c>
      <c r="B7991" t="s">
        <v>5799</v>
      </c>
    </row>
    <row r="7992" spans="1:2" x14ac:dyDescent="0.25">
      <c r="A7992" t="s">
        <v>15831</v>
      </c>
      <c r="B7992" t="s">
        <v>8570</v>
      </c>
    </row>
    <row r="7993" spans="1:2" x14ac:dyDescent="0.25">
      <c r="A7993" t="s">
        <v>15832</v>
      </c>
      <c r="B7993" t="s">
        <v>3184</v>
      </c>
    </row>
    <row r="7994" spans="1:2" x14ac:dyDescent="0.25">
      <c r="A7994" t="s">
        <v>15833</v>
      </c>
      <c r="B7994" t="s">
        <v>2443</v>
      </c>
    </row>
    <row r="7995" spans="1:2" x14ac:dyDescent="0.25">
      <c r="A7995" t="s">
        <v>15834</v>
      </c>
      <c r="B7995" t="s">
        <v>15835</v>
      </c>
    </row>
    <row r="7996" spans="1:2" x14ac:dyDescent="0.25">
      <c r="A7996" t="s">
        <v>15836</v>
      </c>
      <c r="B7996" t="s">
        <v>15837</v>
      </c>
    </row>
    <row r="7997" spans="1:2" x14ac:dyDescent="0.25">
      <c r="A7997" t="s">
        <v>15838</v>
      </c>
      <c r="B7997" t="s">
        <v>15839</v>
      </c>
    </row>
    <row r="7998" spans="1:2" x14ac:dyDescent="0.25">
      <c r="A7998" t="s">
        <v>15840</v>
      </c>
      <c r="B7998" t="s">
        <v>11213</v>
      </c>
    </row>
    <row r="7999" spans="1:2" x14ac:dyDescent="0.25">
      <c r="A7999" t="s">
        <v>15841</v>
      </c>
      <c r="B7999" t="s">
        <v>11303</v>
      </c>
    </row>
    <row r="8000" spans="1:2" x14ac:dyDescent="0.25">
      <c r="A8000" t="s">
        <v>15842</v>
      </c>
      <c r="B8000" t="s">
        <v>15843</v>
      </c>
    </row>
    <row r="8001" spans="1:2" x14ac:dyDescent="0.25">
      <c r="A8001" t="s">
        <v>15844</v>
      </c>
      <c r="B8001" t="s">
        <v>11575</v>
      </c>
    </row>
    <row r="8002" spans="1:2" x14ac:dyDescent="0.25">
      <c r="A8002" t="s">
        <v>15845</v>
      </c>
      <c r="B8002" t="s">
        <v>15846</v>
      </c>
    </row>
    <row r="8003" spans="1:2" x14ac:dyDescent="0.25">
      <c r="A8003" t="s">
        <v>15847</v>
      </c>
      <c r="B8003" t="s">
        <v>12114</v>
      </c>
    </row>
    <row r="8004" spans="1:2" x14ac:dyDescent="0.25">
      <c r="A8004" t="s">
        <v>15848</v>
      </c>
      <c r="B8004" t="s">
        <v>15849</v>
      </c>
    </row>
    <row r="8005" spans="1:2" x14ac:dyDescent="0.25">
      <c r="A8005" t="s">
        <v>15850</v>
      </c>
      <c r="B8005" t="s">
        <v>4114</v>
      </c>
    </row>
    <row r="8006" spans="1:2" x14ac:dyDescent="0.25">
      <c r="A8006" t="s">
        <v>15851</v>
      </c>
      <c r="B8006" t="s">
        <v>15852</v>
      </c>
    </row>
    <row r="8007" spans="1:2" x14ac:dyDescent="0.25">
      <c r="A8007" t="s">
        <v>15853</v>
      </c>
      <c r="B8007" t="s">
        <v>15854</v>
      </c>
    </row>
    <row r="8008" spans="1:2" x14ac:dyDescent="0.25">
      <c r="A8008" t="s">
        <v>15855</v>
      </c>
      <c r="B8008" t="s">
        <v>15856</v>
      </c>
    </row>
    <row r="8009" spans="1:2" x14ac:dyDescent="0.25">
      <c r="A8009" t="s">
        <v>15857</v>
      </c>
      <c r="B8009" t="s">
        <v>15858</v>
      </c>
    </row>
    <row r="8010" spans="1:2" x14ac:dyDescent="0.25">
      <c r="A8010" t="s">
        <v>15859</v>
      </c>
      <c r="B8010" t="s">
        <v>5858</v>
      </c>
    </row>
    <row r="8011" spans="1:2" x14ac:dyDescent="0.25">
      <c r="A8011" t="s">
        <v>15860</v>
      </c>
      <c r="B8011" t="s">
        <v>15861</v>
      </c>
    </row>
    <row r="8012" spans="1:2" x14ac:dyDescent="0.25">
      <c r="A8012" t="s">
        <v>15862</v>
      </c>
      <c r="B8012" t="s">
        <v>15863</v>
      </c>
    </row>
    <row r="8013" spans="1:2" x14ac:dyDescent="0.25">
      <c r="A8013" t="s">
        <v>1535</v>
      </c>
      <c r="B8013" t="s">
        <v>15864</v>
      </c>
    </row>
    <row r="8014" spans="1:2" x14ac:dyDescent="0.25">
      <c r="A8014" t="s">
        <v>15865</v>
      </c>
      <c r="B8014" t="s">
        <v>15866</v>
      </c>
    </row>
    <row r="8015" spans="1:2" x14ac:dyDescent="0.25">
      <c r="A8015" t="s">
        <v>15867</v>
      </c>
      <c r="B8015" t="s">
        <v>15868</v>
      </c>
    </row>
    <row r="8016" spans="1:2" x14ac:dyDescent="0.25">
      <c r="A8016" t="s">
        <v>15869</v>
      </c>
      <c r="B8016" t="s">
        <v>15870</v>
      </c>
    </row>
    <row r="8017" spans="1:2" x14ac:dyDescent="0.25">
      <c r="A8017" t="s">
        <v>15871</v>
      </c>
      <c r="B8017" t="s">
        <v>15872</v>
      </c>
    </row>
    <row r="8018" spans="1:2" x14ac:dyDescent="0.25">
      <c r="A8018" t="s">
        <v>15873</v>
      </c>
      <c r="B8018" t="s">
        <v>1963</v>
      </c>
    </row>
    <row r="8019" spans="1:2" x14ac:dyDescent="0.25">
      <c r="A8019" t="s">
        <v>15874</v>
      </c>
      <c r="B8019" t="s">
        <v>8359</v>
      </c>
    </row>
    <row r="8020" spans="1:2" x14ac:dyDescent="0.25">
      <c r="A8020" t="s">
        <v>1540</v>
      </c>
      <c r="B8020" t="s">
        <v>15875</v>
      </c>
    </row>
    <row r="8021" spans="1:2" x14ac:dyDescent="0.25">
      <c r="A8021" t="s">
        <v>1541</v>
      </c>
      <c r="B8021" t="s">
        <v>15876</v>
      </c>
    </row>
    <row r="8022" spans="1:2" x14ac:dyDescent="0.25">
      <c r="A8022" t="s">
        <v>15877</v>
      </c>
      <c r="B8022" t="s">
        <v>10197</v>
      </c>
    </row>
    <row r="8023" spans="1:2" x14ac:dyDescent="0.25">
      <c r="A8023" t="s">
        <v>15878</v>
      </c>
      <c r="B8023" t="s">
        <v>15879</v>
      </c>
    </row>
    <row r="8024" spans="1:2" x14ac:dyDescent="0.25">
      <c r="A8024" t="s">
        <v>15880</v>
      </c>
      <c r="B8024" t="s">
        <v>15881</v>
      </c>
    </row>
    <row r="8025" spans="1:2" x14ac:dyDescent="0.25">
      <c r="A8025" t="s">
        <v>15882</v>
      </c>
      <c r="B8025" t="s">
        <v>15883</v>
      </c>
    </row>
    <row r="8026" spans="1:2" x14ac:dyDescent="0.25">
      <c r="A8026" t="s">
        <v>15884</v>
      </c>
      <c r="B8026" t="s">
        <v>15885</v>
      </c>
    </row>
    <row r="8027" spans="1:2" x14ac:dyDescent="0.25">
      <c r="A8027" t="s">
        <v>15886</v>
      </c>
      <c r="B8027" t="s">
        <v>15887</v>
      </c>
    </row>
    <row r="8028" spans="1:2" x14ac:dyDescent="0.25">
      <c r="A8028" t="s">
        <v>15888</v>
      </c>
      <c r="B8028" t="s">
        <v>9932</v>
      </c>
    </row>
    <row r="8029" spans="1:2" x14ac:dyDescent="0.25">
      <c r="A8029" t="s">
        <v>15889</v>
      </c>
      <c r="B8029" t="s">
        <v>5547</v>
      </c>
    </row>
    <row r="8030" spans="1:2" x14ac:dyDescent="0.25">
      <c r="A8030" t="s">
        <v>15890</v>
      </c>
      <c r="B8030" t="s">
        <v>15891</v>
      </c>
    </row>
    <row r="8031" spans="1:2" x14ac:dyDescent="0.25">
      <c r="A8031" t="s">
        <v>15892</v>
      </c>
      <c r="B8031" t="s">
        <v>15893</v>
      </c>
    </row>
    <row r="8032" spans="1:2" x14ac:dyDescent="0.25">
      <c r="A8032" t="s">
        <v>15894</v>
      </c>
      <c r="B8032" t="s">
        <v>15895</v>
      </c>
    </row>
    <row r="8033" spans="1:2" x14ac:dyDescent="0.25">
      <c r="A8033" t="s">
        <v>15896</v>
      </c>
      <c r="B8033" t="s">
        <v>15897</v>
      </c>
    </row>
    <row r="8034" spans="1:2" x14ac:dyDescent="0.25">
      <c r="A8034" t="s">
        <v>15898</v>
      </c>
      <c r="B8034" t="s">
        <v>15899</v>
      </c>
    </row>
    <row r="8035" spans="1:2" x14ac:dyDescent="0.25">
      <c r="A8035" t="s">
        <v>15900</v>
      </c>
      <c r="B8035" t="s">
        <v>2742</v>
      </c>
    </row>
    <row r="8036" spans="1:2" x14ac:dyDescent="0.25">
      <c r="A8036" t="s">
        <v>15901</v>
      </c>
      <c r="B8036" t="s">
        <v>8186</v>
      </c>
    </row>
    <row r="8037" spans="1:2" x14ac:dyDescent="0.25">
      <c r="A8037" t="s">
        <v>15902</v>
      </c>
      <c r="B8037" t="s">
        <v>15903</v>
      </c>
    </row>
    <row r="8038" spans="1:2" x14ac:dyDescent="0.25">
      <c r="A8038" t="s">
        <v>15904</v>
      </c>
      <c r="B8038" t="s">
        <v>15905</v>
      </c>
    </row>
    <row r="8039" spans="1:2" x14ac:dyDescent="0.25">
      <c r="A8039" t="s">
        <v>15906</v>
      </c>
      <c r="B8039" t="s">
        <v>15907</v>
      </c>
    </row>
    <row r="8040" spans="1:2" x14ac:dyDescent="0.25">
      <c r="A8040" t="s">
        <v>15908</v>
      </c>
      <c r="B8040" t="s">
        <v>4347</v>
      </c>
    </row>
    <row r="8041" spans="1:2" x14ac:dyDescent="0.25">
      <c r="A8041" t="s">
        <v>15909</v>
      </c>
      <c r="B8041" t="s">
        <v>15910</v>
      </c>
    </row>
    <row r="8042" spans="1:2" x14ac:dyDescent="0.25">
      <c r="A8042" t="s">
        <v>15911</v>
      </c>
      <c r="B8042" t="s">
        <v>15816</v>
      </c>
    </row>
    <row r="8043" spans="1:2" x14ac:dyDescent="0.25">
      <c r="A8043" t="s">
        <v>15912</v>
      </c>
      <c r="B8043" t="s">
        <v>15913</v>
      </c>
    </row>
    <row r="8044" spans="1:2" x14ac:dyDescent="0.25">
      <c r="A8044" t="s">
        <v>15914</v>
      </c>
      <c r="B8044" t="s">
        <v>15915</v>
      </c>
    </row>
    <row r="8045" spans="1:2" x14ac:dyDescent="0.25">
      <c r="A8045" t="s">
        <v>15916</v>
      </c>
      <c r="B8045" t="s">
        <v>15917</v>
      </c>
    </row>
    <row r="8046" spans="1:2" x14ac:dyDescent="0.25">
      <c r="A8046" t="s">
        <v>1497</v>
      </c>
      <c r="B8046" t="s">
        <v>15918</v>
      </c>
    </row>
    <row r="8047" spans="1:2" x14ac:dyDescent="0.25">
      <c r="A8047" t="s">
        <v>15919</v>
      </c>
      <c r="B8047" t="s">
        <v>15920</v>
      </c>
    </row>
    <row r="8048" spans="1:2" x14ac:dyDescent="0.25">
      <c r="A8048" t="s">
        <v>15921</v>
      </c>
      <c r="B8048" t="s">
        <v>15922</v>
      </c>
    </row>
    <row r="8049" spans="1:2" x14ac:dyDescent="0.25">
      <c r="A8049" t="s">
        <v>40391</v>
      </c>
      <c r="B8049" t="s">
        <v>40392</v>
      </c>
    </row>
    <row r="8050" spans="1:2" x14ac:dyDescent="0.25">
      <c r="A8050" t="s">
        <v>15923</v>
      </c>
      <c r="B8050" t="s">
        <v>15924</v>
      </c>
    </row>
    <row r="8051" spans="1:2" x14ac:dyDescent="0.25">
      <c r="A8051" t="s">
        <v>40393</v>
      </c>
      <c r="B8051" t="s">
        <v>40394</v>
      </c>
    </row>
    <row r="8052" spans="1:2" x14ac:dyDescent="0.25">
      <c r="A8052" t="s">
        <v>15925</v>
      </c>
      <c r="B8052" t="s">
        <v>15926</v>
      </c>
    </row>
    <row r="8053" spans="1:2" x14ac:dyDescent="0.25">
      <c r="A8053" t="s">
        <v>15927</v>
      </c>
      <c r="B8053" t="s">
        <v>15924</v>
      </c>
    </row>
    <row r="8054" spans="1:2" x14ac:dyDescent="0.25">
      <c r="A8054" t="s">
        <v>15937</v>
      </c>
      <c r="B8054" t="s">
        <v>15938</v>
      </c>
    </row>
    <row r="8055" spans="1:2" x14ac:dyDescent="0.25">
      <c r="A8055" t="s">
        <v>15939</v>
      </c>
      <c r="B8055" t="s">
        <v>15940</v>
      </c>
    </row>
    <row r="8056" spans="1:2" x14ac:dyDescent="0.25">
      <c r="A8056" t="s">
        <v>15941</v>
      </c>
      <c r="B8056" t="s">
        <v>15942</v>
      </c>
    </row>
    <row r="8057" spans="1:2" x14ac:dyDescent="0.25">
      <c r="A8057" t="s">
        <v>15943</v>
      </c>
      <c r="B8057" t="s">
        <v>15944</v>
      </c>
    </row>
    <row r="8058" spans="1:2" x14ac:dyDescent="0.25">
      <c r="A8058" t="s">
        <v>15945</v>
      </c>
      <c r="B8058" t="s">
        <v>15946</v>
      </c>
    </row>
    <row r="8059" spans="1:2" x14ac:dyDescent="0.25">
      <c r="A8059" t="s">
        <v>15947</v>
      </c>
      <c r="B8059" t="s">
        <v>12842</v>
      </c>
    </row>
    <row r="8060" spans="1:2" x14ac:dyDescent="0.25">
      <c r="A8060" t="s">
        <v>15948</v>
      </c>
      <c r="B8060" t="s">
        <v>15949</v>
      </c>
    </row>
    <row r="8061" spans="1:2" x14ac:dyDescent="0.25">
      <c r="A8061" t="s">
        <v>15950</v>
      </c>
      <c r="B8061" t="s">
        <v>15951</v>
      </c>
    </row>
    <row r="8062" spans="1:2" x14ac:dyDescent="0.25">
      <c r="A8062" t="s">
        <v>15952</v>
      </c>
      <c r="B8062" t="s">
        <v>15953</v>
      </c>
    </row>
    <row r="8063" spans="1:2" x14ac:dyDescent="0.25">
      <c r="A8063" t="s">
        <v>15954</v>
      </c>
      <c r="B8063" t="s">
        <v>15955</v>
      </c>
    </row>
    <row r="8064" spans="1:2" x14ac:dyDescent="0.25">
      <c r="A8064" t="s">
        <v>15956</v>
      </c>
      <c r="B8064" t="s">
        <v>15957</v>
      </c>
    </row>
    <row r="8065" spans="1:2" x14ac:dyDescent="0.25">
      <c r="A8065" t="s">
        <v>15958</v>
      </c>
      <c r="B8065" t="s">
        <v>15959</v>
      </c>
    </row>
    <row r="8066" spans="1:2" x14ac:dyDescent="0.25">
      <c r="A8066" t="s">
        <v>15960</v>
      </c>
      <c r="B8066" t="s">
        <v>15961</v>
      </c>
    </row>
    <row r="8067" spans="1:2" x14ac:dyDescent="0.25">
      <c r="A8067" t="s">
        <v>15962</v>
      </c>
      <c r="B8067" t="s">
        <v>15963</v>
      </c>
    </row>
    <row r="8068" spans="1:2" x14ac:dyDescent="0.25">
      <c r="A8068" t="s">
        <v>16297</v>
      </c>
      <c r="B8068" t="s">
        <v>16298</v>
      </c>
    </row>
    <row r="8069" spans="1:2" x14ac:dyDescent="0.25">
      <c r="A8069" t="s">
        <v>16299</v>
      </c>
      <c r="B8069" t="s">
        <v>16300</v>
      </c>
    </row>
    <row r="8070" spans="1:2" x14ac:dyDescent="0.25">
      <c r="A8070" t="s">
        <v>16301</v>
      </c>
      <c r="B8070" t="s">
        <v>16302</v>
      </c>
    </row>
    <row r="8071" spans="1:2" x14ac:dyDescent="0.25">
      <c r="A8071" t="s">
        <v>15967</v>
      </c>
      <c r="B8071" t="s">
        <v>15968</v>
      </c>
    </row>
    <row r="8072" spans="1:2" x14ac:dyDescent="0.25">
      <c r="A8072" t="s">
        <v>15969</v>
      </c>
      <c r="B8072" t="s">
        <v>11008</v>
      </c>
    </row>
    <row r="8073" spans="1:2" x14ac:dyDescent="0.25">
      <c r="A8073" t="s">
        <v>15970</v>
      </c>
      <c r="B8073" t="s">
        <v>15971</v>
      </c>
    </row>
    <row r="8074" spans="1:2" x14ac:dyDescent="0.25">
      <c r="A8074" t="s">
        <v>15972</v>
      </c>
      <c r="B8074" t="s">
        <v>15973</v>
      </c>
    </row>
    <row r="8075" spans="1:2" x14ac:dyDescent="0.25">
      <c r="A8075" t="s">
        <v>15974</v>
      </c>
      <c r="B8075" t="s">
        <v>15975</v>
      </c>
    </row>
    <row r="8076" spans="1:2" x14ac:dyDescent="0.25">
      <c r="A8076" t="s">
        <v>15976</v>
      </c>
      <c r="B8076" t="s">
        <v>15977</v>
      </c>
    </row>
    <row r="8077" spans="1:2" x14ac:dyDescent="0.25">
      <c r="A8077" t="s">
        <v>15978</v>
      </c>
      <c r="B8077" t="s">
        <v>15979</v>
      </c>
    </row>
    <row r="8078" spans="1:2" x14ac:dyDescent="0.25">
      <c r="A8078" t="s">
        <v>15980</v>
      </c>
      <c r="B8078" t="s">
        <v>15981</v>
      </c>
    </row>
    <row r="8079" spans="1:2" x14ac:dyDescent="0.25">
      <c r="A8079" t="s">
        <v>15982</v>
      </c>
      <c r="B8079" t="s">
        <v>15983</v>
      </c>
    </row>
    <row r="8080" spans="1:2" x14ac:dyDescent="0.25">
      <c r="A8080" t="s">
        <v>15984</v>
      </c>
      <c r="B8080" t="s">
        <v>15985</v>
      </c>
    </row>
    <row r="8081" spans="1:2" x14ac:dyDescent="0.25">
      <c r="A8081" t="s">
        <v>15986</v>
      </c>
      <c r="B8081" t="s">
        <v>15987</v>
      </c>
    </row>
    <row r="8082" spans="1:2" x14ac:dyDescent="0.25">
      <c r="A8082" t="s">
        <v>15988</v>
      </c>
      <c r="B8082" t="s">
        <v>15989</v>
      </c>
    </row>
    <row r="8083" spans="1:2" x14ac:dyDescent="0.25">
      <c r="A8083" t="s">
        <v>15990</v>
      </c>
      <c r="B8083" t="s">
        <v>15991</v>
      </c>
    </row>
    <row r="8084" spans="1:2" x14ac:dyDescent="0.25">
      <c r="A8084" t="s">
        <v>15992</v>
      </c>
      <c r="B8084" t="s">
        <v>15993</v>
      </c>
    </row>
    <row r="8085" spans="1:2" x14ac:dyDescent="0.25">
      <c r="A8085" t="s">
        <v>15994</v>
      </c>
      <c r="B8085" t="s">
        <v>15995</v>
      </c>
    </row>
    <row r="8086" spans="1:2" x14ac:dyDescent="0.25">
      <c r="A8086" t="s">
        <v>15996</v>
      </c>
      <c r="B8086" t="s">
        <v>15997</v>
      </c>
    </row>
    <row r="8087" spans="1:2" x14ac:dyDescent="0.25">
      <c r="A8087" t="s">
        <v>15998</v>
      </c>
      <c r="B8087" t="s">
        <v>15999</v>
      </c>
    </row>
    <row r="8088" spans="1:2" x14ac:dyDescent="0.25">
      <c r="A8088" t="s">
        <v>16000</v>
      </c>
      <c r="B8088" t="s">
        <v>16001</v>
      </c>
    </row>
    <row r="8089" spans="1:2" x14ac:dyDescent="0.25">
      <c r="A8089" t="s">
        <v>16002</v>
      </c>
      <c r="B8089" t="s">
        <v>16003</v>
      </c>
    </row>
    <row r="8090" spans="1:2" x14ac:dyDescent="0.25">
      <c r="A8090" t="s">
        <v>16004</v>
      </c>
      <c r="B8090" t="s">
        <v>16005</v>
      </c>
    </row>
    <row r="8091" spans="1:2" x14ac:dyDescent="0.25">
      <c r="A8091" t="s">
        <v>16006</v>
      </c>
      <c r="B8091" t="s">
        <v>16007</v>
      </c>
    </row>
    <row r="8092" spans="1:2" x14ac:dyDescent="0.25">
      <c r="A8092" t="s">
        <v>16008</v>
      </c>
      <c r="B8092" t="s">
        <v>16009</v>
      </c>
    </row>
    <row r="8093" spans="1:2" x14ac:dyDescent="0.25">
      <c r="A8093" t="s">
        <v>16010</v>
      </c>
      <c r="B8093" t="s">
        <v>16011</v>
      </c>
    </row>
    <row r="8094" spans="1:2" x14ac:dyDescent="0.25">
      <c r="A8094" t="s">
        <v>16012</v>
      </c>
      <c r="B8094" t="s">
        <v>16013</v>
      </c>
    </row>
    <row r="8095" spans="1:2" x14ac:dyDescent="0.25">
      <c r="A8095" t="s">
        <v>16014</v>
      </c>
      <c r="B8095" t="s">
        <v>16015</v>
      </c>
    </row>
    <row r="8096" spans="1:2" x14ac:dyDescent="0.25">
      <c r="A8096" t="s">
        <v>16016</v>
      </c>
      <c r="B8096" t="s">
        <v>16017</v>
      </c>
    </row>
    <row r="8097" spans="1:2" x14ac:dyDescent="0.25">
      <c r="A8097" t="s">
        <v>16018</v>
      </c>
      <c r="B8097" t="s">
        <v>16019</v>
      </c>
    </row>
    <row r="8098" spans="1:2" x14ac:dyDescent="0.25">
      <c r="A8098" t="s">
        <v>16020</v>
      </c>
      <c r="B8098" t="s">
        <v>16021</v>
      </c>
    </row>
    <row r="8099" spans="1:2" x14ac:dyDescent="0.25">
      <c r="A8099" t="s">
        <v>16022</v>
      </c>
      <c r="B8099" t="s">
        <v>16023</v>
      </c>
    </row>
    <row r="8100" spans="1:2" x14ac:dyDescent="0.25">
      <c r="A8100" t="s">
        <v>16024</v>
      </c>
      <c r="B8100" t="s">
        <v>16025</v>
      </c>
    </row>
    <row r="8101" spans="1:2" x14ac:dyDescent="0.25">
      <c r="A8101" t="s">
        <v>16026</v>
      </c>
      <c r="B8101" t="s">
        <v>16027</v>
      </c>
    </row>
    <row r="8102" spans="1:2" x14ac:dyDescent="0.25">
      <c r="A8102" t="s">
        <v>16028</v>
      </c>
      <c r="B8102" t="s">
        <v>16029</v>
      </c>
    </row>
    <row r="8103" spans="1:2" x14ac:dyDescent="0.25">
      <c r="A8103" t="s">
        <v>16030</v>
      </c>
      <c r="B8103" t="s">
        <v>16031</v>
      </c>
    </row>
    <row r="8104" spans="1:2" x14ac:dyDescent="0.25">
      <c r="A8104" t="s">
        <v>16032</v>
      </c>
      <c r="B8104" t="s">
        <v>1863</v>
      </c>
    </row>
    <row r="8105" spans="1:2" x14ac:dyDescent="0.25">
      <c r="A8105" t="s">
        <v>16033</v>
      </c>
      <c r="B8105" t="s">
        <v>16034</v>
      </c>
    </row>
    <row r="8106" spans="1:2" x14ac:dyDescent="0.25">
      <c r="A8106" t="s">
        <v>16035</v>
      </c>
      <c r="B8106" t="s">
        <v>16036</v>
      </c>
    </row>
    <row r="8107" spans="1:2" x14ac:dyDescent="0.25">
      <c r="A8107" t="s">
        <v>16037</v>
      </c>
      <c r="B8107" t="s">
        <v>16038</v>
      </c>
    </row>
    <row r="8108" spans="1:2" x14ac:dyDescent="0.25">
      <c r="A8108" t="s">
        <v>16039</v>
      </c>
      <c r="B8108" t="s">
        <v>16040</v>
      </c>
    </row>
    <row r="8109" spans="1:2" x14ac:dyDescent="0.25">
      <c r="A8109" t="s">
        <v>16041</v>
      </c>
      <c r="B8109" t="s">
        <v>16042</v>
      </c>
    </row>
    <row r="8110" spans="1:2" x14ac:dyDescent="0.25">
      <c r="A8110" t="s">
        <v>16043</v>
      </c>
      <c r="B8110" t="s">
        <v>16044</v>
      </c>
    </row>
    <row r="8111" spans="1:2" x14ac:dyDescent="0.25">
      <c r="A8111" t="s">
        <v>16045</v>
      </c>
      <c r="B8111" t="s">
        <v>16046</v>
      </c>
    </row>
    <row r="8112" spans="1:2" x14ac:dyDescent="0.25">
      <c r="A8112" t="s">
        <v>16047</v>
      </c>
      <c r="B8112" t="s">
        <v>16048</v>
      </c>
    </row>
    <row r="8113" spans="1:2" x14ac:dyDescent="0.25">
      <c r="A8113" t="s">
        <v>16049</v>
      </c>
      <c r="B8113" t="s">
        <v>16050</v>
      </c>
    </row>
    <row r="8114" spans="1:2" x14ac:dyDescent="0.25">
      <c r="A8114" t="s">
        <v>16051</v>
      </c>
      <c r="B8114" t="s">
        <v>2246</v>
      </c>
    </row>
    <row r="8115" spans="1:2" x14ac:dyDescent="0.25">
      <c r="A8115" t="s">
        <v>16052</v>
      </c>
      <c r="B8115" t="s">
        <v>9632</v>
      </c>
    </row>
    <row r="8116" spans="1:2" x14ac:dyDescent="0.25">
      <c r="A8116" t="s">
        <v>16053</v>
      </c>
      <c r="B8116" t="s">
        <v>16054</v>
      </c>
    </row>
    <row r="8117" spans="1:2" x14ac:dyDescent="0.25">
      <c r="A8117" t="s">
        <v>16055</v>
      </c>
      <c r="B8117" t="s">
        <v>16056</v>
      </c>
    </row>
    <row r="8118" spans="1:2" x14ac:dyDescent="0.25">
      <c r="A8118" t="s">
        <v>16057</v>
      </c>
      <c r="B8118" t="s">
        <v>16058</v>
      </c>
    </row>
    <row r="8119" spans="1:2" x14ac:dyDescent="0.25">
      <c r="A8119" t="s">
        <v>16059</v>
      </c>
      <c r="B8119" t="s">
        <v>2749</v>
      </c>
    </row>
    <row r="8120" spans="1:2" x14ac:dyDescent="0.25">
      <c r="A8120" t="s">
        <v>16060</v>
      </c>
      <c r="B8120" t="s">
        <v>16061</v>
      </c>
    </row>
    <row r="8121" spans="1:2" x14ac:dyDescent="0.25">
      <c r="A8121" t="s">
        <v>16062</v>
      </c>
      <c r="B8121" t="s">
        <v>5850</v>
      </c>
    </row>
    <row r="8122" spans="1:2" x14ac:dyDescent="0.25">
      <c r="A8122" t="s">
        <v>16063</v>
      </c>
      <c r="B8122" t="s">
        <v>16064</v>
      </c>
    </row>
    <row r="8123" spans="1:2" x14ac:dyDescent="0.25">
      <c r="A8123" t="s">
        <v>16065</v>
      </c>
      <c r="B8123" t="s">
        <v>16066</v>
      </c>
    </row>
    <row r="8124" spans="1:2" x14ac:dyDescent="0.25">
      <c r="A8124" t="s">
        <v>16067</v>
      </c>
      <c r="B8124" t="s">
        <v>16068</v>
      </c>
    </row>
    <row r="8125" spans="1:2" x14ac:dyDescent="0.25">
      <c r="A8125" t="s">
        <v>16069</v>
      </c>
      <c r="B8125" t="s">
        <v>16070</v>
      </c>
    </row>
    <row r="8126" spans="1:2" x14ac:dyDescent="0.25">
      <c r="A8126" t="s">
        <v>16071</v>
      </c>
      <c r="B8126" t="s">
        <v>4347</v>
      </c>
    </row>
    <row r="8127" spans="1:2" x14ac:dyDescent="0.25">
      <c r="A8127" t="s">
        <v>16072</v>
      </c>
      <c r="B8127" t="s">
        <v>2488</v>
      </c>
    </row>
    <row r="8128" spans="1:2" x14ac:dyDescent="0.25">
      <c r="A8128" t="s">
        <v>16073</v>
      </c>
      <c r="B8128" t="s">
        <v>16074</v>
      </c>
    </row>
    <row r="8129" spans="1:2" x14ac:dyDescent="0.25">
      <c r="A8129" t="s">
        <v>16075</v>
      </c>
      <c r="B8129" t="s">
        <v>16076</v>
      </c>
    </row>
    <row r="8130" spans="1:2" x14ac:dyDescent="0.25">
      <c r="A8130" t="s">
        <v>16077</v>
      </c>
      <c r="B8130" t="s">
        <v>16078</v>
      </c>
    </row>
    <row r="8131" spans="1:2" x14ac:dyDescent="0.25">
      <c r="A8131" t="s">
        <v>16079</v>
      </c>
      <c r="B8131" t="s">
        <v>12402</v>
      </c>
    </row>
    <row r="8132" spans="1:2" x14ac:dyDescent="0.25">
      <c r="A8132" t="s">
        <v>16080</v>
      </c>
      <c r="B8132" t="s">
        <v>16081</v>
      </c>
    </row>
    <row r="8133" spans="1:2" x14ac:dyDescent="0.25">
      <c r="A8133" t="s">
        <v>16082</v>
      </c>
      <c r="B8133" t="s">
        <v>14620</v>
      </c>
    </row>
    <row r="8134" spans="1:2" x14ac:dyDescent="0.25">
      <c r="A8134" t="s">
        <v>16083</v>
      </c>
      <c r="B8134" t="s">
        <v>16084</v>
      </c>
    </row>
    <row r="8135" spans="1:2" x14ac:dyDescent="0.25">
      <c r="A8135" t="s">
        <v>16085</v>
      </c>
      <c r="B8135" t="s">
        <v>16086</v>
      </c>
    </row>
    <row r="8136" spans="1:2" x14ac:dyDescent="0.25">
      <c r="A8136" t="s">
        <v>16087</v>
      </c>
      <c r="B8136" t="s">
        <v>16088</v>
      </c>
    </row>
    <row r="8137" spans="1:2" x14ac:dyDescent="0.25">
      <c r="A8137" t="s">
        <v>16089</v>
      </c>
      <c r="B8137" t="s">
        <v>3049</v>
      </c>
    </row>
    <row r="8138" spans="1:2" x14ac:dyDescent="0.25">
      <c r="A8138" t="s">
        <v>16090</v>
      </c>
      <c r="B8138" t="s">
        <v>16091</v>
      </c>
    </row>
    <row r="8139" spans="1:2" x14ac:dyDescent="0.25">
      <c r="A8139" t="s">
        <v>16092</v>
      </c>
      <c r="B8139" t="s">
        <v>5509</v>
      </c>
    </row>
    <row r="8140" spans="1:2" x14ac:dyDescent="0.25">
      <c r="A8140" t="s">
        <v>16093</v>
      </c>
      <c r="B8140" t="s">
        <v>16094</v>
      </c>
    </row>
    <row r="8141" spans="1:2" x14ac:dyDescent="0.25">
      <c r="A8141" t="s">
        <v>16095</v>
      </c>
      <c r="B8141" t="s">
        <v>11249</v>
      </c>
    </row>
    <row r="8142" spans="1:2" x14ac:dyDescent="0.25">
      <c r="A8142" t="s">
        <v>16096</v>
      </c>
      <c r="B8142" t="s">
        <v>16097</v>
      </c>
    </row>
    <row r="8143" spans="1:2" x14ac:dyDescent="0.25">
      <c r="A8143" t="s">
        <v>16098</v>
      </c>
      <c r="B8143" t="s">
        <v>5751</v>
      </c>
    </row>
    <row r="8144" spans="1:2" x14ac:dyDescent="0.25">
      <c r="A8144" t="s">
        <v>16099</v>
      </c>
      <c r="B8144" t="s">
        <v>9003</v>
      </c>
    </row>
    <row r="8145" spans="1:2" x14ac:dyDescent="0.25">
      <c r="A8145" t="s">
        <v>16100</v>
      </c>
      <c r="B8145" t="s">
        <v>16101</v>
      </c>
    </row>
    <row r="8146" spans="1:2" x14ac:dyDescent="0.25">
      <c r="A8146" t="s">
        <v>16102</v>
      </c>
      <c r="B8146" t="s">
        <v>5751</v>
      </c>
    </row>
    <row r="8147" spans="1:2" x14ac:dyDescent="0.25">
      <c r="A8147" t="s">
        <v>16103</v>
      </c>
      <c r="B8147" t="s">
        <v>16104</v>
      </c>
    </row>
    <row r="8148" spans="1:2" x14ac:dyDescent="0.25">
      <c r="A8148" t="s">
        <v>16105</v>
      </c>
      <c r="B8148" t="s">
        <v>16106</v>
      </c>
    </row>
    <row r="8149" spans="1:2" x14ac:dyDescent="0.25">
      <c r="A8149" t="s">
        <v>16107</v>
      </c>
      <c r="B8149" t="s">
        <v>12429</v>
      </c>
    </row>
    <row r="8150" spans="1:2" x14ac:dyDescent="0.25">
      <c r="A8150" t="s">
        <v>16108</v>
      </c>
      <c r="B8150" t="s">
        <v>3525</v>
      </c>
    </row>
    <row r="8151" spans="1:2" x14ac:dyDescent="0.25">
      <c r="A8151" t="s">
        <v>16109</v>
      </c>
      <c r="B8151" t="s">
        <v>16110</v>
      </c>
    </row>
    <row r="8152" spans="1:2" x14ac:dyDescent="0.25">
      <c r="A8152" t="s">
        <v>16111</v>
      </c>
      <c r="B8152" t="s">
        <v>16112</v>
      </c>
    </row>
    <row r="8153" spans="1:2" x14ac:dyDescent="0.25">
      <c r="A8153" t="s">
        <v>16113</v>
      </c>
      <c r="B8153" t="s">
        <v>10314</v>
      </c>
    </row>
    <row r="8154" spans="1:2" x14ac:dyDescent="0.25">
      <c r="A8154" t="s">
        <v>16114</v>
      </c>
      <c r="B8154" t="s">
        <v>16115</v>
      </c>
    </row>
    <row r="8155" spans="1:2" x14ac:dyDescent="0.25">
      <c r="A8155" t="s">
        <v>16116</v>
      </c>
      <c r="B8155" t="s">
        <v>16117</v>
      </c>
    </row>
    <row r="8156" spans="1:2" x14ac:dyDescent="0.25">
      <c r="A8156" t="s">
        <v>16118</v>
      </c>
      <c r="B8156" t="s">
        <v>2906</v>
      </c>
    </row>
    <row r="8157" spans="1:2" x14ac:dyDescent="0.25">
      <c r="A8157" t="s">
        <v>16119</v>
      </c>
      <c r="B8157" t="s">
        <v>16120</v>
      </c>
    </row>
    <row r="8158" spans="1:2" x14ac:dyDescent="0.25">
      <c r="A8158" t="s">
        <v>16121</v>
      </c>
      <c r="B8158" t="s">
        <v>6051</v>
      </c>
    </row>
    <row r="8159" spans="1:2" x14ac:dyDescent="0.25">
      <c r="A8159" t="s">
        <v>16122</v>
      </c>
      <c r="B8159" t="s">
        <v>16123</v>
      </c>
    </row>
    <row r="8160" spans="1:2" x14ac:dyDescent="0.25">
      <c r="A8160" t="s">
        <v>16124</v>
      </c>
      <c r="B8160" t="s">
        <v>16125</v>
      </c>
    </row>
    <row r="8161" spans="1:2" x14ac:dyDescent="0.25">
      <c r="A8161" t="s">
        <v>16126</v>
      </c>
      <c r="B8161" t="s">
        <v>1844</v>
      </c>
    </row>
    <row r="8162" spans="1:2" x14ac:dyDescent="0.25">
      <c r="A8162" t="s">
        <v>16127</v>
      </c>
      <c r="B8162" t="s">
        <v>16128</v>
      </c>
    </row>
    <row r="8163" spans="1:2" x14ac:dyDescent="0.25">
      <c r="A8163" t="s">
        <v>16129</v>
      </c>
      <c r="B8163" t="s">
        <v>16130</v>
      </c>
    </row>
    <row r="8164" spans="1:2" x14ac:dyDescent="0.25">
      <c r="A8164" t="s">
        <v>16131</v>
      </c>
      <c r="B8164" t="s">
        <v>16132</v>
      </c>
    </row>
    <row r="8165" spans="1:2" x14ac:dyDescent="0.25">
      <c r="A8165" t="s">
        <v>16133</v>
      </c>
      <c r="B8165" t="s">
        <v>16134</v>
      </c>
    </row>
    <row r="8166" spans="1:2" x14ac:dyDescent="0.25">
      <c r="A8166" t="s">
        <v>16135</v>
      </c>
      <c r="B8166" t="s">
        <v>12663</v>
      </c>
    </row>
    <row r="8167" spans="1:2" x14ac:dyDescent="0.25">
      <c r="A8167" t="s">
        <v>16136</v>
      </c>
      <c r="B8167" t="s">
        <v>16137</v>
      </c>
    </row>
    <row r="8168" spans="1:2" x14ac:dyDescent="0.25">
      <c r="A8168" t="s">
        <v>16138</v>
      </c>
      <c r="B8168" t="s">
        <v>16139</v>
      </c>
    </row>
    <row r="8169" spans="1:2" x14ac:dyDescent="0.25">
      <c r="A8169" t="s">
        <v>16140</v>
      </c>
      <c r="B8169" t="s">
        <v>16141</v>
      </c>
    </row>
    <row r="8170" spans="1:2" x14ac:dyDescent="0.25">
      <c r="A8170" t="s">
        <v>16142</v>
      </c>
      <c r="B8170" t="s">
        <v>16143</v>
      </c>
    </row>
    <row r="8171" spans="1:2" x14ac:dyDescent="0.25">
      <c r="A8171" t="s">
        <v>16144</v>
      </c>
      <c r="B8171" t="s">
        <v>16145</v>
      </c>
    </row>
    <row r="8172" spans="1:2" x14ac:dyDescent="0.25">
      <c r="A8172" t="s">
        <v>16146</v>
      </c>
      <c r="B8172" t="s">
        <v>3630</v>
      </c>
    </row>
    <row r="8173" spans="1:2" x14ac:dyDescent="0.25">
      <c r="A8173" t="s">
        <v>16147</v>
      </c>
      <c r="B8173" t="s">
        <v>16148</v>
      </c>
    </row>
    <row r="8174" spans="1:2" x14ac:dyDescent="0.25">
      <c r="A8174" t="s">
        <v>16149</v>
      </c>
      <c r="B8174" t="s">
        <v>16150</v>
      </c>
    </row>
    <row r="8175" spans="1:2" x14ac:dyDescent="0.25">
      <c r="A8175" t="s">
        <v>16151</v>
      </c>
      <c r="B8175" t="s">
        <v>8918</v>
      </c>
    </row>
    <row r="8176" spans="1:2" x14ac:dyDescent="0.25">
      <c r="A8176" t="s">
        <v>16152</v>
      </c>
      <c r="B8176" t="s">
        <v>16153</v>
      </c>
    </row>
    <row r="8177" spans="1:2" x14ac:dyDescent="0.25">
      <c r="A8177" t="s">
        <v>16154</v>
      </c>
      <c r="B8177" t="s">
        <v>16155</v>
      </c>
    </row>
    <row r="8178" spans="1:2" x14ac:dyDescent="0.25">
      <c r="A8178" t="s">
        <v>16156</v>
      </c>
      <c r="B8178" t="s">
        <v>16157</v>
      </c>
    </row>
    <row r="8179" spans="1:2" x14ac:dyDescent="0.25">
      <c r="A8179" t="s">
        <v>16158</v>
      </c>
      <c r="B8179" t="s">
        <v>16159</v>
      </c>
    </row>
    <row r="8180" spans="1:2" x14ac:dyDescent="0.25">
      <c r="A8180" t="s">
        <v>16160</v>
      </c>
      <c r="B8180" t="s">
        <v>16161</v>
      </c>
    </row>
    <row r="8181" spans="1:2" x14ac:dyDescent="0.25">
      <c r="A8181" t="s">
        <v>16162</v>
      </c>
      <c r="B8181" t="s">
        <v>16163</v>
      </c>
    </row>
    <row r="8182" spans="1:2" x14ac:dyDescent="0.25">
      <c r="A8182" t="s">
        <v>16164</v>
      </c>
      <c r="B8182" t="s">
        <v>16165</v>
      </c>
    </row>
    <row r="8183" spans="1:2" x14ac:dyDescent="0.25">
      <c r="A8183" t="s">
        <v>16166</v>
      </c>
      <c r="B8183" t="s">
        <v>16167</v>
      </c>
    </row>
    <row r="8184" spans="1:2" x14ac:dyDescent="0.25">
      <c r="A8184" t="s">
        <v>16168</v>
      </c>
      <c r="B8184" t="s">
        <v>16169</v>
      </c>
    </row>
    <row r="8185" spans="1:2" x14ac:dyDescent="0.25">
      <c r="A8185" t="s">
        <v>16170</v>
      </c>
      <c r="B8185" t="s">
        <v>16171</v>
      </c>
    </row>
    <row r="8186" spans="1:2" x14ac:dyDescent="0.25">
      <c r="A8186" t="s">
        <v>16172</v>
      </c>
      <c r="B8186" t="s">
        <v>6086</v>
      </c>
    </row>
    <row r="8187" spans="1:2" x14ac:dyDescent="0.25">
      <c r="A8187" t="s">
        <v>16173</v>
      </c>
      <c r="B8187" t="s">
        <v>16174</v>
      </c>
    </row>
    <row r="8188" spans="1:2" x14ac:dyDescent="0.25">
      <c r="A8188" t="s">
        <v>16175</v>
      </c>
      <c r="B8188" t="s">
        <v>16176</v>
      </c>
    </row>
    <row r="8189" spans="1:2" x14ac:dyDescent="0.25">
      <c r="A8189" t="s">
        <v>16177</v>
      </c>
      <c r="B8189" t="s">
        <v>16178</v>
      </c>
    </row>
    <row r="8190" spans="1:2" x14ac:dyDescent="0.25">
      <c r="A8190" t="s">
        <v>16179</v>
      </c>
      <c r="B8190" t="s">
        <v>16180</v>
      </c>
    </row>
    <row r="8191" spans="1:2" x14ac:dyDescent="0.25">
      <c r="A8191" t="s">
        <v>16181</v>
      </c>
      <c r="B8191" t="s">
        <v>16182</v>
      </c>
    </row>
    <row r="8192" spans="1:2" x14ac:dyDescent="0.25">
      <c r="A8192" t="s">
        <v>16183</v>
      </c>
      <c r="B8192" t="s">
        <v>16184</v>
      </c>
    </row>
    <row r="8193" spans="1:2" x14ac:dyDescent="0.25">
      <c r="A8193" t="s">
        <v>16185</v>
      </c>
      <c r="B8193" t="s">
        <v>16186</v>
      </c>
    </row>
    <row r="8194" spans="1:2" x14ac:dyDescent="0.25">
      <c r="A8194" t="s">
        <v>16187</v>
      </c>
      <c r="B8194" t="s">
        <v>16188</v>
      </c>
    </row>
    <row r="8195" spans="1:2" x14ac:dyDescent="0.25">
      <c r="A8195" t="s">
        <v>16189</v>
      </c>
      <c r="B8195" t="s">
        <v>7804</v>
      </c>
    </row>
    <row r="8196" spans="1:2" x14ac:dyDescent="0.25">
      <c r="A8196" t="s">
        <v>16190</v>
      </c>
      <c r="B8196" t="s">
        <v>16191</v>
      </c>
    </row>
    <row r="8197" spans="1:2" x14ac:dyDescent="0.25">
      <c r="A8197" t="s">
        <v>16192</v>
      </c>
      <c r="B8197" t="s">
        <v>16193</v>
      </c>
    </row>
    <row r="8198" spans="1:2" x14ac:dyDescent="0.25">
      <c r="A8198" t="s">
        <v>16194</v>
      </c>
      <c r="B8198" t="s">
        <v>16195</v>
      </c>
    </row>
    <row r="8199" spans="1:2" x14ac:dyDescent="0.25">
      <c r="A8199" t="s">
        <v>16196</v>
      </c>
      <c r="B8199" t="s">
        <v>16197</v>
      </c>
    </row>
    <row r="8200" spans="1:2" x14ac:dyDescent="0.25">
      <c r="A8200" t="s">
        <v>16198</v>
      </c>
      <c r="B8200" t="s">
        <v>16199</v>
      </c>
    </row>
    <row r="8201" spans="1:2" x14ac:dyDescent="0.25">
      <c r="A8201" t="s">
        <v>16200</v>
      </c>
      <c r="B8201" t="s">
        <v>16201</v>
      </c>
    </row>
    <row r="8202" spans="1:2" x14ac:dyDescent="0.25">
      <c r="A8202" t="s">
        <v>16202</v>
      </c>
      <c r="B8202" t="s">
        <v>1921</v>
      </c>
    </row>
    <row r="8203" spans="1:2" x14ac:dyDescent="0.25">
      <c r="A8203" t="s">
        <v>16203</v>
      </c>
      <c r="B8203" t="s">
        <v>16204</v>
      </c>
    </row>
    <row r="8204" spans="1:2" x14ac:dyDescent="0.25">
      <c r="A8204" t="s">
        <v>16205</v>
      </c>
      <c r="B8204" t="s">
        <v>16206</v>
      </c>
    </row>
    <row r="8205" spans="1:2" x14ac:dyDescent="0.25">
      <c r="A8205" t="s">
        <v>16207</v>
      </c>
      <c r="B8205" t="s">
        <v>16208</v>
      </c>
    </row>
    <row r="8206" spans="1:2" x14ac:dyDescent="0.25">
      <c r="A8206" t="s">
        <v>16209</v>
      </c>
      <c r="B8206" t="s">
        <v>14536</v>
      </c>
    </row>
    <row r="8207" spans="1:2" x14ac:dyDescent="0.25">
      <c r="A8207" t="s">
        <v>16210</v>
      </c>
      <c r="B8207" t="s">
        <v>16211</v>
      </c>
    </row>
    <row r="8208" spans="1:2" x14ac:dyDescent="0.25">
      <c r="A8208" t="s">
        <v>16212</v>
      </c>
      <c r="B8208" t="s">
        <v>16213</v>
      </c>
    </row>
    <row r="8209" spans="1:2" x14ac:dyDescent="0.25">
      <c r="A8209" t="s">
        <v>16214</v>
      </c>
      <c r="B8209" t="s">
        <v>16215</v>
      </c>
    </row>
    <row r="8210" spans="1:2" x14ac:dyDescent="0.25">
      <c r="A8210" t="s">
        <v>16216</v>
      </c>
      <c r="B8210" t="s">
        <v>9469</v>
      </c>
    </row>
    <row r="8211" spans="1:2" x14ac:dyDescent="0.25">
      <c r="A8211" t="s">
        <v>16217</v>
      </c>
      <c r="B8211" t="s">
        <v>5823</v>
      </c>
    </row>
    <row r="8212" spans="1:2" x14ac:dyDescent="0.25">
      <c r="A8212" t="s">
        <v>16218</v>
      </c>
      <c r="B8212" t="s">
        <v>1963</v>
      </c>
    </row>
    <row r="8213" spans="1:2" x14ac:dyDescent="0.25">
      <c r="A8213" t="s">
        <v>16219</v>
      </c>
      <c r="B8213" t="s">
        <v>16220</v>
      </c>
    </row>
    <row r="8214" spans="1:2" x14ac:dyDescent="0.25">
      <c r="A8214" t="s">
        <v>16221</v>
      </c>
      <c r="B8214" t="s">
        <v>16222</v>
      </c>
    </row>
    <row r="8215" spans="1:2" x14ac:dyDescent="0.25">
      <c r="A8215" t="s">
        <v>16223</v>
      </c>
      <c r="B8215" t="s">
        <v>2647</v>
      </c>
    </row>
    <row r="8216" spans="1:2" x14ac:dyDescent="0.25">
      <c r="A8216" t="s">
        <v>16224</v>
      </c>
      <c r="B8216" t="s">
        <v>16225</v>
      </c>
    </row>
    <row r="8217" spans="1:2" x14ac:dyDescent="0.25">
      <c r="A8217" t="s">
        <v>16226</v>
      </c>
      <c r="B8217" t="s">
        <v>12782</v>
      </c>
    </row>
    <row r="8218" spans="1:2" x14ac:dyDescent="0.25">
      <c r="A8218" t="s">
        <v>16227</v>
      </c>
      <c r="B8218" t="s">
        <v>9098</v>
      </c>
    </row>
    <row r="8219" spans="1:2" x14ac:dyDescent="0.25">
      <c r="A8219" t="s">
        <v>16228</v>
      </c>
      <c r="B8219" t="s">
        <v>16229</v>
      </c>
    </row>
    <row r="8220" spans="1:2" x14ac:dyDescent="0.25">
      <c r="A8220" t="s">
        <v>16230</v>
      </c>
      <c r="B8220" t="s">
        <v>16231</v>
      </c>
    </row>
    <row r="8221" spans="1:2" x14ac:dyDescent="0.25">
      <c r="A8221" t="s">
        <v>16232</v>
      </c>
      <c r="B8221" t="s">
        <v>16233</v>
      </c>
    </row>
    <row r="8222" spans="1:2" x14ac:dyDescent="0.25">
      <c r="A8222" t="s">
        <v>16234</v>
      </c>
      <c r="B8222" t="s">
        <v>16235</v>
      </c>
    </row>
    <row r="8223" spans="1:2" x14ac:dyDescent="0.25">
      <c r="A8223" t="s">
        <v>16236</v>
      </c>
      <c r="B8223" t="s">
        <v>16237</v>
      </c>
    </row>
    <row r="8224" spans="1:2" x14ac:dyDescent="0.25">
      <c r="A8224" t="s">
        <v>16238</v>
      </c>
      <c r="B8224" t="s">
        <v>6084</v>
      </c>
    </row>
    <row r="8225" spans="1:2" x14ac:dyDescent="0.25">
      <c r="A8225" t="s">
        <v>16239</v>
      </c>
      <c r="B8225" t="s">
        <v>10472</v>
      </c>
    </row>
    <row r="8226" spans="1:2" x14ac:dyDescent="0.25">
      <c r="A8226" t="s">
        <v>16240</v>
      </c>
      <c r="B8226" t="s">
        <v>15401</v>
      </c>
    </row>
    <row r="8227" spans="1:2" x14ac:dyDescent="0.25">
      <c r="A8227" t="s">
        <v>16241</v>
      </c>
      <c r="B8227" t="s">
        <v>16242</v>
      </c>
    </row>
    <row r="8228" spans="1:2" x14ac:dyDescent="0.25">
      <c r="A8228" t="s">
        <v>16243</v>
      </c>
      <c r="B8228" t="s">
        <v>15816</v>
      </c>
    </row>
    <row r="8229" spans="1:2" x14ac:dyDescent="0.25">
      <c r="A8229" t="s">
        <v>16244</v>
      </c>
      <c r="B8229" t="s">
        <v>5789</v>
      </c>
    </row>
    <row r="8230" spans="1:2" x14ac:dyDescent="0.25">
      <c r="A8230" t="s">
        <v>16245</v>
      </c>
      <c r="B8230" t="s">
        <v>16246</v>
      </c>
    </row>
    <row r="8231" spans="1:2" x14ac:dyDescent="0.25">
      <c r="A8231" t="s">
        <v>16247</v>
      </c>
      <c r="B8231" t="s">
        <v>16248</v>
      </c>
    </row>
    <row r="8232" spans="1:2" x14ac:dyDescent="0.25">
      <c r="A8232" t="s">
        <v>16249</v>
      </c>
      <c r="B8232" t="s">
        <v>16250</v>
      </c>
    </row>
    <row r="8233" spans="1:2" x14ac:dyDescent="0.25">
      <c r="A8233" t="s">
        <v>16251</v>
      </c>
      <c r="B8233" t="s">
        <v>16252</v>
      </c>
    </row>
    <row r="8234" spans="1:2" x14ac:dyDescent="0.25">
      <c r="A8234" t="s">
        <v>16253</v>
      </c>
      <c r="B8234" t="s">
        <v>16254</v>
      </c>
    </row>
    <row r="8235" spans="1:2" x14ac:dyDescent="0.25">
      <c r="A8235" t="s">
        <v>16255</v>
      </c>
      <c r="B8235" t="s">
        <v>16256</v>
      </c>
    </row>
    <row r="8236" spans="1:2" x14ac:dyDescent="0.25">
      <c r="A8236" t="s">
        <v>16257</v>
      </c>
      <c r="B8236" t="s">
        <v>16258</v>
      </c>
    </row>
    <row r="8237" spans="1:2" x14ac:dyDescent="0.25">
      <c r="A8237" t="s">
        <v>16259</v>
      </c>
      <c r="B8237" t="s">
        <v>16260</v>
      </c>
    </row>
    <row r="8238" spans="1:2" x14ac:dyDescent="0.25">
      <c r="A8238" t="s">
        <v>16261</v>
      </c>
      <c r="B8238" t="s">
        <v>16262</v>
      </c>
    </row>
    <row r="8239" spans="1:2" x14ac:dyDescent="0.25">
      <c r="A8239" t="s">
        <v>16263</v>
      </c>
      <c r="B8239" t="s">
        <v>16264</v>
      </c>
    </row>
    <row r="8240" spans="1:2" x14ac:dyDescent="0.25">
      <c r="A8240" t="s">
        <v>16265</v>
      </c>
      <c r="B8240" t="s">
        <v>12810</v>
      </c>
    </row>
    <row r="8241" spans="1:2" x14ac:dyDescent="0.25">
      <c r="A8241" t="s">
        <v>16266</v>
      </c>
      <c r="B8241" t="s">
        <v>16267</v>
      </c>
    </row>
    <row r="8242" spans="1:2" x14ac:dyDescent="0.25">
      <c r="A8242" t="s">
        <v>16268</v>
      </c>
      <c r="B8242" t="s">
        <v>16269</v>
      </c>
    </row>
    <row r="8243" spans="1:2" x14ac:dyDescent="0.25">
      <c r="A8243" t="s">
        <v>16270</v>
      </c>
      <c r="B8243" t="s">
        <v>16271</v>
      </c>
    </row>
    <row r="8244" spans="1:2" x14ac:dyDescent="0.25">
      <c r="A8244" t="s">
        <v>16272</v>
      </c>
      <c r="B8244" t="s">
        <v>16273</v>
      </c>
    </row>
    <row r="8245" spans="1:2" x14ac:dyDescent="0.25">
      <c r="A8245" t="s">
        <v>16274</v>
      </c>
      <c r="B8245" t="s">
        <v>16275</v>
      </c>
    </row>
    <row r="8246" spans="1:2" x14ac:dyDescent="0.25">
      <c r="A8246" t="s">
        <v>16276</v>
      </c>
      <c r="B8246" t="s">
        <v>16277</v>
      </c>
    </row>
    <row r="8247" spans="1:2" x14ac:dyDescent="0.25">
      <c r="A8247" t="s">
        <v>16278</v>
      </c>
      <c r="B8247" t="s">
        <v>12862</v>
      </c>
    </row>
    <row r="8248" spans="1:2" x14ac:dyDescent="0.25">
      <c r="A8248" t="s">
        <v>16279</v>
      </c>
      <c r="B8248" t="s">
        <v>6134</v>
      </c>
    </row>
    <row r="8249" spans="1:2" x14ac:dyDescent="0.25">
      <c r="A8249" t="s">
        <v>16280</v>
      </c>
      <c r="B8249" t="s">
        <v>12902</v>
      </c>
    </row>
    <row r="8250" spans="1:2" x14ac:dyDescent="0.25">
      <c r="A8250" t="s">
        <v>16281</v>
      </c>
      <c r="B8250" t="s">
        <v>16282</v>
      </c>
    </row>
    <row r="8251" spans="1:2" x14ac:dyDescent="0.25">
      <c r="A8251" t="s">
        <v>16283</v>
      </c>
      <c r="B8251" t="s">
        <v>16284</v>
      </c>
    </row>
    <row r="8252" spans="1:2" x14ac:dyDescent="0.25">
      <c r="A8252" t="s">
        <v>16285</v>
      </c>
      <c r="B8252" t="s">
        <v>16286</v>
      </c>
    </row>
    <row r="8253" spans="1:2" x14ac:dyDescent="0.25">
      <c r="A8253" t="s">
        <v>16287</v>
      </c>
      <c r="B8253" t="s">
        <v>16288</v>
      </c>
    </row>
    <row r="8254" spans="1:2" x14ac:dyDescent="0.25">
      <c r="A8254" t="s">
        <v>16289</v>
      </c>
      <c r="B8254" t="s">
        <v>16290</v>
      </c>
    </row>
    <row r="8255" spans="1:2" x14ac:dyDescent="0.25">
      <c r="A8255" t="s">
        <v>16291</v>
      </c>
      <c r="B8255" t="s">
        <v>12970</v>
      </c>
    </row>
    <row r="8256" spans="1:2" x14ac:dyDescent="0.25">
      <c r="A8256" t="s">
        <v>16292</v>
      </c>
      <c r="B8256" t="s">
        <v>16293</v>
      </c>
    </row>
    <row r="8257" spans="1:2" x14ac:dyDescent="0.25">
      <c r="A8257" t="s">
        <v>16294</v>
      </c>
      <c r="B8257" t="s">
        <v>15963</v>
      </c>
    </row>
    <row r="8258" spans="1:2" x14ac:dyDescent="0.25">
      <c r="A8258" t="s">
        <v>16295</v>
      </c>
      <c r="B8258" t="s">
        <v>16296</v>
      </c>
    </row>
    <row r="8259" spans="1:2" x14ac:dyDescent="0.25">
      <c r="A8259" t="s">
        <v>16671</v>
      </c>
      <c r="B8259" t="s">
        <v>16622</v>
      </c>
    </row>
    <row r="8260" spans="1:2" x14ac:dyDescent="0.25">
      <c r="A8260" t="s">
        <v>16672</v>
      </c>
      <c r="B8260" t="s">
        <v>6142</v>
      </c>
    </row>
    <row r="8261" spans="1:2" x14ac:dyDescent="0.25">
      <c r="A8261" t="s">
        <v>16316</v>
      </c>
      <c r="B8261" t="s">
        <v>16317</v>
      </c>
    </row>
    <row r="8262" spans="1:2" x14ac:dyDescent="0.25">
      <c r="A8262" t="s">
        <v>16318</v>
      </c>
      <c r="B8262" t="s">
        <v>16319</v>
      </c>
    </row>
    <row r="8263" spans="1:2" x14ac:dyDescent="0.25">
      <c r="A8263" t="s">
        <v>16320</v>
      </c>
      <c r="B8263" t="s">
        <v>16321</v>
      </c>
    </row>
    <row r="8264" spans="1:2" x14ac:dyDescent="0.25">
      <c r="A8264" t="s">
        <v>16303</v>
      </c>
      <c r="B8264" t="s">
        <v>16304</v>
      </c>
    </row>
    <row r="8265" spans="1:2" x14ac:dyDescent="0.25">
      <c r="A8265" t="s">
        <v>16305</v>
      </c>
      <c r="B8265" t="s">
        <v>2340</v>
      </c>
    </row>
    <row r="8266" spans="1:2" x14ac:dyDescent="0.25">
      <c r="A8266" t="s">
        <v>16306</v>
      </c>
      <c r="B8266" t="s">
        <v>10460</v>
      </c>
    </row>
    <row r="8267" spans="1:2" x14ac:dyDescent="0.25">
      <c r="A8267" t="s">
        <v>16307</v>
      </c>
      <c r="B8267" t="s">
        <v>16308</v>
      </c>
    </row>
    <row r="8268" spans="1:2" x14ac:dyDescent="0.25">
      <c r="A8268" t="s">
        <v>16309</v>
      </c>
      <c r="B8268" t="s">
        <v>10072</v>
      </c>
    </row>
    <row r="8269" spans="1:2" x14ac:dyDescent="0.25">
      <c r="A8269" t="s">
        <v>16310</v>
      </c>
      <c r="B8269" t="s">
        <v>16311</v>
      </c>
    </row>
    <row r="8270" spans="1:2" x14ac:dyDescent="0.25">
      <c r="A8270" t="s">
        <v>16312</v>
      </c>
      <c r="B8270" t="s">
        <v>16313</v>
      </c>
    </row>
    <row r="8271" spans="1:2" x14ac:dyDescent="0.25">
      <c r="A8271" t="s">
        <v>16314</v>
      </c>
      <c r="B8271" t="s">
        <v>16315</v>
      </c>
    </row>
    <row r="8272" spans="1:2" x14ac:dyDescent="0.25">
      <c r="A8272" t="s">
        <v>16343</v>
      </c>
      <c r="B8272" t="s">
        <v>16344</v>
      </c>
    </row>
    <row r="8273" spans="1:2" x14ac:dyDescent="0.25">
      <c r="A8273" t="s">
        <v>16345</v>
      </c>
      <c r="B8273" t="s">
        <v>16346</v>
      </c>
    </row>
    <row r="8274" spans="1:2" x14ac:dyDescent="0.25">
      <c r="A8274" t="s">
        <v>16347</v>
      </c>
      <c r="B8274" t="s">
        <v>16348</v>
      </c>
    </row>
    <row r="8275" spans="1:2" x14ac:dyDescent="0.25">
      <c r="A8275" t="s">
        <v>16322</v>
      </c>
      <c r="B8275" t="s">
        <v>16323</v>
      </c>
    </row>
    <row r="8276" spans="1:2" x14ac:dyDescent="0.25">
      <c r="A8276" t="s">
        <v>16324</v>
      </c>
      <c r="B8276" t="s">
        <v>10370</v>
      </c>
    </row>
    <row r="8277" spans="1:2" x14ac:dyDescent="0.25">
      <c r="A8277" t="s">
        <v>16325</v>
      </c>
      <c r="B8277" t="s">
        <v>16326</v>
      </c>
    </row>
    <row r="8278" spans="1:2" x14ac:dyDescent="0.25">
      <c r="A8278" t="s">
        <v>16327</v>
      </c>
      <c r="B8278" t="s">
        <v>16328</v>
      </c>
    </row>
    <row r="8279" spans="1:2" x14ac:dyDescent="0.25">
      <c r="A8279" t="s">
        <v>16329</v>
      </c>
      <c r="B8279" t="s">
        <v>16330</v>
      </c>
    </row>
    <row r="8280" spans="1:2" x14ac:dyDescent="0.25">
      <c r="A8280" t="s">
        <v>16331</v>
      </c>
      <c r="B8280" t="s">
        <v>16332</v>
      </c>
    </row>
    <row r="8281" spans="1:2" x14ac:dyDescent="0.25">
      <c r="A8281" t="s">
        <v>16333</v>
      </c>
      <c r="B8281" t="s">
        <v>16334</v>
      </c>
    </row>
    <row r="8282" spans="1:2" x14ac:dyDescent="0.25">
      <c r="A8282" t="s">
        <v>16335</v>
      </c>
      <c r="B8282" t="s">
        <v>2822</v>
      </c>
    </row>
    <row r="8283" spans="1:2" x14ac:dyDescent="0.25">
      <c r="A8283" t="s">
        <v>16336</v>
      </c>
      <c r="B8283" t="s">
        <v>2022</v>
      </c>
    </row>
    <row r="8284" spans="1:2" x14ac:dyDescent="0.25">
      <c r="A8284" t="s">
        <v>16337</v>
      </c>
      <c r="B8284" t="s">
        <v>2346</v>
      </c>
    </row>
    <row r="8285" spans="1:2" x14ac:dyDescent="0.25">
      <c r="A8285" t="s">
        <v>16338</v>
      </c>
      <c r="B8285" t="s">
        <v>12360</v>
      </c>
    </row>
    <row r="8286" spans="1:2" x14ac:dyDescent="0.25">
      <c r="A8286" t="s">
        <v>16339</v>
      </c>
      <c r="B8286" t="s">
        <v>16340</v>
      </c>
    </row>
    <row r="8287" spans="1:2" x14ac:dyDescent="0.25">
      <c r="A8287" t="s">
        <v>16341</v>
      </c>
      <c r="B8287" t="s">
        <v>16342</v>
      </c>
    </row>
    <row r="8288" spans="1:2" x14ac:dyDescent="0.25">
      <c r="A8288" t="s">
        <v>16377</v>
      </c>
      <c r="B8288" t="s">
        <v>16378</v>
      </c>
    </row>
    <row r="8289" spans="1:2" x14ac:dyDescent="0.25">
      <c r="A8289" t="s">
        <v>16379</v>
      </c>
      <c r="B8289" t="s">
        <v>16380</v>
      </c>
    </row>
    <row r="8290" spans="1:2" x14ac:dyDescent="0.25">
      <c r="A8290" t="s">
        <v>16381</v>
      </c>
      <c r="B8290" t="s">
        <v>13914</v>
      </c>
    </row>
    <row r="8291" spans="1:2" x14ac:dyDescent="0.25">
      <c r="A8291" t="s">
        <v>16349</v>
      </c>
      <c r="B8291" t="s">
        <v>11008</v>
      </c>
    </row>
    <row r="8292" spans="1:2" x14ac:dyDescent="0.25">
      <c r="A8292" t="s">
        <v>16350</v>
      </c>
      <c r="B8292" t="s">
        <v>9003</v>
      </c>
    </row>
    <row r="8293" spans="1:2" x14ac:dyDescent="0.25">
      <c r="A8293" t="s">
        <v>16351</v>
      </c>
      <c r="B8293" t="s">
        <v>16352</v>
      </c>
    </row>
    <row r="8294" spans="1:2" x14ac:dyDescent="0.25">
      <c r="A8294" t="s">
        <v>16353</v>
      </c>
      <c r="B8294" t="s">
        <v>14504</v>
      </c>
    </row>
    <row r="8295" spans="1:2" x14ac:dyDescent="0.25">
      <c r="A8295" t="s">
        <v>16354</v>
      </c>
      <c r="B8295" t="s">
        <v>16355</v>
      </c>
    </row>
    <row r="8296" spans="1:2" x14ac:dyDescent="0.25">
      <c r="A8296" t="s">
        <v>16356</v>
      </c>
      <c r="B8296" t="s">
        <v>5894</v>
      </c>
    </row>
    <row r="8297" spans="1:2" x14ac:dyDescent="0.25">
      <c r="A8297" t="s">
        <v>16357</v>
      </c>
      <c r="B8297" t="s">
        <v>16358</v>
      </c>
    </row>
    <row r="8298" spans="1:2" x14ac:dyDescent="0.25">
      <c r="A8298" t="s">
        <v>16359</v>
      </c>
      <c r="B8298" t="s">
        <v>16360</v>
      </c>
    </row>
    <row r="8299" spans="1:2" x14ac:dyDescent="0.25">
      <c r="A8299" t="s">
        <v>16361</v>
      </c>
      <c r="B8299" t="s">
        <v>16362</v>
      </c>
    </row>
    <row r="8300" spans="1:2" x14ac:dyDescent="0.25">
      <c r="A8300" t="s">
        <v>16363</v>
      </c>
      <c r="B8300" t="s">
        <v>16364</v>
      </c>
    </row>
    <row r="8301" spans="1:2" x14ac:dyDescent="0.25">
      <c r="A8301" t="s">
        <v>16365</v>
      </c>
      <c r="B8301" t="s">
        <v>11008</v>
      </c>
    </row>
    <row r="8302" spans="1:2" x14ac:dyDescent="0.25">
      <c r="A8302" t="s">
        <v>16366</v>
      </c>
      <c r="B8302" t="s">
        <v>12099</v>
      </c>
    </row>
    <row r="8303" spans="1:2" x14ac:dyDescent="0.25">
      <c r="A8303" t="s">
        <v>16367</v>
      </c>
      <c r="B8303" t="s">
        <v>16368</v>
      </c>
    </row>
    <row r="8304" spans="1:2" x14ac:dyDescent="0.25">
      <c r="A8304" t="s">
        <v>16369</v>
      </c>
      <c r="B8304" t="s">
        <v>15255</v>
      </c>
    </row>
    <row r="8305" spans="1:2" x14ac:dyDescent="0.25">
      <c r="A8305" t="s">
        <v>16370</v>
      </c>
      <c r="B8305" t="s">
        <v>5991</v>
      </c>
    </row>
    <row r="8306" spans="1:2" x14ac:dyDescent="0.25">
      <c r="A8306" t="s">
        <v>16371</v>
      </c>
      <c r="B8306" t="s">
        <v>16372</v>
      </c>
    </row>
    <row r="8307" spans="1:2" x14ac:dyDescent="0.25">
      <c r="A8307" t="s">
        <v>16373</v>
      </c>
      <c r="B8307" t="s">
        <v>16374</v>
      </c>
    </row>
    <row r="8308" spans="1:2" x14ac:dyDescent="0.25">
      <c r="A8308" t="s">
        <v>16375</v>
      </c>
      <c r="B8308" t="s">
        <v>16376</v>
      </c>
    </row>
    <row r="8309" spans="1:2" x14ac:dyDescent="0.25">
      <c r="A8309" t="s">
        <v>16394</v>
      </c>
      <c r="B8309" t="s">
        <v>16395</v>
      </c>
    </row>
    <row r="8310" spans="1:2" x14ac:dyDescent="0.25">
      <c r="A8310" t="s">
        <v>16396</v>
      </c>
      <c r="B8310" t="s">
        <v>16397</v>
      </c>
    </row>
    <row r="8311" spans="1:2" x14ac:dyDescent="0.25">
      <c r="A8311" t="s">
        <v>16398</v>
      </c>
      <c r="B8311" t="s">
        <v>12842</v>
      </c>
    </row>
    <row r="8312" spans="1:2" x14ac:dyDescent="0.25">
      <c r="A8312" t="s">
        <v>16382</v>
      </c>
      <c r="B8312" t="s">
        <v>2215</v>
      </c>
    </row>
    <row r="8313" spans="1:2" x14ac:dyDescent="0.25">
      <c r="A8313" t="s">
        <v>16383</v>
      </c>
      <c r="B8313" t="s">
        <v>3195</v>
      </c>
    </row>
    <row r="8314" spans="1:2" x14ac:dyDescent="0.25">
      <c r="A8314" t="s">
        <v>16384</v>
      </c>
      <c r="B8314" t="s">
        <v>8094</v>
      </c>
    </row>
    <row r="8315" spans="1:2" x14ac:dyDescent="0.25">
      <c r="A8315" t="s">
        <v>16385</v>
      </c>
      <c r="B8315" t="s">
        <v>2560</v>
      </c>
    </row>
    <row r="8316" spans="1:2" x14ac:dyDescent="0.25">
      <c r="A8316" t="s">
        <v>16386</v>
      </c>
      <c r="B8316" t="s">
        <v>16387</v>
      </c>
    </row>
    <row r="8317" spans="1:2" x14ac:dyDescent="0.25">
      <c r="A8317" t="s">
        <v>16388</v>
      </c>
      <c r="B8317" t="s">
        <v>16389</v>
      </c>
    </row>
    <row r="8318" spans="1:2" x14ac:dyDescent="0.25">
      <c r="A8318" t="s">
        <v>16390</v>
      </c>
      <c r="B8318" t="s">
        <v>16391</v>
      </c>
    </row>
    <row r="8319" spans="1:2" x14ac:dyDescent="0.25">
      <c r="A8319" t="s">
        <v>16392</v>
      </c>
      <c r="B8319" t="s">
        <v>16393</v>
      </c>
    </row>
    <row r="8320" spans="1:2" x14ac:dyDescent="0.25">
      <c r="A8320" t="s">
        <v>16418</v>
      </c>
      <c r="B8320" t="s">
        <v>16419</v>
      </c>
    </row>
    <row r="8321" spans="1:2" x14ac:dyDescent="0.25">
      <c r="A8321" t="s">
        <v>16420</v>
      </c>
      <c r="B8321" t="s">
        <v>16421</v>
      </c>
    </row>
    <row r="8322" spans="1:2" x14ac:dyDescent="0.25">
      <c r="A8322" t="s">
        <v>16422</v>
      </c>
      <c r="B8322" t="s">
        <v>12854</v>
      </c>
    </row>
    <row r="8323" spans="1:2" x14ac:dyDescent="0.25">
      <c r="A8323" t="s">
        <v>16399</v>
      </c>
      <c r="B8323" t="s">
        <v>9098</v>
      </c>
    </row>
    <row r="8324" spans="1:2" x14ac:dyDescent="0.25">
      <c r="A8324" t="s">
        <v>16400</v>
      </c>
      <c r="B8324" t="s">
        <v>16401</v>
      </c>
    </row>
    <row r="8325" spans="1:2" x14ac:dyDescent="0.25">
      <c r="A8325" t="s">
        <v>16402</v>
      </c>
      <c r="B8325" t="s">
        <v>13158</v>
      </c>
    </row>
    <row r="8326" spans="1:2" x14ac:dyDescent="0.25">
      <c r="A8326" t="s">
        <v>16403</v>
      </c>
      <c r="B8326" t="s">
        <v>16404</v>
      </c>
    </row>
    <row r="8327" spans="1:2" x14ac:dyDescent="0.25">
      <c r="A8327" t="s">
        <v>16405</v>
      </c>
      <c r="B8327" t="s">
        <v>16406</v>
      </c>
    </row>
    <row r="8328" spans="1:2" x14ac:dyDescent="0.25">
      <c r="A8328" t="s">
        <v>16407</v>
      </c>
      <c r="B8328" t="s">
        <v>5922</v>
      </c>
    </row>
    <row r="8329" spans="1:2" x14ac:dyDescent="0.25">
      <c r="A8329" t="s">
        <v>16408</v>
      </c>
      <c r="B8329" t="s">
        <v>16409</v>
      </c>
    </row>
    <row r="8330" spans="1:2" x14ac:dyDescent="0.25">
      <c r="A8330" t="s">
        <v>16410</v>
      </c>
      <c r="B8330" t="s">
        <v>16411</v>
      </c>
    </row>
    <row r="8331" spans="1:2" x14ac:dyDescent="0.25">
      <c r="A8331" t="s">
        <v>16412</v>
      </c>
      <c r="B8331" t="s">
        <v>16413</v>
      </c>
    </row>
    <row r="8332" spans="1:2" x14ac:dyDescent="0.25">
      <c r="A8332" t="s">
        <v>16414</v>
      </c>
      <c r="B8332" t="s">
        <v>16415</v>
      </c>
    </row>
    <row r="8333" spans="1:2" x14ac:dyDescent="0.25">
      <c r="A8333" t="s">
        <v>16416</v>
      </c>
      <c r="B8333" t="s">
        <v>16417</v>
      </c>
    </row>
    <row r="8334" spans="1:2" x14ac:dyDescent="0.25">
      <c r="A8334" t="s">
        <v>16439</v>
      </c>
      <c r="B8334" t="s">
        <v>16440</v>
      </c>
    </row>
    <row r="8335" spans="1:2" x14ac:dyDescent="0.25">
      <c r="A8335" t="s">
        <v>16441</v>
      </c>
      <c r="B8335" t="s">
        <v>16442</v>
      </c>
    </row>
    <row r="8336" spans="1:2" x14ac:dyDescent="0.25">
      <c r="A8336" t="s">
        <v>16443</v>
      </c>
      <c r="B8336" t="s">
        <v>16444</v>
      </c>
    </row>
    <row r="8337" spans="1:2" x14ac:dyDescent="0.25">
      <c r="A8337" t="s">
        <v>16423</v>
      </c>
      <c r="B8337" t="s">
        <v>16424</v>
      </c>
    </row>
    <row r="8338" spans="1:2" x14ac:dyDescent="0.25">
      <c r="A8338" t="s">
        <v>16425</v>
      </c>
      <c r="B8338" t="s">
        <v>3230</v>
      </c>
    </row>
    <row r="8339" spans="1:2" x14ac:dyDescent="0.25">
      <c r="A8339" t="s">
        <v>16426</v>
      </c>
      <c r="B8339" t="s">
        <v>16427</v>
      </c>
    </row>
    <row r="8340" spans="1:2" x14ac:dyDescent="0.25">
      <c r="A8340" t="s">
        <v>16428</v>
      </c>
      <c r="B8340" t="s">
        <v>16429</v>
      </c>
    </row>
    <row r="8341" spans="1:2" x14ac:dyDescent="0.25">
      <c r="A8341" t="s">
        <v>16430</v>
      </c>
      <c r="B8341" t="s">
        <v>13381</v>
      </c>
    </row>
    <row r="8342" spans="1:2" x14ac:dyDescent="0.25">
      <c r="A8342" t="s">
        <v>16431</v>
      </c>
      <c r="B8342" t="s">
        <v>3525</v>
      </c>
    </row>
    <row r="8343" spans="1:2" x14ac:dyDescent="0.25">
      <c r="A8343" t="s">
        <v>16432</v>
      </c>
      <c r="B8343" t="s">
        <v>12190</v>
      </c>
    </row>
    <row r="8344" spans="1:2" x14ac:dyDescent="0.25">
      <c r="A8344" t="s">
        <v>16433</v>
      </c>
      <c r="B8344" t="s">
        <v>3388</v>
      </c>
    </row>
    <row r="8345" spans="1:2" x14ac:dyDescent="0.25">
      <c r="A8345" t="s">
        <v>16434</v>
      </c>
      <c r="B8345" t="s">
        <v>15783</v>
      </c>
    </row>
    <row r="8346" spans="1:2" x14ac:dyDescent="0.25">
      <c r="A8346" t="s">
        <v>40395</v>
      </c>
      <c r="B8346" t="s">
        <v>40396</v>
      </c>
    </row>
    <row r="8347" spans="1:2" x14ac:dyDescent="0.25">
      <c r="A8347" t="s">
        <v>16435</v>
      </c>
      <c r="B8347" t="s">
        <v>5983</v>
      </c>
    </row>
    <row r="8348" spans="1:2" x14ac:dyDescent="0.25">
      <c r="A8348" t="s">
        <v>16436</v>
      </c>
      <c r="B8348" t="s">
        <v>3184</v>
      </c>
    </row>
    <row r="8349" spans="1:2" x14ac:dyDescent="0.25">
      <c r="A8349" t="s">
        <v>16437</v>
      </c>
      <c r="B8349" t="s">
        <v>16438</v>
      </c>
    </row>
    <row r="8350" spans="1:2" x14ac:dyDescent="0.25">
      <c r="A8350" t="s">
        <v>16454</v>
      </c>
      <c r="B8350" t="s">
        <v>16455</v>
      </c>
    </row>
    <row r="8351" spans="1:2" x14ac:dyDescent="0.25">
      <c r="A8351" t="s">
        <v>16456</v>
      </c>
      <c r="B8351" t="s">
        <v>16457</v>
      </c>
    </row>
    <row r="8352" spans="1:2" x14ac:dyDescent="0.25">
      <c r="A8352" t="s">
        <v>16458</v>
      </c>
      <c r="B8352" t="s">
        <v>12878</v>
      </c>
    </row>
    <row r="8353" spans="1:2" x14ac:dyDescent="0.25">
      <c r="A8353" t="s">
        <v>16445</v>
      </c>
      <c r="B8353" t="s">
        <v>11406</v>
      </c>
    </row>
    <row r="8354" spans="1:2" x14ac:dyDescent="0.25">
      <c r="A8354" t="s">
        <v>16446</v>
      </c>
      <c r="B8354" t="s">
        <v>2657</v>
      </c>
    </row>
    <row r="8355" spans="1:2" x14ac:dyDescent="0.25">
      <c r="A8355" t="s">
        <v>16447</v>
      </c>
      <c r="B8355" t="s">
        <v>15756</v>
      </c>
    </row>
    <row r="8356" spans="1:2" x14ac:dyDescent="0.25">
      <c r="A8356" t="s">
        <v>16448</v>
      </c>
      <c r="B8356" t="s">
        <v>2403</v>
      </c>
    </row>
    <row r="8357" spans="1:2" x14ac:dyDescent="0.25">
      <c r="A8357" t="s">
        <v>16449</v>
      </c>
      <c r="B8357" t="s">
        <v>2904</v>
      </c>
    </row>
    <row r="8358" spans="1:2" x14ac:dyDescent="0.25">
      <c r="A8358" t="s">
        <v>16450</v>
      </c>
      <c r="B8358" t="s">
        <v>16451</v>
      </c>
    </row>
    <row r="8359" spans="1:2" x14ac:dyDescent="0.25">
      <c r="A8359" t="s">
        <v>16452</v>
      </c>
      <c r="B8359" t="s">
        <v>16453</v>
      </c>
    </row>
    <row r="8360" spans="1:2" x14ac:dyDescent="0.25">
      <c r="A8360" t="s">
        <v>16470</v>
      </c>
      <c r="B8360" t="s">
        <v>16471</v>
      </c>
    </row>
    <row r="8361" spans="1:2" x14ac:dyDescent="0.25">
      <c r="A8361" t="s">
        <v>16472</v>
      </c>
      <c r="B8361" t="s">
        <v>16473</v>
      </c>
    </row>
    <row r="8362" spans="1:2" x14ac:dyDescent="0.25">
      <c r="A8362" t="s">
        <v>16474</v>
      </c>
      <c r="B8362" t="s">
        <v>14313</v>
      </c>
    </row>
    <row r="8363" spans="1:2" x14ac:dyDescent="0.25">
      <c r="A8363" t="s">
        <v>16459</v>
      </c>
      <c r="B8363" t="s">
        <v>2587</v>
      </c>
    </row>
    <row r="8364" spans="1:2" x14ac:dyDescent="0.25">
      <c r="A8364" t="s">
        <v>16460</v>
      </c>
      <c r="B8364" t="s">
        <v>16461</v>
      </c>
    </row>
    <row r="8365" spans="1:2" x14ac:dyDescent="0.25">
      <c r="A8365" t="s">
        <v>16462</v>
      </c>
      <c r="B8365" t="s">
        <v>16463</v>
      </c>
    </row>
    <row r="8366" spans="1:2" x14ac:dyDescent="0.25">
      <c r="A8366" t="s">
        <v>16464</v>
      </c>
      <c r="B8366" t="s">
        <v>16465</v>
      </c>
    </row>
    <row r="8367" spans="1:2" x14ac:dyDescent="0.25">
      <c r="A8367" t="s">
        <v>16466</v>
      </c>
      <c r="B8367" t="s">
        <v>16467</v>
      </c>
    </row>
    <row r="8368" spans="1:2" x14ac:dyDescent="0.25">
      <c r="A8368" t="s">
        <v>16468</v>
      </c>
      <c r="B8368" t="s">
        <v>16469</v>
      </c>
    </row>
    <row r="8369" spans="1:2" x14ac:dyDescent="0.25">
      <c r="A8369" t="s">
        <v>16491</v>
      </c>
      <c r="B8369" t="s">
        <v>16492</v>
      </c>
    </row>
    <row r="8370" spans="1:2" x14ac:dyDescent="0.25">
      <c r="A8370" t="s">
        <v>16493</v>
      </c>
      <c r="B8370" t="s">
        <v>16494</v>
      </c>
    </row>
    <row r="8371" spans="1:2" x14ac:dyDescent="0.25">
      <c r="A8371" t="s">
        <v>16495</v>
      </c>
      <c r="B8371" t="s">
        <v>16496</v>
      </c>
    </row>
    <row r="8372" spans="1:2" x14ac:dyDescent="0.25">
      <c r="A8372" t="s">
        <v>16475</v>
      </c>
      <c r="B8372" t="s">
        <v>1963</v>
      </c>
    </row>
    <row r="8373" spans="1:2" x14ac:dyDescent="0.25">
      <c r="A8373" t="s">
        <v>16476</v>
      </c>
      <c r="B8373" t="s">
        <v>16477</v>
      </c>
    </row>
    <row r="8374" spans="1:2" x14ac:dyDescent="0.25">
      <c r="A8374" t="s">
        <v>16478</v>
      </c>
      <c r="B8374" t="s">
        <v>16479</v>
      </c>
    </row>
    <row r="8375" spans="1:2" x14ac:dyDescent="0.25">
      <c r="A8375" t="s">
        <v>16480</v>
      </c>
      <c r="B8375" t="s">
        <v>16481</v>
      </c>
    </row>
    <row r="8376" spans="1:2" x14ac:dyDescent="0.25">
      <c r="A8376" t="s">
        <v>16482</v>
      </c>
      <c r="B8376" t="s">
        <v>16483</v>
      </c>
    </row>
    <row r="8377" spans="1:2" x14ac:dyDescent="0.25">
      <c r="A8377" t="s">
        <v>16484</v>
      </c>
      <c r="B8377" t="s">
        <v>2981</v>
      </c>
    </row>
    <row r="8378" spans="1:2" x14ac:dyDescent="0.25">
      <c r="A8378" t="s">
        <v>16485</v>
      </c>
      <c r="B8378" t="s">
        <v>1675</v>
      </c>
    </row>
    <row r="8379" spans="1:2" x14ac:dyDescent="0.25">
      <c r="A8379" t="s">
        <v>16486</v>
      </c>
      <c r="B8379" t="s">
        <v>16487</v>
      </c>
    </row>
    <row r="8380" spans="1:2" x14ac:dyDescent="0.25">
      <c r="A8380" t="s">
        <v>16488</v>
      </c>
      <c r="B8380" t="s">
        <v>1963</v>
      </c>
    </row>
    <row r="8381" spans="1:2" x14ac:dyDescent="0.25">
      <c r="A8381" t="s">
        <v>16489</v>
      </c>
      <c r="B8381" t="s">
        <v>16490</v>
      </c>
    </row>
    <row r="8382" spans="1:2" x14ac:dyDescent="0.25">
      <c r="A8382" t="s">
        <v>16532</v>
      </c>
      <c r="B8382" t="s">
        <v>16533</v>
      </c>
    </row>
    <row r="8383" spans="1:2" x14ac:dyDescent="0.25">
      <c r="A8383" t="s">
        <v>16534</v>
      </c>
      <c r="B8383" t="s">
        <v>16535</v>
      </c>
    </row>
    <row r="8384" spans="1:2" x14ac:dyDescent="0.25">
      <c r="A8384" t="s">
        <v>16536</v>
      </c>
      <c r="B8384" t="s">
        <v>16537</v>
      </c>
    </row>
    <row r="8385" spans="1:2" x14ac:dyDescent="0.25">
      <c r="A8385" t="s">
        <v>16497</v>
      </c>
      <c r="B8385" t="s">
        <v>16498</v>
      </c>
    </row>
    <row r="8386" spans="1:2" x14ac:dyDescent="0.25">
      <c r="A8386" t="s">
        <v>16499</v>
      </c>
      <c r="B8386" t="s">
        <v>16500</v>
      </c>
    </row>
    <row r="8387" spans="1:2" x14ac:dyDescent="0.25">
      <c r="A8387" t="s">
        <v>16501</v>
      </c>
      <c r="B8387" t="s">
        <v>16502</v>
      </c>
    </row>
    <row r="8388" spans="1:2" x14ac:dyDescent="0.25">
      <c r="A8388" t="s">
        <v>16503</v>
      </c>
      <c r="B8388" t="s">
        <v>16504</v>
      </c>
    </row>
    <row r="8389" spans="1:2" x14ac:dyDescent="0.25">
      <c r="A8389" t="s">
        <v>16505</v>
      </c>
      <c r="B8389" t="s">
        <v>2587</v>
      </c>
    </row>
    <row r="8390" spans="1:2" x14ac:dyDescent="0.25">
      <c r="A8390" t="s">
        <v>16506</v>
      </c>
      <c r="B8390" t="s">
        <v>16507</v>
      </c>
    </row>
    <row r="8391" spans="1:2" x14ac:dyDescent="0.25">
      <c r="A8391" t="s">
        <v>16508</v>
      </c>
      <c r="B8391" t="s">
        <v>16509</v>
      </c>
    </row>
    <row r="8392" spans="1:2" x14ac:dyDescent="0.25">
      <c r="A8392" t="s">
        <v>16510</v>
      </c>
      <c r="B8392" t="s">
        <v>15457</v>
      </c>
    </row>
    <row r="8393" spans="1:2" x14ac:dyDescent="0.25">
      <c r="A8393" t="s">
        <v>16511</v>
      </c>
      <c r="B8393" t="s">
        <v>16512</v>
      </c>
    </row>
    <row r="8394" spans="1:2" x14ac:dyDescent="0.25">
      <c r="A8394" t="s">
        <v>16513</v>
      </c>
      <c r="B8394" t="s">
        <v>16514</v>
      </c>
    </row>
    <row r="8395" spans="1:2" x14ac:dyDescent="0.25">
      <c r="A8395" t="s">
        <v>16515</v>
      </c>
      <c r="B8395" t="s">
        <v>16516</v>
      </c>
    </row>
    <row r="8396" spans="1:2" x14ac:dyDescent="0.25">
      <c r="A8396" t="s">
        <v>16517</v>
      </c>
      <c r="B8396" t="s">
        <v>2926</v>
      </c>
    </row>
    <row r="8397" spans="1:2" x14ac:dyDescent="0.25">
      <c r="A8397" t="s">
        <v>16518</v>
      </c>
      <c r="B8397" t="s">
        <v>16519</v>
      </c>
    </row>
    <row r="8398" spans="1:2" x14ac:dyDescent="0.25">
      <c r="A8398" t="s">
        <v>16520</v>
      </c>
      <c r="B8398" t="s">
        <v>16521</v>
      </c>
    </row>
    <row r="8399" spans="1:2" x14ac:dyDescent="0.25">
      <c r="A8399" t="s">
        <v>16522</v>
      </c>
      <c r="B8399" t="s">
        <v>15685</v>
      </c>
    </row>
    <row r="8400" spans="1:2" x14ac:dyDescent="0.25">
      <c r="A8400" t="s">
        <v>16523</v>
      </c>
      <c r="B8400" t="s">
        <v>16524</v>
      </c>
    </row>
    <row r="8401" spans="1:2" x14ac:dyDescent="0.25">
      <c r="A8401" t="s">
        <v>16525</v>
      </c>
      <c r="B8401" t="s">
        <v>16526</v>
      </c>
    </row>
    <row r="8402" spans="1:2" x14ac:dyDescent="0.25">
      <c r="A8402" t="s">
        <v>16527</v>
      </c>
      <c r="B8402" t="s">
        <v>16528</v>
      </c>
    </row>
    <row r="8403" spans="1:2" x14ac:dyDescent="0.25">
      <c r="A8403" t="s">
        <v>16529</v>
      </c>
      <c r="B8403" t="s">
        <v>15846</v>
      </c>
    </row>
    <row r="8404" spans="1:2" x14ac:dyDescent="0.25">
      <c r="A8404" t="s">
        <v>16530</v>
      </c>
      <c r="B8404" t="s">
        <v>16531</v>
      </c>
    </row>
    <row r="8405" spans="1:2" x14ac:dyDescent="0.25">
      <c r="A8405" t="s">
        <v>16549</v>
      </c>
      <c r="B8405" t="s">
        <v>16550</v>
      </c>
    </row>
    <row r="8406" spans="1:2" x14ac:dyDescent="0.25">
      <c r="A8406" t="s">
        <v>16551</v>
      </c>
      <c r="B8406" t="s">
        <v>16552</v>
      </c>
    </row>
    <row r="8407" spans="1:2" x14ac:dyDescent="0.25">
      <c r="A8407" t="s">
        <v>16553</v>
      </c>
      <c r="B8407" t="s">
        <v>16554</v>
      </c>
    </row>
    <row r="8408" spans="1:2" x14ac:dyDescent="0.25">
      <c r="A8408" t="s">
        <v>16538</v>
      </c>
      <c r="B8408" t="s">
        <v>16539</v>
      </c>
    </row>
    <row r="8409" spans="1:2" x14ac:dyDescent="0.25">
      <c r="A8409" t="s">
        <v>16540</v>
      </c>
      <c r="B8409" t="s">
        <v>16541</v>
      </c>
    </row>
    <row r="8410" spans="1:2" x14ac:dyDescent="0.25">
      <c r="A8410" t="s">
        <v>16542</v>
      </c>
      <c r="B8410" t="s">
        <v>16543</v>
      </c>
    </row>
    <row r="8411" spans="1:2" x14ac:dyDescent="0.25">
      <c r="A8411" t="s">
        <v>16544</v>
      </c>
      <c r="B8411" t="s">
        <v>16545</v>
      </c>
    </row>
    <row r="8412" spans="1:2" x14ac:dyDescent="0.25">
      <c r="A8412" t="s">
        <v>16546</v>
      </c>
      <c r="B8412" t="s">
        <v>1947</v>
      </c>
    </row>
    <row r="8413" spans="1:2" x14ac:dyDescent="0.25">
      <c r="A8413" t="s">
        <v>16547</v>
      </c>
      <c r="B8413" t="s">
        <v>16548</v>
      </c>
    </row>
    <row r="8414" spans="1:2" x14ac:dyDescent="0.25">
      <c r="A8414" t="s">
        <v>16565</v>
      </c>
      <c r="B8414" t="s">
        <v>16566</v>
      </c>
    </row>
    <row r="8415" spans="1:2" x14ac:dyDescent="0.25">
      <c r="A8415" t="s">
        <v>16567</v>
      </c>
      <c r="B8415" t="s">
        <v>16568</v>
      </c>
    </row>
    <row r="8416" spans="1:2" x14ac:dyDescent="0.25">
      <c r="A8416" t="s">
        <v>16569</v>
      </c>
      <c r="B8416" t="s">
        <v>16570</v>
      </c>
    </row>
    <row r="8417" spans="1:2" x14ac:dyDescent="0.25">
      <c r="A8417" t="s">
        <v>16555</v>
      </c>
      <c r="B8417" t="s">
        <v>16556</v>
      </c>
    </row>
    <row r="8418" spans="1:2" x14ac:dyDescent="0.25">
      <c r="A8418" t="s">
        <v>16557</v>
      </c>
      <c r="B8418" t="s">
        <v>13727</v>
      </c>
    </row>
    <row r="8419" spans="1:2" x14ac:dyDescent="0.25">
      <c r="A8419" t="s">
        <v>16558</v>
      </c>
      <c r="B8419" t="s">
        <v>16559</v>
      </c>
    </row>
    <row r="8420" spans="1:2" x14ac:dyDescent="0.25">
      <c r="A8420" t="s">
        <v>16560</v>
      </c>
      <c r="B8420" t="s">
        <v>3645</v>
      </c>
    </row>
    <row r="8421" spans="1:2" x14ac:dyDescent="0.25">
      <c r="A8421" t="s">
        <v>16561</v>
      </c>
      <c r="B8421" t="s">
        <v>16562</v>
      </c>
    </row>
    <row r="8422" spans="1:2" x14ac:dyDescent="0.25">
      <c r="A8422" t="s">
        <v>16563</v>
      </c>
      <c r="B8422" t="s">
        <v>16564</v>
      </c>
    </row>
    <row r="8423" spans="1:2" x14ac:dyDescent="0.25">
      <c r="A8423" t="s">
        <v>16581</v>
      </c>
      <c r="B8423" t="s">
        <v>16582</v>
      </c>
    </row>
    <row r="8424" spans="1:2" x14ac:dyDescent="0.25">
      <c r="A8424" t="s">
        <v>16583</v>
      </c>
      <c r="B8424" t="s">
        <v>16584</v>
      </c>
    </row>
    <row r="8425" spans="1:2" x14ac:dyDescent="0.25">
      <c r="A8425" t="s">
        <v>16585</v>
      </c>
      <c r="B8425" t="s">
        <v>16288</v>
      </c>
    </row>
    <row r="8426" spans="1:2" x14ac:dyDescent="0.25">
      <c r="A8426" t="s">
        <v>16571</v>
      </c>
      <c r="B8426" t="s">
        <v>14536</v>
      </c>
    </row>
    <row r="8427" spans="1:2" x14ac:dyDescent="0.25">
      <c r="A8427" t="s">
        <v>16572</v>
      </c>
      <c r="B8427" t="s">
        <v>1754</v>
      </c>
    </row>
    <row r="8428" spans="1:2" x14ac:dyDescent="0.25">
      <c r="A8428" t="s">
        <v>16573</v>
      </c>
      <c r="B8428" t="s">
        <v>16574</v>
      </c>
    </row>
    <row r="8429" spans="1:2" x14ac:dyDescent="0.25">
      <c r="A8429" t="s">
        <v>16575</v>
      </c>
      <c r="B8429" t="s">
        <v>2376</v>
      </c>
    </row>
    <row r="8430" spans="1:2" x14ac:dyDescent="0.25">
      <c r="A8430" t="s">
        <v>16576</v>
      </c>
      <c r="B8430" t="s">
        <v>11881</v>
      </c>
    </row>
    <row r="8431" spans="1:2" x14ac:dyDescent="0.25">
      <c r="A8431" t="s">
        <v>16577</v>
      </c>
      <c r="B8431" t="s">
        <v>16578</v>
      </c>
    </row>
    <row r="8432" spans="1:2" x14ac:dyDescent="0.25">
      <c r="A8432" t="s">
        <v>16579</v>
      </c>
      <c r="B8432" t="s">
        <v>16580</v>
      </c>
    </row>
    <row r="8433" spans="1:2" x14ac:dyDescent="0.25">
      <c r="A8433" t="s">
        <v>16599</v>
      </c>
      <c r="B8433" t="s">
        <v>16600</v>
      </c>
    </row>
    <row r="8434" spans="1:2" x14ac:dyDescent="0.25">
      <c r="A8434" t="s">
        <v>16601</v>
      </c>
      <c r="B8434" t="s">
        <v>16602</v>
      </c>
    </row>
    <row r="8435" spans="1:2" x14ac:dyDescent="0.25">
      <c r="A8435" t="s">
        <v>16603</v>
      </c>
      <c r="B8435" t="s">
        <v>16604</v>
      </c>
    </row>
    <row r="8436" spans="1:2" x14ac:dyDescent="0.25">
      <c r="A8436" t="s">
        <v>16586</v>
      </c>
      <c r="B8436" t="s">
        <v>2589</v>
      </c>
    </row>
    <row r="8437" spans="1:2" x14ac:dyDescent="0.25">
      <c r="A8437" t="s">
        <v>16587</v>
      </c>
      <c r="B8437" t="s">
        <v>16588</v>
      </c>
    </row>
    <row r="8438" spans="1:2" x14ac:dyDescent="0.25">
      <c r="A8438" t="s">
        <v>16589</v>
      </c>
      <c r="B8438" t="s">
        <v>16590</v>
      </c>
    </row>
    <row r="8439" spans="1:2" x14ac:dyDescent="0.25">
      <c r="A8439" t="s">
        <v>16591</v>
      </c>
      <c r="B8439" t="s">
        <v>16592</v>
      </c>
    </row>
    <row r="8440" spans="1:2" x14ac:dyDescent="0.25">
      <c r="A8440" t="s">
        <v>16593</v>
      </c>
      <c r="B8440" t="s">
        <v>16594</v>
      </c>
    </row>
    <row r="8441" spans="1:2" x14ac:dyDescent="0.25">
      <c r="A8441" t="s">
        <v>16595</v>
      </c>
      <c r="B8441" t="s">
        <v>16596</v>
      </c>
    </row>
    <row r="8442" spans="1:2" x14ac:dyDescent="0.25">
      <c r="A8442" t="s">
        <v>16597</v>
      </c>
      <c r="B8442" t="s">
        <v>16598</v>
      </c>
    </row>
    <row r="8443" spans="1:2" x14ac:dyDescent="0.25">
      <c r="A8443" t="s">
        <v>16628</v>
      </c>
      <c r="B8443" t="s">
        <v>16629</v>
      </c>
    </row>
    <row r="8444" spans="1:2" x14ac:dyDescent="0.25">
      <c r="A8444" t="s">
        <v>16630</v>
      </c>
      <c r="B8444" t="s">
        <v>16631</v>
      </c>
    </row>
    <row r="8445" spans="1:2" x14ac:dyDescent="0.25">
      <c r="A8445" t="s">
        <v>16632</v>
      </c>
      <c r="B8445" t="s">
        <v>12970</v>
      </c>
    </row>
    <row r="8446" spans="1:2" x14ac:dyDescent="0.25">
      <c r="A8446" t="s">
        <v>16605</v>
      </c>
      <c r="B8446" t="s">
        <v>2647</v>
      </c>
    </row>
    <row r="8447" spans="1:2" x14ac:dyDescent="0.25">
      <c r="A8447" t="s">
        <v>16606</v>
      </c>
      <c r="B8447" t="s">
        <v>16607</v>
      </c>
    </row>
    <row r="8448" spans="1:2" x14ac:dyDescent="0.25">
      <c r="A8448" t="s">
        <v>16608</v>
      </c>
      <c r="B8448" t="s">
        <v>16609</v>
      </c>
    </row>
    <row r="8449" spans="1:2" x14ac:dyDescent="0.25">
      <c r="A8449" t="s">
        <v>16610</v>
      </c>
      <c r="B8449" t="s">
        <v>16611</v>
      </c>
    </row>
    <row r="8450" spans="1:2" x14ac:dyDescent="0.25">
      <c r="A8450" t="s">
        <v>16612</v>
      </c>
      <c r="B8450" t="s">
        <v>10197</v>
      </c>
    </row>
    <row r="8451" spans="1:2" x14ac:dyDescent="0.25">
      <c r="A8451" t="s">
        <v>16613</v>
      </c>
      <c r="B8451" t="s">
        <v>16614</v>
      </c>
    </row>
    <row r="8452" spans="1:2" x14ac:dyDescent="0.25">
      <c r="A8452" t="s">
        <v>16615</v>
      </c>
      <c r="B8452" t="s">
        <v>16616</v>
      </c>
    </row>
    <row r="8453" spans="1:2" x14ac:dyDescent="0.25">
      <c r="A8453" t="s">
        <v>16617</v>
      </c>
      <c r="B8453" t="s">
        <v>16618</v>
      </c>
    </row>
    <row r="8454" spans="1:2" x14ac:dyDescent="0.25">
      <c r="A8454" t="s">
        <v>16619</v>
      </c>
      <c r="B8454" t="s">
        <v>16620</v>
      </c>
    </row>
    <row r="8455" spans="1:2" x14ac:dyDescent="0.25">
      <c r="A8455" t="s">
        <v>16621</v>
      </c>
      <c r="B8455" t="s">
        <v>16622</v>
      </c>
    </row>
    <row r="8456" spans="1:2" x14ac:dyDescent="0.25">
      <c r="A8456" t="s">
        <v>16623</v>
      </c>
      <c r="B8456" t="s">
        <v>16413</v>
      </c>
    </row>
    <row r="8457" spans="1:2" x14ac:dyDescent="0.25">
      <c r="A8457" t="s">
        <v>16624</v>
      </c>
      <c r="B8457" t="s">
        <v>16625</v>
      </c>
    </row>
    <row r="8458" spans="1:2" x14ac:dyDescent="0.25">
      <c r="A8458" t="s">
        <v>16626</v>
      </c>
      <c r="B8458" t="s">
        <v>16627</v>
      </c>
    </row>
    <row r="8459" spans="1:2" x14ac:dyDescent="0.25">
      <c r="A8459" t="s">
        <v>16665</v>
      </c>
      <c r="B8459" t="s">
        <v>16666</v>
      </c>
    </row>
    <row r="8460" spans="1:2" x14ac:dyDescent="0.25">
      <c r="A8460" t="s">
        <v>16667</v>
      </c>
      <c r="B8460" t="s">
        <v>16668</v>
      </c>
    </row>
    <row r="8461" spans="1:2" x14ac:dyDescent="0.25">
      <c r="A8461" t="s">
        <v>16669</v>
      </c>
      <c r="B8461" t="s">
        <v>16670</v>
      </c>
    </row>
    <row r="8462" spans="1:2" x14ac:dyDescent="0.25">
      <c r="A8462" t="s">
        <v>16633</v>
      </c>
      <c r="B8462" t="s">
        <v>2570</v>
      </c>
    </row>
    <row r="8463" spans="1:2" x14ac:dyDescent="0.25">
      <c r="A8463" t="s">
        <v>16634</v>
      </c>
      <c r="B8463" t="s">
        <v>16635</v>
      </c>
    </row>
    <row r="8464" spans="1:2" x14ac:dyDescent="0.25">
      <c r="A8464" t="s">
        <v>16636</v>
      </c>
      <c r="B8464" t="s">
        <v>16637</v>
      </c>
    </row>
    <row r="8465" spans="1:2" x14ac:dyDescent="0.25">
      <c r="A8465" t="s">
        <v>16638</v>
      </c>
      <c r="B8465" t="s">
        <v>16639</v>
      </c>
    </row>
    <row r="8466" spans="1:2" x14ac:dyDescent="0.25">
      <c r="A8466" t="s">
        <v>16640</v>
      </c>
      <c r="B8466" t="s">
        <v>16641</v>
      </c>
    </row>
    <row r="8467" spans="1:2" x14ac:dyDescent="0.25">
      <c r="A8467" t="s">
        <v>16642</v>
      </c>
      <c r="B8467" t="s">
        <v>5339</v>
      </c>
    </row>
    <row r="8468" spans="1:2" x14ac:dyDescent="0.25">
      <c r="A8468" t="s">
        <v>16643</v>
      </c>
      <c r="B8468" t="s">
        <v>15119</v>
      </c>
    </row>
    <row r="8469" spans="1:2" x14ac:dyDescent="0.25">
      <c r="A8469" t="s">
        <v>16644</v>
      </c>
      <c r="B8469" t="s">
        <v>16645</v>
      </c>
    </row>
    <row r="8470" spans="1:2" x14ac:dyDescent="0.25">
      <c r="A8470" t="s">
        <v>16646</v>
      </c>
      <c r="B8470" t="s">
        <v>16647</v>
      </c>
    </row>
    <row r="8471" spans="1:2" x14ac:dyDescent="0.25">
      <c r="A8471" t="s">
        <v>16648</v>
      </c>
      <c r="B8471" t="s">
        <v>16649</v>
      </c>
    </row>
    <row r="8472" spans="1:2" x14ac:dyDescent="0.25">
      <c r="A8472" t="s">
        <v>16650</v>
      </c>
      <c r="B8472" t="s">
        <v>11960</v>
      </c>
    </row>
    <row r="8473" spans="1:2" x14ac:dyDescent="0.25">
      <c r="A8473" t="s">
        <v>16651</v>
      </c>
      <c r="B8473" t="s">
        <v>16652</v>
      </c>
    </row>
    <row r="8474" spans="1:2" x14ac:dyDescent="0.25">
      <c r="A8474" t="s">
        <v>16653</v>
      </c>
      <c r="B8474" t="s">
        <v>16654</v>
      </c>
    </row>
    <row r="8475" spans="1:2" x14ac:dyDescent="0.25">
      <c r="A8475" t="s">
        <v>16655</v>
      </c>
      <c r="B8475" t="s">
        <v>16656</v>
      </c>
    </row>
    <row r="8476" spans="1:2" x14ac:dyDescent="0.25">
      <c r="A8476" t="s">
        <v>16657</v>
      </c>
      <c r="B8476" t="s">
        <v>12784</v>
      </c>
    </row>
    <row r="8477" spans="1:2" x14ac:dyDescent="0.25">
      <c r="A8477" t="s">
        <v>16658</v>
      </c>
      <c r="B8477" t="s">
        <v>16659</v>
      </c>
    </row>
    <row r="8478" spans="1:2" x14ac:dyDescent="0.25">
      <c r="A8478" t="s">
        <v>16660</v>
      </c>
      <c r="B8478" t="s">
        <v>2570</v>
      </c>
    </row>
    <row r="8479" spans="1:2" x14ac:dyDescent="0.25">
      <c r="A8479" t="s">
        <v>16661</v>
      </c>
      <c r="B8479" t="s">
        <v>16662</v>
      </c>
    </row>
    <row r="8480" spans="1:2" x14ac:dyDescent="0.25">
      <c r="A8480" t="s">
        <v>16663</v>
      </c>
      <c r="B8480" t="s">
        <v>16664</v>
      </c>
    </row>
    <row r="8481" spans="1:2" x14ac:dyDescent="0.25">
      <c r="A8481" t="s">
        <v>18081</v>
      </c>
      <c r="B8481" t="s">
        <v>18082</v>
      </c>
    </row>
    <row r="8482" spans="1:2" x14ac:dyDescent="0.25">
      <c r="A8482" t="s">
        <v>18083</v>
      </c>
      <c r="B8482" t="s">
        <v>18084</v>
      </c>
    </row>
    <row r="8483" spans="1:2" x14ac:dyDescent="0.25">
      <c r="A8483" t="s">
        <v>18085</v>
      </c>
      <c r="B8483" t="s">
        <v>18086</v>
      </c>
    </row>
    <row r="8484" spans="1:2" x14ac:dyDescent="0.25">
      <c r="A8484" t="s">
        <v>18087</v>
      </c>
      <c r="B8484" t="s">
        <v>18088</v>
      </c>
    </row>
    <row r="8485" spans="1:2" x14ac:dyDescent="0.25">
      <c r="A8485" t="s">
        <v>18089</v>
      </c>
      <c r="B8485" t="s">
        <v>18090</v>
      </c>
    </row>
    <row r="8486" spans="1:2" x14ac:dyDescent="0.25">
      <c r="A8486" t="s">
        <v>18091</v>
      </c>
      <c r="B8486" t="s">
        <v>18092</v>
      </c>
    </row>
    <row r="8487" spans="1:2" x14ac:dyDescent="0.25">
      <c r="A8487" t="s">
        <v>18093</v>
      </c>
      <c r="B8487" t="s">
        <v>18094</v>
      </c>
    </row>
    <row r="8488" spans="1:2" x14ac:dyDescent="0.25">
      <c r="A8488" t="s">
        <v>18095</v>
      </c>
      <c r="B8488" t="s">
        <v>18096</v>
      </c>
    </row>
    <row r="8489" spans="1:2" x14ac:dyDescent="0.25">
      <c r="A8489" t="s">
        <v>18097</v>
      </c>
      <c r="B8489" t="s">
        <v>18098</v>
      </c>
    </row>
    <row r="8490" spans="1:2" x14ac:dyDescent="0.25">
      <c r="A8490" t="s">
        <v>16673</v>
      </c>
      <c r="B8490" t="s">
        <v>16674</v>
      </c>
    </row>
    <row r="8491" spans="1:2" x14ac:dyDescent="0.25">
      <c r="A8491" t="s">
        <v>16675</v>
      </c>
      <c r="B8491" t="s">
        <v>16676</v>
      </c>
    </row>
    <row r="8492" spans="1:2" x14ac:dyDescent="0.25">
      <c r="A8492" t="s">
        <v>16677</v>
      </c>
      <c r="B8492" t="s">
        <v>16678</v>
      </c>
    </row>
    <row r="8493" spans="1:2" x14ac:dyDescent="0.25">
      <c r="A8493" t="s">
        <v>16679</v>
      </c>
      <c r="B8493" t="s">
        <v>2587</v>
      </c>
    </row>
    <row r="8494" spans="1:2" x14ac:dyDescent="0.25">
      <c r="A8494" t="s">
        <v>16680</v>
      </c>
      <c r="B8494" t="s">
        <v>16681</v>
      </c>
    </row>
    <row r="8495" spans="1:2" x14ac:dyDescent="0.25">
      <c r="A8495" t="s">
        <v>16682</v>
      </c>
      <c r="B8495" t="s">
        <v>16683</v>
      </c>
    </row>
    <row r="8496" spans="1:2" x14ac:dyDescent="0.25">
      <c r="A8496" t="s">
        <v>16684</v>
      </c>
      <c r="B8496" t="s">
        <v>16685</v>
      </c>
    </row>
    <row r="8497" spans="1:2" x14ac:dyDescent="0.25">
      <c r="A8497" t="s">
        <v>16686</v>
      </c>
      <c r="B8497" t="s">
        <v>16687</v>
      </c>
    </row>
    <row r="8498" spans="1:2" x14ac:dyDescent="0.25">
      <c r="A8498" t="s">
        <v>16688</v>
      </c>
      <c r="B8498" t="s">
        <v>16689</v>
      </c>
    </row>
    <row r="8499" spans="1:2" x14ac:dyDescent="0.25">
      <c r="A8499" t="s">
        <v>16690</v>
      </c>
      <c r="B8499" t="s">
        <v>16689</v>
      </c>
    </row>
    <row r="8500" spans="1:2" x14ac:dyDescent="0.25">
      <c r="A8500" t="s">
        <v>16691</v>
      </c>
      <c r="B8500" t="s">
        <v>16692</v>
      </c>
    </row>
    <row r="8501" spans="1:2" x14ac:dyDescent="0.25">
      <c r="A8501" t="s">
        <v>16693</v>
      </c>
      <c r="B8501" t="s">
        <v>16694</v>
      </c>
    </row>
    <row r="8502" spans="1:2" x14ac:dyDescent="0.25">
      <c r="A8502" t="s">
        <v>16695</v>
      </c>
      <c r="B8502" t="s">
        <v>14123</v>
      </c>
    </row>
    <row r="8503" spans="1:2" x14ac:dyDescent="0.25">
      <c r="A8503" t="s">
        <v>16696</v>
      </c>
      <c r="B8503" t="s">
        <v>16697</v>
      </c>
    </row>
    <row r="8504" spans="1:2" x14ac:dyDescent="0.25">
      <c r="A8504" t="s">
        <v>16698</v>
      </c>
      <c r="B8504" t="s">
        <v>16699</v>
      </c>
    </row>
    <row r="8505" spans="1:2" x14ac:dyDescent="0.25">
      <c r="A8505" t="s">
        <v>16700</v>
      </c>
      <c r="B8505" t="s">
        <v>16701</v>
      </c>
    </row>
    <row r="8506" spans="1:2" x14ac:dyDescent="0.25">
      <c r="A8506" t="s">
        <v>16702</v>
      </c>
      <c r="B8506" t="s">
        <v>16703</v>
      </c>
    </row>
    <row r="8507" spans="1:2" x14ac:dyDescent="0.25">
      <c r="A8507" t="s">
        <v>16704</v>
      </c>
      <c r="B8507" t="s">
        <v>13962</v>
      </c>
    </row>
    <row r="8508" spans="1:2" x14ac:dyDescent="0.25">
      <c r="A8508" t="s">
        <v>16705</v>
      </c>
      <c r="B8508" t="s">
        <v>7514</v>
      </c>
    </row>
    <row r="8509" spans="1:2" x14ac:dyDescent="0.25">
      <c r="A8509" t="s">
        <v>16706</v>
      </c>
      <c r="B8509" t="s">
        <v>16707</v>
      </c>
    </row>
    <row r="8510" spans="1:2" x14ac:dyDescent="0.25">
      <c r="A8510" t="s">
        <v>16708</v>
      </c>
      <c r="B8510" t="s">
        <v>16709</v>
      </c>
    </row>
    <row r="8511" spans="1:2" x14ac:dyDescent="0.25">
      <c r="A8511" t="s">
        <v>16710</v>
      </c>
      <c r="B8511" t="s">
        <v>16709</v>
      </c>
    </row>
    <row r="8512" spans="1:2" x14ac:dyDescent="0.25">
      <c r="A8512" t="s">
        <v>16711</v>
      </c>
      <c r="B8512" t="s">
        <v>16712</v>
      </c>
    </row>
    <row r="8513" spans="1:2" x14ac:dyDescent="0.25">
      <c r="A8513" t="s">
        <v>16713</v>
      </c>
      <c r="B8513" t="s">
        <v>16714</v>
      </c>
    </row>
    <row r="8514" spans="1:2" x14ac:dyDescent="0.25">
      <c r="A8514" t="s">
        <v>16715</v>
      </c>
      <c r="B8514" t="s">
        <v>16716</v>
      </c>
    </row>
    <row r="8515" spans="1:2" x14ac:dyDescent="0.25">
      <c r="A8515" t="s">
        <v>16717</v>
      </c>
      <c r="B8515" t="s">
        <v>16718</v>
      </c>
    </row>
    <row r="8516" spans="1:2" x14ac:dyDescent="0.25">
      <c r="A8516" t="s">
        <v>16719</v>
      </c>
      <c r="B8516" t="s">
        <v>16720</v>
      </c>
    </row>
    <row r="8517" spans="1:2" x14ac:dyDescent="0.25">
      <c r="A8517" t="s">
        <v>16721</v>
      </c>
      <c r="B8517" t="s">
        <v>13158</v>
      </c>
    </row>
    <row r="8518" spans="1:2" x14ac:dyDescent="0.25">
      <c r="A8518" t="s">
        <v>16722</v>
      </c>
      <c r="B8518" t="s">
        <v>16723</v>
      </c>
    </row>
    <row r="8519" spans="1:2" x14ac:dyDescent="0.25">
      <c r="A8519" t="s">
        <v>16724</v>
      </c>
      <c r="B8519" t="s">
        <v>16725</v>
      </c>
    </row>
    <row r="8520" spans="1:2" x14ac:dyDescent="0.25">
      <c r="A8520" t="s">
        <v>16726</v>
      </c>
      <c r="B8520" t="s">
        <v>16727</v>
      </c>
    </row>
    <row r="8521" spans="1:2" x14ac:dyDescent="0.25">
      <c r="A8521" t="s">
        <v>16728</v>
      </c>
      <c r="B8521" t="s">
        <v>16729</v>
      </c>
    </row>
    <row r="8522" spans="1:2" x14ac:dyDescent="0.25">
      <c r="A8522" t="s">
        <v>16730</v>
      </c>
      <c r="B8522" t="s">
        <v>16374</v>
      </c>
    </row>
    <row r="8523" spans="1:2" x14ac:dyDescent="0.25">
      <c r="A8523" t="s">
        <v>16731</v>
      </c>
      <c r="B8523" t="s">
        <v>16732</v>
      </c>
    </row>
    <row r="8524" spans="1:2" x14ac:dyDescent="0.25">
      <c r="A8524" t="s">
        <v>16733</v>
      </c>
      <c r="B8524" t="s">
        <v>16734</v>
      </c>
    </row>
    <row r="8525" spans="1:2" x14ac:dyDescent="0.25">
      <c r="A8525" t="s">
        <v>16735</v>
      </c>
      <c r="B8525" t="s">
        <v>16734</v>
      </c>
    </row>
    <row r="8526" spans="1:2" x14ac:dyDescent="0.25">
      <c r="A8526" t="s">
        <v>16736</v>
      </c>
      <c r="B8526" t="s">
        <v>16737</v>
      </c>
    </row>
    <row r="8527" spans="1:2" x14ac:dyDescent="0.25">
      <c r="A8527" t="s">
        <v>16738</v>
      </c>
      <c r="B8527" t="s">
        <v>16739</v>
      </c>
    </row>
    <row r="8528" spans="1:2" x14ac:dyDescent="0.25">
      <c r="A8528" t="s">
        <v>16740</v>
      </c>
      <c r="B8528" t="s">
        <v>11879</v>
      </c>
    </row>
    <row r="8529" spans="1:2" x14ac:dyDescent="0.25">
      <c r="A8529" t="s">
        <v>16741</v>
      </c>
      <c r="B8529" t="s">
        <v>16742</v>
      </c>
    </row>
    <row r="8530" spans="1:2" x14ac:dyDescent="0.25">
      <c r="A8530" t="s">
        <v>16743</v>
      </c>
      <c r="B8530" t="s">
        <v>12099</v>
      </c>
    </row>
    <row r="8531" spans="1:2" x14ac:dyDescent="0.25">
      <c r="A8531" t="s">
        <v>16744</v>
      </c>
      <c r="B8531" t="s">
        <v>8042</v>
      </c>
    </row>
    <row r="8532" spans="1:2" x14ac:dyDescent="0.25">
      <c r="A8532" t="s">
        <v>16745</v>
      </c>
      <c r="B8532" t="s">
        <v>16746</v>
      </c>
    </row>
    <row r="8533" spans="1:2" x14ac:dyDescent="0.25">
      <c r="A8533" t="s">
        <v>16747</v>
      </c>
      <c r="B8533" t="s">
        <v>2908</v>
      </c>
    </row>
    <row r="8534" spans="1:2" x14ac:dyDescent="0.25">
      <c r="A8534" t="s">
        <v>16748</v>
      </c>
      <c r="B8534" t="s">
        <v>16749</v>
      </c>
    </row>
    <row r="8535" spans="1:2" x14ac:dyDescent="0.25">
      <c r="A8535" t="s">
        <v>16750</v>
      </c>
      <c r="B8535" t="s">
        <v>16751</v>
      </c>
    </row>
    <row r="8536" spans="1:2" x14ac:dyDescent="0.25">
      <c r="A8536" t="s">
        <v>16752</v>
      </c>
      <c r="B8536" t="s">
        <v>16753</v>
      </c>
    </row>
    <row r="8537" spans="1:2" x14ac:dyDescent="0.25">
      <c r="A8537" t="s">
        <v>16754</v>
      </c>
      <c r="B8537" t="s">
        <v>2810</v>
      </c>
    </row>
    <row r="8538" spans="1:2" x14ac:dyDescent="0.25">
      <c r="A8538" t="s">
        <v>16755</v>
      </c>
      <c r="B8538" t="s">
        <v>2340</v>
      </c>
    </row>
    <row r="8539" spans="1:2" x14ac:dyDescent="0.25">
      <c r="A8539" t="s">
        <v>16756</v>
      </c>
      <c r="B8539" t="s">
        <v>16757</v>
      </c>
    </row>
    <row r="8540" spans="1:2" x14ac:dyDescent="0.25">
      <c r="A8540" t="s">
        <v>16758</v>
      </c>
      <c r="B8540" t="s">
        <v>16759</v>
      </c>
    </row>
    <row r="8541" spans="1:2" x14ac:dyDescent="0.25">
      <c r="A8541" t="s">
        <v>16760</v>
      </c>
      <c r="B8541" t="s">
        <v>16761</v>
      </c>
    </row>
    <row r="8542" spans="1:2" x14ac:dyDescent="0.25">
      <c r="A8542" t="s">
        <v>16762</v>
      </c>
      <c r="B8542" t="s">
        <v>16763</v>
      </c>
    </row>
    <row r="8543" spans="1:2" x14ac:dyDescent="0.25">
      <c r="A8543" t="s">
        <v>16764</v>
      </c>
      <c r="B8543" t="s">
        <v>16765</v>
      </c>
    </row>
    <row r="8544" spans="1:2" x14ac:dyDescent="0.25">
      <c r="A8544" t="s">
        <v>16766</v>
      </c>
      <c r="B8544" t="s">
        <v>16767</v>
      </c>
    </row>
    <row r="8545" spans="1:2" x14ac:dyDescent="0.25">
      <c r="A8545" t="s">
        <v>16768</v>
      </c>
      <c r="B8545" t="s">
        <v>16769</v>
      </c>
    </row>
    <row r="8546" spans="1:2" x14ac:dyDescent="0.25">
      <c r="A8546" t="s">
        <v>16770</v>
      </c>
      <c r="B8546" t="s">
        <v>16771</v>
      </c>
    </row>
    <row r="8547" spans="1:2" x14ac:dyDescent="0.25">
      <c r="A8547" t="s">
        <v>16772</v>
      </c>
      <c r="B8547" t="s">
        <v>1899</v>
      </c>
    </row>
    <row r="8548" spans="1:2" x14ac:dyDescent="0.25">
      <c r="A8548" t="s">
        <v>16773</v>
      </c>
      <c r="B8548" t="s">
        <v>12246</v>
      </c>
    </row>
    <row r="8549" spans="1:2" x14ac:dyDescent="0.25">
      <c r="A8549" t="s">
        <v>16774</v>
      </c>
      <c r="B8549" t="s">
        <v>16775</v>
      </c>
    </row>
    <row r="8550" spans="1:2" x14ac:dyDescent="0.25">
      <c r="A8550" t="s">
        <v>16776</v>
      </c>
      <c r="B8550" t="s">
        <v>16777</v>
      </c>
    </row>
    <row r="8551" spans="1:2" x14ac:dyDescent="0.25">
      <c r="A8551" t="s">
        <v>16778</v>
      </c>
      <c r="B8551" t="s">
        <v>8456</v>
      </c>
    </row>
    <row r="8552" spans="1:2" x14ac:dyDescent="0.25">
      <c r="A8552" t="s">
        <v>16779</v>
      </c>
      <c r="B8552" t="s">
        <v>16780</v>
      </c>
    </row>
    <row r="8553" spans="1:2" x14ac:dyDescent="0.25">
      <c r="A8553" t="s">
        <v>16781</v>
      </c>
      <c r="B8553" t="s">
        <v>16782</v>
      </c>
    </row>
    <row r="8554" spans="1:2" x14ac:dyDescent="0.25">
      <c r="A8554" t="s">
        <v>16783</v>
      </c>
      <c r="B8554" t="s">
        <v>16784</v>
      </c>
    </row>
    <row r="8555" spans="1:2" x14ac:dyDescent="0.25">
      <c r="A8555" t="s">
        <v>16785</v>
      </c>
      <c r="B8555" t="s">
        <v>16786</v>
      </c>
    </row>
    <row r="8556" spans="1:2" x14ac:dyDescent="0.25">
      <c r="A8556" t="s">
        <v>16787</v>
      </c>
      <c r="B8556" t="s">
        <v>16788</v>
      </c>
    </row>
    <row r="8557" spans="1:2" x14ac:dyDescent="0.25">
      <c r="A8557" t="s">
        <v>16789</v>
      </c>
      <c r="B8557" t="s">
        <v>9109</v>
      </c>
    </row>
    <row r="8558" spans="1:2" x14ac:dyDescent="0.25">
      <c r="A8558" t="s">
        <v>16790</v>
      </c>
      <c r="B8558" t="s">
        <v>16791</v>
      </c>
    </row>
    <row r="8559" spans="1:2" x14ac:dyDescent="0.25">
      <c r="A8559" t="s">
        <v>16792</v>
      </c>
      <c r="B8559" t="s">
        <v>16793</v>
      </c>
    </row>
    <row r="8560" spans="1:2" x14ac:dyDescent="0.25">
      <c r="A8560" t="s">
        <v>16794</v>
      </c>
      <c r="B8560" t="s">
        <v>16795</v>
      </c>
    </row>
    <row r="8561" spans="1:2" x14ac:dyDescent="0.25">
      <c r="A8561" t="s">
        <v>16796</v>
      </c>
      <c r="B8561" t="s">
        <v>16797</v>
      </c>
    </row>
    <row r="8562" spans="1:2" x14ac:dyDescent="0.25">
      <c r="A8562" t="s">
        <v>16798</v>
      </c>
      <c r="B8562" t="s">
        <v>16799</v>
      </c>
    </row>
    <row r="8563" spans="1:2" x14ac:dyDescent="0.25">
      <c r="A8563" t="s">
        <v>16800</v>
      </c>
      <c r="B8563" t="s">
        <v>16801</v>
      </c>
    </row>
    <row r="8564" spans="1:2" x14ac:dyDescent="0.25">
      <c r="A8564" t="s">
        <v>16802</v>
      </c>
      <c r="B8564" t="s">
        <v>10901</v>
      </c>
    </row>
    <row r="8565" spans="1:2" x14ac:dyDescent="0.25">
      <c r="A8565" t="s">
        <v>16803</v>
      </c>
      <c r="B8565" t="s">
        <v>12704</v>
      </c>
    </row>
    <row r="8566" spans="1:2" x14ac:dyDescent="0.25">
      <c r="A8566" t="s">
        <v>16804</v>
      </c>
      <c r="B8566" t="s">
        <v>16805</v>
      </c>
    </row>
    <row r="8567" spans="1:2" x14ac:dyDescent="0.25">
      <c r="A8567" t="s">
        <v>16806</v>
      </c>
      <c r="B8567" t="s">
        <v>16807</v>
      </c>
    </row>
    <row r="8568" spans="1:2" x14ac:dyDescent="0.25">
      <c r="A8568" t="s">
        <v>16808</v>
      </c>
      <c r="B8568" t="s">
        <v>16809</v>
      </c>
    </row>
    <row r="8569" spans="1:2" x14ac:dyDescent="0.25">
      <c r="A8569" t="s">
        <v>16810</v>
      </c>
      <c r="B8569" t="s">
        <v>16811</v>
      </c>
    </row>
    <row r="8570" spans="1:2" x14ac:dyDescent="0.25">
      <c r="A8570" t="s">
        <v>16812</v>
      </c>
      <c r="B8570" t="s">
        <v>16813</v>
      </c>
    </row>
    <row r="8571" spans="1:2" x14ac:dyDescent="0.25">
      <c r="A8571" t="s">
        <v>16814</v>
      </c>
      <c r="B8571" t="s">
        <v>16815</v>
      </c>
    </row>
    <row r="8572" spans="1:2" x14ac:dyDescent="0.25">
      <c r="A8572" t="s">
        <v>16816</v>
      </c>
      <c r="B8572" t="s">
        <v>16817</v>
      </c>
    </row>
    <row r="8573" spans="1:2" x14ac:dyDescent="0.25">
      <c r="A8573" t="s">
        <v>16818</v>
      </c>
      <c r="B8573" t="s">
        <v>16819</v>
      </c>
    </row>
    <row r="8574" spans="1:2" x14ac:dyDescent="0.25">
      <c r="A8574" t="s">
        <v>16820</v>
      </c>
      <c r="B8574" t="s">
        <v>16821</v>
      </c>
    </row>
    <row r="8575" spans="1:2" x14ac:dyDescent="0.25">
      <c r="A8575" t="s">
        <v>16822</v>
      </c>
      <c r="B8575" t="s">
        <v>16823</v>
      </c>
    </row>
    <row r="8576" spans="1:2" x14ac:dyDescent="0.25">
      <c r="A8576" t="s">
        <v>16824</v>
      </c>
      <c r="B8576" t="s">
        <v>13088</v>
      </c>
    </row>
    <row r="8577" spans="1:2" x14ac:dyDescent="0.25">
      <c r="A8577" t="s">
        <v>16825</v>
      </c>
      <c r="B8577" t="s">
        <v>6850</v>
      </c>
    </row>
    <row r="8578" spans="1:2" x14ac:dyDescent="0.25">
      <c r="A8578" t="s">
        <v>16826</v>
      </c>
      <c r="B8578" t="s">
        <v>16827</v>
      </c>
    </row>
    <row r="8579" spans="1:2" x14ac:dyDescent="0.25">
      <c r="A8579" t="s">
        <v>16828</v>
      </c>
      <c r="B8579" t="s">
        <v>3532</v>
      </c>
    </row>
    <row r="8580" spans="1:2" x14ac:dyDescent="0.25">
      <c r="A8580" t="s">
        <v>16829</v>
      </c>
      <c r="B8580" t="s">
        <v>16830</v>
      </c>
    </row>
    <row r="8581" spans="1:2" x14ac:dyDescent="0.25">
      <c r="A8581" t="s">
        <v>16831</v>
      </c>
      <c r="B8581" t="s">
        <v>1953</v>
      </c>
    </row>
    <row r="8582" spans="1:2" x14ac:dyDescent="0.25">
      <c r="A8582" t="s">
        <v>16832</v>
      </c>
      <c r="B8582" t="s">
        <v>11126</v>
      </c>
    </row>
    <row r="8583" spans="1:2" x14ac:dyDescent="0.25">
      <c r="A8583" t="s">
        <v>16833</v>
      </c>
      <c r="B8583" t="s">
        <v>16834</v>
      </c>
    </row>
    <row r="8584" spans="1:2" x14ac:dyDescent="0.25">
      <c r="A8584" t="s">
        <v>16835</v>
      </c>
      <c r="B8584" t="s">
        <v>16836</v>
      </c>
    </row>
    <row r="8585" spans="1:2" x14ac:dyDescent="0.25">
      <c r="A8585" t="s">
        <v>16837</v>
      </c>
      <c r="B8585" t="s">
        <v>16838</v>
      </c>
    </row>
    <row r="8586" spans="1:2" x14ac:dyDescent="0.25">
      <c r="A8586" t="s">
        <v>16839</v>
      </c>
      <c r="B8586" t="s">
        <v>16840</v>
      </c>
    </row>
    <row r="8587" spans="1:2" x14ac:dyDescent="0.25">
      <c r="A8587" t="s">
        <v>16841</v>
      </c>
      <c r="B8587" t="s">
        <v>1691</v>
      </c>
    </row>
    <row r="8588" spans="1:2" x14ac:dyDescent="0.25">
      <c r="A8588" t="s">
        <v>16842</v>
      </c>
      <c r="B8588" t="s">
        <v>2431</v>
      </c>
    </row>
    <row r="8589" spans="1:2" x14ac:dyDescent="0.25">
      <c r="A8589" t="s">
        <v>16843</v>
      </c>
      <c r="B8589" t="s">
        <v>16844</v>
      </c>
    </row>
    <row r="8590" spans="1:2" x14ac:dyDescent="0.25">
      <c r="A8590" t="s">
        <v>16845</v>
      </c>
      <c r="B8590" t="s">
        <v>5284</v>
      </c>
    </row>
    <row r="8591" spans="1:2" x14ac:dyDescent="0.25">
      <c r="A8591" t="s">
        <v>16846</v>
      </c>
      <c r="B8591" t="s">
        <v>16847</v>
      </c>
    </row>
    <row r="8592" spans="1:2" x14ac:dyDescent="0.25">
      <c r="A8592" t="s">
        <v>16848</v>
      </c>
      <c r="B8592" t="s">
        <v>12812</v>
      </c>
    </row>
    <row r="8593" spans="1:2" x14ac:dyDescent="0.25">
      <c r="A8593" t="s">
        <v>16849</v>
      </c>
      <c r="B8593" t="s">
        <v>9906</v>
      </c>
    </row>
    <row r="8594" spans="1:2" x14ac:dyDescent="0.25">
      <c r="A8594" t="s">
        <v>16850</v>
      </c>
      <c r="B8594" t="s">
        <v>16851</v>
      </c>
    </row>
    <row r="8595" spans="1:2" x14ac:dyDescent="0.25">
      <c r="A8595" t="s">
        <v>16852</v>
      </c>
      <c r="B8595" t="s">
        <v>16853</v>
      </c>
    </row>
    <row r="8596" spans="1:2" x14ac:dyDescent="0.25">
      <c r="A8596" t="s">
        <v>16854</v>
      </c>
      <c r="B8596" t="s">
        <v>16855</v>
      </c>
    </row>
    <row r="8597" spans="1:2" x14ac:dyDescent="0.25">
      <c r="A8597" t="s">
        <v>16856</v>
      </c>
      <c r="B8597" t="s">
        <v>16857</v>
      </c>
    </row>
    <row r="8598" spans="1:2" x14ac:dyDescent="0.25">
      <c r="A8598" t="s">
        <v>16858</v>
      </c>
      <c r="B8598" t="s">
        <v>11147</v>
      </c>
    </row>
    <row r="8599" spans="1:2" x14ac:dyDescent="0.25">
      <c r="A8599" t="s">
        <v>16859</v>
      </c>
      <c r="B8599" t="s">
        <v>16860</v>
      </c>
    </row>
    <row r="8600" spans="1:2" x14ac:dyDescent="0.25">
      <c r="A8600" t="s">
        <v>16861</v>
      </c>
      <c r="B8600" t="s">
        <v>16862</v>
      </c>
    </row>
    <row r="8601" spans="1:2" x14ac:dyDescent="0.25">
      <c r="A8601" t="s">
        <v>16863</v>
      </c>
      <c r="B8601" t="s">
        <v>16864</v>
      </c>
    </row>
    <row r="8602" spans="1:2" x14ac:dyDescent="0.25">
      <c r="A8602" t="s">
        <v>16865</v>
      </c>
      <c r="B8602" t="s">
        <v>16866</v>
      </c>
    </row>
    <row r="8603" spans="1:2" x14ac:dyDescent="0.25">
      <c r="A8603" t="s">
        <v>16867</v>
      </c>
      <c r="B8603" t="s">
        <v>16868</v>
      </c>
    </row>
    <row r="8604" spans="1:2" x14ac:dyDescent="0.25">
      <c r="A8604" t="s">
        <v>16869</v>
      </c>
      <c r="B8604" t="s">
        <v>16864</v>
      </c>
    </row>
    <row r="8605" spans="1:2" x14ac:dyDescent="0.25">
      <c r="A8605" t="s">
        <v>16870</v>
      </c>
      <c r="B8605" t="s">
        <v>16871</v>
      </c>
    </row>
    <row r="8606" spans="1:2" x14ac:dyDescent="0.25">
      <c r="A8606" t="s">
        <v>16872</v>
      </c>
      <c r="B8606" t="s">
        <v>16873</v>
      </c>
    </row>
    <row r="8607" spans="1:2" x14ac:dyDescent="0.25">
      <c r="A8607" t="s">
        <v>16874</v>
      </c>
      <c r="B8607" t="s">
        <v>16875</v>
      </c>
    </row>
    <row r="8608" spans="1:2" x14ac:dyDescent="0.25">
      <c r="A8608" t="s">
        <v>16876</v>
      </c>
      <c r="B8608" t="s">
        <v>16875</v>
      </c>
    </row>
    <row r="8609" spans="1:2" x14ac:dyDescent="0.25">
      <c r="A8609" t="s">
        <v>16877</v>
      </c>
      <c r="B8609" t="s">
        <v>16878</v>
      </c>
    </row>
    <row r="8610" spans="1:2" x14ac:dyDescent="0.25">
      <c r="A8610" t="s">
        <v>16879</v>
      </c>
      <c r="B8610" t="s">
        <v>16880</v>
      </c>
    </row>
    <row r="8611" spans="1:2" x14ac:dyDescent="0.25">
      <c r="A8611" t="s">
        <v>16881</v>
      </c>
      <c r="B8611" t="s">
        <v>16882</v>
      </c>
    </row>
    <row r="8612" spans="1:2" x14ac:dyDescent="0.25">
      <c r="A8612" t="s">
        <v>16883</v>
      </c>
      <c r="B8612" t="s">
        <v>16884</v>
      </c>
    </row>
    <row r="8613" spans="1:2" x14ac:dyDescent="0.25">
      <c r="A8613" t="s">
        <v>16885</v>
      </c>
      <c r="B8613" t="s">
        <v>16886</v>
      </c>
    </row>
    <row r="8614" spans="1:2" x14ac:dyDescent="0.25">
      <c r="A8614" t="s">
        <v>16887</v>
      </c>
      <c r="B8614" t="s">
        <v>16888</v>
      </c>
    </row>
    <row r="8615" spans="1:2" x14ac:dyDescent="0.25">
      <c r="A8615" t="s">
        <v>16889</v>
      </c>
      <c r="B8615" t="s">
        <v>16890</v>
      </c>
    </row>
    <row r="8616" spans="1:2" x14ac:dyDescent="0.25">
      <c r="A8616" t="s">
        <v>16891</v>
      </c>
      <c r="B8616" t="s">
        <v>16892</v>
      </c>
    </row>
    <row r="8617" spans="1:2" x14ac:dyDescent="0.25">
      <c r="A8617" t="s">
        <v>16893</v>
      </c>
      <c r="B8617" t="s">
        <v>16894</v>
      </c>
    </row>
    <row r="8618" spans="1:2" x14ac:dyDescent="0.25">
      <c r="A8618" t="s">
        <v>16895</v>
      </c>
      <c r="B8618" t="s">
        <v>16894</v>
      </c>
    </row>
    <row r="8619" spans="1:2" x14ac:dyDescent="0.25">
      <c r="A8619" t="s">
        <v>16896</v>
      </c>
      <c r="B8619" t="s">
        <v>16897</v>
      </c>
    </row>
    <row r="8620" spans="1:2" x14ac:dyDescent="0.25">
      <c r="A8620" t="s">
        <v>16898</v>
      </c>
      <c r="B8620" t="s">
        <v>16899</v>
      </c>
    </row>
    <row r="8621" spans="1:2" x14ac:dyDescent="0.25">
      <c r="A8621" t="s">
        <v>16900</v>
      </c>
      <c r="B8621" t="s">
        <v>2736</v>
      </c>
    </row>
    <row r="8622" spans="1:2" x14ac:dyDescent="0.25">
      <c r="A8622" t="s">
        <v>16901</v>
      </c>
      <c r="B8622" t="s">
        <v>12818</v>
      </c>
    </row>
    <row r="8623" spans="1:2" x14ac:dyDescent="0.25">
      <c r="A8623" t="s">
        <v>16902</v>
      </c>
      <c r="B8623" t="s">
        <v>3184</v>
      </c>
    </row>
    <row r="8624" spans="1:2" x14ac:dyDescent="0.25">
      <c r="A8624" t="s">
        <v>16903</v>
      </c>
      <c r="B8624" t="s">
        <v>16904</v>
      </c>
    </row>
    <row r="8625" spans="1:2" x14ac:dyDescent="0.25">
      <c r="A8625" t="s">
        <v>16905</v>
      </c>
      <c r="B8625" t="s">
        <v>16906</v>
      </c>
    </row>
    <row r="8626" spans="1:2" x14ac:dyDescent="0.25">
      <c r="A8626" t="s">
        <v>16907</v>
      </c>
      <c r="B8626" t="s">
        <v>16908</v>
      </c>
    </row>
    <row r="8627" spans="1:2" x14ac:dyDescent="0.25">
      <c r="A8627" t="s">
        <v>16909</v>
      </c>
      <c r="B8627" t="s">
        <v>3710</v>
      </c>
    </row>
    <row r="8628" spans="1:2" x14ac:dyDescent="0.25">
      <c r="A8628" t="s">
        <v>16910</v>
      </c>
      <c r="B8628" t="s">
        <v>16911</v>
      </c>
    </row>
    <row r="8629" spans="1:2" x14ac:dyDescent="0.25">
      <c r="A8629" t="s">
        <v>16912</v>
      </c>
      <c r="B8629" t="s">
        <v>16913</v>
      </c>
    </row>
    <row r="8630" spans="1:2" x14ac:dyDescent="0.25">
      <c r="A8630" t="s">
        <v>16914</v>
      </c>
      <c r="B8630" t="s">
        <v>3250</v>
      </c>
    </row>
    <row r="8631" spans="1:2" x14ac:dyDescent="0.25">
      <c r="A8631" t="s">
        <v>16915</v>
      </c>
      <c r="B8631" t="s">
        <v>16916</v>
      </c>
    </row>
    <row r="8632" spans="1:2" x14ac:dyDescent="0.25">
      <c r="A8632" t="s">
        <v>16917</v>
      </c>
      <c r="B8632" t="s">
        <v>16918</v>
      </c>
    </row>
    <row r="8633" spans="1:2" x14ac:dyDescent="0.25">
      <c r="A8633" t="s">
        <v>16919</v>
      </c>
      <c r="B8633" t="s">
        <v>12820</v>
      </c>
    </row>
    <row r="8634" spans="1:2" x14ac:dyDescent="0.25">
      <c r="A8634" t="s">
        <v>16920</v>
      </c>
      <c r="B8634" t="s">
        <v>2820</v>
      </c>
    </row>
    <row r="8635" spans="1:2" x14ac:dyDescent="0.25">
      <c r="A8635" t="s">
        <v>16921</v>
      </c>
      <c r="B8635" t="s">
        <v>16922</v>
      </c>
    </row>
    <row r="8636" spans="1:2" x14ac:dyDescent="0.25">
      <c r="A8636" t="s">
        <v>16923</v>
      </c>
      <c r="B8636" t="s">
        <v>16924</v>
      </c>
    </row>
    <row r="8637" spans="1:2" x14ac:dyDescent="0.25">
      <c r="A8637" t="s">
        <v>16925</v>
      </c>
      <c r="B8637" t="s">
        <v>16926</v>
      </c>
    </row>
    <row r="8638" spans="1:2" x14ac:dyDescent="0.25">
      <c r="A8638" t="s">
        <v>16927</v>
      </c>
      <c r="B8638" t="s">
        <v>5352</v>
      </c>
    </row>
    <row r="8639" spans="1:2" x14ac:dyDescent="0.25">
      <c r="A8639" t="s">
        <v>16928</v>
      </c>
      <c r="B8639" t="s">
        <v>16929</v>
      </c>
    </row>
    <row r="8640" spans="1:2" x14ac:dyDescent="0.25">
      <c r="A8640" t="s">
        <v>16930</v>
      </c>
      <c r="B8640" t="s">
        <v>16931</v>
      </c>
    </row>
    <row r="8641" spans="1:2" x14ac:dyDescent="0.25">
      <c r="A8641" t="s">
        <v>16932</v>
      </c>
      <c r="B8641" t="s">
        <v>16933</v>
      </c>
    </row>
    <row r="8642" spans="1:2" x14ac:dyDescent="0.25">
      <c r="A8642" t="s">
        <v>16934</v>
      </c>
      <c r="B8642" t="s">
        <v>16935</v>
      </c>
    </row>
    <row r="8643" spans="1:2" x14ac:dyDescent="0.25">
      <c r="A8643" t="s">
        <v>16936</v>
      </c>
      <c r="B8643" t="s">
        <v>9964</v>
      </c>
    </row>
    <row r="8644" spans="1:2" x14ac:dyDescent="0.25">
      <c r="A8644" t="s">
        <v>16937</v>
      </c>
      <c r="B8644" t="s">
        <v>16938</v>
      </c>
    </row>
    <row r="8645" spans="1:2" x14ac:dyDescent="0.25">
      <c r="A8645" t="s">
        <v>16939</v>
      </c>
      <c r="B8645" t="s">
        <v>16940</v>
      </c>
    </row>
    <row r="8646" spans="1:2" x14ac:dyDescent="0.25">
      <c r="A8646" t="s">
        <v>16941</v>
      </c>
      <c r="B8646" t="s">
        <v>16483</v>
      </c>
    </row>
    <row r="8647" spans="1:2" x14ac:dyDescent="0.25">
      <c r="A8647" t="s">
        <v>16942</v>
      </c>
      <c r="B8647" t="s">
        <v>16943</v>
      </c>
    </row>
    <row r="8648" spans="1:2" x14ac:dyDescent="0.25">
      <c r="A8648" t="s">
        <v>16944</v>
      </c>
      <c r="B8648" t="s">
        <v>5724</v>
      </c>
    </row>
    <row r="8649" spans="1:2" x14ac:dyDescent="0.25">
      <c r="A8649" t="s">
        <v>16945</v>
      </c>
      <c r="B8649" t="s">
        <v>10330</v>
      </c>
    </row>
    <row r="8650" spans="1:2" x14ac:dyDescent="0.25">
      <c r="A8650" t="s">
        <v>16946</v>
      </c>
      <c r="B8650" t="s">
        <v>6459</v>
      </c>
    </row>
    <row r="8651" spans="1:2" x14ac:dyDescent="0.25">
      <c r="A8651" t="s">
        <v>16947</v>
      </c>
      <c r="B8651" t="s">
        <v>16948</v>
      </c>
    </row>
    <row r="8652" spans="1:2" x14ac:dyDescent="0.25">
      <c r="A8652" t="s">
        <v>16949</v>
      </c>
      <c r="B8652" t="s">
        <v>16950</v>
      </c>
    </row>
    <row r="8653" spans="1:2" x14ac:dyDescent="0.25">
      <c r="A8653" t="s">
        <v>16951</v>
      </c>
      <c r="B8653" t="s">
        <v>16952</v>
      </c>
    </row>
    <row r="8654" spans="1:2" x14ac:dyDescent="0.25">
      <c r="A8654" t="s">
        <v>16953</v>
      </c>
      <c r="B8654" t="s">
        <v>16954</v>
      </c>
    </row>
    <row r="8655" spans="1:2" x14ac:dyDescent="0.25">
      <c r="A8655" t="s">
        <v>16955</v>
      </c>
      <c r="B8655" t="s">
        <v>16956</v>
      </c>
    </row>
    <row r="8656" spans="1:2" x14ac:dyDescent="0.25">
      <c r="A8656" t="s">
        <v>16957</v>
      </c>
      <c r="B8656" t="s">
        <v>16958</v>
      </c>
    </row>
    <row r="8657" spans="1:2" x14ac:dyDescent="0.25">
      <c r="A8657" t="s">
        <v>16959</v>
      </c>
      <c r="B8657" t="s">
        <v>16960</v>
      </c>
    </row>
    <row r="8658" spans="1:2" x14ac:dyDescent="0.25">
      <c r="A8658" t="s">
        <v>16961</v>
      </c>
      <c r="B8658" t="s">
        <v>16962</v>
      </c>
    </row>
    <row r="8659" spans="1:2" x14ac:dyDescent="0.25">
      <c r="A8659" t="s">
        <v>16963</v>
      </c>
      <c r="B8659" t="s">
        <v>16964</v>
      </c>
    </row>
    <row r="8660" spans="1:2" x14ac:dyDescent="0.25">
      <c r="A8660" t="s">
        <v>16965</v>
      </c>
      <c r="B8660" t="s">
        <v>9973</v>
      </c>
    </row>
    <row r="8661" spans="1:2" x14ac:dyDescent="0.25">
      <c r="A8661" t="s">
        <v>16966</v>
      </c>
      <c r="B8661" t="s">
        <v>16967</v>
      </c>
    </row>
    <row r="8662" spans="1:2" x14ac:dyDescent="0.25">
      <c r="A8662" t="s">
        <v>16968</v>
      </c>
      <c r="B8662" t="s">
        <v>16969</v>
      </c>
    </row>
    <row r="8663" spans="1:2" x14ac:dyDescent="0.25">
      <c r="A8663" t="s">
        <v>16970</v>
      </c>
      <c r="B8663" t="s">
        <v>16971</v>
      </c>
    </row>
    <row r="8664" spans="1:2" x14ac:dyDescent="0.25">
      <c r="A8664" t="s">
        <v>16972</v>
      </c>
      <c r="B8664" t="s">
        <v>16973</v>
      </c>
    </row>
    <row r="8665" spans="1:2" x14ac:dyDescent="0.25">
      <c r="A8665" t="s">
        <v>16974</v>
      </c>
      <c r="B8665" t="s">
        <v>16975</v>
      </c>
    </row>
    <row r="8666" spans="1:2" x14ac:dyDescent="0.25">
      <c r="A8666" t="s">
        <v>16976</v>
      </c>
      <c r="B8666" t="s">
        <v>16977</v>
      </c>
    </row>
    <row r="8667" spans="1:2" x14ac:dyDescent="0.25">
      <c r="A8667" t="s">
        <v>16978</v>
      </c>
      <c r="B8667" t="s">
        <v>16979</v>
      </c>
    </row>
    <row r="8668" spans="1:2" x14ac:dyDescent="0.25">
      <c r="A8668" t="s">
        <v>16980</v>
      </c>
      <c r="B8668" t="s">
        <v>16981</v>
      </c>
    </row>
    <row r="8669" spans="1:2" x14ac:dyDescent="0.25">
      <c r="A8669" t="s">
        <v>16982</v>
      </c>
      <c r="B8669" t="s">
        <v>16983</v>
      </c>
    </row>
    <row r="8670" spans="1:2" x14ac:dyDescent="0.25">
      <c r="A8670" t="s">
        <v>16984</v>
      </c>
      <c r="B8670" t="s">
        <v>1913</v>
      </c>
    </row>
    <row r="8671" spans="1:2" x14ac:dyDescent="0.25">
      <c r="A8671" t="s">
        <v>16985</v>
      </c>
      <c r="B8671" t="s">
        <v>16986</v>
      </c>
    </row>
    <row r="8672" spans="1:2" x14ac:dyDescent="0.25">
      <c r="A8672" t="s">
        <v>16987</v>
      </c>
      <c r="B8672" t="s">
        <v>16988</v>
      </c>
    </row>
    <row r="8673" spans="1:2" x14ac:dyDescent="0.25">
      <c r="A8673" t="s">
        <v>16989</v>
      </c>
      <c r="B8673" t="s">
        <v>16990</v>
      </c>
    </row>
    <row r="8674" spans="1:2" x14ac:dyDescent="0.25">
      <c r="A8674" t="s">
        <v>16991</v>
      </c>
      <c r="B8674" t="s">
        <v>16992</v>
      </c>
    </row>
    <row r="8675" spans="1:2" x14ac:dyDescent="0.25">
      <c r="A8675" t="s">
        <v>16993</v>
      </c>
      <c r="B8675" t="s">
        <v>16994</v>
      </c>
    </row>
    <row r="8676" spans="1:2" x14ac:dyDescent="0.25">
      <c r="A8676" t="s">
        <v>16995</v>
      </c>
      <c r="B8676" t="s">
        <v>16996</v>
      </c>
    </row>
    <row r="8677" spans="1:2" x14ac:dyDescent="0.25">
      <c r="A8677" t="s">
        <v>16997</v>
      </c>
      <c r="B8677" t="s">
        <v>16998</v>
      </c>
    </row>
    <row r="8678" spans="1:2" x14ac:dyDescent="0.25">
      <c r="A8678" t="s">
        <v>16999</v>
      </c>
      <c r="B8678" t="s">
        <v>17000</v>
      </c>
    </row>
    <row r="8679" spans="1:2" x14ac:dyDescent="0.25">
      <c r="A8679" t="s">
        <v>40397</v>
      </c>
      <c r="B8679" t="s">
        <v>31636</v>
      </c>
    </row>
    <row r="8680" spans="1:2" x14ac:dyDescent="0.25">
      <c r="A8680" t="s">
        <v>17001</v>
      </c>
      <c r="B8680" t="s">
        <v>17002</v>
      </c>
    </row>
    <row r="8681" spans="1:2" x14ac:dyDescent="0.25">
      <c r="A8681" t="s">
        <v>17003</v>
      </c>
      <c r="B8681" t="s">
        <v>17004</v>
      </c>
    </row>
    <row r="8682" spans="1:2" x14ac:dyDescent="0.25">
      <c r="A8682" t="s">
        <v>17005</v>
      </c>
      <c r="B8682" t="s">
        <v>2401</v>
      </c>
    </row>
    <row r="8683" spans="1:2" x14ac:dyDescent="0.25">
      <c r="A8683" t="s">
        <v>17006</v>
      </c>
      <c r="B8683" t="s">
        <v>5582</v>
      </c>
    </row>
    <row r="8684" spans="1:2" x14ac:dyDescent="0.25">
      <c r="A8684" t="s">
        <v>17007</v>
      </c>
      <c r="B8684" t="s">
        <v>11823</v>
      </c>
    </row>
    <row r="8685" spans="1:2" x14ac:dyDescent="0.25">
      <c r="A8685" t="s">
        <v>17008</v>
      </c>
      <c r="B8685" t="s">
        <v>17009</v>
      </c>
    </row>
    <row r="8686" spans="1:2" x14ac:dyDescent="0.25">
      <c r="A8686" t="s">
        <v>17010</v>
      </c>
      <c r="B8686" t="s">
        <v>17011</v>
      </c>
    </row>
    <row r="8687" spans="1:2" x14ac:dyDescent="0.25">
      <c r="A8687" t="s">
        <v>17012</v>
      </c>
      <c r="B8687" t="s">
        <v>17013</v>
      </c>
    </row>
    <row r="8688" spans="1:2" x14ac:dyDescent="0.25">
      <c r="A8688" t="s">
        <v>17014</v>
      </c>
      <c r="B8688" t="s">
        <v>17015</v>
      </c>
    </row>
    <row r="8689" spans="1:2" x14ac:dyDescent="0.25">
      <c r="A8689" t="s">
        <v>17016</v>
      </c>
      <c r="B8689" t="s">
        <v>17017</v>
      </c>
    </row>
    <row r="8690" spans="1:2" x14ac:dyDescent="0.25">
      <c r="A8690" t="s">
        <v>17018</v>
      </c>
      <c r="B8690" t="s">
        <v>17019</v>
      </c>
    </row>
    <row r="8691" spans="1:2" x14ac:dyDescent="0.25">
      <c r="A8691" t="s">
        <v>17020</v>
      </c>
      <c r="B8691" t="s">
        <v>17021</v>
      </c>
    </row>
    <row r="8692" spans="1:2" x14ac:dyDescent="0.25">
      <c r="A8692" t="s">
        <v>17022</v>
      </c>
      <c r="B8692" t="s">
        <v>17023</v>
      </c>
    </row>
    <row r="8693" spans="1:2" x14ac:dyDescent="0.25">
      <c r="A8693" t="s">
        <v>17024</v>
      </c>
      <c r="B8693" t="s">
        <v>17025</v>
      </c>
    </row>
    <row r="8694" spans="1:2" x14ac:dyDescent="0.25">
      <c r="A8694" t="s">
        <v>17026</v>
      </c>
      <c r="B8694" t="s">
        <v>17027</v>
      </c>
    </row>
    <row r="8695" spans="1:2" x14ac:dyDescent="0.25">
      <c r="A8695" t="s">
        <v>17028</v>
      </c>
      <c r="B8695" t="s">
        <v>17029</v>
      </c>
    </row>
    <row r="8696" spans="1:2" x14ac:dyDescent="0.25">
      <c r="A8696" t="s">
        <v>17030</v>
      </c>
      <c r="B8696" t="s">
        <v>17031</v>
      </c>
    </row>
    <row r="8697" spans="1:2" x14ac:dyDescent="0.25">
      <c r="A8697" t="s">
        <v>17032</v>
      </c>
      <c r="B8697" t="s">
        <v>17033</v>
      </c>
    </row>
    <row r="8698" spans="1:2" x14ac:dyDescent="0.25">
      <c r="A8698" t="s">
        <v>17034</v>
      </c>
      <c r="B8698" t="s">
        <v>17035</v>
      </c>
    </row>
    <row r="8699" spans="1:2" x14ac:dyDescent="0.25">
      <c r="A8699" t="s">
        <v>17036</v>
      </c>
      <c r="B8699" t="s">
        <v>17037</v>
      </c>
    </row>
    <row r="8700" spans="1:2" x14ac:dyDescent="0.25">
      <c r="A8700" t="s">
        <v>17038</v>
      </c>
      <c r="B8700" t="s">
        <v>17039</v>
      </c>
    </row>
    <row r="8701" spans="1:2" x14ac:dyDescent="0.25">
      <c r="A8701" t="s">
        <v>17040</v>
      </c>
      <c r="B8701" t="s">
        <v>17041</v>
      </c>
    </row>
    <row r="8702" spans="1:2" x14ac:dyDescent="0.25">
      <c r="A8702" t="s">
        <v>17042</v>
      </c>
      <c r="B8702" t="s">
        <v>17039</v>
      </c>
    </row>
    <row r="8703" spans="1:2" x14ac:dyDescent="0.25">
      <c r="A8703" t="s">
        <v>17043</v>
      </c>
      <c r="B8703" t="s">
        <v>17044</v>
      </c>
    </row>
    <row r="8704" spans="1:2" x14ac:dyDescent="0.25">
      <c r="A8704" t="s">
        <v>17045</v>
      </c>
      <c r="B8704" t="s">
        <v>17046</v>
      </c>
    </row>
    <row r="8705" spans="1:2" x14ac:dyDescent="0.25">
      <c r="A8705" t="s">
        <v>17047</v>
      </c>
      <c r="B8705" t="s">
        <v>1748</v>
      </c>
    </row>
    <row r="8706" spans="1:2" x14ac:dyDescent="0.25">
      <c r="A8706" t="s">
        <v>17048</v>
      </c>
      <c r="B8706" t="s">
        <v>17049</v>
      </c>
    </row>
    <row r="8707" spans="1:2" x14ac:dyDescent="0.25">
      <c r="A8707" t="s">
        <v>17050</v>
      </c>
      <c r="B8707" t="s">
        <v>17051</v>
      </c>
    </row>
    <row r="8708" spans="1:2" x14ac:dyDescent="0.25">
      <c r="A8708" t="s">
        <v>17052</v>
      </c>
      <c r="B8708" t="s">
        <v>13068</v>
      </c>
    </row>
    <row r="8709" spans="1:2" x14ac:dyDescent="0.25">
      <c r="A8709" t="s">
        <v>17053</v>
      </c>
      <c r="B8709" t="s">
        <v>17054</v>
      </c>
    </row>
    <row r="8710" spans="1:2" x14ac:dyDescent="0.25">
      <c r="A8710" t="s">
        <v>17055</v>
      </c>
      <c r="B8710" t="s">
        <v>17056</v>
      </c>
    </row>
    <row r="8711" spans="1:2" x14ac:dyDescent="0.25">
      <c r="A8711" t="s">
        <v>17057</v>
      </c>
      <c r="B8711" t="s">
        <v>17058</v>
      </c>
    </row>
    <row r="8712" spans="1:2" x14ac:dyDescent="0.25">
      <c r="A8712" t="s">
        <v>17059</v>
      </c>
      <c r="B8712" t="s">
        <v>17060</v>
      </c>
    </row>
    <row r="8713" spans="1:2" x14ac:dyDescent="0.25">
      <c r="A8713" t="s">
        <v>17061</v>
      </c>
      <c r="B8713" t="s">
        <v>17062</v>
      </c>
    </row>
    <row r="8714" spans="1:2" x14ac:dyDescent="0.25">
      <c r="A8714" t="s">
        <v>17063</v>
      </c>
      <c r="B8714" t="s">
        <v>17064</v>
      </c>
    </row>
    <row r="8715" spans="1:2" x14ac:dyDescent="0.25">
      <c r="A8715" t="s">
        <v>17065</v>
      </c>
      <c r="B8715" t="s">
        <v>17066</v>
      </c>
    </row>
    <row r="8716" spans="1:2" x14ac:dyDescent="0.25">
      <c r="A8716" t="s">
        <v>17067</v>
      </c>
      <c r="B8716" t="s">
        <v>2824</v>
      </c>
    </row>
    <row r="8717" spans="1:2" x14ac:dyDescent="0.25">
      <c r="A8717" t="s">
        <v>17068</v>
      </c>
      <c r="B8717" t="s">
        <v>5695</v>
      </c>
    </row>
    <row r="8718" spans="1:2" x14ac:dyDescent="0.25">
      <c r="A8718" t="s">
        <v>17069</v>
      </c>
      <c r="B8718" t="s">
        <v>17070</v>
      </c>
    </row>
    <row r="8719" spans="1:2" x14ac:dyDescent="0.25">
      <c r="A8719" t="s">
        <v>17071</v>
      </c>
      <c r="B8719" t="s">
        <v>17072</v>
      </c>
    </row>
    <row r="8720" spans="1:2" x14ac:dyDescent="0.25">
      <c r="A8720" t="s">
        <v>17073</v>
      </c>
      <c r="B8720" t="s">
        <v>17074</v>
      </c>
    </row>
    <row r="8721" spans="1:2" x14ac:dyDescent="0.25">
      <c r="A8721" t="s">
        <v>17075</v>
      </c>
      <c r="B8721" t="s">
        <v>11936</v>
      </c>
    </row>
    <row r="8722" spans="1:2" x14ac:dyDescent="0.25">
      <c r="A8722" t="s">
        <v>17076</v>
      </c>
      <c r="B8722" t="s">
        <v>11936</v>
      </c>
    </row>
    <row r="8723" spans="1:2" x14ac:dyDescent="0.25">
      <c r="A8723" t="s">
        <v>17077</v>
      </c>
      <c r="B8723" t="s">
        <v>14830</v>
      </c>
    </row>
    <row r="8724" spans="1:2" x14ac:dyDescent="0.25">
      <c r="A8724" t="s">
        <v>17078</v>
      </c>
      <c r="B8724" t="s">
        <v>5983</v>
      </c>
    </row>
    <row r="8725" spans="1:2" x14ac:dyDescent="0.25">
      <c r="A8725" t="s">
        <v>17079</v>
      </c>
      <c r="B8725" t="s">
        <v>15601</v>
      </c>
    </row>
    <row r="8726" spans="1:2" x14ac:dyDescent="0.25">
      <c r="A8726" t="s">
        <v>17080</v>
      </c>
      <c r="B8726" t="s">
        <v>17081</v>
      </c>
    </row>
    <row r="8727" spans="1:2" x14ac:dyDescent="0.25">
      <c r="A8727" t="s">
        <v>17082</v>
      </c>
      <c r="B8727" t="s">
        <v>3141</v>
      </c>
    </row>
    <row r="8728" spans="1:2" x14ac:dyDescent="0.25">
      <c r="A8728" t="s">
        <v>17083</v>
      </c>
      <c r="B8728" t="s">
        <v>2657</v>
      </c>
    </row>
    <row r="8729" spans="1:2" x14ac:dyDescent="0.25">
      <c r="A8729" t="s">
        <v>17084</v>
      </c>
      <c r="B8729" t="s">
        <v>17085</v>
      </c>
    </row>
    <row r="8730" spans="1:2" x14ac:dyDescent="0.25">
      <c r="A8730" t="s">
        <v>17086</v>
      </c>
      <c r="B8730" t="s">
        <v>17087</v>
      </c>
    </row>
    <row r="8731" spans="1:2" x14ac:dyDescent="0.25">
      <c r="A8731" t="s">
        <v>17088</v>
      </c>
      <c r="B8731" t="s">
        <v>17089</v>
      </c>
    </row>
    <row r="8732" spans="1:2" x14ac:dyDescent="0.25">
      <c r="A8732" t="s">
        <v>17090</v>
      </c>
      <c r="B8732" t="s">
        <v>17091</v>
      </c>
    </row>
    <row r="8733" spans="1:2" x14ac:dyDescent="0.25">
      <c r="A8733" t="s">
        <v>17092</v>
      </c>
      <c r="B8733" t="s">
        <v>17093</v>
      </c>
    </row>
    <row r="8734" spans="1:2" x14ac:dyDescent="0.25">
      <c r="A8734" t="s">
        <v>17094</v>
      </c>
      <c r="B8734" t="s">
        <v>9098</v>
      </c>
    </row>
    <row r="8735" spans="1:2" x14ac:dyDescent="0.25">
      <c r="A8735" t="s">
        <v>17095</v>
      </c>
      <c r="B8735" t="s">
        <v>17087</v>
      </c>
    </row>
    <row r="8736" spans="1:2" x14ac:dyDescent="0.25">
      <c r="A8736" t="s">
        <v>17096</v>
      </c>
      <c r="B8736" t="s">
        <v>17097</v>
      </c>
    </row>
    <row r="8737" spans="1:2" x14ac:dyDescent="0.25">
      <c r="A8737" t="s">
        <v>17098</v>
      </c>
      <c r="B8737" t="s">
        <v>17099</v>
      </c>
    </row>
    <row r="8738" spans="1:2" x14ac:dyDescent="0.25">
      <c r="A8738" t="s">
        <v>17100</v>
      </c>
      <c r="B8738" t="s">
        <v>17101</v>
      </c>
    </row>
    <row r="8739" spans="1:2" x14ac:dyDescent="0.25">
      <c r="A8739" t="s">
        <v>17102</v>
      </c>
      <c r="B8739" t="s">
        <v>17103</v>
      </c>
    </row>
    <row r="8740" spans="1:2" x14ac:dyDescent="0.25">
      <c r="A8740" t="s">
        <v>17104</v>
      </c>
      <c r="B8740" t="s">
        <v>17105</v>
      </c>
    </row>
    <row r="8741" spans="1:2" x14ac:dyDescent="0.25">
      <c r="A8741" t="s">
        <v>17106</v>
      </c>
      <c r="B8741" t="s">
        <v>3713</v>
      </c>
    </row>
    <row r="8742" spans="1:2" x14ac:dyDescent="0.25">
      <c r="A8742" t="s">
        <v>17107</v>
      </c>
      <c r="B8742" t="s">
        <v>17108</v>
      </c>
    </row>
    <row r="8743" spans="1:2" x14ac:dyDescent="0.25">
      <c r="A8743" t="s">
        <v>17109</v>
      </c>
      <c r="B8743" t="s">
        <v>17110</v>
      </c>
    </row>
    <row r="8744" spans="1:2" x14ac:dyDescent="0.25">
      <c r="A8744" t="s">
        <v>17111</v>
      </c>
      <c r="B8744" t="s">
        <v>17112</v>
      </c>
    </row>
    <row r="8745" spans="1:2" x14ac:dyDescent="0.25">
      <c r="A8745" t="s">
        <v>17113</v>
      </c>
      <c r="B8745" t="s">
        <v>14620</v>
      </c>
    </row>
    <row r="8746" spans="1:2" x14ac:dyDescent="0.25">
      <c r="A8746" t="s">
        <v>17114</v>
      </c>
      <c r="B8746" t="s">
        <v>17115</v>
      </c>
    </row>
    <row r="8747" spans="1:2" x14ac:dyDescent="0.25">
      <c r="A8747" t="s">
        <v>17116</v>
      </c>
      <c r="B8747" t="s">
        <v>17117</v>
      </c>
    </row>
    <row r="8748" spans="1:2" x14ac:dyDescent="0.25">
      <c r="A8748" t="s">
        <v>17118</v>
      </c>
      <c r="B8748" t="s">
        <v>17119</v>
      </c>
    </row>
    <row r="8749" spans="1:2" x14ac:dyDescent="0.25">
      <c r="A8749" t="s">
        <v>17120</v>
      </c>
      <c r="B8749" t="s">
        <v>17121</v>
      </c>
    </row>
    <row r="8750" spans="1:2" x14ac:dyDescent="0.25">
      <c r="A8750" t="s">
        <v>17122</v>
      </c>
      <c r="B8750" t="s">
        <v>17123</v>
      </c>
    </row>
    <row r="8751" spans="1:2" x14ac:dyDescent="0.25">
      <c r="A8751" t="s">
        <v>17124</v>
      </c>
      <c r="B8751" t="s">
        <v>17125</v>
      </c>
    </row>
    <row r="8752" spans="1:2" x14ac:dyDescent="0.25">
      <c r="A8752" t="s">
        <v>17126</v>
      </c>
      <c r="B8752" t="s">
        <v>17127</v>
      </c>
    </row>
    <row r="8753" spans="1:2" x14ac:dyDescent="0.25">
      <c r="A8753" t="s">
        <v>17128</v>
      </c>
      <c r="B8753" t="s">
        <v>17129</v>
      </c>
    </row>
    <row r="8754" spans="1:2" x14ac:dyDescent="0.25">
      <c r="A8754" t="s">
        <v>17130</v>
      </c>
      <c r="B8754" t="s">
        <v>17131</v>
      </c>
    </row>
    <row r="8755" spans="1:2" x14ac:dyDescent="0.25">
      <c r="A8755" t="s">
        <v>17132</v>
      </c>
      <c r="B8755" t="s">
        <v>17133</v>
      </c>
    </row>
    <row r="8756" spans="1:2" x14ac:dyDescent="0.25">
      <c r="A8756" t="s">
        <v>17134</v>
      </c>
      <c r="B8756" t="s">
        <v>17135</v>
      </c>
    </row>
    <row r="8757" spans="1:2" x14ac:dyDescent="0.25">
      <c r="A8757" t="s">
        <v>17136</v>
      </c>
      <c r="B8757" t="s">
        <v>17137</v>
      </c>
    </row>
    <row r="8758" spans="1:2" x14ac:dyDescent="0.25">
      <c r="A8758" t="s">
        <v>17138</v>
      </c>
      <c r="B8758" t="s">
        <v>10836</v>
      </c>
    </row>
    <row r="8759" spans="1:2" x14ac:dyDescent="0.25">
      <c r="A8759" t="s">
        <v>17139</v>
      </c>
      <c r="B8759" t="s">
        <v>9463</v>
      </c>
    </row>
    <row r="8760" spans="1:2" x14ac:dyDescent="0.25">
      <c r="A8760" t="s">
        <v>17140</v>
      </c>
      <c r="B8760" t="s">
        <v>11754</v>
      </c>
    </row>
    <row r="8761" spans="1:2" x14ac:dyDescent="0.25">
      <c r="A8761" t="s">
        <v>17141</v>
      </c>
      <c r="B8761" t="s">
        <v>17142</v>
      </c>
    </row>
    <row r="8762" spans="1:2" x14ac:dyDescent="0.25">
      <c r="A8762" t="s">
        <v>17143</v>
      </c>
      <c r="B8762" t="s">
        <v>9134</v>
      </c>
    </row>
    <row r="8763" spans="1:2" x14ac:dyDescent="0.25">
      <c r="A8763" t="s">
        <v>17144</v>
      </c>
      <c r="B8763" t="s">
        <v>17145</v>
      </c>
    </row>
    <row r="8764" spans="1:2" x14ac:dyDescent="0.25">
      <c r="A8764" t="s">
        <v>17146</v>
      </c>
      <c r="B8764" t="s">
        <v>17147</v>
      </c>
    </row>
    <row r="8765" spans="1:2" x14ac:dyDescent="0.25">
      <c r="A8765" t="s">
        <v>17148</v>
      </c>
      <c r="B8765" t="s">
        <v>17149</v>
      </c>
    </row>
    <row r="8766" spans="1:2" x14ac:dyDescent="0.25">
      <c r="A8766" t="s">
        <v>17150</v>
      </c>
      <c r="B8766" t="s">
        <v>17151</v>
      </c>
    </row>
    <row r="8767" spans="1:2" x14ac:dyDescent="0.25">
      <c r="A8767" t="s">
        <v>17152</v>
      </c>
      <c r="B8767" t="s">
        <v>17153</v>
      </c>
    </row>
    <row r="8768" spans="1:2" x14ac:dyDescent="0.25">
      <c r="A8768" t="s">
        <v>17154</v>
      </c>
      <c r="B8768" t="s">
        <v>17155</v>
      </c>
    </row>
    <row r="8769" spans="1:2" x14ac:dyDescent="0.25">
      <c r="A8769" t="s">
        <v>17156</v>
      </c>
      <c r="B8769" t="s">
        <v>17157</v>
      </c>
    </row>
    <row r="8770" spans="1:2" x14ac:dyDescent="0.25">
      <c r="A8770" t="s">
        <v>17158</v>
      </c>
      <c r="B8770" t="s">
        <v>17159</v>
      </c>
    </row>
    <row r="8771" spans="1:2" x14ac:dyDescent="0.25">
      <c r="A8771" t="s">
        <v>17160</v>
      </c>
      <c r="B8771" t="s">
        <v>17161</v>
      </c>
    </row>
    <row r="8772" spans="1:2" x14ac:dyDescent="0.25">
      <c r="A8772" t="s">
        <v>17162</v>
      </c>
      <c r="B8772" t="s">
        <v>17159</v>
      </c>
    </row>
    <row r="8773" spans="1:2" x14ac:dyDescent="0.25">
      <c r="A8773" t="s">
        <v>17163</v>
      </c>
      <c r="B8773" t="s">
        <v>17164</v>
      </c>
    </row>
    <row r="8774" spans="1:2" x14ac:dyDescent="0.25">
      <c r="A8774" t="s">
        <v>17165</v>
      </c>
      <c r="B8774" t="s">
        <v>5894</v>
      </c>
    </row>
    <row r="8775" spans="1:2" x14ac:dyDescent="0.25">
      <c r="A8775" t="s">
        <v>17166</v>
      </c>
      <c r="B8775" t="s">
        <v>17167</v>
      </c>
    </row>
    <row r="8776" spans="1:2" x14ac:dyDescent="0.25">
      <c r="A8776" t="s">
        <v>17168</v>
      </c>
      <c r="B8776" t="s">
        <v>17169</v>
      </c>
    </row>
    <row r="8777" spans="1:2" x14ac:dyDescent="0.25">
      <c r="A8777" t="s">
        <v>17170</v>
      </c>
      <c r="B8777" t="s">
        <v>17171</v>
      </c>
    </row>
    <row r="8778" spans="1:2" x14ac:dyDescent="0.25">
      <c r="A8778" t="s">
        <v>17172</v>
      </c>
      <c r="B8778" t="s">
        <v>17173</v>
      </c>
    </row>
    <row r="8779" spans="1:2" x14ac:dyDescent="0.25">
      <c r="A8779" t="s">
        <v>17174</v>
      </c>
      <c r="B8779" t="s">
        <v>17175</v>
      </c>
    </row>
    <row r="8780" spans="1:2" x14ac:dyDescent="0.25">
      <c r="A8780" t="s">
        <v>17176</v>
      </c>
      <c r="B8780" t="s">
        <v>17177</v>
      </c>
    </row>
    <row r="8781" spans="1:2" x14ac:dyDescent="0.25">
      <c r="A8781" t="s">
        <v>17178</v>
      </c>
      <c r="B8781" t="s">
        <v>17179</v>
      </c>
    </row>
    <row r="8782" spans="1:2" x14ac:dyDescent="0.25">
      <c r="A8782" t="s">
        <v>17180</v>
      </c>
      <c r="B8782" t="s">
        <v>17181</v>
      </c>
    </row>
    <row r="8783" spans="1:2" x14ac:dyDescent="0.25">
      <c r="A8783" t="s">
        <v>17182</v>
      </c>
      <c r="B8783" t="s">
        <v>17183</v>
      </c>
    </row>
    <row r="8784" spans="1:2" x14ac:dyDescent="0.25">
      <c r="A8784" t="s">
        <v>17184</v>
      </c>
      <c r="B8784" t="s">
        <v>17185</v>
      </c>
    </row>
    <row r="8785" spans="1:2" x14ac:dyDescent="0.25">
      <c r="A8785" t="s">
        <v>17186</v>
      </c>
      <c r="B8785" t="s">
        <v>17187</v>
      </c>
    </row>
    <row r="8786" spans="1:2" x14ac:dyDescent="0.25">
      <c r="A8786" t="s">
        <v>17188</v>
      </c>
      <c r="B8786" t="s">
        <v>17189</v>
      </c>
    </row>
    <row r="8787" spans="1:2" x14ac:dyDescent="0.25">
      <c r="A8787" t="s">
        <v>17190</v>
      </c>
      <c r="B8787" t="s">
        <v>17191</v>
      </c>
    </row>
    <row r="8788" spans="1:2" x14ac:dyDescent="0.25">
      <c r="A8788" t="s">
        <v>17192</v>
      </c>
      <c r="B8788" t="s">
        <v>17193</v>
      </c>
    </row>
    <row r="8789" spans="1:2" x14ac:dyDescent="0.25">
      <c r="A8789" t="s">
        <v>17194</v>
      </c>
      <c r="B8789" t="s">
        <v>17195</v>
      </c>
    </row>
    <row r="8790" spans="1:2" x14ac:dyDescent="0.25">
      <c r="A8790" t="s">
        <v>17196</v>
      </c>
      <c r="B8790" t="s">
        <v>10013</v>
      </c>
    </row>
    <row r="8791" spans="1:2" x14ac:dyDescent="0.25">
      <c r="A8791" t="s">
        <v>17197</v>
      </c>
      <c r="B8791" t="s">
        <v>17198</v>
      </c>
    </row>
    <row r="8792" spans="1:2" x14ac:dyDescent="0.25">
      <c r="A8792" t="s">
        <v>17199</v>
      </c>
      <c r="B8792" t="s">
        <v>17200</v>
      </c>
    </row>
    <row r="8793" spans="1:2" x14ac:dyDescent="0.25">
      <c r="A8793" t="s">
        <v>17201</v>
      </c>
      <c r="B8793" t="s">
        <v>12866</v>
      </c>
    </row>
    <row r="8794" spans="1:2" x14ac:dyDescent="0.25">
      <c r="A8794" t="s">
        <v>17202</v>
      </c>
      <c r="B8794" t="s">
        <v>2010</v>
      </c>
    </row>
    <row r="8795" spans="1:2" x14ac:dyDescent="0.25">
      <c r="A8795" t="s">
        <v>17203</v>
      </c>
      <c r="B8795" t="s">
        <v>11975</v>
      </c>
    </row>
    <row r="8796" spans="1:2" x14ac:dyDescent="0.25">
      <c r="A8796" t="s">
        <v>17204</v>
      </c>
      <c r="B8796" t="s">
        <v>17205</v>
      </c>
    </row>
    <row r="8797" spans="1:2" x14ac:dyDescent="0.25">
      <c r="A8797" t="s">
        <v>17206</v>
      </c>
      <c r="B8797" t="s">
        <v>3633</v>
      </c>
    </row>
    <row r="8798" spans="1:2" x14ac:dyDescent="0.25">
      <c r="A8798" t="s">
        <v>17207</v>
      </c>
      <c r="B8798" t="s">
        <v>17208</v>
      </c>
    </row>
    <row r="8799" spans="1:2" x14ac:dyDescent="0.25">
      <c r="A8799" t="s">
        <v>17209</v>
      </c>
      <c r="B8799" t="s">
        <v>11314</v>
      </c>
    </row>
    <row r="8800" spans="1:2" x14ac:dyDescent="0.25">
      <c r="A8800" t="s">
        <v>17210</v>
      </c>
      <c r="B8800" t="s">
        <v>17211</v>
      </c>
    </row>
    <row r="8801" spans="1:2" x14ac:dyDescent="0.25">
      <c r="A8801" t="s">
        <v>17212</v>
      </c>
      <c r="B8801" t="s">
        <v>2010</v>
      </c>
    </row>
    <row r="8802" spans="1:2" x14ac:dyDescent="0.25">
      <c r="A8802" t="s">
        <v>17213</v>
      </c>
      <c r="B8802" t="s">
        <v>17214</v>
      </c>
    </row>
    <row r="8803" spans="1:2" x14ac:dyDescent="0.25">
      <c r="A8803" t="s">
        <v>17215</v>
      </c>
      <c r="B8803" t="s">
        <v>17216</v>
      </c>
    </row>
    <row r="8804" spans="1:2" x14ac:dyDescent="0.25">
      <c r="A8804" t="s">
        <v>17217</v>
      </c>
      <c r="B8804" t="s">
        <v>17218</v>
      </c>
    </row>
    <row r="8805" spans="1:2" x14ac:dyDescent="0.25">
      <c r="A8805" t="s">
        <v>17219</v>
      </c>
      <c r="B8805" t="s">
        <v>17220</v>
      </c>
    </row>
    <row r="8806" spans="1:2" x14ac:dyDescent="0.25">
      <c r="A8806" t="s">
        <v>17221</v>
      </c>
      <c r="B8806" t="s">
        <v>17222</v>
      </c>
    </row>
    <row r="8807" spans="1:2" x14ac:dyDescent="0.25">
      <c r="A8807" t="s">
        <v>17223</v>
      </c>
      <c r="B8807" t="s">
        <v>17224</v>
      </c>
    </row>
    <row r="8808" spans="1:2" x14ac:dyDescent="0.25">
      <c r="A8808" t="s">
        <v>17225</v>
      </c>
      <c r="B8808" t="s">
        <v>17226</v>
      </c>
    </row>
    <row r="8809" spans="1:2" x14ac:dyDescent="0.25">
      <c r="A8809" t="s">
        <v>17227</v>
      </c>
      <c r="B8809" t="s">
        <v>17228</v>
      </c>
    </row>
    <row r="8810" spans="1:2" x14ac:dyDescent="0.25">
      <c r="A8810" t="s">
        <v>17229</v>
      </c>
      <c r="B8810" t="s">
        <v>17230</v>
      </c>
    </row>
    <row r="8811" spans="1:2" x14ac:dyDescent="0.25">
      <c r="A8811" t="s">
        <v>17231</v>
      </c>
      <c r="B8811" t="s">
        <v>17232</v>
      </c>
    </row>
    <row r="8812" spans="1:2" x14ac:dyDescent="0.25">
      <c r="A8812" t="s">
        <v>17233</v>
      </c>
      <c r="B8812" t="s">
        <v>17234</v>
      </c>
    </row>
    <row r="8813" spans="1:2" x14ac:dyDescent="0.25">
      <c r="A8813" t="s">
        <v>17235</v>
      </c>
      <c r="B8813" t="s">
        <v>17236</v>
      </c>
    </row>
    <row r="8814" spans="1:2" x14ac:dyDescent="0.25">
      <c r="A8814" t="s">
        <v>17237</v>
      </c>
      <c r="B8814" t="s">
        <v>3230</v>
      </c>
    </row>
    <row r="8815" spans="1:2" x14ac:dyDescent="0.25">
      <c r="A8815" t="s">
        <v>17238</v>
      </c>
      <c r="B8815" t="s">
        <v>8760</v>
      </c>
    </row>
    <row r="8816" spans="1:2" x14ac:dyDescent="0.25">
      <c r="A8816" t="s">
        <v>17239</v>
      </c>
      <c r="B8816" t="s">
        <v>11412</v>
      </c>
    </row>
    <row r="8817" spans="1:2" x14ac:dyDescent="0.25">
      <c r="A8817" t="s">
        <v>17240</v>
      </c>
      <c r="B8817" t="s">
        <v>17236</v>
      </c>
    </row>
    <row r="8818" spans="1:2" x14ac:dyDescent="0.25">
      <c r="A8818" t="s">
        <v>17241</v>
      </c>
      <c r="B8818" t="s">
        <v>17242</v>
      </c>
    </row>
    <row r="8819" spans="1:2" x14ac:dyDescent="0.25">
      <c r="A8819" t="s">
        <v>17243</v>
      </c>
      <c r="B8819" t="s">
        <v>17244</v>
      </c>
    </row>
    <row r="8820" spans="1:2" x14ac:dyDescent="0.25">
      <c r="A8820" t="s">
        <v>17245</v>
      </c>
      <c r="B8820" t="s">
        <v>17246</v>
      </c>
    </row>
    <row r="8821" spans="1:2" x14ac:dyDescent="0.25">
      <c r="A8821" t="s">
        <v>17247</v>
      </c>
      <c r="B8821" t="s">
        <v>12676</v>
      </c>
    </row>
    <row r="8822" spans="1:2" x14ac:dyDescent="0.25">
      <c r="A8822" t="s">
        <v>17248</v>
      </c>
      <c r="B8822" t="s">
        <v>9456</v>
      </c>
    </row>
    <row r="8823" spans="1:2" x14ac:dyDescent="0.25">
      <c r="A8823" t="s">
        <v>17249</v>
      </c>
      <c r="B8823" t="s">
        <v>17250</v>
      </c>
    </row>
    <row r="8824" spans="1:2" x14ac:dyDescent="0.25">
      <c r="A8824" t="s">
        <v>17251</v>
      </c>
      <c r="B8824" t="s">
        <v>17252</v>
      </c>
    </row>
    <row r="8825" spans="1:2" x14ac:dyDescent="0.25">
      <c r="A8825" t="s">
        <v>17253</v>
      </c>
      <c r="B8825" t="s">
        <v>17254</v>
      </c>
    </row>
    <row r="8826" spans="1:2" x14ac:dyDescent="0.25">
      <c r="A8826" t="s">
        <v>17255</v>
      </c>
      <c r="B8826" t="s">
        <v>17256</v>
      </c>
    </row>
    <row r="8827" spans="1:2" x14ac:dyDescent="0.25">
      <c r="A8827" t="s">
        <v>17257</v>
      </c>
      <c r="B8827" t="s">
        <v>17258</v>
      </c>
    </row>
    <row r="8828" spans="1:2" x14ac:dyDescent="0.25">
      <c r="A8828" t="s">
        <v>17259</v>
      </c>
      <c r="B8828" t="s">
        <v>17260</v>
      </c>
    </row>
    <row r="8829" spans="1:2" x14ac:dyDescent="0.25">
      <c r="A8829" t="s">
        <v>17261</v>
      </c>
      <c r="B8829" t="s">
        <v>17262</v>
      </c>
    </row>
    <row r="8830" spans="1:2" x14ac:dyDescent="0.25">
      <c r="A8830" t="s">
        <v>17263</v>
      </c>
      <c r="B8830" t="s">
        <v>17264</v>
      </c>
    </row>
    <row r="8831" spans="1:2" x14ac:dyDescent="0.25">
      <c r="A8831" t="s">
        <v>17265</v>
      </c>
      <c r="B8831" t="s">
        <v>17264</v>
      </c>
    </row>
    <row r="8832" spans="1:2" x14ac:dyDescent="0.25">
      <c r="A8832" t="s">
        <v>17266</v>
      </c>
      <c r="B8832" t="s">
        <v>17267</v>
      </c>
    </row>
    <row r="8833" spans="1:2" x14ac:dyDescent="0.25">
      <c r="A8833" t="s">
        <v>17268</v>
      </c>
      <c r="B8833" t="s">
        <v>6134</v>
      </c>
    </row>
    <row r="8834" spans="1:2" x14ac:dyDescent="0.25">
      <c r="A8834" t="s">
        <v>17269</v>
      </c>
      <c r="B8834" t="s">
        <v>6051</v>
      </c>
    </row>
    <row r="8835" spans="1:2" x14ac:dyDescent="0.25">
      <c r="A8835" t="s">
        <v>17270</v>
      </c>
      <c r="B8835" t="s">
        <v>17271</v>
      </c>
    </row>
    <row r="8836" spans="1:2" x14ac:dyDescent="0.25">
      <c r="A8836" t="s">
        <v>17272</v>
      </c>
      <c r="B8836" t="s">
        <v>17273</v>
      </c>
    </row>
    <row r="8837" spans="1:2" x14ac:dyDescent="0.25">
      <c r="A8837" t="s">
        <v>17274</v>
      </c>
      <c r="B8837" t="s">
        <v>17275</v>
      </c>
    </row>
    <row r="8838" spans="1:2" x14ac:dyDescent="0.25">
      <c r="A8838" t="s">
        <v>17276</v>
      </c>
      <c r="B8838" t="s">
        <v>17277</v>
      </c>
    </row>
    <row r="8839" spans="1:2" x14ac:dyDescent="0.25">
      <c r="A8839" t="s">
        <v>17278</v>
      </c>
      <c r="B8839" t="s">
        <v>17279</v>
      </c>
    </row>
    <row r="8840" spans="1:2" x14ac:dyDescent="0.25">
      <c r="A8840" t="s">
        <v>17280</v>
      </c>
      <c r="B8840" t="s">
        <v>17281</v>
      </c>
    </row>
    <row r="8841" spans="1:2" x14ac:dyDescent="0.25">
      <c r="A8841" t="s">
        <v>17282</v>
      </c>
      <c r="B8841" t="s">
        <v>2715</v>
      </c>
    </row>
    <row r="8842" spans="1:2" x14ac:dyDescent="0.25">
      <c r="A8842" t="s">
        <v>17283</v>
      </c>
      <c r="B8842" t="s">
        <v>2071</v>
      </c>
    </row>
    <row r="8843" spans="1:2" x14ac:dyDescent="0.25">
      <c r="A8843" t="s">
        <v>17284</v>
      </c>
      <c r="B8843" t="s">
        <v>17285</v>
      </c>
    </row>
    <row r="8844" spans="1:2" x14ac:dyDescent="0.25">
      <c r="A8844" t="s">
        <v>17286</v>
      </c>
      <c r="B8844" t="s">
        <v>9100</v>
      </c>
    </row>
    <row r="8845" spans="1:2" x14ac:dyDescent="0.25">
      <c r="A8845" t="s">
        <v>17287</v>
      </c>
      <c r="B8845" t="s">
        <v>2626</v>
      </c>
    </row>
    <row r="8846" spans="1:2" x14ac:dyDescent="0.25">
      <c r="A8846" t="s">
        <v>17288</v>
      </c>
      <c r="B8846" t="s">
        <v>6047</v>
      </c>
    </row>
    <row r="8847" spans="1:2" x14ac:dyDescent="0.25">
      <c r="A8847" t="s">
        <v>17289</v>
      </c>
      <c r="B8847" t="s">
        <v>15143</v>
      </c>
    </row>
    <row r="8848" spans="1:2" x14ac:dyDescent="0.25">
      <c r="A8848" t="s">
        <v>17290</v>
      </c>
      <c r="B8848" t="s">
        <v>17291</v>
      </c>
    </row>
    <row r="8849" spans="1:2" x14ac:dyDescent="0.25">
      <c r="A8849" t="s">
        <v>17292</v>
      </c>
      <c r="B8849" t="s">
        <v>17293</v>
      </c>
    </row>
    <row r="8850" spans="1:2" x14ac:dyDescent="0.25">
      <c r="A8850" t="s">
        <v>17294</v>
      </c>
      <c r="B8850" t="s">
        <v>17295</v>
      </c>
    </row>
    <row r="8851" spans="1:2" x14ac:dyDescent="0.25">
      <c r="A8851" t="s">
        <v>17296</v>
      </c>
      <c r="B8851" t="s">
        <v>12884</v>
      </c>
    </row>
    <row r="8852" spans="1:2" x14ac:dyDescent="0.25">
      <c r="A8852" t="s">
        <v>17297</v>
      </c>
      <c r="B8852" t="s">
        <v>3880</v>
      </c>
    </row>
    <row r="8853" spans="1:2" x14ac:dyDescent="0.25">
      <c r="A8853" t="s">
        <v>17298</v>
      </c>
      <c r="B8853" t="s">
        <v>17299</v>
      </c>
    </row>
    <row r="8854" spans="1:2" x14ac:dyDescent="0.25">
      <c r="A8854" t="s">
        <v>17300</v>
      </c>
      <c r="B8854" t="s">
        <v>17301</v>
      </c>
    </row>
    <row r="8855" spans="1:2" x14ac:dyDescent="0.25">
      <c r="A8855" t="s">
        <v>17302</v>
      </c>
      <c r="B8855" t="s">
        <v>17303</v>
      </c>
    </row>
    <row r="8856" spans="1:2" x14ac:dyDescent="0.25">
      <c r="A8856" t="s">
        <v>17304</v>
      </c>
      <c r="B8856" t="s">
        <v>17305</v>
      </c>
    </row>
    <row r="8857" spans="1:2" x14ac:dyDescent="0.25">
      <c r="A8857" t="s">
        <v>17306</v>
      </c>
      <c r="B8857" t="s">
        <v>17307</v>
      </c>
    </row>
    <row r="8858" spans="1:2" x14ac:dyDescent="0.25">
      <c r="A8858" t="s">
        <v>17308</v>
      </c>
      <c r="B8858" t="s">
        <v>17309</v>
      </c>
    </row>
    <row r="8859" spans="1:2" x14ac:dyDescent="0.25">
      <c r="A8859" t="s">
        <v>17310</v>
      </c>
      <c r="B8859" t="s">
        <v>17311</v>
      </c>
    </row>
    <row r="8860" spans="1:2" x14ac:dyDescent="0.25">
      <c r="A8860" t="s">
        <v>17312</v>
      </c>
      <c r="B8860" t="s">
        <v>17313</v>
      </c>
    </row>
    <row r="8861" spans="1:2" x14ac:dyDescent="0.25">
      <c r="A8861" t="s">
        <v>17314</v>
      </c>
      <c r="B8861" t="s">
        <v>17315</v>
      </c>
    </row>
    <row r="8862" spans="1:2" x14ac:dyDescent="0.25">
      <c r="A8862" t="s">
        <v>17316</v>
      </c>
      <c r="B8862" t="s">
        <v>17305</v>
      </c>
    </row>
    <row r="8863" spans="1:2" x14ac:dyDescent="0.25">
      <c r="A8863" t="s">
        <v>17317</v>
      </c>
      <c r="B8863" t="s">
        <v>17318</v>
      </c>
    </row>
    <row r="8864" spans="1:2" x14ac:dyDescent="0.25">
      <c r="A8864" t="s">
        <v>17319</v>
      </c>
      <c r="B8864" t="s">
        <v>17320</v>
      </c>
    </row>
    <row r="8865" spans="1:2" x14ac:dyDescent="0.25">
      <c r="A8865" t="s">
        <v>17321</v>
      </c>
      <c r="B8865" t="s">
        <v>17322</v>
      </c>
    </row>
    <row r="8866" spans="1:2" x14ac:dyDescent="0.25">
      <c r="A8866" t="s">
        <v>17323</v>
      </c>
      <c r="B8866" t="s">
        <v>17324</v>
      </c>
    </row>
    <row r="8867" spans="1:2" x14ac:dyDescent="0.25">
      <c r="A8867" t="s">
        <v>17325</v>
      </c>
      <c r="B8867" t="s">
        <v>17326</v>
      </c>
    </row>
    <row r="8868" spans="1:2" x14ac:dyDescent="0.25">
      <c r="A8868" t="s">
        <v>17327</v>
      </c>
      <c r="B8868" t="s">
        <v>17328</v>
      </c>
    </row>
    <row r="8869" spans="1:2" x14ac:dyDescent="0.25">
      <c r="A8869" t="s">
        <v>17329</v>
      </c>
      <c r="B8869" t="s">
        <v>17330</v>
      </c>
    </row>
    <row r="8870" spans="1:2" x14ac:dyDescent="0.25">
      <c r="A8870" t="s">
        <v>17331</v>
      </c>
      <c r="B8870" t="s">
        <v>5327</v>
      </c>
    </row>
    <row r="8871" spans="1:2" x14ac:dyDescent="0.25">
      <c r="A8871" t="s">
        <v>17332</v>
      </c>
      <c r="B8871" t="s">
        <v>17333</v>
      </c>
    </row>
    <row r="8872" spans="1:2" x14ac:dyDescent="0.25">
      <c r="A8872" t="s">
        <v>17334</v>
      </c>
      <c r="B8872" t="s">
        <v>2614</v>
      </c>
    </row>
    <row r="8873" spans="1:2" x14ac:dyDescent="0.25">
      <c r="A8873" t="s">
        <v>17335</v>
      </c>
      <c r="B8873" t="s">
        <v>17336</v>
      </c>
    </row>
    <row r="8874" spans="1:2" x14ac:dyDescent="0.25">
      <c r="A8874" t="s">
        <v>17337</v>
      </c>
      <c r="B8874" t="s">
        <v>17338</v>
      </c>
    </row>
    <row r="8875" spans="1:2" x14ac:dyDescent="0.25">
      <c r="A8875" t="s">
        <v>17339</v>
      </c>
      <c r="B8875" t="s">
        <v>17340</v>
      </c>
    </row>
    <row r="8876" spans="1:2" x14ac:dyDescent="0.25">
      <c r="A8876" t="s">
        <v>17341</v>
      </c>
      <c r="B8876" t="s">
        <v>9185</v>
      </c>
    </row>
    <row r="8877" spans="1:2" x14ac:dyDescent="0.25">
      <c r="A8877" t="s">
        <v>17342</v>
      </c>
      <c r="B8877" t="s">
        <v>17343</v>
      </c>
    </row>
    <row r="8878" spans="1:2" x14ac:dyDescent="0.25">
      <c r="A8878" t="s">
        <v>17344</v>
      </c>
      <c r="B8878" t="s">
        <v>17345</v>
      </c>
    </row>
    <row r="8879" spans="1:2" x14ac:dyDescent="0.25">
      <c r="A8879" t="s">
        <v>17346</v>
      </c>
      <c r="B8879" t="s">
        <v>17347</v>
      </c>
    </row>
    <row r="8880" spans="1:2" x14ac:dyDescent="0.25">
      <c r="A8880" t="s">
        <v>17348</v>
      </c>
      <c r="B8880" t="s">
        <v>17349</v>
      </c>
    </row>
    <row r="8881" spans="1:2" x14ac:dyDescent="0.25">
      <c r="A8881" t="s">
        <v>17350</v>
      </c>
      <c r="B8881" t="s">
        <v>1911</v>
      </c>
    </row>
    <row r="8882" spans="1:2" x14ac:dyDescent="0.25">
      <c r="A8882" t="s">
        <v>17351</v>
      </c>
      <c r="B8882" t="s">
        <v>3184</v>
      </c>
    </row>
    <row r="8883" spans="1:2" x14ac:dyDescent="0.25">
      <c r="A8883" t="s">
        <v>17352</v>
      </c>
      <c r="B8883" t="s">
        <v>5759</v>
      </c>
    </row>
    <row r="8884" spans="1:2" x14ac:dyDescent="0.25">
      <c r="A8884" t="s">
        <v>17353</v>
      </c>
      <c r="B8884" t="s">
        <v>17354</v>
      </c>
    </row>
    <row r="8885" spans="1:2" x14ac:dyDescent="0.25">
      <c r="A8885" t="s">
        <v>17355</v>
      </c>
      <c r="B8885" t="s">
        <v>17356</v>
      </c>
    </row>
    <row r="8886" spans="1:2" x14ac:dyDescent="0.25">
      <c r="A8886" t="s">
        <v>17357</v>
      </c>
      <c r="B8886" t="s">
        <v>17358</v>
      </c>
    </row>
    <row r="8887" spans="1:2" x14ac:dyDescent="0.25">
      <c r="A8887" t="s">
        <v>17359</v>
      </c>
      <c r="B8887" t="s">
        <v>17360</v>
      </c>
    </row>
    <row r="8888" spans="1:2" x14ac:dyDescent="0.25">
      <c r="A8888" t="s">
        <v>17361</v>
      </c>
      <c r="B8888" t="s">
        <v>17362</v>
      </c>
    </row>
    <row r="8889" spans="1:2" x14ac:dyDescent="0.25">
      <c r="A8889" t="s">
        <v>17363</v>
      </c>
      <c r="B8889" t="s">
        <v>17364</v>
      </c>
    </row>
    <row r="8890" spans="1:2" x14ac:dyDescent="0.25">
      <c r="A8890" t="s">
        <v>17365</v>
      </c>
      <c r="B8890" t="s">
        <v>14318</v>
      </c>
    </row>
    <row r="8891" spans="1:2" x14ac:dyDescent="0.25">
      <c r="A8891" t="s">
        <v>17366</v>
      </c>
      <c r="B8891" t="s">
        <v>2572</v>
      </c>
    </row>
    <row r="8892" spans="1:2" x14ac:dyDescent="0.25">
      <c r="A8892" t="s">
        <v>17367</v>
      </c>
      <c r="B8892" t="s">
        <v>1782</v>
      </c>
    </row>
    <row r="8893" spans="1:2" x14ac:dyDescent="0.25">
      <c r="A8893" t="s">
        <v>17368</v>
      </c>
      <c r="B8893" t="s">
        <v>17369</v>
      </c>
    </row>
    <row r="8894" spans="1:2" x14ac:dyDescent="0.25">
      <c r="A8894" t="s">
        <v>17370</v>
      </c>
      <c r="B8894" t="s">
        <v>17371</v>
      </c>
    </row>
    <row r="8895" spans="1:2" x14ac:dyDescent="0.25">
      <c r="A8895" t="s">
        <v>17372</v>
      </c>
      <c r="B8895" t="s">
        <v>17373</v>
      </c>
    </row>
    <row r="8896" spans="1:2" x14ac:dyDescent="0.25">
      <c r="A8896" t="s">
        <v>17374</v>
      </c>
      <c r="B8896" t="s">
        <v>17375</v>
      </c>
    </row>
    <row r="8897" spans="1:2" x14ac:dyDescent="0.25">
      <c r="A8897" t="s">
        <v>17376</v>
      </c>
      <c r="B8897" t="s">
        <v>17377</v>
      </c>
    </row>
    <row r="8898" spans="1:2" x14ac:dyDescent="0.25">
      <c r="A8898" t="s">
        <v>17378</v>
      </c>
      <c r="B8898" t="s">
        <v>17379</v>
      </c>
    </row>
    <row r="8899" spans="1:2" x14ac:dyDescent="0.25">
      <c r="A8899" t="s">
        <v>17380</v>
      </c>
      <c r="B8899" t="s">
        <v>17381</v>
      </c>
    </row>
    <row r="8900" spans="1:2" x14ac:dyDescent="0.25">
      <c r="A8900" t="s">
        <v>17382</v>
      </c>
      <c r="B8900" t="s">
        <v>17383</v>
      </c>
    </row>
    <row r="8901" spans="1:2" x14ac:dyDescent="0.25">
      <c r="A8901" t="s">
        <v>17384</v>
      </c>
      <c r="B8901" t="s">
        <v>17385</v>
      </c>
    </row>
    <row r="8902" spans="1:2" x14ac:dyDescent="0.25">
      <c r="A8902" t="s">
        <v>17386</v>
      </c>
      <c r="B8902" t="s">
        <v>6153</v>
      </c>
    </row>
    <row r="8903" spans="1:2" x14ac:dyDescent="0.25">
      <c r="A8903" t="s">
        <v>17387</v>
      </c>
      <c r="B8903" t="s">
        <v>17388</v>
      </c>
    </row>
    <row r="8904" spans="1:2" x14ac:dyDescent="0.25">
      <c r="A8904" t="s">
        <v>17389</v>
      </c>
      <c r="B8904" t="s">
        <v>17390</v>
      </c>
    </row>
    <row r="8905" spans="1:2" x14ac:dyDescent="0.25">
      <c r="A8905" t="s">
        <v>17391</v>
      </c>
      <c r="B8905" t="s">
        <v>17392</v>
      </c>
    </row>
    <row r="8906" spans="1:2" x14ac:dyDescent="0.25">
      <c r="A8906" t="s">
        <v>17393</v>
      </c>
      <c r="B8906" t="s">
        <v>17394</v>
      </c>
    </row>
    <row r="8907" spans="1:2" x14ac:dyDescent="0.25">
      <c r="A8907" t="s">
        <v>17395</v>
      </c>
      <c r="B8907" t="s">
        <v>17396</v>
      </c>
    </row>
    <row r="8908" spans="1:2" x14ac:dyDescent="0.25">
      <c r="A8908" t="s">
        <v>17397</v>
      </c>
      <c r="B8908" t="s">
        <v>11557</v>
      </c>
    </row>
    <row r="8909" spans="1:2" x14ac:dyDescent="0.25">
      <c r="A8909" t="s">
        <v>17398</v>
      </c>
      <c r="B8909" t="s">
        <v>17399</v>
      </c>
    </row>
    <row r="8910" spans="1:2" x14ac:dyDescent="0.25">
      <c r="A8910" t="s">
        <v>17400</v>
      </c>
      <c r="B8910" t="s">
        <v>17401</v>
      </c>
    </row>
    <row r="8911" spans="1:2" x14ac:dyDescent="0.25">
      <c r="A8911" t="s">
        <v>17402</v>
      </c>
      <c r="B8911" t="s">
        <v>17403</v>
      </c>
    </row>
    <row r="8912" spans="1:2" x14ac:dyDescent="0.25">
      <c r="A8912" t="s">
        <v>17404</v>
      </c>
      <c r="B8912" t="s">
        <v>17405</v>
      </c>
    </row>
    <row r="8913" spans="1:2" x14ac:dyDescent="0.25">
      <c r="A8913" t="s">
        <v>17406</v>
      </c>
      <c r="B8913" t="s">
        <v>17407</v>
      </c>
    </row>
    <row r="8914" spans="1:2" x14ac:dyDescent="0.25">
      <c r="A8914" t="s">
        <v>17408</v>
      </c>
      <c r="B8914" t="s">
        <v>17409</v>
      </c>
    </row>
    <row r="8915" spans="1:2" x14ac:dyDescent="0.25">
      <c r="A8915" t="s">
        <v>17410</v>
      </c>
      <c r="B8915" t="s">
        <v>17411</v>
      </c>
    </row>
    <row r="8916" spans="1:2" x14ac:dyDescent="0.25">
      <c r="A8916" t="s">
        <v>17412</v>
      </c>
      <c r="B8916" t="s">
        <v>5869</v>
      </c>
    </row>
    <row r="8917" spans="1:2" x14ac:dyDescent="0.25">
      <c r="A8917" t="s">
        <v>17413</v>
      </c>
      <c r="B8917" t="s">
        <v>3645</v>
      </c>
    </row>
    <row r="8918" spans="1:2" x14ac:dyDescent="0.25">
      <c r="A8918" t="s">
        <v>17414</v>
      </c>
      <c r="B8918" t="s">
        <v>5333</v>
      </c>
    </row>
    <row r="8919" spans="1:2" x14ac:dyDescent="0.25">
      <c r="A8919" t="s">
        <v>17415</v>
      </c>
      <c r="B8919" t="s">
        <v>4399</v>
      </c>
    </row>
    <row r="8920" spans="1:2" x14ac:dyDescent="0.25">
      <c r="A8920" t="s">
        <v>17416</v>
      </c>
      <c r="B8920" t="s">
        <v>17417</v>
      </c>
    </row>
    <row r="8921" spans="1:2" x14ac:dyDescent="0.25">
      <c r="A8921" t="s">
        <v>17418</v>
      </c>
      <c r="B8921" t="s">
        <v>17419</v>
      </c>
    </row>
    <row r="8922" spans="1:2" x14ac:dyDescent="0.25">
      <c r="A8922" t="s">
        <v>17420</v>
      </c>
      <c r="B8922" t="s">
        <v>17421</v>
      </c>
    </row>
    <row r="8923" spans="1:2" x14ac:dyDescent="0.25">
      <c r="A8923" t="s">
        <v>17422</v>
      </c>
      <c r="B8923" t="s">
        <v>17423</v>
      </c>
    </row>
    <row r="8924" spans="1:2" x14ac:dyDescent="0.25">
      <c r="A8924" t="s">
        <v>17424</v>
      </c>
      <c r="B8924" t="s">
        <v>2742</v>
      </c>
    </row>
    <row r="8925" spans="1:2" x14ac:dyDescent="0.25">
      <c r="A8925" t="s">
        <v>17425</v>
      </c>
      <c r="B8925" t="s">
        <v>17426</v>
      </c>
    </row>
    <row r="8926" spans="1:2" x14ac:dyDescent="0.25">
      <c r="A8926" t="s">
        <v>17427</v>
      </c>
      <c r="B8926" t="s">
        <v>17428</v>
      </c>
    </row>
    <row r="8927" spans="1:2" x14ac:dyDescent="0.25">
      <c r="A8927" t="s">
        <v>17429</v>
      </c>
      <c r="B8927" t="s">
        <v>17430</v>
      </c>
    </row>
    <row r="8928" spans="1:2" x14ac:dyDescent="0.25">
      <c r="A8928" t="s">
        <v>17431</v>
      </c>
      <c r="B8928" t="s">
        <v>17432</v>
      </c>
    </row>
    <row r="8929" spans="1:2" x14ac:dyDescent="0.25">
      <c r="A8929" t="s">
        <v>17433</v>
      </c>
      <c r="B8929" t="s">
        <v>17434</v>
      </c>
    </row>
    <row r="8930" spans="1:2" x14ac:dyDescent="0.25">
      <c r="A8930" t="s">
        <v>17435</v>
      </c>
      <c r="B8930" t="s">
        <v>17436</v>
      </c>
    </row>
    <row r="8931" spans="1:2" x14ac:dyDescent="0.25">
      <c r="A8931" t="s">
        <v>17437</v>
      </c>
      <c r="B8931" t="s">
        <v>17438</v>
      </c>
    </row>
    <row r="8932" spans="1:2" x14ac:dyDescent="0.25">
      <c r="A8932" t="s">
        <v>17439</v>
      </c>
      <c r="B8932" t="s">
        <v>17436</v>
      </c>
    </row>
    <row r="8933" spans="1:2" x14ac:dyDescent="0.25">
      <c r="A8933" t="s">
        <v>17440</v>
      </c>
      <c r="B8933" t="s">
        <v>17441</v>
      </c>
    </row>
    <row r="8934" spans="1:2" x14ac:dyDescent="0.25">
      <c r="A8934" t="s">
        <v>17442</v>
      </c>
      <c r="B8934" t="s">
        <v>13361</v>
      </c>
    </row>
    <row r="8935" spans="1:2" x14ac:dyDescent="0.25">
      <c r="A8935" t="s">
        <v>17443</v>
      </c>
      <c r="B8935" t="s">
        <v>17444</v>
      </c>
    </row>
    <row r="8936" spans="1:2" x14ac:dyDescent="0.25">
      <c r="A8936" t="s">
        <v>17445</v>
      </c>
      <c r="B8936" t="s">
        <v>17446</v>
      </c>
    </row>
    <row r="8937" spans="1:2" x14ac:dyDescent="0.25">
      <c r="A8937" t="s">
        <v>17447</v>
      </c>
      <c r="B8937" t="s">
        <v>13361</v>
      </c>
    </row>
    <row r="8938" spans="1:2" x14ac:dyDescent="0.25">
      <c r="A8938" t="s">
        <v>17448</v>
      </c>
      <c r="B8938" t="s">
        <v>17449</v>
      </c>
    </row>
    <row r="8939" spans="1:2" x14ac:dyDescent="0.25">
      <c r="A8939" t="s">
        <v>17450</v>
      </c>
      <c r="B8939" t="s">
        <v>17451</v>
      </c>
    </row>
    <row r="8940" spans="1:2" x14ac:dyDescent="0.25">
      <c r="A8940" t="s">
        <v>17452</v>
      </c>
      <c r="B8940" t="s">
        <v>17453</v>
      </c>
    </row>
    <row r="8941" spans="1:2" x14ac:dyDescent="0.25">
      <c r="A8941" t="s">
        <v>17454</v>
      </c>
      <c r="B8941" t="s">
        <v>17455</v>
      </c>
    </row>
    <row r="8942" spans="1:2" x14ac:dyDescent="0.25">
      <c r="A8942" t="s">
        <v>17456</v>
      </c>
      <c r="B8942" t="s">
        <v>17457</v>
      </c>
    </row>
    <row r="8943" spans="1:2" x14ac:dyDescent="0.25">
      <c r="A8943" t="s">
        <v>17458</v>
      </c>
      <c r="B8943" t="s">
        <v>17459</v>
      </c>
    </row>
    <row r="8944" spans="1:2" x14ac:dyDescent="0.25">
      <c r="A8944" t="s">
        <v>17460</v>
      </c>
      <c r="B8944" t="s">
        <v>17461</v>
      </c>
    </row>
    <row r="8945" spans="1:2" x14ac:dyDescent="0.25">
      <c r="A8945" t="s">
        <v>17462</v>
      </c>
      <c r="B8945" t="s">
        <v>17463</v>
      </c>
    </row>
    <row r="8946" spans="1:2" x14ac:dyDescent="0.25">
      <c r="A8946" t="s">
        <v>17464</v>
      </c>
      <c r="B8946" t="s">
        <v>17465</v>
      </c>
    </row>
    <row r="8947" spans="1:2" x14ac:dyDescent="0.25">
      <c r="A8947" t="s">
        <v>17466</v>
      </c>
      <c r="B8947" t="s">
        <v>17467</v>
      </c>
    </row>
    <row r="8948" spans="1:2" x14ac:dyDescent="0.25">
      <c r="A8948" t="s">
        <v>17468</v>
      </c>
      <c r="B8948" t="s">
        <v>14404</v>
      </c>
    </row>
    <row r="8949" spans="1:2" x14ac:dyDescent="0.25">
      <c r="A8949" t="s">
        <v>17469</v>
      </c>
      <c r="B8949" t="s">
        <v>11754</v>
      </c>
    </row>
    <row r="8950" spans="1:2" x14ac:dyDescent="0.25">
      <c r="A8950" t="s">
        <v>17470</v>
      </c>
      <c r="B8950" t="s">
        <v>17471</v>
      </c>
    </row>
    <row r="8951" spans="1:2" x14ac:dyDescent="0.25">
      <c r="A8951" t="s">
        <v>17472</v>
      </c>
      <c r="B8951" t="s">
        <v>17473</v>
      </c>
    </row>
    <row r="8952" spans="1:2" x14ac:dyDescent="0.25">
      <c r="A8952" t="s">
        <v>17474</v>
      </c>
      <c r="B8952" t="s">
        <v>17475</v>
      </c>
    </row>
    <row r="8953" spans="1:2" x14ac:dyDescent="0.25">
      <c r="A8953" t="s">
        <v>17476</v>
      </c>
      <c r="B8953" t="s">
        <v>17477</v>
      </c>
    </row>
    <row r="8954" spans="1:2" x14ac:dyDescent="0.25">
      <c r="A8954" t="s">
        <v>17478</v>
      </c>
      <c r="B8954" t="s">
        <v>17479</v>
      </c>
    </row>
    <row r="8955" spans="1:2" x14ac:dyDescent="0.25">
      <c r="A8955" t="s">
        <v>17480</v>
      </c>
      <c r="B8955" t="s">
        <v>17481</v>
      </c>
    </row>
    <row r="8956" spans="1:2" x14ac:dyDescent="0.25">
      <c r="A8956" t="s">
        <v>17482</v>
      </c>
      <c r="B8956" t="s">
        <v>17483</v>
      </c>
    </row>
    <row r="8957" spans="1:2" x14ac:dyDescent="0.25">
      <c r="A8957" t="s">
        <v>17484</v>
      </c>
      <c r="B8957" t="s">
        <v>17485</v>
      </c>
    </row>
    <row r="8958" spans="1:2" x14ac:dyDescent="0.25">
      <c r="A8958" t="s">
        <v>17486</v>
      </c>
      <c r="B8958" t="s">
        <v>17487</v>
      </c>
    </row>
    <row r="8959" spans="1:2" x14ac:dyDescent="0.25">
      <c r="A8959" t="s">
        <v>17488</v>
      </c>
      <c r="B8959" t="s">
        <v>17487</v>
      </c>
    </row>
    <row r="8960" spans="1:2" x14ac:dyDescent="0.25">
      <c r="A8960" t="s">
        <v>17489</v>
      </c>
      <c r="B8960" t="s">
        <v>12097</v>
      </c>
    </row>
    <row r="8961" spans="1:2" x14ac:dyDescent="0.25">
      <c r="A8961" t="s">
        <v>17490</v>
      </c>
      <c r="B8961" t="s">
        <v>17491</v>
      </c>
    </row>
    <row r="8962" spans="1:2" x14ac:dyDescent="0.25">
      <c r="A8962" t="s">
        <v>17492</v>
      </c>
      <c r="B8962" t="s">
        <v>17493</v>
      </c>
    </row>
    <row r="8963" spans="1:2" x14ac:dyDescent="0.25">
      <c r="A8963" t="s">
        <v>17494</v>
      </c>
      <c r="B8963" t="s">
        <v>15977</v>
      </c>
    </row>
    <row r="8964" spans="1:2" x14ac:dyDescent="0.25">
      <c r="A8964" t="s">
        <v>17495</v>
      </c>
      <c r="B8964" t="s">
        <v>8184</v>
      </c>
    </row>
    <row r="8965" spans="1:2" x14ac:dyDescent="0.25">
      <c r="A8965" t="s">
        <v>17496</v>
      </c>
      <c r="B8965" t="s">
        <v>15977</v>
      </c>
    </row>
    <row r="8966" spans="1:2" x14ac:dyDescent="0.25">
      <c r="A8966" t="s">
        <v>17497</v>
      </c>
      <c r="B8966" t="s">
        <v>5339</v>
      </c>
    </row>
    <row r="8967" spans="1:2" x14ac:dyDescent="0.25">
      <c r="A8967" t="s">
        <v>17498</v>
      </c>
      <c r="B8967" t="s">
        <v>17499</v>
      </c>
    </row>
    <row r="8968" spans="1:2" x14ac:dyDescent="0.25">
      <c r="A8968" t="s">
        <v>17500</v>
      </c>
      <c r="B8968" t="s">
        <v>17501</v>
      </c>
    </row>
    <row r="8969" spans="1:2" x14ac:dyDescent="0.25">
      <c r="A8969" t="s">
        <v>17502</v>
      </c>
      <c r="B8969" t="s">
        <v>17503</v>
      </c>
    </row>
    <row r="8970" spans="1:2" x14ac:dyDescent="0.25">
      <c r="A8970" t="s">
        <v>17504</v>
      </c>
      <c r="B8970" t="s">
        <v>2808</v>
      </c>
    </row>
    <row r="8971" spans="1:2" x14ac:dyDescent="0.25">
      <c r="A8971" t="s">
        <v>17505</v>
      </c>
      <c r="B8971" t="s">
        <v>17506</v>
      </c>
    </row>
    <row r="8972" spans="1:2" x14ac:dyDescent="0.25">
      <c r="A8972" t="s">
        <v>17507</v>
      </c>
      <c r="B8972" t="s">
        <v>12900</v>
      </c>
    </row>
    <row r="8973" spans="1:2" x14ac:dyDescent="0.25">
      <c r="A8973" t="s">
        <v>17508</v>
      </c>
      <c r="B8973" t="s">
        <v>2447</v>
      </c>
    </row>
    <row r="8974" spans="1:2" x14ac:dyDescent="0.25">
      <c r="A8974" t="s">
        <v>17509</v>
      </c>
      <c r="B8974" t="s">
        <v>17510</v>
      </c>
    </row>
    <row r="8975" spans="1:2" x14ac:dyDescent="0.25">
      <c r="A8975" t="s">
        <v>17511</v>
      </c>
      <c r="B8975" t="s">
        <v>7960</v>
      </c>
    </row>
    <row r="8976" spans="1:2" x14ac:dyDescent="0.25">
      <c r="A8976" t="s">
        <v>17512</v>
      </c>
      <c r="B8976" t="s">
        <v>17513</v>
      </c>
    </row>
    <row r="8977" spans="1:2" x14ac:dyDescent="0.25">
      <c r="A8977" t="s">
        <v>17514</v>
      </c>
      <c r="B8977" t="s">
        <v>17515</v>
      </c>
    </row>
    <row r="8978" spans="1:2" x14ac:dyDescent="0.25">
      <c r="A8978" t="s">
        <v>17516</v>
      </c>
      <c r="B8978" t="s">
        <v>17517</v>
      </c>
    </row>
    <row r="8979" spans="1:2" x14ac:dyDescent="0.25">
      <c r="A8979" t="s">
        <v>17518</v>
      </c>
      <c r="B8979" t="s">
        <v>2447</v>
      </c>
    </row>
    <row r="8980" spans="1:2" x14ac:dyDescent="0.25">
      <c r="A8980" t="s">
        <v>17519</v>
      </c>
      <c r="B8980" t="s">
        <v>1663</v>
      </c>
    </row>
    <row r="8981" spans="1:2" x14ac:dyDescent="0.25">
      <c r="A8981" t="s">
        <v>17520</v>
      </c>
      <c r="B8981" t="s">
        <v>17521</v>
      </c>
    </row>
    <row r="8982" spans="1:2" x14ac:dyDescent="0.25">
      <c r="A8982" t="s">
        <v>17522</v>
      </c>
      <c r="B8982" t="s">
        <v>17523</v>
      </c>
    </row>
    <row r="8983" spans="1:2" x14ac:dyDescent="0.25">
      <c r="A8983" t="s">
        <v>17524</v>
      </c>
      <c r="B8983" t="s">
        <v>17525</v>
      </c>
    </row>
    <row r="8984" spans="1:2" x14ac:dyDescent="0.25">
      <c r="A8984" t="s">
        <v>17526</v>
      </c>
      <c r="B8984" t="s">
        <v>17527</v>
      </c>
    </row>
    <row r="8985" spans="1:2" x14ac:dyDescent="0.25">
      <c r="A8985" t="s">
        <v>17528</v>
      </c>
      <c r="B8985" t="s">
        <v>17529</v>
      </c>
    </row>
    <row r="8986" spans="1:2" x14ac:dyDescent="0.25">
      <c r="A8986" t="s">
        <v>17530</v>
      </c>
      <c r="B8986" t="s">
        <v>17531</v>
      </c>
    </row>
    <row r="8987" spans="1:2" x14ac:dyDescent="0.25">
      <c r="A8987" t="s">
        <v>17532</v>
      </c>
      <c r="B8987" t="s">
        <v>17533</v>
      </c>
    </row>
    <row r="8988" spans="1:2" x14ac:dyDescent="0.25">
      <c r="A8988" t="s">
        <v>17534</v>
      </c>
      <c r="B8988" t="s">
        <v>1947</v>
      </c>
    </row>
    <row r="8989" spans="1:2" x14ac:dyDescent="0.25">
      <c r="A8989" t="s">
        <v>17535</v>
      </c>
      <c r="B8989" t="s">
        <v>17536</v>
      </c>
    </row>
    <row r="8990" spans="1:2" x14ac:dyDescent="0.25">
      <c r="A8990" t="s">
        <v>17537</v>
      </c>
      <c r="B8990" t="s">
        <v>2701</v>
      </c>
    </row>
    <row r="8991" spans="1:2" x14ac:dyDescent="0.25">
      <c r="A8991" t="s">
        <v>17538</v>
      </c>
      <c r="B8991" t="s">
        <v>17539</v>
      </c>
    </row>
    <row r="8992" spans="1:2" x14ac:dyDescent="0.25">
      <c r="A8992" t="s">
        <v>17540</v>
      </c>
      <c r="B8992" t="s">
        <v>8297</v>
      </c>
    </row>
    <row r="8993" spans="1:2" x14ac:dyDescent="0.25">
      <c r="A8993" t="s">
        <v>17541</v>
      </c>
      <c r="B8993" t="s">
        <v>2889</v>
      </c>
    </row>
    <row r="8994" spans="1:2" x14ac:dyDescent="0.25">
      <c r="A8994" t="s">
        <v>17542</v>
      </c>
      <c r="B8994" t="s">
        <v>4341</v>
      </c>
    </row>
    <row r="8995" spans="1:2" x14ac:dyDescent="0.25">
      <c r="A8995" t="s">
        <v>17543</v>
      </c>
      <c r="B8995" t="s">
        <v>17544</v>
      </c>
    </row>
    <row r="8996" spans="1:2" x14ac:dyDescent="0.25">
      <c r="A8996" t="s">
        <v>17545</v>
      </c>
      <c r="B8996" t="s">
        <v>17546</v>
      </c>
    </row>
    <row r="8997" spans="1:2" x14ac:dyDescent="0.25">
      <c r="A8997" t="s">
        <v>17547</v>
      </c>
      <c r="B8997" t="s">
        <v>17548</v>
      </c>
    </row>
    <row r="8998" spans="1:2" x14ac:dyDescent="0.25">
      <c r="A8998" t="s">
        <v>17549</v>
      </c>
      <c r="B8998" t="s">
        <v>17550</v>
      </c>
    </row>
    <row r="8999" spans="1:2" x14ac:dyDescent="0.25">
      <c r="A8999" t="s">
        <v>17551</v>
      </c>
      <c r="B8999" t="s">
        <v>17552</v>
      </c>
    </row>
    <row r="9000" spans="1:2" x14ac:dyDescent="0.25">
      <c r="A9000" t="s">
        <v>17553</v>
      </c>
      <c r="B9000" t="s">
        <v>17554</v>
      </c>
    </row>
    <row r="9001" spans="1:2" x14ac:dyDescent="0.25">
      <c r="A9001" t="s">
        <v>17555</v>
      </c>
      <c r="B9001" t="s">
        <v>17556</v>
      </c>
    </row>
    <row r="9002" spans="1:2" x14ac:dyDescent="0.25">
      <c r="A9002" t="s">
        <v>17557</v>
      </c>
      <c r="B9002" t="s">
        <v>17558</v>
      </c>
    </row>
    <row r="9003" spans="1:2" x14ac:dyDescent="0.25">
      <c r="A9003" t="s">
        <v>17559</v>
      </c>
      <c r="B9003" t="s">
        <v>17560</v>
      </c>
    </row>
    <row r="9004" spans="1:2" x14ac:dyDescent="0.25">
      <c r="A9004" t="s">
        <v>17561</v>
      </c>
      <c r="B9004" t="s">
        <v>17562</v>
      </c>
    </row>
    <row r="9005" spans="1:2" x14ac:dyDescent="0.25">
      <c r="A9005" t="s">
        <v>17563</v>
      </c>
      <c r="B9005" t="s">
        <v>4974</v>
      </c>
    </row>
    <row r="9006" spans="1:2" x14ac:dyDescent="0.25">
      <c r="A9006" t="s">
        <v>17564</v>
      </c>
      <c r="B9006" t="s">
        <v>17554</v>
      </c>
    </row>
    <row r="9007" spans="1:2" x14ac:dyDescent="0.25">
      <c r="A9007" t="s">
        <v>17565</v>
      </c>
      <c r="B9007" t="s">
        <v>17566</v>
      </c>
    </row>
    <row r="9008" spans="1:2" x14ac:dyDescent="0.25">
      <c r="A9008" t="s">
        <v>17567</v>
      </c>
      <c r="B9008" t="s">
        <v>17568</v>
      </c>
    </row>
    <row r="9009" spans="1:2" x14ac:dyDescent="0.25">
      <c r="A9009" t="s">
        <v>17569</v>
      </c>
      <c r="B9009" t="s">
        <v>17570</v>
      </c>
    </row>
    <row r="9010" spans="1:2" x14ac:dyDescent="0.25">
      <c r="A9010" t="s">
        <v>17571</v>
      </c>
      <c r="B9010" t="s">
        <v>17572</v>
      </c>
    </row>
    <row r="9011" spans="1:2" x14ac:dyDescent="0.25">
      <c r="A9011" t="s">
        <v>17573</v>
      </c>
      <c r="B9011" t="s">
        <v>17574</v>
      </c>
    </row>
    <row r="9012" spans="1:2" x14ac:dyDescent="0.25">
      <c r="A9012" t="s">
        <v>17575</v>
      </c>
      <c r="B9012" t="s">
        <v>17576</v>
      </c>
    </row>
    <row r="9013" spans="1:2" x14ac:dyDescent="0.25">
      <c r="A9013" t="s">
        <v>17577</v>
      </c>
      <c r="B9013" t="s">
        <v>17578</v>
      </c>
    </row>
    <row r="9014" spans="1:2" x14ac:dyDescent="0.25">
      <c r="A9014" t="s">
        <v>17579</v>
      </c>
      <c r="B9014" t="s">
        <v>17580</v>
      </c>
    </row>
    <row r="9015" spans="1:2" x14ac:dyDescent="0.25">
      <c r="A9015" t="s">
        <v>17581</v>
      </c>
      <c r="B9015" t="s">
        <v>17582</v>
      </c>
    </row>
    <row r="9016" spans="1:2" x14ac:dyDescent="0.25">
      <c r="A9016" t="s">
        <v>17583</v>
      </c>
      <c r="B9016" t="s">
        <v>17584</v>
      </c>
    </row>
    <row r="9017" spans="1:2" x14ac:dyDescent="0.25">
      <c r="A9017" t="s">
        <v>17585</v>
      </c>
      <c r="B9017" t="s">
        <v>2441</v>
      </c>
    </row>
    <row r="9018" spans="1:2" x14ac:dyDescent="0.25">
      <c r="A9018" t="s">
        <v>17586</v>
      </c>
      <c r="B9018" t="s">
        <v>17584</v>
      </c>
    </row>
    <row r="9019" spans="1:2" x14ac:dyDescent="0.25">
      <c r="A9019" t="s">
        <v>17587</v>
      </c>
      <c r="B9019" t="s">
        <v>17588</v>
      </c>
    </row>
    <row r="9020" spans="1:2" x14ac:dyDescent="0.25">
      <c r="A9020" t="s">
        <v>17589</v>
      </c>
      <c r="B9020" t="s">
        <v>3518</v>
      </c>
    </row>
    <row r="9021" spans="1:2" x14ac:dyDescent="0.25">
      <c r="A9021" t="s">
        <v>17590</v>
      </c>
      <c r="B9021" t="s">
        <v>17591</v>
      </c>
    </row>
    <row r="9022" spans="1:2" x14ac:dyDescent="0.25">
      <c r="A9022" t="s">
        <v>17592</v>
      </c>
      <c r="B9022" t="s">
        <v>3525</v>
      </c>
    </row>
    <row r="9023" spans="1:2" x14ac:dyDescent="0.25">
      <c r="A9023" t="s">
        <v>17593</v>
      </c>
      <c r="B9023" t="s">
        <v>15299</v>
      </c>
    </row>
    <row r="9024" spans="1:2" x14ac:dyDescent="0.25">
      <c r="A9024" t="s">
        <v>17594</v>
      </c>
      <c r="B9024" t="s">
        <v>3944</v>
      </c>
    </row>
    <row r="9025" spans="1:2" x14ac:dyDescent="0.25">
      <c r="A9025" t="s">
        <v>17595</v>
      </c>
      <c r="B9025" t="s">
        <v>1750</v>
      </c>
    </row>
    <row r="9026" spans="1:2" x14ac:dyDescent="0.25">
      <c r="A9026" t="s">
        <v>17596</v>
      </c>
      <c r="B9026" t="s">
        <v>17597</v>
      </c>
    </row>
    <row r="9027" spans="1:2" x14ac:dyDescent="0.25">
      <c r="A9027" t="s">
        <v>17598</v>
      </c>
      <c r="B9027" t="s">
        <v>17599</v>
      </c>
    </row>
    <row r="9028" spans="1:2" x14ac:dyDescent="0.25">
      <c r="A9028" t="s">
        <v>17600</v>
      </c>
      <c r="B9028" t="s">
        <v>17601</v>
      </c>
    </row>
    <row r="9029" spans="1:2" x14ac:dyDescent="0.25">
      <c r="A9029" t="s">
        <v>17602</v>
      </c>
      <c r="B9029" t="s">
        <v>17603</v>
      </c>
    </row>
    <row r="9030" spans="1:2" x14ac:dyDescent="0.25">
      <c r="A9030" t="s">
        <v>17604</v>
      </c>
      <c r="B9030" t="s">
        <v>8775</v>
      </c>
    </row>
    <row r="9031" spans="1:2" x14ac:dyDescent="0.25">
      <c r="A9031" t="s">
        <v>17605</v>
      </c>
      <c r="B9031" t="s">
        <v>17606</v>
      </c>
    </row>
    <row r="9032" spans="1:2" x14ac:dyDescent="0.25">
      <c r="A9032" t="s">
        <v>17607</v>
      </c>
      <c r="B9032" t="s">
        <v>3195</v>
      </c>
    </row>
    <row r="9033" spans="1:2" x14ac:dyDescent="0.25">
      <c r="A9033" t="s">
        <v>17608</v>
      </c>
      <c r="B9033" t="s">
        <v>17609</v>
      </c>
    </row>
    <row r="9034" spans="1:2" x14ac:dyDescent="0.25">
      <c r="A9034" t="s">
        <v>17610</v>
      </c>
      <c r="B9034" t="s">
        <v>3770</v>
      </c>
    </row>
    <row r="9035" spans="1:2" x14ac:dyDescent="0.25">
      <c r="A9035" t="s">
        <v>17611</v>
      </c>
      <c r="B9035" t="s">
        <v>2215</v>
      </c>
    </row>
    <row r="9036" spans="1:2" x14ac:dyDescent="0.25">
      <c r="A9036" t="s">
        <v>17612</v>
      </c>
      <c r="B9036" t="s">
        <v>17613</v>
      </c>
    </row>
    <row r="9037" spans="1:2" x14ac:dyDescent="0.25">
      <c r="A9037" t="s">
        <v>17614</v>
      </c>
      <c r="B9037" t="s">
        <v>5637</v>
      </c>
    </row>
    <row r="9038" spans="1:2" x14ac:dyDescent="0.25">
      <c r="A9038" t="s">
        <v>17615</v>
      </c>
      <c r="B9038" t="s">
        <v>17616</v>
      </c>
    </row>
    <row r="9039" spans="1:2" x14ac:dyDescent="0.25">
      <c r="A9039" t="s">
        <v>17617</v>
      </c>
      <c r="B9039" t="s">
        <v>17618</v>
      </c>
    </row>
    <row r="9040" spans="1:2" x14ac:dyDescent="0.25">
      <c r="A9040" t="s">
        <v>17619</v>
      </c>
      <c r="B9040" t="s">
        <v>17620</v>
      </c>
    </row>
    <row r="9041" spans="1:2" x14ac:dyDescent="0.25">
      <c r="A9041" t="s">
        <v>17621</v>
      </c>
      <c r="B9041" t="s">
        <v>17622</v>
      </c>
    </row>
    <row r="9042" spans="1:2" x14ac:dyDescent="0.25">
      <c r="A9042" t="s">
        <v>17623</v>
      </c>
      <c r="B9042" t="s">
        <v>17624</v>
      </c>
    </row>
    <row r="9043" spans="1:2" x14ac:dyDescent="0.25">
      <c r="A9043" t="s">
        <v>17625</v>
      </c>
      <c r="B9043" t="s">
        <v>17626</v>
      </c>
    </row>
    <row r="9044" spans="1:2" x14ac:dyDescent="0.25">
      <c r="A9044" t="s">
        <v>17627</v>
      </c>
      <c r="B9044" t="s">
        <v>17628</v>
      </c>
    </row>
    <row r="9045" spans="1:2" x14ac:dyDescent="0.25">
      <c r="A9045" t="s">
        <v>17629</v>
      </c>
      <c r="B9045" t="s">
        <v>17630</v>
      </c>
    </row>
    <row r="9046" spans="1:2" x14ac:dyDescent="0.25">
      <c r="A9046" t="s">
        <v>17631</v>
      </c>
      <c r="B9046" t="s">
        <v>5858</v>
      </c>
    </row>
    <row r="9047" spans="1:2" x14ac:dyDescent="0.25">
      <c r="A9047" t="s">
        <v>17632</v>
      </c>
      <c r="B9047" t="s">
        <v>17633</v>
      </c>
    </row>
    <row r="9048" spans="1:2" x14ac:dyDescent="0.25">
      <c r="A9048" t="s">
        <v>17634</v>
      </c>
      <c r="B9048" t="s">
        <v>10925</v>
      </c>
    </row>
    <row r="9049" spans="1:2" x14ac:dyDescent="0.25">
      <c r="A9049" t="s">
        <v>17635</v>
      </c>
      <c r="B9049" t="s">
        <v>17636</v>
      </c>
    </row>
    <row r="9050" spans="1:2" x14ac:dyDescent="0.25">
      <c r="A9050" t="s">
        <v>17637</v>
      </c>
      <c r="B9050" t="s">
        <v>17638</v>
      </c>
    </row>
    <row r="9051" spans="1:2" x14ac:dyDescent="0.25">
      <c r="A9051" t="s">
        <v>17639</v>
      </c>
      <c r="B9051" t="s">
        <v>1963</v>
      </c>
    </row>
    <row r="9052" spans="1:2" x14ac:dyDescent="0.25">
      <c r="A9052" t="s">
        <v>17640</v>
      </c>
      <c r="B9052" t="s">
        <v>17641</v>
      </c>
    </row>
    <row r="9053" spans="1:2" x14ac:dyDescent="0.25">
      <c r="A9053" t="s">
        <v>17642</v>
      </c>
      <c r="B9053" t="s">
        <v>11540</v>
      </c>
    </row>
    <row r="9054" spans="1:2" x14ac:dyDescent="0.25">
      <c r="A9054" t="s">
        <v>17643</v>
      </c>
      <c r="B9054" t="s">
        <v>12026</v>
      </c>
    </row>
    <row r="9055" spans="1:2" x14ac:dyDescent="0.25">
      <c r="A9055" t="s">
        <v>17644</v>
      </c>
      <c r="B9055" t="s">
        <v>17645</v>
      </c>
    </row>
    <row r="9056" spans="1:2" x14ac:dyDescent="0.25">
      <c r="A9056" t="s">
        <v>17646</v>
      </c>
      <c r="B9056" t="s">
        <v>17647</v>
      </c>
    </row>
    <row r="9057" spans="1:2" x14ac:dyDescent="0.25">
      <c r="A9057" t="s">
        <v>17648</v>
      </c>
      <c r="B9057" t="s">
        <v>17649</v>
      </c>
    </row>
    <row r="9058" spans="1:2" x14ac:dyDescent="0.25">
      <c r="A9058" t="s">
        <v>17650</v>
      </c>
      <c r="B9058" t="s">
        <v>17651</v>
      </c>
    </row>
    <row r="9059" spans="1:2" x14ac:dyDescent="0.25">
      <c r="A9059" t="s">
        <v>17652</v>
      </c>
      <c r="B9059" t="s">
        <v>17653</v>
      </c>
    </row>
    <row r="9060" spans="1:2" x14ac:dyDescent="0.25">
      <c r="A9060" t="s">
        <v>17654</v>
      </c>
      <c r="B9060" t="s">
        <v>2496</v>
      </c>
    </row>
    <row r="9061" spans="1:2" x14ac:dyDescent="0.25">
      <c r="A9061" t="s">
        <v>17655</v>
      </c>
      <c r="B9061" t="s">
        <v>17656</v>
      </c>
    </row>
    <row r="9062" spans="1:2" x14ac:dyDescent="0.25">
      <c r="A9062" t="s">
        <v>17657</v>
      </c>
      <c r="B9062" t="s">
        <v>17658</v>
      </c>
    </row>
    <row r="9063" spans="1:2" x14ac:dyDescent="0.25">
      <c r="A9063" t="s">
        <v>17659</v>
      </c>
      <c r="B9063" t="s">
        <v>17660</v>
      </c>
    </row>
    <row r="9064" spans="1:2" x14ac:dyDescent="0.25">
      <c r="A9064" t="s">
        <v>17661</v>
      </c>
      <c r="B9064" t="s">
        <v>17662</v>
      </c>
    </row>
    <row r="9065" spans="1:2" x14ac:dyDescent="0.25">
      <c r="A9065" t="s">
        <v>17663</v>
      </c>
      <c r="B9065" t="s">
        <v>17664</v>
      </c>
    </row>
    <row r="9066" spans="1:2" x14ac:dyDescent="0.25">
      <c r="A9066" t="s">
        <v>17665</v>
      </c>
      <c r="B9066" t="s">
        <v>17666</v>
      </c>
    </row>
    <row r="9067" spans="1:2" x14ac:dyDescent="0.25">
      <c r="A9067" t="s">
        <v>17667</v>
      </c>
      <c r="B9067" t="s">
        <v>17668</v>
      </c>
    </row>
    <row r="9068" spans="1:2" x14ac:dyDescent="0.25">
      <c r="A9068" t="s">
        <v>17669</v>
      </c>
      <c r="B9068" t="s">
        <v>17670</v>
      </c>
    </row>
    <row r="9069" spans="1:2" x14ac:dyDescent="0.25">
      <c r="A9069" t="s">
        <v>17671</v>
      </c>
      <c r="B9069" t="s">
        <v>17672</v>
      </c>
    </row>
    <row r="9070" spans="1:2" x14ac:dyDescent="0.25">
      <c r="A9070" t="s">
        <v>17673</v>
      </c>
      <c r="B9070" t="s">
        <v>17674</v>
      </c>
    </row>
    <row r="9071" spans="1:2" x14ac:dyDescent="0.25">
      <c r="A9071" t="s">
        <v>17675</v>
      </c>
      <c r="B9071" t="s">
        <v>17676</v>
      </c>
    </row>
    <row r="9072" spans="1:2" x14ac:dyDescent="0.25">
      <c r="A9072" t="s">
        <v>17677</v>
      </c>
      <c r="B9072" t="s">
        <v>17678</v>
      </c>
    </row>
    <row r="9073" spans="1:2" x14ac:dyDescent="0.25">
      <c r="A9073" t="s">
        <v>17679</v>
      </c>
      <c r="B9073" t="s">
        <v>17680</v>
      </c>
    </row>
    <row r="9074" spans="1:2" x14ac:dyDescent="0.25">
      <c r="A9074" t="s">
        <v>17681</v>
      </c>
      <c r="B9074" t="s">
        <v>9122</v>
      </c>
    </row>
    <row r="9075" spans="1:2" x14ac:dyDescent="0.25">
      <c r="A9075" t="s">
        <v>17682</v>
      </c>
      <c r="B9075" t="s">
        <v>4606</v>
      </c>
    </row>
    <row r="9076" spans="1:2" x14ac:dyDescent="0.25">
      <c r="A9076" t="s">
        <v>17683</v>
      </c>
      <c r="B9076" t="s">
        <v>17684</v>
      </c>
    </row>
    <row r="9077" spans="1:2" x14ac:dyDescent="0.25">
      <c r="A9077" t="s">
        <v>17685</v>
      </c>
      <c r="B9077" t="s">
        <v>17686</v>
      </c>
    </row>
    <row r="9078" spans="1:2" x14ac:dyDescent="0.25">
      <c r="A9078" t="s">
        <v>17687</v>
      </c>
      <c r="B9078" t="s">
        <v>2544</v>
      </c>
    </row>
    <row r="9079" spans="1:2" x14ac:dyDescent="0.25">
      <c r="A9079" t="s">
        <v>17688</v>
      </c>
      <c r="B9079" t="s">
        <v>17689</v>
      </c>
    </row>
    <row r="9080" spans="1:2" x14ac:dyDescent="0.25">
      <c r="A9080" t="s">
        <v>17690</v>
      </c>
      <c r="B9080" t="s">
        <v>17691</v>
      </c>
    </row>
    <row r="9081" spans="1:2" x14ac:dyDescent="0.25">
      <c r="A9081" t="s">
        <v>17692</v>
      </c>
      <c r="B9081" t="s">
        <v>17693</v>
      </c>
    </row>
    <row r="9082" spans="1:2" x14ac:dyDescent="0.25">
      <c r="A9082" t="s">
        <v>17694</v>
      </c>
      <c r="B9082" t="s">
        <v>17695</v>
      </c>
    </row>
    <row r="9083" spans="1:2" x14ac:dyDescent="0.25">
      <c r="A9083" t="s">
        <v>17696</v>
      </c>
      <c r="B9083" t="s">
        <v>17697</v>
      </c>
    </row>
    <row r="9084" spans="1:2" x14ac:dyDescent="0.25">
      <c r="A9084" t="s">
        <v>17698</v>
      </c>
      <c r="B9084" t="s">
        <v>17699</v>
      </c>
    </row>
    <row r="9085" spans="1:2" x14ac:dyDescent="0.25">
      <c r="A9085" t="s">
        <v>17700</v>
      </c>
      <c r="B9085" t="s">
        <v>9914</v>
      </c>
    </row>
    <row r="9086" spans="1:2" x14ac:dyDescent="0.25">
      <c r="A9086" t="s">
        <v>17701</v>
      </c>
      <c r="B9086" t="s">
        <v>17702</v>
      </c>
    </row>
    <row r="9087" spans="1:2" x14ac:dyDescent="0.25">
      <c r="A9087" t="s">
        <v>17703</v>
      </c>
      <c r="B9087" t="s">
        <v>17704</v>
      </c>
    </row>
    <row r="9088" spans="1:2" x14ac:dyDescent="0.25">
      <c r="A9088" t="s">
        <v>17705</v>
      </c>
      <c r="B9088" t="s">
        <v>17704</v>
      </c>
    </row>
    <row r="9089" spans="1:2" x14ac:dyDescent="0.25">
      <c r="A9089" t="s">
        <v>17706</v>
      </c>
      <c r="B9089" t="s">
        <v>17707</v>
      </c>
    </row>
    <row r="9090" spans="1:2" x14ac:dyDescent="0.25">
      <c r="A9090" t="s">
        <v>17708</v>
      </c>
      <c r="B9090" t="s">
        <v>3013</v>
      </c>
    </row>
    <row r="9091" spans="1:2" x14ac:dyDescent="0.25">
      <c r="A9091" t="s">
        <v>17709</v>
      </c>
      <c r="B9091" t="s">
        <v>17710</v>
      </c>
    </row>
    <row r="9092" spans="1:2" x14ac:dyDescent="0.25">
      <c r="A9092" t="s">
        <v>17711</v>
      </c>
      <c r="B9092" t="s">
        <v>11625</v>
      </c>
    </row>
    <row r="9093" spans="1:2" x14ac:dyDescent="0.25">
      <c r="A9093" t="s">
        <v>17712</v>
      </c>
      <c r="B9093" t="s">
        <v>2413</v>
      </c>
    </row>
    <row r="9094" spans="1:2" x14ac:dyDescent="0.25">
      <c r="A9094" t="s">
        <v>17713</v>
      </c>
      <c r="B9094" t="s">
        <v>17714</v>
      </c>
    </row>
    <row r="9095" spans="1:2" x14ac:dyDescent="0.25">
      <c r="A9095" t="s">
        <v>17715</v>
      </c>
      <c r="B9095" t="s">
        <v>17716</v>
      </c>
    </row>
    <row r="9096" spans="1:2" x14ac:dyDescent="0.25">
      <c r="A9096" t="s">
        <v>17717</v>
      </c>
      <c r="B9096" t="s">
        <v>17718</v>
      </c>
    </row>
    <row r="9097" spans="1:2" x14ac:dyDescent="0.25">
      <c r="A9097" t="s">
        <v>17719</v>
      </c>
      <c r="B9097" t="s">
        <v>17720</v>
      </c>
    </row>
    <row r="9098" spans="1:2" x14ac:dyDescent="0.25">
      <c r="A9098" t="s">
        <v>17721</v>
      </c>
      <c r="B9098" t="s">
        <v>16699</v>
      </c>
    </row>
    <row r="9099" spans="1:2" x14ac:dyDescent="0.25">
      <c r="A9099" t="s">
        <v>17722</v>
      </c>
      <c r="B9099" t="s">
        <v>17723</v>
      </c>
    </row>
    <row r="9100" spans="1:2" x14ac:dyDescent="0.25">
      <c r="A9100" t="s">
        <v>17724</v>
      </c>
      <c r="B9100" t="s">
        <v>17725</v>
      </c>
    </row>
    <row r="9101" spans="1:2" x14ac:dyDescent="0.25">
      <c r="A9101" t="s">
        <v>17726</v>
      </c>
      <c r="B9101" t="s">
        <v>17727</v>
      </c>
    </row>
    <row r="9102" spans="1:2" x14ac:dyDescent="0.25">
      <c r="A9102" t="s">
        <v>17728</v>
      </c>
      <c r="B9102" t="s">
        <v>11507</v>
      </c>
    </row>
    <row r="9103" spans="1:2" x14ac:dyDescent="0.25">
      <c r="A9103" t="s">
        <v>17729</v>
      </c>
      <c r="B9103" t="s">
        <v>17730</v>
      </c>
    </row>
    <row r="9104" spans="1:2" x14ac:dyDescent="0.25">
      <c r="A9104" t="s">
        <v>17731</v>
      </c>
      <c r="B9104" t="s">
        <v>17732</v>
      </c>
    </row>
    <row r="9105" spans="1:2" x14ac:dyDescent="0.25">
      <c r="A9105" t="s">
        <v>17733</v>
      </c>
      <c r="B9105" t="s">
        <v>17734</v>
      </c>
    </row>
    <row r="9106" spans="1:2" x14ac:dyDescent="0.25">
      <c r="A9106" t="s">
        <v>17735</v>
      </c>
      <c r="B9106" t="s">
        <v>15468</v>
      </c>
    </row>
    <row r="9107" spans="1:2" x14ac:dyDescent="0.25">
      <c r="A9107" t="s">
        <v>17736</v>
      </c>
      <c r="B9107" t="s">
        <v>17737</v>
      </c>
    </row>
    <row r="9108" spans="1:2" x14ac:dyDescent="0.25">
      <c r="A9108" t="s">
        <v>17738</v>
      </c>
      <c r="B9108" t="s">
        <v>17739</v>
      </c>
    </row>
    <row r="9109" spans="1:2" x14ac:dyDescent="0.25">
      <c r="A9109" t="s">
        <v>17740</v>
      </c>
      <c r="B9109" t="s">
        <v>17741</v>
      </c>
    </row>
    <row r="9110" spans="1:2" x14ac:dyDescent="0.25">
      <c r="A9110" t="s">
        <v>17742</v>
      </c>
      <c r="B9110" t="s">
        <v>17743</v>
      </c>
    </row>
    <row r="9111" spans="1:2" x14ac:dyDescent="0.25">
      <c r="A9111" t="s">
        <v>17744</v>
      </c>
      <c r="B9111" t="s">
        <v>17745</v>
      </c>
    </row>
    <row r="9112" spans="1:2" x14ac:dyDescent="0.25">
      <c r="A9112" t="s">
        <v>17746</v>
      </c>
      <c r="B9112" t="s">
        <v>17747</v>
      </c>
    </row>
    <row r="9113" spans="1:2" x14ac:dyDescent="0.25">
      <c r="A9113" t="s">
        <v>17748</v>
      </c>
      <c r="B9113" t="s">
        <v>16334</v>
      </c>
    </row>
    <row r="9114" spans="1:2" x14ac:dyDescent="0.25">
      <c r="A9114" t="s">
        <v>17749</v>
      </c>
      <c r="B9114" t="s">
        <v>13750</v>
      </c>
    </row>
    <row r="9115" spans="1:2" x14ac:dyDescent="0.25">
      <c r="A9115" t="s">
        <v>17750</v>
      </c>
      <c r="B9115" t="s">
        <v>17751</v>
      </c>
    </row>
    <row r="9116" spans="1:2" x14ac:dyDescent="0.25">
      <c r="A9116" t="s">
        <v>17752</v>
      </c>
      <c r="B9116" t="s">
        <v>10949</v>
      </c>
    </row>
    <row r="9117" spans="1:2" x14ac:dyDescent="0.25">
      <c r="A9117" t="s">
        <v>17753</v>
      </c>
      <c r="B9117" t="s">
        <v>17754</v>
      </c>
    </row>
    <row r="9118" spans="1:2" x14ac:dyDescent="0.25">
      <c r="A9118" t="s">
        <v>17755</v>
      </c>
      <c r="B9118" t="s">
        <v>17756</v>
      </c>
    </row>
    <row r="9119" spans="1:2" x14ac:dyDescent="0.25">
      <c r="A9119" t="s">
        <v>17757</v>
      </c>
      <c r="B9119" t="s">
        <v>17758</v>
      </c>
    </row>
    <row r="9120" spans="1:2" x14ac:dyDescent="0.25">
      <c r="A9120" t="s">
        <v>17759</v>
      </c>
      <c r="B9120" t="s">
        <v>17760</v>
      </c>
    </row>
    <row r="9121" spans="1:2" x14ac:dyDescent="0.25">
      <c r="A9121" t="s">
        <v>17761</v>
      </c>
      <c r="B9121" t="s">
        <v>17762</v>
      </c>
    </row>
    <row r="9122" spans="1:2" x14ac:dyDescent="0.25">
      <c r="A9122" t="s">
        <v>17763</v>
      </c>
      <c r="B9122" t="s">
        <v>17764</v>
      </c>
    </row>
    <row r="9123" spans="1:2" x14ac:dyDescent="0.25">
      <c r="A9123" t="s">
        <v>17765</v>
      </c>
      <c r="B9123" t="s">
        <v>17758</v>
      </c>
    </row>
    <row r="9124" spans="1:2" x14ac:dyDescent="0.25">
      <c r="A9124" t="s">
        <v>17766</v>
      </c>
      <c r="B9124" t="s">
        <v>17027</v>
      </c>
    </row>
    <row r="9125" spans="1:2" x14ac:dyDescent="0.25">
      <c r="A9125" t="s">
        <v>17767</v>
      </c>
      <c r="B9125" t="s">
        <v>17768</v>
      </c>
    </row>
    <row r="9126" spans="1:2" x14ac:dyDescent="0.25">
      <c r="A9126" t="s">
        <v>17769</v>
      </c>
      <c r="B9126" t="s">
        <v>17770</v>
      </c>
    </row>
    <row r="9127" spans="1:2" x14ac:dyDescent="0.25">
      <c r="A9127" t="s">
        <v>17771</v>
      </c>
      <c r="B9127" t="s">
        <v>17772</v>
      </c>
    </row>
    <row r="9128" spans="1:2" x14ac:dyDescent="0.25">
      <c r="A9128" t="s">
        <v>17773</v>
      </c>
      <c r="B9128" t="s">
        <v>17774</v>
      </c>
    </row>
    <row r="9129" spans="1:2" x14ac:dyDescent="0.25">
      <c r="A9129" t="s">
        <v>17775</v>
      </c>
      <c r="B9129" t="s">
        <v>17776</v>
      </c>
    </row>
    <row r="9130" spans="1:2" x14ac:dyDescent="0.25">
      <c r="A9130" t="s">
        <v>17777</v>
      </c>
      <c r="B9130" t="s">
        <v>17778</v>
      </c>
    </row>
    <row r="9131" spans="1:2" x14ac:dyDescent="0.25">
      <c r="A9131" t="s">
        <v>17779</v>
      </c>
      <c r="B9131" t="s">
        <v>17780</v>
      </c>
    </row>
    <row r="9132" spans="1:2" x14ac:dyDescent="0.25">
      <c r="A9132" t="s">
        <v>17781</v>
      </c>
      <c r="B9132" t="s">
        <v>17782</v>
      </c>
    </row>
    <row r="9133" spans="1:2" x14ac:dyDescent="0.25">
      <c r="A9133" t="s">
        <v>17783</v>
      </c>
      <c r="B9133" t="s">
        <v>17506</v>
      </c>
    </row>
    <row r="9134" spans="1:2" x14ac:dyDescent="0.25">
      <c r="A9134" t="s">
        <v>17784</v>
      </c>
      <c r="B9134" t="s">
        <v>17785</v>
      </c>
    </row>
    <row r="9135" spans="1:2" x14ac:dyDescent="0.25">
      <c r="A9135" t="s">
        <v>17786</v>
      </c>
      <c r="B9135" t="s">
        <v>17787</v>
      </c>
    </row>
    <row r="9136" spans="1:2" x14ac:dyDescent="0.25">
      <c r="A9136" t="s">
        <v>17788</v>
      </c>
      <c r="B9136" t="s">
        <v>3677</v>
      </c>
    </row>
    <row r="9137" spans="1:2" x14ac:dyDescent="0.25">
      <c r="A9137" t="s">
        <v>17789</v>
      </c>
      <c r="B9137" t="s">
        <v>17774</v>
      </c>
    </row>
    <row r="9138" spans="1:2" x14ac:dyDescent="0.25">
      <c r="A9138" t="s">
        <v>17790</v>
      </c>
      <c r="B9138" t="s">
        <v>17791</v>
      </c>
    </row>
    <row r="9139" spans="1:2" x14ac:dyDescent="0.25">
      <c r="A9139" t="s">
        <v>17792</v>
      </c>
      <c r="B9139" t="s">
        <v>17793</v>
      </c>
    </row>
    <row r="9140" spans="1:2" x14ac:dyDescent="0.25">
      <c r="A9140" t="s">
        <v>17794</v>
      </c>
      <c r="B9140" t="s">
        <v>11349</v>
      </c>
    </row>
    <row r="9141" spans="1:2" x14ac:dyDescent="0.25">
      <c r="A9141" t="s">
        <v>17795</v>
      </c>
      <c r="B9141" t="s">
        <v>17796</v>
      </c>
    </row>
    <row r="9142" spans="1:2" x14ac:dyDescent="0.25">
      <c r="A9142" t="s">
        <v>17797</v>
      </c>
      <c r="B9142" t="s">
        <v>17798</v>
      </c>
    </row>
    <row r="9143" spans="1:2" x14ac:dyDescent="0.25">
      <c r="A9143" t="s">
        <v>17799</v>
      </c>
      <c r="B9143" t="s">
        <v>17800</v>
      </c>
    </row>
    <row r="9144" spans="1:2" x14ac:dyDescent="0.25">
      <c r="A9144" t="s">
        <v>17801</v>
      </c>
      <c r="B9144" t="s">
        <v>17802</v>
      </c>
    </row>
    <row r="9145" spans="1:2" x14ac:dyDescent="0.25">
      <c r="A9145" t="s">
        <v>17803</v>
      </c>
      <c r="B9145" t="s">
        <v>17804</v>
      </c>
    </row>
    <row r="9146" spans="1:2" x14ac:dyDescent="0.25">
      <c r="A9146" t="s">
        <v>17805</v>
      </c>
      <c r="B9146" t="s">
        <v>17806</v>
      </c>
    </row>
    <row r="9147" spans="1:2" x14ac:dyDescent="0.25">
      <c r="A9147" t="s">
        <v>17807</v>
      </c>
      <c r="B9147" t="s">
        <v>17808</v>
      </c>
    </row>
    <row r="9148" spans="1:2" x14ac:dyDescent="0.25">
      <c r="A9148" t="s">
        <v>17809</v>
      </c>
      <c r="B9148" t="s">
        <v>17810</v>
      </c>
    </row>
    <row r="9149" spans="1:2" x14ac:dyDescent="0.25">
      <c r="A9149" t="s">
        <v>17811</v>
      </c>
      <c r="B9149" t="s">
        <v>17812</v>
      </c>
    </row>
    <row r="9150" spans="1:2" x14ac:dyDescent="0.25">
      <c r="A9150" t="s">
        <v>17813</v>
      </c>
      <c r="B9150" t="s">
        <v>17814</v>
      </c>
    </row>
    <row r="9151" spans="1:2" x14ac:dyDescent="0.25">
      <c r="A9151" t="s">
        <v>17815</v>
      </c>
      <c r="B9151" t="s">
        <v>17816</v>
      </c>
    </row>
    <row r="9152" spans="1:2" x14ac:dyDescent="0.25">
      <c r="A9152" t="s">
        <v>17817</v>
      </c>
      <c r="B9152" t="s">
        <v>17818</v>
      </c>
    </row>
    <row r="9153" spans="1:2" x14ac:dyDescent="0.25">
      <c r="A9153" t="s">
        <v>17819</v>
      </c>
      <c r="B9153" t="s">
        <v>2520</v>
      </c>
    </row>
    <row r="9154" spans="1:2" x14ac:dyDescent="0.25">
      <c r="A9154" t="s">
        <v>17820</v>
      </c>
      <c r="B9154" t="s">
        <v>17821</v>
      </c>
    </row>
    <row r="9155" spans="1:2" x14ac:dyDescent="0.25">
      <c r="A9155" t="s">
        <v>17822</v>
      </c>
      <c r="B9155" t="s">
        <v>17823</v>
      </c>
    </row>
    <row r="9156" spans="1:2" x14ac:dyDescent="0.25">
      <c r="A9156" t="s">
        <v>17824</v>
      </c>
      <c r="B9156" t="s">
        <v>17825</v>
      </c>
    </row>
    <row r="9157" spans="1:2" x14ac:dyDescent="0.25">
      <c r="A9157" t="s">
        <v>17826</v>
      </c>
      <c r="B9157" t="s">
        <v>5210</v>
      </c>
    </row>
    <row r="9158" spans="1:2" x14ac:dyDescent="0.25">
      <c r="A9158" t="s">
        <v>17827</v>
      </c>
      <c r="B9158" t="s">
        <v>17828</v>
      </c>
    </row>
    <row r="9159" spans="1:2" x14ac:dyDescent="0.25">
      <c r="A9159" t="s">
        <v>17829</v>
      </c>
      <c r="B9159" t="s">
        <v>17830</v>
      </c>
    </row>
    <row r="9160" spans="1:2" x14ac:dyDescent="0.25">
      <c r="A9160" t="s">
        <v>17831</v>
      </c>
      <c r="B9160" t="s">
        <v>2520</v>
      </c>
    </row>
    <row r="9161" spans="1:2" x14ac:dyDescent="0.25">
      <c r="A9161" t="s">
        <v>17832</v>
      </c>
      <c r="B9161" t="s">
        <v>17833</v>
      </c>
    </row>
    <row r="9162" spans="1:2" x14ac:dyDescent="0.25">
      <c r="A9162" t="s">
        <v>17834</v>
      </c>
      <c r="B9162" t="s">
        <v>17835</v>
      </c>
    </row>
    <row r="9163" spans="1:2" x14ac:dyDescent="0.25">
      <c r="A9163" t="s">
        <v>17836</v>
      </c>
      <c r="B9163" t="s">
        <v>17837</v>
      </c>
    </row>
    <row r="9164" spans="1:2" x14ac:dyDescent="0.25">
      <c r="A9164" t="s">
        <v>17838</v>
      </c>
      <c r="B9164" t="s">
        <v>17839</v>
      </c>
    </row>
    <row r="9165" spans="1:2" x14ac:dyDescent="0.25">
      <c r="A9165" t="s">
        <v>17840</v>
      </c>
      <c r="B9165" t="s">
        <v>12936</v>
      </c>
    </row>
    <row r="9166" spans="1:2" x14ac:dyDescent="0.25">
      <c r="A9166" t="s">
        <v>17841</v>
      </c>
      <c r="B9166" t="s">
        <v>12704</v>
      </c>
    </row>
    <row r="9167" spans="1:2" x14ac:dyDescent="0.25">
      <c r="A9167" t="s">
        <v>17842</v>
      </c>
      <c r="B9167" t="s">
        <v>17843</v>
      </c>
    </row>
    <row r="9168" spans="1:2" x14ac:dyDescent="0.25">
      <c r="A9168" t="s">
        <v>17844</v>
      </c>
      <c r="B9168" t="s">
        <v>1921</v>
      </c>
    </row>
    <row r="9169" spans="1:2" x14ac:dyDescent="0.25">
      <c r="A9169" t="s">
        <v>17845</v>
      </c>
      <c r="B9169" t="s">
        <v>17846</v>
      </c>
    </row>
    <row r="9170" spans="1:2" x14ac:dyDescent="0.25">
      <c r="A9170" t="s">
        <v>17847</v>
      </c>
      <c r="B9170" t="s">
        <v>17848</v>
      </c>
    </row>
    <row r="9171" spans="1:2" x14ac:dyDescent="0.25">
      <c r="A9171" t="s">
        <v>17849</v>
      </c>
      <c r="B9171" t="s">
        <v>14641</v>
      </c>
    </row>
    <row r="9172" spans="1:2" x14ac:dyDescent="0.25">
      <c r="A9172" t="s">
        <v>17850</v>
      </c>
      <c r="B9172" t="s">
        <v>17851</v>
      </c>
    </row>
    <row r="9173" spans="1:2" x14ac:dyDescent="0.25">
      <c r="A9173" t="s">
        <v>17852</v>
      </c>
      <c r="B9173" t="s">
        <v>17853</v>
      </c>
    </row>
    <row r="9174" spans="1:2" x14ac:dyDescent="0.25">
      <c r="A9174" t="s">
        <v>17854</v>
      </c>
      <c r="B9174" t="s">
        <v>15858</v>
      </c>
    </row>
    <row r="9175" spans="1:2" x14ac:dyDescent="0.25">
      <c r="A9175" t="s">
        <v>17855</v>
      </c>
      <c r="B9175" t="s">
        <v>17856</v>
      </c>
    </row>
    <row r="9176" spans="1:2" x14ac:dyDescent="0.25">
      <c r="A9176" t="s">
        <v>17857</v>
      </c>
      <c r="B9176" t="s">
        <v>17858</v>
      </c>
    </row>
    <row r="9177" spans="1:2" x14ac:dyDescent="0.25">
      <c r="A9177" t="s">
        <v>17859</v>
      </c>
      <c r="B9177" t="s">
        <v>17860</v>
      </c>
    </row>
    <row r="9178" spans="1:2" x14ac:dyDescent="0.25">
      <c r="A9178" t="s">
        <v>17861</v>
      </c>
      <c r="B9178" t="s">
        <v>17862</v>
      </c>
    </row>
    <row r="9179" spans="1:2" x14ac:dyDescent="0.25">
      <c r="A9179" t="s">
        <v>17863</v>
      </c>
      <c r="B9179" t="s">
        <v>17864</v>
      </c>
    </row>
    <row r="9180" spans="1:2" x14ac:dyDescent="0.25">
      <c r="A9180" t="s">
        <v>17865</v>
      </c>
      <c r="B9180" t="s">
        <v>17866</v>
      </c>
    </row>
    <row r="9181" spans="1:2" x14ac:dyDescent="0.25">
      <c r="A9181" t="s">
        <v>17867</v>
      </c>
      <c r="B9181" t="s">
        <v>2316</v>
      </c>
    </row>
    <row r="9182" spans="1:2" x14ac:dyDescent="0.25">
      <c r="A9182" t="s">
        <v>17868</v>
      </c>
      <c r="B9182" t="s">
        <v>17869</v>
      </c>
    </row>
    <row r="9183" spans="1:2" x14ac:dyDescent="0.25">
      <c r="A9183" t="s">
        <v>17870</v>
      </c>
      <c r="B9183" t="s">
        <v>17871</v>
      </c>
    </row>
    <row r="9184" spans="1:2" x14ac:dyDescent="0.25">
      <c r="A9184" t="s">
        <v>17872</v>
      </c>
      <c r="B9184" t="s">
        <v>17873</v>
      </c>
    </row>
    <row r="9185" spans="1:2" x14ac:dyDescent="0.25">
      <c r="A9185" t="s">
        <v>17874</v>
      </c>
      <c r="B9185" t="s">
        <v>17875</v>
      </c>
    </row>
    <row r="9186" spans="1:2" x14ac:dyDescent="0.25">
      <c r="A9186" t="s">
        <v>17876</v>
      </c>
      <c r="B9186" t="s">
        <v>17877</v>
      </c>
    </row>
    <row r="9187" spans="1:2" x14ac:dyDescent="0.25">
      <c r="A9187" t="s">
        <v>17878</v>
      </c>
      <c r="B9187" t="s">
        <v>17879</v>
      </c>
    </row>
    <row r="9188" spans="1:2" x14ac:dyDescent="0.25">
      <c r="A9188" t="s">
        <v>17880</v>
      </c>
      <c r="B9188" t="s">
        <v>17881</v>
      </c>
    </row>
    <row r="9189" spans="1:2" x14ac:dyDescent="0.25">
      <c r="A9189" t="s">
        <v>17882</v>
      </c>
      <c r="B9189" t="s">
        <v>17250</v>
      </c>
    </row>
    <row r="9190" spans="1:2" x14ac:dyDescent="0.25">
      <c r="A9190" t="s">
        <v>17883</v>
      </c>
      <c r="B9190" t="s">
        <v>17884</v>
      </c>
    </row>
    <row r="9191" spans="1:2" x14ac:dyDescent="0.25">
      <c r="A9191" t="s">
        <v>17885</v>
      </c>
      <c r="B9191" t="s">
        <v>17886</v>
      </c>
    </row>
    <row r="9192" spans="1:2" x14ac:dyDescent="0.25">
      <c r="A9192" t="s">
        <v>17887</v>
      </c>
      <c r="B9192" t="s">
        <v>17888</v>
      </c>
    </row>
    <row r="9193" spans="1:2" x14ac:dyDescent="0.25">
      <c r="A9193" t="s">
        <v>17889</v>
      </c>
      <c r="B9193" t="s">
        <v>17890</v>
      </c>
    </row>
    <row r="9194" spans="1:2" x14ac:dyDescent="0.25">
      <c r="A9194" t="s">
        <v>17891</v>
      </c>
      <c r="B9194" t="s">
        <v>9351</v>
      </c>
    </row>
    <row r="9195" spans="1:2" x14ac:dyDescent="0.25">
      <c r="A9195" t="s">
        <v>17892</v>
      </c>
      <c r="B9195" t="s">
        <v>17893</v>
      </c>
    </row>
    <row r="9196" spans="1:2" x14ac:dyDescent="0.25">
      <c r="A9196" t="s">
        <v>17894</v>
      </c>
      <c r="B9196" t="s">
        <v>17895</v>
      </c>
    </row>
    <row r="9197" spans="1:2" x14ac:dyDescent="0.25">
      <c r="A9197" t="s">
        <v>17896</v>
      </c>
      <c r="B9197" t="s">
        <v>12329</v>
      </c>
    </row>
    <row r="9198" spans="1:2" x14ac:dyDescent="0.25">
      <c r="A9198" t="s">
        <v>17897</v>
      </c>
      <c r="B9198" t="s">
        <v>17898</v>
      </c>
    </row>
    <row r="9199" spans="1:2" x14ac:dyDescent="0.25">
      <c r="A9199" t="s">
        <v>17899</v>
      </c>
      <c r="B9199" t="s">
        <v>17900</v>
      </c>
    </row>
    <row r="9200" spans="1:2" x14ac:dyDescent="0.25">
      <c r="A9200" t="s">
        <v>17901</v>
      </c>
      <c r="B9200" t="s">
        <v>17902</v>
      </c>
    </row>
    <row r="9201" spans="1:2" x14ac:dyDescent="0.25">
      <c r="A9201" t="s">
        <v>17903</v>
      </c>
      <c r="B9201" t="s">
        <v>17904</v>
      </c>
    </row>
    <row r="9202" spans="1:2" x14ac:dyDescent="0.25">
      <c r="A9202" t="s">
        <v>17905</v>
      </c>
      <c r="B9202" t="s">
        <v>17906</v>
      </c>
    </row>
    <row r="9203" spans="1:2" x14ac:dyDescent="0.25">
      <c r="A9203" t="s">
        <v>17907</v>
      </c>
      <c r="B9203" t="s">
        <v>2475</v>
      </c>
    </row>
    <row r="9204" spans="1:2" x14ac:dyDescent="0.25">
      <c r="A9204" t="s">
        <v>17908</v>
      </c>
      <c r="B9204" t="s">
        <v>2300</v>
      </c>
    </row>
    <row r="9205" spans="1:2" x14ac:dyDescent="0.25">
      <c r="A9205" t="s">
        <v>17909</v>
      </c>
      <c r="B9205" t="s">
        <v>17910</v>
      </c>
    </row>
    <row r="9206" spans="1:2" x14ac:dyDescent="0.25">
      <c r="A9206" t="s">
        <v>17911</v>
      </c>
      <c r="B9206" t="s">
        <v>11048</v>
      </c>
    </row>
    <row r="9207" spans="1:2" x14ac:dyDescent="0.25">
      <c r="A9207" t="s">
        <v>17912</v>
      </c>
      <c r="B9207" t="s">
        <v>5714</v>
      </c>
    </row>
    <row r="9208" spans="1:2" x14ac:dyDescent="0.25">
      <c r="A9208" t="s">
        <v>17913</v>
      </c>
      <c r="B9208" t="s">
        <v>17914</v>
      </c>
    </row>
    <row r="9209" spans="1:2" x14ac:dyDescent="0.25">
      <c r="A9209" t="s">
        <v>17915</v>
      </c>
      <c r="B9209" t="s">
        <v>17916</v>
      </c>
    </row>
    <row r="9210" spans="1:2" x14ac:dyDescent="0.25">
      <c r="A9210" t="s">
        <v>17917</v>
      </c>
      <c r="B9210" t="s">
        <v>17918</v>
      </c>
    </row>
    <row r="9211" spans="1:2" x14ac:dyDescent="0.25">
      <c r="A9211" t="s">
        <v>17919</v>
      </c>
      <c r="B9211" t="s">
        <v>17920</v>
      </c>
    </row>
    <row r="9212" spans="1:2" x14ac:dyDescent="0.25">
      <c r="A9212" t="s">
        <v>17921</v>
      </c>
      <c r="B9212" t="s">
        <v>17922</v>
      </c>
    </row>
    <row r="9213" spans="1:2" x14ac:dyDescent="0.25">
      <c r="A9213" t="s">
        <v>17923</v>
      </c>
      <c r="B9213" t="s">
        <v>8445</v>
      </c>
    </row>
    <row r="9214" spans="1:2" x14ac:dyDescent="0.25">
      <c r="A9214" t="s">
        <v>17924</v>
      </c>
      <c r="B9214" t="s">
        <v>17925</v>
      </c>
    </row>
    <row r="9215" spans="1:2" x14ac:dyDescent="0.25">
      <c r="A9215" t="s">
        <v>17926</v>
      </c>
      <c r="B9215" t="s">
        <v>17927</v>
      </c>
    </row>
    <row r="9216" spans="1:2" x14ac:dyDescent="0.25">
      <c r="A9216" t="s">
        <v>17928</v>
      </c>
      <c r="B9216" t="s">
        <v>17929</v>
      </c>
    </row>
    <row r="9217" spans="1:2" x14ac:dyDescent="0.25">
      <c r="A9217" t="s">
        <v>17930</v>
      </c>
      <c r="B9217" t="s">
        <v>17931</v>
      </c>
    </row>
    <row r="9218" spans="1:2" x14ac:dyDescent="0.25">
      <c r="A9218" t="s">
        <v>17932</v>
      </c>
      <c r="B9218" t="s">
        <v>17933</v>
      </c>
    </row>
    <row r="9219" spans="1:2" x14ac:dyDescent="0.25">
      <c r="A9219" t="s">
        <v>17934</v>
      </c>
      <c r="B9219" t="s">
        <v>17935</v>
      </c>
    </row>
    <row r="9220" spans="1:2" x14ac:dyDescent="0.25">
      <c r="A9220" t="s">
        <v>17936</v>
      </c>
      <c r="B9220" t="s">
        <v>17937</v>
      </c>
    </row>
    <row r="9221" spans="1:2" x14ac:dyDescent="0.25">
      <c r="A9221" t="s">
        <v>17938</v>
      </c>
      <c r="B9221" t="s">
        <v>17939</v>
      </c>
    </row>
    <row r="9222" spans="1:2" x14ac:dyDescent="0.25">
      <c r="A9222" t="s">
        <v>17940</v>
      </c>
      <c r="B9222" t="s">
        <v>2822</v>
      </c>
    </row>
    <row r="9223" spans="1:2" x14ac:dyDescent="0.25">
      <c r="A9223" t="s">
        <v>17941</v>
      </c>
      <c r="B9223" t="s">
        <v>16500</v>
      </c>
    </row>
    <row r="9224" spans="1:2" x14ac:dyDescent="0.25">
      <c r="A9224" t="s">
        <v>17942</v>
      </c>
      <c r="B9224" t="s">
        <v>8593</v>
      </c>
    </row>
    <row r="9225" spans="1:2" x14ac:dyDescent="0.25">
      <c r="A9225" t="s">
        <v>17943</v>
      </c>
      <c r="B9225" t="s">
        <v>17944</v>
      </c>
    </row>
    <row r="9226" spans="1:2" x14ac:dyDescent="0.25">
      <c r="A9226" t="s">
        <v>17945</v>
      </c>
      <c r="B9226" t="s">
        <v>2459</v>
      </c>
    </row>
    <row r="9227" spans="1:2" x14ac:dyDescent="0.25">
      <c r="A9227" t="s">
        <v>17946</v>
      </c>
      <c r="B9227" t="s">
        <v>17947</v>
      </c>
    </row>
    <row r="9228" spans="1:2" x14ac:dyDescent="0.25">
      <c r="A9228" t="s">
        <v>17948</v>
      </c>
      <c r="B9228" t="s">
        <v>2232</v>
      </c>
    </row>
    <row r="9229" spans="1:2" x14ac:dyDescent="0.25">
      <c r="A9229" t="s">
        <v>17949</v>
      </c>
      <c r="B9229" t="s">
        <v>2324</v>
      </c>
    </row>
    <row r="9230" spans="1:2" x14ac:dyDescent="0.25">
      <c r="A9230" t="s">
        <v>17950</v>
      </c>
      <c r="B9230" t="s">
        <v>17951</v>
      </c>
    </row>
    <row r="9231" spans="1:2" x14ac:dyDescent="0.25">
      <c r="A9231" t="s">
        <v>17952</v>
      </c>
      <c r="B9231" t="s">
        <v>17953</v>
      </c>
    </row>
    <row r="9232" spans="1:2" x14ac:dyDescent="0.25">
      <c r="A9232" t="s">
        <v>17954</v>
      </c>
      <c r="B9232" t="s">
        <v>17955</v>
      </c>
    </row>
    <row r="9233" spans="1:2" x14ac:dyDescent="0.25">
      <c r="A9233" t="s">
        <v>17956</v>
      </c>
      <c r="B9233" t="s">
        <v>13632</v>
      </c>
    </row>
    <row r="9234" spans="1:2" x14ac:dyDescent="0.25">
      <c r="A9234" t="s">
        <v>17957</v>
      </c>
      <c r="B9234" t="s">
        <v>17958</v>
      </c>
    </row>
    <row r="9235" spans="1:2" x14ac:dyDescent="0.25">
      <c r="A9235" t="s">
        <v>17959</v>
      </c>
      <c r="B9235" t="s">
        <v>17960</v>
      </c>
    </row>
    <row r="9236" spans="1:2" x14ac:dyDescent="0.25">
      <c r="A9236" t="s">
        <v>17961</v>
      </c>
      <c r="B9236" t="s">
        <v>17962</v>
      </c>
    </row>
    <row r="9237" spans="1:2" x14ac:dyDescent="0.25">
      <c r="A9237" t="s">
        <v>17963</v>
      </c>
      <c r="B9237" t="s">
        <v>17964</v>
      </c>
    </row>
    <row r="9238" spans="1:2" x14ac:dyDescent="0.25">
      <c r="A9238" t="s">
        <v>17965</v>
      </c>
      <c r="B9238" t="s">
        <v>17966</v>
      </c>
    </row>
    <row r="9239" spans="1:2" x14ac:dyDescent="0.25">
      <c r="A9239" t="s">
        <v>17967</v>
      </c>
      <c r="B9239" t="s">
        <v>15779</v>
      </c>
    </row>
    <row r="9240" spans="1:2" x14ac:dyDescent="0.25">
      <c r="A9240" t="s">
        <v>17968</v>
      </c>
      <c r="B9240" t="s">
        <v>16504</v>
      </c>
    </row>
    <row r="9241" spans="1:2" x14ac:dyDescent="0.25">
      <c r="A9241" t="s">
        <v>17969</v>
      </c>
      <c r="B9241" t="s">
        <v>17970</v>
      </c>
    </row>
    <row r="9242" spans="1:2" x14ac:dyDescent="0.25">
      <c r="A9242" t="s">
        <v>17971</v>
      </c>
      <c r="B9242" t="s">
        <v>5850</v>
      </c>
    </row>
    <row r="9243" spans="1:2" x14ac:dyDescent="0.25">
      <c r="A9243" t="s">
        <v>17972</v>
      </c>
      <c r="B9243" t="s">
        <v>17973</v>
      </c>
    </row>
    <row r="9244" spans="1:2" x14ac:dyDescent="0.25">
      <c r="A9244" t="s">
        <v>17974</v>
      </c>
      <c r="B9244" t="s">
        <v>9500</v>
      </c>
    </row>
    <row r="9245" spans="1:2" x14ac:dyDescent="0.25">
      <c r="A9245" t="s">
        <v>17975</v>
      </c>
      <c r="B9245" t="s">
        <v>3134</v>
      </c>
    </row>
    <row r="9246" spans="1:2" x14ac:dyDescent="0.25">
      <c r="A9246" t="s">
        <v>17976</v>
      </c>
      <c r="B9246" t="s">
        <v>17977</v>
      </c>
    </row>
    <row r="9247" spans="1:2" x14ac:dyDescent="0.25">
      <c r="A9247" t="s">
        <v>17978</v>
      </c>
      <c r="B9247" t="s">
        <v>17979</v>
      </c>
    </row>
    <row r="9248" spans="1:2" x14ac:dyDescent="0.25">
      <c r="A9248" t="s">
        <v>17980</v>
      </c>
      <c r="B9248" t="s">
        <v>17981</v>
      </c>
    </row>
    <row r="9249" spans="1:2" x14ac:dyDescent="0.25">
      <c r="A9249" t="s">
        <v>17982</v>
      </c>
      <c r="B9249" t="s">
        <v>17983</v>
      </c>
    </row>
    <row r="9250" spans="1:2" x14ac:dyDescent="0.25">
      <c r="A9250" t="s">
        <v>17984</v>
      </c>
      <c r="B9250" t="s">
        <v>17985</v>
      </c>
    </row>
    <row r="9251" spans="1:2" x14ac:dyDescent="0.25">
      <c r="A9251" t="s">
        <v>17986</v>
      </c>
      <c r="B9251" t="s">
        <v>12972</v>
      </c>
    </row>
    <row r="9252" spans="1:2" x14ac:dyDescent="0.25">
      <c r="A9252" t="s">
        <v>17987</v>
      </c>
      <c r="B9252" t="s">
        <v>9624</v>
      </c>
    </row>
    <row r="9253" spans="1:2" x14ac:dyDescent="0.25">
      <c r="A9253" t="s">
        <v>17988</v>
      </c>
      <c r="B9253" t="s">
        <v>17989</v>
      </c>
    </row>
    <row r="9254" spans="1:2" x14ac:dyDescent="0.25">
      <c r="A9254" t="s">
        <v>17990</v>
      </c>
      <c r="B9254" t="s">
        <v>11947</v>
      </c>
    </row>
    <row r="9255" spans="1:2" x14ac:dyDescent="0.25">
      <c r="A9255" t="s">
        <v>17991</v>
      </c>
      <c r="B9255" t="s">
        <v>12417</v>
      </c>
    </row>
    <row r="9256" spans="1:2" x14ac:dyDescent="0.25">
      <c r="A9256" t="s">
        <v>17992</v>
      </c>
      <c r="B9256" t="s">
        <v>17993</v>
      </c>
    </row>
    <row r="9257" spans="1:2" x14ac:dyDescent="0.25">
      <c r="A9257" t="s">
        <v>17994</v>
      </c>
      <c r="B9257" t="s">
        <v>17995</v>
      </c>
    </row>
    <row r="9258" spans="1:2" x14ac:dyDescent="0.25">
      <c r="A9258" t="s">
        <v>17996</v>
      </c>
      <c r="B9258" t="s">
        <v>17997</v>
      </c>
    </row>
    <row r="9259" spans="1:2" x14ac:dyDescent="0.25">
      <c r="A9259" t="s">
        <v>17998</v>
      </c>
      <c r="B9259" t="s">
        <v>17999</v>
      </c>
    </row>
    <row r="9260" spans="1:2" x14ac:dyDescent="0.25">
      <c r="A9260" t="s">
        <v>18000</v>
      </c>
      <c r="B9260" t="s">
        <v>2106</v>
      </c>
    </row>
    <row r="9261" spans="1:2" x14ac:dyDescent="0.25">
      <c r="A9261" t="s">
        <v>18001</v>
      </c>
      <c r="B9261" t="s">
        <v>18002</v>
      </c>
    </row>
    <row r="9262" spans="1:2" x14ac:dyDescent="0.25">
      <c r="A9262" t="s">
        <v>18003</v>
      </c>
      <c r="B9262" t="s">
        <v>18004</v>
      </c>
    </row>
    <row r="9263" spans="1:2" x14ac:dyDescent="0.25">
      <c r="A9263" t="s">
        <v>18005</v>
      </c>
      <c r="B9263" t="s">
        <v>18006</v>
      </c>
    </row>
    <row r="9264" spans="1:2" x14ac:dyDescent="0.25">
      <c r="A9264" t="s">
        <v>18007</v>
      </c>
      <c r="B9264" t="s">
        <v>18008</v>
      </c>
    </row>
    <row r="9265" spans="1:2" x14ac:dyDescent="0.25">
      <c r="A9265" t="s">
        <v>18009</v>
      </c>
      <c r="B9265" t="s">
        <v>18010</v>
      </c>
    </row>
    <row r="9266" spans="1:2" x14ac:dyDescent="0.25">
      <c r="A9266" t="s">
        <v>18011</v>
      </c>
      <c r="B9266" t="s">
        <v>18012</v>
      </c>
    </row>
    <row r="9267" spans="1:2" x14ac:dyDescent="0.25">
      <c r="A9267" t="s">
        <v>18013</v>
      </c>
      <c r="B9267" t="s">
        <v>18014</v>
      </c>
    </row>
    <row r="9268" spans="1:2" x14ac:dyDescent="0.25">
      <c r="A9268" t="s">
        <v>18015</v>
      </c>
      <c r="B9268" t="s">
        <v>18016</v>
      </c>
    </row>
    <row r="9269" spans="1:2" x14ac:dyDescent="0.25">
      <c r="A9269" t="s">
        <v>18017</v>
      </c>
      <c r="B9269" t="s">
        <v>18018</v>
      </c>
    </row>
    <row r="9270" spans="1:2" x14ac:dyDescent="0.25">
      <c r="A9270" t="s">
        <v>18019</v>
      </c>
      <c r="B9270" t="s">
        <v>11432</v>
      </c>
    </row>
    <row r="9271" spans="1:2" x14ac:dyDescent="0.25">
      <c r="A9271" t="s">
        <v>18020</v>
      </c>
      <c r="B9271" t="s">
        <v>18021</v>
      </c>
    </row>
    <row r="9272" spans="1:2" x14ac:dyDescent="0.25">
      <c r="A9272" t="s">
        <v>18022</v>
      </c>
      <c r="B9272" t="s">
        <v>18023</v>
      </c>
    </row>
    <row r="9273" spans="1:2" x14ac:dyDescent="0.25">
      <c r="A9273" t="s">
        <v>18024</v>
      </c>
      <c r="B9273" t="s">
        <v>15041</v>
      </c>
    </row>
    <row r="9274" spans="1:2" x14ac:dyDescent="0.25">
      <c r="A9274" t="s">
        <v>18025</v>
      </c>
      <c r="B9274" t="s">
        <v>18026</v>
      </c>
    </row>
    <row r="9275" spans="1:2" x14ac:dyDescent="0.25">
      <c r="A9275" t="s">
        <v>18027</v>
      </c>
      <c r="B9275" t="s">
        <v>18028</v>
      </c>
    </row>
    <row r="9276" spans="1:2" x14ac:dyDescent="0.25">
      <c r="A9276" t="s">
        <v>18029</v>
      </c>
      <c r="B9276" t="s">
        <v>3572</v>
      </c>
    </row>
    <row r="9277" spans="1:2" x14ac:dyDescent="0.25">
      <c r="A9277" t="s">
        <v>18030</v>
      </c>
      <c r="B9277" t="s">
        <v>18031</v>
      </c>
    </row>
    <row r="9278" spans="1:2" x14ac:dyDescent="0.25">
      <c r="A9278" t="s">
        <v>18032</v>
      </c>
      <c r="B9278" t="s">
        <v>18033</v>
      </c>
    </row>
    <row r="9279" spans="1:2" x14ac:dyDescent="0.25">
      <c r="A9279" t="s">
        <v>18034</v>
      </c>
      <c r="B9279" t="s">
        <v>18035</v>
      </c>
    </row>
    <row r="9280" spans="1:2" x14ac:dyDescent="0.25">
      <c r="A9280" t="s">
        <v>18036</v>
      </c>
      <c r="B9280" t="s">
        <v>18037</v>
      </c>
    </row>
    <row r="9281" spans="1:2" x14ac:dyDescent="0.25">
      <c r="A9281" t="s">
        <v>18038</v>
      </c>
      <c r="B9281" t="s">
        <v>18039</v>
      </c>
    </row>
    <row r="9282" spans="1:2" x14ac:dyDescent="0.25">
      <c r="A9282" t="s">
        <v>18040</v>
      </c>
      <c r="B9282" t="s">
        <v>13843</v>
      </c>
    </row>
    <row r="9283" spans="1:2" x14ac:dyDescent="0.25">
      <c r="A9283" t="s">
        <v>18041</v>
      </c>
      <c r="B9283" t="s">
        <v>18042</v>
      </c>
    </row>
    <row r="9284" spans="1:2" x14ac:dyDescent="0.25">
      <c r="A9284" t="s">
        <v>18043</v>
      </c>
      <c r="B9284" t="s">
        <v>2273</v>
      </c>
    </row>
    <row r="9285" spans="1:2" x14ac:dyDescent="0.25">
      <c r="A9285" t="s">
        <v>18044</v>
      </c>
      <c r="B9285" t="s">
        <v>6883</v>
      </c>
    </row>
    <row r="9286" spans="1:2" x14ac:dyDescent="0.25">
      <c r="A9286" t="s">
        <v>18045</v>
      </c>
      <c r="B9286" t="s">
        <v>18046</v>
      </c>
    </row>
    <row r="9287" spans="1:2" x14ac:dyDescent="0.25">
      <c r="A9287" t="s">
        <v>18047</v>
      </c>
      <c r="B9287" t="s">
        <v>9624</v>
      </c>
    </row>
    <row r="9288" spans="1:2" x14ac:dyDescent="0.25">
      <c r="A9288" t="s">
        <v>18048</v>
      </c>
      <c r="B9288" t="s">
        <v>18049</v>
      </c>
    </row>
    <row r="9289" spans="1:2" x14ac:dyDescent="0.25">
      <c r="A9289" t="s">
        <v>18050</v>
      </c>
      <c r="B9289" t="s">
        <v>18051</v>
      </c>
    </row>
    <row r="9290" spans="1:2" x14ac:dyDescent="0.25">
      <c r="A9290" t="s">
        <v>18052</v>
      </c>
      <c r="B9290" t="s">
        <v>13664</v>
      </c>
    </row>
    <row r="9291" spans="1:2" x14ac:dyDescent="0.25">
      <c r="A9291" t="s">
        <v>18053</v>
      </c>
      <c r="B9291" t="s">
        <v>18054</v>
      </c>
    </row>
    <row r="9292" spans="1:2" x14ac:dyDescent="0.25">
      <c r="A9292" t="s">
        <v>18055</v>
      </c>
      <c r="B9292" t="s">
        <v>18056</v>
      </c>
    </row>
    <row r="9293" spans="1:2" x14ac:dyDescent="0.25">
      <c r="A9293" t="s">
        <v>18057</v>
      </c>
      <c r="B9293" t="s">
        <v>18058</v>
      </c>
    </row>
    <row r="9294" spans="1:2" x14ac:dyDescent="0.25">
      <c r="A9294" t="s">
        <v>18059</v>
      </c>
      <c r="B9294" t="s">
        <v>18060</v>
      </c>
    </row>
    <row r="9295" spans="1:2" x14ac:dyDescent="0.25">
      <c r="A9295" t="s">
        <v>18061</v>
      </c>
      <c r="B9295" t="s">
        <v>18062</v>
      </c>
    </row>
    <row r="9296" spans="1:2" x14ac:dyDescent="0.25">
      <c r="A9296" t="s">
        <v>18063</v>
      </c>
      <c r="B9296" t="s">
        <v>18064</v>
      </c>
    </row>
    <row r="9297" spans="1:2" x14ac:dyDescent="0.25">
      <c r="A9297" t="s">
        <v>18065</v>
      </c>
      <c r="B9297" t="s">
        <v>18066</v>
      </c>
    </row>
    <row r="9298" spans="1:2" x14ac:dyDescent="0.25">
      <c r="A9298" t="s">
        <v>18067</v>
      </c>
      <c r="B9298" t="s">
        <v>18068</v>
      </c>
    </row>
    <row r="9299" spans="1:2" x14ac:dyDescent="0.25">
      <c r="A9299" t="s">
        <v>40398</v>
      </c>
      <c r="B9299" t="s">
        <v>40399</v>
      </c>
    </row>
    <row r="9300" spans="1:2" x14ac:dyDescent="0.25">
      <c r="A9300" t="s">
        <v>18069</v>
      </c>
      <c r="B9300" t="s">
        <v>18070</v>
      </c>
    </row>
    <row r="9301" spans="1:2" x14ac:dyDescent="0.25">
      <c r="A9301" t="s">
        <v>18071</v>
      </c>
      <c r="B9301" t="s">
        <v>18072</v>
      </c>
    </row>
    <row r="9302" spans="1:2" x14ac:dyDescent="0.25">
      <c r="A9302" t="s">
        <v>18073</v>
      </c>
      <c r="B9302" t="s">
        <v>18074</v>
      </c>
    </row>
    <row r="9303" spans="1:2" x14ac:dyDescent="0.25">
      <c r="A9303" t="s">
        <v>18075</v>
      </c>
      <c r="B9303" t="s">
        <v>18076</v>
      </c>
    </row>
    <row r="9304" spans="1:2" x14ac:dyDescent="0.25">
      <c r="A9304" t="s">
        <v>18077</v>
      </c>
      <c r="B9304" t="s">
        <v>18078</v>
      </c>
    </row>
    <row r="9305" spans="1:2" x14ac:dyDescent="0.25">
      <c r="A9305" t="s">
        <v>18079</v>
      </c>
      <c r="B9305" t="s">
        <v>18080</v>
      </c>
    </row>
    <row r="9306" spans="1:2" x14ac:dyDescent="0.25">
      <c r="A9306" t="s">
        <v>18680</v>
      </c>
      <c r="B9306" t="s">
        <v>18681</v>
      </c>
    </row>
    <row r="9307" spans="1:2" x14ac:dyDescent="0.25">
      <c r="A9307" t="s">
        <v>18682</v>
      </c>
      <c r="B9307" t="s">
        <v>18683</v>
      </c>
    </row>
    <row r="9308" spans="1:2" x14ac:dyDescent="0.25">
      <c r="A9308" t="s">
        <v>18684</v>
      </c>
      <c r="B9308" t="s">
        <v>18685</v>
      </c>
    </row>
    <row r="9309" spans="1:2" x14ac:dyDescent="0.25">
      <c r="A9309" t="s">
        <v>18686</v>
      </c>
      <c r="B9309" t="s">
        <v>18687</v>
      </c>
    </row>
    <row r="9310" spans="1:2" x14ac:dyDescent="0.25">
      <c r="A9310" t="s">
        <v>18688</v>
      </c>
      <c r="B9310" t="s">
        <v>18689</v>
      </c>
    </row>
    <row r="9311" spans="1:2" x14ac:dyDescent="0.25">
      <c r="A9311" t="s">
        <v>18690</v>
      </c>
      <c r="B9311" t="s">
        <v>18691</v>
      </c>
    </row>
    <row r="9312" spans="1:2" x14ac:dyDescent="0.25">
      <c r="A9312" t="s">
        <v>18692</v>
      </c>
      <c r="B9312" t="s">
        <v>18693</v>
      </c>
    </row>
    <row r="9313" spans="1:2" x14ac:dyDescent="0.25">
      <c r="A9313" t="s">
        <v>18694</v>
      </c>
      <c r="B9313" t="s">
        <v>18695</v>
      </c>
    </row>
    <row r="9314" spans="1:2" x14ac:dyDescent="0.25">
      <c r="A9314" t="s">
        <v>18696</v>
      </c>
      <c r="B9314" t="s">
        <v>18697</v>
      </c>
    </row>
    <row r="9315" spans="1:2" x14ac:dyDescent="0.25">
      <c r="A9315" t="s">
        <v>18698</v>
      </c>
      <c r="B9315" t="s">
        <v>18699</v>
      </c>
    </row>
    <row r="9316" spans="1:2" x14ac:dyDescent="0.25">
      <c r="A9316" t="s">
        <v>18700</v>
      </c>
      <c r="B9316" t="s">
        <v>18701</v>
      </c>
    </row>
    <row r="9317" spans="1:2" x14ac:dyDescent="0.25">
      <c r="A9317" t="s">
        <v>18702</v>
      </c>
      <c r="B9317" t="s">
        <v>18703</v>
      </c>
    </row>
    <row r="9318" spans="1:2" x14ac:dyDescent="0.25">
      <c r="A9318" t="s">
        <v>18704</v>
      </c>
      <c r="B9318" t="s">
        <v>18705</v>
      </c>
    </row>
    <row r="9319" spans="1:2" x14ac:dyDescent="0.25">
      <c r="A9319" t="s">
        <v>18706</v>
      </c>
      <c r="B9319" t="s">
        <v>18707</v>
      </c>
    </row>
    <row r="9320" spans="1:2" x14ac:dyDescent="0.25">
      <c r="A9320" t="s">
        <v>18708</v>
      </c>
      <c r="B9320" t="s">
        <v>18709</v>
      </c>
    </row>
    <row r="9321" spans="1:2" x14ac:dyDescent="0.25">
      <c r="A9321" t="s">
        <v>18710</v>
      </c>
      <c r="B9321" t="s">
        <v>18711</v>
      </c>
    </row>
    <row r="9322" spans="1:2" x14ac:dyDescent="0.25">
      <c r="A9322" t="s">
        <v>18712</v>
      </c>
      <c r="B9322" t="s">
        <v>18713</v>
      </c>
    </row>
    <row r="9323" spans="1:2" x14ac:dyDescent="0.25">
      <c r="A9323" t="s">
        <v>18714</v>
      </c>
      <c r="B9323" t="s">
        <v>18715</v>
      </c>
    </row>
    <row r="9324" spans="1:2" x14ac:dyDescent="0.25">
      <c r="A9324" t="s">
        <v>18716</v>
      </c>
      <c r="B9324" t="s">
        <v>18717</v>
      </c>
    </row>
    <row r="9325" spans="1:2" x14ac:dyDescent="0.25">
      <c r="A9325" t="s">
        <v>18718</v>
      </c>
      <c r="B9325" t="s">
        <v>18719</v>
      </c>
    </row>
    <row r="9326" spans="1:2" x14ac:dyDescent="0.25">
      <c r="A9326" t="s">
        <v>18720</v>
      </c>
      <c r="B9326" t="s">
        <v>18721</v>
      </c>
    </row>
    <row r="9327" spans="1:2" x14ac:dyDescent="0.25">
      <c r="A9327" t="s">
        <v>18099</v>
      </c>
      <c r="B9327" t="s">
        <v>18100</v>
      </c>
    </row>
    <row r="9328" spans="1:2" x14ac:dyDescent="0.25">
      <c r="A9328" t="s">
        <v>18101</v>
      </c>
      <c r="B9328" t="s">
        <v>18102</v>
      </c>
    </row>
    <row r="9329" spans="1:2" x14ac:dyDescent="0.25">
      <c r="A9329" t="s">
        <v>18103</v>
      </c>
      <c r="B9329" t="s">
        <v>18102</v>
      </c>
    </row>
    <row r="9330" spans="1:2" x14ac:dyDescent="0.25">
      <c r="A9330" t="s">
        <v>18104</v>
      </c>
      <c r="B9330" t="s">
        <v>10322</v>
      </c>
    </row>
    <row r="9331" spans="1:2" x14ac:dyDescent="0.25">
      <c r="A9331" t="s">
        <v>18105</v>
      </c>
      <c r="B9331" t="s">
        <v>18106</v>
      </c>
    </row>
    <row r="9332" spans="1:2" x14ac:dyDescent="0.25">
      <c r="A9332" t="s">
        <v>18107</v>
      </c>
      <c r="B9332" t="s">
        <v>18108</v>
      </c>
    </row>
    <row r="9333" spans="1:2" x14ac:dyDescent="0.25">
      <c r="A9333" t="s">
        <v>18109</v>
      </c>
      <c r="B9333" t="s">
        <v>18110</v>
      </c>
    </row>
    <row r="9334" spans="1:2" x14ac:dyDescent="0.25">
      <c r="A9334" t="s">
        <v>18111</v>
      </c>
      <c r="B9334" t="s">
        <v>18112</v>
      </c>
    </row>
    <row r="9335" spans="1:2" x14ac:dyDescent="0.25">
      <c r="A9335" t="s">
        <v>18113</v>
      </c>
      <c r="B9335" t="s">
        <v>18114</v>
      </c>
    </row>
    <row r="9336" spans="1:2" x14ac:dyDescent="0.25">
      <c r="A9336" t="s">
        <v>18115</v>
      </c>
      <c r="B9336" t="s">
        <v>18116</v>
      </c>
    </row>
    <row r="9337" spans="1:2" x14ac:dyDescent="0.25">
      <c r="A9337" t="s">
        <v>18117</v>
      </c>
      <c r="B9337" t="s">
        <v>18118</v>
      </c>
    </row>
    <row r="9338" spans="1:2" x14ac:dyDescent="0.25">
      <c r="A9338" t="s">
        <v>18119</v>
      </c>
      <c r="B9338" t="s">
        <v>18120</v>
      </c>
    </row>
    <row r="9339" spans="1:2" x14ac:dyDescent="0.25">
      <c r="A9339" t="s">
        <v>18121</v>
      </c>
      <c r="B9339" t="s">
        <v>2316</v>
      </c>
    </row>
    <row r="9340" spans="1:2" x14ac:dyDescent="0.25">
      <c r="A9340" t="s">
        <v>18122</v>
      </c>
      <c r="B9340" t="s">
        <v>13035</v>
      </c>
    </row>
    <row r="9341" spans="1:2" x14ac:dyDescent="0.25">
      <c r="A9341" t="s">
        <v>18123</v>
      </c>
      <c r="B9341" t="s">
        <v>11141</v>
      </c>
    </row>
    <row r="9342" spans="1:2" x14ac:dyDescent="0.25">
      <c r="A9342" t="s">
        <v>18124</v>
      </c>
      <c r="B9342" t="s">
        <v>18125</v>
      </c>
    </row>
    <row r="9343" spans="1:2" x14ac:dyDescent="0.25">
      <c r="A9343" t="s">
        <v>18126</v>
      </c>
      <c r="B9343" t="s">
        <v>3127</v>
      </c>
    </row>
    <row r="9344" spans="1:2" x14ac:dyDescent="0.25">
      <c r="A9344" t="s">
        <v>18127</v>
      </c>
      <c r="B9344" t="s">
        <v>18128</v>
      </c>
    </row>
    <row r="9345" spans="1:2" x14ac:dyDescent="0.25">
      <c r="A9345" t="s">
        <v>18129</v>
      </c>
      <c r="B9345" t="s">
        <v>18130</v>
      </c>
    </row>
    <row r="9346" spans="1:2" x14ac:dyDescent="0.25">
      <c r="A9346" t="s">
        <v>18131</v>
      </c>
      <c r="B9346" t="s">
        <v>18132</v>
      </c>
    </row>
    <row r="9347" spans="1:2" x14ac:dyDescent="0.25">
      <c r="A9347" t="s">
        <v>18133</v>
      </c>
      <c r="B9347" t="s">
        <v>18134</v>
      </c>
    </row>
    <row r="9348" spans="1:2" x14ac:dyDescent="0.25">
      <c r="A9348" t="s">
        <v>18135</v>
      </c>
      <c r="B9348" t="s">
        <v>18136</v>
      </c>
    </row>
    <row r="9349" spans="1:2" x14ac:dyDescent="0.25">
      <c r="A9349" t="s">
        <v>18137</v>
      </c>
      <c r="B9349" t="s">
        <v>2703</v>
      </c>
    </row>
    <row r="9350" spans="1:2" x14ac:dyDescent="0.25">
      <c r="A9350" t="s">
        <v>18138</v>
      </c>
      <c r="B9350" t="s">
        <v>18139</v>
      </c>
    </row>
    <row r="9351" spans="1:2" x14ac:dyDescent="0.25">
      <c r="A9351" t="s">
        <v>18140</v>
      </c>
      <c r="B9351" t="s">
        <v>18141</v>
      </c>
    </row>
    <row r="9352" spans="1:2" x14ac:dyDescent="0.25">
      <c r="A9352" t="s">
        <v>18142</v>
      </c>
      <c r="B9352" t="s">
        <v>18143</v>
      </c>
    </row>
    <row r="9353" spans="1:2" x14ac:dyDescent="0.25">
      <c r="A9353" t="s">
        <v>18144</v>
      </c>
      <c r="B9353" t="s">
        <v>18145</v>
      </c>
    </row>
    <row r="9354" spans="1:2" x14ac:dyDescent="0.25">
      <c r="A9354" t="s">
        <v>18146</v>
      </c>
      <c r="B9354" t="s">
        <v>18147</v>
      </c>
    </row>
    <row r="9355" spans="1:2" x14ac:dyDescent="0.25">
      <c r="A9355" t="s">
        <v>18148</v>
      </c>
      <c r="B9355" t="s">
        <v>18149</v>
      </c>
    </row>
    <row r="9356" spans="1:2" x14ac:dyDescent="0.25">
      <c r="A9356" t="s">
        <v>18150</v>
      </c>
      <c r="B9356" t="s">
        <v>7962</v>
      </c>
    </row>
    <row r="9357" spans="1:2" x14ac:dyDescent="0.25">
      <c r="A9357" t="s">
        <v>18151</v>
      </c>
      <c r="B9357" t="s">
        <v>18152</v>
      </c>
    </row>
    <row r="9358" spans="1:2" x14ac:dyDescent="0.25">
      <c r="A9358" t="s">
        <v>18153</v>
      </c>
      <c r="B9358" t="s">
        <v>18154</v>
      </c>
    </row>
    <row r="9359" spans="1:2" x14ac:dyDescent="0.25">
      <c r="A9359" t="s">
        <v>18155</v>
      </c>
      <c r="B9359" t="s">
        <v>10563</v>
      </c>
    </row>
    <row r="9360" spans="1:2" x14ac:dyDescent="0.25">
      <c r="A9360" t="s">
        <v>18156</v>
      </c>
      <c r="B9360" t="s">
        <v>18157</v>
      </c>
    </row>
    <row r="9361" spans="1:2" x14ac:dyDescent="0.25">
      <c r="A9361" t="s">
        <v>18158</v>
      </c>
      <c r="B9361" t="s">
        <v>18159</v>
      </c>
    </row>
    <row r="9362" spans="1:2" x14ac:dyDescent="0.25">
      <c r="A9362" t="s">
        <v>18160</v>
      </c>
      <c r="B9362" t="s">
        <v>5284</v>
      </c>
    </row>
    <row r="9363" spans="1:2" x14ac:dyDescent="0.25">
      <c r="A9363" t="s">
        <v>18161</v>
      </c>
      <c r="B9363" t="s">
        <v>18162</v>
      </c>
    </row>
    <row r="9364" spans="1:2" x14ac:dyDescent="0.25">
      <c r="A9364" t="s">
        <v>18163</v>
      </c>
      <c r="B9364" t="s">
        <v>18164</v>
      </c>
    </row>
    <row r="9365" spans="1:2" x14ac:dyDescent="0.25">
      <c r="A9365" t="s">
        <v>18165</v>
      </c>
      <c r="B9365" t="s">
        <v>18166</v>
      </c>
    </row>
    <row r="9366" spans="1:2" x14ac:dyDescent="0.25">
      <c r="A9366" t="s">
        <v>18167</v>
      </c>
      <c r="B9366" t="s">
        <v>18168</v>
      </c>
    </row>
    <row r="9367" spans="1:2" x14ac:dyDescent="0.25">
      <c r="A9367" t="s">
        <v>18169</v>
      </c>
      <c r="B9367" t="s">
        <v>18170</v>
      </c>
    </row>
    <row r="9368" spans="1:2" x14ac:dyDescent="0.25">
      <c r="A9368" t="s">
        <v>18171</v>
      </c>
      <c r="B9368" t="s">
        <v>15725</v>
      </c>
    </row>
    <row r="9369" spans="1:2" x14ac:dyDescent="0.25">
      <c r="A9369" t="s">
        <v>18172</v>
      </c>
      <c r="B9369" t="s">
        <v>18173</v>
      </c>
    </row>
    <row r="9370" spans="1:2" x14ac:dyDescent="0.25">
      <c r="A9370" t="s">
        <v>18174</v>
      </c>
      <c r="B9370" t="s">
        <v>18175</v>
      </c>
    </row>
    <row r="9371" spans="1:2" x14ac:dyDescent="0.25">
      <c r="A9371" t="s">
        <v>18176</v>
      </c>
      <c r="B9371" t="s">
        <v>18177</v>
      </c>
    </row>
    <row r="9372" spans="1:2" x14ac:dyDescent="0.25">
      <c r="A9372" t="s">
        <v>18178</v>
      </c>
      <c r="B9372" t="s">
        <v>9906</v>
      </c>
    </row>
    <row r="9373" spans="1:2" x14ac:dyDescent="0.25">
      <c r="A9373" t="s">
        <v>18179</v>
      </c>
      <c r="B9373" t="s">
        <v>16884</v>
      </c>
    </row>
    <row r="9374" spans="1:2" x14ac:dyDescent="0.25">
      <c r="A9374" t="s">
        <v>18180</v>
      </c>
      <c r="B9374" t="s">
        <v>18181</v>
      </c>
    </row>
    <row r="9375" spans="1:2" x14ac:dyDescent="0.25">
      <c r="A9375" t="s">
        <v>18182</v>
      </c>
      <c r="B9375" t="s">
        <v>18183</v>
      </c>
    </row>
    <row r="9376" spans="1:2" x14ac:dyDescent="0.25">
      <c r="A9376" t="s">
        <v>18184</v>
      </c>
      <c r="B9376" t="s">
        <v>18185</v>
      </c>
    </row>
    <row r="9377" spans="1:2" x14ac:dyDescent="0.25">
      <c r="A9377" t="s">
        <v>18186</v>
      </c>
      <c r="B9377" t="s">
        <v>18187</v>
      </c>
    </row>
    <row r="9378" spans="1:2" x14ac:dyDescent="0.25">
      <c r="A9378" t="s">
        <v>18188</v>
      </c>
      <c r="B9378" t="s">
        <v>18189</v>
      </c>
    </row>
    <row r="9379" spans="1:2" x14ac:dyDescent="0.25">
      <c r="A9379" t="s">
        <v>18190</v>
      </c>
      <c r="B9379" t="s">
        <v>17320</v>
      </c>
    </row>
    <row r="9380" spans="1:2" x14ac:dyDescent="0.25">
      <c r="A9380" t="s">
        <v>18191</v>
      </c>
      <c r="B9380" t="s">
        <v>18192</v>
      </c>
    </row>
    <row r="9381" spans="1:2" x14ac:dyDescent="0.25">
      <c r="A9381" t="s">
        <v>18193</v>
      </c>
      <c r="B9381" t="s">
        <v>6047</v>
      </c>
    </row>
    <row r="9382" spans="1:2" x14ac:dyDescent="0.25">
      <c r="A9382" t="s">
        <v>18194</v>
      </c>
      <c r="B9382" t="s">
        <v>18195</v>
      </c>
    </row>
    <row r="9383" spans="1:2" x14ac:dyDescent="0.25">
      <c r="A9383" t="s">
        <v>18196</v>
      </c>
      <c r="B9383" t="s">
        <v>2020</v>
      </c>
    </row>
    <row r="9384" spans="1:2" x14ac:dyDescent="0.25">
      <c r="A9384" t="s">
        <v>18197</v>
      </c>
      <c r="B9384" t="s">
        <v>18198</v>
      </c>
    </row>
    <row r="9385" spans="1:2" x14ac:dyDescent="0.25">
      <c r="A9385" t="s">
        <v>18199</v>
      </c>
      <c r="B9385" t="s">
        <v>18200</v>
      </c>
    </row>
    <row r="9386" spans="1:2" x14ac:dyDescent="0.25">
      <c r="A9386" t="s">
        <v>18201</v>
      </c>
      <c r="B9386" t="s">
        <v>7883</v>
      </c>
    </row>
    <row r="9387" spans="1:2" x14ac:dyDescent="0.25">
      <c r="A9387" t="s">
        <v>18202</v>
      </c>
      <c r="B9387" t="s">
        <v>8723</v>
      </c>
    </row>
    <row r="9388" spans="1:2" x14ac:dyDescent="0.25">
      <c r="A9388" t="s">
        <v>18203</v>
      </c>
      <c r="B9388" t="s">
        <v>18204</v>
      </c>
    </row>
    <row r="9389" spans="1:2" x14ac:dyDescent="0.25">
      <c r="A9389" t="s">
        <v>18205</v>
      </c>
      <c r="B9389" t="s">
        <v>2267</v>
      </c>
    </row>
    <row r="9390" spans="1:2" x14ac:dyDescent="0.25">
      <c r="A9390" t="s">
        <v>18206</v>
      </c>
      <c r="B9390" t="s">
        <v>18207</v>
      </c>
    </row>
    <row r="9391" spans="1:2" x14ac:dyDescent="0.25">
      <c r="A9391" t="s">
        <v>18208</v>
      </c>
      <c r="B9391" t="s">
        <v>18209</v>
      </c>
    </row>
    <row r="9392" spans="1:2" x14ac:dyDescent="0.25">
      <c r="A9392" t="s">
        <v>18210</v>
      </c>
      <c r="B9392" t="s">
        <v>18211</v>
      </c>
    </row>
    <row r="9393" spans="1:2" x14ac:dyDescent="0.25">
      <c r="A9393" t="s">
        <v>18212</v>
      </c>
      <c r="B9393" t="s">
        <v>18213</v>
      </c>
    </row>
    <row r="9394" spans="1:2" x14ac:dyDescent="0.25">
      <c r="A9394" t="s">
        <v>18214</v>
      </c>
      <c r="B9394" t="s">
        <v>18215</v>
      </c>
    </row>
    <row r="9395" spans="1:2" x14ac:dyDescent="0.25">
      <c r="A9395" t="s">
        <v>18216</v>
      </c>
      <c r="B9395" t="s">
        <v>2693</v>
      </c>
    </row>
    <row r="9396" spans="1:2" x14ac:dyDescent="0.25">
      <c r="A9396" t="s">
        <v>18217</v>
      </c>
      <c r="B9396" t="s">
        <v>18218</v>
      </c>
    </row>
    <row r="9397" spans="1:2" x14ac:dyDescent="0.25">
      <c r="A9397" t="s">
        <v>18219</v>
      </c>
      <c r="B9397" t="s">
        <v>18220</v>
      </c>
    </row>
    <row r="9398" spans="1:2" x14ac:dyDescent="0.25">
      <c r="A9398" t="s">
        <v>18221</v>
      </c>
      <c r="B9398" t="s">
        <v>3195</v>
      </c>
    </row>
    <row r="9399" spans="1:2" x14ac:dyDescent="0.25">
      <c r="A9399" t="s">
        <v>18222</v>
      </c>
      <c r="B9399" t="s">
        <v>8042</v>
      </c>
    </row>
    <row r="9400" spans="1:2" x14ac:dyDescent="0.25">
      <c r="A9400" t="s">
        <v>18223</v>
      </c>
      <c r="B9400" t="s">
        <v>18224</v>
      </c>
    </row>
    <row r="9401" spans="1:2" x14ac:dyDescent="0.25">
      <c r="A9401" t="s">
        <v>18225</v>
      </c>
      <c r="B9401" t="s">
        <v>18226</v>
      </c>
    </row>
    <row r="9402" spans="1:2" x14ac:dyDescent="0.25">
      <c r="A9402" t="s">
        <v>18227</v>
      </c>
      <c r="B9402" t="s">
        <v>18228</v>
      </c>
    </row>
    <row r="9403" spans="1:2" x14ac:dyDescent="0.25">
      <c r="A9403" t="s">
        <v>18229</v>
      </c>
      <c r="B9403" t="s">
        <v>18230</v>
      </c>
    </row>
    <row r="9404" spans="1:2" x14ac:dyDescent="0.25">
      <c r="A9404" t="s">
        <v>18231</v>
      </c>
      <c r="B9404" t="s">
        <v>18232</v>
      </c>
    </row>
    <row r="9405" spans="1:2" x14ac:dyDescent="0.25">
      <c r="A9405" t="s">
        <v>18233</v>
      </c>
      <c r="B9405" t="s">
        <v>18234</v>
      </c>
    </row>
    <row r="9406" spans="1:2" x14ac:dyDescent="0.25">
      <c r="A9406" t="s">
        <v>18235</v>
      </c>
      <c r="B9406" t="s">
        <v>4608</v>
      </c>
    </row>
    <row r="9407" spans="1:2" x14ac:dyDescent="0.25">
      <c r="A9407" t="s">
        <v>18236</v>
      </c>
      <c r="B9407" t="s">
        <v>15741</v>
      </c>
    </row>
    <row r="9408" spans="1:2" x14ac:dyDescent="0.25">
      <c r="A9408" t="s">
        <v>18237</v>
      </c>
      <c r="B9408" t="s">
        <v>8799</v>
      </c>
    </row>
    <row r="9409" spans="1:2" x14ac:dyDescent="0.25">
      <c r="A9409" t="s">
        <v>18238</v>
      </c>
      <c r="B9409" t="s">
        <v>18239</v>
      </c>
    </row>
    <row r="9410" spans="1:2" x14ac:dyDescent="0.25">
      <c r="A9410" t="s">
        <v>18240</v>
      </c>
      <c r="B9410" t="s">
        <v>2443</v>
      </c>
    </row>
    <row r="9411" spans="1:2" x14ac:dyDescent="0.25">
      <c r="A9411" t="s">
        <v>18241</v>
      </c>
      <c r="B9411" t="s">
        <v>12601</v>
      </c>
    </row>
    <row r="9412" spans="1:2" x14ac:dyDescent="0.25">
      <c r="A9412" t="s">
        <v>18242</v>
      </c>
      <c r="B9412" t="s">
        <v>18243</v>
      </c>
    </row>
    <row r="9413" spans="1:2" x14ac:dyDescent="0.25">
      <c r="A9413" t="s">
        <v>18244</v>
      </c>
      <c r="B9413" t="s">
        <v>18245</v>
      </c>
    </row>
    <row r="9414" spans="1:2" x14ac:dyDescent="0.25">
      <c r="A9414" t="s">
        <v>18246</v>
      </c>
      <c r="B9414" t="s">
        <v>18145</v>
      </c>
    </row>
    <row r="9415" spans="1:2" x14ac:dyDescent="0.25">
      <c r="A9415" t="s">
        <v>18247</v>
      </c>
      <c r="B9415" t="s">
        <v>2164</v>
      </c>
    </row>
    <row r="9416" spans="1:2" x14ac:dyDescent="0.25">
      <c r="A9416" t="s">
        <v>18248</v>
      </c>
      <c r="B9416" t="s">
        <v>12784</v>
      </c>
    </row>
    <row r="9417" spans="1:2" x14ac:dyDescent="0.25">
      <c r="A9417" t="s">
        <v>18249</v>
      </c>
      <c r="B9417" t="s">
        <v>10254</v>
      </c>
    </row>
    <row r="9418" spans="1:2" x14ac:dyDescent="0.25">
      <c r="A9418" t="s">
        <v>18250</v>
      </c>
      <c r="B9418" t="s">
        <v>18251</v>
      </c>
    </row>
    <row r="9419" spans="1:2" x14ac:dyDescent="0.25">
      <c r="A9419" t="s">
        <v>18252</v>
      </c>
      <c r="B9419" t="s">
        <v>18253</v>
      </c>
    </row>
    <row r="9420" spans="1:2" x14ac:dyDescent="0.25">
      <c r="A9420" t="s">
        <v>18254</v>
      </c>
      <c r="B9420" t="s">
        <v>5152</v>
      </c>
    </row>
    <row r="9421" spans="1:2" x14ac:dyDescent="0.25">
      <c r="A9421" t="s">
        <v>18255</v>
      </c>
      <c r="B9421" t="s">
        <v>10574</v>
      </c>
    </row>
    <row r="9422" spans="1:2" x14ac:dyDescent="0.25">
      <c r="A9422" t="s">
        <v>18256</v>
      </c>
      <c r="B9422" t="s">
        <v>18257</v>
      </c>
    </row>
    <row r="9423" spans="1:2" x14ac:dyDescent="0.25">
      <c r="A9423" t="s">
        <v>18258</v>
      </c>
      <c r="B9423" t="s">
        <v>18259</v>
      </c>
    </row>
    <row r="9424" spans="1:2" x14ac:dyDescent="0.25">
      <c r="A9424" t="s">
        <v>18260</v>
      </c>
      <c r="B9424" t="s">
        <v>18261</v>
      </c>
    </row>
    <row r="9425" spans="1:2" x14ac:dyDescent="0.25">
      <c r="A9425" t="s">
        <v>18262</v>
      </c>
      <c r="B9425" t="s">
        <v>18263</v>
      </c>
    </row>
    <row r="9426" spans="1:2" x14ac:dyDescent="0.25">
      <c r="A9426" t="s">
        <v>18264</v>
      </c>
      <c r="B9426" t="s">
        <v>18265</v>
      </c>
    </row>
    <row r="9427" spans="1:2" x14ac:dyDescent="0.25">
      <c r="A9427" t="s">
        <v>18266</v>
      </c>
      <c r="B9427" t="s">
        <v>18267</v>
      </c>
    </row>
    <row r="9428" spans="1:2" x14ac:dyDescent="0.25">
      <c r="A9428" t="s">
        <v>18268</v>
      </c>
      <c r="B9428" t="s">
        <v>18269</v>
      </c>
    </row>
    <row r="9429" spans="1:2" x14ac:dyDescent="0.25">
      <c r="A9429" t="s">
        <v>18270</v>
      </c>
      <c r="B9429" t="s">
        <v>2441</v>
      </c>
    </row>
    <row r="9430" spans="1:2" x14ac:dyDescent="0.25">
      <c r="A9430" t="s">
        <v>18271</v>
      </c>
      <c r="B9430" t="s">
        <v>18272</v>
      </c>
    </row>
    <row r="9431" spans="1:2" x14ac:dyDescent="0.25">
      <c r="A9431" t="s">
        <v>18273</v>
      </c>
      <c r="B9431" t="s">
        <v>11617</v>
      </c>
    </row>
    <row r="9432" spans="1:2" x14ac:dyDescent="0.25">
      <c r="A9432" t="s">
        <v>18274</v>
      </c>
      <c r="B9432" t="s">
        <v>18275</v>
      </c>
    </row>
    <row r="9433" spans="1:2" x14ac:dyDescent="0.25">
      <c r="A9433" t="s">
        <v>18276</v>
      </c>
      <c r="B9433" t="s">
        <v>18277</v>
      </c>
    </row>
    <row r="9434" spans="1:2" x14ac:dyDescent="0.25">
      <c r="A9434" t="s">
        <v>18278</v>
      </c>
      <c r="B9434" t="s">
        <v>18279</v>
      </c>
    </row>
    <row r="9435" spans="1:2" x14ac:dyDescent="0.25">
      <c r="A9435" t="s">
        <v>18280</v>
      </c>
      <c r="B9435" t="s">
        <v>40400</v>
      </c>
    </row>
    <row r="9436" spans="1:2" x14ac:dyDescent="0.25">
      <c r="A9436" t="s">
        <v>18281</v>
      </c>
      <c r="B9436" t="s">
        <v>18282</v>
      </c>
    </row>
    <row r="9437" spans="1:2" x14ac:dyDescent="0.25">
      <c r="A9437" t="s">
        <v>18283</v>
      </c>
      <c r="B9437" t="s">
        <v>18284</v>
      </c>
    </row>
    <row r="9438" spans="1:2" x14ac:dyDescent="0.25">
      <c r="A9438" t="s">
        <v>18285</v>
      </c>
      <c r="B9438" t="s">
        <v>18286</v>
      </c>
    </row>
    <row r="9439" spans="1:2" x14ac:dyDescent="0.25">
      <c r="A9439" t="s">
        <v>18287</v>
      </c>
      <c r="B9439" t="s">
        <v>14123</v>
      </c>
    </row>
    <row r="9440" spans="1:2" x14ac:dyDescent="0.25">
      <c r="A9440" t="s">
        <v>18288</v>
      </c>
      <c r="B9440" t="s">
        <v>13454</v>
      </c>
    </row>
    <row r="9441" spans="1:2" x14ac:dyDescent="0.25">
      <c r="A9441" t="s">
        <v>18289</v>
      </c>
      <c r="B9441" t="s">
        <v>18290</v>
      </c>
    </row>
    <row r="9442" spans="1:2" x14ac:dyDescent="0.25">
      <c r="A9442" t="s">
        <v>18291</v>
      </c>
      <c r="B9442" t="s">
        <v>18292</v>
      </c>
    </row>
    <row r="9443" spans="1:2" x14ac:dyDescent="0.25">
      <c r="A9443" t="s">
        <v>18293</v>
      </c>
      <c r="B9443" t="s">
        <v>2383</v>
      </c>
    </row>
    <row r="9444" spans="1:2" x14ac:dyDescent="0.25">
      <c r="A9444" t="s">
        <v>18294</v>
      </c>
      <c r="B9444" t="s">
        <v>16509</v>
      </c>
    </row>
    <row r="9445" spans="1:2" x14ac:dyDescent="0.25">
      <c r="A9445" t="s">
        <v>18295</v>
      </c>
      <c r="B9445" t="s">
        <v>18296</v>
      </c>
    </row>
    <row r="9446" spans="1:2" x14ac:dyDescent="0.25">
      <c r="A9446" t="s">
        <v>18297</v>
      </c>
      <c r="B9446" t="s">
        <v>3572</v>
      </c>
    </row>
    <row r="9447" spans="1:2" x14ac:dyDescent="0.25">
      <c r="A9447" t="s">
        <v>18298</v>
      </c>
      <c r="B9447" t="s">
        <v>18299</v>
      </c>
    </row>
    <row r="9448" spans="1:2" x14ac:dyDescent="0.25">
      <c r="A9448" t="s">
        <v>18300</v>
      </c>
      <c r="B9448" t="s">
        <v>18301</v>
      </c>
    </row>
    <row r="9449" spans="1:2" x14ac:dyDescent="0.25">
      <c r="A9449" t="s">
        <v>18302</v>
      </c>
      <c r="B9449" t="s">
        <v>10396</v>
      </c>
    </row>
    <row r="9450" spans="1:2" x14ac:dyDescent="0.25">
      <c r="A9450" t="s">
        <v>18303</v>
      </c>
      <c r="B9450" t="s">
        <v>18304</v>
      </c>
    </row>
    <row r="9451" spans="1:2" x14ac:dyDescent="0.25">
      <c r="A9451" t="s">
        <v>18305</v>
      </c>
      <c r="B9451" t="s">
        <v>18306</v>
      </c>
    </row>
    <row r="9452" spans="1:2" x14ac:dyDescent="0.25">
      <c r="A9452" t="s">
        <v>18307</v>
      </c>
      <c r="B9452" t="s">
        <v>18308</v>
      </c>
    </row>
    <row r="9453" spans="1:2" x14ac:dyDescent="0.25">
      <c r="A9453" t="s">
        <v>18309</v>
      </c>
      <c r="B9453" t="s">
        <v>18310</v>
      </c>
    </row>
    <row r="9454" spans="1:2" x14ac:dyDescent="0.25">
      <c r="A9454" t="s">
        <v>18311</v>
      </c>
      <c r="B9454" t="s">
        <v>18312</v>
      </c>
    </row>
    <row r="9455" spans="1:2" x14ac:dyDescent="0.25">
      <c r="A9455" t="s">
        <v>18313</v>
      </c>
      <c r="B9455" t="s">
        <v>18314</v>
      </c>
    </row>
    <row r="9456" spans="1:2" x14ac:dyDescent="0.25">
      <c r="A9456" t="s">
        <v>18315</v>
      </c>
      <c r="B9456" t="s">
        <v>18316</v>
      </c>
    </row>
    <row r="9457" spans="1:2" x14ac:dyDescent="0.25">
      <c r="A9457" t="s">
        <v>18317</v>
      </c>
      <c r="B9457" t="s">
        <v>18318</v>
      </c>
    </row>
    <row r="9458" spans="1:2" x14ac:dyDescent="0.25">
      <c r="A9458" t="s">
        <v>18319</v>
      </c>
      <c r="B9458" t="s">
        <v>18320</v>
      </c>
    </row>
    <row r="9459" spans="1:2" x14ac:dyDescent="0.25">
      <c r="A9459" t="s">
        <v>18321</v>
      </c>
      <c r="B9459" t="s">
        <v>3862</v>
      </c>
    </row>
    <row r="9460" spans="1:2" x14ac:dyDescent="0.25">
      <c r="A9460" t="s">
        <v>18322</v>
      </c>
      <c r="B9460" t="s">
        <v>12745</v>
      </c>
    </row>
    <row r="9461" spans="1:2" x14ac:dyDescent="0.25">
      <c r="A9461" t="s">
        <v>18323</v>
      </c>
      <c r="B9461" t="s">
        <v>2707</v>
      </c>
    </row>
    <row r="9462" spans="1:2" x14ac:dyDescent="0.25">
      <c r="A9462" t="s">
        <v>18324</v>
      </c>
      <c r="B9462" t="s">
        <v>18325</v>
      </c>
    </row>
    <row r="9463" spans="1:2" x14ac:dyDescent="0.25">
      <c r="A9463" t="s">
        <v>18326</v>
      </c>
      <c r="B9463" t="s">
        <v>18327</v>
      </c>
    </row>
    <row r="9464" spans="1:2" x14ac:dyDescent="0.25">
      <c r="A9464" t="s">
        <v>18328</v>
      </c>
      <c r="B9464" t="s">
        <v>18329</v>
      </c>
    </row>
    <row r="9465" spans="1:2" x14ac:dyDescent="0.25">
      <c r="A9465" t="s">
        <v>18330</v>
      </c>
      <c r="B9465" t="s">
        <v>18331</v>
      </c>
    </row>
    <row r="9466" spans="1:2" x14ac:dyDescent="0.25">
      <c r="A9466" t="s">
        <v>18332</v>
      </c>
      <c r="B9466" t="s">
        <v>18333</v>
      </c>
    </row>
    <row r="9467" spans="1:2" x14ac:dyDescent="0.25">
      <c r="A9467" t="s">
        <v>18334</v>
      </c>
      <c r="B9467" t="s">
        <v>18335</v>
      </c>
    </row>
    <row r="9468" spans="1:2" x14ac:dyDescent="0.25">
      <c r="A9468" t="s">
        <v>18336</v>
      </c>
      <c r="B9468" t="s">
        <v>1739</v>
      </c>
    </row>
    <row r="9469" spans="1:2" x14ac:dyDescent="0.25">
      <c r="A9469" t="s">
        <v>18337</v>
      </c>
      <c r="B9469" t="s">
        <v>18338</v>
      </c>
    </row>
    <row r="9470" spans="1:2" x14ac:dyDescent="0.25">
      <c r="A9470" t="s">
        <v>18339</v>
      </c>
      <c r="B9470" t="s">
        <v>1739</v>
      </c>
    </row>
    <row r="9471" spans="1:2" x14ac:dyDescent="0.25">
      <c r="A9471" t="s">
        <v>18340</v>
      </c>
      <c r="B9471" t="s">
        <v>18341</v>
      </c>
    </row>
    <row r="9472" spans="1:2" x14ac:dyDescent="0.25">
      <c r="A9472" t="s">
        <v>18342</v>
      </c>
      <c r="B9472" t="s">
        <v>11596</v>
      </c>
    </row>
    <row r="9473" spans="1:2" x14ac:dyDescent="0.25">
      <c r="A9473" t="s">
        <v>18343</v>
      </c>
      <c r="B9473" t="s">
        <v>18344</v>
      </c>
    </row>
    <row r="9474" spans="1:2" x14ac:dyDescent="0.25">
      <c r="A9474" t="s">
        <v>18345</v>
      </c>
      <c r="B9474" t="s">
        <v>18346</v>
      </c>
    </row>
    <row r="9475" spans="1:2" x14ac:dyDescent="0.25">
      <c r="A9475" t="s">
        <v>18347</v>
      </c>
      <c r="B9475" t="s">
        <v>18348</v>
      </c>
    </row>
    <row r="9476" spans="1:2" x14ac:dyDescent="0.25">
      <c r="A9476" t="s">
        <v>18349</v>
      </c>
      <c r="B9476" t="s">
        <v>18350</v>
      </c>
    </row>
    <row r="9477" spans="1:2" x14ac:dyDescent="0.25">
      <c r="A9477" t="s">
        <v>18351</v>
      </c>
      <c r="B9477" t="s">
        <v>11249</v>
      </c>
    </row>
    <row r="9478" spans="1:2" x14ac:dyDescent="0.25">
      <c r="A9478" t="s">
        <v>18352</v>
      </c>
      <c r="B9478" t="s">
        <v>18350</v>
      </c>
    </row>
    <row r="9479" spans="1:2" x14ac:dyDescent="0.25">
      <c r="A9479" t="s">
        <v>18353</v>
      </c>
      <c r="B9479" t="s">
        <v>11071</v>
      </c>
    </row>
    <row r="9480" spans="1:2" x14ac:dyDescent="0.25">
      <c r="A9480" t="s">
        <v>18354</v>
      </c>
      <c r="B9480" t="s">
        <v>17277</v>
      </c>
    </row>
    <row r="9481" spans="1:2" x14ac:dyDescent="0.25">
      <c r="A9481" t="s">
        <v>18355</v>
      </c>
      <c r="B9481" t="s">
        <v>18356</v>
      </c>
    </row>
    <row r="9482" spans="1:2" x14ac:dyDescent="0.25">
      <c r="A9482" t="s">
        <v>18357</v>
      </c>
      <c r="B9482" t="s">
        <v>2010</v>
      </c>
    </row>
    <row r="9483" spans="1:2" x14ac:dyDescent="0.25">
      <c r="A9483" t="s">
        <v>18358</v>
      </c>
      <c r="B9483" t="s">
        <v>2010</v>
      </c>
    </row>
    <row r="9484" spans="1:2" x14ac:dyDescent="0.25">
      <c r="A9484" t="s">
        <v>18359</v>
      </c>
      <c r="B9484" t="s">
        <v>18360</v>
      </c>
    </row>
    <row r="9485" spans="1:2" x14ac:dyDescent="0.25">
      <c r="A9485" t="s">
        <v>18361</v>
      </c>
      <c r="B9485" t="s">
        <v>18362</v>
      </c>
    </row>
    <row r="9486" spans="1:2" x14ac:dyDescent="0.25">
      <c r="A9486" t="s">
        <v>18363</v>
      </c>
      <c r="B9486" t="s">
        <v>18364</v>
      </c>
    </row>
    <row r="9487" spans="1:2" x14ac:dyDescent="0.25">
      <c r="A9487" t="s">
        <v>18365</v>
      </c>
      <c r="B9487" t="s">
        <v>18366</v>
      </c>
    </row>
    <row r="9488" spans="1:2" x14ac:dyDescent="0.25">
      <c r="A9488" t="s">
        <v>18367</v>
      </c>
      <c r="B9488" t="s">
        <v>18368</v>
      </c>
    </row>
    <row r="9489" spans="1:2" x14ac:dyDescent="0.25">
      <c r="A9489" t="s">
        <v>18369</v>
      </c>
      <c r="B9489" t="s">
        <v>18370</v>
      </c>
    </row>
    <row r="9490" spans="1:2" x14ac:dyDescent="0.25">
      <c r="A9490" t="s">
        <v>18371</v>
      </c>
      <c r="B9490" t="s">
        <v>18372</v>
      </c>
    </row>
    <row r="9491" spans="1:2" x14ac:dyDescent="0.25">
      <c r="A9491" t="s">
        <v>18373</v>
      </c>
      <c r="B9491" t="s">
        <v>18374</v>
      </c>
    </row>
    <row r="9492" spans="1:2" x14ac:dyDescent="0.25">
      <c r="A9492" t="s">
        <v>18375</v>
      </c>
      <c r="B9492" t="s">
        <v>18376</v>
      </c>
    </row>
    <row r="9493" spans="1:2" x14ac:dyDescent="0.25">
      <c r="A9493" t="s">
        <v>18377</v>
      </c>
      <c r="B9493" t="s">
        <v>18378</v>
      </c>
    </row>
    <row r="9494" spans="1:2" x14ac:dyDescent="0.25">
      <c r="A9494" t="s">
        <v>18379</v>
      </c>
      <c r="B9494" t="s">
        <v>18380</v>
      </c>
    </row>
    <row r="9495" spans="1:2" x14ac:dyDescent="0.25">
      <c r="A9495" t="s">
        <v>18381</v>
      </c>
      <c r="B9495" t="s">
        <v>8751</v>
      </c>
    </row>
    <row r="9496" spans="1:2" x14ac:dyDescent="0.25">
      <c r="A9496" t="s">
        <v>18382</v>
      </c>
      <c r="B9496" t="s">
        <v>2376</v>
      </c>
    </row>
    <row r="9497" spans="1:2" x14ac:dyDescent="0.25">
      <c r="A9497" t="s">
        <v>18383</v>
      </c>
      <c r="B9497" t="s">
        <v>3880</v>
      </c>
    </row>
    <row r="9498" spans="1:2" x14ac:dyDescent="0.25">
      <c r="A9498" t="s">
        <v>18384</v>
      </c>
      <c r="B9498" t="s">
        <v>18385</v>
      </c>
    </row>
    <row r="9499" spans="1:2" x14ac:dyDescent="0.25">
      <c r="A9499" t="s">
        <v>18386</v>
      </c>
      <c r="B9499" t="s">
        <v>18387</v>
      </c>
    </row>
    <row r="9500" spans="1:2" x14ac:dyDescent="0.25">
      <c r="A9500" t="s">
        <v>18388</v>
      </c>
      <c r="B9500" t="s">
        <v>18389</v>
      </c>
    </row>
    <row r="9501" spans="1:2" x14ac:dyDescent="0.25">
      <c r="A9501" t="s">
        <v>18390</v>
      </c>
      <c r="B9501" t="s">
        <v>18391</v>
      </c>
    </row>
    <row r="9502" spans="1:2" x14ac:dyDescent="0.25">
      <c r="A9502" t="s">
        <v>18392</v>
      </c>
      <c r="B9502" t="s">
        <v>18391</v>
      </c>
    </row>
    <row r="9503" spans="1:2" x14ac:dyDescent="0.25">
      <c r="A9503" t="s">
        <v>18393</v>
      </c>
      <c r="B9503" t="s">
        <v>1844</v>
      </c>
    </row>
    <row r="9504" spans="1:2" x14ac:dyDescent="0.25">
      <c r="A9504" t="s">
        <v>18394</v>
      </c>
      <c r="B9504" t="s">
        <v>2587</v>
      </c>
    </row>
    <row r="9505" spans="1:2" x14ac:dyDescent="0.25">
      <c r="A9505" t="s">
        <v>18395</v>
      </c>
      <c r="B9505" t="s">
        <v>10087</v>
      </c>
    </row>
    <row r="9506" spans="1:2" x14ac:dyDescent="0.25">
      <c r="A9506" t="s">
        <v>18396</v>
      </c>
      <c r="B9506" t="s">
        <v>2431</v>
      </c>
    </row>
    <row r="9507" spans="1:2" x14ac:dyDescent="0.25">
      <c r="A9507" t="s">
        <v>18397</v>
      </c>
      <c r="B9507" t="s">
        <v>4729</v>
      </c>
    </row>
    <row r="9508" spans="1:2" x14ac:dyDescent="0.25">
      <c r="A9508" t="s">
        <v>18398</v>
      </c>
      <c r="B9508" t="s">
        <v>18399</v>
      </c>
    </row>
    <row r="9509" spans="1:2" x14ac:dyDescent="0.25">
      <c r="A9509" t="s">
        <v>18400</v>
      </c>
      <c r="B9509" t="s">
        <v>2194</v>
      </c>
    </row>
    <row r="9510" spans="1:2" x14ac:dyDescent="0.25">
      <c r="A9510" t="s">
        <v>18401</v>
      </c>
      <c r="B9510" t="s">
        <v>13484</v>
      </c>
    </row>
    <row r="9511" spans="1:2" x14ac:dyDescent="0.25">
      <c r="A9511" t="s">
        <v>18402</v>
      </c>
      <c r="B9511" t="s">
        <v>18403</v>
      </c>
    </row>
    <row r="9512" spans="1:2" x14ac:dyDescent="0.25">
      <c r="A9512" t="s">
        <v>18404</v>
      </c>
      <c r="B9512" t="s">
        <v>18405</v>
      </c>
    </row>
    <row r="9513" spans="1:2" x14ac:dyDescent="0.25">
      <c r="A9513" t="s">
        <v>18406</v>
      </c>
      <c r="B9513" t="s">
        <v>13576</v>
      </c>
    </row>
    <row r="9514" spans="1:2" x14ac:dyDescent="0.25">
      <c r="A9514" t="s">
        <v>18407</v>
      </c>
      <c r="B9514" t="s">
        <v>9453</v>
      </c>
    </row>
    <row r="9515" spans="1:2" x14ac:dyDescent="0.25">
      <c r="A9515" t="s">
        <v>18408</v>
      </c>
      <c r="B9515" t="s">
        <v>18409</v>
      </c>
    </row>
    <row r="9516" spans="1:2" x14ac:dyDescent="0.25">
      <c r="A9516" t="s">
        <v>18410</v>
      </c>
      <c r="B9516" t="s">
        <v>18411</v>
      </c>
    </row>
    <row r="9517" spans="1:2" x14ac:dyDescent="0.25">
      <c r="A9517" t="s">
        <v>18412</v>
      </c>
      <c r="B9517" t="s">
        <v>2431</v>
      </c>
    </row>
    <row r="9518" spans="1:2" x14ac:dyDescent="0.25">
      <c r="A9518" t="s">
        <v>18413</v>
      </c>
      <c r="B9518" t="s">
        <v>7514</v>
      </c>
    </row>
    <row r="9519" spans="1:2" x14ac:dyDescent="0.25">
      <c r="A9519" t="s">
        <v>18414</v>
      </c>
      <c r="B9519" t="s">
        <v>18415</v>
      </c>
    </row>
    <row r="9520" spans="1:2" x14ac:dyDescent="0.25">
      <c r="A9520" t="s">
        <v>18416</v>
      </c>
      <c r="B9520" t="s">
        <v>5650</v>
      </c>
    </row>
    <row r="9521" spans="1:2" x14ac:dyDescent="0.25">
      <c r="A9521" t="s">
        <v>18417</v>
      </c>
      <c r="B9521" t="s">
        <v>5983</v>
      </c>
    </row>
    <row r="9522" spans="1:2" x14ac:dyDescent="0.25">
      <c r="A9522" t="s">
        <v>18418</v>
      </c>
      <c r="B9522" t="s">
        <v>18419</v>
      </c>
    </row>
    <row r="9523" spans="1:2" x14ac:dyDescent="0.25">
      <c r="A9523" t="s">
        <v>18420</v>
      </c>
      <c r="B9523" t="s">
        <v>18421</v>
      </c>
    </row>
    <row r="9524" spans="1:2" x14ac:dyDescent="0.25">
      <c r="A9524" t="s">
        <v>18422</v>
      </c>
      <c r="B9524" t="s">
        <v>10197</v>
      </c>
    </row>
    <row r="9525" spans="1:2" x14ac:dyDescent="0.25">
      <c r="A9525" t="s">
        <v>18423</v>
      </c>
      <c r="B9525" t="s">
        <v>5488</v>
      </c>
    </row>
    <row r="9526" spans="1:2" x14ac:dyDescent="0.25">
      <c r="A9526" t="s">
        <v>18424</v>
      </c>
      <c r="B9526" t="s">
        <v>18425</v>
      </c>
    </row>
    <row r="9527" spans="1:2" x14ac:dyDescent="0.25">
      <c r="A9527" t="s">
        <v>18426</v>
      </c>
      <c r="B9527" t="s">
        <v>18427</v>
      </c>
    </row>
    <row r="9528" spans="1:2" x14ac:dyDescent="0.25">
      <c r="A9528" t="s">
        <v>18428</v>
      </c>
      <c r="B9528" t="s">
        <v>2992</v>
      </c>
    </row>
    <row r="9529" spans="1:2" x14ac:dyDescent="0.25">
      <c r="A9529" t="s">
        <v>18429</v>
      </c>
      <c r="B9529" t="s">
        <v>9311</v>
      </c>
    </row>
    <row r="9530" spans="1:2" x14ac:dyDescent="0.25">
      <c r="A9530" t="s">
        <v>18430</v>
      </c>
      <c r="B9530" t="s">
        <v>18431</v>
      </c>
    </row>
    <row r="9531" spans="1:2" x14ac:dyDescent="0.25">
      <c r="A9531" t="s">
        <v>18432</v>
      </c>
      <c r="B9531" t="s">
        <v>18433</v>
      </c>
    </row>
    <row r="9532" spans="1:2" x14ac:dyDescent="0.25">
      <c r="A9532" t="s">
        <v>18434</v>
      </c>
      <c r="B9532" t="s">
        <v>18435</v>
      </c>
    </row>
    <row r="9533" spans="1:2" x14ac:dyDescent="0.25">
      <c r="A9533" t="s">
        <v>18436</v>
      </c>
      <c r="B9533" t="s">
        <v>11145</v>
      </c>
    </row>
    <row r="9534" spans="1:2" x14ac:dyDescent="0.25">
      <c r="A9534" t="s">
        <v>18437</v>
      </c>
      <c r="B9534" t="s">
        <v>18438</v>
      </c>
    </row>
    <row r="9535" spans="1:2" x14ac:dyDescent="0.25">
      <c r="A9535" t="s">
        <v>18439</v>
      </c>
      <c r="B9535" t="s">
        <v>14049</v>
      </c>
    </row>
    <row r="9536" spans="1:2" x14ac:dyDescent="0.25">
      <c r="A9536" t="s">
        <v>18440</v>
      </c>
      <c r="B9536" t="s">
        <v>18441</v>
      </c>
    </row>
    <row r="9537" spans="1:2" x14ac:dyDescent="0.25">
      <c r="A9537" t="s">
        <v>18442</v>
      </c>
      <c r="B9537" t="s">
        <v>18443</v>
      </c>
    </row>
    <row r="9538" spans="1:2" x14ac:dyDescent="0.25">
      <c r="A9538" t="s">
        <v>18444</v>
      </c>
      <c r="B9538" t="s">
        <v>12026</v>
      </c>
    </row>
    <row r="9539" spans="1:2" x14ac:dyDescent="0.25">
      <c r="A9539" t="s">
        <v>18445</v>
      </c>
      <c r="B9539" t="s">
        <v>18446</v>
      </c>
    </row>
    <row r="9540" spans="1:2" x14ac:dyDescent="0.25">
      <c r="A9540" t="s">
        <v>18447</v>
      </c>
      <c r="B9540" t="s">
        <v>18448</v>
      </c>
    </row>
    <row r="9541" spans="1:2" x14ac:dyDescent="0.25">
      <c r="A9541" t="s">
        <v>18449</v>
      </c>
      <c r="B9541" t="s">
        <v>18450</v>
      </c>
    </row>
    <row r="9542" spans="1:2" x14ac:dyDescent="0.25">
      <c r="A9542" t="s">
        <v>18451</v>
      </c>
      <c r="B9542" t="s">
        <v>18452</v>
      </c>
    </row>
    <row r="9543" spans="1:2" x14ac:dyDescent="0.25">
      <c r="A9543" t="s">
        <v>18453</v>
      </c>
      <c r="B9543" t="s">
        <v>2002</v>
      </c>
    </row>
    <row r="9544" spans="1:2" x14ac:dyDescent="0.25">
      <c r="A9544" t="s">
        <v>18454</v>
      </c>
      <c r="B9544" t="s">
        <v>18455</v>
      </c>
    </row>
    <row r="9545" spans="1:2" x14ac:dyDescent="0.25">
      <c r="A9545" t="s">
        <v>18456</v>
      </c>
      <c r="B9545" t="s">
        <v>18457</v>
      </c>
    </row>
    <row r="9546" spans="1:2" x14ac:dyDescent="0.25">
      <c r="A9546" t="s">
        <v>18458</v>
      </c>
      <c r="B9546" t="s">
        <v>18459</v>
      </c>
    </row>
    <row r="9547" spans="1:2" x14ac:dyDescent="0.25">
      <c r="A9547" t="s">
        <v>18460</v>
      </c>
      <c r="B9547" t="s">
        <v>18459</v>
      </c>
    </row>
    <row r="9548" spans="1:2" x14ac:dyDescent="0.25">
      <c r="A9548" t="s">
        <v>18461</v>
      </c>
      <c r="B9548" t="s">
        <v>3079</v>
      </c>
    </row>
    <row r="9549" spans="1:2" x14ac:dyDescent="0.25">
      <c r="A9549" t="s">
        <v>18462</v>
      </c>
      <c r="B9549" t="s">
        <v>18463</v>
      </c>
    </row>
    <row r="9550" spans="1:2" x14ac:dyDescent="0.25">
      <c r="A9550" t="s">
        <v>18464</v>
      </c>
      <c r="B9550" t="s">
        <v>18465</v>
      </c>
    </row>
    <row r="9551" spans="1:2" x14ac:dyDescent="0.25">
      <c r="A9551" t="s">
        <v>18466</v>
      </c>
      <c r="B9551" t="s">
        <v>3083</v>
      </c>
    </row>
    <row r="9552" spans="1:2" x14ac:dyDescent="0.25">
      <c r="A9552" t="s">
        <v>18467</v>
      </c>
      <c r="B9552" t="s">
        <v>2099</v>
      </c>
    </row>
    <row r="9553" spans="1:2" x14ac:dyDescent="0.25">
      <c r="A9553" t="s">
        <v>18468</v>
      </c>
      <c r="B9553" t="s">
        <v>11141</v>
      </c>
    </row>
    <row r="9554" spans="1:2" x14ac:dyDescent="0.25">
      <c r="A9554" t="s">
        <v>18469</v>
      </c>
      <c r="B9554" t="s">
        <v>18470</v>
      </c>
    </row>
    <row r="9555" spans="1:2" x14ac:dyDescent="0.25">
      <c r="A9555" t="s">
        <v>18471</v>
      </c>
      <c r="B9555" t="s">
        <v>18472</v>
      </c>
    </row>
    <row r="9556" spans="1:2" x14ac:dyDescent="0.25">
      <c r="A9556" t="s">
        <v>18473</v>
      </c>
      <c r="B9556" t="s">
        <v>2306</v>
      </c>
    </row>
    <row r="9557" spans="1:2" x14ac:dyDescent="0.25">
      <c r="A9557" t="s">
        <v>18474</v>
      </c>
      <c r="B9557" t="s">
        <v>14820</v>
      </c>
    </row>
    <row r="9558" spans="1:2" x14ac:dyDescent="0.25">
      <c r="A9558" t="s">
        <v>18475</v>
      </c>
      <c r="B9558" t="s">
        <v>18476</v>
      </c>
    </row>
    <row r="9559" spans="1:2" x14ac:dyDescent="0.25">
      <c r="A9559" t="s">
        <v>18477</v>
      </c>
      <c r="B9559" t="s">
        <v>18478</v>
      </c>
    </row>
    <row r="9560" spans="1:2" x14ac:dyDescent="0.25">
      <c r="A9560" t="s">
        <v>18479</v>
      </c>
      <c r="B9560" t="s">
        <v>18480</v>
      </c>
    </row>
    <row r="9561" spans="1:2" x14ac:dyDescent="0.25">
      <c r="A9561" t="s">
        <v>18481</v>
      </c>
      <c r="B9561" t="s">
        <v>4399</v>
      </c>
    </row>
    <row r="9562" spans="1:2" x14ac:dyDescent="0.25">
      <c r="A9562" t="s">
        <v>18482</v>
      </c>
      <c r="B9562" t="s">
        <v>1727</v>
      </c>
    </row>
    <row r="9563" spans="1:2" x14ac:dyDescent="0.25">
      <c r="A9563" t="s">
        <v>18483</v>
      </c>
      <c r="B9563" t="s">
        <v>18484</v>
      </c>
    </row>
    <row r="9564" spans="1:2" x14ac:dyDescent="0.25">
      <c r="A9564" t="s">
        <v>18485</v>
      </c>
      <c r="B9564" t="s">
        <v>18486</v>
      </c>
    </row>
    <row r="9565" spans="1:2" x14ac:dyDescent="0.25">
      <c r="A9565" t="s">
        <v>18487</v>
      </c>
      <c r="B9565" t="s">
        <v>18488</v>
      </c>
    </row>
    <row r="9566" spans="1:2" x14ac:dyDescent="0.25">
      <c r="A9566" t="s">
        <v>18489</v>
      </c>
      <c r="B9566" t="s">
        <v>18490</v>
      </c>
    </row>
    <row r="9567" spans="1:2" x14ac:dyDescent="0.25">
      <c r="A9567" t="s">
        <v>18491</v>
      </c>
      <c r="B9567" t="s">
        <v>18492</v>
      </c>
    </row>
    <row r="9568" spans="1:2" x14ac:dyDescent="0.25">
      <c r="A9568" t="s">
        <v>18493</v>
      </c>
      <c r="B9568" t="s">
        <v>18494</v>
      </c>
    </row>
    <row r="9569" spans="1:2" x14ac:dyDescent="0.25">
      <c r="A9569" t="s">
        <v>18495</v>
      </c>
      <c r="B9569" t="s">
        <v>18496</v>
      </c>
    </row>
    <row r="9570" spans="1:2" x14ac:dyDescent="0.25">
      <c r="A9570" t="s">
        <v>18497</v>
      </c>
      <c r="B9570" t="s">
        <v>18498</v>
      </c>
    </row>
    <row r="9571" spans="1:2" x14ac:dyDescent="0.25">
      <c r="A9571" t="s">
        <v>18499</v>
      </c>
      <c r="B9571" t="s">
        <v>18500</v>
      </c>
    </row>
    <row r="9572" spans="1:2" x14ac:dyDescent="0.25">
      <c r="A9572" t="s">
        <v>18501</v>
      </c>
      <c r="B9572" t="s">
        <v>18502</v>
      </c>
    </row>
    <row r="9573" spans="1:2" x14ac:dyDescent="0.25">
      <c r="A9573" t="s">
        <v>18503</v>
      </c>
      <c r="B9573" t="s">
        <v>18504</v>
      </c>
    </row>
    <row r="9574" spans="1:2" x14ac:dyDescent="0.25">
      <c r="A9574" t="s">
        <v>18505</v>
      </c>
      <c r="B9574" t="s">
        <v>13499</v>
      </c>
    </row>
    <row r="9575" spans="1:2" x14ac:dyDescent="0.25">
      <c r="A9575" t="s">
        <v>18506</v>
      </c>
      <c r="B9575" t="s">
        <v>18245</v>
      </c>
    </row>
    <row r="9576" spans="1:2" x14ac:dyDescent="0.25">
      <c r="A9576" t="s">
        <v>18507</v>
      </c>
      <c r="B9576" t="s">
        <v>10907</v>
      </c>
    </row>
    <row r="9577" spans="1:2" x14ac:dyDescent="0.25">
      <c r="A9577" t="s">
        <v>18508</v>
      </c>
      <c r="B9577" t="s">
        <v>18509</v>
      </c>
    </row>
    <row r="9578" spans="1:2" x14ac:dyDescent="0.25">
      <c r="A9578" t="s">
        <v>18510</v>
      </c>
      <c r="B9578" t="s">
        <v>2093</v>
      </c>
    </row>
    <row r="9579" spans="1:2" x14ac:dyDescent="0.25">
      <c r="A9579" t="s">
        <v>18511</v>
      </c>
      <c r="B9579" t="s">
        <v>18512</v>
      </c>
    </row>
    <row r="9580" spans="1:2" x14ac:dyDescent="0.25">
      <c r="A9580" t="s">
        <v>18513</v>
      </c>
      <c r="B9580" t="s">
        <v>18512</v>
      </c>
    </row>
    <row r="9581" spans="1:2" x14ac:dyDescent="0.25">
      <c r="A9581" t="s">
        <v>18514</v>
      </c>
      <c r="B9581" t="s">
        <v>18515</v>
      </c>
    </row>
    <row r="9582" spans="1:2" x14ac:dyDescent="0.25">
      <c r="A9582" t="s">
        <v>18516</v>
      </c>
      <c r="B9582" t="s">
        <v>17072</v>
      </c>
    </row>
    <row r="9583" spans="1:2" x14ac:dyDescent="0.25">
      <c r="A9583" t="s">
        <v>18517</v>
      </c>
      <c r="B9583" t="s">
        <v>5230</v>
      </c>
    </row>
    <row r="9584" spans="1:2" x14ac:dyDescent="0.25">
      <c r="A9584" t="s">
        <v>18518</v>
      </c>
      <c r="B9584" t="s">
        <v>18519</v>
      </c>
    </row>
    <row r="9585" spans="1:2" x14ac:dyDescent="0.25">
      <c r="A9585" t="s">
        <v>18520</v>
      </c>
      <c r="B9585" t="s">
        <v>18521</v>
      </c>
    </row>
    <row r="9586" spans="1:2" x14ac:dyDescent="0.25">
      <c r="A9586" t="s">
        <v>18522</v>
      </c>
      <c r="B9586" t="s">
        <v>18523</v>
      </c>
    </row>
    <row r="9587" spans="1:2" x14ac:dyDescent="0.25">
      <c r="A9587" t="s">
        <v>18524</v>
      </c>
      <c r="B9587" t="s">
        <v>9048</v>
      </c>
    </row>
    <row r="9588" spans="1:2" x14ac:dyDescent="0.25">
      <c r="A9588" t="s">
        <v>18525</v>
      </c>
      <c r="B9588" t="s">
        <v>18526</v>
      </c>
    </row>
    <row r="9589" spans="1:2" x14ac:dyDescent="0.25">
      <c r="A9589" t="s">
        <v>18527</v>
      </c>
      <c r="B9589" t="s">
        <v>18528</v>
      </c>
    </row>
    <row r="9590" spans="1:2" x14ac:dyDescent="0.25">
      <c r="A9590" t="s">
        <v>18529</v>
      </c>
      <c r="B9590" t="s">
        <v>3327</v>
      </c>
    </row>
    <row r="9591" spans="1:2" x14ac:dyDescent="0.25">
      <c r="A9591" t="s">
        <v>18530</v>
      </c>
      <c r="B9591" t="s">
        <v>18531</v>
      </c>
    </row>
    <row r="9592" spans="1:2" x14ac:dyDescent="0.25">
      <c r="A9592" t="s">
        <v>18532</v>
      </c>
      <c r="B9592" t="s">
        <v>18533</v>
      </c>
    </row>
    <row r="9593" spans="1:2" x14ac:dyDescent="0.25">
      <c r="A9593" t="s">
        <v>18534</v>
      </c>
      <c r="B9593" t="s">
        <v>18535</v>
      </c>
    </row>
    <row r="9594" spans="1:2" x14ac:dyDescent="0.25">
      <c r="A9594" t="s">
        <v>18536</v>
      </c>
      <c r="B9594" t="s">
        <v>18537</v>
      </c>
    </row>
    <row r="9595" spans="1:2" x14ac:dyDescent="0.25">
      <c r="A9595" t="s">
        <v>18538</v>
      </c>
      <c r="B9595" t="s">
        <v>10601</v>
      </c>
    </row>
    <row r="9596" spans="1:2" x14ac:dyDescent="0.25">
      <c r="A9596" t="s">
        <v>18539</v>
      </c>
      <c r="B9596" t="s">
        <v>18540</v>
      </c>
    </row>
    <row r="9597" spans="1:2" x14ac:dyDescent="0.25">
      <c r="A9597" t="s">
        <v>18541</v>
      </c>
      <c r="B9597" t="s">
        <v>18542</v>
      </c>
    </row>
    <row r="9598" spans="1:2" x14ac:dyDescent="0.25">
      <c r="A9598" t="s">
        <v>18543</v>
      </c>
      <c r="B9598" t="s">
        <v>18544</v>
      </c>
    </row>
    <row r="9599" spans="1:2" x14ac:dyDescent="0.25">
      <c r="A9599" t="s">
        <v>18545</v>
      </c>
      <c r="B9599" t="s">
        <v>3139</v>
      </c>
    </row>
    <row r="9600" spans="1:2" x14ac:dyDescent="0.25">
      <c r="A9600" t="s">
        <v>18546</v>
      </c>
      <c r="B9600" t="s">
        <v>9875</v>
      </c>
    </row>
    <row r="9601" spans="1:2" x14ac:dyDescent="0.25">
      <c r="A9601" t="s">
        <v>18547</v>
      </c>
      <c r="B9601" t="s">
        <v>18548</v>
      </c>
    </row>
    <row r="9602" spans="1:2" x14ac:dyDescent="0.25">
      <c r="A9602" t="s">
        <v>18549</v>
      </c>
      <c r="B9602" t="s">
        <v>18550</v>
      </c>
    </row>
    <row r="9603" spans="1:2" x14ac:dyDescent="0.25">
      <c r="A9603" t="s">
        <v>18551</v>
      </c>
      <c r="B9603" t="s">
        <v>18552</v>
      </c>
    </row>
    <row r="9604" spans="1:2" x14ac:dyDescent="0.25">
      <c r="A9604" t="s">
        <v>18553</v>
      </c>
      <c r="B9604" t="s">
        <v>18554</v>
      </c>
    </row>
    <row r="9605" spans="1:2" x14ac:dyDescent="0.25">
      <c r="A9605" t="s">
        <v>18555</v>
      </c>
      <c r="B9605" t="s">
        <v>18556</v>
      </c>
    </row>
    <row r="9606" spans="1:2" x14ac:dyDescent="0.25">
      <c r="A9606" t="s">
        <v>18557</v>
      </c>
      <c r="B9606" t="s">
        <v>18558</v>
      </c>
    </row>
    <row r="9607" spans="1:2" x14ac:dyDescent="0.25">
      <c r="A9607" t="s">
        <v>18559</v>
      </c>
      <c r="B9607" t="s">
        <v>18560</v>
      </c>
    </row>
    <row r="9608" spans="1:2" x14ac:dyDescent="0.25">
      <c r="A9608" t="s">
        <v>18561</v>
      </c>
      <c r="B9608" t="s">
        <v>18562</v>
      </c>
    </row>
    <row r="9609" spans="1:2" x14ac:dyDescent="0.25">
      <c r="A9609" t="s">
        <v>18563</v>
      </c>
      <c r="B9609" t="s">
        <v>18128</v>
      </c>
    </row>
    <row r="9610" spans="1:2" x14ac:dyDescent="0.25">
      <c r="A9610" t="s">
        <v>18564</v>
      </c>
      <c r="B9610" t="s">
        <v>10139</v>
      </c>
    </row>
    <row r="9611" spans="1:2" x14ac:dyDescent="0.25">
      <c r="A9611" t="s">
        <v>18565</v>
      </c>
      <c r="B9611" t="s">
        <v>18566</v>
      </c>
    </row>
    <row r="9612" spans="1:2" x14ac:dyDescent="0.25">
      <c r="A9612" t="s">
        <v>18567</v>
      </c>
      <c r="B9612" t="s">
        <v>40401</v>
      </c>
    </row>
    <row r="9613" spans="1:2" x14ac:dyDescent="0.25">
      <c r="A9613" t="s">
        <v>18568</v>
      </c>
      <c r="B9613" t="s">
        <v>15592</v>
      </c>
    </row>
    <row r="9614" spans="1:2" x14ac:dyDescent="0.25">
      <c r="A9614" t="s">
        <v>18569</v>
      </c>
      <c r="B9614" t="s">
        <v>18570</v>
      </c>
    </row>
    <row r="9615" spans="1:2" x14ac:dyDescent="0.25">
      <c r="A9615" t="s">
        <v>18571</v>
      </c>
      <c r="B9615" t="s">
        <v>7716</v>
      </c>
    </row>
    <row r="9616" spans="1:2" x14ac:dyDescent="0.25">
      <c r="A9616" t="s">
        <v>18572</v>
      </c>
      <c r="B9616" t="s">
        <v>18573</v>
      </c>
    </row>
    <row r="9617" spans="1:2" x14ac:dyDescent="0.25">
      <c r="A9617" t="s">
        <v>18574</v>
      </c>
      <c r="B9617" t="s">
        <v>18575</v>
      </c>
    </row>
    <row r="9618" spans="1:2" x14ac:dyDescent="0.25">
      <c r="A9618" t="s">
        <v>18576</v>
      </c>
      <c r="B9618" t="s">
        <v>3645</v>
      </c>
    </row>
    <row r="9619" spans="1:2" x14ac:dyDescent="0.25">
      <c r="A9619" t="s">
        <v>18577</v>
      </c>
      <c r="B9619" t="s">
        <v>18578</v>
      </c>
    </row>
    <row r="9620" spans="1:2" x14ac:dyDescent="0.25">
      <c r="A9620" t="s">
        <v>18579</v>
      </c>
      <c r="B9620" t="s">
        <v>18580</v>
      </c>
    </row>
    <row r="9621" spans="1:2" x14ac:dyDescent="0.25">
      <c r="A9621" t="s">
        <v>18581</v>
      </c>
      <c r="B9621" t="s">
        <v>12704</v>
      </c>
    </row>
    <row r="9622" spans="1:2" x14ac:dyDescent="0.25">
      <c r="A9622" t="s">
        <v>18582</v>
      </c>
      <c r="B9622" t="s">
        <v>18583</v>
      </c>
    </row>
    <row r="9623" spans="1:2" x14ac:dyDescent="0.25">
      <c r="A9623" t="s">
        <v>18584</v>
      </c>
      <c r="B9623" t="s">
        <v>3512</v>
      </c>
    </row>
    <row r="9624" spans="1:2" x14ac:dyDescent="0.25">
      <c r="A9624" t="s">
        <v>18585</v>
      </c>
      <c r="B9624" t="s">
        <v>5392</v>
      </c>
    </row>
    <row r="9625" spans="1:2" x14ac:dyDescent="0.25">
      <c r="A9625" t="s">
        <v>18586</v>
      </c>
      <c r="B9625" t="s">
        <v>2538</v>
      </c>
    </row>
    <row r="9626" spans="1:2" x14ac:dyDescent="0.25">
      <c r="A9626" t="s">
        <v>18587</v>
      </c>
      <c r="B9626" t="s">
        <v>18588</v>
      </c>
    </row>
    <row r="9627" spans="1:2" x14ac:dyDescent="0.25">
      <c r="A9627" t="s">
        <v>18589</v>
      </c>
      <c r="B9627" t="s">
        <v>18590</v>
      </c>
    </row>
    <row r="9628" spans="1:2" x14ac:dyDescent="0.25">
      <c r="A9628" t="s">
        <v>18591</v>
      </c>
      <c r="B9628" t="s">
        <v>13617</v>
      </c>
    </row>
    <row r="9629" spans="1:2" x14ac:dyDescent="0.25">
      <c r="A9629" t="s">
        <v>18592</v>
      </c>
      <c r="B9629" t="s">
        <v>1798</v>
      </c>
    </row>
    <row r="9630" spans="1:2" x14ac:dyDescent="0.25">
      <c r="A9630" t="s">
        <v>18593</v>
      </c>
      <c r="B9630" t="s">
        <v>18594</v>
      </c>
    </row>
    <row r="9631" spans="1:2" x14ac:dyDescent="0.25">
      <c r="A9631" t="s">
        <v>18595</v>
      </c>
      <c r="B9631" t="s">
        <v>18596</v>
      </c>
    </row>
    <row r="9632" spans="1:2" x14ac:dyDescent="0.25">
      <c r="A9632" t="s">
        <v>18597</v>
      </c>
      <c r="B9632" t="s">
        <v>18598</v>
      </c>
    </row>
    <row r="9633" spans="1:2" x14ac:dyDescent="0.25">
      <c r="A9633" t="s">
        <v>18599</v>
      </c>
      <c r="B9633" t="s">
        <v>3258</v>
      </c>
    </row>
    <row r="9634" spans="1:2" x14ac:dyDescent="0.25">
      <c r="A9634" t="s">
        <v>18600</v>
      </c>
      <c r="B9634" t="s">
        <v>14618</v>
      </c>
    </row>
    <row r="9635" spans="1:2" x14ac:dyDescent="0.25">
      <c r="A9635" t="s">
        <v>18601</v>
      </c>
      <c r="B9635" t="s">
        <v>18602</v>
      </c>
    </row>
    <row r="9636" spans="1:2" x14ac:dyDescent="0.25">
      <c r="A9636" t="s">
        <v>18603</v>
      </c>
      <c r="B9636" t="s">
        <v>18604</v>
      </c>
    </row>
    <row r="9637" spans="1:2" x14ac:dyDescent="0.25">
      <c r="A9637" t="s">
        <v>18605</v>
      </c>
      <c r="B9637" t="s">
        <v>18606</v>
      </c>
    </row>
    <row r="9638" spans="1:2" x14ac:dyDescent="0.25">
      <c r="A9638" t="s">
        <v>18607</v>
      </c>
      <c r="B9638" t="s">
        <v>18608</v>
      </c>
    </row>
    <row r="9639" spans="1:2" x14ac:dyDescent="0.25">
      <c r="A9639" t="s">
        <v>18609</v>
      </c>
      <c r="B9639" t="s">
        <v>11089</v>
      </c>
    </row>
    <row r="9640" spans="1:2" x14ac:dyDescent="0.25">
      <c r="A9640" t="s">
        <v>18610</v>
      </c>
      <c r="B9640" t="s">
        <v>18611</v>
      </c>
    </row>
    <row r="9641" spans="1:2" x14ac:dyDescent="0.25">
      <c r="A9641" t="s">
        <v>18612</v>
      </c>
      <c r="B9641" t="s">
        <v>2808</v>
      </c>
    </row>
    <row r="9642" spans="1:2" x14ac:dyDescent="0.25">
      <c r="A9642" t="s">
        <v>18613</v>
      </c>
      <c r="B9642" t="s">
        <v>3242</v>
      </c>
    </row>
    <row r="9643" spans="1:2" x14ac:dyDescent="0.25">
      <c r="A9643" t="s">
        <v>18614</v>
      </c>
      <c r="B9643" t="s">
        <v>18611</v>
      </c>
    </row>
    <row r="9644" spans="1:2" x14ac:dyDescent="0.25">
      <c r="A9644" t="s">
        <v>18615</v>
      </c>
      <c r="B9644" t="s">
        <v>11335</v>
      </c>
    </row>
    <row r="9645" spans="1:2" x14ac:dyDescent="0.25">
      <c r="A9645" t="s">
        <v>18616</v>
      </c>
      <c r="B9645" t="s">
        <v>18617</v>
      </c>
    </row>
    <row r="9646" spans="1:2" x14ac:dyDescent="0.25">
      <c r="A9646" t="s">
        <v>18618</v>
      </c>
      <c r="B9646" t="s">
        <v>18617</v>
      </c>
    </row>
    <row r="9647" spans="1:2" x14ac:dyDescent="0.25">
      <c r="A9647" t="s">
        <v>18619</v>
      </c>
      <c r="B9647" t="s">
        <v>18620</v>
      </c>
    </row>
    <row r="9648" spans="1:2" x14ac:dyDescent="0.25">
      <c r="A9648" t="s">
        <v>18621</v>
      </c>
      <c r="B9648" t="s">
        <v>18622</v>
      </c>
    </row>
    <row r="9649" spans="1:2" x14ac:dyDescent="0.25">
      <c r="A9649" t="s">
        <v>18623</v>
      </c>
      <c r="B9649" t="s">
        <v>18624</v>
      </c>
    </row>
    <row r="9650" spans="1:2" x14ac:dyDescent="0.25">
      <c r="A9650" t="s">
        <v>18625</v>
      </c>
      <c r="B9650" t="s">
        <v>18620</v>
      </c>
    </row>
    <row r="9651" spans="1:2" x14ac:dyDescent="0.25">
      <c r="A9651" t="s">
        <v>18626</v>
      </c>
      <c r="B9651" t="s">
        <v>2647</v>
      </c>
    </row>
    <row r="9652" spans="1:2" x14ac:dyDescent="0.25">
      <c r="A9652" t="s">
        <v>18627</v>
      </c>
      <c r="B9652" t="s">
        <v>18628</v>
      </c>
    </row>
    <row r="9653" spans="1:2" x14ac:dyDescent="0.25">
      <c r="A9653" t="s">
        <v>18629</v>
      </c>
      <c r="B9653" t="s">
        <v>18630</v>
      </c>
    </row>
    <row r="9654" spans="1:2" x14ac:dyDescent="0.25">
      <c r="A9654" t="s">
        <v>18631</v>
      </c>
      <c r="B9654" t="s">
        <v>18632</v>
      </c>
    </row>
    <row r="9655" spans="1:2" x14ac:dyDescent="0.25">
      <c r="A9655" t="s">
        <v>18633</v>
      </c>
      <c r="B9655" t="s">
        <v>2926</v>
      </c>
    </row>
    <row r="9656" spans="1:2" x14ac:dyDescent="0.25">
      <c r="A9656" t="s">
        <v>18634</v>
      </c>
      <c r="B9656" t="s">
        <v>18635</v>
      </c>
    </row>
    <row r="9657" spans="1:2" x14ac:dyDescent="0.25">
      <c r="A9657" t="s">
        <v>18636</v>
      </c>
      <c r="B9657" t="s">
        <v>18637</v>
      </c>
    </row>
    <row r="9658" spans="1:2" x14ac:dyDescent="0.25">
      <c r="A9658" t="s">
        <v>18638</v>
      </c>
      <c r="B9658" t="s">
        <v>18639</v>
      </c>
    </row>
    <row r="9659" spans="1:2" x14ac:dyDescent="0.25">
      <c r="A9659" t="s">
        <v>18640</v>
      </c>
      <c r="B9659" t="s">
        <v>5062</v>
      </c>
    </row>
    <row r="9660" spans="1:2" x14ac:dyDescent="0.25">
      <c r="A9660" t="s">
        <v>18641</v>
      </c>
      <c r="B9660" t="s">
        <v>18642</v>
      </c>
    </row>
    <row r="9661" spans="1:2" x14ac:dyDescent="0.25">
      <c r="A9661" t="s">
        <v>18643</v>
      </c>
      <c r="B9661" t="s">
        <v>18644</v>
      </c>
    </row>
    <row r="9662" spans="1:2" x14ac:dyDescent="0.25">
      <c r="A9662" t="s">
        <v>18645</v>
      </c>
      <c r="B9662" t="s">
        <v>9274</v>
      </c>
    </row>
    <row r="9663" spans="1:2" x14ac:dyDescent="0.25">
      <c r="A9663" t="s">
        <v>18646</v>
      </c>
      <c r="B9663" t="s">
        <v>5544</v>
      </c>
    </row>
    <row r="9664" spans="1:2" x14ac:dyDescent="0.25">
      <c r="A9664" t="s">
        <v>18647</v>
      </c>
      <c r="B9664" t="s">
        <v>18648</v>
      </c>
    </row>
    <row r="9665" spans="1:2" x14ac:dyDescent="0.25">
      <c r="A9665" t="s">
        <v>18649</v>
      </c>
      <c r="B9665" t="s">
        <v>18650</v>
      </c>
    </row>
    <row r="9666" spans="1:2" x14ac:dyDescent="0.25">
      <c r="A9666" t="s">
        <v>18651</v>
      </c>
      <c r="B9666" t="s">
        <v>18652</v>
      </c>
    </row>
    <row r="9667" spans="1:2" x14ac:dyDescent="0.25">
      <c r="A9667" t="s">
        <v>18653</v>
      </c>
      <c r="B9667" t="s">
        <v>15083</v>
      </c>
    </row>
    <row r="9668" spans="1:2" x14ac:dyDescent="0.25">
      <c r="A9668" t="s">
        <v>18654</v>
      </c>
      <c r="B9668" t="s">
        <v>18655</v>
      </c>
    </row>
    <row r="9669" spans="1:2" x14ac:dyDescent="0.25">
      <c r="A9669" t="s">
        <v>18656</v>
      </c>
      <c r="B9669" t="s">
        <v>5695</v>
      </c>
    </row>
    <row r="9670" spans="1:2" x14ac:dyDescent="0.25">
      <c r="A9670" t="s">
        <v>18657</v>
      </c>
      <c r="B9670" t="s">
        <v>18658</v>
      </c>
    </row>
    <row r="9671" spans="1:2" x14ac:dyDescent="0.25">
      <c r="A9671" t="s">
        <v>18659</v>
      </c>
      <c r="B9671" t="s">
        <v>11349</v>
      </c>
    </row>
    <row r="9672" spans="1:2" x14ac:dyDescent="0.25">
      <c r="A9672" t="s">
        <v>18660</v>
      </c>
      <c r="B9672" t="s">
        <v>18658</v>
      </c>
    </row>
    <row r="9673" spans="1:2" x14ac:dyDescent="0.25">
      <c r="A9673" t="s">
        <v>18661</v>
      </c>
      <c r="B9673" t="s">
        <v>18662</v>
      </c>
    </row>
    <row r="9674" spans="1:2" x14ac:dyDescent="0.25">
      <c r="A9674" t="s">
        <v>18663</v>
      </c>
      <c r="B9674" t="s">
        <v>10460</v>
      </c>
    </row>
    <row r="9675" spans="1:2" x14ac:dyDescent="0.25">
      <c r="A9675" t="s">
        <v>18664</v>
      </c>
      <c r="B9675" t="s">
        <v>10270</v>
      </c>
    </row>
    <row r="9676" spans="1:2" x14ac:dyDescent="0.25">
      <c r="A9676" t="s">
        <v>18665</v>
      </c>
      <c r="B9676" t="s">
        <v>10189</v>
      </c>
    </row>
    <row r="9677" spans="1:2" x14ac:dyDescent="0.25">
      <c r="A9677" t="s">
        <v>18666</v>
      </c>
      <c r="B9677" t="s">
        <v>3825</v>
      </c>
    </row>
    <row r="9678" spans="1:2" x14ac:dyDescent="0.25">
      <c r="A9678" t="s">
        <v>18667</v>
      </c>
      <c r="B9678" t="s">
        <v>2856</v>
      </c>
    </row>
    <row r="9679" spans="1:2" x14ac:dyDescent="0.25">
      <c r="A9679" t="s">
        <v>18668</v>
      </c>
      <c r="B9679" t="s">
        <v>18669</v>
      </c>
    </row>
    <row r="9680" spans="1:2" x14ac:dyDescent="0.25">
      <c r="A9680" t="s">
        <v>18670</v>
      </c>
      <c r="B9680" t="s">
        <v>2071</v>
      </c>
    </row>
    <row r="9681" spans="1:2" x14ac:dyDescent="0.25">
      <c r="A9681" t="s">
        <v>18671</v>
      </c>
      <c r="B9681" t="s">
        <v>18672</v>
      </c>
    </row>
    <row r="9682" spans="1:2" x14ac:dyDescent="0.25">
      <c r="A9682" t="s">
        <v>18673</v>
      </c>
      <c r="B9682" t="s">
        <v>18674</v>
      </c>
    </row>
    <row r="9683" spans="1:2" x14ac:dyDescent="0.25">
      <c r="A9683" t="s">
        <v>18675</v>
      </c>
      <c r="B9683" t="s">
        <v>18676</v>
      </c>
    </row>
    <row r="9684" spans="1:2" x14ac:dyDescent="0.25">
      <c r="A9684" t="s">
        <v>18677</v>
      </c>
      <c r="B9684" t="s">
        <v>40402</v>
      </c>
    </row>
    <row r="9685" spans="1:2" x14ac:dyDescent="0.25">
      <c r="A9685" t="s">
        <v>18678</v>
      </c>
      <c r="B9685" t="s">
        <v>18679</v>
      </c>
    </row>
    <row r="9686" spans="1:2" x14ac:dyDescent="0.25">
      <c r="A9686" t="s">
        <v>19793</v>
      </c>
      <c r="B9686" t="s">
        <v>13668</v>
      </c>
    </row>
    <row r="9687" spans="1:2" x14ac:dyDescent="0.25">
      <c r="A9687" t="s">
        <v>19798</v>
      </c>
      <c r="B9687" t="s">
        <v>19799</v>
      </c>
    </row>
    <row r="9688" spans="1:2" x14ac:dyDescent="0.25">
      <c r="A9688" t="s">
        <v>19800</v>
      </c>
      <c r="B9688" t="s">
        <v>19801</v>
      </c>
    </row>
    <row r="9689" spans="1:2" x14ac:dyDescent="0.25">
      <c r="A9689" t="s">
        <v>19802</v>
      </c>
      <c r="B9689" t="s">
        <v>19803</v>
      </c>
    </row>
    <row r="9690" spans="1:2" x14ac:dyDescent="0.25">
      <c r="A9690" t="s">
        <v>19804</v>
      </c>
      <c r="B9690" t="s">
        <v>19805</v>
      </c>
    </row>
    <row r="9691" spans="1:2" x14ac:dyDescent="0.25">
      <c r="A9691" t="s">
        <v>19806</v>
      </c>
      <c r="B9691" t="s">
        <v>19807</v>
      </c>
    </row>
    <row r="9692" spans="1:2" x14ac:dyDescent="0.25">
      <c r="A9692" t="s">
        <v>19808</v>
      </c>
      <c r="B9692" t="s">
        <v>19809</v>
      </c>
    </row>
    <row r="9693" spans="1:2" x14ac:dyDescent="0.25">
      <c r="A9693" t="s">
        <v>19810</v>
      </c>
      <c r="B9693" t="s">
        <v>19811</v>
      </c>
    </row>
    <row r="9694" spans="1:2" x14ac:dyDescent="0.25">
      <c r="A9694" t="s">
        <v>19812</v>
      </c>
      <c r="B9694" t="s">
        <v>19813</v>
      </c>
    </row>
    <row r="9695" spans="1:2" x14ac:dyDescent="0.25">
      <c r="A9695" t="s">
        <v>19814</v>
      </c>
      <c r="B9695" t="s">
        <v>19815</v>
      </c>
    </row>
    <row r="9696" spans="1:2" x14ac:dyDescent="0.25">
      <c r="A9696" t="s">
        <v>19816</v>
      </c>
      <c r="B9696" t="s">
        <v>18936</v>
      </c>
    </row>
    <row r="9697" spans="1:2" x14ac:dyDescent="0.25">
      <c r="A9697" t="s">
        <v>19794</v>
      </c>
      <c r="B9697" t="s">
        <v>19795</v>
      </c>
    </row>
    <row r="9698" spans="1:2" x14ac:dyDescent="0.25">
      <c r="A9698" t="s">
        <v>19796</v>
      </c>
      <c r="B9698" t="s">
        <v>19797</v>
      </c>
    </row>
    <row r="9699" spans="1:2" x14ac:dyDescent="0.25">
      <c r="A9699" t="s">
        <v>19817</v>
      </c>
      <c r="B9699" t="s">
        <v>17072</v>
      </c>
    </row>
    <row r="9700" spans="1:2" x14ac:dyDescent="0.25">
      <c r="A9700" t="s">
        <v>18722</v>
      </c>
      <c r="B9700" t="s">
        <v>9861</v>
      </c>
    </row>
    <row r="9701" spans="1:2" x14ac:dyDescent="0.25">
      <c r="A9701" t="s">
        <v>18723</v>
      </c>
      <c r="B9701" t="s">
        <v>18724</v>
      </c>
    </row>
    <row r="9702" spans="1:2" x14ac:dyDescent="0.25">
      <c r="A9702" t="s">
        <v>18725</v>
      </c>
      <c r="B9702" t="s">
        <v>18726</v>
      </c>
    </row>
    <row r="9703" spans="1:2" x14ac:dyDescent="0.25">
      <c r="A9703" t="s">
        <v>18727</v>
      </c>
      <c r="B9703" t="s">
        <v>18728</v>
      </c>
    </row>
    <row r="9704" spans="1:2" x14ac:dyDescent="0.25">
      <c r="A9704" t="s">
        <v>18729</v>
      </c>
      <c r="B9704" t="s">
        <v>18730</v>
      </c>
    </row>
    <row r="9705" spans="1:2" x14ac:dyDescent="0.25">
      <c r="A9705" t="s">
        <v>18731</v>
      </c>
      <c r="B9705" t="s">
        <v>18732</v>
      </c>
    </row>
    <row r="9706" spans="1:2" x14ac:dyDescent="0.25">
      <c r="A9706" t="s">
        <v>18733</v>
      </c>
      <c r="B9706" t="s">
        <v>13000</v>
      </c>
    </row>
    <row r="9707" spans="1:2" x14ac:dyDescent="0.25">
      <c r="A9707" t="s">
        <v>18734</v>
      </c>
      <c r="B9707" t="s">
        <v>18735</v>
      </c>
    </row>
    <row r="9708" spans="1:2" x14ac:dyDescent="0.25">
      <c r="A9708" t="s">
        <v>18736</v>
      </c>
      <c r="B9708" t="s">
        <v>18737</v>
      </c>
    </row>
    <row r="9709" spans="1:2" x14ac:dyDescent="0.25">
      <c r="A9709" t="s">
        <v>18738</v>
      </c>
      <c r="B9709" t="s">
        <v>18739</v>
      </c>
    </row>
    <row r="9710" spans="1:2" x14ac:dyDescent="0.25">
      <c r="A9710" t="s">
        <v>18740</v>
      </c>
      <c r="B9710" t="s">
        <v>18741</v>
      </c>
    </row>
    <row r="9711" spans="1:2" x14ac:dyDescent="0.25">
      <c r="A9711" t="s">
        <v>40403</v>
      </c>
      <c r="B9711" t="s">
        <v>40404</v>
      </c>
    </row>
    <row r="9712" spans="1:2" x14ac:dyDescent="0.25">
      <c r="A9712" t="s">
        <v>18742</v>
      </c>
      <c r="B9712" t="s">
        <v>18743</v>
      </c>
    </row>
    <row r="9713" spans="1:2" x14ac:dyDescent="0.25">
      <c r="A9713" t="s">
        <v>18744</v>
      </c>
      <c r="B9713" t="s">
        <v>16481</v>
      </c>
    </row>
    <row r="9714" spans="1:2" x14ac:dyDescent="0.25">
      <c r="A9714" t="s">
        <v>18745</v>
      </c>
      <c r="B9714" t="s">
        <v>11147</v>
      </c>
    </row>
    <row r="9715" spans="1:2" x14ac:dyDescent="0.25">
      <c r="A9715" t="s">
        <v>18746</v>
      </c>
      <c r="B9715" t="s">
        <v>11879</v>
      </c>
    </row>
    <row r="9716" spans="1:2" x14ac:dyDescent="0.25">
      <c r="A9716" t="s">
        <v>18747</v>
      </c>
      <c r="B9716" t="s">
        <v>18748</v>
      </c>
    </row>
    <row r="9717" spans="1:2" x14ac:dyDescent="0.25">
      <c r="A9717" t="s">
        <v>18749</v>
      </c>
      <c r="B9717" t="s">
        <v>18750</v>
      </c>
    </row>
    <row r="9718" spans="1:2" x14ac:dyDescent="0.25">
      <c r="A9718" t="s">
        <v>18751</v>
      </c>
      <c r="B9718" t="s">
        <v>5117</v>
      </c>
    </row>
    <row r="9719" spans="1:2" x14ac:dyDescent="0.25">
      <c r="A9719" t="s">
        <v>18752</v>
      </c>
      <c r="B9719" t="s">
        <v>18753</v>
      </c>
    </row>
    <row r="9720" spans="1:2" x14ac:dyDescent="0.25">
      <c r="A9720" t="s">
        <v>18754</v>
      </c>
      <c r="B9720" t="s">
        <v>18755</v>
      </c>
    </row>
    <row r="9721" spans="1:2" x14ac:dyDescent="0.25">
      <c r="A9721" t="s">
        <v>18756</v>
      </c>
      <c r="B9721" t="s">
        <v>12360</v>
      </c>
    </row>
    <row r="9722" spans="1:2" x14ac:dyDescent="0.25">
      <c r="A9722" t="s">
        <v>18757</v>
      </c>
      <c r="B9722" t="s">
        <v>11089</v>
      </c>
    </row>
    <row r="9723" spans="1:2" x14ac:dyDescent="0.25">
      <c r="A9723" t="s">
        <v>18758</v>
      </c>
      <c r="B9723" t="s">
        <v>18759</v>
      </c>
    </row>
    <row r="9724" spans="1:2" x14ac:dyDescent="0.25">
      <c r="A9724" t="s">
        <v>18760</v>
      </c>
      <c r="B9724" t="s">
        <v>13008</v>
      </c>
    </row>
    <row r="9725" spans="1:2" x14ac:dyDescent="0.25">
      <c r="A9725" t="s">
        <v>18761</v>
      </c>
      <c r="B9725" t="s">
        <v>2296</v>
      </c>
    </row>
    <row r="9726" spans="1:2" x14ac:dyDescent="0.25">
      <c r="A9726" t="s">
        <v>18762</v>
      </c>
      <c r="B9726" t="s">
        <v>18763</v>
      </c>
    </row>
    <row r="9727" spans="1:2" x14ac:dyDescent="0.25">
      <c r="A9727" t="s">
        <v>18764</v>
      </c>
      <c r="B9727" t="s">
        <v>13568</v>
      </c>
    </row>
    <row r="9728" spans="1:2" x14ac:dyDescent="0.25">
      <c r="A9728" t="s">
        <v>18765</v>
      </c>
      <c r="B9728" t="s">
        <v>18766</v>
      </c>
    </row>
    <row r="9729" spans="1:2" x14ac:dyDescent="0.25">
      <c r="A9729" t="s">
        <v>18767</v>
      </c>
      <c r="B9729" t="s">
        <v>9185</v>
      </c>
    </row>
    <row r="9730" spans="1:2" x14ac:dyDescent="0.25">
      <c r="A9730" t="s">
        <v>18768</v>
      </c>
      <c r="B9730" t="s">
        <v>1945</v>
      </c>
    </row>
    <row r="9731" spans="1:2" x14ac:dyDescent="0.25">
      <c r="A9731" t="s">
        <v>18769</v>
      </c>
      <c r="B9731" t="s">
        <v>18770</v>
      </c>
    </row>
    <row r="9732" spans="1:2" x14ac:dyDescent="0.25">
      <c r="A9732" t="s">
        <v>18771</v>
      </c>
      <c r="B9732" t="s">
        <v>2703</v>
      </c>
    </row>
    <row r="9733" spans="1:2" x14ac:dyDescent="0.25">
      <c r="A9733" t="s">
        <v>18772</v>
      </c>
      <c r="B9733" t="s">
        <v>18773</v>
      </c>
    </row>
    <row r="9734" spans="1:2" x14ac:dyDescent="0.25">
      <c r="A9734" t="s">
        <v>18774</v>
      </c>
      <c r="B9734" t="s">
        <v>2587</v>
      </c>
    </row>
    <row r="9735" spans="1:2" x14ac:dyDescent="0.25">
      <c r="A9735" t="s">
        <v>18775</v>
      </c>
      <c r="B9735" t="s">
        <v>11233</v>
      </c>
    </row>
    <row r="9736" spans="1:2" x14ac:dyDescent="0.25">
      <c r="A9736" t="s">
        <v>18776</v>
      </c>
      <c r="B9736" t="s">
        <v>18777</v>
      </c>
    </row>
    <row r="9737" spans="1:2" x14ac:dyDescent="0.25">
      <c r="A9737" t="s">
        <v>18778</v>
      </c>
      <c r="B9737" t="s">
        <v>18779</v>
      </c>
    </row>
    <row r="9738" spans="1:2" x14ac:dyDescent="0.25">
      <c r="A9738" t="s">
        <v>18780</v>
      </c>
      <c r="B9738" t="s">
        <v>2734</v>
      </c>
    </row>
    <row r="9739" spans="1:2" x14ac:dyDescent="0.25">
      <c r="A9739" t="s">
        <v>18781</v>
      </c>
      <c r="B9739" t="s">
        <v>11739</v>
      </c>
    </row>
    <row r="9740" spans="1:2" x14ac:dyDescent="0.25">
      <c r="A9740" t="s">
        <v>18782</v>
      </c>
      <c r="B9740" t="s">
        <v>2265</v>
      </c>
    </row>
    <row r="9741" spans="1:2" x14ac:dyDescent="0.25">
      <c r="A9741" t="s">
        <v>18783</v>
      </c>
      <c r="B9741" t="s">
        <v>18784</v>
      </c>
    </row>
    <row r="9742" spans="1:2" x14ac:dyDescent="0.25">
      <c r="A9742" t="s">
        <v>18785</v>
      </c>
      <c r="B9742" t="s">
        <v>18786</v>
      </c>
    </row>
    <row r="9743" spans="1:2" x14ac:dyDescent="0.25">
      <c r="A9743" t="s">
        <v>18787</v>
      </c>
      <c r="B9743" t="s">
        <v>2022</v>
      </c>
    </row>
    <row r="9744" spans="1:2" x14ac:dyDescent="0.25">
      <c r="A9744" t="s">
        <v>18788</v>
      </c>
      <c r="B9744" t="s">
        <v>18789</v>
      </c>
    </row>
    <row r="9745" spans="1:2" x14ac:dyDescent="0.25">
      <c r="A9745" t="s">
        <v>18790</v>
      </c>
      <c r="B9745" t="s">
        <v>9109</v>
      </c>
    </row>
    <row r="9746" spans="1:2" x14ac:dyDescent="0.25">
      <c r="A9746" t="s">
        <v>18791</v>
      </c>
      <c r="B9746" t="s">
        <v>12704</v>
      </c>
    </row>
    <row r="9747" spans="1:2" x14ac:dyDescent="0.25">
      <c r="A9747" t="s">
        <v>18792</v>
      </c>
      <c r="B9747" t="s">
        <v>5823</v>
      </c>
    </row>
    <row r="9748" spans="1:2" x14ac:dyDescent="0.25">
      <c r="A9748" t="s">
        <v>18793</v>
      </c>
      <c r="B9748" t="s">
        <v>18794</v>
      </c>
    </row>
    <row r="9749" spans="1:2" x14ac:dyDescent="0.25">
      <c r="A9749" t="s">
        <v>18795</v>
      </c>
      <c r="B9749" t="s">
        <v>1945</v>
      </c>
    </row>
    <row r="9750" spans="1:2" x14ac:dyDescent="0.25">
      <c r="A9750" t="s">
        <v>18796</v>
      </c>
      <c r="B9750" t="s">
        <v>18797</v>
      </c>
    </row>
    <row r="9751" spans="1:2" x14ac:dyDescent="0.25">
      <c r="A9751" t="s">
        <v>18798</v>
      </c>
      <c r="B9751" t="s">
        <v>18799</v>
      </c>
    </row>
    <row r="9752" spans="1:2" x14ac:dyDescent="0.25">
      <c r="A9752" t="s">
        <v>18800</v>
      </c>
      <c r="B9752" t="s">
        <v>18801</v>
      </c>
    </row>
    <row r="9753" spans="1:2" x14ac:dyDescent="0.25">
      <c r="A9753" t="s">
        <v>18802</v>
      </c>
      <c r="B9753" t="s">
        <v>10362</v>
      </c>
    </row>
    <row r="9754" spans="1:2" x14ac:dyDescent="0.25">
      <c r="A9754" t="s">
        <v>18803</v>
      </c>
      <c r="B9754" t="s">
        <v>18804</v>
      </c>
    </row>
    <row r="9755" spans="1:2" x14ac:dyDescent="0.25">
      <c r="A9755" t="s">
        <v>18805</v>
      </c>
      <c r="B9755" t="s">
        <v>5695</v>
      </c>
    </row>
    <row r="9756" spans="1:2" x14ac:dyDescent="0.25">
      <c r="A9756" t="s">
        <v>18806</v>
      </c>
      <c r="B9756" t="s">
        <v>2415</v>
      </c>
    </row>
    <row r="9757" spans="1:2" x14ac:dyDescent="0.25">
      <c r="A9757" t="s">
        <v>18807</v>
      </c>
      <c r="B9757" t="s">
        <v>11827</v>
      </c>
    </row>
    <row r="9758" spans="1:2" x14ac:dyDescent="0.25">
      <c r="A9758" t="s">
        <v>18808</v>
      </c>
      <c r="B9758" t="s">
        <v>6214</v>
      </c>
    </row>
    <row r="9759" spans="1:2" x14ac:dyDescent="0.25">
      <c r="A9759" t="s">
        <v>18809</v>
      </c>
      <c r="B9759" t="s">
        <v>18810</v>
      </c>
    </row>
    <row r="9760" spans="1:2" x14ac:dyDescent="0.25">
      <c r="A9760" t="s">
        <v>18811</v>
      </c>
      <c r="B9760" t="s">
        <v>2016</v>
      </c>
    </row>
    <row r="9761" spans="1:2" x14ac:dyDescent="0.25">
      <c r="A9761" t="s">
        <v>18812</v>
      </c>
      <c r="B9761" t="s">
        <v>18813</v>
      </c>
    </row>
    <row r="9762" spans="1:2" x14ac:dyDescent="0.25">
      <c r="A9762" t="s">
        <v>18814</v>
      </c>
      <c r="B9762" t="s">
        <v>18815</v>
      </c>
    </row>
    <row r="9763" spans="1:2" x14ac:dyDescent="0.25">
      <c r="A9763" t="s">
        <v>18816</v>
      </c>
      <c r="B9763" t="s">
        <v>18817</v>
      </c>
    </row>
    <row r="9764" spans="1:2" x14ac:dyDescent="0.25">
      <c r="A9764" t="s">
        <v>18818</v>
      </c>
      <c r="B9764" t="s">
        <v>2657</v>
      </c>
    </row>
    <row r="9765" spans="1:2" x14ac:dyDescent="0.25">
      <c r="A9765" t="s">
        <v>18819</v>
      </c>
      <c r="B9765" t="s">
        <v>18820</v>
      </c>
    </row>
    <row r="9766" spans="1:2" x14ac:dyDescent="0.25">
      <c r="A9766" t="s">
        <v>18821</v>
      </c>
      <c r="B9766" t="s">
        <v>18822</v>
      </c>
    </row>
    <row r="9767" spans="1:2" x14ac:dyDescent="0.25">
      <c r="A9767" t="s">
        <v>18823</v>
      </c>
      <c r="B9767" t="s">
        <v>18824</v>
      </c>
    </row>
    <row r="9768" spans="1:2" x14ac:dyDescent="0.25">
      <c r="A9768" t="s">
        <v>18825</v>
      </c>
      <c r="B9768" t="s">
        <v>18826</v>
      </c>
    </row>
    <row r="9769" spans="1:2" x14ac:dyDescent="0.25">
      <c r="A9769" t="s">
        <v>18827</v>
      </c>
      <c r="B9769" t="s">
        <v>18828</v>
      </c>
    </row>
    <row r="9770" spans="1:2" x14ac:dyDescent="0.25">
      <c r="A9770" t="s">
        <v>18829</v>
      </c>
      <c r="B9770" t="s">
        <v>18828</v>
      </c>
    </row>
    <row r="9771" spans="1:2" x14ac:dyDescent="0.25">
      <c r="A9771" t="s">
        <v>18830</v>
      </c>
      <c r="B9771" t="s">
        <v>2010</v>
      </c>
    </row>
    <row r="9772" spans="1:2" x14ac:dyDescent="0.25">
      <c r="A9772" t="s">
        <v>18831</v>
      </c>
      <c r="B9772" t="s">
        <v>5352</v>
      </c>
    </row>
    <row r="9773" spans="1:2" x14ac:dyDescent="0.25">
      <c r="A9773" t="s">
        <v>18832</v>
      </c>
      <c r="B9773" t="s">
        <v>18833</v>
      </c>
    </row>
    <row r="9774" spans="1:2" x14ac:dyDescent="0.25">
      <c r="A9774" t="s">
        <v>18834</v>
      </c>
      <c r="B9774" t="s">
        <v>2749</v>
      </c>
    </row>
    <row r="9775" spans="1:2" x14ac:dyDescent="0.25">
      <c r="A9775" t="s">
        <v>18835</v>
      </c>
      <c r="B9775" t="s">
        <v>2488</v>
      </c>
    </row>
    <row r="9776" spans="1:2" x14ac:dyDescent="0.25">
      <c r="A9776" t="s">
        <v>18836</v>
      </c>
      <c r="B9776" t="s">
        <v>18837</v>
      </c>
    </row>
    <row r="9777" spans="1:2" x14ac:dyDescent="0.25">
      <c r="A9777" t="s">
        <v>18838</v>
      </c>
      <c r="B9777" t="s">
        <v>13866</v>
      </c>
    </row>
    <row r="9778" spans="1:2" x14ac:dyDescent="0.25">
      <c r="A9778" t="s">
        <v>18839</v>
      </c>
      <c r="B9778" t="s">
        <v>2822</v>
      </c>
    </row>
    <row r="9779" spans="1:2" x14ac:dyDescent="0.25">
      <c r="A9779" t="s">
        <v>18840</v>
      </c>
      <c r="B9779" t="s">
        <v>18841</v>
      </c>
    </row>
    <row r="9780" spans="1:2" x14ac:dyDescent="0.25">
      <c r="A9780" t="s">
        <v>18842</v>
      </c>
      <c r="B9780" t="s">
        <v>18843</v>
      </c>
    </row>
    <row r="9781" spans="1:2" x14ac:dyDescent="0.25">
      <c r="A9781" t="s">
        <v>18844</v>
      </c>
      <c r="B9781" t="s">
        <v>9906</v>
      </c>
    </row>
    <row r="9782" spans="1:2" x14ac:dyDescent="0.25">
      <c r="A9782" t="s">
        <v>18845</v>
      </c>
      <c r="B9782" t="s">
        <v>18846</v>
      </c>
    </row>
    <row r="9783" spans="1:2" x14ac:dyDescent="0.25">
      <c r="A9783" t="s">
        <v>18847</v>
      </c>
      <c r="B9783" t="s">
        <v>18848</v>
      </c>
    </row>
    <row r="9784" spans="1:2" x14ac:dyDescent="0.25">
      <c r="A9784" t="s">
        <v>18849</v>
      </c>
      <c r="B9784" t="s">
        <v>18850</v>
      </c>
    </row>
    <row r="9785" spans="1:2" x14ac:dyDescent="0.25">
      <c r="A9785" t="s">
        <v>18851</v>
      </c>
      <c r="B9785" t="s">
        <v>18852</v>
      </c>
    </row>
    <row r="9786" spans="1:2" x14ac:dyDescent="0.25">
      <c r="A9786" t="s">
        <v>18853</v>
      </c>
      <c r="B9786" t="s">
        <v>3643</v>
      </c>
    </row>
    <row r="9787" spans="1:2" x14ac:dyDescent="0.25">
      <c r="A9787" t="s">
        <v>18854</v>
      </c>
      <c r="B9787" t="s">
        <v>18855</v>
      </c>
    </row>
    <row r="9788" spans="1:2" x14ac:dyDescent="0.25">
      <c r="A9788" t="s">
        <v>18856</v>
      </c>
      <c r="B9788" t="s">
        <v>18857</v>
      </c>
    </row>
    <row r="9789" spans="1:2" x14ac:dyDescent="0.25">
      <c r="A9789" t="s">
        <v>18858</v>
      </c>
      <c r="B9789" t="s">
        <v>2106</v>
      </c>
    </row>
    <row r="9790" spans="1:2" x14ac:dyDescent="0.25">
      <c r="A9790" t="s">
        <v>18859</v>
      </c>
      <c r="B9790" t="s">
        <v>18860</v>
      </c>
    </row>
    <row r="9791" spans="1:2" x14ac:dyDescent="0.25">
      <c r="A9791" t="s">
        <v>18861</v>
      </c>
      <c r="B9791" t="s">
        <v>18862</v>
      </c>
    </row>
    <row r="9792" spans="1:2" x14ac:dyDescent="0.25">
      <c r="A9792" t="s">
        <v>18863</v>
      </c>
      <c r="B9792" t="s">
        <v>1935</v>
      </c>
    </row>
    <row r="9793" spans="1:2" x14ac:dyDescent="0.25">
      <c r="A9793" t="s">
        <v>18864</v>
      </c>
      <c r="B9793" t="s">
        <v>18865</v>
      </c>
    </row>
    <row r="9794" spans="1:2" x14ac:dyDescent="0.25">
      <c r="A9794" t="s">
        <v>18866</v>
      </c>
      <c r="B9794" t="s">
        <v>18867</v>
      </c>
    </row>
    <row r="9795" spans="1:2" x14ac:dyDescent="0.25">
      <c r="A9795" t="s">
        <v>18868</v>
      </c>
      <c r="B9795" t="s">
        <v>18869</v>
      </c>
    </row>
    <row r="9796" spans="1:2" x14ac:dyDescent="0.25">
      <c r="A9796" t="s">
        <v>18870</v>
      </c>
      <c r="B9796" t="s">
        <v>18871</v>
      </c>
    </row>
    <row r="9797" spans="1:2" x14ac:dyDescent="0.25">
      <c r="A9797" t="s">
        <v>18872</v>
      </c>
      <c r="B9797" t="s">
        <v>9910</v>
      </c>
    </row>
    <row r="9798" spans="1:2" x14ac:dyDescent="0.25">
      <c r="A9798" t="s">
        <v>18873</v>
      </c>
      <c r="B9798" t="s">
        <v>18874</v>
      </c>
    </row>
    <row r="9799" spans="1:2" x14ac:dyDescent="0.25">
      <c r="A9799" t="s">
        <v>18875</v>
      </c>
      <c r="B9799" t="s">
        <v>4727</v>
      </c>
    </row>
    <row r="9800" spans="1:2" x14ac:dyDescent="0.25">
      <c r="A9800" t="s">
        <v>18876</v>
      </c>
      <c r="B9800" t="s">
        <v>10085</v>
      </c>
    </row>
    <row r="9801" spans="1:2" x14ac:dyDescent="0.25">
      <c r="A9801" t="s">
        <v>18877</v>
      </c>
      <c r="B9801" t="s">
        <v>9003</v>
      </c>
    </row>
    <row r="9802" spans="1:2" x14ac:dyDescent="0.25">
      <c r="A9802" t="s">
        <v>18878</v>
      </c>
      <c r="B9802" t="s">
        <v>18879</v>
      </c>
    </row>
    <row r="9803" spans="1:2" x14ac:dyDescent="0.25">
      <c r="A9803" t="s">
        <v>18880</v>
      </c>
      <c r="B9803" t="s">
        <v>15401</v>
      </c>
    </row>
    <row r="9804" spans="1:2" x14ac:dyDescent="0.25">
      <c r="A9804" t="s">
        <v>18881</v>
      </c>
      <c r="B9804" t="s">
        <v>10632</v>
      </c>
    </row>
    <row r="9805" spans="1:2" x14ac:dyDescent="0.25">
      <c r="A9805" t="s">
        <v>18882</v>
      </c>
      <c r="B9805" t="s">
        <v>18883</v>
      </c>
    </row>
    <row r="9806" spans="1:2" x14ac:dyDescent="0.25">
      <c r="A9806" t="s">
        <v>18884</v>
      </c>
      <c r="B9806" t="s">
        <v>18885</v>
      </c>
    </row>
    <row r="9807" spans="1:2" x14ac:dyDescent="0.25">
      <c r="A9807" t="s">
        <v>18886</v>
      </c>
      <c r="B9807" t="s">
        <v>2112</v>
      </c>
    </row>
    <row r="9808" spans="1:2" x14ac:dyDescent="0.25">
      <c r="A9808" t="s">
        <v>18887</v>
      </c>
      <c r="B9808" t="s">
        <v>18888</v>
      </c>
    </row>
    <row r="9809" spans="1:2" x14ac:dyDescent="0.25">
      <c r="A9809" t="s">
        <v>18889</v>
      </c>
      <c r="B9809" t="s">
        <v>9100</v>
      </c>
    </row>
    <row r="9810" spans="1:2" x14ac:dyDescent="0.25">
      <c r="A9810" t="s">
        <v>18890</v>
      </c>
      <c r="B9810" t="s">
        <v>18891</v>
      </c>
    </row>
    <row r="9811" spans="1:2" x14ac:dyDescent="0.25">
      <c r="A9811" t="s">
        <v>18892</v>
      </c>
      <c r="B9811" t="s">
        <v>2765</v>
      </c>
    </row>
    <row r="9812" spans="1:2" x14ac:dyDescent="0.25">
      <c r="A9812" t="s">
        <v>18893</v>
      </c>
      <c r="B9812" t="s">
        <v>18894</v>
      </c>
    </row>
    <row r="9813" spans="1:2" x14ac:dyDescent="0.25">
      <c r="A9813" t="s">
        <v>18895</v>
      </c>
      <c r="B9813" t="s">
        <v>15781</v>
      </c>
    </row>
    <row r="9814" spans="1:2" x14ac:dyDescent="0.25">
      <c r="A9814" t="s">
        <v>18896</v>
      </c>
      <c r="B9814" t="s">
        <v>2020</v>
      </c>
    </row>
    <row r="9815" spans="1:2" x14ac:dyDescent="0.25">
      <c r="A9815" t="s">
        <v>18897</v>
      </c>
      <c r="B9815" t="s">
        <v>18898</v>
      </c>
    </row>
    <row r="9816" spans="1:2" x14ac:dyDescent="0.25">
      <c r="A9816" t="s">
        <v>18899</v>
      </c>
      <c r="B9816" t="s">
        <v>18900</v>
      </c>
    </row>
    <row r="9817" spans="1:2" x14ac:dyDescent="0.25">
      <c r="A9817" t="s">
        <v>18901</v>
      </c>
      <c r="B9817" t="s">
        <v>16933</v>
      </c>
    </row>
    <row r="9818" spans="1:2" x14ac:dyDescent="0.25">
      <c r="A9818" t="s">
        <v>18902</v>
      </c>
      <c r="B9818" t="s">
        <v>18903</v>
      </c>
    </row>
    <row r="9819" spans="1:2" x14ac:dyDescent="0.25">
      <c r="A9819" t="s">
        <v>18904</v>
      </c>
      <c r="B9819" t="s">
        <v>7409</v>
      </c>
    </row>
    <row r="9820" spans="1:2" x14ac:dyDescent="0.25">
      <c r="A9820" t="s">
        <v>18905</v>
      </c>
      <c r="B9820" t="s">
        <v>18906</v>
      </c>
    </row>
    <row r="9821" spans="1:2" x14ac:dyDescent="0.25">
      <c r="A9821" t="s">
        <v>18907</v>
      </c>
      <c r="B9821" t="s">
        <v>9209</v>
      </c>
    </row>
    <row r="9822" spans="1:2" x14ac:dyDescent="0.25">
      <c r="A9822" t="s">
        <v>18908</v>
      </c>
      <c r="B9822" t="s">
        <v>18909</v>
      </c>
    </row>
    <row r="9823" spans="1:2" x14ac:dyDescent="0.25">
      <c r="A9823" t="s">
        <v>18910</v>
      </c>
      <c r="B9823" t="s">
        <v>18911</v>
      </c>
    </row>
    <row r="9824" spans="1:2" x14ac:dyDescent="0.25">
      <c r="A9824" t="s">
        <v>18912</v>
      </c>
      <c r="B9824" t="s">
        <v>18913</v>
      </c>
    </row>
    <row r="9825" spans="1:2" x14ac:dyDescent="0.25">
      <c r="A9825" t="s">
        <v>18914</v>
      </c>
      <c r="B9825" t="s">
        <v>18915</v>
      </c>
    </row>
    <row r="9826" spans="1:2" x14ac:dyDescent="0.25">
      <c r="A9826" t="s">
        <v>18916</v>
      </c>
      <c r="B9826" t="s">
        <v>2502</v>
      </c>
    </row>
    <row r="9827" spans="1:2" x14ac:dyDescent="0.25">
      <c r="A9827" t="s">
        <v>18917</v>
      </c>
      <c r="B9827" t="s">
        <v>1750</v>
      </c>
    </row>
    <row r="9828" spans="1:2" x14ac:dyDescent="0.25">
      <c r="A9828" t="s">
        <v>18918</v>
      </c>
      <c r="B9828" t="s">
        <v>18919</v>
      </c>
    </row>
    <row r="9829" spans="1:2" x14ac:dyDescent="0.25">
      <c r="A9829" t="s">
        <v>18920</v>
      </c>
      <c r="B9829" t="s">
        <v>3184</v>
      </c>
    </row>
    <row r="9830" spans="1:2" x14ac:dyDescent="0.25">
      <c r="A9830" t="s">
        <v>18921</v>
      </c>
      <c r="B9830" t="s">
        <v>14826</v>
      </c>
    </row>
    <row r="9831" spans="1:2" x14ac:dyDescent="0.25">
      <c r="A9831" t="s">
        <v>18922</v>
      </c>
      <c r="B9831" t="s">
        <v>18923</v>
      </c>
    </row>
    <row r="9832" spans="1:2" x14ac:dyDescent="0.25">
      <c r="A9832" t="s">
        <v>18924</v>
      </c>
      <c r="B9832" t="s">
        <v>18925</v>
      </c>
    </row>
    <row r="9833" spans="1:2" x14ac:dyDescent="0.25">
      <c r="A9833" t="s">
        <v>18926</v>
      </c>
      <c r="B9833" t="s">
        <v>18927</v>
      </c>
    </row>
    <row r="9834" spans="1:2" x14ac:dyDescent="0.25">
      <c r="A9834" t="s">
        <v>18928</v>
      </c>
      <c r="B9834" t="s">
        <v>18929</v>
      </c>
    </row>
    <row r="9835" spans="1:2" x14ac:dyDescent="0.25">
      <c r="A9835" t="s">
        <v>18930</v>
      </c>
      <c r="B9835" t="s">
        <v>14634</v>
      </c>
    </row>
    <row r="9836" spans="1:2" x14ac:dyDescent="0.25">
      <c r="A9836" t="s">
        <v>18931</v>
      </c>
      <c r="B9836" t="s">
        <v>18932</v>
      </c>
    </row>
    <row r="9837" spans="1:2" x14ac:dyDescent="0.25">
      <c r="A9837" t="s">
        <v>18933</v>
      </c>
      <c r="B9837" t="s">
        <v>18934</v>
      </c>
    </row>
    <row r="9838" spans="1:2" x14ac:dyDescent="0.25">
      <c r="A9838" t="s">
        <v>40405</v>
      </c>
      <c r="B9838" t="s">
        <v>40406</v>
      </c>
    </row>
    <row r="9839" spans="1:2" x14ac:dyDescent="0.25">
      <c r="A9839" t="s">
        <v>18935</v>
      </c>
      <c r="B9839" t="s">
        <v>18936</v>
      </c>
    </row>
    <row r="9840" spans="1:2" x14ac:dyDescent="0.25">
      <c r="A9840" t="s">
        <v>18937</v>
      </c>
      <c r="B9840" t="s">
        <v>1863</v>
      </c>
    </row>
    <row r="9841" spans="1:2" x14ac:dyDescent="0.25">
      <c r="A9841" t="s">
        <v>18938</v>
      </c>
      <c r="B9841" t="s">
        <v>18939</v>
      </c>
    </row>
    <row r="9842" spans="1:2" x14ac:dyDescent="0.25">
      <c r="A9842" t="s">
        <v>18940</v>
      </c>
      <c r="B9842" t="s">
        <v>18941</v>
      </c>
    </row>
    <row r="9843" spans="1:2" x14ac:dyDescent="0.25">
      <c r="A9843" t="s">
        <v>18942</v>
      </c>
      <c r="B9843" t="s">
        <v>18943</v>
      </c>
    </row>
    <row r="9844" spans="1:2" x14ac:dyDescent="0.25">
      <c r="A9844" t="s">
        <v>18944</v>
      </c>
      <c r="B9844" t="s">
        <v>7346</v>
      </c>
    </row>
    <row r="9845" spans="1:2" x14ac:dyDescent="0.25">
      <c r="A9845" t="s">
        <v>18945</v>
      </c>
      <c r="B9845" t="s">
        <v>18946</v>
      </c>
    </row>
    <row r="9846" spans="1:2" x14ac:dyDescent="0.25">
      <c r="A9846" t="s">
        <v>18947</v>
      </c>
      <c r="B9846" t="s">
        <v>18948</v>
      </c>
    </row>
    <row r="9847" spans="1:2" x14ac:dyDescent="0.25">
      <c r="A9847" t="s">
        <v>18949</v>
      </c>
      <c r="B9847" t="s">
        <v>18950</v>
      </c>
    </row>
    <row r="9848" spans="1:2" x14ac:dyDescent="0.25">
      <c r="A9848" t="s">
        <v>18951</v>
      </c>
      <c r="B9848" t="s">
        <v>18952</v>
      </c>
    </row>
    <row r="9849" spans="1:2" x14ac:dyDescent="0.25">
      <c r="A9849" t="s">
        <v>18953</v>
      </c>
      <c r="B9849" t="s">
        <v>12774</v>
      </c>
    </row>
    <row r="9850" spans="1:2" x14ac:dyDescent="0.25">
      <c r="A9850" t="s">
        <v>18954</v>
      </c>
      <c r="B9850" t="s">
        <v>18955</v>
      </c>
    </row>
    <row r="9851" spans="1:2" x14ac:dyDescent="0.25">
      <c r="A9851" t="s">
        <v>18956</v>
      </c>
      <c r="B9851" t="s">
        <v>18957</v>
      </c>
    </row>
    <row r="9852" spans="1:2" x14ac:dyDescent="0.25">
      <c r="A9852" t="s">
        <v>18958</v>
      </c>
      <c r="B9852" t="s">
        <v>2820</v>
      </c>
    </row>
    <row r="9853" spans="1:2" x14ac:dyDescent="0.25">
      <c r="A9853" t="s">
        <v>18959</v>
      </c>
      <c r="B9853" t="s">
        <v>13020</v>
      </c>
    </row>
    <row r="9854" spans="1:2" x14ac:dyDescent="0.25">
      <c r="A9854" t="s">
        <v>18960</v>
      </c>
      <c r="B9854" t="s">
        <v>2574</v>
      </c>
    </row>
    <row r="9855" spans="1:2" x14ac:dyDescent="0.25">
      <c r="A9855" t="s">
        <v>18961</v>
      </c>
      <c r="B9855" t="s">
        <v>18962</v>
      </c>
    </row>
    <row r="9856" spans="1:2" x14ac:dyDescent="0.25">
      <c r="A9856" t="s">
        <v>18963</v>
      </c>
      <c r="B9856" t="s">
        <v>18964</v>
      </c>
    </row>
    <row r="9857" spans="1:2" x14ac:dyDescent="0.25">
      <c r="A9857" t="s">
        <v>18965</v>
      </c>
      <c r="B9857" t="s">
        <v>11817</v>
      </c>
    </row>
    <row r="9858" spans="1:2" x14ac:dyDescent="0.25">
      <c r="A9858" t="s">
        <v>18966</v>
      </c>
      <c r="B9858" t="s">
        <v>8748</v>
      </c>
    </row>
    <row r="9859" spans="1:2" x14ac:dyDescent="0.25">
      <c r="A9859" t="s">
        <v>18967</v>
      </c>
      <c r="B9859" t="s">
        <v>4239</v>
      </c>
    </row>
    <row r="9860" spans="1:2" x14ac:dyDescent="0.25">
      <c r="A9860" t="s">
        <v>18968</v>
      </c>
      <c r="B9860" t="s">
        <v>18969</v>
      </c>
    </row>
    <row r="9861" spans="1:2" x14ac:dyDescent="0.25">
      <c r="A9861" t="s">
        <v>18970</v>
      </c>
      <c r="B9861" t="s">
        <v>18971</v>
      </c>
    </row>
    <row r="9862" spans="1:2" x14ac:dyDescent="0.25">
      <c r="A9862" t="s">
        <v>18972</v>
      </c>
      <c r="B9862" t="s">
        <v>2130</v>
      </c>
    </row>
    <row r="9863" spans="1:2" x14ac:dyDescent="0.25">
      <c r="A9863" t="s">
        <v>18973</v>
      </c>
      <c r="B9863" t="s">
        <v>10189</v>
      </c>
    </row>
    <row r="9864" spans="1:2" x14ac:dyDescent="0.25">
      <c r="A9864" t="s">
        <v>18974</v>
      </c>
      <c r="B9864" t="s">
        <v>10613</v>
      </c>
    </row>
    <row r="9865" spans="1:2" x14ac:dyDescent="0.25">
      <c r="A9865" t="s">
        <v>18975</v>
      </c>
      <c r="B9865" t="s">
        <v>12414</v>
      </c>
    </row>
    <row r="9866" spans="1:2" x14ac:dyDescent="0.25">
      <c r="A9866" t="s">
        <v>18976</v>
      </c>
      <c r="B9866" t="s">
        <v>11195</v>
      </c>
    </row>
    <row r="9867" spans="1:2" x14ac:dyDescent="0.25">
      <c r="A9867" t="s">
        <v>18977</v>
      </c>
      <c r="B9867" t="s">
        <v>2136</v>
      </c>
    </row>
    <row r="9868" spans="1:2" x14ac:dyDescent="0.25">
      <c r="A9868" t="s">
        <v>18978</v>
      </c>
      <c r="B9868" t="s">
        <v>9154</v>
      </c>
    </row>
    <row r="9869" spans="1:2" x14ac:dyDescent="0.25">
      <c r="A9869" t="s">
        <v>18979</v>
      </c>
      <c r="B9869" t="s">
        <v>18980</v>
      </c>
    </row>
    <row r="9870" spans="1:2" x14ac:dyDescent="0.25">
      <c r="A9870" t="s">
        <v>18981</v>
      </c>
      <c r="B9870" t="s">
        <v>18982</v>
      </c>
    </row>
    <row r="9871" spans="1:2" x14ac:dyDescent="0.25">
      <c r="A9871" t="s">
        <v>18983</v>
      </c>
      <c r="B9871" t="s">
        <v>2878</v>
      </c>
    </row>
    <row r="9872" spans="1:2" x14ac:dyDescent="0.25">
      <c r="A9872" t="s">
        <v>18984</v>
      </c>
      <c r="B9872" t="s">
        <v>2443</v>
      </c>
    </row>
    <row r="9873" spans="1:2" x14ac:dyDescent="0.25">
      <c r="A9873" t="s">
        <v>18985</v>
      </c>
      <c r="B9873" t="s">
        <v>18986</v>
      </c>
    </row>
    <row r="9874" spans="1:2" x14ac:dyDescent="0.25">
      <c r="A9874" t="s">
        <v>18987</v>
      </c>
      <c r="B9874" t="s">
        <v>18988</v>
      </c>
    </row>
    <row r="9875" spans="1:2" x14ac:dyDescent="0.25">
      <c r="A9875" t="s">
        <v>18989</v>
      </c>
      <c r="B9875" t="s">
        <v>4871</v>
      </c>
    </row>
    <row r="9876" spans="1:2" x14ac:dyDescent="0.25">
      <c r="A9876" t="s">
        <v>18990</v>
      </c>
      <c r="B9876" t="s">
        <v>18991</v>
      </c>
    </row>
    <row r="9877" spans="1:2" x14ac:dyDescent="0.25">
      <c r="A9877" t="s">
        <v>18992</v>
      </c>
      <c r="B9877" t="s">
        <v>18993</v>
      </c>
    </row>
    <row r="9878" spans="1:2" x14ac:dyDescent="0.25">
      <c r="A9878" t="s">
        <v>18994</v>
      </c>
      <c r="B9878" t="s">
        <v>18995</v>
      </c>
    </row>
    <row r="9879" spans="1:2" x14ac:dyDescent="0.25">
      <c r="A9879" t="s">
        <v>18996</v>
      </c>
      <c r="B9879" t="s">
        <v>18997</v>
      </c>
    </row>
    <row r="9880" spans="1:2" x14ac:dyDescent="0.25">
      <c r="A9880" t="s">
        <v>18998</v>
      </c>
      <c r="B9880" t="s">
        <v>15585</v>
      </c>
    </row>
    <row r="9881" spans="1:2" x14ac:dyDescent="0.25">
      <c r="A9881" t="s">
        <v>18999</v>
      </c>
      <c r="B9881" t="s">
        <v>19000</v>
      </c>
    </row>
    <row r="9882" spans="1:2" x14ac:dyDescent="0.25">
      <c r="A9882" t="s">
        <v>19001</v>
      </c>
      <c r="B9882" t="s">
        <v>13170</v>
      </c>
    </row>
    <row r="9883" spans="1:2" x14ac:dyDescent="0.25">
      <c r="A9883" t="s">
        <v>19002</v>
      </c>
      <c r="B9883" t="s">
        <v>19003</v>
      </c>
    </row>
    <row r="9884" spans="1:2" x14ac:dyDescent="0.25">
      <c r="A9884" t="s">
        <v>19004</v>
      </c>
      <c r="B9884" t="s">
        <v>2215</v>
      </c>
    </row>
    <row r="9885" spans="1:2" x14ac:dyDescent="0.25">
      <c r="A9885" t="s">
        <v>19005</v>
      </c>
      <c r="B9885" t="s">
        <v>19006</v>
      </c>
    </row>
    <row r="9886" spans="1:2" x14ac:dyDescent="0.25">
      <c r="A9886" t="s">
        <v>19007</v>
      </c>
      <c r="B9886" t="s">
        <v>5869</v>
      </c>
    </row>
    <row r="9887" spans="1:2" x14ac:dyDescent="0.25">
      <c r="A9887" t="s">
        <v>19008</v>
      </c>
      <c r="B9887" t="s">
        <v>19009</v>
      </c>
    </row>
    <row r="9888" spans="1:2" x14ac:dyDescent="0.25">
      <c r="A9888" t="s">
        <v>19010</v>
      </c>
      <c r="B9888" t="s">
        <v>2520</v>
      </c>
    </row>
    <row r="9889" spans="1:2" x14ac:dyDescent="0.25">
      <c r="A9889" t="s">
        <v>19011</v>
      </c>
      <c r="B9889" t="s">
        <v>11817</v>
      </c>
    </row>
    <row r="9890" spans="1:2" x14ac:dyDescent="0.25">
      <c r="A9890" t="s">
        <v>19012</v>
      </c>
      <c r="B9890" t="s">
        <v>3175</v>
      </c>
    </row>
    <row r="9891" spans="1:2" x14ac:dyDescent="0.25">
      <c r="A9891" t="s">
        <v>19013</v>
      </c>
      <c r="B9891" t="s">
        <v>2647</v>
      </c>
    </row>
    <row r="9892" spans="1:2" x14ac:dyDescent="0.25">
      <c r="A9892" t="s">
        <v>19014</v>
      </c>
      <c r="B9892" t="s">
        <v>19015</v>
      </c>
    </row>
    <row r="9893" spans="1:2" x14ac:dyDescent="0.25">
      <c r="A9893" t="s">
        <v>19016</v>
      </c>
      <c r="B9893" t="s">
        <v>19017</v>
      </c>
    </row>
    <row r="9894" spans="1:2" x14ac:dyDescent="0.25">
      <c r="A9894" t="s">
        <v>19018</v>
      </c>
      <c r="B9894" t="s">
        <v>19019</v>
      </c>
    </row>
    <row r="9895" spans="1:2" x14ac:dyDescent="0.25">
      <c r="A9895" t="s">
        <v>19020</v>
      </c>
      <c r="B9895" t="s">
        <v>19021</v>
      </c>
    </row>
    <row r="9896" spans="1:2" x14ac:dyDescent="0.25">
      <c r="A9896" t="s">
        <v>19022</v>
      </c>
      <c r="B9896" t="s">
        <v>19023</v>
      </c>
    </row>
    <row r="9897" spans="1:2" x14ac:dyDescent="0.25">
      <c r="A9897" t="s">
        <v>19024</v>
      </c>
      <c r="B9897" t="s">
        <v>19025</v>
      </c>
    </row>
    <row r="9898" spans="1:2" x14ac:dyDescent="0.25">
      <c r="A9898" t="s">
        <v>19026</v>
      </c>
      <c r="B9898" t="s">
        <v>2713</v>
      </c>
    </row>
    <row r="9899" spans="1:2" x14ac:dyDescent="0.25">
      <c r="A9899" t="s">
        <v>19027</v>
      </c>
      <c r="B9899" t="s">
        <v>4241</v>
      </c>
    </row>
    <row r="9900" spans="1:2" x14ac:dyDescent="0.25">
      <c r="A9900" t="s">
        <v>19028</v>
      </c>
      <c r="B9900" t="s">
        <v>19029</v>
      </c>
    </row>
    <row r="9901" spans="1:2" x14ac:dyDescent="0.25">
      <c r="A9901" t="s">
        <v>19030</v>
      </c>
      <c r="B9901" t="s">
        <v>2238</v>
      </c>
    </row>
    <row r="9902" spans="1:2" x14ac:dyDescent="0.25">
      <c r="A9902" t="s">
        <v>19031</v>
      </c>
      <c r="B9902" t="s">
        <v>19032</v>
      </c>
    </row>
    <row r="9903" spans="1:2" x14ac:dyDescent="0.25">
      <c r="A9903" t="s">
        <v>19033</v>
      </c>
      <c r="B9903" t="s">
        <v>13496</v>
      </c>
    </row>
    <row r="9904" spans="1:2" x14ac:dyDescent="0.25">
      <c r="A9904" t="s">
        <v>19034</v>
      </c>
      <c r="B9904" t="s">
        <v>5284</v>
      </c>
    </row>
    <row r="9905" spans="1:2" x14ac:dyDescent="0.25">
      <c r="A9905" t="s">
        <v>19035</v>
      </c>
      <c r="B9905" t="s">
        <v>2206</v>
      </c>
    </row>
    <row r="9906" spans="1:2" x14ac:dyDescent="0.25">
      <c r="A9906" t="s">
        <v>19036</v>
      </c>
      <c r="B9906" t="s">
        <v>19037</v>
      </c>
    </row>
    <row r="9907" spans="1:2" x14ac:dyDescent="0.25">
      <c r="A9907" t="s">
        <v>19038</v>
      </c>
      <c r="B9907" t="s">
        <v>19039</v>
      </c>
    </row>
    <row r="9908" spans="1:2" x14ac:dyDescent="0.25">
      <c r="A9908" t="s">
        <v>19040</v>
      </c>
      <c r="B9908" t="s">
        <v>19041</v>
      </c>
    </row>
    <row r="9909" spans="1:2" x14ac:dyDescent="0.25">
      <c r="A9909" t="s">
        <v>19042</v>
      </c>
      <c r="B9909" t="s">
        <v>19043</v>
      </c>
    </row>
    <row r="9910" spans="1:2" x14ac:dyDescent="0.25">
      <c r="A9910" t="s">
        <v>19044</v>
      </c>
      <c r="B9910" t="s">
        <v>19045</v>
      </c>
    </row>
    <row r="9911" spans="1:2" x14ac:dyDescent="0.25">
      <c r="A9911" t="s">
        <v>40407</v>
      </c>
      <c r="B9911" t="s">
        <v>40408</v>
      </c>
    </row>
    <row r="9912" spans="1:2" x14ac:dyDescent="0.25">
      <c r="A9912" t="s">
        <v>19046</v>
      </c>
      <c r="B9912" t="s">
        <v>9991</v>
      </c>
    </row>
    <row r="9913" spans="1:2" x14ac:dyDescent="0.25">
      <c r="A9913" t="s">
        <v>19047</v>
      </c>
      <c r="B9913" t="s">
        <v>6883</v>
      </c>
    </row>
    <row r="9914" spans="1:2" x14ac:dyDescent="0.25">
      <c r="A9914" t="s">
        <v>19048</v>
      </c>
      <c r="B9914" t="s">
        <v>2736</v>
      </c>
    </row>
    <row r="9915" spans="1:2" x14ac:dyDescent="0.25">
      <c r="A9915" t="s">
        <v>19049</v>
      </c>
      <c r="B9915" t="s">
        <v>11813</v>
      </c>
    </row>
    <row r="9916" spans="1:2" x14ac:dyDescent="0.25">
      <c r="A9916" t="s">
        <v>19050</v>
      </c>
      <c r="B9916" t="s">
        <v>19051</v>
      </c>
    </row>
    <row r="9917" spans="1:2" x14ac:dyDescent="0.25">
      <c r="A9917" t="s">
        <v>19052</v>
      </c>
      <c r="B9917" t="s">
        <v>2250</v>
      </c>
    </row>
    <row r="9918" spans="1:2" x14ac:dyDescent="0.25">
      <c r="A9918" t="s">
        <v>19053</v>
      </c>
      <c r="B9918" t="s">
        <v>3184</v>
      </c>
    </row>
    <row r="9919" spans="1:2" x14ac:dyDescent="0.25">
      <c r="A9919" t="s">
        <v>19054</v>
      </c>
      <c r="B9919" t="s">
        <v>19055</v>
      </c>
    </row>
    <row r="9920" spans="1:2" x14ac:dyDescent="0.25">
      <c r="A9920" t="s">
        <v>19056</v>
      </c>
      <c r="B9920" t="s">
        <v>5048</v>
      </c>
    </row>
    <row r="9921" spans="1:2" x14ac:dyDescent="0.25">
      <c r="A9921" t="s">
        <v>19057</v>
      </c>
      <c r="B9921" t="s">
        <v>5582</v>
      </c>
    </row>
    <row r="9922" spans="1:2" x14ac:dyDescent="0.25">
      <c r="A9922" t="s">
        <v>19058</v>
      </c>
      <c r="B9922" t="s">
        <v>19059</v>
      </c>
    </row>
    <row r="9923" spans="1:2" x14ac:dyDescent="0.25">
      <c r="A9923" t="s">
        <v>19060</v>
      </c>
      <c r="B9923" t="s">
        <v>19061</v>
      </c>
    </row>
    <row r="9924" spans="1:2" x14ac:dyDescent="0.25">
      <c r="A9924" t="s">
        <v>19062</v>
      </c>
      <c r="B9924" t="s">
        <v>18925</v>
      </c>
    </row>
    <row r="9925" spans="1:2" x14ac:dyDescent="0.25">
      <c r="A9925" t="s">
        <v>19063</v>
      </c>
      <c r="B9925" t="s">
        <v>11890</v>
      </c>
    </row>
    <row r="9926" spans="1:2" x14ac:dyDescent="0.25">
      <c r="A9926" t="s">
        <v>19064</v>
      </c>
      <c r="B9926" t="s">
        <v>11825</v>
      </c>
    </row>
    <row r="9927" spans="1:2" x14ac:dyDescent="0.25">
      <c r="A9927" t="s">
        <v>19065</v>
      </c>
      <c r="B9927" t="s">
        <v>2906</v>
      </c>
    </row>
    <row r="9928" spans="1:2" x14ac:dyDescent="0.25">
      <c r="A9928" t="s">
        <v>19066</v>
      </c>
      <c r="B9928" t="s">
        <v>2210</v>
      </c>
    </row>
    <row r="9929" spans="1:2" x14ac:dyDescent="0.25">
      <c r="A9929" t="s">
        <v>19067</v>
      </c>
      <c r="B9929" t="s">
        <v>13719</v>
      </c>
    </row>
    <row r="9930" spans="1:2" x14ac:dyDescent="0.25">
      <c r="A9930" t="s">
        <v>19068</v>
      </c>
      <c r="B9930" t="s">
        <v>19069</v>
      </c>
    </row>
    <row r="9931" spans="1:2" x14ac:dyDescent="0.25">
      <c r="A9931" t="s">
        <v>19070</v>
      </c>
      <c r="B9931" t="s">
        <v>17373</v>
      </c>
    </row>
    <row r="9932" spans="1:2" x14ac:dyDescent="0.25">
      <c r="A9932" t="s">
        <v>19071</v>
      </c>
      <c r="B9932" t="s">
        <v>3173</v>
      </c>
    </row>
    <row r="9933" spans="1:2" x14ac:dyDescent="0.25">
      <c r="A9933" t="s">
        <v>19072</v>
      </c>
      <c r="B9933" t="s">
        <v>19073</v>
      </c>
    </row>
    <row r="9934" spans="1:2" x14ac:dyDescent="0.25">
      <c r="A9934" t="s">
        <v>19074</v>
      </c>
      <c r="B9934" t="s">
        <v>10722</v>
      </c>
    </row>
    <row r="9935" spans="1:2" x14ac:dyDescent="0.25">
      <c r="A9935" t="s">
        <v>19075</v>
      </c>
      <c r="B9935" t="s">
        <v>17179</v>
      </c>
    </row>
    <row r="9936" spans="1:2" x14ac:dyDescent="0.25">
      <c r="A9936" t="s">
        <v>19076</v>
      </c>
      <c r="B9936" t="s">
        <v>19077</v>
      </c>
    </row>
    <row r="9937" spans="1:2" x14ac:dyDescent="0.25">
      <c r="A9937" t="s">
        <v>19078</v>
      </c>
      <c r="B9937" t="s">
        <v>19079</v>
      </c>
    </row>
    <row r="9938" spans="1:2" x14ac:dyDescent="0.25">
      <c r="A9938" t="s">
        <v>19080</v>
      </c>
      <c r="B9938" t="s">
        <v>15989</v>
      </c>
    </row>
    <row r="9939" spans="1:2" x14ac:dyDescent="0.25">
      <c r="A9939" t="s">
        <v>19081</v>
      </c>
      <c r="B9939" t="s">
        <v>19082</v>
      </c>
    </row>
    <row r="9940" spans="1:2" x14ac:dyDescent="0.25">
      <c r="A9940" t="s">
        <v>19083</v>
      </c>
      <c r="B9940" t="s">
        <v>2010</v>
      </c>
    </row>
    <row r="9941" spans="1:2" x14ac:dyDescent="0.25">
      <c r="A9941" t="s">
        <v>19084</v>
      </c>
      <c r="B9941" t="s">
        <v>19085</v>
      </c>
    </row>
    <row r="9942" spans="1:2" x14ac:dyDescent="0.25">
      <c r="A9942" t="s">
        <v>19086</v>
      </c>
      <c r="B9942" t="s">
        <v>11172</v>
      </c>
    </row>
    <row r="9943" spans="1:2" x14ac:dyDescent="0.25">
      <c r="A9943" t="s">
        <v>19087</v>
      </c>
      <c r="B9943" t="s">
        <v>19088</v>
      </c>
    </row>
    <row r="9944" spans="1:2" x14ac:dyDescent="0.25">
      <c r="A9944" t="s">
        <v>19089</v>
      </c>
      <c r="B9944" t="s">
        <v>12015</v>
      </c>
    </row>
    <row r="9945" spans="1:2" x14ac:dyDescent="0.25">
      <c r="A9945" t="s">
        <v>19090</v>
      </c>
      <c r="B9945" t="s">
        <v>3149</v>
      </c>
    </row>
    <row r="9946" spans="1:2" x14ac:dyDescent="0.25">
      <c r="A9946" t="s">
        <v>19091</v>
      </c>
      <c r="B9946" t="s">
        <v>2914</v>
      </c>
    </row>
    <row r="9947" spans="1:2" x14ac:dyDescent="0.25">
      <c r="A9947" t="s">
        <v>19092</v>
      </c>
      <c r="B9947" t="s">
        <v>19093</v>
      </c>
    </row>
    <row r="9948" spans="1:2" x14ac:dyDescent="0.25">
      <c r="A9948" t="s">
        <v>19094</v>
      </c>
      <c r="B9948" t="s">
        <v>19095</v>
      </c>
    </row>
    <row r="9949" spans="1:2" x14ac:dyDescent="0.25">
      <c r="A9949" t="s">
        <v>19096</v>
      </c>
      <c r="B9949" t="s">
        <v>13888</v>
      </c>
    </row>
    <row r="9950" spans="1:2" x14ac:dyDescent="0.25">
      <c r="A9950" t="s">
        <v>19097</v>
      </c>
      <c r="B9950" t="s">
        <v>19098</v>
      </c>
    </row>
    <row r="9951" spans="1:2" x14ac:dyDescent="0.25">
      <c r="A9951" t="s">
        <v>19099</v>
      </c>
      <c r="B9951" t="s">
        <v>19100</v>
      </c>
    </row>
    <row r="9952" spans="1:2" x14ac:dyDescent="0.25">
      <c r="A9952" t="s">
        <v>19101</v>
      </c>
      <c r="B9952" t="s">
        <v>19102</v>
      </c>
    </row>
    <row r="9953" spans="1:2" x14ac:dyDescent="0.25">
      <c r="A9953" t="s">
        <v>19103</v>
      </c>
      <c r="B9953" t="s">
        <v>19104</v>
      </c>
    </row>
    <row r="9954" spans="1:2" x14ac:dyDescent="0.25">
      <c r="A9954" t="s">
        <v>19105</v>
      </c>
      <c r="B9954" t="s">
        <v>19106</v>
      </c>
    </row>
    <row r="9955" spans="1:2" x14ac:dyDescent="0.25">
      <c r="A9955" t="s">
        <v>19107</v>
      </c>
      <c r="B9955" t="s">
        <v>19108</v>
      </c>
    </row>
    <row r="9956" spans="1:2" x14ac:dyDescent="0.25">
      <c r="A9956" t="s">
        <v>19109</v>
      </c>
      <c r="B9956" t="s">
        <v>19110</v>
      </c>
    </row>
    <row r="9957" spans="1:2" x14ac:dyDescent="0.25">
      <c r="A9957" t="s">
        <v>19111</v>
      </c>
      <c r="B9957" t="s">
        <v>19112</v>
      </c>
    </row>
    <row r="9958" spans="1:2" x14ac:dyDescent="0.25">
      <c r="A9958" t="s">
        <v>19113</v>
      </c>
      <c r="B9958" t="s">
        <v>2628</v>
      </c>
    </row>
    <row r="9959" spans="1:2" x14ac:dyDescent="0.25">
      <c r="A9959" t="s">
        <v>19114</v>
      </c>
      <c r="B9959" t="s">
        <v>19115</v>
      </c>
    </row>
    <row r="9960" spans="1:2" x14ac:dyDescent="0.25">
      <c r="A9960" t="s">
        <v>19116</v>
      </c>
      <c r="B9960" t="s">
        <v>12299</v>
      </c>
    </row>
    <row r="9961" spans="1:2" x14ac:dyDescent="0.25">
      <c r="A9961" t="s">
        <v>19117</v>
      </c>
      <c r="B9961" t="s">
        <v>11224</v>
      </c>
    </row>
    <row r="9962" spans="1:2" x14ac:dyDescent="0.25">
      <c r="A9962" t="s">
        <v>19118</v>
      </c>
      <c r="B9962" t="s">
        <v>2628</v>
      </c>
    </row>
    <row r="9963" spans="1:2" x14ac:dyDescent="0.25">
      <c r="A9963" t="s">
        <v>19119</v>
      </c>
      <c r="B9963" t="s">
        <v>19120</v>
      </c>
    </row>
    <row r="9964" spans="1:2" x14ac:dyDescent="0.25">
      <c r="A9964" t="s">
        <v>19121</v>
      </c>
      <c r="B9964" t="s">
        <v>19122</v>
      </c>
    </row>
    <row r="9965" spans="1:2" x14ac:dyDescent="0.25">
      <c r="A9965" t="s">
        <v>19123</v>
      </c>
      <c r="B9965" t="s">
        <v>19124</v>
      </c>
    </row>
    <row r="9966" spans="1:2" x14ac:dyDescent="0.25">
      <c r="A9966" t="s">
        <v>19125</v>
      </c>
      <c r="B9966" t="s">
        <v>19126</v>
      </c>
    </row>
    <row r="9967" spans="1:2" x14ac:dyDescent="0.25">
      <c r="A9967" t="s">
        <v>19127</v>
      </c>
      <c r="B9967" t="s">
        <v>19128</v>
      </c>
    </row>
    <row r="9968" spans="1:2" x14ac:dyDescent="0.25">
      <c r="A9968" t="s">
        <v>19129</v>
      </c>
      <c r="B9968" t="s">
        <v>19130</v>
      </c>
    </row>
    <row r="9969" spans="1:2" x14ac:dyDescent="0.25">
      <c r="A9969" t="s">
        <v>19131</v>
      </c>
      <c r="B9969" t="s">
        <v>19132</v>
      </c>
    </row>
    <row r="9970" spans="1:2" x14ac:dyDescent="0.25">
      <c r="A9970" t="s">
        <v>19133</v>
      </c>
      <c r="B9970" t="s">
        <v>19134</v>
      </c>
    </row>
    <row r="9971" spans="1:2" x14ac:dyDescent="0.25">
      <c r="A9971" t="s">
        <v>19135</v>
      </c>
      <c r="B9971" t="s">
        <v>19136</v>
      </c>
    </row>
    <row r="9972" spans="1:2" x14ac:dyDescent="0.25">
      <c r="A9972" t="s">
        <v>19137</v>
      </c>
      <c r="B9972" t="s">
        <v>1746</v>
      </c>
    </row>
    <row r="9973" spans="1:2" x14ac:dyDescent="0.25">
      <c r="A9973" t="s">
        <v>19138</v>
      </c>
      <c r="B9973" t="s">
        <v>19139</v>
      </c>
    </row>
    <row r="9974" spans="1:2" x14ac:dyDescent="0.25">
      <c r="A9974" t="s">
        <v>19140</v>
      </c>
      <c r="B9974" t="s">
        <v>11289</v>
      </c>
    </row>
    <row r="9975" spans="1:2" x14ac:dyDescent="0.25">
      <c r="A9975" t="s">
        <v>19141</v>
      </c>
      <c r="B9975" t="s">
        <v>19142</v>
      </c>
    </row>
    <row r="9976" spans="1:2" x14ac:dyDescent="0.25">
      <c r="A9976" t="s">
        <v>19143</v>
      </c>
      <c r="B9976" t="s">
        <v>2332</v>
      </c>
    </row>
    <row r="9977" spans="1:2" x14ac:dyDescent="0.25">
      <c r="A9977" t="s">
        <v>19144</v>
      </c>
      <c r="B9977" t="s">
        <v>19145</v>
      </c>
    </row>
    <row r="9978" spans="1:2" x14ac:dyDescent="0.25">
      <c r="A9978" t="s">
        <v>19146</v>
      </c>
      <c r="B9978" t="s">
        <v>19147</v>
      </c>
    </row>
    <row r="9979" spans="1:2" x14ac:dyDescent="0.25">
      <c r="A9979" t="s">
        <v>19148</v>
      </c>
      <c r="B9979" t="s">
        <v>19149</v>
      </c>
    </row>
    <row r="9980" spans="1:2" x14ac:dyDescent="0.25">
      <c r="A9980" t="s">
        <v>19150</v>
      </c>
      <c r="B9980" t="s">
        <v>19151</v>
      </c>
    </row>
    <row r="9981" spans="1:2" x14ac:dyDescent="0.25">
      <c r="A9981" t="s">
        <v>19152</v>
      </c>
      <c r="B9981" t="s">
        <v>19153</v>
      </c>
    </row>
    <row r="9982" spans="1:2" x14ac:dyDescent="0.25">
      <c r="A9982" t="s">
        <v>19154</v>
      </c>
      <c r="B9982" t="s">
        <v>19155</v>
      </c>
    </row>
    <row r="9983" spans="1:2" x14ac:dyDescent="0.25">
      <c r="A9983" t="s">
        <v>40409</v>
      </c>
      <c r="B9983" t="s">
        <v>40410</v>
      </c>
    </row>
    <row r="9984" spans="1:2" x14ac:dyDescent="0.25">
      <c r="A9984" t="s">
        <v>19156</v>
      </c>
      <c r="B9984" t="s">
        <v>2944</v>
      </c>
    </row>
    <row r="9985" spans="1:2" x14ac:dyDescent="0.25">
      <c r="A9985" t="s">
        <v>19157</v>
      </c>
      <c r="B9985" t="s">
        <v>15846</v>
      </c>
    </row>
    <row r="9986" spans="1:2" x14ac:dyDescent="0.25">
      <c r="A9986" t="s">
        <v>19158</v>
      </c>
      <c r="B9986" t="s">
        <v>19159</v>
      </c>
    </row>
    <row r="9987" spans="1:2" x14ac:dyDescent="0.25">
      <c r="A9987" t="s">
        <v>19160</v>
      </c>
      <c r="B9987" t="s">
        <v>11654</v>
      </c>
    </row>
    <row r="9988" spans="1:2" x14ac:dyDescent="0.25">
      <c r="A9988" t="s">
        <v>19161</v>
      </c>
      <c r="B9988" t="s">
        <v>19162</v>
      </c>
    </row>
    <row r="9989" spans="1:2" x14ac:dyDescent="0.25">
      <c r="A9989" t="s">
        <v>19163</v>
      </c>
      <c r="B9989" t="s">
        <v>19164</v>
      </c>
    </row>
    <row r="9990" spans="1:2" x14ac:dyDescent="0.25">
      <c r="A9990" t="s">
        <v>19165</v>
      </c>
      <c r="B9990" t="s">
        <v>19166</v>
      </c>
    </row>
    <row r="9991" spans="1:2" x14ac:dyDescent="0.25">
      <c r="A9991" t="s">
        <v>19167</v>
      </c>
      <c r="B9991" t="s">
        <v>19168</v>
      </c>
    </row>
    <row r="9992" spans="1:2" x14ac:dyDescent="0.25">
      <c r="A9992" t="s">
        <v>19169</v>
      </c>
      <c r="B9992" t="s">
        <v>19170</v>
      </c>
    </row>
    <row r="9993" spans="1:2" x14ac:dyDescent="0.25">
      <c r="A9993" t="s">
        <v>19171</v>
      </c>
      <c r="B9993" t="s">
        <v>11406</v>
      </c>
    </row>
    <row r="9994" spans="1:2" x14ac:dyDescent="0.25">
      <c r="A9994" t="s">
        <v>19172</v>
      </c>
      <c r="B9994" t="s">
        <v>18282</v>
      </c>
    </row>
    <row r="9995" spans="1:2" x14ac:dyDescent="0.25">
      <c r="A9995" t="s">
        <v>19173</v>
      </c>
      <c r="B9995" t="s">
        <v>19174</v>
      </c>
    </row>
    <row r="9996" spans="1:2" x14ac:dyDescent="0.25">
      <c r="A9996" t="s">
        <v>19175</v>
      </c>
      <c r="B9996" t="s">
        <v>2795</v>
      </c>
    </row>
    <row r="9997" spans="1:2" x14ac:dyDescent="0.25">
      <c r="A9997" t="s">
        <v>19176</v>
      </c>
      <c r="B9997" t="s">
        <v>11960</v>
      </c>
    </row>
    <row r="9998" spans="1:2" x14ac:dyDescent="0.25">
      <c r="A9998" t="s">
        <v>19177</v>
      </c>
      <c r="B9998" t="s">
        <v>1973</v>
      </c>
    </row>
    <row r="9999" spans="1:2" x14ac:dyDescent="0.25">
      <c r="A9999" t="s">
        <v>19178</v>
      </c>
      <c r="B9999" t="s">
        <v>2824</v>
      </c>
    </row>
    <row r="10000" spans="1:2" x14ac:dyDescent="0.25">
      <c r="A10000" t="s">
        <v>19179</v>
      </c>
      <c r="B10000" t="s">
        <v>13073</v>
      </c>
    </row>
    <row r="10001" spans="1:2" x14ac:dyDescent="0.25">
      <c r="A10001" t="s">
        <v>19180</v>
      </c>
      <c r="B10001" t="s">
        <v>19181</v>
      </c>
    </row>
    <row r="10002" spans="1:2" x14ac:dyDescent="0.25">
      <c r="A10002" t="s">
        <v>19182</v>
      </c>
      <c r="B10002" t="s">
        <v>19183</v>
      </c>
    </row>
    <row r="10003" spans="1:2" x14ac:dyDescent="0.25">
      <c r="A10003" t="s">
        <v>19184</v>
      </c>
      <c r="B10003" t="s">
        <v>2316</v>
      </c>
    </row>
    <row r="10004" spans="1:2" x14ac:dyDescent="0.25">
      <c r="A10004" t="s">
        <v>19185</v>
      </c>
      <c r="B10004" t="s">
        <v>19186</v>
      </c>
    </row>
    <row r="10005" spans="1:2" x14ac:dyDescent="0.25">
      <c r="A10005" t="s">
        <v>19187</v>
      </c>
      <c r="B10005" t="s">
        <v>9895</v>
      </c>
    </row>
    <row r="10006" spans="1:2" x14ac:dyDescent="0.25">
      <c r="A10006" t="s">
        <v>19188</v>
      </c>
      <c r="B10006" t="s">
        <v>5535</v>
      </c>
    </row>
    <row r="10007" spans="1:2" x14ac:dyDescent="0.25">
      <c r="A10007" t="s">
        <v>19189</v>
      </c>
      <c r="B10007" t="s">
        <v>19190</v>
      </c>
    </row>
    <row r="10008" spans="1:2" x14ac:dyDescent="0.25">
      <c r="A10008" t="s">
        <v>19191</v>
      </c>
      <c r="B10008" t="s">
        <v>19192</v>
      </c>
    </row>
    <row r="10009" spans="1:2" x14ac:dyDescent="0.25">
      <c r="A10009" t="s">
        <v>19193</v>
      </c>
      <c r="B10009" t="s">
        <v>19194</v>
      </c>
    </row>
    <row r="10010" spans="1:2" x14ac:dyDescent="0.25">
      <c r="A10010" t="s">
        <v>19195</v>
      </c>
      <c r="B10010" t="s">
        <v>19196</v>
      </c>
    </row>
    <row r="10011" spans="1:2" x14ac:dyDescent="0.25">
      <c r="A10011" t="s">
        <v>19197</v>
      </c>
      <c r="B10011" t="s">
        <v>2324</v>
      </c>
    </row>
    <row r="10012" spans="1:2" x14ac:dyDescent="0.25">
      <c r="A10012" t="s">
        <v>19198</v>
      </c>
      <c r="B10012" t="s">
        <v>5230</v>
      </c>
    </row>
    <row r="10013" spans="1:2" x14ac:dyDescent="0.25">
      <c r="A10013" t="s">
        <v>19199</v>
      </c>
      <c r="B10013" t="s">
        <v>19200</v>
      </c>
    </row>
    <row r="10014" spans="1:2" x14ac:dyDescent="0.25">
      <c r="A10014" t="s">
        <v>19201</v>
      </c>
      <c r="B10014" t="s">
        <v>3005</v>
      </c>
    </row>
    <row r="10015" spans="1:2" x14ac:dyDescent="0.25">
      <c r="A10015" t="s">
        <v>19202</v>
      </c>
      <c r="B10015" t="s">
        <v>1832</v>
      </c>
    </row>
    <row r="10016" spans="1:2" x14ac:dyDescent="0.25">
      <c r="A10016" t="s">
        <v>19203</v>
      </c>
      <c r="B10016" t="s">
        <v>19204</v>
      </c>
    </row>
    <row r="10017" spans="1:2" x14ac:dyDescent="0.25">
      <c r="A10017" t="s">
        <v>19205</v>
      </c>
      <c r="B10017" t="s">
        <v>19206</v>
      </c>
    </row>
    <row r="10018" spans="1:2" x14ac:dyDescent="0.25">
      <c r="A10018" t="s">
        <v>19207</v>
      </c>
      <c r="B10018" t="s">
        <v>10440</v>
      </c>
    </row>
    <row r="10019" spans="1:2" x14ac:dyDescent="0.25">
      <c r="A10019" t="s">
        <v>19208</v>
      </c>
      <c r="B10019" t="s">
        <v>5801</v>
      </c>
    </row>
    <row r="10020" spans="1:2" x14ac:dyDescent="0.25">
      <c r="A10020" t="s">
        <v>19209</v>
      </c>
      <c r="B10020" t="s">
        <v>19210</v>
      </c>
    </row>
    <row r="10021" spans="1:2" x14ac:dyDescent="0.25">
      <c r="A10021" t="s">
        <v>19211</v>
      </c>
      <c r="B10021" t="s">
        <v>10832</v>
      </c>
    </row>
    <row r="10022" spans="1:2" x14ac:dyDescent="0.25">
      <c r="A10022" t="s">
        <v>19212</v>
      </c>
      <c r="B10022" t="s">
        <v>2587</v>
      </c>
    </row>
    <row r="10023" spans="1:2" x14ac:dyDescent="0.25">
      <c r="A10023" t="s">
        <v>19213</v>
      </c>
      <c r="B10023" t="s">
        <v>19214</v>
      </c>
    </row>
    <row r="10024" spans="1:2" x14ac:dyDescent="0.25">
      <c r="A10024" t="s">
        <v>19215</v>
      </c>
      <c r="B10024" t="s">
        <v>19216</v>
      </c>
    </row>
    <row r="10025" spans="1:2" x14ac:dyDescent="0.25">
      <c r="A10025" t="s">
        <v>19217</v>
      </c>
      <c r="B10025" t="s">
        <v>19218</v>
      </c>
    </row>
    <row r="10026" spans="1:2" x14ac:dyDescent="0.25">
      <c r="A10026" t="s">
        <v>19219</v>
      </c>
      <c r="B10026" t="s">
        <v>2496</v>
      </c>
    </row>
    <row r="10027" spans="1:2" x14ac:dyDescent="0.25">
      <c r="A10027" t="s">
        <v>19220</v>
      </c>
      <c r="B10027" t="s">
        <v>2417</v>
      </c>
    </row>
    <row r="10028" spans="1:2" x14ac:dyDescent="0.25">
      <c r="A10028" t="s">
        <v>19221</v>
      </c>
      <c r="B10028" t="s">
        <v>1885</v>
      </c>
    </row>
    <row r="10029" spans="1:2" x14ac:dyDescent="0.25">
      <c r="A10029" t="s">
        <v>19222</v>
      </c>
      <c r="B10029" t="s">
        <v>19223</v>
      </c>
    </row>
    <row r="10030" spans="1:2" x14ac:dyDescent="0.25">
      <c r="A10030" t="s">
        <v>19224</v>
      </c>
      <c r="B10030" t="s">
        <v>19225</v>
      </c>
    </row>
    <row r="10031" spans="1:2" x14ac:dyDescent="0.25">
      <c r="A10031" t="s">
        <v>19226</v>
      </c>
      <c r="B10031" t="s">
        <v>10065</v>
      </c>
    </row>
    <row r="10032" spans="1:2" x14ac:dyDescent="0.25">
      <c r="A10032" t="s">
        <v>19227</v>
      </c>
      <c r="B10032" t="s">
        <v>5799</v>
      </c>
    </row>
    <row r="10033" spans="1:2" x14ac:dyDescent="0.25">
      <c r="A10033" t="s">
        <v>19228</v>
      </c>
      <c r="B10033" t="s">
        <v>13177</v>
      </c>
    </row>
    <row r="10034" spans="1:2" x14ac:dyDescent="0.25">
      <c r="A10034" t="s">
        <v>19229</v>
      </c>
      <c r="B10034" t="s">
        <v>19230</v>
      </c>
    </row>
    <row r="10035" spans="1:2" x14ac:dyDescent="0.25">
      <c r="A10035" t="s">
        <v>19231</v>
      </c>
      <c r="B10035" t="s">
        <v>2572</v>
      </c>
    </row>
    <row r="10036" spans="1:2" x14ac:dyDescent="0.25">
      <c r="A10036" t="s">
        <v>19232</v>
      </c>
      <c r="B10036" t="s">
        <v>11839</v>
      </c>
    </row>
    <row r="10037" spans="1:2" x14ac:dyDescent="0.25">
      <c r="A10037" t="s">
        <v>19233</v>
      </c>
      <c r="B10037" t="s">
        <v>19234</v>
      </c>
    </row>
    <row r="10038" spans="1:2" x14ac:dyDescent="0.25">
      <c r="A10038" t="s">
        <v>19235</v>
      </c>
      <c r="B10038" t="s">
        <v>2312</v>
      </c>
    </row>
    <row r="10039" spans="1:2" x14ac:dyDescent="0.25">
      <c r="A10039" t="s">
        <v>19236</v>
      </c>
      <c r="B10039" t="s">
        <v>19237</v>
      </c>
    </row>
    <row r="10040" spans="1:2" x14ac:dyDescent="0.25">
      <c r="A10040" t="s">
        <v>19238</v>
      </c>
      <c r="B10040" t="s">
        <v>13736</v>
      </c>
    </row>
    <row r="10041" spans="1:2" x14ac:dyDescent="0.25">
      <c r="A10041" t="s">
        <v>19239</v>
      </c>
      <c r="B10041" t="s">
        <v>19240</v>
      </c>
    </row>
    <row r="10042" spans="1:2" x14ac:dyDescent="0.25">
      <c r="A10042" t="s">
        <v>19241</v>
      </c>
      <c r="B10042" t="s">
        <v>19242</v>
      </c>
    </row>
    <row r="10043" spans="1:2" x14ac:dyDescent="0.25">
      <c r="A10043" t="s">
        <v>19243</v>
      </c>
      <c r="B10043" t="s">
        <v>19244</v>
      </c>
    </row>
    <row r="10044" spans="1:2" x14ac:dyDescent="0.25">
      <c r="A10044" t="s">
        <v>19245</v>
      </c>
      <c r="B10044" t="s">
        <v>2366</v>
      </c>
    </row>
    <row r="10045" spans="1:2" x14ac:dyDescent="0.25">
      <c r="A10045" t="s">
        <v>19246</v>
      </c>
      <c r="B10045" t="s">
        <v>5509</v>
      </c>
    </row>
    <row r="10046" spans="1:2" x14ac:dyDescent="0.25">
      <c r="A10046" t="s">
        <v>19247</v>
      </c>
      <c r="B10046" t="s">
        <v>2366</v>
      </c>
    </row>
    <row r="10047" spans="1:2" x14ac:dyDescent="0.25">
      <c r="A10047" t="s">
        <v>19248</v>
      </c>
      <c r="B10047" t="s">
        <v>2376</v>
      </c>
    </row>
    <row r="10048" spans="1:2" x14ac:dyDescent="0.25">
      <c r="A10048" t="s">
        <v>19249</v>
      </c>
      <c r="B10048" t="s">
        <v>19250</v>
      </c>
    </row>
    <row r="10049" spans="1:2" x14ac:dyDescent="0.25">
      <c r="A10049" t="s">
        <v>19251</v>
      </c>
      <c r="B10049" t="s">
        <v>19252</v>
      </c>
    </row>
    <row r="10050" spans="1:2" x14ac:dyDescent="0.25">
      <c r="A10050" t="s">
        <v>19253</v>
      </c>
      <c r="B10050" t="s">
        <v>19254</v>
      </c>
    </row>
    <row r="10051" spans="1:2" x14ac:dyDescent="0.25">
      <c r="A10051" t="s">
        <v>19255</v>
      </c>
      <c r="B10051" t="s">
        <v>19256</v>
      </c>
    </row>
    <row r="10052" spans="1:2" x14ac:dyDescent="0.25">
      <c r="A10052" t="s">
        <v>19257</v>
      </c>
      <c r="B10052" t="s">
        <v>8811</v>
      </c>
    </row>
    <row r="10053" spans="1:2" x14ac:dyDescent="0.25">
      <c r="A10053" t="s">
        <v>19258</v>
      </c>
      <c r="B10053" t="s">
        <v>2413</v>
      </c>
    </row>
    <row r="10054" spans="1:2" x14ac:dyDescent="0.25">
      <c r="A10054" t="s">
        <v>19259</v>
      </c>
      <c r="B10054" t="s">
        <v>19260</v>
      </c>
    </row>
    <row r="10055" spans="1:2" x14ac:dyDescent="0.25">
      <c r="A10055" t="s">
        <v>19261</v>
      </c>
      <c r="B10055" t="s">
        <v>11679</v>
      </c>
    </row>
    <row r="10056" spans="1:2" x14ac:dyDescent="0.25">
      <c r="A10056" t="s">
        <v>19262</v>
      </c>
      <c r="B10056" t="s">
        <v>11773</v>
      </c>
    </row>
    <row r="10057" spans="1:2" x14ac:dyDescent="0.25">
      <c r="A10057" t="s">
        <v>19263</v>
      </c>
      <c r="B10057" t="s">
        <v>3005</v>
      </c>
    </row>
    <row r="10058" spans="1:2" x14ac:dyDescent="0.25">
      <c r="A10058" t="s">
        <v>19264</v>
      </c>
      <c r="B10058" t="s">
        <v>19265</v>
      </c>
    </row>
    <row r="10059" spans="1:2" x14ac:dyDescent="0.25">
      <c r="A10059" t="s">
        <v>19266</v>
      </c>
      <c r="B10059" t="s">
        <v>14893</v>
      </c>
    </row>
    <row r="10060" spans="1:2" x14ac:dyDescent="0.25">
      <c r="A10060" t="s">
        <v>19267</v>
      </c>
      <c r="B10060" t="s">
        <v>19268</v>
      </c>
    </row>
    <row r="10061" spans="1:2" x14ac:dyDescent="0.25">
      <c r="A10061" t="s">
        <v>19269</v>
      </c>
      <c r="B10061" t="s">
        <v>3009</v>
      </c>
    </row>
    <row r="10062" spans="1:2" x14ac:dyDescent="0.25">
      <c r="A10062" t="s">
        <v>19270</v>
      </c>
      <c r="B10062" t="s">
        <v>2875</v>
      </c>
    </row>
    <row r="10063" spans="1:2" x14ac:dyDescent="0.25">
      <c r="A10063" t="s">
        <v>19271</v>
      </c>
      <c r="B10063" t="s">
        <v>19272</v>
      </c>
    </row>
    <row r="10064" spans="1:2" x14ac:dyDescent="0.25">
      <c r="A10064" t="s">
        <v>19273</v>
      </c>
      <c r="B10064" t="s">
        <v>19274</v>
      </c>
    </row>
    <row r="10065" spans="1:2" x14ac:dyDescent="0.25">
      <c r="A10065" t="s">
        <v>19275</v>
      </c>
      <c r="B10065" t="s">
        <v>19276</v>
      </c>
    </row>
    <row r="10066" spans="1:2" x14ac:dyDescent="0.25">
      <c r="A10066" t="s">
        <v>19277</v>
      </c>
      <c r="B10066" t="s">
        <v>19278</v>
      </c>
    </row>
    <row r="10067" spans="1:2" x14ac:dyDescent="0.25">
      <c r="A10067" t="s">
        <v>19279</v>
      </c>
      <c r="B10067" t="s">
        <v>9912</v>
      </c>
    </row>
    <row r="10068" spans="1:2" x14ac:dyDescent="0.25">
      <c r="A10068" t="s">
        <v>19280</v>
      </c>
      <c r="B10068" t="s">
        <v>2447</v>
      </c>
    </row>
    <row r="10069" spans="1:2" x14ac:dyDescent="0.25">
      <c r="A10069" t="s">
        <v>19281</v>
      </c>
      <c r="B10069" t="s">
        <v>19282</v>
      </c>
    </row>
    <row r="10070" spans="1:2" x14ac:dyDescent="0.25">
      <c r="A10070" t="s">
        <v>19283</v>
      </c>
      <c r="B10070" t="s">
        <v>1844</v>
      </c>
    </row>
    <row r="10071" spans="1:2" x14ac:dyDescent="0.25">
      <c r="A10071" t="s">
        <v>19284</v>
      </c>
      <c r="B10071" t="s">
        <v>19285</v>
      </c>
    </row>
    <row r="10072" spans="1:2" x14ac:dyDescent="0.25">
      <c r="A10072" t="s">
        <v>19286</v>
      </c>
      <c r="B10072" t="s">
        <v>19287</v>
      </c>
    </row>
    <row r="10073" spans="1:2" x14ac:dyDescent="0.25">
      <c r="A10073" t="s">
        <v>19288</v>
      </c>
      <c r="B10073" t="s">
        <v>13183</v>
      </c>
    </row>
    <row r="10074" spans="1:2" x14ac:dyDescent="0.25">
      <c r="A10074" t="s">
        <v>19289</v>
      </c>
      <c r="B10074" t="s">
        <v>3918</v>
      </c>
    </row>
    <row r="10075" spans="1:2" x14ac:dyDescent="0.25">
      <c r="A10075" t="s">
        <v>19290</v>
      </c>
      <c r="B10075" t="s">
        <v>19291</v>
      </c>
    </row>
    <row r="10076" spans="1:2" x14ac:dyDescent="0.25">
      <c r="A10076" t="s">
        <v>19292</v>
      </c>
      <c r="B10076" t="s">
        <v>19293</v>
      </c>
    </row>
    <row r="10077" spans="1:2" x14ac:dyDescent="0.25">
      <c r="A10077" t="s">
        <v>19294</v>
      </c>
      <c r="B10077" t="s">
        <v>2457</v>
      </c>
    </row>
    <row r="10078" spans="1:2" x14ac:dyDescent="0.25">
      <c r="A10078" t="s">
        <v>19295</v>
      </c>
      <c r="B10078" t="s">
        <v>19296</v>
      </c>
    </row>
    <row r="10079" spans="1:2" x14ac:dyDescent="0.25">
      <c r="A10079" t="s">
        <v>19297</v>
      </c>
      <c r="B10079" t="s">
        <v>14682</v>
      </c>
    </row>
    <row r="10080" spans="1:2" x14ac:dyDescent="0.25">
      <c r="A10080" t="s">
        <v>19298</v>
      </c>
      <c r="B10080" t="s">
        <v>19299</v>
      </c>
    </row>
    <row r="10081" spans="1:2" x14ac:dyDescent="0.25">
      <c r="A10081" t="s">
        <v>19300</v>
      </c>
      <c r="B10081" t="s">
        <v>19301</v>
      </c>
    </row>
    <row r="10082" spans="1:2" x14ac:dyDescent="0.25">
      <c r="A10082" t="s">
        <v>19302</v>
      </c>
      <c r="B10082" t="s">
        <v>19303</v>
      </c>
    </row>
    <row r="10083" spans="1:2" x14ac:dyDescent="0.25">
      <c r="A10083" t="s">
        <v>19304</v>
      </c>
      <c r="B10083" t="s">
        <v>19305</v>
      </c>
    </row>
    <row r="10084" spans="1:2" x14ac:dyDescent="0.25">
      <c r="A10084" t="s">
        <v>19306</v>
      </c>
      <c r="B10084" t="s">
        <v>19307</v>
      </c>
    </row>
    <row r="10085" spans="1:2" x14ac:dyDescent="0.25">
      <c r="A10085" t="s">
        <v>19308</v>
      </c>
      <c r="B10085" t="s">
        <v>14992</v>
      </c>
    </row>
    <row r="10086" spans="1:2" x14ac:dyDescent="0.25">
      <c r="A10086" t="s">
        <v>19309</v>
      </c>
      <c r="B10086" t="s">
        <v>19303</v>
      </c>
    </row>
    <row r="10087" spans="1:2" x14ac:dyDescent="0.25">
      <c r="A10087" t="s">
        <v>19310</v>
      </c>
      <c r="B10087" t="s">
        <v>10366</v>
      </c>
    </row>
    <row r="10088" spans="1:2" x14ac:dyDescent="0.25">
      <c r="A10088" t="s">
        <v>19311</v>
      </c>
      <c r="B10088" t="s">
        <v>19312</v>
      </c>
    </row>
    <row r="10089" spans="1:2" x14ac:dyDescent="0.25">
      <c r="A10089" t="s">
        <v>19313</v>
      </c>
      <c r="B10089" t="s">
        <v>19314</v>
      </c>
    </row>
    <row r="10090" spans="1:2" x14ac:dyDescent="0.25">
      <c r="A10090" t="s">
        <v>19315</v>
      </c>
      <c r="B10090" t="s">
        <v>19316</v>
      </c>
    </row>
    <row r="10091" spans="1:2" x14ac:dyDescent="0.25">
      <c r="A10091" t="s">
        <v>19317</v>
      </c>
      <c r="B10091" t="s">
        <v>19318</v>
      </c>
    </row>
    <row r="10092" spans="1:2" x14ac:dyDescent="0.25">
      <c r="A10092" t="s">
        <v>19319</v>
      </c>
      <c r="B10092" t="s">
        <v>19320</v>
      </c>
    </row>
    <row r="10093" spans="1:2" x14ac:dyDescent="0.25">
      <c r="A10093" t="s">
        <v>19321</v>
      </c>
      <c r="B10093" t="s">
        <v>19322</v>
      </c>
    </row>
    <row r="10094" spans="1:2" x14ac:dyDescent="0.25">
      <c r="A10094" t="s">
        <v>19323</v>
      </c>
      <c r="B10094" t="s">
        <v>19324</v>
      </c>
    </row>
    <row r="10095" spans="1:2" x14ac:dyDescent="0.25">
      <c r="A10095" t="s">
        <v>19325</v>
      </c>
      <c r="B10095" t="s">
        <v>2120</v>
      </c>
    </row>
    <row r="10096" spans="1:2" x14ac:dyDescent="0.25">
      <c r="A10096" t="s">
        <v>19326</v>
      </c>
      <c r="B10096" t="s">
        <v>12288</v>
      </c>
    </row>
    <row r="10097" spans="1:2" x14ac:dyDescent="0.25">
      <c r="A10097" t="s">
        <v>19327</v>
      </c>
      <c r="B10097" t="s">
        <v>5452</v>
      </c>
    </row>
    <row r="10098" spans="1:2" x14ac:dyDescent="0.25">
      <c r="A10098" t="s">
        <v>19328</v>
      </c>
      <c r="B10098" t="s">
        <v>13420</v>
      </c>
    </row>
    <row r="10099" spans="1:2" x14ac:dyDescent="0.25">
      <c r="A10099" t="s">
        <v>19329</v>
      </c>
      <c r="B10099" t="s">
        <v>11511</v>
      </c>
    </row>
    <row r="10100" spans="1:2" x14ac:dyDescent="0.25">
      <c r="A10100" t="s">
        <v>19330</v>
      </c>
      <c r="B10100" t="s">
        <v>11187</v>
      </c>
    </row>
    <row r="10101" spans="1:2" x14ac:dyDescent="0.25">
      <c r="A10101" t="s">
        <v>19331</v>
      </c>
      <c r="B10101" t="s">
        <v>19332</v>
      </c>
    </row>
    <row r="10102" spans="1:2" x14ac:dyDescent="0.25">
      <c r="A10102" t="s">
        <v>19333</v>
      </c>
      <c r="B10102" t="s">
        <v>19334</v>
      </c>
    </row>
    <row r="10103" spans="1:2" x14ac:dyDescent="0.25">
      <c r="A10103" t="s">
        <v>19335</v>
      </c>
      <c r="B10103" t="s">
        <v>11699</v>
      </c>
    </row>
    <row r="10104" spans="1:2" x14ac:dyDescent="0.25">
      <c r="A10104" t="s">
        <v>19336</v>
      </c>
      <c r="B10104" t="s">
        <v>11825</v>
      </c>
    </row>
    <row r="10105" spans="1:2" x14ac:dyDescent="0.25">
      <c r="A10105" t="s">
        <v>19337</v>
      </c>
      <c r="B10105" t="s">
        <v>11684</v>
      </c>
    </row>
    <row r="10106" spans="1:2" x14ac:dyDescent="0.25">
      <c r="A10106" t="s">
        <v>19338</v>
      </c>
      <c r="B10106" t="s">
        <v>19339</v>
      </c>
    </row>
    <row r="10107" spans="1:2" x14ac:dyDescent="0.25">
      <c r="A10107" t="s">
        <v>19340</v>
      </c>
      <c r="B10107" t="s">
        <v>10114</v>
      </c>
    </row>
    <row r="10108" spans="1:2" x14ac:dyDescent="0.25">
      <c r="A10108" t="s">
        <v>19341</v>
      </c>
      <c r="B10108" t="s">
        <v>10065</v>
      </c>
    </row>
    <row r="10109" spans="1:2" x14ac:dyDescent="0.25">
      <c r="A10109" t="s">
        <v>19342</v>
      </c>
      <c r="B10109" t="s">
        <v>2112</v>
      </c>
    </row>
    <row r="10110" spans="1:2" x14ac:dyDescent="0.25">
      <c r="A10110" t="s">
        <v>19343</v>
      </c>
      <c r="B10110" t="s">
        <v>6146</v>
      </c>
    </row>
    <row r="10111" spans="1:2" x14ac:dyDescent="0.25">
      <c r="A10111" t="s">
        <v>19344</v>
      </c>
      <c r="B10111" t="s">
        <v>19345</v>
      </c>
    </row>
    <row r="10112" spans="1:2" x14ac:dyDescent="0.25">
      <c r="A10112" t="s">
        <v>19346</v>
      </c>
      <c r="B10112" t="s">
        <v>19347</v>
      </c>
    </row>
    <row r="10113" spans="1:2" x14ac:dyDescent="0.25">
      <c r="A10113" t="s">
        <v>19348</v>
      </c>
      <c r="B10113" t="s">
        <v>19349</v>
      </c>
    </row>
    <row r="10114" spans="1:2" x14ac:dyDescent="0.25">
      <c r="A10114" t="s">
        <v>19350</v>
      </c>
      <c r="B10114" t="s">
        <v>19351</v>
      </c>
    </row>
    <row r="10115" spans="1:2" x14ac:dyDescent="0.25">
      <c r="A10115" t="s">
        <v>19352</v>
      </c>
      <c r="B10115" t="s">
        <v>19353</v>
      </c>
    </row>
    <row r="10116" spans="1:2" x14ac:dyDescent="0.25">
      <c r="A10116" t="s">
        <v>19354</v>
      </c>
      <c r="B10116" t="s">
        <v>2538</v>
      </c>
    </row>
    <row r="10117" spans="1:2" x14ac:dyDescent="0.25">
      <c r="A10117" t="s">
        <v>19355</v>
      </c>
      <c r="B10117" t="s">
        <v>19356</v>
      </c>
    </row>
    <row r="10118" spans="1:2" x14ac:dyDescent="0.25">
      <c r="A10118" t="s">
        <v>19357</v>
      </c>
      <c r="B10118" t="s">
        <v>19358</v>
      </c>
    </row>
    <row r="10119" spans="1:2" x14ac:dyDescent="0.25">
      <c r="A10119" t="s">
        <v>19359</v>
      </c>
      <c r="B10119" t="s">
        <v>19360</v>
      </c>
    </row>
    <row r="10120" spans="1:2" x14ac:dyDescent="0.25">
      <c r="A10120" t="s">
        <v>19361</v>
      </c>
      <c r="B10120" t="s">
        <v>19362</v>
      </c>
    </row>
    <row r="10121" spans="1:2" x14ac:dyDescent="0.25">
      <c r="A10121" t="s">
        <v>19363</v>
      </c>
      <c r="B10121" t="s">
        <v>2475</v>
      </c>
    </row>
    <row r="10122" spans="1:2" x14ac:dyDescent="0.25">
      <c r="A10122" t="s">
        <v>19364</v>
      </c>
      <c r="B10122" t="s">
        <v>3049</v>
      </c>
    </row>
    <row r="10123" spans="1:2" x14ac:dyDescent="0.25">
      <c r="A10123" t="s">
        <v>19365</v>
      </c>
      <c r="B10123" t="s">
        <v>19366</v>
      </c>
    </row>
    <row r="10124" spans="1:2" x14ac:dyDescent="0.25">
      <c r="A10124" t="s">
        <v>19367</v>
      </c>
      <c r="B10124" t="s">
        <v>19368</v>
      </c>
    </row>
    <row r="10125" spans="1:2" x14ac:dyDescent="0.25">
      <c r="A10125" t="s">
        <v>19369</v>
      </c>
      <c r="B10125" t="s">
        <v>19370</v>
      </c>
    </row>
    <row r="10126" spans="1:2" x14ac:dyDescent="0.25">
      <c r="A10126" t="s">
        <v>19371</v>
      </c>
      <c r="B10126" t="s">
        <v>11991</v>
      </c>
    </row>
    <row r="10127" spans="1:2" x14ac:dyDescent="0.25">
      <c r="A10127" t="s">
        <v>19372</v>
      </c>
      <c r="B10127" t="s">
        <v>19373</v>
      </c>
    </row>
    <row r="10128" spans="1:2" x14ac:dyDescent="0.25">
      <c r="A10128" t="s">
        <v>19374</v>
      </c>
      <c r="B10128" t="s">
        <v>13413</v>
      </c>
    </row>
    <row r="10129" spans="1:2" x14ac:dyDescent="0.25">
      <c r="A10129" t="s">
        <v>19375</v>
      </c>
      <c r="B10129" t="s">
        <v>15083</v>
      </c>
    </row>
    <row r="10130" spans="1:2" x14ac:dyDescent="0.25">
      <c r="A10130" t="s">
        <v>19376</v>
      </c>
      <c r="B10130" t="s">
        <v>19377</v>
      </c>
    </row>
    <row r="10131" spans="1:2" x14ac:dyDescent="0.25">
      <c r="A10131" t="s">
        <v>19378</v>
      </c>
      <c r="B10131" t="s">
        <v>19379</v>
      </c>
    </row>
    <row r="10132" spans="1:2" x14ac:dyDescent="0.25">
      <c r="A10132" t="s">
        <v>19380</v>
      </c>
      <c r="B10132" t="s">
        <v>19381</v>
      </c>
    </row>
    <row r="10133" spans="1:2" x14ac:dyDescent="0.25">
      <c r="A10133" t="s">
        <v>19382</v>
      </c>
      <c r="B10133" t="s">
        <v>19383</v>
      </c>
    </row>
    <row r="10134" spans="1:2" x14ac:dyDescent="0.25">
      <c r="A10134" t="s">
        <v>19384</v>
      </c>
      <c r="B10134" t="s">
        <v>2494</v>
      </c>
    </row>
    <row r="10135" spans="1:2" x14ac:dyDescent="0.25">
      <c r="A10135" t="s">
        <v>19385</v>
      </c>
      <c r="B10135" t="s">
        <v>6983</v>
      </c>
    </row>
    <row r="10136" spans="1:2" x14ac:dyDescent="0.25">
      <c r="A10136" t="s">
        <v>19386</v>
      </c>
      <c r="B10136" t="s">
        <v>19387</v>
      </c>
    </row>
    <row r="10137" spans="1:2" x14ac:dyDescent="0.25">
      <c r="A10137" t="s">
        <v>19388</v>
      </c>
      <c r="B10137" t="s">
        <v>6115</v>
      </c>
    </row>
    <row r="10138" spans="1:2" x14ac:dyDescent="0.25">
      <c r="A10138" t="s">
        <v>19389</v>
      </c>
      <c r="B10138" t="s">
        <v>19390</v>
      </c>
    </row>
    <row r="10139" spans="1:2" x14ac:dyDescent="0.25">
      <c r="A10139" t="s">
        <v>19391</v>
      </c>
      <c r="B10139" t="s">
        <v>19392</v>
      </c>
    </row>
    <row r="10140" spans="1:2" x14ac:dyDescent="0.25">
      <c r="A10140" t="s">
        <v>19393</v>
      </c>
      <c r="B10140" t="s">
        <v>19394</v>
      </c>
    </row>
    <row r="10141" spans="1:2" x14ac:dyDescent="0.25">
      <c r="A10141" t="s">
        <v>19395</v>
      </c>
      <c r="B10141" t="s">
        <v>19396</v>
      </c>
    </row>
    <row r="10142" spans="1:2" x14ac:dyDescent="0.25">
      <c r="A10142" t="s">
        <v>19397</v>
      </c>
      <c r="B10142" t="s">
        <v>2425</v>
      </c>
    </row>
    <row r="10143" spans="1:2" x14ac:dyDescent="0.25">
      <c r="A10143" t="s">
        <v>19398</v>
      </c>
      <c r="B10143" t="s">
        <v>2534</v>
      </c>
    </row>
    <row r="10144" spans="1:2" x14ac:dyDescent="0.25">
      <c r="A10144" t="s">
        <v>19399</v>
      </c>
      <c r="B10144" t="s">
        <v>19400</v>
      </c>
    </row>
    <row r="10145" spans="1:2" x14ac:dyDescent="0.25">
      <c r="A10145" t="s">
        <v>19401</v>
      </c>
      <c r="B10145" t="s">
        <v>19402</v>
      </c>
    </row>
    <row r="10146" spans="1:2" x14ac:dyDescent="0.25">
      <c r="A10146" t="s">
        <v>19403</v>
      </c>
      <c r="B10146" t="s">
        <v>19404</v>
      </c>
    </row>
    <row r="10147" spans="1:2" x14ac:dyDescent="0.25">
      <c r="A10147" t="s">
        <v>19405</v>
      </c>
      <c r="B10147" t="s">
        <v>19406</v>
      </c>
    </row>
    <row r="10148" spans="1:2" x14ac:dyDescent="0.25">
      <c r="A10148" t="s">
        <v>19407</v>
      </c>
      <c r="B10148" t="s">
        <v>13295</v>
      </c>
    </row>
    <row r="10149" spans="1:2" x14ac:dyDescent="0.25">
      <c r="A10149" t="s">
        <v>19408</v>
      </c>
      <c r="B10149" t="s">
        <v>19409</v>
      </c>
    </row>
    <row r="10150" spans="1:2" x14ac:dyDescent="0.25">
      <c r="A10150" t="s">
        <v>19410</v>
      </c>
      <c r="B10150" t="s">
        <v>4729</v>
      </c>
    </row>
    <row r="10151" spans="1:2" x14ac:dyDescent="0.25">
      <c r="A10151" t="s">
        <v>19411</v>
      </c>
      <c r="B10151" t="s">
        <v>19412</v>
      </c>
    </row>
    <row r="10152" spans="1:2" x14ac:dyDescent="0.25">
      <c r="A10152" t="s">
        <v>19413</v>
      </c>
      <c r="B10152" t="s">
        <v>19414</v>
      </c>
    </row>
    <row r="10153" spans="1:2" x14ac:dyDescent="0.25">
      <c r="A10153" t="s">
        <v>19415</v>
      </c>
      <c r="B10153" t="s">
        <v>19416</v>
      </c>
    </row>
    <row r="10154" spans="1:2" x14ac:dyDescent="0.25">
      <c r="A10154" t="s">
        <v>19417</v>
      </c>
      <c r="B10154" t="s">
        <v>3079</v>
      </c>
    </row>
    <row r="10155" spans="1:2" x14ac:dyDescent="0.25">
      <c r="A10155" t="s">
        <v>19418</v>
      </c>
      <c r="B10155" t="s">
        <v>19419</v>
      </c>
    </row>
    <row r="10156" spans="1:2" x14ac:dyDescent="0.25">
      <c r="A10156" t="s">
        <v>19420</v>
      </c>
      <c r="B10156" t="s">
        <v>19421</v>
      </c>
    </row>
    <row r="10157" spans="1:2" x14ac:dyDescent="0.25">
      <c r="A10157" t="s">
        <v>19422</v>
      </c>
      <c r="B10157" t="s">
        <v>19423</v>
      </c>
    </row>
    <row r="10158" spans="1:2" x14ac:dyDescent="0.25">
      <c r="A10158" t="s">
        <v>19424</v>
      </c>
      <c r="B10158" t="s">
        <v>19425</v>
      </c>
    </row>
    <row r="10159" spans="1:2" x14ac:dyDescent="0.25">
      <c r="A10159" t="s">
        <v>19426</v>
      </c>
      <c r="B10159" t="s">
        <v>3104</v>
      </c>
    </row>
    <row r="10160" spans="1:2" x14ac:dyDescent="0.25">
      <c r="A10160" t="s">
        <v>19427</v>
      </c>
      <c r="B10160" t="s">
        <v>19428</v>
      </c>
    </row>
    <row r="10161" spans="1:2" x14ac:dyDescent="0.25">
      <c r="A10161" t="s">
        <v>19429</v>
      </c>
      <c r="B10161" t="s">
        <v>4998</v>
      </c>
    </row>
    <row r="10162" spans="1:2" x14ac:dyDescent="0.25">
      <c r="A10162" t="s">
        <v>19430</v>
      </c>
      <c r="B10162" t="s">
        <v>9456</v>
      </c>
    </row>
    <row r="10163" spans="1:2" x14ac:dyDescent="0.25">
      <c r="A10163" t="s">
        <v>19431</v>
      </c>
      <c r="B10163" t="s">
        <v>19432</v>
      </c>
    </row>
    <row r="10164" spans="1:2" x14ac:dyDescent="0.25">
      <c r="A10164" t="s">
        <v>19433</v>
      </c>
      <c r="B10164" t="s">
        <v>19434</v>
      </c>
    </row>
    <row r="10165" spans="1:2" x14ac:dyDescent="0.25">
      <c r="A10165" t="s">
        <v>19435</v>
      </c>
      <c r="B10165" t="s">
        <v>5899</v>
      </c>
    </row>
    <row r="10166" spans="1:2" x14ac:dyDescent="0.25">
      <c r="A10166" t="s">
        <v>19436</v>
      </c>
      <c r="B10166" t="s">
        <v>17931</v>
      </c>
    </row>
    <row r="10167" spans="1:2" x14ac:dyDescent="0.25">
      <c r="A10167" t="s">
        <v>19437</v>
      </c>
      <c r="B10167" t="s">
        <v>19438</v>
      </c>
    </row>
    <row r="10168" spans="1:2" x14ac:dyDescent="0.25">
      <c r="A10168" t="s">
        <v>19439</v>
      </c>
      <c r="B10168" t="s">
        <v>5674</v>
      </c>
    </row>
    <row r="10169" spans="1:2" x14ac:dyDescent="0.25">
      <c r="A10169" t="s">
        <v>19440</v>
      </c>
      <c r="B10169" t="s">
        <v>5873</v>
      </c>
    </row>
    <row r="10170" spans="1:2" x14ac:dyDescent="0.25">
      <c r="A10170" t="s">
        <v>19441</v>
      </c>
      <c r="B10170" t="s">
        <v>2475</v>
      </c>
    </row>
    <row r="10171" spans="1:2" x14ac:dyDescent="0.25">
      <c r="A10171" t="s">
        <v>19442</v>
      </c>
      <c r="B10171" t="s">
        <v>2502</v>
      </c>
    </row>
    <row r="10172" spans="1:2" x14ac:dyDescent="0.25">
      <c r="A10172" t="s">
        <v>19443</v>
      </c>
      <c r="B10172" t="s">
        <v>19444</v>
      </c>
    </row>
    <row r="10173" spans="1:2" x14ac:dyDescent="0.25">
      <c r="A10173" t="s">
        <v>19445</v>
      </c>
      <c r="B10173" t="s">
        <v>2378</v>
      </c>
    </row>
    <row r="10174" spans="1:2" x14ac:dyDescent="0.25">
      <c r="A10174" t="s">
        <v>19446</v>
      </c>
      <c r="B10174" t="s">
        <v>19447</v>
      </c>
    </row>
    <row r="10175" spans="1:2" x14ac:dyDescent="0.25">
      <c r="A10175" t="s">
        <v>19448</v>
      </c>
      <c r="B10175" t="s">
        <v>19449</v>
      </c>
    </row>
    <row r="10176" spans="1:2" x14ac:dyDescent="0.25">
      <c r="A10176" t="s">
        <v>19450</v>
      </c>
      <c r="B10176" t="s">
        <v>10003</v>
      </c>
    </row>
    <row r="10177" spans="1:2" x14ac:dyDescent="0.25">
      <c r="A10177" t="s">
        <v>19451</v>
      </c>
      <c r="B10177" t="s">
        <v>3645</v>
      </c>
    </row>
    <row r="10178" spans="1:2" x14ac:dyDescent="0.25">
      <c r="A10178" t="s">
        <v>19452</v>
      </c>
      <c r="B10178" t="s">
        <v>19453</v>
      </c>
    </row>
    <row r="10179" spans="1:2" x14ac:dyDescent="0.25">
      <c r="A10179" t="s">
        <v>40411</v>
      </c>
      <c r="B10179" t="s">
        <v>2657</v>
      </c>
    </row>
    <row r="10180" spans="1:2" x14ac:dyDescent="0.25">
      <c r="A10180" t="s">
        <v>19454</v>
      </c>
      <c r="B10180" t="s">
        <v>5549</v>
      </c>
    </row>
    <row r="10181" spans="1:2" x14ac:dyDescent="0.25">
      <c r="A10181" t="s">
        <v>19455</v>
      </c>
      <c r="B10181" t="s">
        <v>19456</v>
      </c>
    </row>
    <row r="10182" spans="1:2" x14ac:dyDescent="0.25">
      <c r="A10182" t="s">
        <v>19457</v>
      </c>
      <c r="B10182" t="s">
        <v>19458</v>
      </c>
    </row>
    <row r="10183" spans="1:2" x14ac:dyDescent="0.25">
      <c r="A10183" t="s">
        <v>19459</v>
      </c>
      <c r="B10183" t="s">
        <v>19460</v>
      </c>
    </row>
    <row r="10184" spans="1:2" x14ac:dyDescent="0.25">
      <c r="A10184" t="s">
        <v>40412</v>
      </c>
      <c r="B10184" t="s">
        <v>40413</v>
      </c>
    </row>
    <row r="10185" spans="1:2" x14ac:dyDescent="0.25">
      <c r="A10185" t="s">
        <v>19461</v>
      </c>
      <c r="B10185" t="s">
        <v>9492</v>
      </c>
    </row>
    <row r="10186" spans="1:2" x14ac:dyDescent="0.25">
      <c r="A10186" t="s">
        <v>19462</v>
      </c>
      <c r="B10186" t="s">
        <v>19463</v>
      </c>
    </row>
    <row r="10187" spans="1:2" x14ac:dyDescent="0.25">
      <c r="A10187" t="s">
        <v>19464</v>
      </c>
      <c r="B10187" t="s">
        <v>19465</v>
      </c>
    </row>
    <row r="10188" spans="1:2" x14ac:dyDescent="0.25">
      <c r="A10188" t="s">
        <v>19466</v>
      </c>
      <c r="B10188" t="s">
        <v>12698</v>
      </c>
    </row>
    <row r="10189" spans="1:2" x14ac:dyDescent="0.25">
      <c r="A10189" t="s">
        <v>19467</v>
      </c>
      <c r="B10189" t="s">
        <v>13128</v>
      </c>
    </row>
    <row r="10190" spans="1:2" x14ac:dyDescent="0.25">
      <c r="A10190" t="s">
        <v>19468</v>
      </c>
      <c r="B10190" t="s">
        <v>19469</v>
      </c>
    </row>
    <row r="10191" spans="1:2" x14ac:dyDescent="0.25">
      <c r="A10191" t="s">
        <v>19470</v>
      </c>
      <c r="B10191" t="s">
        <v>11349</v>
      </c>
    </row>
    <row r="10192" spans="1:2" x14ac:dyDescent="0.25">
      <c r="A10192" t="s">
        <v>19471</v>
      </c>
      <c r="B10192" t="s">
        <v>11971</v>
      </c>
    </row>
    <row r="10193" spans="1:2" x14ac:dyDescent="0.25">
      <c r="A10193" t="s">
        <v>19472</v>
      </c>
      <c r="B10193" t="s">
        <v>11349</v>
      </c>
    </row>
    <row r="10194" spans="1:2" x14ac:dyDescent="0.25">
      <c r="A10194" t="s">
        <v>19473</v>
      </c>
      <c r="B10194" t="s">
        <v>19474</v>
      </c>
    </row>
    <row r="10195" spans="1:2" x14ac:dyDescent="0.25">
      <c r="A10195" t="s">
        <v>19475</v>
      </c>
      <c r="B10195" t="s">
        <v>19476</v>
      </c>
    </row>
    <row r="10196" spans="1:2" x14ac:dyDescent="0.25">
      <c r="A10196" t="s">
        <v>19477</v>
      </c>
      <c r="B10196" t="s">
        <v>3230</v>
      </c>
    </row>
    <row r="10197" spans="1:2" x14ac:dyDescent="0.25">
      <c r="A10197" t="s">
        <v>19478</v>
      </c>
      <c r="B10197" t="s">
        <v>19479</v>
      </c>
    </row>
    <row r="10198" spans="1:2" x14ac:dyDescent="0.25">
      <c r="A10198" t="s">
        <v>19480</v>
      </c>
      <c r="B10198" t="s">
        <v>19481</v>
      </c>
    </row>
    <row r="10199" spans="1:2" x14ac:dyDescent="0.25">
      <c r="A10199" t="s">
        <v>19482</v>
      </c>
      <c r="B10199" t="s">
        <v>19483</v>
      </c>
    </row>
    <row r="10200" spans="1:2" x14ac:dyDescent="0.25">
      <c r="A10200" t="s">
        <v>19484</v>
      </c>
      <c r="B10200" t="s">
        <v>19485</v>
      </c>
    </row>
    <row r="10201" spans="1:2" x14ac:dyDescent="0.25">
      <c r="A10201" t="s">
        <v>19486</v>
      </c>
      <c r="B10201" t="s">
        <v>19487</v>
      </c>
    </row>
    <row r="10202" spans="1:2" x14ac:dyDescent="0.25">
      <c r="A10202" t="s">
        <v>19488</v>
      </c>
      <c r="B10202" t="s">
        <v>19489</v>
      </c>
    </row>
    <row r="10203" spans="1:2" x14ac:dyDescent="0.25">
      <c r="A10203" t="s">
        <v>19490</v>
      </c>
      <c r="B10203" t="s">
        <v>19491</v>
      </c>
    </row>
    <row r="10204" spans="1:2" x14ac:dyDescent="0.25">
      <c r="A10204" t="s">
        <v>19492</v>
      </c>
      <c r="B10204" t="s">
        <v>19493</v>
      </c>
    </row>
    <row r="10205" spans="1:2" x14ac:dyDescent="0.25">
      <c r="A10205" t="s">
        <v>19494</v>
      </c>
      <c r="B10205" t="s">
        <v>2520</v>
      </c>
    </row>
    <row r="10206" spans="1:2" x14ac:dyDescent="0.25">
      <c r="A10206" t="s">
        <v>19495</v>
      </c>
      <c r="B10206" t="s">
        <v>19496</v>
      </c>
    </row>
    <row r="10207" spans="1:2" x14ac:dyDescent="0.25">
      <c r="A10207" t="s">
        <v>19497</v>
      </c>
      <c r="B10207" t="s">
        <v>3013</v>
      </c>
    </row>
    <row r="10208" spans="1:2" x14ac:dyDescent="0.25">
      <c r="A10208" t="s">
        <v>19498</v>
      </c>
      <c r="B10208" t="s">
        <v>19499</v>
      </c>
    </row>
    <row r="10209" spans="1:2" x14ac:dyDescent="0.25">
      <c r="A10209" t="s">
        <v>19500</v>
      </c>
      <c r="B10209" t="s">
        <v>19501</v>
      </c>
    </row>
    <row r="10210" spans="1:2" x14ac:dyDescent="0.25">
      <c r="A10210" t="s">
        <v>19502</v>
      </c>
      <c r="B10210" t="s">
        <v>19503</v>
      </c>
    </row>
    <row r="10211" spans="1:2" x14ac:dyDescent="0.25">
      <c r="A10211" t="s">
        <v>19504</v>
      </c>
      <c r="B10211" t="s">
        <v>19505</v>
      </c>
    </row>
    <row r="10212" spans="1:2" x14ac:dyDescent="0.25">
      <c r="A10212" t="s">
        <v>19506</v>
      </c>
      <c r="B10212" t="s">
        <v>19507</v>
      </c>
    </row>
    <row r="10213" spans="1:2" x14ac:dyDescent="0.25">
      <c r="A10213" t="s">
        <v>19508</v>
      </c>
      <c r="B10213" t="s">
        <v>3195</v>
      </c>
    </row>
    <row r="10214" spans="1:2" x14ac:dyDescent="0.25">
      <c r="A10214" t="s">
        <v>19509</v>
      </c>
      <c r="B10214" t="s">
        <v>19510</v>
      </c>
    </row>
    <row r="10215" spans="1:2" x14ac:dyDescent="0.25">
      <c r="A10215" t="s">
        <v>19511</v>
      </c>
      <c r="B10215" t="s">
        <v>19512</v>
      </c>
    </row>
    <row r="10216" spans="1:2" x14ac:dyDescent="0.25">
      <c r="A10216" t="s">
        <v>19513</v>
      </c>
      <c r="B10216" t="s">
        <v>19514</v>
      </c>
    </row>
    <row r="10217" spans="1:2" x14ac:dyDescent="0.25">
      <c r="A10217" t="s">
        <v>19515</v>
      </c>
      <c r="B10217" t="s">
        <v>19516</v>
      </c>
    </row>
    <row r="10218" spans="1:2" x14ac:dyDescent="0.25">
      <c r="A10218" t="s">
        <v>19517</v>
      </c>
      <c r="B10218" t="s">
        <v>19518</v>
      </c>
    </row>
    <row r="10219" spans="1:2" x14ac:dyDescent="0.25">
      <c r="A10219" t="s">
        <v>19519</v>
      </c>
      <c r="B10219" t="s">
        <v>14221</v>
      </c>
    </row>
    <row r="10220" spans="1:2" x14ac:dyDescent="0.25">
      <c r="A10220" t="s">
        <v>19520</v>
      </c>
      <c r="B10220" t="s">
        <v>19521</v>
      </c>
    </row>
    <row r="10221" spans="1:2" x14ac:dyDescent="0.25">
      <c r="A10221" t="s">
        <v>19540</v>
      </c>
      <c r="B10221" t="s">
        <v>19541</v>
      </c>
    </row>
    <row r="10222" spans="1:2" x14ac:dyDescent="0.25">
      <c r="A10222" t="s">
        <v>19542</v>
      </c>
      <c r="B10222" t="s">
        <v>19543</v>
      </c>
    </row>
    <row r="10223" spans="1:2" x14ac:dyDescent="0.25">
      <c r="A10223" t="s">
        <v>19544</v>
      </c>
      <c r="B10223" t="s">
        <v>19545</v>
      </c>
    </row>
    <row r="10224" spans="1:2" x14ac:dyDescent="0.25">
      <c r="A10224" t="s">
        <v>19546</v>
      </c>
      <c r="B10224" t="s">
        <v>19525</v>
      </c>
    </row>
    <row r="10225" spans="1:2" x14ac:dyDescent="0.25">
      <c r="A10225" t="s">
        <v>19547</v>
      </c>
      <c r="B10225" t="s">
        <v>19548</v>
      </c>
    </row>
    <row r="10226" spans="1:2" x14ac:dyDescent="0.25">
      <c r="A10226" t="s">
        <v>19549</v>
      </c>
      <c r="B10226" t="s">
        <v>19550</v>
      </c>
    </row>
    <row r="10227" spans="1:2" x14ac:dyDescent="0.25">
      <c r="A10227" t="s">
        <v>19522</v>
      </c>
      <c r="B10227" t="s">
        <v>19523</v>
      </c>
    </row>
    <row r="10228" spans="1:2" x14ac:dyDescent="0.25">
      <c r="A10228" t="s">
        <v>19524</v>
      </c>
      <c r="B10228" t="s">
        <v>19525</v>
      </c>
    </row>
    <row r="10229" spans="1:2" x14ac:dyDescent="0.25">
      <c r="A10229" t="s">
        <v>19526</v>
      </c>
      <c r="B10229" t="s">
        <v>19527</v>
      </c>
    </row>
    <row r="10230" spans="1:2" x14ac:dyDescent="0.25">
      <c r="A10230" t="s">
        <v>19528</v>
      </c>
      <c r="B10230" t="s">
        <v>19529</v>
      </c>
    </row>
    <row r="10231" spans="1:2" x14ac:dyDescent="0.25">
      <c r="A10231" t="s">
        <v>19530</v>
      </c>
      <c r="B10231" t="s">
        <v>19531</v>
      </c>
    </row>
    <row r="10232" spans="1:2" x14ac:dyDescent="0.25">
      <c r="A10232" t="s">
        <v>19532</v>
      </c>
      <c r="B10232" t="s">
        <v>19533</v>
      </c>
    </row>
    <row r="10233" spans="1:2" x14ac:dyDescent="0.25">
      <c r="A10233" t="s">
        <v>19534</v>
      </c>
      <c r="B10233" t="s">
        <v>19535</v>
      </c>
    </row>
    <row r="10234" spans="1:2" x14ac:dyDescent="0.25">
      <c r="A10234" t="s">
        <v>19536</v>
      </c>
      <c r="B10234" t="s">
        <v>3514</v>
      </c>
    </row>
    <row r="10235" spans="1:2" x14ac:dyDescent="0.25">
      <c r="A10235" t="s">
        <v>19537</v>
      </c>
      <c r="B10235" t="s">
        <v>19538</v>
      </c>
    </row>
    <row r="10236" spans="1:2" x14ac:dyDescent="0.25">
      <c r="A10236" t="s">
        <v>19539</v>
      </c>
      <c r="B10236" t="s">
        <v>3630</v>
      </c>
    </row>
    <row r="10237" spans="1:2" x14ac:dyDescent="0.25">
      <c r="A10237" t="s">
        <v>19551</v>
      </c>
      <c r="B10237" t="s">
        <v>19552</v>
      </c>
    </row>
    <row r="10238" spans="1:2" x14ac:dyDescent="0.25">
      <c r="A10238" t="s">
        <v>19553</v>
      </c>
      <c r="B10238" t="s">
        <v>19554</v>
      </c>
    </row>
    <row r="10239" spans="1:2" x14ac:dyDescent="0.25">
      <c r="A10239" t="s">
        <v>19555</v>
      </c>
      <c r="B10239" t="s">
        <v>19556</v>
      </c>
    </row>
    <row r="10240" spans="1:2" x14ac:dyDescent="0.25">
      <c r="A10240" t="s">
        <v>19557</v>
      </c>
      <c r="B10240" t="s">
        <v>19558</v>
      </c>
    </row>
    <row r="10241" spans="1:2" x14ac:dyDescent="0.25">
      <c r="A10241" t="s">
        <v>19559</v>
      </c>
      <c r="B10241" t="s">
        <v>1911</v>
      </c>
    </row>
    <row r="10242" spans="1:2" x14ac:dyDescent="0.25">
      <c r="A10242" t="s">
        <v>19560</v>
      </c>
      <c r="B10242" t="s">
        <v>19561</v>
      </c>
    </row>
    <row r="10243" spans="1:2" x14ac:dyDescent="0.25">
      <c r="A10243" t="s">
        <v>19562</v>
      </c>
      <c r="B10243" t="s">
        <v>10738</v>
      </c>
    </row>
    <row r="10244" spans="1:2" x14ac:dyDescent="0.25">
      <c r="A10244" t="s">
        <v>19563</v>
      </c>
      <c r="B10244" t="s">
        <v>10742</v>
      </c>
    </row>
    <row r="10245" spans="1:2" x14ac:dyDescent="0.25">
      <c r="A10245" t="s">
        <v>19564</v>
      </c>
      <c r="B10245" t="s">
        <v>12108</v>
      </c>
    </row>
    <row r="10246" spans="1:2" x14ac:dyDescent="0.25">
      <c r="A10246" t="s">
        <v>19565</v>
      </c>
      <c r="B10246" t="s">
        <v>19566</v>
      </c>
    </row>
    <row r="10247" spans="1:2" x14ac:dyDescent="0.25">
      <c r="A10247" t="s">
        <v>19567</v>
      </c>
      <c r="B10247" t="s">
        <v>19568</v>
      </c>
    </row>
    <row r="10248" spans="1:2" x14ac:dyDescent="0.25">
      <c r="A10248" t="s">
        <v>19569</v>
      </c>
      <c r="B10248" t="s">
        <v>19570</v>
      </c>
    </row>
    <row r="10249" spans="1:2" x14ac:dyDescent="0.25">
      <c r="A10249" t="s">
        <v>19571</v>
      </c>
      <c r="B10249" t="s">
        <v>19572</v>
      </c>
    </row>
    <row r="10250" spans="1:2" x14ac:dyDescent="0.25">
      <c r="A10250" t="s">
        <v>19573</v>
      </c>
      <c r="B10250" t="s">
        <v>3768</v>
      </c>
    </row>
    <row r="10251" spans="1:2" x14ac:dyDescent="0.25">
      <c r="A10251" t="s">
        <v>19574</v>
      </c>
      <c r="B10251" t="s">
        <v>16988</v>
      </c>
    </row>
    <row r="10252" spans="1:2" x14ac:dyDescent="0.25">
      <c r="A10252" t="s">
        <v>19575</v>
      </c>
      <c r="B10252" t="s">
        <v>14544</v>
      </c>
    </row>
    <row r="10253" spans="1:2" x14ac:dyDescent="0.25">
      <c r="A10253" t="s">
        <v>19576</v>
      </c>
      <c r="B10253" t="s">
        <v>19577</v>
      </c>
    </row>
    <row r="10254" spans="1:2" x14ac:dyDescent="0.25">
      <c r="A10254" t="s">
        <v>19578</v>
      </c>
      <c r="B10254" t="s">
        <v>19579</v>
      </c>
    </row>
    <row r="10255" spans="1:2" x14ac:dyDescent="0.25">
      <c r="A10255" t="s">
        <v>19580</v>
      </c>
      <c r="B10255" t="s">
        <v>13105</v>
      </c>
    </row>
    <row r="10256" spans="1:2" x14ac:dyDescent="0.25">
      <c r="A10256" t="s">
        <v>19581</v>
      </c>
      <c r="B10256" t="s">
        <v>3329</v>
      </c>
    </row>
    <row r="10257" spans="1:2" x14ac:dyDescent="0.25">
      <c r="A10257" t="s">
        <v>19582</v>
      </c>
      <c r="B10257" t="s">
        <v>19583</v>
      </c>
    </row>
    <row r="10258" spans="1:2" x14ac:dyDescent="0.25">
      <c r="A10258" t="s">
        <v>19584</v>
      </c>
      <c r="B10258" t="s">
        <v>12422</v>
      </c>
    </row>
    <row r="10259" spans="1:2" x14ac:dyDescent="0.25">
      <c r="A10259" t="s">
        <v>19585</v>
      </c>
      <c r="B10259" t="s">
        <v>19586</v>
      </c>
    </row>
    <row r="10260" spans="1:2" x14ac:dyDescent="0.25">
      <c r="A10260" t="s">
        <v>19587</v>
      </c>
      <c r="B10260" t="s">
        <v>19588</v>
      </c>
    </row>
    <row r="10261" spans="1:2" x14ac:dyDescent="0.25">
      <c r="A10261" t="s">
        <v>19589</v>
      </c>
      <c r="B10261" t="s">
        <v>11936</v>
      </c>
    </row>
    <row r="10262" spans="1:2" x14ac:dyDescent="0.25">
      <c r="A10262" t="s">
        <v>19590</v>
      </c>
      <c r="B10262" t="s">
        <v>6955</v>
      </c>
    </row>
    <row r="10263" spans="1:2" x14ac:dyDescent="0.25">
      <c r="A10263" t="s">
        <v>19591</v>
      </c>
      <c r="B10263" t="s">
        <v>19592</v>
      </c>
    </row>
    <row r="10264" spans="1:2" x14ac:dyDescent="0.25">
      <c r="A10264" t="s">
        <v>19593</v>
      </c>
      <c r="B10264" t="s">
        <v>19594</v>
      </c>
    </row>
    <row r="10265" spans="1:2" x14ac:dyDescent="0.25">
      <c r="A10265" t="s">
        <v>19595</v>
      </c>
      <c r="B10265" t="s">
        <v>19596</v>
      </c>
    </row>
    <row r="10266" spans="1:2" x14ac:dyDescent="0.25">
      <c r="A10266" t="s">
        <v>19597</v>
      </c>
      <c r="B10266" t="s">
        <v>19598</v>
      </c>
    </row>
    <row r="10267" spans="1:2" x14ac:dyDescent="0.25">
      <c r="A10267" t="s">
        <v>19599</v>
      </c>
      <c r="B10267" t="s">
        <v>5850</v>
      </c>
    </row>
    <row r="10268" spans="1:2" x14ac:dyDescent="0.25">
      <c r="A10268" t="s">
        <v>19600</v>
      </c>
      <c r="B10268" t="s">
        <v>14820</v>
      </c>
    </row>
    <row r="10269" spans="1:2" x14ac:dyDescent="0.25">
      <c r="A10269" t="s">
        <v>19601</v>
      </c>
      <c r="B10269" t="s">
        <v>15587</v>
      </c>
    </row>
    <row r="10270" spans="1:2" x14ac:dyDescent="0.25">
      <c r="A10270" t="s">
        <v>19602</v>
      </c>
      <c r="B10270" t="s">
        <v>19603</v>
      </c>
    </row>
    <row r="10271" spans="1:2" x14ac:dyDescent="0.25">
      <c r="A10271" t="s">
        <v>19604</v>
      </c>
      <c r="B10271" t="s">
        <v>19605</v>
      </c>
    </row>
    <row r="10272" spans="1:2" x14ac:dyDescent="0.25">
      <c r="A10272" t="s">
        <v>19606</v>
      </c>
      <c r="B10272" t="s">
        <v>19607</v>
      </c>
    </row>
    <row r="10273" spans="1:2" x14ac:dyDescent="0.25">
      <c r="A10273" t="s">
        <v>19608</v>
      </c>
      <c r="B10273" t="s">
        <v>19609</v>
      </c>
    </row>
    <row r="10274" spans="1:2" x14ac:dyDescent="0.25">
      <c r="A10274" t="s">
        <v>19610</v>
      </c>
      <c r="B10274" t="s">
        <v>19611</v>
      </c>
    </row>
    <row r="10275" spans="1:2" x14ac:dyDescent="0.25">
      <c r="A10275" t="s">
        <v>19612</v>
      </c>
      <c r="B10275" t="s">
        <v>19613</v>
      </c>
    </row>
    <row r="10276" spans="1:2" x14ac:dyDescent="0.25">
      <c r="A10276" t="s">
        <v>19614</v>
      </c>
      <c r="B10276" t="s">
        <v>19615</v>
      </c>
    </row>
    <row r="10277" spans="1:2" x14ac:dyDescent="0.25">
      <c r="A10277" t="s">
        <v>19616</v>
      </c>
      <c r="B10277" t="s">
        <v>19617</v>
      </c>
    </row>
    <row r="10278" spans="1:2" x14ac:dyDescent="0.25">
      <c r="A10278" t="s">
        <v>19618</v>
      </c>
      <c r="B10278" t="s">
        <v>19619</v>
      </c>
    </row>
    <row r="10279" spans="1:2" x14ac:dyDescent="0.25">
      <c r="A10279" t="s">
        <v>19620</v>
      </c>
      <c r="B10279" t="s">
        <v>19621</v>
      </c>
    </row>
    <row r="10280" spans="1:2" x14ac:dyDescent="0.25">
      <c r="A10280" t="s">
        <v>19622</v>
      </c>
      <c r="B10280" t="s">
        <v>19623</v>
      </c>
    </row>
    <row r="10281" spans="1:2" x14ac:dyDescent="0.25">
      <c r="A10281" t="s">
        <v>19624</v>
      </c>
      <c r="B10281" t="s">
        <v>18035</v>
      </c>
    </row>
    <row r="10282" spans="1:2" x14ac:dyDescent="0.25">
      <c r="A10282" t="s">
        <v>19625</v>
      </c>
      <c r="B10282" t="s">
        <v>19626</v>
      </c>
    </row>
    <row r="10283" spans="1:2" x14ac:dyDescent="0.25">
      <c r="A10283" t="s">
        <v>19627</v>
      </c>
      <c r="B10283" t="s">
        <v>19628</v>
      </c>
    </row>
    <row r="10284" spans="1:2" x14ac:dyDescent="0.25">
      <c r="A10284" t="s">
        <v>19629</v>
      </c>
      <c r="B10284" t="s">
        <v>13468</v>
      </c>
    </row>
    <row r="10285" spans="1:2" x14ac:dyDescent="0.25">
      <c r="A10285" t="s">
        <v>19630</v>
      </c>
      <c r="B10285" t="s">
        <v>12575</v>
      </c>
    </row>
    <row r="10286" spans="1:2" x14ac:dyDescent="0.25">
      <c r="A10286" t="s">
        <v>19631</v>
      </c>
      <c r="B10286" t="s">
        <v>17072</v>
      </c>
    </row>
    <row r="10287" spans="1:2" x14ac:dyDescent="0.25">
      <c r="A10287" t="s">
        <v>19632</v>
      </c>
      <c r="B10287" t="s">
        <v>15883</v>
      </c>
    </row>
    <row r="10288" spans="1:2" x14ac:dyDescent="0.25">
      <c r="A10288" t="s">
        <v>19633</v>
      </c>
      <c r="B10288" t="s">
        <v>19634</v>
      </c>
    </row>
    <row r="10289" spans="1:2" x14ac:dyDescent="0.25">
      <c r="A10289" t="s">
        <v>19635</v>
      </c>
      <c r="B10289" t="s">
        <v>19636</v>
      </c>
    </row>
    <row r="10290" spans="1:2" x14ac:dyDescent="0.25">
      <c r="A10290" t="s">
        <v>19637</v>
      </c>
      <c r="B10290" t="s">
        <v>19638</v>
      </c>
    </row>
    <row r="10291" spans="1:2" x14ac:dyDescent="0.25">
      <c r="A10291" t="s">
        <v>19639</v>
      </c>
      <c r="B10291" t="s">
        <v>19640</v>
      </c>
    </row>
    <row r="10292" spans="1:2" x14ac:dyDescent="0.25">
      <c r="A10292" t="s">
        <v>19641</v>
      </c>
      <c r="B10292" t="s">
        <v>19642</v>
      </c>
    </row>
    <row r="10293" spans="1:2" x14ac:dyDescent="0.25">
      <c r="A10293" t="s">
        <v>19643</v>
      </c>
      <c r="B10293" t="s">
        <v>19644</v>
      </c>
    </row>
    <row r="10294" spans="1:2" x14ac:dyDescent="0.25">
      <c r="A10294" t="s">
        <v>19645</v>
      </c>
      <c r="B10294" t="s">
        <v>19646</v>
      </c>
    </row>
    <row r="10295" spans="1:2" x14ac:dyDescent="0.25">
      <c r="A10295" t="s">
        <v>19647</v>
      </c>
      <c r="B10295" t="s">
        <v>19648</v>
      </c>
    </row>
    <row r="10296" spans="1:2" x14ac:dyDescent="0.25">
      <c r="A10296" t="s">
        <v>19649</v>
      </c>
      <c r="B10296" t="s">
        <v>19650</v>
      </c>
    </row>
    <row r="10297" spans="1:2" x14ac:dyDescent="0.25">
      <c r="A10297" t="s">
        <v>19651</v>
      </c>
      <c r="B10297" t="s">
        <v>19652</v>
      </c>
    </row>
    <row r="10298" spans="1:2" x14ac:dyDescent="0.25">
      <c r="A10298" t="s">
        <v>19653</v>
      </c>
      <c r="B10298" t="s">
        <v>19654</v>
      </c>
    </row>
    <row r="10299" spans="1:2" x14ac:dyDescent="0.25">
      <c r="A10299" t="s">
        <v>19655</v>
      </c>
      <c r="B10299" t="s">
        <v>5951</v>
      </c>
    </row>
    <row r="10300" spans="1:2" x14ac:dyDescent="0.25">
      <c r="A10300" t="s">
        <v>19656</v>
      </c>
      <c r="B10300" t="s">
        <v>19657</v>
      </c>
    </row>
    <row r="10301" spans="1:2" x14ac:dyDescent="0.25">
      <c r="A10301" t="s">
        <v>19658</v>
      </c>
      <c r="B10301" t="s">
        <v>3944</v>
      </c>
    </row>
    <row r="10302" spans="1:2" x14ac:dyDescent="0.25">
      <c r="A10302" t="s">
        <v>19665</v>
      </c>
      <c r="B10302" t="s">
        <v>12605</v>
      </c>
    </row>
    <row r="10303" spans="1:2" x14ac:dyDescent="0.25">
      <c r="A10303" t="s">
        <v>19659</v>
      </c>
      <c r="B10303" t="s">
        <v>13288</v>
      </c>
    </row>
    <row r="10304" spans="1:2" x14ac:dyDescent="0.25">
      <c r="A10304" t="s">
        <v>19660</v>
      </c>
      <c r="B10304" t="s">
        <v>19661</v>
      </c>
    </row>
    <row r="10305" spans="1:2" x14ac:dyDescent="0.25">
      <c r="A10305" t="s">
        <v>19662</v>
      </c>
      <c r="B10305" t="s">
        <v>19663</v>
      </c>
    </row>
    <row r="10306" spans="1:2" x14ac:dyDescent="0.25">
      <c r="A10306" t="s">
        <v>19664</v>
      </c>
      <c r="B10306" t="s">
        <v>3525</v>
      </c>
    </row>
    <row r="10307" spans="1:2" x14ac:dyDescent="0.25">
      <c r="A10307" t="s">
        <v>19666</v>
      </c>
      <c r="B10307" t="s">
        <v>19667</v>
      </c>
    </row>
    <row r="10308" spans="1:2" x14ac:dyDescent="0.25">
      <c r="A10308" t="s">
        <v>19668</v>
      </c>
      <c r="B10308" t="s">
        <v>19667</v>
      </c>
    </row>
    <row r="10309" spans="1:2" x14ac:dyDescent="0.25">
      <c r="A10309" t="s">
        <v>19669</v>
      </c>
      <c r="B10309" t="s">
        <v>8540</v>
      </c>
    </row>
    <row r="10310" spans="1:2" x14ac:dyDescent="0.25">
      <c r="A10310" t="s">
        <v>19670</v>
      </c>
      <c r="B10310" t="s">
        <v>3134</v>
      </c>
    </row>
    <row r="10311" spans="1:2" x14ac:dyDescent="0.25">
      <c r="A10311" t="s">
        <v>19671</v>
      </c>
      <c r="B10311" t="s">
        <v>2431</v>
      </c>
    </row>
    <row r="10312" spans="1:2" x14ac:dyDescent="0.25">
      <c r="A10312" t="s">
        <v>19672</v>
      </c>
      <c r="B10312" t="s">
        <v>19673</v>
      </c>
    </row>
    <row r="10313" spans="1:2" x14ac:dyDescent="0.25">
      <c r="A10313" t="s">
        <v>19674</v>
      </c>
      <c r="B10313" t="s">
        <v>19675</v>
      </c>
    </row>
    <row r="10314" spans="1:2" x14ac:dyDescent="0.25">
      <c r="A10314" t="s">
        <v>19676</v>
      </c>
      <c r="B10314" t="s">
        <v>19677</v>
      </c>
    </row>
    <row r="10315" spans="1:2" x14ac:dyDescent="0.25">
      <c r="A10315" t="s">
        <v>19678</v>
      </c>
      <c r="B10315" t="s">
        <v>19679</v>
      </c>
    </row>
    <row r="10316" spans="1:2" x14ac:dyDescent="0.25">
      <c r="A10316" t="s">
        <v>19680</v>
      </c>
      <c r="B10316" t="s">
        <v>12076</v>
      </c>
    </row>
    <row r="10317" spans="1:2" x14ac:dyDescent="0.25">
      <c r="A10317" t="s">
        <v>19681</v>
      </c>
      <c r="B10317" t="s">
        <v>19682</v>
      </c>
    </row>
    <row r="10318" spans="1:2" x14ac:dyDescent="0.25">
      <c r="A10318" t="s">
        <v>19683</v>
      </c>
      <c r="B10318" t="s">
        <v>19684</v>
      </c>
    </row>
    <row r="10319" spans="1:2" x14ac:dyDescent="0.25">
      <c r="A10319" t="s">
        <v>19685</v>
      </c>
      <c r="B10319" t="s">
        <v>17828</v>
      </c>
    </row>
    <row r="10320" spans="1:2" x14ac:dyDescent="0.25">
      <c r="A10320" t="s">
        <v>19686</v>
      </c>
      <c r="B10320" t="s">
        <v>3139</v>
      </c>
    </row>
    <row r="10321" spans="1:2" x14ac:dyDescent="0.25">
      <c r="A10321" t="s">
        <v>19687</v>
      </c>
      <c r="B10321" t="s">
        <v>5311</v>
      </c>
    </row>
    <row r="10322" spans="1:2" x14ac:dyDescent="0.25">
      <c r="A10322" t="s">
        <v>19688</v>
      </c>
      <c r="B10322" t="s">
        <v>19689</v>
      </c>
    </row>
    <row r="10323" spans="1:2" x14ac:dyDescent="0.25">
      <c r="A10323" t="s">
        <v>19690</v>
      </c>
      <c r="B10323" t="s">
        <v>13527</v>
      </c>
    </row>
    <row r="10324" spans="1:2" x14ac:dyDescent="0.25">
      <c r="A10324" t="s">
        <v>19691</v>
      </c>
      <c r="B10324" t="s">
        <v>19692</v>
      </c>
    </row>
    <row r="10325" spans="1:2" x14ac:dyDescent="0.25">
      <c r="A10325" t="s">
        <v>19693</v>
      </c>
      <c r="B10325" t="s">
        <v>19694</v>
      </c>
    </row>
    <row r="10326" spans="1:2" x14ac:dyDescent="0.25">
      <c r="A10326" t="s">
        <v>19695</v>
      </c>
      <c r="B10326" t="s">
        <v>19696</v>
      </c>
    </row>
    <row r="10327" spans="1:2" x14ac:dyDescent="0.25">
      <c r="A10327" t="s">
        <v>19697</v>
      </c>
      <c r="B10327" t="s">
        <v>19698</v>
      </c>
    </row>
    <row r="10328" spans="1:2" x14ac:dyDescent="0.25">
      <c r="A10328" t="s">
        <v>19699</v>
      </c>
      <c r="B10328" t="s">
        <v>10594</v>
      </c>
    </row>
    <row r="10329" spans="1:2" x14ac:dyDescent="0.25">
      <c r="A10329" t="s">
        <v>19700</v>
      </c>
      <c r="B10329" t="s">
        <v>19701</v>
      </c>
    </row>
    <row r="10330" spans="1:2" x14ac:dyDescent="0.25">
      <c r="A10330" t="s">
        <v>19702</v>
      </c>
      <c r="B10330" t="s">
        <v>18658</v>
      </c>
    </row>
    <row r="10331" spans="1:2" x14ac:dyDescent="0.25">
      <c r="A10331" t="s">
        <v>19703</v>
      </c>
      <c r="B10331" t="s">
        <v>14112</v>
      </c>
    </row>
    <row r="10332" spans="1:2" x14ac:dyDescent="0.25">
      <c r="A10332" t="s">
        <v>19704</v>
      </c>
      <c r="B10332" t="s">
        <v>2544</v>
      </c>
    </row>
    <row r="10333" spans="1:2" x14ac:dyDescent="0.25">
      <c r="A10333" t="s">
        <v>19705</v>
      </c>
      <c r="B10333" t="s">
        <v>15005</v>
      </c>
    </row>
    <row r="10334" spans="1:2" x14ac:dyDescent="0.25">
      <c r="A10334" t="s">
        <v>19706</v>
      </c>
      <c r="B10334" t="s">
        <v>19707</v>
      </c>
    </row>
    <row r="10335" spans="1:2" x14ac:dyDescent="0.25">
      <c r="A10335" t="s">
        <v>19708</v>
      </c>
      <c r="B10335" t="s">
        <v>12085</v>
      </c>
    </row>
    <row r="10336" spans="1:2" x14ac:dyDescent="0.25">
      <c r="A10336" t="s">
        <v>19709</v>
      </c>
      <c r="B10336" t="s">
        <v>19710</v>
      </c>
    </row>
    <row r="10337" spans="1:2" x14ac:dyDescent="0.25">
      <c r="A10337" t="s">
        <v>19711</v>
      </c>
      <c r="B10337" t="s">
        <v>19712</v>
      </c>
    </row>
    <row r="10338" spans="1:2" x14ac:dyDescent="0.25">
      <c r="A10338" t="s">
        <v>19713</v>
      </c>
      <c r="B10338" t="s">
        <v>19714</v>
      </c>
    </row>
    <row r="10339" spans="1:2" x14ac:dyDescent="0.25">
      <c r="A10339" t="s">
        <v>19715</v>
      </c>
      <c r="B10339" t="s">
        <v>5792</v>
      </c>
    </row>
    <row r="10340" spans="1:2" x14ac:dyDescent="0.25">
      <c r="A10340" t="s">
        <v>19716</v>
      </c>
      <c r="B10340" t="s">
        <v>16504</v>
      </c>
    </row>
    <row r="10341" spans="1:2" x14ac:dyDescent="0.25">
      <c r="A10341" t="s">
        <v>19717</v>
      </c>
      <c r="B10341" t="s">
        <v>19718</v>
      </c>
    </row>
    <row r="10342" spans="1:2" x14ac:dyDescent="0.25">
      <c r="A10342" t="s">
        <v>19719</v>
      </c>
      <c r="B10342" t="s">
        <v>19720</v>
      </c>
    </row>
    <row r="10343" spans="1:2" x14ac:dyDescent="0.25">
      <c r="A10343" t="s">
        <v>19721</v>
      </c>
      <c r="B10343" t="s">
        <v>11388</v>
      </c>
    </row>
    <row r="10344" spans="1:2" x14ac:dyDescent="0.25">
      <c r="A10344" t="s">
        <v>19722</v>
      </c>
      <c r="B10344" t="s">
        <v>3171</v>
      </c>
    </row>
    <row r="10345" spans="1:2" x14ac:dyDescent="0.25">
      <c r="A10345" t="s">
        <v>19723</v>
      </c>
      <c r="B10345" t="s">
        <v>19724</v>
      </c>
    </row>
    <row r="10346" spans="1:2" x14ac:dyDescent="0.25">
      <c r="A10346" t="s">
        <v>19725</v>
      </c>
      <c r="B10346" t="s">
        <v>11312</v>
      </c>
    </row>
    <row r="10347" spans="1:2" x14ac:dyDescent="0.25">
      <c r="A10347" t="s">
        <v>19726</v>
      </c>
      <c r="B10347" t="s">
        <v>19727</v>
      </c>
    </row>
    <row r="10348" spans="1:2" x14ac:dyDescent="0.25">
      <c r="A10348" t="s">
        <v>19728</v>
      </c>
      <c r="B10348" t="s">
        <v>19729</v>
      </c>
    </row>
    <row r="10349" spans="1:2" x14ac:dyDescent="0.25">
      <c r="A10349" t="s">
        <v>19730</v>
      </c>
      <c r="B10349" t="s">
        <v>19731</v>
      </c>
    </row>
    <row r="10350" spans="1:2" x14ac:dyDescent="0.25">
      <c r="A10350" t="s">
        <v>19732</v>
      </c>
      <c r="B10350" t="s">
        <v>19733</v>
      </c>
    </row>
    <row r="10351" spans="1:2" x14ac:dyDescent="0.25">
      <c r="A10351" t="s">
        <v>19734</v>
      </c>
      <c r="B10351" t="s">
        <v>19735</v>
      </c>
    </row>
    <row r="10352" spans="1:2" x14ac:dyDescent="0.25">
      <c r="A10352" t="s">
        <v>19736</v>
      </c>
      <c r="B10352" t="s">
        <v>11817</v>
      </c>
    </row>
    <row r="10353" spans="1:2" x14ac:dyDescent="0.25">
      <c r="A10353" t="s">
        <v>19737</v>
      </c>
      <c r="B10353" t="s">
        <v>9500</v>
      </c>
    </row>
    <row r="10354" spans="1:2" x14ac:dyDescent="0.25">
      <c r="A10354" t="s">
        <v>19738</v>
      </c>
      <c r="B10354" t="s">
        <v>19739</v>
      </c>
    </row>
    <row r="10355" spans="1:2" x14ac:dyDescent="0.25">
      <c r="A10355" t="s">
        <v>19740</v>
      </c>
      <c r="B10355" t="s">
        <v>19741</v>
      </c>
    </row>
    <row r="10356" spans="1:2" x14ac:dyDescent="0.25">
      <c r="A10356" t="s">
        <v>19742</v>
      </c>
      <c r="B10356" t="s">
        <v>8898</v>
      </c>
    </row>
    <row r="10357" spans="1:2" x14ac:dyDescent="0.25">
      <c r="A10357" t="s">
        <v>19743</v>
      </c>
      <c r="B10357" t="s">
        <v>4543</v>
      </c>
    </row>
    <row r="10358" spans="1:2" x14ac:dyDescent="0.25">
      <c r="A10358" t="s">
        <v>19744</v>
      </c>
      <c r="B10358" t="s">
        <v>19745</v>
      </c>
    </row>
    <row r="10359" spans="1:2" x14ac:dyDescent="0.25">
      <c r="A10359" t="s">
        <v>19746</v>
      </c>
      <c r="B10359" t="s">
        <v>19747</v>
      </c>
    </row>
    <row r="10360" spans="1:2" x14ac:dyDescent="0.25">
      <c r="A10360" t="s">
        <v>19748</v>
      </c>
      <c r="B10360" t="s">
        <v>19749</v>
      </c>
    </row>
    <row r="10361" spans="1:2" x14ac:dyDescent="0.25">
      <c r="A10361" t="s">
        <v>19750</v>
      </c>
      <c r="B10361" t="s">
        <v>19751</v>
      </c>
    </row>
    <row r="10362" spans="1:2" x14ac:dyDescent="0.25">
      <c r="A10362" t="s">
        <v>19752</v>
      </c>
      <c r="B10362" t="s">
        <v>1739</v>
      </c>
    </row>
    <row r="10363" spans="1:2" x14ac:dyDescent="0.25">
      <c r="A10363" t="s">
        <v>19753</v>
      </c>
      <c r="B10363" t="s">
        <v>19754</v>
      </c>
    </row>
    <row r="10364" spans="1:2" x14ac:dyDescent="0.25">
      <c r="A10364" t="s">
        <v>19755</v>
      </c>
      <c r="B10364" t="s">
        <v>19756</v>
      </c>
    </row>
    <row r="10365" spans="1:2" x14ac:dyDescent="0.25">
      <c r="A10365" t="s">
        <v>19757</v>
      </c>
      <c r="B10365" t="s">
        <v>2300</v>
      </c>
    </row>
    <row r="10366" spans="1:2" x14ac:dyDescent="0.25">
      <c r="A10366" t="s">
        <v>19758</v>
      </c>
      <c r="B10366" t="s">
        <v>3034</v>
      </c>
    </row>
    <row r="10367" spans="1:2" x14ac:dyDescent="0.25">
      <c r="A10367" t="s">
        <v>19759</v>
      </c>
      <c r="B10367" t="s">
        <v>10136</v>
      </c>
    </row>
    <row r="10368" spans="1:2" x14ac:dyDescent="0.25">
      <c r="A10368" t="s">
        <v>19760</v>
      </c>
      <c r="B10368" t="s">
        <v>2742</v>
      </c>
    </row>
    <row r="10369" spans="1:2" x14ac:dyDescent="0.25">
      <c r="A10369" t="s">
        <v>19761</v>
      </c>
      <c r="B10369" t="s">
        <v>19762</v>
      </c>
    </row>
    <row r="10370" spans="1:2" x14ac:dyDescent="0.25">
      <c r="A10370" t="s">
        <v>19763</v>
      </c>
      <c r="B10370" t="s">
        <v>19764</v>
      </c>
    </row>
    <row r="10371" spans="1:2" x14ac:dyDescent="0.25">
      <c r="A10371" t="s">
        <v>19765</v>
      </c>
      <c r="B10371" t="s">
        <v>9609</v>
      </c>
    </row>
    <row r="10372" spans="1:2" x14ac:dyDescent="0.25">
      <c r="A10372" t="s">
        <v>19766</v>
      </c>
      <c r="B10372" t="s">
        <v>19767</v>
      </c>
    </row>
    <row r="10373" spans="1:2" x14ac:dyDescent="0.25">
      <c r="A10373" t="s">
        <v>19768</v>
      </c>
      <c r="B10373" t="s">
        <v>2647</v>
      </c>
    </row>
    <row r="10374" spans="1:2" x14ac:dyDescent="0.25">
      <c r="A10374" t="s">
        <v>19769</v>
      </c>
      <c r="B10374" t="s">
        <v>1772</v>
      </c>
    </row>
    <row r="10375" spans="1:2" x14ac:dyDescent="0.25">
      <c r="A10375" t="s">
        <v>19770</v>
      </c>
      <c r="B10375" t="s">
        <v>19771</v>
      </c>
    </row>
    <row r="10376" spans="1:2" x14ac:dyDescent="0.25">
      <c r="A10376" t="s">
        <v>19772</v>
      </c>
      <c r="B10376" t="s">
        <v>9624</v>
      </c>
    </row>
    <row r="10377" spans="1:2" x14ac:dyDescent="0.25">
      <c r="A10377" t="s">
        <v>19773</v>
      </c>
      <c r="B10377" t="s">
        <v>1959</v>
      </c>
    </row>
    <row r="10378" spans="1:2" x14ac:dyDescent="0.25">
      <c r="A10378" t="s">
        <v>19774</v>
      </c>
      <c r="B10378" t="s">
        <v>1947</v>
      </c>
    </row>
    <row r="10379" spans="1:2" x14ac:dyDescent="0.25">
      <c r="A10379" t="s">
        <v>19775</v>
      </c>
      <c r="B10379" t="s">
        <v>19776</v>
      </c>
    </row>
    <row r="10380" spans="1:2" x14ac:dyDescent="0.25">
      <c r="A10380" t="s">
        <v>19777</v>
      </c>
      <c r="B10380" t="s">
        <v>8186</v>
      </c>
    </row>
    <row r="10381" spans="1:2" x14ac:dyDescent="0.25">
      <c r="A10381" t="s">
        <v>19778</v>
      </c>
      <c r="B10381" t="s">
        <v>15744</v>
      </c>
    </row>
    <row r="10382" spans="1:2" x14ac:dyDescent="0.25">
      <c r="A10382" t="s">
        <v>19779</v>
      </c>
      <c r="B10382" t="s">
        <v>5906</v>
      </c>
    </row>
    <row r="10383" spans="1:2" x14ac:dyDescent="0.25">
      <c r="A10383" t="s">
        <v>19780</v>
      </c>
      <c r="B10383" t="s">
        <v>19781</v>
      </c>
    </row>
    <row r="10384" spans="1:2" x14ac:dyDescent="0.25">
      <c r="A10384" t="s">
        <v>19782</v>
      </c>
      <c r="B10384" t="s">
        <v>19783</v>
      </c>
    </row>
    <row r="10385" spans="1:2" x14ac:dyDescent="0.25">
      <c r="A10385" t="s">
        <v>19784</v>
      </c>
      <c r="B10385" t="s">
        <v>2318</v>
      </c>
    </row>
    <row r="10386" spans="1:2" x14ac:dyDescent="0.25">
      <c r="A10386" t="s">
        <v>19785</v>
      </c>
      <c r="B10386" t="s">
        <v>9681</v>
      </c>
    </row>
    <row r="10387" spans="1:2" x14ac:dyDescent="0.25">
      <c r="A10387" t="s">
        <v>19786</v>
      </c>
      <c r="B10387" t="s">
        <v>10270</v>
      </c>
    </row>
    <row r="10388" spans="1:2" x14ac:dyDescent="0.25">
      <c r="A10388" t="s">
        <v>19787</v>
      </c>
      <c r="B10388" t="s">
        <v>19788</v>
      </c>
    </row>
    <row r="10389" spans="1:2" x14ac:dyDescent="0.25">
      <c r="A10389" t="s">
        <v>19789</v>
      </c>
      <c r="B10389" t="s">
        <v>3153</v>
      </c>
    </row>
    <row r="10390" spans="1:2" x14ac:dyDescent="0.25">
      <c r="A10390" t="s">
        <v>19790</v>
      </c>
      <c r="B10390" t="s">
        <v>19791</v>
      </c>
    </row>
    <row r="10391" spans="1:2" x14ac:dyDescent="0.25">
      <c r="A10391" t="s">
        <v>19792</v>
      </c>
      <c r="B10391" t="s">
        <v>5685</v>
      </c>
    </row>
    <row r="10392" spans="1:2" x14ac:dyDescent="0.25">
      <c r="A10392" t="s">
        <v>20163</v>
      </c>
      <c r="B10392" t="s">
        <v>20164</v>
      </c>
    </row>
    <row r="10393" spans="1:2" x14ac:dyDescent="0.25">
      <c r="A10393" t="s">
        <v>20165</v>
      </c>
      <c r="B10393" t="s">
        <v>20166</v>
      </c>
    </row>
    <row r="10394" spans="1:2" x14ac:dyDescent="0.25">
      <c r="A10394" t="s">
        <v>19818</v>
      </c>
      <c r="B10394" t="s">
        <v>5228</v>
      </c>
    </row>
    <row r="10395" spans="1:2" x14ac:dyDescent="0.25">
      <c r="A10395" t="s">
        <v>19819</v>
      </c>
      <c r="B10395" t="s">
        <v>19820</v>
      </c>
    </row>
    <row r="10396" spans="1:2" x14ac:dyDescent="0.25">
      <c r="A10396" t="s">
        <v>19821</v>
      </c>
      <c r="B10396" t="s">
        <v>19822</v>
      </c>
    </row>
    <row r="10397" spans="1:2" x14ac:dyDescent="0.25">
      <c r="A10397" t="s">
        <v>19823</v>
      </c>
      <c r="B10397" t="s">
        <v>14012</v>
      </c>
    </row>
    <row r="10398" spans="1:2" x14ac:dyDescent="0.25">
      <c r="A10398" t="s">
        <v>19824</v>
      </c>
      <c r="B10398" t="s">
        <v>15147</v>
      </c>
    </row>
    <row r="10399" spans="1:2" x14ac:dyDescent="0.25">
      <c r="A10399" t="s">
        <v>19825</v>
      </c>
      <c r="B10399" t="s">
        <v>19826</v>
      </c>
    </row>
    <row r="10400" spans="1:2" x14ac:dyDescent="0.25">
      <c r="A10400" t="s">
        <v>19827</v>
      </c>
      <c r="B10400" t="s">
        <v>19828</v>
      </c>
    </row>
    <row r="10401" spans="1:2" x14ac:dyDescent="0.25">
      <c r="A10401" t="s">
        <v>19829</v>
      </c>
      <c r="B10401" t="s">
        <v>12543</v>
      </c>
    </row>
    <row r="10402" spans="1:2" x14ac:dyDescent="0.25">
      <c r="A10402" t="s">
        <v>19830</v>
      </c>
      <c r="B10402" t="s">
        <v>2703</v>
      </c>
    </row>
    <row r="10403" spans="1:2" x14ac:dyDescent="0.25">
      <c r="A10403" t="s">
        <v>19831</v>
      </c>
      <c r="B10403" t="s">
        <v>19419</v>
      </c>
    </row>
    <row r="10404" spans="1:2" x14ac:dyDescent="0.25">
      <c r="A10404" t="s">
        <v>19832</v>
      </c>
      <c r="B10404" t="s">
        <v>1935</v>
      </c>
    </row>
    <row r="10405" spans="1:2" x14ac:dyDescent="0.25">
      <c r="A10405" t="s">
        <v>19833</v>
      </c>
      <c r="B10405" t="s">
        <v>19834</v>
      </c>
    </row>
    <row r="10406" spans="1:2" x14ac:dyDescent="0.25">
      <c r="A10406" t="s">
        <v>19835</v>
      </c>
      <c r="B10406" t="s">
        <v>2544</v>
      </c>
    </row>
    <row r="10407" spans="1:2" x14ac:dyDescent="0.25">
      <c r="A10407" t="s">
        <v>19836</v>
      </c>
      <c r="B10407" t="s">
        <v>19837</v>
      </c>
    </row>
    <row r="10408" spans="1:2" x14ac:dyDescent="0.25">
      <c r="A10408" t="s">
        <v>19838</v>
      </c>
      <c r="B10408" t="s">
        <v>14911</v>
      </c>
    </row>
    <row r="10409" spans="1:2" x14ac:dyDescent="0.25">
      <c r="A10409" t="s">
        <v>19839</v>
      </c>
      <c r="B10409" t="s">
        <v>1953</v>
      </c>
    </row>
    <row r="10410" spans="1:2" x14ac:dyDescent="0.25">
      <c r="A10410" t="s">
        <v>19840</v>
      </c>
      <c r="B10410" t="s">
        <v>19841</v>
      </c>
    </row>
    <row r="10411" spans="1:2" x14ac:dyDescent="0.25">
      <c r="A10411" t="s">
        <v>19842</v>
      </c>
      <c r="B10411" t="s">
        <v>19843</v>
      </c>
    </row>
    <row r="10412" spans="1:2" x14ac:dyDescent="0.25">
      <c r="A10412" t="s">
        <v>19844</v>
      </c>
      <c r="B10412" t="s">
        <v>2749</v>
      </c>
    </row>
    <row r="10413" spans="1:2" x14ac:dyDescent="0.25">
      <c r="A10413" t="s">
        <v>19845</v>
      </c>
      <c r="B10413" t="s">
        <v>19846</v>
      </c>
    </row>
    <row r="10414" spans="1:2" x14ac:dyDescent="0.25">
      <c r="A10414" t="s">
        <v>19847</v>
      </c>
      <c r="B10414" t="s">
        <v>1822</v>
      </c>
    </row>
    <row r="10415" spans="1:2" x14ac:dyDescent="0.25">
      <c r="A10415" t="s">
        <v>19848</v>
      </c>
      <c r="B10415" t="s">
        <v>1739</v>
      </c>
    </row>
    <row r="10416" spans="1:2" x14ac:dyDescent="0.25">
      <c r="A10416" t="s">
        <v>19849</v>
      </c>
      <c r="B10416" t="s">
        <v>19850</v>
      </c>
    </row>
    <row r="10417" spans="1:2" x14ac:dyDescent="0.25">
      <c r="A10417" t="s">
        <v>19851</v>
      </c>
      <c r="B10417" t="s">
        <v>1997</v>
      </c>
    </row>
    <row r="10418" spans="1:2" x14ac:dyDescent="0.25">
      <c r="A10418" t="s">
        <v>19852</v>
      </c>
      <c r="B10418" t="s">
        <v>19853</v>
      </c>
    </row>
    <row r="10419" spans="1:2" x14ac:dyDescent="0.25">
      <c r="A10419" t="s">
        <v>19854</v>
      </c>
      <c r="B10419" t="s">
        <v>14836</v>
      </c>
    </row>
    <row r="10420" spans="1:2" x14ac:dyDescent="0.25">
      <c r="A10420" t="s">
        <v>19855</v>
      </c>
      <c r="B10420" t="s">
        <v>19856</v>
      </c>
    </row>
    <row r="10421" spans="1:2" x14ac:dyDescent="0.25">
      <c r="A10421" t="s">
        <v>19857</v>
      </c>
      <c r="B10421" t="s">
        <v>2008</v>
      </c>
    </row>
    <row r="10422" spans="1:2" x14ac:dyDescent="0.25">
      <c r="A10422" t="s">
        <v>19858</v>
      </c>
      <c r="B10422" t="s">
        <v>2783</v>
      </c>
    </row>
    <row r="10423" spans="1:2" x14ac:dyDescent="0.25">
      <c r="A10423" t="s">
        <v>19859</v>
      </c>
      <c r="B10423" t="s">
        <v>14848</v>
      </c>
    </row>
    <row r="10424" spans="1:2" x14ac:dyDescent="0.25">
      <c r="A10424" t="s">
        <v>19860</v>
      </c>
      <c r="B10424" t="s">
        <v>2020</v>
      </c>
    </row>
    <row r="10425" spans="1:2" x14ac:dyDescent="0.25">
      <c r="A10425" t="s">
        <v>19861</v>
      </c>
      <c r="B10425" t="s">
        <v>9555</v>
      </c>
    </row>
    <row r="10426" spans="1:2" x14ac:dyDescent="0.25">
      <c r="A10426" t="s">
        <v>19862</v>
      </c>
      <c r="B10426" t="s">
        <v>19863</v>
      </c>
    </row>
    <row r="10427" spans="1:2" x14ac:dyDescent="0.25">
      <c r="A10427" t="s">
        <v>19864</v>
      </c>
      <c r="B10427" t="s">
        <v>19865</v>
      </c>
    </row>
    <row r="10428" spans="1:2" x14ac:dyDescent="0.25">
      <c r="A10428" t="s">
        <v>19866</v>
      </c>
      <c r="B10428" t="s">
        <v>19867</v>
      </c>
    </row>
    <row r="10429" spans="1:2" x14ac:dyDescent="0.25">
      <c r="A10429" t="s">
        <v>19868</v>
      </c>
      <c r="B10429" t="s">
        <v>19869</v>
      </c>
    </row>
    <row r="10430" spans="1:2" x14ac:dyDescent="0.25">
      <c r="A10430" t="s">
        <v>19870</v>
      </c>
      <c r="B10430" t="s">
        <v>19871</v>
      </c>
    </row>
    <row r="10431" spans="1:2" x14ac:dyDescent="0.25">
      <c r="A10431" t="s">
        <v>19872</v>
      </c>
      <c r="B10431" t="s">
        <v>9168</v>
      </c>
    </row>
    <row r="10432" spans="1:2" x14ac:dyDescent="0.25">
      <c r="A10432" t="s">
        <v>19873</v>
      </c>
      <c r="B10432" t="s">
        <v>2073</v>
      </c>
    </row>
    <row r="10433" spans="1:2" x14ac:dyDescent="0.25">
      <c r="A10433" t="s">
        <v>19874</v>
      </c>
      <c r="B10433" t="s">
        <v>9488</v>
      </c>
    </row>
    <row r="10434" spans="1:2" x14ac:dyDescent="0.25">
      <c r="A10434" t="s">
        <v>19875</v>
      </c>
      <c r="B10434" t="s">
        <v>11673</v>
      </c>
    </row>
    <row r="10435" spans="1:2" x14ac:dyDescent="0.25">
      <c r="A10435" t="s">
        <v>19876</v>
      </c>
      <c r="B10435" t="s">
        <v>6685</v>
      </c>
    </row>
    <row r="10436" spans="1:2" x14ac:dyDescent="0.25">
      <c r="A10436" t="s">
        <v>19877</v>
      </c>
      <c r="B10436" t="s">
        <v>19878</v>
      </c>
    </row>
    <row r="10437" spans="1:2" x14ac:dyDescent="0.25">
      <c r="A10437" t="s">
        <v>19879</v>
      </c>
      <c r="B10437" t="s">
        <v>19880</v>
      </c>
    </row>
    <row r="10438" spans="1:2" x14ac:dyDescent="0.25">
      <c r="A10438" t="s">
        <v>19881</v>
      </c>
      <c r="B10438" t="s">
        <v>7031</v>
      </c>
    </row>
    <row r="10439" spans="1:2" x14ac:dyDescent="0.25">
      <c r="A10439" t="s">
        <v>19882</v>
      </c>
      <c r="B10439" t="s">
        <v>19883</v>
      </c>
    </row>
    <row r="10440" spans="1:2" x14ac:dyDescent="0.25">
      <c r="A10440" t="s">
        <v>19884</v>
      </c>
      <c r="B10440" t="s">
        <v>19885</v>
      </c>
    </row>
    <row r="10441" spans="1:2" x14ac:dyDescent="0.25">
      <c r="A10441" t="s">
        <v>19886</v>
      </c>
      <c r="B10441" t="s">
        <v>19887</v>
      </c>
    </row>
    <row r="10442" spans="1:2" x14ac:dyDescent="0.25">
      <c r="A10442" t="s">
        <v>19888</v>
      </c>
      <c r="B10442" t="s">
        <v>19889</v>
      </c>
    </row>
    <row r="10443" spans="1:2" x14ac:dyDescent="0.25">
      <c r="A10443" t="s">
        <v>19890</v>
      </c>
      <c r="B10443" t="s">
        <v>2215</v>
      </c>
    </row>
    <row r="10444" spans="1:2" x14ac:dyDescent="0.25">
      <c r="A10444" t="s">
        <v>19891</v>
      </c>
      <c r="B10444" t="s">
        <v>19892</v>
      </c>
    </row>
    <row r="10445" spans="1:2" x14ac:dyDescent="0.25">
      <c r="A10445" t="s">
        <v>19893</v>
      </c>
      <c r="B10445" t="s">
        <v>19894</v>
      </c>
    </row>
    <row r="10446" spans="1:2" x14ac:dyDescent="0.25">
      <c r="A10446" t="s">
        <v>19895</v>
      </c>
      <c r="B10446" t="s">
        <v>19896</v>
      </c>
    </row>
    <row r="10447" spans="1:2" x14ac:dyDescent="0.25">
      <c r="A10447" t="s">
        <v>19897</v>
      </c>
      <c r="B10447" t="s">
        <v>19898</v>
      </c>
    </row>
    <row r="10448" spans="1:2" x14ac:dyDescent="0.25">
      <c r="A10448" t="s">
        <v>19899</v>
      </c>
      <c r="B10448" t="s">
        <v>2238</v>
      </c>
    </row>
    <row r="10449" spans="1:2" x14ac:dyDescent="0.25">
      <c r="A10449" t="s">
        <v>19900</v>
      </c>
      <c r="B10449" t="s">
        <v>19901</v>
      </c>
    </row>
    <row r="10450" spans="1:2" x14ac:dyDescent="0.25">
      <c r="A10450" t="s">
        <v>19902</v>
      </c>
      <c r="B10450" t="s">
        <v>19903</v>
      </c>
    </row>
    <row r="10451" spans="1:2" x14ac:dyDescent="0.25">
      <c r="A10451" t="s">
        <v>19904</v>
      </c>
      <c r="B10451" t="s">
        <v>19905</v>
      </c>
    </row>
    <row r="10452" spans="1:2" x14ac:dyDescent="0.25">
      <c r="A10452" t="s">
        <v>19906</v>
      </c>
      <c r="B10452" t="s">
        <v>19905</v>
      </c>
    </row>
    <row r="10453" spans="1:2" x14ac:dyDescent="0.25">
      <c r="A10453" t="s">
        <v>19907</v>
      </c>
      <c r="B10453" t="s">
        <v>9098</v>
      </c>
    </row>
    <row r="10454" spans="1:2" x14ac:dyDescent="0.25">
      <c r="A10454" t="s">
        <v>19908</v>
      </c>
      <c r="B10454" t="s">
        <v>19909</v>
      </c>
    </row>
    <row r="10455" spans="1:2" x14ac:dyDescent="0.25">
      <c r="A10455" t="s">
        <v>19910</v>
      </c>
      <c r="B10455" t="s">
        <v>19911</v>
      </c>
    </row>
    <row r="10456" spans="1:2" x14ac:dyDescent="0.25">
      <c r="A10456" t="s">
        <v>19912</v>
      </c>
      <c r="B10456" t="s">
        <v>2736</v>
      </c>
    </row>
    <row r="10457" spans="1:2" x14ac:dyDescent="0.25">
      <c r="A10457" t="s">
        <v>19913</v>
      </c>
      <c r="B10457" t="s">
        <v>19914</v>
      </c>
    </row>
    <row r="10458" spans="1:2" x14ac:dyDescent="0.25">
      <c r="A10458" t="s">
        <v>19915</v>
      </c>
      <c r="B10458" t="s">
        <v>7887</v>
      </c>
    </row>
    <row r="10459" spans="1:2" x14ac:dyDescent="0.25">
      <c r="A10459" t="s">
        <v>19916</v>
      </c>
      <c r="B10459" t="s">
        <v>4029</v>
      </c>
    </row>
    <row r="10460" spans="1:2" x14ac:dyDescent="0.25">
      <c r="A10460" t="s">
        <v>19917</v>
      </c>
      <c r="B10460" t="s">
        <v>19918</v>
      </c>
    </row>
    <row r="10461" spans="1:2" x14ac:dyDescent="0.25">
      <c r="A10461" t="s">
        <v>40414</v>
      </c>
      <c r="B10461" t="s">
        <v>40415</v>
      </c>
    </row>
    <row r="10462" spans="1:2" x14ac:dyDescent="0.25">
      <c r="A10462" t="s">
        <v>19919</v>
      </c>
      <c r="B10462" t="s">
        <v>19920</v>
      </c>
    </row>
    <row r="10463" spans="1:2" x14ac:dyDescent="0.25">
      <c r="A10463" t="s">
        <v>19921</v>
      </c>
      <c r="B10463" t="s">
        <v>19922</v>
      </c>
    </row>
    <row r="10464" spans="1:2" x14ac:dyDescent="0.25">
      <c r="A10464" t="s">
        <v>19923</v>
      </c>
      <c r="B10464" t="s">
        <v>2010</v>
      </c>
    </row>
    <row r="10465" spans="1:2" x14ac:dyDescent="0.25">
      <c r="A10465" t="s">
        <v>19924</v>
      </c>
      <c r="B10465" t="s">
        <v>11789</v>
      </c>
    </row>
    <row r="10466" spans="1:2" x14ac:dyDescent="0.25">
      <c r="A10466" t="s">
        <v>19925</v>
      </c>
      <c r="B10466" t="s">
        <v>3184</v>
      </c>
    </row>
    <row r="10467" spans="1:2" x14ac:dyDescent="0.25">
      <c r="A10467" t="s">
        <v>19926</v>
      </c>
      <c r="B10467" t="s">
        <v>17423</v>
      </c>
    </row>
    <row r="10468" spans="1:2" x14ac:dyDescent="0.25">
      <c r="A10468" t="s">
        <v>19927</v>
      </c>
      <c r="B10468" t="s">
        <v>19928</v>
      </c>
    </row>
    <row r="10469" spans="1:2" x14ac:dyDescent="0.25">
      <c r="A10469" t="s">
        <v>19929</v>
      </c>
      <c r="B10469" t="s">
        <v>11124</v>
      </c>
    </row>
    <row r="10470" spans="1:2" x14ac:dyDescent="0.25">
      <c r="A10470" t="s">
        <v>19930</v>
      </c>
      <c r="B10470" t="s">
        <v>19931</v>
      </c>
    </row>
    <row r="10471" spans="1:2" x14ac:dyDescent="0.25">
      <c r="A10471" t="s">
        <v>19932</v>
      </c>
      <c r="B10471" t="s">
        <v>19933</v>
      </c>
    </row>
    <row r="10472" spans="1:2" x14ac:dyDescent="0.25">
      <c r="A10472" t="s">
        <v>19934</v>
      </c>
      <c r="B10472" t="s">
        <v>19935</v>
      </c>
    </row>
    <row r="10473" spans="1:2" x14ac:dyDescent="0.25">
      <c r="A10473" t="s">
        <v>19936</v>
      </c>
      <c r="B10473" t="s">
        <v>1861</v>
      </c>
    </row>
    <row r="10474" spans="1:2" x14ac:dyDescent="0.25">
      <c r="A10474" t="s">
        <v>19937</v>
      </c>
      <c r="B10474" t="s">
        <v>19938</v>
      </c>
    </row>
    <row r="10475" spans="1:2" x14ac:dyDescent="0.25">
      <c r="A10475" t="s">
        <v>19939</v>
      </c>
      <c r="B10475" t="s">
        <v>7118</v>
      </c>
    </row>
    <row r="10476" spans="1:2" x14ac:dyDescent="0.25">
      <c r="A10476" t="s">
        <v>19940</v>
      </c>
      <c r="B10476" t="s">
        <v>19941</v>
      </c>
    </row>
    <row r="10477" spans="1:2" x14ac:dyDescent="0.25">
      <c r="A10477" t="s">
        <v>19942</v>
      </c>
      <c r="B10477" t="s">
        <v>2316</v>
      </c>
    </row>
    <row r="10478" spans="1:2" x14ac:dyDescent="0.25">
      <c r="A10478" t="s">
        <v>19943</v>
      </c>
      <c r="B10478" t="s">
        <v>19944</v>
      </c>
    </row>
    <row r="10479" spans="1:2" x14ac:dyDescent="0.25">
      <c r="A10479" t="s">
        <v>19945</v>
      </c>
      <c r="B10479" t="s">
        <v>2480</v>
      </c>
    </row>
    <row r="10480" spans="1:2" x14ac:dyDescent="0.25">
      <c r="A10480" t="s">
        <v>19946</v>
      </c>
      <c r="B10480" t="s">
        <v>19242</v>
      </c>
    </row>
    <row r="10481" spans="1:2" x14ac:dyDescent="0.25">
      <c r="A10481" t="s">
        <v>19947</v>
      </c>
      <c r="B10481" t="s">
        <v>19948</v>
      </c>
    </row>
    <row r="10482" spans="1:2" x14ac:dyDescent="0.25">
      <c r="A10482" t="s">
        <v>19949</v>
      </c>
      <c r="B10482" t="s">
        <v>19950</v>
      </c>
    </row>
    <row r="10483" spans="1:2" x14ac:dyDescent="0.25">
      <c r="A10483" t="s">
        <v>19951</v>
      </c>
      <c r="B10483" t="s">
        <v>19952</v>
      </c>
    </row>
    <row r="10484" spans="1:2" x14ac:dyDescent="0.25">
      <c r="A10484" t="s">
        <v>19953</v>
      </c>
      <c r="B10484" t="s">
        <v>19954</v>
      </c>
    </row>
    <row r="10485" spans="1:2" x14ac:dyDescent="0.25">
      <c r="A10485" t="s">
        <v>19955</v>
      </c>
      <c r="B10485" t="s">
        <v>2016</v>
      </c>
    </row>
    <row r="10486" spans="1:2" x14ac:dyDescent="0.25">
      <c r="A10486" t="s">
        <v>19956</v>
      </c>
      <c r="B10486" t="s">
        <v>19957</v>
      </c>
    </row>
    <row r="10487" spans="1:2" x14ac:dyDescent="0.25">
      <c r="A10487" t="s">
        <v>19958</v>
      </c>
      <c r="B10487" t="s">
        <v>2010</v>
      </c>
    </row>
    <row r="10488" spans="1:2" x14ac:dyDescent="0.25">
      <c r="A10488" t="s">
        <v>19959</v>
      </c>
      <c r="B10488" t="s">
        <v>19960</v>
      </c>
    </row>
    <row r="10489" spans="1:2" x14ac:dyDescent="0.25">
      <c r="A10489" t="s">
        <v>19961</v>
      </c>
      <c r="B10489" t="s">
        <v>19962</v>
      </c>
    </row>
    <row r="10490" spans="1:2" x14ac:dyDescent="0.25">
      <c r="A10490" t="s">
        <v>19963</v>
      </c>
      <c r="B10490" t="s">
        <v>19964</v>
      </c>
    </row>
    <row r="10491" spans="1:2" x14ac:dyDescent="0.25">
      <c r="A10491" t="s">
        <v>19965</v>
      </c>
      <c r="B10491" t="s">
        <v>19966</v>
      </c>
    </row>
    <row r="10492" spans="1:2" x14ac:dyDescent="0.25">
      <c r="A10492" t="s">
        <v>19967</v>
      </c>
      <c r="B10492" t="s">
        <v>19968</v>
      </c>
    </row>
    <row r="10493" spans="1:2" x14ac:dyDescent="0.25">
      <c r="A10493" t="s">
        <v>19969</v>
      </c>
      <c r="B10493" t="s">
        <v>2628</v>
      </c>
    </row>
    <row r="10494" spans="1:2" x14ac:dyDescent="0.25">
      <c r="A10494" t="s">
        <v>19970</v>
      </c>
      <c r="B10494" t="s">
        <v>19971</v>
      </c>
    </row>
    <row r="10495" spans="1:2" x14ac:dyDescent="0.25">
      <c r="A10495" t="s">
        <v>19972</v>
      </c>
      <c r="B10495" t="s">
        <v>19973</v>
      </c>
    </row>
    <row r="10496" spans="1:2" x14ac:dyDescent="0.25">
      <c r="A10496" t="s">
        <v>19974</v>
      </c>
      <c r="B10496" t="s">
        <v>1746</v>
      </c>
    </row>
    <row r="10497" spans="1:2" x14ac:dyDescent="0.25">
      <c r="A10497" t="s">
        <v>19975</v>
      </c>
      <c r="B10497" t="s">
        <v>2210</v>
      </c>
    </row>
    <row r="10498" spans="1:2" x14ac:dyDescent="0.25">
      <c r="A10498" t="s">
        <v>19976</v>
      </c>
      <c r="B10498" t="s">
        <v>14931</v>
      </c>
    </row>
    <row r="10499" spans="1:2" x14ac:dyDescent="0.25">
      <c r="A10499" t="s">
        <v>19977</v>
      </c>
      <c r="B10499" t="s">
        <v>9189</v>
      </c>
    </row>
    <row r="10500" spans="1:2" x14ac:dyDescent="0.25">
      <c r="A10500" t="s">
        <v>19978</v>
      </c>
      <c r="B10500" t="s">
        <v>19572</v>
      </c>
    </row>
    <row r="10501" spans="1:2" x14ac:dyDescent="0.25">
      <c r="A10501" t="s">
        <v>19979</v>
      </c>
      <c r="B10501" t="s">
        <v>6086</v>
      </c>
    </row>
    <row r="10502" spans="1:2" x14ac:dyDescent="0.25">
      <c r="A10502" t="s">
        <v>19980</v>
      </c>
      <c r="B10502" t="s">
        <v>9614</v>
      </c>
    </row>
    <row r="10503" spans="1:2" x14ac:dyDescent="0.25">
      <c r="A10503" t="s">
        <v>19981</v>
      </c>
      <c r="B10503" t="s">
        <v>19982</v>
      </c>
    </row>
    <row r="10504" spans="1:2" x14ac:dyDescent="0.25">
      <c r="A10504" t="s">
        <v>19983</v>
      </c>
      <c r="B10504" t="s">
        <v>2136</v>
      </c>
    </row>
    <row r="10505" spans="1:2" x14ac:dyDescent="0.25">
      <c r="A10505" t="s">
        <v>19984</v>
      </c>
      <c r="B10505" t="s">
        <v>19985</v>
      </c>
    </row>
    <row r="10506" spans="1:2" x14ac:dyDescent="0.25">
      <c r="A10506" t="s">
        <v>19986</v>
      </c>
      <c r="B10506" t="s">
        <v>1973</v>
      </c>
    </row>
    <row r="10507" spans="1:2" x14ac:dyDescent="0.25">
      <c r="A10507" t="s">
        <v>19987</v>
      </c>
      <c r="B10507" t="s">
        <v>1963</v>
      </c>
    </row>
    <row r="10508" spans="1:2" x14ac:dyDescent="0.25">
      <c r="A10508" t="s">
        <v>19988</v>
      </c>
      <c r="B10508" t="s">
        <v>19989</v>
      </c>
    </row>
    <row r="10509" spans="1:2" x14ac:dyDescent="0.25">
      <c r="A10509" t="s">
        <v>19990</v>
      </c>
      <c r="B10509" t="s">
        <v>2296</v>
      </c>
    </row>
    <row r="10510" spans="1:2" x14ac:dyDescent="0.25">
      <c r="A10510" t="s">
        <v>19991</v>
      </c>
      <c r="B10510" t="s">
        <v>19992</v>
      </c>
    </row>
    <row r="10511" spans="1:2" x14ac:dyDescent="0.25">
      <c r="A10511" t="s">
        <v>19993</v>
      </c>
      <c r="B10511" t="s">
        <v>2306</v>
      </c>
    </row>
    <row r="10512" spans="1:2" x14ac:dyDescent="0.25">
      <c r="A10512" t="s">
        <v>19994</v>
      </c>
      <c r="B10512" t="s">
        <v>10287</v>
      </c>
    </row>
    <row r="10513" spans="1:2" x14ac:dyDescent="0.25">
      <c r="A10513" t="s">
        <v>19995</v>
      </c>
      <c r="B10513" t="s">
        <v>2324</v>
      </c>
    </row>
    <row r="10514" spans="1:2" x14ac:dyDescent="0.25">
      <c r="A10514" t="s">
        <v>19996</v>
      </c>
      <c r="B10514" t="s">
        <v>19997</v>
      </c>
    </row>
    <row r="10515" spans="1:2" x14ac:dyDescent="0.25">
      <c r="A10515" t="s">
        <v>19998</v>
      </c>
      <c r="B10515" t="s">
        <v>11224</v>
      </c>
    </row>
    <row r="10516" spans="1:2" x14ac:dyDescent="0.25">
      <c r="A10516" t="s">
        <v>19999</v>
      </c>
      <c r="B10516" t="s">
        <v>2338</v>
      </c>
    </row>
    <row r="10517" spans="1:2" x14ac:dyDescent="0.25">
      <c r="A10517" t="s">
        <v>20000</v>
      </c>
      <c r="B10517" t="s">
        <v>20001</v>
      </c>
    </row>
    <row r="10518" spans="1:2" x14ac:dyDescent="0.25">
      <c r="A10518" t="s">
        <v>20002</v>
      </c>
      <c r="B10518" t="s">
        <v>19206</v>
      </c>
    </row>
    <row r="10519" spans="1:2" x14ac:dyDescent="0.25">
      <c r="A10519" t="s">
        <v>20003</v>
      </c>
      <c r="B10519" t="s">
        <v>20004</v>
      </c>
    </row>
    <row r="10520" spans="1:2" x14ac:dyDescent="0.25">
      <c r="A10520" t="s">
        <v>20005</v>
      </c>
      <c r="B10520" t="s">
        <v>20006</v>
      </c>
    </row>
    <row r="10521" spans="1:2" x14ac:dyDescent="0.25">
      <c r="A10521" t="s">
        <v>20007</v>
      </c>
      <c r="B10521" t="s">
        <v>20008</v>
      </c>
    </row>
    <row r="10522" spans="1:2" x14ac:dyDescent="0.25">
      <c r="A10522" t="s">
        <v>20009</v>
      </c>
      <c r="B10522" t="s">
        <v>3149</v>
      </c>
    </row>
    <row r="10523" spans="1:2" x14ac:dyDescent="0.25">
      <c r="A10523" t="s">
        <v>20010</v>
      </c>
      <c r="B10523" t="s">
        <v>20011</v>
      </c>
    </row>
    <row r="10524" spans="1:2" x14ac:dyDescent="0.25">
      <c r="A10524" t="s">
        <v>20012</v>
      </c>
      <c r="B10524" t="s">
        <v>2587</v>
      </c>
    </row>
    <row r="10525" spans="1:2" x14ac:dyDescent="0.25">
      <c r="A10525" t="s">
        <v>20013</v>
      </c>
      <c r="B10525" t="s">
        <v>20014</v>
      </c>
    </row>
    <row r="10526" spans="1:2" x14ac:dyDescent="0.25">
      <c r="A10526" t="s">
        <v>20015</v>
      </c>
      <c r="B10526" t="s">
        <v>2354</v>
      </c>
    </row>
    <row r="10527" spans="1:2" x14ac:dyDescent="0.25">
      <c r="A10527" t="s">
        <v>20016</v>
      </c>
      <c r="B10527" t="s">
        <v>9319</v>
      </c>
    </row>
    <row r="10528" spans="1:2" x14ac:dyDescent="0.25">
      <c r="A10528" t="s">
        <v>20017</v>
      </c>
      <c r="B10528" t="s">
        <v>2376</v>
      </c>
    </row>
    <row r="10529" spans="1:2" x14ac:dyDescent="0.25">
      <c r="A10529" t="s">
        <v>20018</v>
      </c>
      <c r="B10529" t="s">
        <v>5801</v>
      </c>
    </row>
    <row r="10530" spans="1:2" x14ac:dyDescent="0.25">
      <c r="A10530" t="s">
        <v>20019</v>
      </c>
      <c r="B10530" t="s">
        <v>20020</v>
      </c>
    </row>
    <row r="10531" spans="1:2" x14ac:dyDescent="0.25">
      <c r="A10531" t="s">
        <v>40416</v>
      </c>
      <c r="B10531" t="s">
        <v>10652</v>
      </c>
    </row>
    <row r="10532" spans="1:2" x14ac:dyDescent="0.25">
      <c r="A10532" t="s">
        <v>20021</v>
      </c>
      <c r="B10532" t="s">
        <v>2376</v>
      </c>
    </row>
    <row r="10533" spans="1:2" x14ac:dyDescent="0.25">
      <c r="A10533" t="s">
        <v>20022</v>
      </c>
      <c r="B10533" t="s">
        <v>2413</v>
      </c>
    </row>
    <row r="10534" spans="1:2" x14ac:dyDescent="0.25">
      <c r="A10534" t="s">
        <v>20023</v>
      </c>
      <c r="B10534" t="s">
        <v>2265</v>
      </c>
    </row>
    <row r="10535" spans="1:2" x14ac:dyDescent="0.25">
      <c r="A10535" t="s">
        <v>20024</v>
      </c>
      <c r="B10535" t="s">
        <v>2431</v>
      </c>
    </row>
    <row r="10536" spans="1:2" x14ac:dyDescent="0.25">
      <c r="A10536" t="s">
        <v>20025</v>
      </c>
      <c r="B10536" t="s">
        <v>8626</v>
      </c>
    </row>
    <row r="10537" spans="1:2" x14ac:dyDescent="0.25">
      <c r="A10537" t="s">
        <v>20026</v>
      </c>
      <c r="B10537" t="s">
        <v>20027</v>
      </c>
    </row>
    <row r="10538" spans="1:2" x14ac:dyDescent="0.25">
      <c r="A10538" t="s">
        <v>20028</v>
      </c>
      <c r="B10538" t="s">
        <v>2447</v>
      </c>
    </row>
    <row r="10539" spans="1:2" x14ac:dyDescent="0.25">
      <c r="A10539" t="s">
        <v>20029</v>
      </c>
      <c r="B10539" t="s">
        <v>10314</v>
      </c>
    </row>
    <row r="10540" spans="1:2" x14ac:dyDescent="0.25">
      <c r="A10540" t="s">
        <v>20030</v>
      </c>
      <c r="B10540" t="s">
        <v>20031</v>
      </c>
    </row>
    <row r="10541" spans="1:2" x14ac:dyDescent="0.25">
      <c r="A10541" t="s">
        <v>20032</v>
      </c>
      <c r="B10541" t="s">
        <v>1844</v>
      </c>
    </row>
    <row r="10542" spans="1:2" x14ac:dyDescent="0.25">
      <c r="A10542" t="s">
        <v>20033</v>
      </c>
      <c r="B10542" t="s">
        <v>18658</v>
      </c>
    </row>
    <row r="10543" spans="1:2" x14ac:dyDescent="0.25">
      <c r="A10543" t="s">
        <v>20034</v>
      </c>
      <c r="B10543" t="s">
        <v>20035</v>
      </c>
    </row>
    <row r="10544" spans="1:2" x14ac:dyDescent="0.25">
      <c r="A10544" t="s">
        <v>20036</v>
      </c>
      <c r="B10544" t="s">
        <v>20037</v>
      </c>
    </row>
    <row r="10545" spans="1:2" x14ac:dyDescent="0.25">
      <c r="A10545" t="s">
        <v>20038</v>
      </c>
      <c r="B10545" t="s">
        <v>2120</v>
      </c>
    </row>
    <row r="10546" spans="1:2" x14ac:dyDescent="0.25">
      <c r="A10546" t="s">
        <v>20039</v>
      </c>
      <c r="B10546" t="s">
        <v>2459</v>
      </c>
    </row>
    <row r="10547" spans="1:2" x14ac:dyDescent="0.25">
      <c r="A10547" t="s">
        <v>20040</v>
      </c>
      <c r="B10547" t="s">
        <v>2120</v>
      </c>
    </row>
    <row r="10548" spans="1:2" x14ac:dyDescent="0.25">
      <c r="A10548" t="s">
        <v>20041</v>
      </c>
      <c r="B10548" t="s">
        <v>20042</v>
      </c>
    </row>
    <row r="10549" spans="1:2" x14ac:dyDescent="0.25">
      <c r="A10549" t="s">
        <v>20043</v>
      </c>
      <c r="B10549" t="s">
        <v>2366</v>
      </c>
    </row>
    <row r="10550" spans="1:2" x14ac:dyDescent="0.25">
      <c r="A10550" t="s">
        <v>20044</v>
      </c>
      <c r="B10550" t="s">
        <v>20045</v>
      </c>
    </row>
    <row r="10551" spans="1:2" x14ac:dyDescent="0.25">
      <c r="A10551" t="s">
        <v>20046</v>
      </c>
      <c r="B10551" t="s">
        <v>20047</v>
      </c>
    </row>
    <row r="10552" spans="1:2" x14ac:dyDescent="0.25">
      <c r="A10552" t="s">
        <v>20048</v>
      </c>
      <c r="B10552" t="s">
        <v>20049</v>
      </c>
    </row>
    <row r="10553" spans="1:2" x14ac:dyDescent="0.25">
      <c r="A10553" t="s">
        <v>20050</v>
      </c>
      <c r="B10553" t="s">
        <v>20051</v>
      </c>
    </row>
    <row r="10554" spans="1:2" x14ac:dyDescent="0.25">
      <c r="A10554" t="s">
        <v>20052</v>
      </c>
      <c r="B10554" t="s">
        <v>2916</v>
      </c>
    </row>
    <row r="10555" spans="1:2" x14ac:dyDescent="0.25">
      <c r="A10555" t="s">
        <v>20053</v>
      </c>
      <c r="B10555" t="s">
        <v>2091</v>
      </c>
    </row>
    <row r="10556" spans="1:2" x14ac:dyDescent="0.25">
      <c r="A10556" t="s">
        <v>20054</v>
      </c>
      <c r="B10556" t="s">
        <v>20055</v>
      </c>
    </row>
    <row r="10557" spans="1:2" x14ac:dyDescent="0.25">
      <c r="A10557" t="s">
        <v>20056</v>
      </c>
      <c r="B10557" t="s">
        <v>15135</v>
      </c>
    </row>
    <row r="10558" spans="1:2" x14ac:dyDescent="0.25">
      <c r="A10558" t="s">
        <v>20057</v>
      </c>
      <c r="B10558" t="s">
        <v>20058</v>
      </c>
    </row>
    <row r="10559" spans="1:2" x14ac:dyDescent="0.25">
      <c r="A10559" t="s">
        <v>20059</v>
      </c>
      <c r="B10559" t="s">
        <v>20060</v>
      </c>
    </row>
    <row r="10560" spans="1:2" x14ac:dyDescent="0.25">
      <c r="A10560" t="s">
        <v>20061</v>
      </c>
      <c r="B10560" t="s">
        <v>2475</v>
      </c>
    </row>
    <row r="10561" spans="1:2" x14ac:dyDescent="0.25">
      <c r="A10561" t="s">
        <v>20062</v>
      </c>
      <c r="B10561" t="s">
        <v>20063</v>
      </c>
    </row>
    <row r="10562" spans="1:2" x14ac:dyDescent="0.25">
      <c r="A10562" t="s">
        <v>20064</v>
      </c>
      <c r="B10562" t="s">
        <v>2494</v>
      </c>
    </row>
    <row r="10563" spans="1:2" x14ac:dyDescent="0.25">
      <c r="A10563" t="s">
        <v>20065</v>
      </c>
      <c r="B10563" t="s">
        <v>2791</v>
      </c>
    </row>
    <row r="10564" spans="1:2" x14ac:dyDescent="0.25">
      <c r="A10564" t="s">
        <v>20066</v>
      </c>
      <c r="B10564" t="s">
        <v>20067</v>
      </c>
    </row>
    <row r="10565" spans="1:2" x14ac:dyDescent="0.25">
      <c r="A10565" t="s">
        <v>20068</v>
      </c>
      <c r="B10565" t="s">
        <v>5693</v>
      </c>
    </row>
    <row r="10566" spans="1:2" x14ac:dyDescent="0.25">
      <c r="A10566" t="s">
        <v>20069</v>
      </c>
      <c r="B10566" t="s">
        <v>20070</v>
      </c>
    </row>
    <row r="10567" spans="1:2" x14ac:dyDescent="0.25">
      <c r="A10567" t="s">
        <v>20071</v>
      </c>
      <c r="B10567" t="s">
        <v>20072</v>
      </c>
    </row>
    <row r="10568" spans="1:2" x14ac:dyDescent="0.25">
      <c r="A10568" t="s">
        <v>20073</v>
      </c>
      <c r="B10568" t="s">
        <v>2979</v>
      </c>
    </row>
    <row r="10569" spans="1:2" x14ac:dyDescent="0.25">
      <c r="A10569" t="s">
        <v>20074</v>
      </c>
      <c r="B10569" t="s">
        <v>20075</v>
      </c>
    </row>
    <row r="10570" spans="1:2" x14ac:dyDescent="0.25">
      <c r="A10570" t="s">
        <v>20076</v>
      </c>
      <c r="B10570" t="s">
        <v>20077</v>
      </c>
    </row>
    <row r="10571" spans="1:2" x14ac:dyDescent="0.25">
      <c r="A10571" t="s">
        <v>20078</v>
      </c>
      <c r="B10571" t="s">
        <v>2783</v>
      </c>
    </row>
    <row r="10572" spans="1:2" x14ac:dyDescent="0.25">
      <c r="A10572" t="s">
        <v>20079</v>
      </c>
      <c r="B10572" t="s">
        <v>20080</v>
      </c>
    </row>
    <row r="10573" spans="1:2" x14ac:dyDescent="0.25">
      <c r="A10573" t="s">
        <v>20081</v>
      </c>
      <c r="B10573" t="s">
        <v>12166</v>
      </c>
    </row>
    <row r="10574" spans="1:2" x14ac:dyDescent="0.25">
      <c r="A10574" t="s">
        <v>20082</v>
      </c>
      <c r="B10574" t="s">
        <v>20083</v>
      </c>
    </row>
    <row r="10575" spans="1:2" x14ac:dyDescent="0.25">
      <c r="A10575" t="s">
        <v>20084</v>
      </c>
      <c r="B10575" t="s">
        <v>20085</v>
      </c>
    </row>
    <row r="10576" spans="1:2" x14ac:dyDescent="0.25">
      <c r="A10576" t="s">
        <v>20086</v>
      </c>
      <c r="B10576" t="s">
        <v>20087</v>
      </c>
    </row>
    <row r="10577" spans="1:2" x14ac:dyDescent="0.25">
      <c r="A10577" t="s">
        <v>20088</v>
      </c>
      <c r="B10577" t="s">
        <v>20089</v>
      </c>
    </row>
    <row r="10578" spans="1:2" x14ac:dyDescent="0.25">
      <c r="A10578" t="s">
        <v>20090</v>
      </c>
      <c r="B10578" t="s">
        <v>9456</v>
      </c>
    </row>
    <row r="10579" spans="1:2" x14ac:dyDescent="0.25">
      <c r="A10579" t="s">
        <v>20091</v>
      </c>
      <c r="B10579" t="s">
        <v>2308</v>
      </c>
    </row>
    <row r="10580" spans="1:2" x14ac:dyDescent="0.25">
      <c r="A10580" t="s">
        <v>20092</v>
      </c>
      <c r="B10580" t="s">
        <v>3139</v>
      </c>
    </row>
    <row r="10581" spans="1:2" x14ac:dyDescent="0.25">
      <c r="A10581" t="s">
        <v>20093</v>
      </c>
      <c r="B10581" t="s">
        <v>20094</v>
      </c>
    </row>
    <row r="10582" spans="1:2" x14ac:dyDescent="0.25">
      <c r="A10582" t="s">
        <v>20095</v>
      </c>
      <c r="B10582" t="s">
        <v>12120</v>
      </c>
    </row>
    <row r="10583" spans="1:2" x14ac:dyDescent="0.25">
      <c r="A10583" t="s">
        <v>20096</v>
      </c>
      <c r="B10583" t="s">
        <v>20097</v>
      </c>
    </row>
    <row r="10584" spans="1:2" x14ac:dyDescent="0.25">
      <c r="A10584" t="s">
        <v>20098</v>
      </c>
      <c r="B10584" t="s">
        <v>20099</v>
      </c>
    </row>
    <row r="10585" spans="1:2" x14ac:dyDescent="0.25">
      <c r="A10585" t="s">
        <v>20100</v>
      </c>
      <c r="B10585" t="s">
        <v>14602</v>
      </c>
    </row>
    <row r="10586" spans="1:2" x14ac:dyDescent="0.25">
      <c r="A10586" t="s">
        <v>20101</v>
      </c>
      <c r="B10586" t="s">
        <v>20102</v>
      </c>
    </row>
    <row r="10587" spans="1:2" x14ac:dyDescent="0.25">
      <c r="A10587" t="s">
        <v>20103</v>
      </c>
      <c r="B10587" t="s">
        <v>20104</v>
      </c>
    </row>
    <row r="10588" spans="1:2" x14ac:dyDescent="0.25">
      <c r="A10588" t="s">
        <v>20105</v>
      </c>
      <c r="B10588" t="s">
        <v>13607</v>
      </c>
    </row>
    <row r="10589" spans="1:2" x14ac:dyDescent="0.25">
      <c r="A10589" t="s">
        <v>20106</v>
      </c>
      <c r="B10589" t="s">
        <v>3171</v>
      </c>
    </row>
    <row r="10590" spans="1:2" x14ac:dyDescent="0.25">
      <c r="A10590" t="s">
        <v>20107</v>
      </c>
      <c r="B10590" t="s">
        <v>5598</v>
      </c>
    </row>
    <row r="10591" spans="1:2" x14ac:dyDescent="0.25">
      <c r="A10591" t="s">
        <v>20108</v>
      </c>
      <c r="B10591" t="s">
        <v>20109</v>
      </c>
    </row>
    <row r="10592" spans="1:2" x14ac:dyDescent="0.25">
      <c r="A10592" t="s">
        <v>20110</v>
      </c>
      <c r="B10592" t="s">
        <v>10244</v>
      </c>
    </row>
    <row r="10593" spans="1:2" x14ac:dyDescent="0.25">
      <c r="A10593" t="s">
        <v>20111</v>
      </c>
      <c r="B10593" t="s">
        <v>2854</v>
      </c>
    </row>
    <row r="10594" spans="1:2" x14ac:dyDescent="0.25">
      <c r="A10594" t="s">
        <v>20112</v>
      </c>
      <c r="B10594" t="s">
        <v>20113</v>
      </c>
    </row>
    <row r="10595" spans="1:2" x14ac:dyDescent="0.25">
      <c r="A10595" t="s">
        <v>20114</v>
      </c>
      <c r="B10595" t="s">
        <v>18200</v>
      </c>
    </row>
    <row r="10596" spans="1:2" x14ac:dyDescent="0.25">
      <c r="A10596" t="s">
        <v>20115</v>
      </c>
      <c r="B10596" t="s">
        <v>6485</v>
      </c>
    </row>
    <row r="10597" spans="1:2" x14ac:dyDescent="0.25">
      <c r="A10597" t="s">
        <v>20116</v>
      </c>
      <c r="B10597" t="s">
        <v>20109</v>
      </c>
    </row>
    <row r="10598" spans="1:2" x14ac:dyDescent="0.25">
      <c r="A10598" t="s">
        <v>20117</v>
      </c>
      <c r="B10598" t="s">
        <v>20118</v>
      </c>
    </row>
    <row r="10599" spans="1:2" x14ac:dyDescent="0.25">
      <c r="A10599" t="s">
        <v>20119</v>
      </c>
      <c r="B10599" t="s">
        <v>2875</v>
      </c>
    </row>
    <row r="10600" spans="1:2" x14ac:dyDescent="0.25">
      <c r="A10600" t="s">
        <v>20120</v>
      </c>
      <c r="B10600" t="s">
        <v>20121</v>
      </c>
    </row>
    <row r="10601" spans="1:2" x14ac:dyDescent="0.25">
      <c r="A10601" t="s">
        <v>20122</v>
      </c>
      <c r="B10601" t="s">
        <v>20123</v>
      </c>
    </row>
    <row r="10602" spans="1:2" x14ac:dyDescent="0.25">
      <c r="A10602" t="s">
        <v>20124</v>
      </c>
      <c r="B10602" t="s">
        <v>13088</v>
      </c>
    </row>
    <row r="10603" spans="1:2" x14ac:dyDescent="0.25">
      <c r="A10603" t="s">
        <v>20125</v>
      </c>
      <c r="B10603" t="s">
        <v>20126</v>
      </c>
    </row>
    <row r="10604" spans="1:2" x14ac:dyDescent="0.25">
      <c r="A10604" t="s">
        <v>20127</v>
      </c>
      <c r="B10604" t="s">
        <v>12698</v>
      </c>
    </row>
    <row r="10605" spans="1:2" x14ac:dyDescent="0.25">
      <c r="A10605" t="s">
        <v>20128</v>
      </c>
      <c r="B10605" t="s">
        <v>20129</v>
      </c>
    </row>
    <row r="10606" spans="1:2" x14ac:dyDescent="0.25">
      <c r="A10606" t="s">
        <v>20130</v>
      </c>
      <c r="B10606" t="s">
        <v>20131</v>
      </c>
    </row>
    <row r="10607" spans="1:2" x14ac:dyDescent="0.25">
      <c r="A10607" t="s">
        <v>20132</v>
      </c>
      <c r="B10607" t="s">
        <v>20133</v>
      </c>
    </row>
    <row r="10608" spans="1:2" x14ac:dyDescent="0.25">
      <c r="A10608" t="s">
        <v>20134</v>
      </c>
      <c r="B10608" t="s">
        <v>3175</v>
      </c>
    </row>
    <row r="10609" spans="1:2" x14ac:dyDescent="0.25">
      <c r="A10609" t="s">
        <v>20135</v>
      </c>
      <c r="B10609" t="s">
        <v>12453</v>
      </c>
    </row>
    <row r="10610" spans="1:2" x14ac:dyDescent="0.25">
      <c r="A10610" t="s">
        <v>20136</v>
      </c>
      <c r="B10610" t="s">
        <v>20137</v>
      </c>
    </row>
    <row r="10611" spans="1:2" x14ac:dyDescent="0.25">
      <c r="A10611" t="s">
        <v>20138</v>
      </c>
      <c r="B10611" t="s">
        <v>20139</v>
      </c>
    </row>
    <row r="10612" spans="1:2" x14ac:dyDescent="0.25">
      <c r="A10612" t="s">
        <v>20140</v>
      </c>
      <c r="B10612" t="s">
        <v>2742</v>
      </c>
    </row>
    <row r="10613" spans="1:2" x14ac:dyDescent="0.25">
      <c r="A10613" t="s">
        <v>20141</v>
      </c>
      <c r="B10613" t="s">
        <v>17252</v>
      </c>
    </row>
    <row r="10614" spans="1:2" x14ac:dyDescent="0.25">
      <c r="A10614" t="s">
        <v>20142</v>
      </c>
      <c r="B10614" t="s">
        <v>2647</v>
      </c>
    </row>
    <row r="10615" spans="1:2" x14ac:dyDescent="0.25">
      <c r="A10615" t="s">
        <v>20143</v>
      </c>
      <c r="B10615" t="s">
        <v>1947</v>
      </c>
    </row>
    <row r="10616" spans="1:2" x14ac:dyDescent="0.25">
      <c r="A10616" t="s">
        <v>20144</v>
      </c>
      <c r="B10616" t="s">
        <v>11500</v>
      </c>
    </row>
    <row r="10617" spans="1:2" x14ac:dyDescent="0.25">
      <c r="A10617" t="s">
        <v>20145</v>
      </c>
      <c r="B10617" t="s">
        <v>20146</v>
      </c>
    </row>
    <row r="10618" spans="1:2" x14ac:dyDescent="0.25">
      <c r="A10618" t="s">
        <v>20147</v>
      </c>
      <c r="B10618" t="s">
        <v>9624</v>
      </c>
    </row>
    <row r="10619" spans="1:2" x14ac:dyDescent="0.25">
      <c r="A10619" t="s">
        <v>20148</v>
      </c>
      <c r="B10619" t="s">
        <v>8515</v>
      </c>
    </row>
    <row r="10620" spans="1:2" x14ac:dyDescent="0.25">
      <c r="A10620" t="s">
        <v>20149</v>
      </c>
      <c r="B10620" t="s">
        <v>8186</v>
      </c>
    </row>
    <row r="10621" spans="1:2" x14ac:dyDescent="0.25">
      <c r="A10621" t="s">
        <v>20150</v>
      </c>
      <c r="B10621" t="s">
        <v>20151</v>
      </c>
    </row>
    <row r="10622" spans="1:2" x14ac:dyDescent="0.25">
      <c r="A10622" t="s">
        <v>20152</v>
      </c>
      <c r="B10622" t="s">
        <v>9668</v>
      </c>
    </row>
    <row r="10623" spans="1:2" x14ac:dyDescent="0.25">
      <c r="A10623" t="s">
        <v>20153</v>
      </c>
      <c r="B10623" t="s">
        <v>2661</v>
      </c>
    </row>
    <row r="10624" spans="1:2" x14ac:dyDescent="0.25">
      <c r="A10624" t="s">
        <v>20154</v>
      </c>
      <c r="B10624" t="s">
        <v>1915</v>
      </c>
    </row>
    <row r="10625" spans="1:2" x14ac:dyDescent="0.25">
      <c r="A10625" t="s">
        <v>20155</v>
      </c>
      <c r="B10625" t="s">
        <v>20156</v>
      </c>
    </row>
    <row r="10626" spans="1:2" x14ac:dyDescent="0.25">
      <c r="A10626" t="s">
        <v>20157</v>
      </c>
      <c r="B10626" t="s">
        <v>20158</v>
      </c>
    </row>
    <row r="10627" spans="1:2" x14ac:dyDescent="0.25">
      <c r="A10627" t="s">
        <v>20159</v>
      </c>
      <c r="B10627" t="s">
        <v>20160</v>
      </c>
    </row>
    <row r="10628" spans="1:2" x14ac:dyDescent="0.25">
      <c r="A10628" t="s">
        <v>20161</v>
      </c>
      <c r="B10628" t="s">
        <v>20162</v>
      </c>
    </row>
    <row r="10629" spans="1:2" x14ac:dyDescent="0.25">
      <c r="A10629" t="s">
        <v>20370</v>
      </c>
      <c r="B10629" t="s">
        <v>20264</v>
      </c>
    </row>
    <row r="10630" spans="1:2" x14ac:dyDescent="0.25">
      <c r="A10630" t="s">
        <v>20371</v>
      </c>
      <c r="B10630" t="s">
        <v>20372</v>
      </c>
    </row>
    <row r="10631" spans="1:2" x14ac:dyDescent="0.25">
      <c r="A10631" t="s">
        <v>20373</v>
      </c>
      <c r="B10631" t="s">
        <v>20374</v>
      </c>
    </row>
    <row r="10632" spans="1:2" x14ac:dyDescent="0.25">
      <c r="A10632" t="s">
        <v>20375</v>
      </c>
      <c r="B10632" t="s">
        <v>20376</v>
      </c>
    </row>
    <row r="10633" spans="1:2" x14ac:dyDescent="0.25">
      <c r="A10633" t="s">
        <v>20377</v>
      </c>
      <c r="B10633" t="s">
        <v>20378</v>
      </c>
    </row>
    <row r="10634" spans="1:2" x14ac:dyDescent="0.25">
      <c r="A10634" t="s">
        <v>20379</v>
      </c>
      <c r="B10634" t="s">
        <v>20380</v>
      </c>
    </row>
    <row r="10635" spans="1:2" x14ac:dyDescent="0.25">
      <c r="A10635" t="s">
        <v>20381</v>
      </c>
      <c r="B10635" t="s">
        <v>20250</v>
      </c>
    </row>
    <row r="10636" spans="1:2" x14ac:dyDescent="0.25">
      <c r="A10636" t="s">
        <v>20382</v>
      </c>
      <c r="B10636" t="s">
        <v>20383</v>
      </c>
    </row>
    <row r="10637" spans="1:2" x14ac:dyDescent="0.25">
      <c r="A10637" t="s">
        <v>20167</v>
      </c>
      <c r="B10637" t="s">
        <v>20168</v>
      </c>
    </row>
    <row r="10638" spans="1:2" x14ac:dyDescent="0.25">
      <c r="A10638" t="s">
        <v>20169</v>
      </c>
      <c r="B10638" t="s">
        <v>5697</v>
      </c>
    </row>
    <row r="10639" spans="1:2" x14ac:dyDescent="0.25">
      <c r="A10639" t="s">
        <v>20170</v>
      </c>
      <c r="B10639" t="s">
        <v>20171</v>
      </c>
    </row>
    <row r="10640" spans="1:2" x14ac:dyDescent="0.25">
      <c r="A10640" t="s">
        <v>20172</v>
      </c>
      <c r="B10640" t="s">
        <v>10003</v>
      </c>
    </row>
    <row r="10641" spans="1:2" x14ac:dyDescent="0.25">
      <c r="A10641" t="s">
        <v>20173</v>
      </c>
      <c r="B10641" t="s">
        <v>10322</v>
      </c>
    </row>
    <row r="10642" spans="1:2" x14ac:dyDescent="0.25">
      <c r="A10642" t="s">
        <v>20174</v>
      </c>
      <c r="B10642" t="s">
        <v>20175</v>
      </c>
    </row>
    <row r="10643" spans="1:2" x14ac:dyDescent="0.25">
      <c r="A10643" t="s">
        <v>20176</v>
      </c>
      <c r="B10643" t="s">
        <v>8721</v>
      </c>
    </row>
    <row r="10644" spans="1:2" x14ac:dyDescent="0.25">
      <c r="A10644" t="s">
        <v>20177</v>
      </c>
      <c r="B10644" t="s">
        <v>20178</v>
      </c>
    </row>
    <row r="10645" spans="1:2" x14ac:dyDescent="0.25">
      <c r="A10645" t="s">
        <v>20179</v>
      </c>
      <c r="B10645" t="s">
        <v>20180</v>
      </c>
    </row>
    <row r="10646" spans="1:2" x14ac:dyDescent="0.25">
      <c r="A10646" t="s">
        <v>20181</v>
      </c>
      <c r="B10646" t="s">
        <v>20182</v>
      </c>
    </row>
    <row r="10647" spans="1:2" x14ac:dyDescent="0.25">
      <c r="A10647" t="s">
        <v>20183</v>
      </c>
      <c r="B10647" t="s">
        <v>20184</v>
      </c>
    </row>
    <row r="10648" spans="1:2" x14ac:dyDescent="0.25">
      <c r="A10648" t="s">
        <v>20185</v>
      </c>
      <c r="B10648" t="s">
        <v>12248</v>
      </c>
    </row>
    <row r="10649" spans="1:2" x14ac:dyDescent="0.25">
      <c r="A10649" t="s">
        <v>20186</v>
      </c>
      <c r="B10649" t="s">
        <v>13866</v>
      </c>
    </row>
    <row r="10650" spans="1:2" x14ac:dyDescent="0.25">
      <c r="A10650" t="s">
        <v>20187</v>
      </c>
      <c r="B10650" t="s">
        <v>20188</v>
      </c>
    </row>
    <row r="10651" spans="1:2" x14ac:dyDescent="0.25">
      <c r="A10651" t="s">
        <v>20189</v>
      </c>
      <c r="B10651" t="s">
        <v>10506</v>
      </c>
    </row>
    <row r="10652" spans="1:2" x14ac:dyDescent="0.25">
      <c r="A10652" t="s">
        <v>20190</v>
      </c>
      <c r="B10652" t="s">
        <v>20191</v>
      </c>
    </row>
    <row r="10653" spans="1:2" x14ac:dyDescent="0.25">
      <c r="A10653" t="s">
        <v>20192</v>
      </c>
      <c r="B10653" t="s">
        <v>20193</v>
      </c>
    </row>
    <row r="10654" spans="1:2" x14ac:dyDescent="0.25">
      <c r="A10654" t="s">
        <v>20194</v>
      </c>
      <c r="B10654" t="s">
        <v>20195</v>
      </c>
    </row>
    <row r="10655" spans="1:2" x14ac:dyDescent="0.25">
      <c r="A10655" t="s">
        <v>20196</v>
      </c>
      <c r="B10655" t="s">
        <v>20197</v>
      </c>
    </row>
    <row r="10656" spans="1:2" x14ac:dyDescent="0.25">
      <c r="A10656" t="s">
        <v>20198</v>
      </c>
      <c r="B10656" t="s">
        <v>5348</v>
      </c>
    </row>
    <row r="10657" spans="1:2" x14ac:dyDescent="0.25">
      <c r="A10657" t="s">
        <v>20199</v>
      </c>
      <c r="B10657" t="s">
        <v>20200</v>
      </c>
    </row>
    <row r="10658" spans="1:2" x14ac:dyDescent="0.25">
      <c r="A10658" t="s">
        <v>20201</v>
      </c>
      <c r="B10658" t="s">
        <v>20202</v>
      </c>
    </row>
    <row r="10659" spans="1:2" x14ac:dyDescent="0.25">
      <c r="A10659" t="s">
        <v>20203</v>
      </c>
      <c r="B10659" t="s">
        <v>20204</v>
      </c>
    </row>
    <row r="10660" spans="1:2" x14ac:dyDescent="0.25">
      <c r="A10660" t="s">
        <v>20205</v>
      </c>
      <c r="B10660" t="s">
        <v>8751</v>
      </c>
    </row>
    <row r="10661" spans="1:2" x14ac:dyDescent="0.25">
      <c r="A10661" t="s">
        <v>20206</v>
      </c>
      <c r="B10661" t="s">
        <v>20207</v>
      </c>
    </row>
    <row r="10662" spans="1:2" x14ac:dyDescent="0.25">
      <c r="A10662" t="s">
        <v>20208</v>
      </c>
      <c r="B10662" t="s">
        <v>20209</v>
      </c>
    </row>
    <row r="10663" spans="1:2" x14ac:dyDescent="0.25">
      <c r="A10663" t="s">
        <v>20210</v>
      </c>
      <c r="B10663" t="s">
        <v>20211</v>
      </c>
    </row>
    <row r="10664" spans="1:2" x14ac:dyDescent="0.25">
      <c r="A10664" t="s">
        <v>20212</v>
      </c>
      <c r="B10664" t="s">
        <v>20213</v>
      </c>
    </row>
    <row r="10665" spans="1:2" x14ac:dyDescent="0.25">
      <c r="A10665" t="s">
        <v>20214</v>
      </c>
      <c r="B10665" t="s">
        <v>6187</v>
      </c>
    </row>
    <row r="10666" spans="1:2" x14ac:dyDescent="0.25">
      <c r="A10666" t="s">
        <v>20215</v>
      </c>
      <c r="B10666" t="s">
        <v>20216</v>
      </c>
    </row>
    <row r="10667" spans="1:2" x14ac:dyDescent="0.25">
      <c r="A10667" t="s">
        <v>20217</v>
      </c>
      <c r="B10667" t="s">
        <v>11182</v>
      </c>
    </row>
    <row r="10668" spans="1:2" x14ac:dyDescent="0.25">
      <c r="A10668" t="s">
        <v>20218</v>
      </c>
      <c r="B10668" t="s">
        <v>20219</v>
      </c>
    </row>
    <row r="10669" spans="1:2" x14ac:dyDescent="0.25">
      <c r="A10669" t="s">
        <v>20220</v>
      </c>
      <c r="B10669" t="s">
        <v>20221</v>
      </c>
    </row>
    <row r="10670" spans="1:2" x14ac:dyDescent="0.25">
      <c r="A10670" t="s">
        <v>20222</v>
      </c>
      <c r="B10670" t="s">
        <v>20223</v>
      </c>
    </row>
    <row r="10671" spans="1:2" x14ac:dyDescent="0.25">
      <c r="A10671" t="s">
        <v>20224</v>
      </c>
      <c r="B10671" t="s">
        <v>20225</v>
      </c>
    </row>
    <row r="10672" spans="1:2" x14ac:dyDescent="0.25">
      <c r="A10672" t="s">
        <v>20226</v>
      </c>
      <c r="B10672" t="s">
        <v>11195</v>
      </c>
    </row>
    <row r="10673" spans="1:2" x14ac:dyDescent="0.25">
      <c r="A10673" t="s">
        <v>20227</v>
      </c>
      <c r="B10673" t="s">
        <v>20228</v>
      </c>
    </row>
    <row r="10674" spans="1:2" x14ac:dyDescent="0.25">
      <c r="A10674" t="s">
        <v>20229</v>
      </c>
      <c r="B10674" t="s">
        <v>18578</v>
      </c>
    </row>
    <row r="10675" spans="1:2" x14ac:dyDescent="0.25">
      <c r="A10675" t="s">
        <v>20230</v>
      </c>
      <c r="B10675" t="s">
        <v>20231</v>
      </c>
    </row>
    <row r="10676" spans="1:2" x14ac:dyDescent="0.25">
      <c r="A10676" t="s">
        <v>20232</v>
      </c>
      <c r="B10676" t="s">
        <v>20233</v>
      </c>
    </row>
    <row r="10677" spans="1:2" x14ac:dyDescent="0.25">
      <c r="A10677" t="s">
        <v>20234</v>
      </c>
      <c r="B10677" t="s">
        <v>12263</v>
      </c>
    </row>
    <row r="10678" spans="1:2" x14ac:dyDescent="0.25">
      <c r="A10678" t="s">
        <v>20235</v>
      </c>
      <c r="B10678" t="s">
        <v>20236</v>
      </c>
    </row>
    <row r="10679" spans="1:2" x14ac:dyDescent="0.25">
      <c r="A10679" t="s">
        <v>20237</v>
      </c>
      <c r="B10679" t="s">
        <v>5426</v>
      </c>
    </row>
    <row r="10680" spans="1:2" x14ac:dyDescent="0.25">
      <c r="A10680" t="s">
        <v>20238</v>
      </c>
      <c r="B10680" t="s">
        <v>20239</v>
      </c>
    </row>
    <row r="10681" spans="1:2" x14ac:dyDescent="0.25">
      <c r="A10681" t="s">
        <v>20240</v>
      </c>
      <c r="B10681" t="s">
        <v>20241</v>
      </c>
    </row>
    <row r="10682" spans="1:2" x14ac:dyDescent="0.25">
      <c r="A10682" t="s">
        <v>20242</v>
      </c>
      <c r="B10682" t="s">
        <v>18286</v>
      </c>
    </row>
    <row r="10683" spans="1:2" x14ac:dyDescent="0.25">
      <c r="A10683" t="s">
        <v>20243</v>
      </c>
      <c r="B10683" t="s">
        <v>20244</v>
      </c>
    </row>
    <row r="10684" spans="1:2" x14ac:dyDescent="0.25">
      <c r="A10684" t="s">
        <v>20245</v>
      </c>
      <c r="B10684" t="s">
        <v>20246</v>
      </c>
    </row>
    <row r="10685" spans="1:2" x14ac:dyDescent="0.25">
      <c r="A10685" t="s">
        <v>20247</v>
      </c>
      <c r="B10685" t="s">
        <v>20248</v>
      </c>
    </row>
    <row r="10686" spans="1:2" x14ac:dyDescent="0.25">
      <c r="A10686" t="s">
        <v>20249</v>
      </c>
      <c r="B10686" t="s">
        <v>20250</v>
      </c>
    </row>
    <row r="10687" spans="1:2" x14ac:dyDescent="0.25">
      <c r="A10687" t="s">
        <v>20251</v>
      </c>
      <c r="B10687" t="s">
        <v>1746</v>
      </c>
    </row>
    <row r="10688" spans="1:2" x14ac:dyDescent="0.25">
      <c r="A10688" t="s">
        <v>20252</v>
      </c>
      <c r="B10688" t="s">
        <v>5296</v>
      </c>
    </row>
    <row r="10689" spans="1:2" x14ac:dyDescent="0.25">
      <c r="A10689" t="s">
        <v>20253</v>
      </c>
      <c r="B10689" t="s">
        <v>17576</v>
      </c>
    </row>
    <row r="10690" spans="1:2" x14ac:dyDescent="0.25">
      <c r="A10690" t="s">
        <v>20254</v>
      </c>
      <c r="B10690" t="s">
        <v>20255</v>
      </c>
    </row>
    <row r="10691" spans="1:2" x14ac:dyDescent="0.25">
      <c r="A10691" t="s">
        <v>20256</v>
      </c>
      <c r="B10691" t="s">
        <v>3880</v>
      </c>
    </row>
    <row r="10692" spans="1:2" x14ac:dyDescent="0.25">
      <c r="A10692" t="s">
        <v>20257</v>
      </c>
      <c r="B10692" t="s">
        <v>20258</v>
      </c>
    </row>
    <row r="10693" spans="1:2" x14ac:dyDescent="0.25">
      <c r="A10693" t="s">
        <v>20259</v>
      </c>
      <c r="B10693" t="s">
        <v>20260</v>
      </c>
    </row>
    <row r="10694" spans="1:2" x14ac:dyDescent="0.25">
      <c r="A10694" t="s">
        <v>20261</v>
      </c>
      <c r="B10694" t="s">
        <v>20262</v>
      </c>
    </row>
    <row r="10695" spans="1:2" x14ac:dyDescent="0.25">
      <c r="A10695" t="s">
        <v>20263</v>
      </c>
      <c r="B10695" t="s">
        <v>20264</v>
      </c>
    </row>
    <row r="10696" spans="1:2" x14ac:dyDescent="0.25">
      <c r="A10696" t="s">
        <v>20265</v>
      </c>
      <c r="B10696" t="s">
        <v>20266</v>
      </c>
    </row>
    <row r="10697" spans="1:2" x14ac:dyDescent="0.25">
      <c r="A10697" t="s">
        <v>20267</v>
      </c>
      <c r="B10697" t="s">
        <v>2558</v>
      </c>
    </row>
    <row r="10698" spans="1:2" x14ac:dyDescent="0.25">
      <c r="A10698" t="s">
        <v>20268</v>
      </c>
      <c r="B10698" t="s">
        <v>20269</v>
      </c>
    </row>
    <row r="10699" spans="1:2" x14ac:dyDescent="0.25">
      <c r="A10699" t="s">
        <v>20270</v>
      </c>
      <c r="B10699" t="s">
        <v>20271</v>
      </c>
    </row>
    <row r="10700" spans="1:2" x14ac:dyDescent="0.25">
      <c r="A10700" t="s">
        <v>20272</v>
      </c>
      <c r="B10700" t="s">
        <v>7409</v>
      </c>
    </row>
    <row r="10701" spans="1:2" x14ac:dyDescent="0.25">
      <c r="A10701" t="s">
        <v>20273</v>
      </c>
      <c r="B10701" t="s">
        <v>2587</v>
      </c>
    </row>
    <row r="10702" spans="1:2" x14ac:dyDescent="0.25">
      <c r="A10702" t="s">
        <v>20274</v>
      </c>
      <c r="B10702" t="s">
        <v>20275</v>
      </c>
    </row>
    <row r="10703" spans="1:2" x14ac:dyDescent="0.25">
      <c r="A10703" t="s">
        <v>20276</v>
      </c>
      <c r="B10703" t="s">
        <v>3768</v>
      </c>
    </row>
    <row r="10704" spans="1:2" x14ac:dyDescent="0.25">
      <c r="A10704" t="s">
        <v>20277</v>
      </c>
      <c r="B10704" t="s">
        <v>2496</v>
      </c>
    </row>
    <row r="10705" spans="1:2" x14ac:dyDescent="0.25">
      <c r="A10705" t="s">
        <v>20278</v>
      </c>
      <c r="B10705" t="s">
        <v>20279</v>
      </c>
    </row>
    <row r="10706" spans="1:2" x14ac:dyDescent="0.25">
      <c r="A10706" t="s">
        <v>20280</v>
      </c>
      <c r="B10706" t="s">
        <v>2376</v>
      </c>
    </row>
    <row r="10707" spans="1:2" x14ac:dyDescent="0.25">
      <c r="A10707" t="s">
        <v>20281</v>
      </c>
      <c r="B10707" t="s">
        <v>20282</v>
      </c>
    </row>
    <row r="10708" spans="1:2" x14ac:dyDescent="0.25">
      <c r="A10708" t="s">
        <v>20283</v>
      </c>
      <c r="B10708" t="s">
        <v>20284</v>
      </c>
    </row>
    <row r="10709" spans="1:2" x14ac:dyDescent="0.25">
      <c r="A10709" t="s">
        <v>20285</v>
      </c>
      <c r="B10709" t="s">
        <v>5564</v>
      </c>
    </row>
    <row r="10710" spans="1:2" x14ac:dyDescent="0.25">
      <c r="A10710" t="s">
        <v>20286</v>
      </c>
      <c r="B10710" t="s">
        <v>20287</v>
      </c>
    </row>
    <row r="10711" spans="1:2" x14ac:dyDescent="0.25">
      <c r="A10711" t="s">
        <v>20288</v>
      </c>
      <c r="B10711" t="s">
        <v>20287</v>
      </c>
    </row>
    <row r="10712" spans="1:2" x14ac:dyDescent="0.25">
      <c r="A10712" t="s">
        <v>20289</v>
      </c>
      <c r="B10712" t="s">
        <v>20290</v>
      </c>
    </row>
    <row r="10713" spans="1:2" x14ac:dyDescent="0.25">
      <c r="A10713" t="s">
        <v>20291</v>
      </c>
      <c r="B10713" t="s">
        <v>20292</v>
      </c>
    </row>
    <row r="10714" spans="1:2" x14ac:dyDescent="0.25">
      <c r="A10714" t="s">
        <v>20293</v>
      </c>
      <c r="B10714" t="s">
        <v>20294</v>
      </c>
    </row>
    <row r="10715" spans="1:2" x14ac:dyDescent="0.25">
      <c r="A10715" t="s">
        <v>20295</v>
      </c>
      <c r="B10715" t="s">
        <v>5618</v>
      </c>
    </row>
    <row r="10716" spans="1:2" x14ac:dyDescent="0.25">
      <c r="A10716" t="s">
        <v>20296</v>
      </c>
      <c r="B10716" t="s">
        <v>2572</v>
      </c>
    </row>
    <row r="10717" spans="1:2" x14ac:dyDescent="0.25">
      <c r="A10717" t="s">
        <v>20297</v>
      </c>
      <c r="B10717" t="s">
        <v>20298</v>
      </c>
    </row>
    <row r="10718" spans="1:2" x14ac:dyDescent="0.25">
      <c r="A10718" t="s">
        <v>20299</v>
      </c>
      <c r="B10718" t="s">
        <v>3051</v>
      </c>
    </row>
    <row r="10719" spans="1:2" x14ac:dyDescent="0.25">
      <c r="A10719" t="s">
        <v>20300</v>
      </c>
      <c r="B10719" t="s">
        <v>11031</v>
      </c>
    </row>
    <row r="10720" spans="1:2" x14ac:dyDescent="0.25">
      <c r="A10720" t="s">
        <v>20301</v>
      </c>
      <c r="B10720" t="s">
        <v>20302</v>
      </c>
    </row>
    <row r="10721" spans="1:2" x14ac:dyDescent="0.25">
      <c r="A10721" t="s">
        <v>20303</v>
      </c>
      <c r="B10721" t="s">
        <v>20304</v>
      </c>
    </row>
    <row r="10722" spans="1:2" x14ac:dyDescent="0.25">
      <c r="A10722" t="s">
        <v>20305</v>
      </c>
      <c r="B10722" t="s">
        <v>11174</v>
      </c>
    </row>
    <row r="10723" spans="1:2" x14ac:dyDescent="0.25">
      <c r="A10723" t="s">
        <v>20306</v>
      </c>
      <c r="B10723" t="s">
        <v>20307</v>
      </c>
    </row>
    <row r="10724" spans="1:2" x14ac:dyDescent="0.25">
      <c r="A10724" t="s">
        <v>20308</v>
      </c>
      <c r="B10724" t="s">
        <v>2146</v>
      </c>
    </row>
    <row r="10725" spans="1:2" x14ac:dyDescent="0.25">
      <c r="A10725" t="s">
        <v>20309</v>
      </c>
      <c r="B10725" t="s">
        <v>20209</v>
      </c>
    </row>
    <row r="10726" spans="1:2" x14ac:dyDescent="0.25">
      <c r="A10726" t="s">
        <v>20310</v>
      </c>
      <c r="B10726" t="s">
        <v>3096</v>
      </c>
    </row>
    <row r="10727" spans="1:2" x14ac:dyDescent="0.25">
      <c r="A10727" t="s">
        <v>20311</v>
      </c>
      <c r="B10727" t="s">
        <v>20312</v>
      </c>
    </row>
    <row r="10728" spans="1:2" x14ac:dyDescent="0.25">
      <c r="A10728" t="s">
        <v>20313</v>
      </c>
      <c r="B10728" t="s">
        <v>2415</v>
      </c>
    </row>
    <row r="10729" spans="1:2" x14ac:dyDescent="0.25">
      <c r="A10729" t="s">
        <v>20314</v>
      </c>
      <c r="B10729" t="s">
        <v>20315</v>
      </c>
    </row>
    <row r="10730" spans="1:2" x14ac:dyDescent="0.25">
      <c r="A10730" t="s">
        <v>20316</v>
      </c>
      <c r="B10730" t="s">
        <v>20317</v>
      </c>
    </row>
    <row r="10731" spans="1:2" x14ac:dyDescent="0.25">
      <c r="A10731" t="s">
        <v>20318</v>
      </c>
      <c r="B10731" t="s">
        <v>9456</v>
      </c>
    </row>
    <row r="10732" spans="1:2" x14ac:dyDescent="0.25">
      <c r="A10732" t="s">
        <v>20319</v>
      </c>
      <c r="B10732" t="s">
        <v>20320</v>
      </c>
    </row>
    <row r="10733" spans="1:2" x14ac:dyDescent="0.25">
      <c r="A10733" t="s">
        <v>20321</v>
      </c>
      <c r="B10733" t="s">
        <v>20322</v>
      </c>
    </row>
    <row r="10734" spans="1:2" x14ac:dyDescent="0.25">
      <c r="A10734" t="s">
        <v>20323</v>
      </c>
      <c r="B10734" t="s">
        <v>20324</v>
      </c>
    </row>
    <row r="10735" spans="1:2" x14ac:dyDescent="0.25">
      <c r="A10735" t="s">
        <v>20325</v>
      </c>
      <c r="B10735" t="s">
        <v>20326</v>
      </c>
    </row>
    <row r="10736" spans="1:2" x14ac:dyDescent="0.25">
      <c r="A10736" t="s">
        <v>20327</v>
      </c>
      <c r="B10736" t="s">
        <v>20328</v>
      </c>
    </row>
    <row r="10737" spans="1:2" x14ac:dyDescent="0.25">
      <c r="A10737" t="s">
        <v>20329</v>
      </c>
      <c r="B10737" t="s">
        <v>15723</v>
      </c>
    </row>
    <row r="10738" spans="1:2" x14ac:dyDescent="0.25">
      <c r="A10738" t="s">
        <v>20330</v>
      </c>
      <c r="B10738" t="s">
        <v>19025</v>
      </c>
    </row>
    <row r="10739" spans="1:2" x14ac:dyDescent="0.25">
      <c r="A10739" t="s">
        <v>20331</v>
      </c>
      <c r="B10739" t="s">
        <v>20332</v>
      </c>
    </row>
    <row r="10740" spans="1:2" x14ac:dyDescent="0.25">
      <c r="A10740" t="s">
        <v>20333</v>
      </c>
      <c r="B10740" t="s">
        <v>20334</v>
      </c>
    </row>
    <row r="10741" spans="1:2" x14ac:dyDescent="0.25">
      <c r="A10741" t="s">
        <v>20335</v>
      </c>
      <c r="B10741" t="s">
        <v>2884</v>
      </c>
    </row>
    <row r="10742" spans="1:2" x14ac:dyDescent="0.25">
      <c r="A10742" t="s">
        <v>20336</v>
      </c>
      <c r="B10742" t="s">
        <v>20337</v>
      </c>
    </row>
    <row r="10743" spans="1:2" x14ac:dyDescent="0.25">
      <c r="A10743" t="s">
        <v>20338</v>
      </c>
      <c r="B10743" t="s">
        <v>9465</v>
      </c>
    </row>
    <row r="10744" spans="1:2" x14ac:dyDescent="0.25">
      <c r="A10744" t="s">
        <v>20339</v>
      </c>
      <c r="B10744" t="s">
        <v>2889</v>
      </c>
    </row>
    <row r="10745" spans="1:2" x14ac:dyDescent="0.25">
      <c r="A10745" t="s">
        <v>20340</v>
      </c>
      <c r="B10745" t="s">
        <v>20341</v>
      </c>
    </row>
    <row r="10746" spans="1:2" x14ac:dyDescent="0.25">
      <c r="A10746" t="s">
        <v>20342</v>
      </c>
      <c r="B10746" t="s">
        <v>20343</v>
      </c>
    </row>
    <row r="10747" spans="1:2" x14ac:dyDescent="0.25">
      <c r="A10747" t="s">
        <v>20344</v>
      </c>
      <c r="B10747" t="s">
        <v>20345</v>
      </c>
    </row>
    <row r="10748" spans="1:2" x14ac:dyDescent="0.25">
      <c r="A10748" t="s">
        <v>20346</v>
      </c>
      <c r="B10748" t="s">
        <v>18637</v>
      </c>
    </row>
    <row r="10749" spans="1:2" x14ac:dyDescent="0.25">
      <c r="A10749" t="s">
        <v>20347</v>
      </c>
      <c r="B10749" t="s">
        <v>9319</v>
      </c>
    </row>
    <row r="10750" spans="1:2" x14ac:dyDescent="0.25">
      <c r="A10750" t="s">
        <v>20348</v>
      </c>
      <c r="B10750" t="s">
        <v>20349</v>
      </c>
    </row>
    <row r="10751" spans="1:2" x14ac:dyDescent="0.25">
      <c r="A10751" t="s">
        <v>20350</v>
      </c>
      <c r="B10751" t="s">
        <v>10491</v>
      </c>
    </row>
    <row r="10752" spans="1:2" x14ac:dyDescent="0.25">
      <c r="A10752" t="s">
        <v>20351</v>
      </c>
      <c r="B10752" t="s">
        <v>20352</v>
      </c>
    </row>
    <row r="10753" spans="1:2" x14ac:dyDescent="0.25">
      <c r="A10753" t="s">
        <v>20353</v>
      </c>
      <c r="B10753" t="s">
        <v>20354</v>
      </c>
    </row>
    <row r="10754" spans="1:2" x14ac:dyDescent="0.25">
      <c r="A10754" t="s">
        <v>20355</v>
      </c>
      <c r="B10754" t="s">
        <v>2544</v>
      </c>
    </row>
    <row r="10755" spans="1:2" x14ac:dyDescent="0.25">
      <c r="A10755" t="s">
        <v>20356</v>
      </c>
      <c r="B10755" t="s">
        <v>20357</v>
      </c>
    </row>
    <row r="10756" spans="1:2" x14ac:dyDescent="0.25">
      <c r="A10756" t="s">
        <v>20358</v>
      </c>
      <c r="B10756" t="s">
        <v>1977</v>
      </c>
    </row>
    <row r="10757" spans="1:2" x14ac:dyDescent="0.25">
      <c r="A10757" t="s">
        <v>20359</v>
      </c>
      <c r="B10757" t="s">
        <v>13719</v>
      </c>
    </row>
    <row r="10758" spans="1:2" x14ac:dyDescent="0.25">
      <c r="A10758" t="s">
        <v>20360</v>
      </c>
      <c r="B10758" t="s">
        <v>20361</v>
      </c>
    </row>
    <row r="10759" spans="1:2" x14ac:dyDescent="0.25">
      <c r="A10759" t="s">
        <v>20362</v>
      </c>
      <c r="B10759" t="s">
        <v>5212</v>
      </c>
    </row>
    <row r="10760" spans="1:2" x14ac:dyDescent="0.25">
      <c r="A10760" t="s">
        <v>20363</v>
      </c>
      <c r="B10760" t="s">
        <v>20364</v>
      </c>
    </row>
    <row r="10761" spans="1:2" x14ac:dyDescent="0.25">
      <c r="A10761" t="s">
        <v>20365</v>
      </c>
      <c r="B10761" t="s">
        <v>20364</v>
      </c>
    </row>
    <row r="10762" spans="1:2" x14ac:dyDescent="0.25">
      <c r="A10762" t="s">
        <v>20366</v>
      </c>
      <c r="B10762" t="s">
        <v>20367</v>
      </c>
    </row>
    <row r="10763" spans="1:2" x14ac:dyDescent="0.25">
      <c r="A10763" t="s">
        <v>20368</v>
      </c>
      <c r="B10763" t="s">
        <v>18883</v>
      </c>
    </row>
    <row r="10764" spans="1:2" x14ac:dyDescent="0.25">
      <c r="A10764" t="s">
        <v>20369</v>
      </c>
      <c r="B10764" t="s">
        <v>6086</v>
      </c>
    </row>
    <row r="10765" spans="1:2" x14ac:dyDescent="0.25">
      <c r="A10765" t="s">
        <v>20716</v>
      </c>
      <c r="B10765" t="s">
        <v>20717</v>
      </c>
    </row>
    <row r="10766" spans="1:2" x14ac:dyDescent="0.25">
      <c r="A10766" t="s">
        <v>20718</v>
      </c>
      <c r="B10766" t="s">
        <v>20719</v>
      </c>
    </row>
    <row r="10767" spans="1:2" x14ac:dyDescent="0.25">
      <c r="A10767" t="s">
        <v>20720</v>
      </c>
      <c r="B10767" t="s">
        <v>20721</v>
      </c>
    </row>
    <row r="10768" spans="1:2" x14ac:dyDescent="0.25">
      <c r="A10768" t="s">
        <v>20722</v>
      </c>
      <c r="B10768" t="s">
        <v>20723</v>
      </c>
    </row>
    <row r="10769" spans="1:2" x14ac:dyDescent="0.25">
      <c r="A10769" t="s">
        <v>20724</v>
      </c>
      <c r="B10769" t="s">
        <v>20725</v>
      </c>
    </row>
    <row r="10770" spans="1:2" x14ac:dyDescent="0.25">
      <c r="A10770" t="s">
        <v>20726</v>
      </c>
      <c r="B10770" t="s">
        <v>20727</v>
      </c>
    </row>
    <row r="10771" spans="1:2" x14ac:dyDescent="0.25">
      <c r="A10771" t="s">
        <v>20728</v>
      </c>
      <c r="B10771" t="s">
        <v>20729</v>
      </c>
    </row>
    <row r="10772" spans="1:2" x14ac:dyDescent="0.25">
      <c r="A10772" t="s">
        <v>20730</v>
      </c>
      <c r="B10772" t="s">
        <v>20731</v>
      </c>
    </row>
    <row r="10773" spans="1:2" x14ac:dyDescent="0.25">
      <c r="A10773" t="s">
        <v>20732</v>
      </c>
      <c r="B10773" t="s">
        <v>20733</v>
      </c>
    </row>
    <row r="10774" spans="1:2" x14ac:dyDescent="0.25">
      <c r="A10774" t="s">
        <v>20734</v>
      </c>
      <c r="B10774" t="s">
        <v>20735</v>
      </c>
    </row>
    <row r="10775" spans="1:2" x14ac:dyDescent="0.25">
      <c r="A10775" t="s">
        <v>20736</v>
      </c>
      <c r="B10775" t="s">
        <v>20737</v>
      </c>
    </row>
    <row r="10776" spans="1:2" x14ac:dyDescent="0.25">
      <c r="A10776" t="s">
        <v>20738</v>
      </c>
      <c r="B10776" t="s">
        <v>20739</v>
      </c>
    </row>
    <row r="10777" spans="1:2" x14ac:dyDescent="0.25">
      <c r="A10777" t="s">
        <v>20740</v>
      </c>
      <c r="B10777" t="s">
        <v>20741</v>
      </c>
    </row>
    <row r="10778" spans="1:2" x14ac:dyDescent="0.25">
      <c r="A10778" t="s">
        <v>20742</v>
      </c>
      <c r="B10778" t="s">
        <v>20743</v>
      </c>
    </row>
    <row r="10779" spans="1:2" x14ac:dyDescent="0.25">
      <c r="A10779" t="s">
        <v>20744</v>
      </c>
      <c r="B10779" t="s">
        <v>20745</v>
      </c>
    </row>
    <row r="10780" spans="1:2" x14ac:dyDescent="0.25">
      <c r="A10780" t="s">
        <v>20746</v>
      </c>
      <c r="B10780" t="s">
        <v>20747</v>
      </c>
    </row>
    <row r="10781" spans="1:2" x14ac:dyDescent="0.25">
      <c r="A10781" t="s">
        <v>20748</v>
      </c>
      <c r="B10781" t="s">
        <v>20749</v>
      </c>
    </row>
    <row r="10782" spans="1:2" x14ac:dyDescent="0.25">
      <c r="A10782" t="s">
        <v>20750</v>
      </c>
      <c r="B10782" t="s">
        <v>20751</v>
      </c>
    </row>
    <row r="10783" spans="1:2" x14ac:dyDescent="0.25">
      <c r="A10783" t="s">
        <v>20752</v>
      </c>
      <c r="B10783" t="s">
        <v>20753</v>
      </c>
    </row>
    <row r="10784" spans="1:2" x14ac:dyDescent="0.25">
      <c r="A10784" t="s">
        <v>20754</v>
      </c>
      <c r="B10784" t="s">
        <v>20755</v>
      </c>
    </row>
    <row r="10785" spans="1:2" x14ac:dyDescent="0.25">
      <c r="A10785" t="s">
        <v>20756</v>
      </c>
      <c r="B10785" t="s">
        <v>20757</v>
      </c>
    </row>
    <row r="10786" spans="1:2" x14ac:dyDescent="0.25">
      <c r="A10786" t="s">
        <v>20758</v>
      </c>
      <c r="B10786" t="s">
        <v>20759</v>
      </c>
    </row>
    <row r="10787" spans="1:2" x14ac:dyDescent="0.25">
      <c r="A10787" t="s">
        <v>20760</v>
      </c>
      <c r="B10787" t="s">
        <v>20761</v>
      </c>
    </row>
    <row r="10788" spans="1:2" x14ac:dyDescent="0.25">
      <c r="A10788" t="s">
        <v>20762</v>
      </c>
      <c r="B10788" t="s">
        <v>20763</v>
      </c>
    </row>
    <row r="10789" spans="1:2" x14ac:dyDescent="0.25">
      <c r="A10789" t="s">
        <v>20764</v>
      </c>
      <c r="B10789" t="s">
        <v>20765</v>
      </c>
    </row>
    <row r="10790" spans="1:2" x14ac:dyDescent="0.25">
      <c r="A10790" t="s">
        <v>20766</v>
      </c>
      <c r="B10790" t="s">
        <v>20767</v>
      </c>
    </row>
    <row r="10791" spans="1:2" x14ac:dyDescent="0.25">
      <c r="A10791" t="s">
        <v>20768</v>
      </c>
      <c r="B10791" t="s">
        <v>20769</v>
      </c>
    </row>
    <row r="10792" spans="1:2" x14ac:dyDescent="0.25">
      <c r="A10792" t="s">
        <v>20770</v>
      </c>
      <c r="B10792" t="s">
        <v>20771</v>
      </c>
    </row>
    <row r="10793" spans="1:2" x14ac:dyDescent="0.25">
      <c r="A10793" t="s">
        <v>20772</v>
      </c>
      <c r="B10793" t="s">
        <v>20773</v>
      </c>
    </row>
    <row r="10794" spans="1:2" x14ac:dyDescent="0.25">
      <c r="A10794" t="s">
        <v>20774</v>
      </c>
      <c r="B10794" t="s">
        <v>20775</v>
      </c>
    </row>
    <row r="10795" spans="1:2" x14ac:dyDescent="0.25">
      <c r="A10795" t="s">
        <v>20776</v>
      </c>
      <c r="B10795" t="s">
        <v>20777</v>
      </c>
    </row>
    <row r="10796" spans="1:2" x14ac:dyDescent="0.25">
      <c r="A10796" t="s">
        <v>20778</v>
      </c>
      <c r="B10796" t="s">
        <v>20779</v>
      </c>
    </row>
    <row r="10797" spans="1:2" x14ac:dyDescent="0.25">
      <c r="A10797" t="s">
        <v>20780</v>
      </c>
      <c r="B10797" t="s">
        <v>20781</v>
      </c>
    </row>
    <row r="10798" spans="1:2" x14ac:dyDescent="0.25">
      <c r="A10798" t="s">
        <v>20782</v>
      </c>
      <c r="B10798" t="s">
        <v>20783</v>
      </c>
    </row>
    <row r="10799" spans="1:2" x14ac:dyDescent="0.25">
      <c r="A10799" t="s">
        <v>20784</v>
      </c>
      <c r="B10799" t="s">
        <v>20785</v>
      </c>
    </row>
    <row r="10800" spans="1:2" x14ac:dyDescent="0.25">
      <c r="A10800" t="s">
        <v>20786</v>
      </c>
      <c r="B10800" t="s">
        <v>20787</v>
      </c>
    </row>
    <row r="10801" spans="1:2" x14ac:dyDescent="0.25">
      <c r="A10801" t="s">
        <v>20788</v>
      </c>
      <c r="B10801" t="s">
        <v>20789</v>
      </c>
    </row>
    <row r="10802" spans="1:2" x14ac:dyDescent="0.25">
      <c r="A10802" t="s">
        <v>20790</v>
      </c>
      <c r="B10802" t="s">
        <v>20791</v>
      </c>
    </row>
    <row r="10803" spans="1:2" x14ac:dyDescent="0.25">
      <c r="A10803" t="s">
        <v>20792</v>
      </c>
      <c r="B10803" t="s">
        <v>20793</v>
      </c>
    </row>
    <row r="10804" spans="1:2" x14ac:dyDescent="0.25">
      <c r="A10804" t="s">
        <v>20794</v>
      </c>
      <c r="B10804" t="s">
        <v>20795</v>
      </c>
    </row>
    <row r="10805" spans="1:2" x14ac:dyDescent="0.25">
      <c r="A10805" t="s">
        <v>20796</v>
      </c>
      <c r="B10805" t="s">
        <v>20797</v>
      </c>
    </row>
    <row r="10806" spans="1:2" x14ac:dyDescent="0.25">
      <c r="A10806" t="s">
        <v>20798</v>
      </c>
      <c r="B10806" t="s">
        <v>20799</v>
      </c>
    </row>
    <row r="10807" spans="1:2" x14ac:dyDescent="0.25">
      <c r="A10807" t="s">
        <v>20800</v>
      </c>
      <c r="B10807" t="s">
        <v>20801</v>
      </c>
    </row>
    <row r="10808" spans="1:2" x14ac:dyDescent="0.25">
      <c r="A10808" t="s">
        <v>20802</v>
      </c>
      <c r="B10808" t="s">
        <v>20803</v>
      </c>
    </row>
    <row r="10809" spans="1:2" x14ac:dyDescent="0.25">
      <c r="A10809" t="s">
        <v>20804</v>
      </c>
      <c r="B10809" t="s">
        <v>20805</v>
      </c>
    </row>
    <row r="10810" spans="1:2" x14ac:dyDescent="0.25">
      <c r="A10810" t="s">
        <v>20806</v>
      </c>
      <c r="B10810" t="s">
        <v>20807</v>
      </c>
    </row>
    <row r="10811" spans="1:2" x14ac:dyDescent="0.25">
      <c r="A10811" t="s">
        <v>20808</v>
      </c>
      <c r="B10811" t="s">
        <v>20809</v>
      </c>
    </row>
    <row r="10812" spans="1:2" x14ac:dyDescent="0.25">
      <c r="A10812" t="s">
        <v>20810</v>
      </c>
      <c r="B10812" t="s">
        <v>20811</v>
      </c>
    </row>
    <row r="10813" spans="1:2" x14ac:dyDescent="0.25">
      <c r="A10813" t="s">
        <v>20812</v>
      </c>
      <c r="B10813" t="s">
        <v>20813</v>
      </c>
    </row>
    <row r="10814" spans="1:2" x14ac:dyDescent="0.25">
      <c r="A10814" t="s">
        <v>20814</v>
      </c>
      <c r="B10814" t="s">
        <v>20815</v>
      </c>
    </row>
    <row r="10815" spans="1:2" x14ac:dyDescent="0.25">
      <c r="A10815" t="s">
        <v>20816</v>
      </c>
      <c r="B10815" t="s">
        <v>20817</v>
      </c>
    </row>
    <row r="10816" spans="1:2" x14ac:dyDescent="0.25">
      <c r="A10816" t="s">
        <v>20818</v>
      </c>
      <c r="B10816" t="s">
        <v>20819</v>
      </c>
    </row>
    <row r="10817" spans="1:2" x14ac:dyDescent="0.25">
      <c r="A10817" t="s">
        <v>20820</v>
      </c>
      <c r="B10817" t="s">
        <v>20821</v>
      </c>
    </row>
    <row r="10818" spans="1:2" x14ac:dyDescent="0.25">
      <c r="A10818" t="s">
        <v>20822</v>
      </c>
      <c r="B10818" t="s">
        <v>20823</v>
      </c>
    </row>
    <row r="10819" spans="1:2" x14ac:dyDescent="0.25">
      <c r="A10819" t="s">
        <v>20824</v>
      </c>
      <c r="B10819" t="s">
        <v>20825</v>
      </c>
    </row>
    <row r="10820" spans="1:2" x14ac:dyDescent="0.25">
      <c r="A10820" t="s">
        <v>20826</v>
      </c>
      <c r="B10820" t="s">
        <v>20827</v>
      </c>
    </row>
    <row r="10821" spans="1:2" x14ac:dyDescent="0.25">
      <c r="A10821" t="s">
        <v>20828</v>
      </c>
      <c r="B10821" t="s">
        <v>20829</v>
      </c>
    </row>
    <row r="10822" spans="1:2" x14ac:dyDescent="0.25">
      <c r="A10822" t="s">
        <v>20830</v>
      </c>
      <c r="B10822" t="s">
        <v>20831</v>
      </c>
    </row>
    <row r="10823" spans="1:2" x14ac:dyDescent="0.25">
      <c r="A10823" t="s">
        <v>20832</v>
      </c>
      <c r="B10823" t="s">
        <v>20833</v>
      </c>
    </row>
    <row r="10824" spans="1:2" x14ac:dyDescent="0.25">
      <c r="A10824" t="s">
        <v>20834</v>
      </c>
      <c r="B10824" t="s">
        <v>20835</v>
      </c>
    </row>
    <row r="10825" spans="1:2" x14ac:dyDescent="0.25">
      <c r="A10825" t="s">
        <v>20836</v>
      </c>
      <c r="B10825" t="s">
        <v>20837</v>
      </c>
    </row>
    <row r="10826" spans="1:2" x14ac:dyDescent="0.25">
      <c r="A10826" t="s">
        <v>20838</v>
      </c>
      <c r="B10826" t="s">
        <v>20839</v>
      </c>
    </row>
    <row r="10827" spans="1:2" x14ac:dyDescent="0.25">
      <c r="A10827" t="s">
        <v>20840</v>
      </c>
      <c r="B10827" t="s">
        <v>20841</v>
      </c>
    </row>
    <row r="10828" spans="1:2" x14ac:dyDescent="0.25">
      <c r="A10828" t="s">
        <v>20842</v>
      </c>
      <c r="B10828" t="s">
        <v>20843</v>
      </c>
    </row>
    <row r="10829" spans="1:2" x14ac:dyDescent="0.25">
      <c r="A10829" t="s">
        <v>20844</v>
      </c>
      <c r="B10829" t="s">
        <v>20845</v>
      </c>
    </row>
    <row r="10830" spans="1:2" x14ac:dyDescent="0.25">
      <c r="A10830" t="s">
        <v>20846</v>
      </c>
      <c r="B10830" t="s">
        <v>20847</v>
      </c>
    </row>
    <row r="10831" spans="1:2" x14ac:dyDescent="0.25">
      <c r="A10831" t="s">
        <v>20848</v>
      </c>
      <c r="B10831" t="s">
        <v>20849</v>
      </c>
    </row>
    <row r="10832" spans="1:2" x14ac:dyDescent="0.25">
      <c r="A10832" t="s">
        <v>20850</v>
      </c>
      <c r="B10832" t="s">
        <v>20851</v>
      </c>
    </row>
    <row r="10833" spans="1:2" x14ac:dyDescent="0.25">
      <c r="A10833" t="s">
        <v>20852</v>
      </c>
      <c r="B10833" t="s">
        <v>20853</v>
      </c>
    </row>
    <row r="10834" spans="1:2" x14ac:dyDescent="0.25">
      <c r="A10834" t="s">
        <v>20854</v>
      </c>
      <c r="B10834" t="s">
        <v>20855</v>
      </c>
    </row>
    <row r="10835" spans="1:2" x14ac:dyDescent="0.25">
      <c r="A10835" t="s">
        <v>20856</v>
      </c>
      <c r="B10835" t="s">
        <v>20857</v>
      </c>
    </row>
    <row r="10836" spans="1:2" x14ac:dyDescent="0.25">
      <c r="A10836" t="s">
        <v>20858</v>
      </c>
      <c r="B10836" t="s">
        <v>20859</v>
      </c>
    </row>
    <row r="10837" spans="1:2" x14ac:dyDescent="0.25">
      <c r="A10837" t="s">
        <v>20860</v>
      </c>
      <c r="B10837" t="s">
        <v>20861</v>
      </c>
    </row>
    <row r="10838" spans="1:2" x14ac:dyDescent="0.25">
      <c r="A10838" t="s">
        <v>20862</v>
      </c>
      <c r="B10838" t="s">
        <v>20863</v>
      </c>
    </row>
    <row r="10839" spans="1:2" x14ac:dyDescent="0.25">
      <c r="A10839" t="s">
        <v>20864</v>
      </c>
      <c r="B10839" t="s">
        <v>20865</v>
      </c>
    </row>
    <row r="10840" spans="1:2" x14ac:dyDescent="0.25">
      <c r="A10840" t="s">
        <v>20866</v>
      </c>
      <c r="B10840" t="s">
        <v>20867</v>
      </c>
    </row>
    <row r="10841" spans="1:2" x14ac:dyDescent="0.25">
      <c r="A10841" t="s">
        <v>20868</v>
      </c>
      <c r="B10841" t="s">
        <v>20869</v>
      </c>
    </row>
    <row r="10842" spans="1:2" x14ac:dyDescent="0.25">
      <c r="A10842" t="s">
        <v>20870</v>
      </c>
      <c r="B10842" t="s">
        <v>20871</v>
      </c>
    </row>
    <row r="10843" spans="1:2" x14ac:dyDescent="0.25">
      <c r="A10843" t="s">
        <v>20872</v>
      </c>
      <c r="B10843" t="s">
        <v>20873</v>
      </c>
    </row>
    <row r="10844" spans="1:2" x14ac:dyDescent="0.25">
      <c r="A10844" t="s">
        <v>20874</v>
      </c>
      <c r="B10844" t="s">
        <v>20875</v>
      </c>
    </row>
    <row r="10845" spans="1:2" x14ac:dyDescent="0.25">
      <c r="A10845" t="s">
        <v>20876</v>
      </c>
      <c r="B10845" t="s">
        <v>20877</v>
      </c>
    </row>
    <row r="10846" spans="1:2" x14ac:dyDescent="0.25">
      <c r="A10846" t="s">
        <v>20878</v>
      </c>
      <c r="B10846" t="s">
        <v>20879</v>
      </c>
    </row>
    <row r="10847" spans="1:2" x14ac:dyDescent="0.25">
      <c r="A10847" t="s">
        <v>20880</v>
      </c>
      <c r="B10847" t="s">
        <v>20881</v>
      </c>
    </row>
    <row r="10848" spans="1:2" x14ac:dyDescent="0.25">
      <c r="A10848" t="s">
        <v>20882</v>
      </c>
      <c r="B10848" t="s">
        <v>20883</v>
      </c>
    </row>
    <row r="10849" spans="1:2" x14ac:dyDescent="0.25">
      <c r="A10849" t="s">
        <v>20884</v>
      </c>
      <c r="B10849" t="s">
        <v>20885</v>
      </c>
    </row>
    <row r="10850" spans="1:2" x14ac:dyDescent="0.25">
      <c r="A10850" t="s">
        <v>20886</v>
      </c>
      <c r="B10850" t="s">
        <v>20887</v>
      </c>
    </row>
    <row r="10851" spans="1:2" x14ac:dyDescent="0.25">
      <c r="A10851" t="s">
        <v>20888</v>
      </c>
      <c r="B10851" t="s">
        <v>20889</v>
      </c>
    </row>
    <row r="10852" spans="1:2" x14ac:dyDescent="0.25">
      <c r="A10852" t="s">
        <v>20890</v>
      </c>
      <c r="B10852" t="s">
        <v>20891</v>
      </c>
    </row>
    <row r="10853" spans="1:2" x14ac:dyDescent="0.25">
      <c r="A10853" t="s">
        <v>20892</v>
      </c>
      <c r="B10853" t="s">
        <v>20893</v>
      </c>
    </row>
    <row r="10854" spans="1:2" x14ac:dyDescent="0.25">
      <c r="A10854" t="s">
        <v>20894</v>
      </c>
      <c r="B10854" t="s">
        <v>20895</v>
      </c>
    </row>
    <row r="10855" spans="1:2" x14ac:dyDescent="0.25">
      <c r="A10855" t="s">
        <v>20896</v>
      </c>
      <c r="B10855" t="s">
        <v>20897</v>
      </c>
    </row>
    <row r="10856" spans="1:2" x14ac:dyDescent="0.25">
      <c r="A10856" t="s">
        <v>20898</v>
      </c>
      <c r="B10856" t="s">
        <v>20899</v>
      </c>
    </row>
    <row r="10857" spans="1:2" x14ac:dyDescent="0.25">
      <c r="A10857" t="s">
        <v>20900</v>
      </c>
      <c r="B10857" t="s">
        <v>20901</v>
      </c>
    </row>
    <row r="10858" spans="1:2" x14ac:dyDescent="0.25">
      <c r="A10858" t="s">
        <v>20902</v>
      </c>
      <c r="B10858" t="s">
        <v>20903</v>
      </c>
    </row>
    <row r="10859" spans="1:2" x14ac:dyDescent="0.25">
      <c r="A10859" t="s">
        <v>20904</v>
      </c>
      <c r="B10859" t="s">
        <v>20905</v>
      </c>
    </row>
    <row r="10860" spans="1:2" x14ac:dyDescent="0.25">
      <c r="A10860" t="s">
        <v>20384</v>
      </c>
      <c r="B10860" t="s">
        <v>5228</v>
      </c>
    </row>
    <row r="10861" spans="1:2" x14ac:dyDescent="0.25">
      <c r="A10861" t="s">
        <v>20385</v>
      </c>
      <c r="B10861" t="s">
        <v>8042</v>
      </c>
    </row>
    <row r="10862" spans="1:2" x14ac:dyDescent="0.25">
      <c r="A10862" t="s">
        <v>20386</v>
      </c>
      <c r="B10862" t="s">
        <v>20387</v>
      </c>
    </row>
    <row r="10863" spans="1:2" x14ac:dyDescent="0.25">
      <c r="A10863" t="s">
        <v>20388</v>
      </c>
      <c r="B10863" t="s">
        <v>20389</v>
      </c>
    </row>
    <row r="10864" spans="1:2" x14ac:dyDescent="0.25">
      <c r="A10864" t="s">
        <v>20390</v>
      </c>
      <c r="B10864" t="s">
        <v>11335</v>
      </c>
    </row>
    <row r="10865" spans="1:2" x14ac:dyDescent="0.25">
      <c r="A10865" t="s">
        <v>20391</v>
      </c>
      <c r="B10865" t="s">
        <v>11043</v>
      </c>
    </row>
    <row r="10866" spans="1:2" x14ac:dyDescent="0.25">
      <c r="A10866" t="s">
        <v>20392</v>
      </c>
      <c r="B10866" t="s">
        <v>20393</v>
      </c>
    </row>
    <row r="10867" spans="1:2" x14ac:dyDescent="0.25">
      <c r="A10867" t="s">
        <v>20394</v>
      </c>
      <c r="B10867" t="s">
        <v>10322</v>
      </c>
    </row>
    <row r="10868" spans="1:2" x14ac:dyDescent="0.25">
      <c r="A10868" t="s">
        <v>20395</v>
      </c>
      <c r="B10868" t="s">
        <v>2734</v>
      </c>
    </row>
    <row r="10869" spans="1:2" x14ac:dyDescent="0.25">
      <c r="A10869" t="s">
        <v>20396</v>
      </c>
      <c r="B10869" t="s">
        <v>11126</v>
      </c>
    </row>
    <row r="10870" spans="1:2" x14ac:dyDescent="0.25">
      <c r="A10870" t="s">
        <v>20397</v>
      </c>
      <c r="B10870" t="s">
        <v>20398</v>
      </c>
    </row>
    <row r="10871" spans="1:2" x14ac:dyDescent="0.25">
      <c r="A10871" t="s">
        <v>20399</v>
      </c>
      <c r="B10871" t="s">
        <v>1663</v>
      </c>
    </row>
    <row r="10872" spans="1:2" x14ac:dyDescent="0.25">
      <c r="A10872" t="s">
        <v>20400</v>
      </c>
      <c r="B10872" t="s">
        <v>10067</v>
      </c>
    </row>
    <row r="10873" spans="1:2" x14ac:dyDescent="0.25">
      <c r="A10873" t="s">
        <v>20401</v>
      </c>
      <c r="B10873" t="s">
        <v>20402</v>
      </c>
    </row>
    <row r="10874" spans="1:2" x14ac:dyDescent="0.25">
      <c r="A10874" t="s">
        <v>20403</v>
      </c>
      <c r="B10874" t="s">
        <v>20404</v>
      </c>
    </row>
    <row r="10875" spans="1:2" x14ac:dyDescent="0.25">
      <c r="A10875" t="s">
        <v>20405</v>
      </c>
      <c r="B10875" t="s">
        <v>13756</v>
      </c>
    </row>
    <row r="10876" spans="1:2" x14ac:dyDescent="0.25">
      <c r="A10876" t="s">
        <v>20406</v>
      </c>
      <c r="B10876" t="s">
        <v>9932</v>
      </c>
    </row>
    <row r="10877" spans="1:2" x14ac:dyDescent="0.25">
      <c r="A10877" t="s">
        <v>20407</v>
      </c>
      <c r="B10877" t="s">
        <v>10563</v>
      </c>
    </row>
    <row r="10878" spans="1:2" x14ac:dyDescent="0.25">
      <c r="A10878" t="s">
        <v>20408</v>
      </c>
      <c r="B10878" t="s">
        <v>20409</v>
      </c>
    </row>
    <row r="10879" spans="1:2" x14ac:dyDescent="0.25">
      <c r="A10879" t="s">
        <v>20410</v>
      </c>
      <c r="B10879" t="s">
        <v>10189</v>
      </c>
    </row>
    <row r="10880" spans="1:2" x14ac:dyDescent="0.25">
      <c r="A10880" t="s">
        <v>20411</v>
      </c>
      <c r="B10880" t="s">
        <v>18903</v>
      </c>
    </row>
    <row r="10881" spans="1:2" x14ac:dyDescent="0.25">
      <c r="A10881" t="s">
        <v>20412</v>
      </c>
      <c r="B10881" t="s">
        <v>20413</v>
      </c>
    </row>
    <row r="10882" spans="1:2" x14ac:dyDescent="0.25">
      <c r="A10882" t="s">
        <v>20414</v>
      </c>
      <c r="B10882" t="s">
        <v>13934</v>
      </c>
    </row>
    <row r="10883" spans="1:2" x14ac:dyDescent="0.25">
      <c r="A10883" t="s">
        <v>20415</v>
      </c>
      <c r="B10883" t="s">
        <v>5908</v>
      </c>
    </row>
    <row r="10884" spans="1:2" x14ac:dyDescent="0.25">
      <c r="A10884" t="s">
        <v>20416</v>
      </c>
      <c r="B10884" t="s">
        <v>20417</v>
      </c>
    </row>
    <row r="10885" spans="1:2" x14ac:dyDescent="0.25">
      <c r="A10885" t="s">
        <v>20418</v>
      </c>
      <c r="B10885" t="s">
        <v>20419</v>
      </c>
    </row>
    <row r="10886" spans="1:2" x14ac:dyDescent="0.25">
      <c r="A10886" t="s">
        <v>20420</v>
      </c>
      <c r="B10886" t="s">
        <v>5307</v>
      </c>
    </row>
    <row r="10887" spans="1:2" x14ac:dyDescent="0.25">
      <c r="A10887" t="s">
        <v>20421</v>
      </c>
      <c r="B10887" t="s">
        <v>3525</v>
      </c>
    </row>
    <row r="10888" spans="1:2" x14ac:dyDescent="0.25">
      <c r="A10888" t="s">
        <v>20422</v>
      </c>
      <c r="B10888" t="s">
        <v>20423</v>
      </c>
    </row>
    <row r="10889" spans="1:2" x14ac:dyDescent="0.25">
      <c r="A10889" t="s">
        <v>20424</v>
      </c>
      <c r="B10889" t="s">
        <v>1945</v>
      </c>
    </row>
    <row r="10890" spans="1:2" x14ac:dyDescent="0.25">
      <c r="A10890" t="s">
        <v>20425</v>
      </c>
      <c r="B10890" t="s">
        <v>20426</v>
      </c>
    </row>
    <row r="10891" spans="1:2" x14ac:dyDescent="0.25">
      <c r="A10891" t="s">
        <v>20427</v>
      </c>
      <c r="B10891" t="s">
        <v>9906</v>
      </c>
    </row>
    <row r="10892" spans="1:2" x14ac:dyDescent="0.25">
      <c r="A10892" t="s">
        <v>20428</v>
      </c>
      <c r="B10892" t="s">
        <v>20429</v>
      </c>
    </row>
    <row r="10893" spans="1:2" x14ac:dyDescent="0.25">
      <c r="A10893" t="s">
        <v>20430</v>
      </c>
      <c r="B10893" t="s">
        <v>20431</v>
      </c>
    </row>
    <row r="10894" spans="1:2" x14ac:dyDescent="0.25">
      <c r="A10894" t="s">
        <v>20432</v>
      </c>
      <c r="B10894" t="s">
        <v>1915</v>
      </c>
    </row>
    <row r="10895" spans="1:2" x14ac:dyDescent="0.25">
      <c r="A10895" t="s">
        <v>20433</v>
      </c>
      <c r="B10895" t="s">
        <v>9910</v>
      </c>
    </row>
    <row r="10896" spans="1:2" x14ac:dyDescent="0.25">
      <c r="A10896" t="s">
        <v>20434</v>
      </c>
      <c r="B10896" t="s">
        <v>20435</v>
      </c>
    </row>
    <row r="10897" spans="1:2" x14ac:dyDescent="0.25">
      <c r="A10897" t="s">
        <v>20436</v>
      </c>
      <c r="B10897" t="s">
        <v>2502</v>
      </c>
    </row>
    <row r="10898" spans="1:2" x14ac:dyDescent="0.25">
      <c r="A10898" t="s">
        <v>20437</v>
      </c>
      <c r="B10898" t="s">
        <v>6086</v>
      </c>
    </row>
    <row r="10899" spans="1:2" x14ac:dyDescent="0.25">
      <c r="A10899" t="s">
        <v>20438</v>
      </c>
      <c r="B10899" t="s">
        <v>20439</v>
      </c>
    </row>
    <row r="10900" spans="1:2" x14ac:dyDescent="0.25">
      <c r="A10900" t="s">
        <v>20440</v>
      </c>
      <c r="B10900" t="s">
        <v>13043</v>
      </c>
    </row>
    <row r="10901" spans="1:2" x14ac:dyDescent="0.25">
      <c r="A10901" t="s">
        <v>20441</v>
      </c>
      <c r="B10901" t="s">
        <v>3788</v>
      </c>
    </row>
    <row r="10902" spans="1:2" x14ac:dyDescent="0.25">
      <c r="A10902" t="s">
        <v>20442</v>
      </c>
      <c r="B10902" t="s">
        <v>20443</v>
      </c>
    </row>
    <row r="10903" spans="1:2" x14ac:dyDescent="0.25">
      <c r="A10903" t="s">
        <v>20444</v>
      </c>
      <c r="B10903" t="s">
        <v>20445</v>
      </c>
    </row>
    <row r="10904" spans="1:2" x14ac:dyDescent="0.25">
      <c r="A10904" t="s">
        <v>20446</v>
      </c>
      <c r="B10904" t="s">
        <v>20447</v>
      </c>
    </row>
    <row r="10905" spans="1:2" x14ac:dyDescent="0.25">
      <c r="A10905" t="s">
        <v>20448</v>
      </c>
      <c r="B10905" t="s">
        <v>5317</v>
      </c>
    </row>
    <row r="10906" spans="1:2" x14ac:dyDescent="0.25">
      <c r="A10906" t="s">
        <v>20449</v>
      </c>
      <c r="B10906" t="s">
        <v>20320</v>
      </c>
    </row>
    <row r="10907" spans="1:2" x14ac:dyDescent="0.25">
      <c r="A10907" t="s">
        <v>20450</v>
      </c>
      <c r="B10907" t="s">
        <v>2020</v>
      </c>
    </row>
    <row r="10908" spans="1:2" x14ac:dyDescent="0.25">
      <c r="A10908" t="s">
        <v>20451</v>
      </c>
      <c r="B10908" t="s">
        <v>11575</v>
      </c>
    </row>
    <row r="10909" spans="1:2" x14ac:dyDescent="0.25">
      <c r="A10909" t="s">
        <v>20452</v>
      </c>
      <c r="B10909" t="s">
        <v>15893</v>
      </c>
    </row>
    <row r="10910" spans="1:2" x14ac:dyDescent="0.25">
      <c r="A10910" t="s">
        <v>20453</v>
      </c>
      <c r="B10910" t="s">
        <v>4394</v>
      </c>
    </row>
    <row r="10911" spans="1:2" x14ac:dyDescent="0.25">
      <c r="A10911" t="s">
        <v>20454</v>
      </c>
      <c r="B10911" t="s">
        <v>12076</v>
      </c>
    </row>
    <row r="10912" spans="1:2" x14ac:dyDescent="0.25">
      <c r="A10912" t="s">
        <v>20455</v>
      </c>
      <c r="B10912" t="s">
        <v>20456</v>
      </c>
    </row>
    <row r="10913" spans="1:2" x14ac:dyDescent="0.25">
      <c r="A10913" t="s">
        <v>20457</v>
      </c>
      <c r="B10913" t="s">
        <v>9555</v>
      </c>
    </row>
    <row r="10914" spans="1:2" x14ac:dyDescent="0.25">
      <c r="A10914" t="s">
        <v>20458</v>
      </c>
      <c r="B10914" t="s">
        <v>14884</v>
      </c>
    </row>
    <row r="10915" spans="1:2" x14ac:dyDescent="0.25">
      <c r="A10915" t="s">
        <v>20459</v>
      </c>
      <c r="B10915" t="s">
        <v>20460</v>
      </c>
    </row>
    <row r="10916" spans="1:2" x14ac:dyDescent="0.25">
      <c r="A10916" t="s">
        <v>20461</v>
      </c>
      <c r="B10916" t="s">
        <v>5348</v>
      </c>
    </row>
    <row r="10917" spans="1:2" x14ac:dyDescent="0.25">
      <c r="A10917" t="s">
        <v>20462</v>
      </c>
      <c r="B10917" t="s">
        <v>20463</v>
      </c>
    </row>
    <row r="10918" spans="1:2" x14ac:dyDescent="0.25">
      <c r="A10918" t="s">
        <v>20464</v>
      </c>
      <c r="B10918" t="s">
        <v>18218</v>
      </c>
    </row>
    <row r="10919" spans="1:2" x14ac:dyDescent="0.25">
      <c r="A10919" t="s">
        <v>20465</v>
      </c>
      <c r="B10919" t="s">
        <v>20466</v>
      </c>
    </row>
    <row r="10920" spans="1:2" x14ac:dyDescent="0.25">
      <c r="A10920" t="s">
        <v>20467</v>
      </c>
      <c r="B10920" t="s">
        <v>20468</v>
      </c>
    </row>
    <row r="10921" spans="1:2" x14ac:dyDescent="0.25">
      <c r="A10921" t="s">
        <v>20469</v>
      </c>
      <c r="B10921" t="s">
        <v>8448</v>
      </c>
    </row>
    <row r="10922" spans="1:2" x14ac:dyDescent="0.25">
      <c r="A10922" t="s">
        <v>20470</v>
      </c>
      <c r="B10922" t="s">
        <v>20471</v>
      </c>
    </row>
    <row r="10923" spans="1:2" x14ac:dyDescent="0.25">
      <c r="A10923" t="s">
        <v>20472</v>
      </c>
      <c r="B10923" t="s">
        <v>20473</v>
      </c>
    </row>
    <row r="10924" spans="1:2" x14ac:dyDescent="0.25">
      <c r="A10924" t="s">
        <v>20474</v>
      </c>
      <c r="B10924" t="s">
        <v>2820</v>
      </c>
    </row>
    <row r="10925" spans="1:2" x14ac:dyDescent="0.25">
      <c r="A10925" t="s">
        <v>20475</v>
      </c>
      <c r="B10925" t="s">
        <v>8751</v>
      </c>
    </row>
    <row r="10926" spans="1:2" x14ac:dyDescent="0.25">
      <c r="A10926" t="s">
        <v>20476</v>
      </c>
      <c r="B10926" t="s">
        <v>20477</v>
      </c>
    </row>
    <row r="10927" spans="1:2" x14ac:dyDescent="0.25">
      <c r="A10927" t="s">
        <v>20478</v>
      </c>
      <c r="B10927" t="s">
        <v>20479</v>
      </c>
    </row>
    <row r="10928" spans="1:2" x14ac:dyDescent="0.25">
      <c r="A10928" t="s">
        <v>20480</v>
      </c>
      <c r="B10928" t="s">
        <v>2316</v>
      </c>
    </row>
    <row r="10929" spans="1:2" x14ac:dyDescent="0.25">
      <c r="A10929" t="s">
        <v>20481</v>
      </c>
      <c r="B10929" t="s">
        <v>20482</v>
      </c>
    </row>
    <row r="10930" spans="1:2" x14ac:dyDescent="0.25">
      <c r="A10930" t="s">
        <v>20483</v>
      </c>
      <c r="B10930" t="s">
        <v>20484</v>
      </c>
    </row>
    <row r="10931" spans="1:2" x14ac:dyDescent="0.25">
      <c r="A10931" t="s">
        <v>20485</v>
      </c>
      <c r="B10931" t="s">
        <v>4998</v>
      </c>
    </row>
    <row r="10932" spans="1:2" x14ac:dyDescent="0.25">
      <c r="A10932" t="s">
        <v>20486</v>
      </c>
      <c r="B10932" t="s">
        <v>8799</v>
      </c>
    </row>
    <row r="10933" spans="1:2" x14ac:dyDescent="0.25">
      <c r="A10933" t="s">
        <v>20487</v>
      </c>
      <c r="B10933" t="s">
        <v>3518</v>
      </c>
    </row>
    <row r="10934" spans="1:2" x14ac:dyDescent="0.25">
      <c r="A10934" t="s">
        <v>20488</v>
      </c>
      <c r="B10934" t="s">
        <v>20489</v>
      </c>
    </row>
    <row r="10935" spans="1:2" x14ac:dyDescent="0.25">
      <c r="A10935" t="s">
        <v>20490</v>
      </c>
      <c r="B10935" t="s">
        <v>2443</v>
      </c>
    </row>
    <row r="10936" spans="1:2" x14ac:dyDescent="0.25">
      <c r="A10936" t="s">
        <v>20491</v>
      </c>
      <c r="B10936" t="s">
        <v>20492</v>
      </c>
    </row>
    <row r="10937" spans="1:2" x14ac:dyDescent="0.25">
      <c r="A10937" t="s">
        <v>20493</v>
      </c>
      <c r="B10937" t="s">
        <v>9458</v>
      </c>
    </row>
    <row r="10938" spans="1:2" x14ac:dyDescent="0.25">
      <c r="A10938" t="s">
        <v>20494</v>
      </c>
      <c r="B10938" t="s">
        <v>20495</v>
      </c>
    </row>
    <row r="10939" spans="1:2" x14ac:dyDescent="0.25">
      <c r="A10939" t="s">
        <v>20496</v>
      </c>
      <c r="B10939" t="s">
        <v>20497</v>
      </c>
    </row>
    <row r="10940" spans="1:2" x14ac:dyDescent="0.25">
      <c r="A10940" t="s">
        <v>20498</v>
      </c>
      <c r="B10940" t="s">
        <v>1977</v>
      </c>
    </row>
    <row r="10941" spans="1:2" x14ac:dyDescent="0.25">
      <c r="A10941" t="s">
        <v>20499</v>
      </c>
      <c r="B10941" t="s">
        <v>20500</v>
      </c>
    </row>
    <row r="10942" spans="1:2" x14ac:dyDescent="0.25">
      <c r="A10942" t="s">
        <v>20501</v>
      </c>
      <c r="B10942" t="s">
        <v>20502</v>
      </c>
    </row>
    <row r="10943" spans="1:2" x14ac:dyDescent="0.25">
      <c r="A10943" t="s">
        <v>20503</v>
      </c>
      <c r="B10943" t="s">
        <v>2310</v>
      </c>
    </row>
    <row r="10944" spans="1:2" x14ac:dyDescent="0.25">
      <c r="A10944" t="s">
        <v>20504</v>
      </c>
      <c r="B10944" t="s">
        <v>20505</v>
      </c>
    </row>
    <row r="10945" spans="1:2" x14ac:dyDescent="0.25">
      <c r="A10945" t="s">
        <v>20506</v>
      </c>
      <c r="B10945" t="s">
        <v>20507</v>
      </c>
    </row>
    <row r="10946" spans="1:2" x14ac:dyDescent="0.25">
      <c r="A10946" t="s">
        <v>20508</v>
      </c>
      <c r="B10946" t="s">
        <v>20509</v>
      </c>
    </row>
    <row r="10947" spans="1:2" x14ac:dyDescent="0.25">
      <c r="A10947" t="s">
        <v>20510</v>
      </c>
      <c r="B10947" t="s">
        <v>5152</v>
      </c>
    </row>
    <row r="10948" spans="1:2" x14ac:dyDescent="0.25">
      <c r="A10948" t="s">
        <v>20511</v>
      </c>
      <c r="B10948" t="s">
        <v>2227</v>
      </c>
    </row>
    <row r="10949" spans="1:2" x14ac:dyDescent="0.25">
      <c r="A10949" t="s">
        <v>20512</v>
      </c>
      <c r="B10949" t="s">
        <v>2215</v>
      </c>
    </row>
    <row r="10950" spans="1:2" x14ac:dyDescent="0.25">
      <c r="A10950" t="s">
        <v>20513</v>
      </c>
      <c r="B10950" t="s">
        <v>20514</v>
      </c>
    </row>
    <row r="10951" spans="1:2" x14ac:dyDescent="0.25">
      <c r="A10951" t="s">
        <v>20515</v>
      </c>
      <c r="B10951" t="s">
        <v>20516</v>
      </c>
    </row>
    <row r="10952" spans="1:2" x14ac:dyDescent="0.25">
      <c r="A10952" t="s">
        <v>20517</v>
      </c>
      <c r="B10952" t="s">
        <v>20518</v>
      </c>
    </row>
    <row r="10953" spans="1:2" x14ac:dyDescent="0.25">
      <c r="A10953" t="s">
        <v>20519</v>
      </c>
      <c r="B10953" t="s">
        <v>5250</v>
      </c>
    </row>
    <row r="10954" spans="1:2" x14ac:dyDescent="0.25">
      <c r="A10954" t="s">
        <v>20520</v>
      </c>
      <c r="B10954" t="s">
        <v>11249</v>
      </c>
    </row>
    <row r="10955" spans="1:2" x14ac:dyDescent="0.25">
      <c r="A10955" t="s">
        <v>20521</v>
      </c>
      <c r="B10955" t="s">
        <v>1963</v>
      </c>
    </row>
    <row r="10956" spans="1:2" x14ac:dyDescent="0.25">
      <c r="A10956" t="s">
        <v>20522</v>
      </c>
      <c r="B10956" t="s">
        <v>20523</v>
      </c>
    </row>
    <row r="10957" spans="1:2" x14ac:dyDescent="0.25">
      <c r="A10957" t="s">
        <v>20524</v>
      </c>
      <c r="B10957" t="s">
        <v>2453</v>
      </c>
    </row>
    <row r="10958" spans="1:2" x14ac:dyDescent="0.25">
      <c r="A10958" t="s">
        <v>20525</v>
      </c>
      <c r="B10958" t="s">
        <v>20526</v>
      </c>
    </row>
    <row r="10959" spans="1:2" x14ac:dyDescent="0.25">
      <c r="A10959" t="s">
        <v>20527</v>
      </c>
      <c r="B10959" t="s">
        <v>16931</v>
      </c>
    </row>
    <row r="10960" spans="1:2" x14ac:dyDescent="0.25">
      <c r="A10960" t="s">
        <v>20528</v>
      </c>
      <c r="B10960" t="s">
        <v>20529</v>
      </c>
    </row>
    <row r="10961" spans="1:2" x14ac:dyDescent="0.25">
      <c r="A10961" t="s">
        <v>20530</v>
      </c>
      <c r="B10961" t="s">
        <v>5426</v>
      </c>
    </row>
    <row r="10962" spans="1:2" x14ac:dyDescent="0.25">
      <c r="A10962" t="s">
        <v>20531</v>
      </c>
      <c r="B10962" t="s">
        <v>20532</v>
      </c>
    </row>
    <row r="10963" spans="1:2" x14ac:dyDescent="0.25">
      <c r="A10963" t="s">
        <v>20533</v>
      </c>
      <c r="B10963" t="s">
        <v>20534</v>
      </c>
    </row>
    <row r="10964" spans="1:2" x14ac:dyDescent="0.25">
      <c r="A10964" t="s">
        <v>20535</v>
      </c>
      <c r="B10964" t="s">
        <v>2441</v>
      </c>
    </row>
    <row r="10965" spans="1:2" x14ac:dyDescent="0.25">
      <c r="A10965" t="s">
        <v>20536</v>
      </c>
      <c r="B10965" t="s">
        <v>5722</v>
      </c>
    </row>
    <row r="10966" spans="1:2" x14ac:dyDescent="0.25">
      <c r="A10966" t="s">
        <v>20537</v>
      </c>
      <c r="B10966" t="s">
        <v>9083</v>
      </c>
    </row>
    <row r="10967" spans="1:2" x14ac:dyDescent="0.25">
      <c r="A10967" t="s">
        <v>20538</v>
      </c>
      <c r="B10967" t="s">
        <v>20539</v>
      </c>
    </row>
    <row r="10968" spans="1:2" x14ac:dyDescent="0.25">
      <c r="A10968" t="s">
        <v>20540</v>
      </c>
      <c r="B10968" t="s">
        <v>11705</v>
      </c>
    </row>
    <row r="10969" spans="1:2" x14ac:dyDescent="0.25">
      <c r="A10969" t="s">
        <v>20541</v>
      </c>
      <c r="B10969" t="s">
        <v>2415</v>
      </c>
    </row>
    <row r="10970" spans="1:2" x14ac:dyDescent="0.25">
      <c r="A10970" t="s">
        <v>20542</v>
      </c>
      <c r="B10970" t="s">
        <v>5230</v>
      </c>
    </row>
    <row r="10971" spans="1:2" x14ac:dyDescent="0.25">
      <c r="A10971" t="s">
        <v>20543</v>
      </c>
      <c r="B10971" t="s">
        <v>10206</v>
      </c>
    </row>
    <row r="10972" spans="1:2" x14ac:dyDescent="0.25">
      <c r="A10972" t="s">
        <v>20544</v>
      </c>
      <c r="B10972" t="s">
        <v>2824</v>
      </c>
    </row>
    <row r="10973" spans="1:2" x14ac:dyDescent="0.25">
      <c r="A10973" t="s">
        <v>20545</v>
      </c>
      <c r="B10973" t="s">
        <v>20546</v>
      </c>
    </row>
    <row r="10974" spans="1:2" x14ac:dyDescent="0.25">
      <c r="A10974" t="s">
        <v>20547</v>
      </c>
      <c r="B10974" t="s">
        <v>20548</v>
      </c>
    </row>
    <row r="10975" spans="1:2" x14ac:dyDescent="0.25">
      <c r="A10975" t="s">
        <v>20549</v>
      </c>
      <c r="B10975" t="s">
        <v>18925</v>
      </c>
    </row>
    <row r="10976" spans="1:2" x14ac:dyDescent="0.25">
      <c r="A10976" t="s">
        <v>20550</v>
      </c>
      <c r="B10976" t="s">
        <v>20551</v>
      </c>
    </row>
    <row r="10977" spans="1:2" x14ac:dyDescent="0.25">
      <c r="A10977" t="s">
        <v>20552</v>
      </c>
      <c r="B10977" t="s">
        <v>8411</v>
      </c>
    </row>
    <row r="10978" spans="1:2" x14ac:dyDescent="0.25">
      <c r="A10978" t="s">
        <v>20553</v>
      </c>
      <c r="B10978" t="s">
        <v>20554</v>
      </c>
    </row>
    <row r="10979" spans="1:2" x14ac:dyDescent="0.25">
      <c r="A10979" t="s">
        <v>20555</v>
      </c>
      <c r="B10979" t="s">
        <v>2906</v>
      </c>
    </row>
    <row r="10980" spans="1:2" x14ac:dyDescent="0.25">
      <c r="A10980" t="s">
        <v>20556</v>
      </c>
      <c r="B10980" t="s">
        <v>1727</v>
      </c>
    </row>
    <row r="10981" spans="1:2" x14ac:dyDescent="0.25">
      <c r="A10981" t="s">
        <v>20557</v>
      </c>
      <c r="B10981" t="s">
        <v>1746</v>
      </c>
    </row>
    <row r="10982" spans="1:2" x14ac:dyDescent="0.25">
      <c r="A10982" t="s">
        <v>20558</v>
      </c>
      <c r="B10982" t="s">
        <v>11542</v>
      </c>
    </row>
    <row r="10983" spans="1:2" x14ac:dyDescent="0.25">
      <c r="A10983" t="s">
        <v>20559</v>
      </c>
      <c r="B10983" t="s">
        <v>2944</v>
      </c>
    </row>
    <row r="10984" spans="1:2" x14ac:dyDescent="0.25">
      <c r="A10984" t="s">
        <v>20560</v>
      </c>
      <c r="B10984" t="s">
        <v>17360</v>
      </c>
    </row>
    <row r="10985" spans="1:2" x14ac:dyDescent="0.25">
      <c r="A10985" t="s">
        <v>20561</v>
      </c>
      <c r="B10985" t="s">
        <v>18903</v>
      </c>
    </row>
    <row r="10986" spans="1:2" x14ac:dyDescent="0.25">
      <c r="A10986" t="s">
        <v>20562</v>
      </c>
      <c r="B10986" t="s">
        <v>15195</v>
      </c>
    </row>
    <row r="10987" spans="1:2" x14ac:dyDescent="0.25">
      <c r="A10987" t="s">
        <v>20563</v>
      </c>
      <c r="B10987" t="s">
        <v>20564</v>
      </c>
    </row>
    <row r="10988" spans="1:2" x14ac:dyDescent="0.25">
      <c r="A10988" t="s">
        <v>20565</v>
      </c>
      <c r="B10988" t="s">
        <v>20566</v>
      </c>
    </row>
    <row r="10989" spans="1:2" x14ac:dyDescent="0.25">
      <c r="A10989" t="s">
        <v>20567</v>
      </c>
      <c r="B10989" t="s">
        <v>20568</v>
      </c>
    </row>
    <row r="10990" spans="1:2" x14ac:dyDescent="0.25">
      <c r="A10990" t="s">
        <v>20569</v>
      </c>
      <c r="B10990" t="s">
        <v>18580</v>
      </c>
    </row>
    <row r="10991" spans="1:2" x14ac:dyDescent="0.25">
      <c r="A10991" t="s">
        <v>20570</v>
      </c>
      <c r="B10991" t="s">
        <v>18580</v>
      </c>
    </row>
    <row r="10992" spans="1:2" x14ac:dyDescent="0.25">
      <c r="A10992" t="s">
        <v>20571</v>
      </c>
      <c r="B10992" t="s">
        <v>11406</v>
      </c>
    </row>
    <row r="10993" spans="1:2" x14ac:dyDescent="0.25">
      <c r="A10993" t="s">
        <v>20572</v>
      </c>
      <c r="B10993" t="s">
        <v>18860</v>
      </c>
    </row>
    <row r="10994" spans="1:2" x14ac:dyDescent="0.25">
      <c r="A10994" t="s">
        <v>20573</v>
      </c>
      <c r="B10994" t="s">
        <v>5792</v>
      </c>
    </row>
    <row r="10995" spans="1:2" x14ac:dyDescent="0.25">
      <c r="A10995" t="s">
        <v>20574</v>
      </c>
      <c r="B10995" t="s">
        <v>20575</v>
      </c>
    </row>
    <row r="10996" spans="1:2" x14ac:dyDescent="0.25">
      <c r="A10996" t="s">
        <v>20576</v>
      </c>
      <c r="B10996" t="s">
        <v>20577</v>
      </c>
    </row>
    <row r="10997" spans="1:2" x14ac:dyDescent="0.25">
      <c r="A10997" t="s">
        <v>20578</v>
      </c>
      <c r="B10997" t="s">
        <v>4114</v>
      </c>
    </row>
    <row r="10998" spans="1:2" x14ac:dyDescent="0.25">
      <c r="A10998" t="s">
        <v>20579</v>
      </c>
      <c r="B10998" t="s">
        <v>2587</v>
      </c>
    </row>
    <row r="10999" spans="1:2" x14ac:dyDescent="0.25">
      <c r="A10999" t="s">
        <v>20580</v>
      </c>
      <c r="B10999" t="s">
        <v>20581</v>
      </c>
    </row>
    <row r="11000" spans="1:2" x14ac:dyDescent="0.25">
      <c r="A11000" t="s">
        <v>20582</v>
      </c>
      <c r="B11000" t="s">
        <v>20581</v>
      </c>
    </row>
    <row r="11001" spans="1:2" x14ac:dyDescent="0.25">
      <c r="A11001" t="s">
        <v>20583</v>
      </c>
      <c r="B11001" t="s">
        <v>2587</v>
      </c>
    </row>
    <row r="11002" spans="1:2" x14ac:dyDescent="0.25">
      <c r="A11002" t="s">
        <v>20584</v>
      </c>
      <c r="B11002" t="s">
        <v>20585</v>
      </c>
    </row>
    <row r="11003" spans="1:2" x14ac:dyDescent="0.25">
      <c r="A11003" t="s">
        <v>20586</v>
      </c>
      <c r="B11003" t="s">
        <v>2977</v>
      </c>
    </row>
    <row r="11004" spans="1:2" x14ac:dyDescent="0.25">
      <c r="A11004" t="s">
        <v>20587</v>
      </c>
      <c r="B11004" t="s">
        <v>20588</v>
      </c>
    </row>
    <row r="11005" spans="1:2" x14ac:dyDescent="0.25">
      <c r="A11005" t="s">
        <v>20589</v>
      </c>
      <c r="B11005" t="s">
        <v>13353</v>
      </c>
    </row>
    <row r="11006" spans="1:2" x14ac:dyDescent="0.25">
      <c r="A11006" t="s">
        <v>20590</v>
      </c>
      <c r="B11006" t="s">
        <v>2376</v>
      </c>
    </row>
    <row r="11007" spans="1:2" x14ac:dyDescent="0.25">
      <c r="A11007" t="s">
        <v>20591</v>
      </c>
      <c r="B11007" t="s">
        <v>15667</v>
      </c>
    </row>
    <row r="11008" spans="1:2" x14ac:dyDescent="0.25">
      <c r="A11008" t="s">
        <v>20592</v>
      </c>
      <c r="B11008" t="s">
        <v>16834</v>
      </c>
    </row>
    <row r="11009" spans="1:2" x14ac:dyDescent="0.25">
      <c r="A11009" t="s">
        <v>20593</v>
      </c>
      <c r="B11009" t="s">
        <v>2376</v>
      </c>
    </row>
    <row r="11010" spans="1:2" x14ac:dyDescent="0.25">
      <c r="A11010" t="s">
        <v>20594</v>
      </c>
      <c r="B11010" t="s">
        <v>11904</v>
      </c>
    </row>
    <row r="11011" spans="1:2" x14ac:dyDescent="0.25">
      <c r="A11011" t="s">
        <v>20595</v>
      </c>
      <c r="B11011" t="s">
        <v>20596</v>
      </c>
    </row>
    <row r="11012" spans="1:2" x14ac:dyDescent="0.25">
      <c r="A11012" t="s">
        <v>20597</v>
      </c>
      <c r="B11012" t="s">
        <v>20598</v>
      </c>
    </row>
    <row r="11013" spans="1:2" x14ac:dyDescent="0.25">
      <c r="A11013" t="s">
        <v>20599</v>
      </c>
      <c r="B11013" t="s">
        <v>5444</v>
      </c>
    </row>
    <row r="11014" spans="1:2" x14ac:dyDescent="0.25">
      <c r="A11014" t="s">
        <v>20600</v>
      </c>
      <c r="B11014" t="s">
        <v>20601</v>
      </c>
    </row>
    <row r="11015" spans="1:2" x14ac:dyDescent="0.25">
      <c r="A11015" t="s">
        <v>20602</v>
      </c>
      <c r="B11015" t="s">
        <v>20603</v>
      </c>
    </row>
    <row r="11016" spans="1:2" x14ac:dyDescent="0.25">
      <c r="A11016" t="s">
        <v>20604</v>
      </c>
      <c r="B11016" t="s">
        <v>2280</v>
      </c>
    </row>
    <row r="11017" spans="1:2" x14ac:dyDescent="0.25">
      <c r="A11017" t="s">
        <v>20605</v>
      </c>
      <c r="B11017" t="s">
        <v>20606</v>
      </c>
    </row>
    <row r="11018" spans="1:2" x14ac:dyDescent="0.25">
      <c r="A11018" t="s">
        <v>20607</v>
      </c>
      <c r="B11018" t="s">
        <v>4316</v>
      </c>
    </row>
    <row r="11019" spans="1:2" x14ac:dyDescent="0.25">
      <c r="A11019" t="s">
        <v>20608</v>
      </c>
      <c r="B11019" t="s">
        <v>11015</v>
      </c>
    </row>
    <row r="11020" spans="1:2" x14ac:dyDescent="0.25">
      <c r="A11020" t="s">
        <v>20609</v>
      </c>
      <c r="B11020" t="s">
        <v>13415</v>
      </c>
    </row>
    <row r="11021" spans="1:2" x14ac:dyDescent="0.25">
      <c r="A11021" t="s">
        <v>20610</v>
      </c>
      <c r="B11021" t="s">
        <v>2340</v>
      </c>
    </row>
    <row r="11022" spans="1:2" x14ac:dyDescent="0.25">
      <c r="A11022" t="s">
        <v>20611</v>
      </c>
      <c r="B11022" t="s">
        <v>20612</v>
      </c>
    </row>
    <row r="11023" spans="1:2" x14ac:dyDescent="0.25">
      <c r="A11023" t="s">
        <v>20613</v>
      </c>
      <c r="B11023" t="s">
        <v>3428</v>
      </c>
    </row>
    <row r="11024" spans="1:2" x14ac:dyDescent="0.25">
      <c r="A11024" t="s">
        <v>20614</v>
      </c>
      <c r="B11024" t="s">
        <v>20615</v>
      </c>
    </row>
    <row r="11025" spans="1:2" x14ac:dyDescent="0.25">
      <c r="A11025" t="s">
        <v>20616</v>
      </c>
      <c r="B11025" t="s">
        <v>20617</v>
      </c>
    </row>
    <row r="11026" spans="1:2" x14ac:dyDescent="0.25">
      <c r="A11026" t="s">
        <v>20618</v>
      </c>
      <c r="B11026" t="s">
        <v>20619</v>
      </c>
    </row>
    <row r="11027" spans="1:2" x14ac:dyDescent="0.25">
      <c r="A11027" t="s">
        <v>20620</v>
      </c>
      <c r="B11027" t="s">
        <v>12020</v>
      </c>
    </row>
    <row r="11028" spans="1:2" x14ac:dyDescent="0.25">
      <c r="A11028" t="s">
        <v>20621</v>
      </c>
      <c r="B11028" t="s">
        <v>20622</v>
      </c>
    </row>
    <row r="11029" spans="1:2" x14ac:dyDescent="0.25">
      <c r="A11029" t="s">
        <v>20623</v>
      </c>
      <c r="B11029" t="s">
        <v>2441</v>
      </c>
    </row>
    <row r="11030" spans="1:2" x14ac:dyDescent="0.25">
      <c r="A11030" t="s">
        <v>20624</v>
      </c>
      <c r="B11030" t="s">
        <v>19373</v>
      </c>
    </row>
    <row r="11031" spans="1:2" x14ac:dyDescent="0.25">
      <c r="A11031" t="s">
        <v>20625</v>
      </c>
      <c r="B11031" t="s">
        <v>20626</v>
      </c>
    </row>
    <row r="11032" spans="1:2" x14ac:dyDescent="0.25">
      <c r="A11032" t="s">
        <v>20627</v>
      </c>
      <c r="B11032" t="s">
        <v>19274</v>
      </c>
    </row>
    <row r="11033" spans="1:2" x14ac:dyDescent="0.25">
      <c r="A11033" t="s">
        <v>20628</v>
      </c>
      <c r="B11033" t="s">
        <v>5745</v>
      </c>
    </row>
    <row r="11034" spans="1:2" x14ac:dyDescent="0.25">
      <c r="A11034" t="s">
        <v>20629</v>
      </c>
      <c r="B11034" t="s">
        <v>5745</v>
      </c>
    </row>
    <row r="11035" spans="1:2" x14ac:dyDescent="0.25">
      <c r="A11035" t="s">
        <v>20630</v>
      </c>
      <c r="B11035" t="s">
        <v>3242</v>
      </c>
    </row>
    <row r="11036" spans="1:2" x14ac:dyDescent="0.25">
      <c r="A11036" t="s">
        <v>20631</v>
      </c>
      <c r="B11036" t="s">
        <v>20632</v>
      </c>
    </row>
    <row r="11037" spans="1:2" x14ac:dyDescent="0.25">
      <c r="A11037" t="s">
        <v>20633</v>
      </c>
      <c r="B11037" t="s">
        <v>19390</v>
      </c>
    </row>
    <row r="11038" spans="1:2" x14ac:dyDescent="0.25">
      <c r="A11038" t="s">
        <v>20634</v>
      </c>
      <c r="B11038" t="s">
        <v>9319</v>
      </c>
    </row>
    <row r="11039" spans="1:2" x14ac:dyDescent="0.25">
      <c r="A11039" t="s">
        <v>20635</v>
      </c>
      <c r="B11039" t="s">
        <v>20636</v>
      </c>
    </row>
    <row r="11040" spans="1:2" x14ac:dyDescent="0.25">
      <c r="A11040" t="s">
        <v>20637</v>
      </c>
      <c r="B11040" t="s">
        <v>3079</v>
      </c>
    </row>
    <row r="11041" spans="1:2" x14ac:dyDescent="0.25">
      <c r="A11041" t="s">
        <v>20638</v>
      </c>
      <c r="B11041" t="s">
        <v>3013</v>
      </c>
    </row>
    <row r="11042" spans="1:2" x14ac:dyDescent="0.25">
      <c r="A11042" t="s">
        <v>20639</v>
      </c>
      <c r="B11042" t="s">
        <v>20640</v>
      </c>
    </row>
    <row r="11043" spans="1:2" x14ac:dyDescent="0.25">
      <c r="A11043" t="s">
        <v>20641</v>
      </c>
      <c r="B11043" t="s">
        <v>10856</v>
      </c>
    </row>
    <row r="11044" spans="1:2" x14ac:dyDescent="0.25">
      <c r="A11044" t="s">
        <v>20642</v>
      </c>
      <c r="B11044" t="s">
        <v>20643</v>
      </c>
    </row>
    <row r="11045" spans="1:2" x14ac:dyDescent="0.25">
      <c r="A11045" t="s">
        <v>20644</v>
      </c>
      <c r="B11045" t="s">
        <v>20645</v>
      </c>
    </row>
    <row r="11046" spans="1:2" x14ac:dyDescent="0.25">
      <c r="A11046" t="s">
        <v>20646</v>
      </c>
      <c r="B11046" t="s">
        <v>3762</v>
      </c>
    </row>
    <row r="11047" spans="1:2" x14ac:dyDescent="0.25">
      <c r="A11047" t="s">
        <v>20647</v>
      </c>
      <c r="B11047" t="s">
        <v>18509</v>
      </c>
    </row>
    <row r="11048" spans="1:2" x14ac:dyDescent="0.25">
      <c r="A11048" t="s">
        <v>20648</v>
      </c>
      <c r="B11048" t="s">
        <v>20649</v>
      </c>
    </row>
    <row r="11049" spans="1:2" x14ac:dyDescent="0.25">
      <c r="A11049" t="s">
        <v>20650</v>
      </c>
      <c r="B11049" t="s">
        <v>3134</v>
      </c>
    </row>
    <row r="11050" spans="1:2" x14ac:dyDescent="0.25">
      <c r="A11050" t="s">
        <v>20651</v>
      </c>
      <c r="B11050" t="s">
        <v>20652</v>
      </c>
    </row>
    <row r="11051" spans="1:2" x14ac:dyDescent="0.25">
      <c r="A11051" t="s">
        <v>20653</v>
      </c>
      <c r="B11051" t="s">
        <v>12244</v>
      </c>
    </row>
    <row r="11052" spans="1:2" x14ac:dyDescent="0.25">
      <c r="A11052" t="s">
        <v>20654</v>
      </c>
      <c r="B11052" t="s">
        <v>20655</v>
      </c>
    </row>
    <row r="11053" spans="1:2" x14ac:dyDescent="0.25">
      <c r="A11053" t="s">
        <v>20656</v>
      </c>
      <c r="B11053" t="s">
        <v>20657</v>
      </c>
    </row>
    <row r="11054" spans="1:2" x14ac:dyDescent="0.25">
      <c r="A11054" t="s">
        <v>20658</v>
      </c>
      <c r="B11054" t="s">
        <v>10330</v>
      </c>
    </row>
    <row r="11055" spans="1:2" x14ac:dyDescent="0.25">
      <c r="A11055" t="s">
        <v>20659</v>
      </c>
      <c r="B11055" t="s">
        <v>20660</v>
      </c>
    </row>
    <row r="11056" spans="1:2" x14ac:dyDescent="0.25">
      <c r="A11056" t="s">
        <v>20661</v>
      </c>
      <c r="B11056" t="s">
        <v>6856</v>
      </c>
    </row>
    <row r="11057" spans="1:2" x14ac:dyDescent="0.25">
      <c r="A11057" t="s">
        <v>20662</v>
      </c>
      <c r="B11057" t="s">
        <v>20663</v>
      </c>
    </row>
    <row r="11058" spans="1:2" x14ac:dyDescent="0.25">
      <c r="A11058" t="s">
        <v>20664</v>
      </c>
      <c r="B11058" t="s">
        <v>20665</v>
      </c>
    </row>
    <row r="11059" spans="1:2" x14ac:dyDescent="0.25">
      <c r="A11059" t="s">
        <v>20666</v>
      </c>
      <c r="B11059" t="s">
        <v>20667</v>
      </c>
    </row>
    <row r="11060" spans="1:2" x14ac:dyDescent="0.25">
      <c r="A11060" t="s">
        <v>20668</v>
      </c>
      <c r="B11060" t="s">
        <v>20669</v>
      </c>
    </row>
    <row r="11061" spans="1:2" x14ac:dyDescent="0.25">
      <c r="A11061" t="s">
        <v>20670</v>
      </c>
      <c r="B11061" t="s">
        <v>2022</v>
      </c>
    </row>
    <row r="11062" spans="1:2" x14ac:dyDescent="0.25">
      <c r="A11062" t="s">
        <v>20671</v>
      </c>
      <c r="B11062" t="s">
        <v>20672</v>
      </c>
    </row>
    <row r="11063" spans="1:2" x14ac:dyDescent="0.25">
      <c r="A11063" t="s">
        <v>20673</v>
      </c>
      <c r="B11063" t="s">
        <v>20674</v>
      </c>
    </row>
    <row r="11064" spans="1:2" x14ac:dyDescent="0.25">
      <c r="A11064" t="s">
        <v>20675</v>
      </c>
      <c r="B11064" t="s">
        <v>20676</v>
      </c>
    </row>
    <row r="11065" spans="1:2" x14ac:dyDescent="0.25">
      <c r="A11065" t="s">
        <v>20677</v>
      </c>
      <c r="B11065" t="s">
        <v>9282</v>
      </c>
    </row>
    <row r="11066" spans="1:2" x14ac:dyDescent="0.25">
      <c r="A11066" t="s">
        <v>20678</v>
      </c>
      <c r="B11066" t="s">
        <v>20679</v>
      </c>
    </row>
    <row r="11067" spans="1:2" x14ac:dyDescent="0.25">
      <c r="A11067" t="s">
        <v>20680</v>
      </c>
      <c r="B11067" t="s">
        <v>20681</v>
      </c>
    </row>
    <row r="11068" spans="1:2" x14ac:dyDescent="0.25">
      <c r="A11068" t="s">
        <v>20682</v>
      </c>
      <c r="B11068" t="s">
        <v>1665</v>
      </c>
    </row>
    <row r="11069" spans="1:2" x14ac:dyDescent="0.25">
      <c r="A11069" t="s">
        <v>20683</v>
      </c>
      <c r="B11069" t="s">
        <v>1665</v>
      </c>
    </row>
    <row r="11070" spans="1:2" x14ac:dyDescent="0.25">
      <c r="A11070" t="s">
        <v>20684</v>
      </c>
      <c r="B11070" t="s">
        <v>5858</v>
      </c>
    </row>
    <row r="11071" spans="1:2" x14ac:dyDescent="0.25">
      <c r="A11071" t="s">
        <v>20685</v>
      </c>
      <c r="B11071" t="s">
        <v>2889</v>
      </c>
    </row>
    <row r="11072" spans="1:2" x14ac:dyDescent="0.25">
      <c r="A11072" t="s">
        <v>20686</v>
      </c>
      <c r="B11072" t="s">
        <v>2263</v>
      </c>
    </row>
    <row r="11073" spans="1:2" x14ac:dyDescent="0.25">
      <c r="A11073" t="s">
        <v>20687</v>
      </c>
      <c r="B11073" t="s">
        <v>12078</v>
      </c>
    </row>
    <row r="11074" spans="1:2" x14ac:dyDescent="0.25">
      <c r="A11074" t="s">
        <v>20688</v>
      </c>
      <c r="B11074" t="s">
        <v>12039</v>
      </c>
    </row>
    <row r="11075" spans="1:2" x14ac:dyDescent="0.25">
      <c r="A11075" t="s">
        <v>20689</v>
      </c>
      <c r="B11075" t="s">
        <v>20690</v>
      </c>
    </row>
    <row r="11076" spans="1:2" x14ac:dyDescent="0.25">
      <c r="A11076" t="s">
        <v>20691</v>
      </c>
      <c r="B11076" t="s">
        <v>10208</v>
      </c>
    </row>
    <row r="11077" spans="1:2" x14ac:dyDescent="0.25">
      <c r="A11077" t="s">
        <v>20692</v>
      </c>
      <c r="B11077" t="s">
        <v>4341</v>
      </c>
    </row>
    <row r="11078" spans="1:2" x14ac:dyDescent="0.25">
      <c r="A11078" t="s">
        <v>20693</v>
      </c>
      <c r="B11078" t="s">
        <v>4341</v>
      </c>
    </row>
    <row r="11079" spans="1:2" x14ac:dyDescent="0.25">
      <c r="A11079" t="s">
        <v>20694</v>
      </c>
      <c r="B11079" t="s">
        <v>19339</v>
      </c>
    </row>
    <row r="11080" spans="1:2" x14ac:dyDescent="0.25">
      <c r="A11080" t="s">
        <v>20695</v>
      </c>
      <c r="B11080" t="s">
        <v>9508</v>
      </c>
    </row>
    <row r="11081" spans="1:2" x14ac:dyDescent="0.25">
      <c r="A11081" t="s">
        <v>20696</v>
      </c>
      <c r="B11081" t="s">
        <v>20697</v>
      </c>
    </row>
    <row r="11082" spans="1:2" x14ac:dyDescent="0.25">
      <c r="A11082" t="s">
        <v>20698</v>
      </c>
      <c r="B11082" t="s">
        <v>20699</v>
      </c>
    </row>
    <row r="11083" spans="1:2" x14ac:dyDescent="0.25">
      <c r="A11083" t="s">
        <v>20700</v>
      </c>
      <c r="B11083" t="s">
        <v>20701</v>
      </c>
    </row>
    <row r="11084" spans="1:2" x14ac:dyDescent="0.25">
      <c r="A11084" t="s">
        <v>20702</v>
      </c>
      <c r="B11084" t="s">
        <v>1977</v>
      </c>
    </row>
    <row r="11085" spans="1:2" x14ac:dyDescent="0.25">
      <c r="A11085" t="s">
        <v>20703</v>
      </c>
      <c r="B11085" t="s">
        <v>20704</v>
      </c>
    </row>
    <row r="11086" spans="1:2" x14ac:dyDescent="0.25">
      <c r="A11086" t="s">
        <v>20705</v>
      </c>
      <c r="B11086" t="s">
        <v>2647</v>
      </c>
    </row>
    <row r="11087" spans="1:2" x14ac:dyDescent="0.25">
      <c r="A11087" t="s">
        <v>20706</v>
      </c>
      <c r="B11087" t="s">
        <v>20707</v>
      </c>
    </row>
    <row r="11088" spans="1:2" x14ac:dyDescent="0.25">
      <c r="A11088" t="s">
        <v>20708</v>
      </c>
      <c r="B11088" t="s">
        <v>9624</v>
      </c>
    </row>
    <row r="11089" spans="1:2" x14ac:dyDescent="0.25">
      <c r="A11089" t="s">
        <v>20709</v>
      </c>
      <c r="B11089" t="s">
        <v>9624</v>
      </c>
    </row>
    <row r="11090" spans="1:2" x14ac:dyDescent="0.25">
      <c r="A11090" t="s">
        <v>20710</v>
      </c>
      <c r="B11090" t="s">
        <v>8186</v>
      </c>
    </row>
    <row r="11091" spans="1:2" x14ac:dyDescent="0.25">
      <c r="A11091" t="s">
        <v>20711</v>
      </c>
      <c r="B11091" t="s">
        <v>20712</v>
      </c>
    </row>
    <row r="11092" spans="1:2" x14ac:dyDescent="0.25">
      <c r="A11092" t="s">
        <v>20713</v>
      </c>
      <c r="B11092" t="s">
        <v>9634</v>
      </c>
    </row>
    <row r="11093" spans="1:2" x14ac:dyDescent="0.25">
      <c r="A11093" t="s">
        <v>20714</v>
      </c>
      <c r="B11093" t="s">
        <v>2570</v>
      </c>
    </row>
    <row r="11094" spans="1:2" x14ac:dyDescent="0.25">
      <c r="A11094" t="s">
        <v>20715</v>
      </c>
      <c r="B11094" t="s">
        <v>2570</v>
      </c>
    </row>
    <row r="11095" spans="1:2" x14ac:dyDescent="0.25">
      <c r="A11095" t="s">
        <v>22329</v>
      </c>
      <c r="B11095" t="s">
        <v>22330</v>
      </c>
    </row>
    <row r="11096" spans="1:2" x14ac:dyDescent="0.25">
      <c r="A11096" t="s">
        <v>22331</v>
      </c>
      <c r="B11096" t="s">
        <v>22332</v>
      </c>
    </row>
    <row r="11097" spans="1:2" x14ac:dyDescent="0.25">
      <c r="A11097" t="s">
        <v>22333</v>
      </c>
      <c r="B11097" t="s">
        <v>22334</v>
      </c>
    </row>
    <row r="11098" spans="1:2" x14ac:dyDescent="0.25">
      <c r="A11098" t="s">
        <v>20918</v>
      </c>
      <c r="B11098" t="s">
        <v>20919</v>
      </c>
    </row>
    <row r="11099" spans="1:2" x14ac:dyDescent="0.25">
      <c r="A11099" t="s">
        <v>20920</v>
      </c>
      <c r="B11099" t="s">
        <v>20921</v>
      </c>
    </row>
    <row r="11100" spans="1:2" x14ac:dyDescent="0.25">
      <c r="A11100" t="s">
        <v>20906</v>
      </c>
      <c r="B11100" t="s">
        <v>20907</v>
      </c>
    </row>
    <row r="11101" spans="1:2" x14ac:dyDescent="0.25">
      <c r="A11101" t="s">
        <v>20908</v>
      </c>
      <c r="B11101" t="s">
        <v>5500</v>
      </c>
    </row>
    <row r="11102" spans="1:2" x14ac:dyDescent="0.25">
      <c r="A11102" t="s">
        <v>20909</v>
      </c>
      <c r="B11102" t="s">
        <v>20910</v>
      </c>
    </row>
    <row r="11103" spans="1:2" x14ac:dyDescent="0.25">
      <c r="A11103" t="s">
        <v>20911</v>
      </c>
      <c r="B11103" t="s">
        <v>3299</v>
      </c>
    </row>
    <row r="11104" spans="1:2" x14ac:dyDescent="0.25">
      <c r="A11104" t="s">
        <v>20912</v>
      </c>
      <c r="B11104" t="s">
        <v>20913</v>
      </c>
    </row>
    <row r="11105" spans="1:2" x14ac:dyDescent="0.25">
      <c r="A11105" t="s">
        <v>20914</v>
      </c>
      <c r="B11105" t="s">
        <v>20915</v>
      </c>
    </row>
    <row r="11106" spans="1:2" x14ac:dyDescent="0.25">
      <c r="A11106" t="s">
        <v>20916</v>
      </c>
      <c r="B11106" t="s">
        <v>20917</v>
      </c>
    </row>
    <row r="11107" spans="1:2" x14ac:dyDescent="0.25">
      <c r="A11107" t="s">
        <v>20924</v>
      </c>
      <c r="B11107" t="s">
        <v>20925</v>
      </c>
    </row>
    <row r="11108" spans="1:2" x14ac:dyDescent="0.25">
      <c r="A11108" t="s">
        <v>20926</v>
      </c>
      <c r="B11108" t="s">
        <v>20927</v>
      </c>
    </row>
    <row r="11109" spans="1:2" x14ac:dyDescent="0.25">
      <c r="A11109" t="s">
        <v>20922</v>
      </c>
      <c r="B11109" t="s">
        <v>10550</v>
      </c>
    </row>
    <row r="11110" spans="1:2" x14ac:dyDescent="0.25">
      <c r="A11110" t="s">
        <v>20923</v>
      </c>
      <c r="B11110" t="s">
        <v>14608</v>
      </c>
    </row>
    <row r="11111" spans="1:2" x14ac:dyDescent="0.25">
      <c r="A11111" t="s">
        <v>20933</v>
      </c>
      <c r="B11111" t="s">
        <v>20934</v>
      </c>
    </row>
    <row r="11112" spans="1:2" x14ac:dyDescent="0.25">
      <c r="A11112" t="s">
        <v>20935</v>
      </c>
      <c r="B11112" t="s">
        <v>20936</v>
      </c>
    </row>
    <row r="11113" spans="1:2" x14ac:dyDescent="0.25">
      <c r="A11113" t="s">
        <v>20928</v>
      </c>
      <c r="B11113" t="s">
        <v>20929</v>
      </c>
    </row>
    <row r="11114" spans="1:2" x14ac:dyDescent="0.25">
      <c r="A11114" t="s">
        <v>20930</v>
      </c>
      <c r="B11114" t="s">
        <v>9100</v>
      </c>
    </row>
    <row r="11115" spans="1:2" x14ac:dyDescent="0.25">
      <c r="A11115" t="s">
        <v>20931</v>
      </c>
      <c r="B11115" t="s">
        <v>20932</v>
      </c>
    </row>
    <row r="11116" spans="1:2" x14ac:dyDescent="0.25">
      <c r="A11116" t="s">
        <v>20948</v>
      </c>
      <c r="B11116" t="s">
        <v>20949</v>
      </c>
    </row>
    <row r="11117" spans="1:2" x14ac:dyDescent="0.25">
      <c r="A11117" t="s">
        <v>20950</v>
      </c>
      <c r="B11117" t="s">
        <v>20951</v>
      </c>
    </row>
    <row r="11118" spans="1:2" x14ac:dyDescent="0.25">
      <c r="A11118" t="s">
        <v>20937</v>
      </c>
      <c r="B11118" t="s">
        <v>20938</v>
      </c>
    </row>
    <row r="11119" spans="1:2" x14ac:dyDescent="0.25">
      <c r="A11119" t="s">
        <v>20939</v>
      </c>
      <c r="B11119" t="s">
        <v>20940</v>
      </c>
    </row>
    <row r="11120" spans="1:2" x14ac:dyDescent="0.25">
      <c r="A11120" t="s">
        <v>20941</v>
      </c>
      <c r="B11120" t="s">
        <v>20942</v>
      </c>
    </row>
    <row r="11121" spans="1:2" x14ac:dyDescent="0.25">
      <c r="A11121" t="s">
        <v>20943</v>
      </c>
      <c r="B11121" t="s">
        <v>8493</v>
      </c>
    </row>
    <row r="11122" spans="1:2" x14ac:dyDescent="0.25">
      <c r="A11122" t="s">
        <v>20944</v>
      </c>
      <c r="B11122" t="s">
        <v>20945</v>
      </c>
    </row>
    <row r="11123" spans="1:2" x14ac:dyDescent="0.25">
      <c r="A11123" t="s">
        <v>20946</v>
      </c>
      <c r="B11123" t="s">
        <v>20947</v>
      </c>
    </row>
    <row r="11124" spans="1:2" x14ac:dyDescent="0.25">
      <c r="A11124" t="s">
        <v>20959</v>
      </c>
      <c r="B11124" t="s">
        <v>20960</v>
      </c>
    </row>
    <row r="11125" spans="1:2" x14ac:dyDescent="0.25">
      <c r="A11125" t="s">
        <v>20961</v>
      </c>
      <c r="B11125" t="s">
        <v>20962</v>
      </c>
    </row>
    <row r="11126" spans="1:2" x14ac:dyDescent="0.25">
      <c r="A11126" t="s">
        <v>20952</v>
      </c>
      <c r="B11126" t="s">
        <v>20953</v>
      </c>
    </row>
    <row r="11127" spans="1:2" x14ac:dyDescent="0.25">
      <c r="A11127" t="s">
        <v>20954</v>
      </c>
      <c r="B11127" t="s">
        <v>20955</v>
      </c>
    </row>
    <row r="11128" spans="1:2" x14ac:dyDescent="0.25">
      <c r="A11128" t="s">
        <v>20956</v>
      </c>
      <c r="B11128" t="s">
        <v>1746</v>
      </c>
    </row>
    <row r="11129" spans="1:2" x14ac:dyDescent="0.25">
      <c r="A11129" t="s">
        <v>20957</v>
      </c>
      <c r="B11129" t="s">
        <v>20958</v>
      </c>
    </row>
    <row r="11130" spans="1:2" x14ac:dyDescent="0.25">
      <c r="A11130" t="s">
        <v>20979</v>
      </c>
      <c r="B11130" t="s">
        <v>20980</v>
      </c>
    </row>
    <row r="11131" spans="1:2" x14ac:dyDescent="0.25">
      <c r="A11131" t="s">
        <v>20981</v>
      </c>
      <c r="B11131" t="s">
        <v>20982</v>
      </c>
    </row>
    <row r="11132" spans="1:2" x14ac:dyDescent="0.25">
      <c r="A11132" t="s">
        <v>20963</v>
      </c>
      <c r="B11132" t="s">
        <v>20964</v>
      </c>
    </row>
    <row r="11133" spans="1:2" x14ac:dyDescent="0.25">
      <c r="A11133" t="s">
        <v>20965</v>
      </c>
      <c r="B11133" t="s">
        <v>20966</v>
      </c>
    </row>
    <row r="11134" spans="1:2" x14ac:dyDescent="0.25">
      <c r="A11134" t="s">
        <v>20967</v>
      </c>
      <c r="B11134" t="s">
        <v>20968</v>
      </c>
    </row>
    <row r="11135" spans="1:2" x14ac:dyDescent="0.25">
      <c r="A11135" t="s">
        <v>20969</v>
      </c>
      <c r="B11135" t="s">
        <v>20970</v>
      </c>
    </row>
    <row r="11136" spans="1:2" x14ac:dyDescent="0.25">
      <c r="A11136" t="s">
        <v>20971</v>
      </c>
      <c r="B11136" t="s">
        <v>20972</v>
      </c>
    </row>
    <row r="11137" spans="1:2" x14ac:dyDescent="0.25">
      <c r="A11137" t="s">
        <v>20973</v>
      </c>
      <c r="B11137" t="s">
        <v>20974</v>
      </c>
    </row>
    <row r="11138" spans="1:2" x14ac:dyDescent="0.25">
      <c r="A11138" t="s">
        <v>20975</v>
      </c>
      <c r="B11138" t="s">
        <v>20976</v>
      </c>
    </row>
    <row r="11139" spans="1:2" x14ac:dyDescent="0.25">
      <c r="A11139" t="s">
        <v>20977</v>
      </c>
      <c r="B11139" t="s">
        <v>20978</v>
      </c>
    </row>
    <row r="11140" spans="1:2" x14ac:dyDescent="0.25">
      <c r="A11140" t="s">
        <v>20997</v>
      </c>
      <c r="B11140" t="s">
        <v>20998</v>
      </c>
    </row>
    <row r="11141" spans="1:2" x14ac:dyDescent="0.25">
      <c r="A11141" t="s">
        <v>20999</v>
      </c>
      <c r="B11141" t="s">
        <v>21000</v>
      </c>
    </row>
    <row r="11142" spans="1:2" x14ac:dyDescent="0.25">
      <c r="A11142" t="s">
        <v>20983</v>
      </c>
      <c r="B11142" t="s">
        <v>20984</v>
      </c>
    </row>
    <row r="11143" spans="1:2" x14ac:dyDescent="0.25">
      <c r="A11143" t="s">
        <v>20985</v>
      </c>
      <c r="B11143" t="s">
        <v>2647</v>
      </c>
    </row>
    <row r="11144" spans="1:2" x14ac:dyDescent="0.25">
      <c r="A11144" t="s">
        <v>20986</v>
      </c>
      <c r="B11144" t="s">
        <v>5230</v>
      </c>
    </row>
    <row r="11145" spans="1:2" x14ac:dyDescent="0.25">
      <c r="A11145" t="s">
        <v>20987</v>
      </c>
      <c r="B11145" t="s">
        <v>20988</v>
      </c>
    </row>
    <row r="11146" spans="1:2" x14ac:dyDescent="0.25">
      <c r="A11146" t="s">
        <v>20989</v>
      </c>
      <c r="B11146" t="s">
        <v>20990</v>
      </c>
    </row>
    <row r="11147" spans="1:2" x14ac:dyDescent="0.25">
      <c r="A11147" t="s">
        <v>20991</v>
      </c>
      <c r="B11147" t="s">
        <v>20992</v>
      </c>
    </row>
    <row r="11148" spans="1:2" x14ac:dyDescent="0.25">
      <c r="A11148" t="s">
        <v>20993</v>
      </c>
      <c r="B11148" t="s">
        <v>20994</v>
      </c>
    </row>
    <row r="11149" spans="1:2" x14ac:dyDescent="0.25">
      <c r="A11149" t="s">
        <v>20995</v>
      </c>
      <c r="B11149" t="s">
        <v>20996</v>
      </c>
    </row>
    <row r="11150" spans="1:2" x14ac:dyDescent="0.25">
      <c r="A11150" t="s">
        <v>21010</v>
      </c>
      <c r="B11150" t="s">
        <v>21011</v>
      </c>
    </row>
    <row r="11151" spans="1:2" x14ac:dyDescent="0.25">
      <c r="A11151" t="s">
        <v>21012</v>
      </c>
      <c r="B11151" t="s">
        <v>21013</v>
      </c>
    </row>
    <row r="11152" spans="1:2" x14ac:dyDescent="0.25">
      <c r="A11152" t="s">
        <v>21001</v>
      </c>
      <c r="B11152" t="s">
        <v>21002</v>
      </c>
    </row>
    <row r="11153" spans="1:2" x14ac:dyDescent="0.25">
      <c r="A11153" t="s">
        <v>21003</v>
      </c>
      <c r="B11153" t="s">
        <v>21004</v>
      </c>
    </row>
    <row r="11154" spans="1:2" x14ac:dyDescent="0.25">
      <c r="A11154" t="s">
        <v>21005</v>
      </c>
      <c r="B11154" t="s">
        <v>5048</v>
      </c>
    </row>
    <row r="11155" spans="1:2" x14ac:dyDescent="0.25">
      <c r="A11155" t="s">
        <v>21006</v>
      </c>
      <c r="B11155" t="s">
        <v>21007</v>
      </c>
    </row>
    <row r="11156" spans="1:2" x14ac:dyDescent="0.25">
      <c r="A11156" t="s">
        <v>21008</v>
      </c>
      <c r="B11156" t="s">
        <v>21009</v>
      </c>
    </row>
    <row r="11157" spans="1:2" x14ac:dyDescent="0.25">
      <c r="A11157" t="s">
        <v>21027</v>
      </c>
      <c r="B11157" t="s">
        <v>21028</v>
      </c>
    </row>
    <row r="11158" spans="1:2" x14ac:dyDescent="0.25">
      <c r="A11158" t="s">
        <v>21029</v>
      </c>
      <c r="B11158" t="s">
        <v>21030</v>
      </c>
    </row>
    <row r="11159" spans="1:2" x14ac:dyDescent="0.25">
      <c r="A11159" t="s">
        <v>21014</v>
      </c>
      <c r="B11159" t="s">
        <v>21015</v>
      </c>
    </row>
    <row r="11160" spans="1:2" x14ac:dyDescent="0.25">
      <c r="A11160" t="s">
        <v>21016</v>
      </c>
      <c r="B11160" t="s">
        <v>21017</v>
      </c>
    </row>
    <row r="11161" spans="1:2" x14ac:dyDescent="0.25">
      <c r="A11161" t="s">
        <v>21018</v>
      </c>
      <c r="B11161" t="s">
        <v>18993</v>
      </c>
    </row>
    <row r="11162" spans="1:2" x14ac:dyDescent="0.25">
      <c r="A11162" t="s">
        <v>21019</v>
      </c>
      <c r="B11162" t="s">
        <v>14064</v>
      </c>
    </row>
    <row r="11163" spans="1:2" x14ac:dyDescent="0.25">
      <c r="A11163" t="s">
        <v>21020</v>
      </c>
      <c r="B11163" t="s">
        <v>21021</v>
      </c>
    </row>
    <row r="11164" spans="1:2" x14ac:dyDescent="0.25">
      <c r="A11164" t="s">
        <v>21022</v>
      </c>
      <c r="B11164" t="s">
        <v>3550</v>
      </c>
    </row>
    <row r="11165" spans="1:2" x14ac:dyDescent="0.25">
      <c r="A11165" t="s">
        <v>21023</v>
      </c>
      <c r="B11165" t="s">
        <v>21024</v>
      </c>
    </row>
    <row r="11166" spans="1:2" x14ac:dyDescent="0.25">
      <c r="A11166" t="s">
        <v>21025</v>
      </c>
      <c r="B11166" t="s">
        <v>21026</v>
      </c>
    </row>
    <row r="11167" spans="1:2" x14ac:dyDescent="0.25">
      <c r="A11167" t="s">
        <v>21059</v>
      </c>
      <c r="B11167" t="s">
        <v>21060</v>
      </c>
    </row>
    <row r="11168" spans="1:2" x14ac:dyDescent="0.25">
      <c r="A11168" t="s">
        <v>21061</v>
      </c>
      <c r="B11168" t="s">
        <v>21062</v>
      </c>
    </row>
    <row r="11169" spans="1:2" x14ac:dyDescent="0.25">
      <c r="A11169" t="s">
        <v>21031</v>
      </c>
      <c r="B11169" t="s">
        <v>9003</v>
      </c>
    </row>
    <row r="11170" spans="1:2" x14ac:dyDescent="0.25">
      <c r="A11170" t="s">
        <v>21032</v>
      </c>
      <c r="B11170" t="s">
        <v>21033</v>
      </c>
    </row>
    <row r="11171" spans="1:2" x14ac:dyDescent="0.25">
      <c r="A11171" t="s">
        <v>21034</v>
      </c>
      <c r="B11171" t="s">
        <v>21035</v>
      </c>
    </row>
    <row r="11172" spans="1:2" x14ac:dyDescent="0.25">
      <c r="A11172" t="s">
        <v>21036</v>
      </c>
      <c r="B11172" t="s">
        <v>21037</v>
      </c>
    </row>
    <row r="11173" spans="1:2" x14ac:dyDescent="0.25">
      <c r="A11173" t="s">
        <v>21038</v>
      </c>
      <c r="B11173" t="s">
        <v>21039</v>
      </c>
    </row>
    <row r="11174" spans="1:2" x14ac:dyDescent="0.25">
      <c r="A11174" t="s">
        <v>21040</v>
      </c>
      <c r="B11174" t="s">
        <v>21041</v>
      </c>
    </row>
    <row r="11175" spans="1:2" x14ac:dyDescent="0.25">
      <c r="A11175" t="s">
        <v>21042</v>
      </c>
      <c r="B11175" t="s">
        <v>21043</v>
      </c>
    </row>
    <row r="11176" spans="1:2" x14ac:dyDescent="0.25">
      <c r="A11176" t="s">
        <v>21044</v>
      </c>
      <c r="B11176" t="s">
        <v>21045</v>
      </c>
    </row>
    <row r="11177" spans="1:2" x14ac:dyDescent="0.25">
      <c r="A11177" t="s">
        <v>21046</v>
      </c>
      <c r="B11177" t="s">
        <v>21047</v>
      </c>
    </row>
    <row r="11178" spans="1:2" x14ac:dyDescent="0.25">
      <c r="A11178" t="s">
        <v>21048</v>
      </c>
      <c r="B11178" t="s">
        <v>21049</v>
      </c>
    </row>
    <row r="11179" spans="1:2" x14ac:dyDescent="0.25">
      <c r="A11179" t="s">
        <v>21050</v>
      </c>
      <c r="B11179" t="s">
        <v>21051</v>
      </c>
    </row>
    <row r="11180" spans="1:2" x14ac:dyDescent="0.25">
      <c r="A11180" t="s">
        <v>21052</v>
      </c>
      <c r="B11180" t="s">
        <v>21053</v>
      </c>
    </row>
    <row r="11181" spans="1:2" x14ac:dyDescent="0.25">
      <c r="A11181" t="s">
        <v>21054</v>
      </c>
      <c r="B11181" t="s">
        <v>11500</v>
      </c>
    </row>
    <row r="11182" spans="1:2" x14ac:dyDescent="0.25">
      <c r="A11182" t="s">
        <v>21055</v>
      </c>
      <c r="B11182" t="s">
        <v>21056</v>
      </c>
    </row>
    <row r="11183" spans="1:2" x14ac:dyDescent="0.25">
      <c r="A11183" t="s">
        <v>21057</v>
      </c>
      <c r="B11183" t="s">
        <v>21058</v>
      </c>
    </row>
    <row r="11184" spans="1:2" x14ac:dyDescent="0.25">
      <c r="A11184" t="s">
        <v>21084</v>
      </c>
      <c r="B11184" t="s">
        <v>21085</v>
      </c>
    </row>
    <row r="11185" spans="1:2" x14ac:dyDescent="0.25">
      <c r="A11185" t="s">
        <v>21086</v>
      </c>
      <c r="B11185" t="s">
        <v>21087</v>
      </c>
    </row>
    <row r="11186" spans="1:2" x14ac:dyDescent="0.25">
      <c r="A11186" t="s">
        <v>21063</v>
      </c>
      <c r="B11186" t="s">
        <v>21064</v>
      </c>
    </row>
    <row r="11187" spans="1:2" x14ac:dyDescent="0.25">
      <c r="A11187" t="s">
        <v>21065</v>
      </c>
      <c r="B11187" t="s">
        <v>21066</v>
      </c>
    </row>
    <row r="11188" spans="1:2" x14ac:dyDescent="0.25">
      <c r="A11188" t="s">
        <v>21067</v>
      </c>
      <c r="B11188" t="s">
        <v>21068</v>
      </c>
    </row>
    <row r="11189" spans="1:2" x14ac:dyDescent="0.25">
      <c r="A11189" t="s">
        <v>21069</v>
      </c>
      <c r="B11189" t="s">
        <v>21070</v>
      </c>
    </row>
    <row r="11190" spans="1:2" x14ac:dyDescent="0.25">
      <c r="A11190" t="s">
        <v>21071</v>
      </c>
      <c r="B11190" t="s">
        <v>21072</v>
      </c>
    </row>
    <row r="11191" spans="1:2" x14ac:dyDescent="0.25">
      <c r="A11191" t="s">
        <v>21073</v>
      </c>
      <c r="B11191" t="s">
        <v>21074</v>
      </c>
    </row>
    <row r="11192" spans="1:2" x14ac:dyDescent="0.25">
      <c r="A11192" t="s">
        <v>21075</v>
      </c>
      <c r="B11192" t="s">
        <v>21076</v>
      </c>
    </row>
    <row r="11193" spans="1:2" x14ac:dyDescent="0.25">
      <c r="A11193" t="s">
        <v>21077</v>
      </c>
      <c r="B11193" t="s">
        <v>21078</v>
      </c>
    </row>
    <row r="11194" spans="1:2" x14ac:dyDescent="0.25">
      <c r="A11194" t="s">
        <v>21079</v>
      </c>
      <c r="B11194" t="s">
        <v>21080</v>
      </c>
    </row>
    <row r="11195" spans="1:2" x14ac:dyDescent="0.25">
      <c r="A11195" t="s">
        <v>21081</v>
      </c>
      <c r="B11195" t="s">
        <v>40417</v>
      </c>
    </row>
    <row r="11196" spans="1:2" x14ac:dyDescent="0.25">
      <c r="A11196" t="s">
        <v>21082</v>
      </c>
      <c r="B11196" t="s">
        <v>21083</v>
      </c>
    </row>
    <row r="11197" spans="1:2" x14ac:dyDescent="0.25">
      <c r="A11197" t="s">
        <v>21097</v>
      </c>
      <c r="B11197" t="s">
        <v>21098</v>
      </c>
    </row>
    <row r="11198" spans="1:2" x14ac:dyDescent="0.25">
      <c r="A11198" t="s">
        <v>21099</v>
      </c>
      <c r="B11198" t="s">
        <v>21100</v>
      </c>
    </row>
    <row r="11199" spans="1:2" x14ac:dyDescent="0.25">
      <c r="A11199" t="s">
        <v>21088</v>
      </c>
      <c r="B11199" t="s">
        <v>8513</v>
      </c>
    </row>
    <row r="11200" spans="1:2" x14ac:dyDescent="0.25">
      <c r="A11200" t="s">
        <v>21089</v>
      </c>
      <c r="B11200" t="s">
        <v>8877</v>
      </c>
    </row>
    <row r="11201" spans="1:2" x14ac:dyDescent="0.25">
      <c r="A11201" t="s">
        <v>21090</v>
      </c>
      <c r="B11201" t="s">
        <v>21091</v>
      </c>
    </row>
    <row r="11202" spans="1:2" x14ac:dyDescent="0.25">
      <c r="A11202" t="s">
        <v>21092</v>
      </c>
      <c r="B11202" t="s">
        <v>18850</v>
      </c>
    </row>
    <row r="11203" spans="1:2" x14ac:dyDescent="0.25">
      <c r="A11203" t="s">
        <v>21093</v>
      </c>
      <c r="B11203" t="s">
        <v>21094</v>
      </c>
    </row>
    <row r="11204" spans="1:2" x14ac:dyDescent="0.25">
      <c r="A11204" t="s">
        <v>21095</v>
      </c>
      <c r="B11204" t="s">
        <v>21096</v>
      </c>
    </row>
    <row r="11205" spans="1:2" x14ac:dyDescent="0.25">
      <c r="A11205" t="s">
        <v>21106</v>
      </c>
      <c r="B11205" t="s">
        <v>21107</v>
      </c>
    </row>
    <row r="11206" spans="1:2" x14ac:dyDescent="0.25">
      <c r="A11206" t="s">
        <v>21108</v>
      </c>
      <c r="B11206" t="s">
        <v>21109</v>
      </c>
    </row>
    <row r="11207" spans="1:2" x14ac:dyDescent="0.25">
      <c r="A11207" t="s">
        <v>21101</v>
      </c>
      <c r="B11207" t="s">
        <v>21102</v>
      </c>
    </row>
    <row r="11208" spans="1:2" x14ac:dyDescent="0.25">
      <c r="A11208" t="s">
        <v>21103</v>
      </c>
      <c r="B11208" t="s">
        <v>3633</v>
      </c>
    </row>
    <row r="11209" spans="1:2" x14ac:dyDescent="0.25">
      <c r="A11209" t="s">
        <v>21104</v>
      </c>
      <c r="B11209" t="s">
        <v>21105</v>
      </c>
    </row>
    <row r="11210" spans="1:2" x14ac:dyDescent="0.25">
      <c r="A11210" t="s">
        <v>21117</v>
      </c>
      <c r="B11210" t="s">
        <v>21118</v>
      </c>
    </row>
    <row r="11211" spans="1:2" x14ac:dyDescent="0.25">
      <c r="A11211" t="s">
        <v>21119</v>
      </c>
      <c r="B11211" t="s">
        <v>21120</v>
      </c>
    </row>
    <row r="11212" spans="1:2" x14ac:dyDescent="0.25">
      <c r="A11212" t="s">
        <v>21110</v>
      </c>
      <c r="B11212" t="s">
        <v>10362</v>
      </c>
    </row>
    <row r="11213" spans="1:2" x14ac:dyDescent="0.25">
      <c r="A11213" t="s">
        <v>21111</v>
      </c>
      <c r="B11213" t="s">
        <v>18676</v>
      </c>
    </row>
    <row r="11214" spans="1:2" x14ac:dyDescent="0.25">
      <c r="A11214" t="s">
        <v>21112</v>
      </c>
      <c r="B11214" t="s">
        <v>21113</v>
      </c>
    </row>
    <row r="11215" spans="1:2" x14ac:dyDescent="0.25">
      <c r="A11215" t="s">
        <v>21114</v>
      </c>
      <c r="B11215" t="s">
        <v>21115</v>
      </c>
    </row>
    <row r="11216" spans="1:2" x14ac:dyDescent="0.25">
      <c r="A11216" t="s">
        <v>21116</v>
      </c>
      <c r="B11216" t="s">
        <v>5759</v>
      </c>
    </row>
    <row r="11217" spans="1:2" x14ac:dyDescent="0.25">
      <c r="A11217" t="s">
        <v>21124</v>
      </c>
      <c r="B11217" t="s">
        <v>21125</v>
      </c>
    </row>
    <row r="11218" spans="1:2" x14ac:dyDescent="0.25">
      <c r="A11218" t="s">
        <v>21126</v>
      </c>
      <c r="B11218" t="s">
        <v>21127</v>
      </c>
    </row>
    <row r="11219" spans="1:2" x14ac:dyDescent="0.25">
      <c r="A11219" t="s">
        <v>21121</v>
      </c>
      <c r="B11219" t="s">
        <v>2657</v>
      </c>
    </row>
    <row r="11220" spans="1:2" x14ac:dyDescent="0.25">
      <c r="A11220" t="s">
        <v>21122</v>
      </c>
      <c r="B11220" t="s">
        <v>21123</v>
      </c>
    </row>
    <row r="11221" spans="1:2" x14ac:dyDescent="0.25">
      <c r="A11221" t="s">
        <v>21147</v>
      </c>
      <c r="B11221" t="s">
        <v>21148</v>
      </c>
    </row>
    <row r="11222" spans="1:2" x14ac:dyDescent="0.25">
      <c r="A11222" t="s">
        <v>21149</v>
      </c>
      <c r="B11222" t="s">
        <v>21150</v>
      </c>
    </row>
    <row r="11223" spans="1:2" x14ac:dyDescent="0.25">
      <c r="A11223" t="s">
        <v>21128</v>
      </c>
      <c r="B11223" t="s">
        <v>21129</v>
      </c>
    </row>
    <row r="11224" spans="1:2" x14ac:dyDescent="0.25">
      <c r="A11224" t="s">
        <v>21130</v>
      </c>
      <c r="B11224" t="s">
        <v>20984</v>
      </c>
    </row>
    <row r="11225" spans="1:2" x14ac:dyDescent="0.25">
      <c r="A11225" t="s">
        <v>21131</v>
      </c>
      <c r="B11225" t="s">
        <v>21132</v>
      </c>
    </row>
    <row r="11226" spans="1:2" x14ac:dyDescent="0.25">
      <c r="A11226" t="s">
        <v>21133</v>
      </c>
      <c r="B11226" t="s">
        <v>6734</v>
      </c>
    </row>
    <row r="11227" spans="1:2" x14ac:dyDescent="0.25">
      <c r="A11227" t="s">
        <v>21134</v>
      </c>
      <c r="B11227" t="s">
        <v>2926</v>
      </c>
    </row>
    <row r="11228" spans="1:2" x14ac:dyDescent="0.25">
      <c r="A11228" t="s">
        <v>21135</v>
      </c>
      <c r="B11228" t="s">
        <v>21136</v>
      </c>
    </row>
    <row r="11229" spans="1:2" x14ac:dyDescent="0.25">
      <c r="A11229" t="s">
        <v>21137</v>
      </c>
      <c r="B11229" t="s">
        <v>21138</v>
      </c>
    </row>
    <row r="11230" spans="1:2" x14ac:dyDescent="0.25">
      <c r="A11230" t="s">
        <v>21139</v>
      </c>
      <c r="B11230" t="s">
        <v>21140</v>
      </c>
    </row>
    <row r="11231" spans="1:2" x14ac:dyDescent="0.25">
      <c r="A11231" t="s">
        <v>21141</v>
      </c>
      <c r="B11231" t="s">
        <v>21142</v>
      </c>
    </row>
    <row r="11232" spans="1:2" x14ac:dyDescent="0.25">
      <c r="A11232" t="s">
        <v>21143</v>
      </c>
      <c r="B11232" t="s">
        <v>21144</v>
      </c>
    </row>
    <row r="11233" spans="1:2" x14ac:dyDescent="0.25">
      <c r="A11233" t="s">
        <v>21145</v>
      </c>
      <c r="B11233" t="s">
        <v>21146</v>
      </c>
    </row>
    <row r="11234" spans="1:2" x14ac:dyDescent="0.25">
      <c r="A11234" t="s">
        <v>21155</v>
      </c>
      <c r="B11234" t="s">
        <v>21156</v>
      </c>
    </row>
    <row r="11235" spans="1:2" x14ac:dyDescent="0.25">
      <c r="A11235" t="s">
        <v>21157</v>
      </c>
      <c r="B11235" t="s">
        <v>21158</v>
      </c>
    </row>
    <row r="11236" spans="1:2" x14ac:dyDescent="0.25">
      <c r="A11236" t="s">
        <v>21151</v>
      </c>
      <c r="B11236" t="s">
        <v>21152</v>
      </c>
    </row>
    <row r="11237" spans="1:2" x14ac:dyDescent="0.25">
      <c r="A11237" t="s">
        <v>21153</v>
      </c>
      <c r="B11237" t="s">
        <v>21154</v>
      </c>
    </row>
    <row r="11238" spans="1:2" x14ac:dyDescent="0.25">
      <c r="A11238" t="s">
        <v>21173</v>
      </c>
      <c r="B11238" t="s">
        <v>21174</v>
      </c>
    </row>
    <row r="11239" spans="1:2" x14ac:dyDescent="0.25">
      <c r="A11239" t="s">
        <v>21175</v>
      </c>
      <c r="B11239" t="s">
        <v>21176</v>
      </c>
    </row>
    <row r="11240" spans="1:2" x14ac:dyDescent="0.25">
      <c r="A11240" t="s">
        <v>21159</v>
      </c>
      <c r="B11240" t="s">
        <v>21160</v>
      </c>
    </row>
    <row r="11241" spans="1:2" x14ac:dyDescent="0.25">
      <c r="A11241" t="s">
        <v>21161</v>
      </c>
      <c r="B11241" t="s">
        <v>21162</v>
      </c>
    </row>
    <row r="11242" spans="1:2" x14ac:dyDescent="0.25">
      <c r="A11242" t="s">
        <v>21163</v>
      </c>
      <c r="B11242" t="s">
        <v>19061</v>
      </c>
    </row>
    <row r="11243" spans="1:2" x14ac:dyDescent="0.25">
      <c r="A11243" t="s">
        <v>21164</v>
      </c>
      <c r="B11243" t="s">
        <v>21165</v>
      </c>
    </row>
    <row r="11244" spans="1:2" x14ac:dyDescent="0.25">
      <c r="A11244" t="s">
        <v>21166</v>
      </c>
      <c r="B11244" t="s">
        <v>2120</v>
      </c>
    </row>
    <row r="11245" spans="1:2" x14ac:dyDescent="0.25">
      <c r="A11245" t="s">
        <v>21167</v>
      </c>
      <c r="B11245" t="s">
        <v>21168</v>
      </c>
    </row>
    <row r="11246" spans="1:2" x14ac:dyDescent="0.25">
      <c r="A11246" t="s">
        <v>21169</v>
      </c>
      <c r="B11246" t="s">
        <v>3950</v>
      </c>
    </row>
    <row r="11247" spans="1:2" x14ac:dyDescent="0.25">
      <c r="A11247" t="s">
        <v>21170</v>
      </c>
      <c r="B11247" t="s">
        <v>21171</v>
      </c>
    </row>
    <row r="11248" spans="1:2" x14ac:dyDescent="0.25">
      <c r="A11248" t="s">
        <v>21172</v>
      </c>
      <c r="B11248" t="s">
        <v>21160</v>
      </c>
    </row>
    <row r="11249" spans="1:2" x14ac:dyDescent="0.25">
      <c r="A11249" t="s">
        <v>21182</v>
      </c>
      <c r="B11249" t="s">
        <v>21183</v>
      </c>
    </row>
    <row r="11250" spans="1:2" x14ac:dyDescent="0.25">
      <c r="A11250" t="s">
        <v>21184</v>
      </c>
      <c r="B11250" t="s">
        <v>21185</v>
      </c>
    </row>
    <row r="11251" spans="1:2" x14ac:dyDescent="0.25">
      <c r="A11251" t="s">
        <v>21177</v>
      </c>
      <c r="B11251" t="s">
        <v>8576</v>
      </c>
    </row>
    <row r="11252" spans="1:2" x14ac:dyDescent="0.25">
      <c r="A11252" t="s">
        <v>21178</v>
      </c>
      <c r="B11252" t="s">
        <v>21179</v>
      </c>
    </row>
    <row r="11253" spans="1:2" x14ac:dyDescent="0.25">
      <c r="A11253" t="s">
        <v>21180</v>
      </c>
      <c r="B11253" t="s">
        <v>21181</v>
      </c>
    </row>
    <row r="11254" spans="1:2" x14ac:dyDescent="0.25">
      <c r="A11254" t="s">
        <v>21191</v>
      </c>
      <c r="B11254" t="s">
        <v>21192</v>
      </c>
    </row>
    <row r="11255" spans="1:2" x14ac:dyDescent="0.25">
      <c r="A11255" t="s">
        <v>21193</v>
      </c>
      <c r="B11255" t="s">
        <v>21194</v>
      </c>
    </row>
    <row r="11256" spans="1:2" x14ac:dyDescent="0.25">
      <c r="A11256" t="s">
        <v>21186</v>
      </c>
      <c r="B11256" t="s">
        <v>1979</v>
      </c>
    </row>
    <row r="11257" spans="1:2" x14ac:dyDescent="0.25">
      <c r="A11257" t="s">
        <v>21187</v>
      </c>
      <c r="B11257" t="s">
        <v>21188</v>
      </c>
    </row>
    <row r="11258" spans="1:2" x14ac:dyDescent="0.25">
      <c r="A11258" t="s">
        <v>21189</v>
      </c>
      <c r="B11258" t="s">
        <v>21190</v>
      </c>
    </row>
    <row r="11259" spans="1:2" x14ac:dyDescent="0.25">
      <c r="A11259" t="s">
        <v>21199</v>
      </c>
      <c r="B11259" t="s">
        <v>21200</v>
      </c>
    </row>
    <row r="11260" spans="1:2" x14ac:dyDescent="0.25">
      <c r="A11260" t="s">
        <v>21201</v>
      </c>
      <c r="B11260" t="s">
        <v>21202</v>
      </c>
    </row>
    <row r="11261" spans="1:2" x14ac:dyDescent="0.25">
      <c r="A11261" t="s">
        <v>21195</v>
      </c>
      <c r="B11261" t="s">
        <v>21196</v>
      </c>
    </row>
    <row r="11262" spans="1:2" x14ac:dyDescent="0.25">
      <c r="A11262" t="s">
        <v>21197</v>
      </c>
      <c r="B11262" t="s">
        <v>21198</v>
      </c>
    </row>
    <row r="11263" spans="1:2" x14ac:dyDescent="0.25">
      <c r="A11263" t="s">
        <v>21204</v>
      </c>
      <c r="B11263" t="s">
        <v>21205</v>
      </c>
    </row>
    <row r="11264" spans="1:2" x14ac:dyDescent="0.25">
      <c r="A11264" t="s">
        <v>21206</v>
      </c>
      <c r="B11264" t="s">
        <v>21207</v>
      </c>
    </row>
    <row r="11265" spans="1:2" x14ac:dyDescent="0.25">
      <c r="A11265" t="s">
        <v>21203</v>
      </c>
      <c r="B11265" t="s">
        <v>2020</v>
      </c>
    </row>
    <row r="11266" spans="1:2" x14ac:dyDescent="0.25">
      <c r="A11266" t="s">
        <v>21225</v>
      </c>
      <c r="B11266" t="s">
        <v>21226</v>
      </c>
    </row>
    <row r="11267" spans="1:2" x14ac:dyDescent="0.25">
      <c r="A11267" t="s">
        <v>21227</v>
      </c>
      <c r="B11267" t="s">
        <v>21228</v>
      </c>
    </row>
    <row r="11268" spans="1:2" x14ac:dyDescent="0.25">
      <c r="A11268" t="s">
        <v>21208</v>
      </c>
      <c r="B11268" t="s">
        <v>1935</v>
      </c>
    </row>
    <row r="11269" spans="1:2" x14ac:dyDescent="0.25">
      <c r="A11269" t="s">
        <v>21209</v>
      </c>
      <c r="B11269" t="s">
        <v>21210</v>
      </c>
    </row>
    <row r="11270" spans="1:2" x14ac:dyDescent="0.25">
      <c r="A11270" t="s">
        <v>21211</v>
      </c>
      <c r="B11270" t="s">
        <v>2544</v>
      </c>
    </row>
    <row r="11271" spans="1:2" x14ac:dyDescent="0.25">
      <c r="A11271" t="s">
        <v>21212</v>
      </c>
      <c r="B11271" t="s">
        <v>21213</v>
      </c>
    </row>
    <row r="11272" spans="1:2" x14ac:dyDescent="0.25">
      <c r="A11272" t="s">
        <v>21214</v>
      </c>
      <c r="B11272" t="s">
        <v>4025</v>
      </c>
    </row>
    <row r="11273" spans="1:2" x14ac:dyDescent="0.25">
      <c r="A11273" t="s">
        <v>21215</v>
      </c>
      <c r="B11273" t="s">
        <v>21216</v>
      </c>
    </row>
    <row r="11274" spans="1:2" x14ac:dyDescent="0.25">
      <c r="A11274" t="s">
        <v>21217</v>
      </c>
      <c r="B11274" t="s">
        <v>21218</v>
      </c>
    </row>
    <row r="11275" spans="1:2" x14ac:dyDescent="0.25">
      <c r="A11275" t="s">
        <v>21219</v>
      </c>
      <c r="B11275" t="s">
        <v>21220</v>
      </c>
    </row>
    <row r="11276" spans="1:2" x14ac:dyDescent="0.25">
      <c r="A11276" t="s">
        <v>21221</v>
      </c>
      <c r="B11276" t="s">
        <v>21222</v>
      </c>
    </row>
    <row r="11277" spans="1:2" x14ac:dyDescent="0.25">
      <c r="A11277" t="s">
        <v>21223</v>
      </c>
      <c r="B11277" t="s">
        <v>21224</v>
      </c>
    </row>
    <row r="11278" spans="1:2" x14ac:dyDescent="0.25">
      <c r="A11278" t="s">
        <v>21246</v>
      </c>
      <c r="B11278" t="s">
        <v>21247</v>
      </c>
    </row>
    <row r="11279" spans="1:2" x14ac:dyDescent="0.25">
      <c r="A11279" t="s">
        <v>21248</v>
      </c>
      <c r="B11279" t="s">
        <v>21249</v>
      </c>
    </row>
    <row r="11280" spans="1:2" x14ac:dyDescent="0.25">
      <c r="A11280" t="s">
        <v>21229</v>
      </c>
      <c r="B11280" t="s">
        <v>9319</v>
      </c>
    </row>
    <row r="11281" spans="1:2" x14ac:dyDescent="0.25">
      <c r="A11281" t="s">
        <v>21230</v>
      </c>
      <c r="B11281" t="s">
        <v>21231</v>
      </c>
    </row>
    <row r="11282" spans="1:2" x14ac:dyDescent="0.25">
      <c r="A11282" t="s">
        <v>21232</v>
      </c>
      <c r="B11282" t="s">
        <v>21233</v>
      </c>
    </row>
    <row r="11283" spans="1:2" x14ac:dyDescent="0.25">
      <c r="A11283" t="s">
        <v>21234</v>
      </c>
      <c r="B11283" t="s">
        <v>21235</v>
      </c>
    </row>
    <row r="11284" spans="1:2" x14ac:dyDescent="0.25">
      <c r="A11284" t="s">
        <v>21236</v>
      </c>
      <c r="B11284" t="s">
        <v>21237</v>
      </c>
    </row>
    <row r="11285" spans="1:2" x14ac:dyDescent="0.25">
      <c r="A11285" t="s">
        <v>21238</v>
      </c>
      <c r="B11285" t="s">
        <v>21239</v>
      </c>
    </row>
    <row r="11286" spans="1:2" x14ac:dyDescent="0.25">
      <c r="A11286" t="s">
        <v>21240</v>
      </c>
      <c r="B11286" t="s">
        <v>15828</v>
      </c>
    </row>
    <row r="11287" spans="1:2" x14ac:dyDescent="0.25">
      <c r="A11287" t="s">
        <v>21241</v>
      </c>
      <c r="B11287" t="s">
        <v>21242</v>
      </c>
    </row>
    <row r="11288" spans="1:2" x14ac:dyDescent="0.25">
      <c r="A11288" t="s">
        <v>21243</v>
      </c>
      <c r="B11288" t="s">
        <v>9003</v>
      </c>
    </row>
    <row r="11289" spans="1:2" x14ac:dyDescent="0.25">
      <c r="A11289" t="s">
        <v>21244</v>
      </c>
      <c r="B11289" t="s">
        <v>21245</v>
      </c>
    </row>
    <row r="11290" spans="1:2" x14ac:dyDescent="0.25">
      <c r="A11290" t="s">
        <v>21264</v>
      </c>
      <c r="B11290" t="s">
        <v>21265</v>
      </c>
    </row>
    <row r="11291" spans="1:2" x14ac:dyDescent="0.25">
      <c r="A11291" t="s">
        <v>21266</v>
      </c>
      <c r="B11291" t="s">
        <v>21267</v>
      </c>
    </row>
    <row r="11292" spans="1:2" x14ac:dyDescent="0.25">
      <c r="A11292" t="s">
        <v>21250</v>
      </c>
      <c r="B11292" t="s">
        <v>21251</v>
      </c>
    </row>
    <row r="11293" spans="1:2" x14ac:dyDescent="0.25">
      <c r="A11293" t="s">
        <v>21252</v>
      </c>
      <c r="B11293" t="s">
        <v>21253</v>
      </c>
    </row>
    <row r="11294" spans="1:2" x14ac:dyDescent="0.25">
      <c r="A11294" t="s">
        <v>21254</v>
      </c>
      <c r="B11294" t="s">
        <v>21255</v>
      </c>
    </row>
    <row r="11295" spans="1:2" x14ac:dyDescent="0.25">
      <c r="A11295" t="s">
        <v>21256</v>
      </c>
      <c r="B11295" t="s">
        <v>21257</v>
      </c>
    </row>
    <row r="11296" spans="1:2" x14ac:dyDescent="0.25">
      <c r="A11296" t="s">
        <v>21258</v>
      </c>
      <c r="B11296" t="s">
        <v>21259</v>
      </c>
    </row>
    <row r="11297" spans="1:2" x14ac:dyDescent="0.25">
      <c r="A11297" t="s">
        <v>21260</v>
      </c>
      <c r="B11297" t="s">
        <v>3090</v>
      </c>
    </row>
    <row r="11298" spans="1:2" x14ac:dyDescent="0.25">
      <c r="A11298" t="s">
        <v>21261</v>
      </c>
      <c r="B11298" t="s">
        <v>19552</v>
      </c>
    </row>
    <row r="11299" spans="1:2" x14ac:dyDescent="0.25">
      <c r="A11299" t="s">
        <v>21262</v>
      </c>
      <c r="B11299" t="s">
        <v>21263</v>
      </c>
    </row>
    <row r="11300" spans="1:2" x14ac:dyDescent="0.25">
      <c r="A11300" t="s">
        <v>21278</v>
      </c>
      <c r="B11300" t="s">
        <v>21279</v>
      </c>
    </row>
    <row r="11301" spans="1:2" x14ac:dyDescent="0.25">
      <c r="A11301" t="s">
        <v>21280</v>
      </c>
      <c r="B11301" t="s">
        <v>21281</v>
      </c>
    </row>
    <row r="11302" spans="1:2" x14ac:dyDescent="0.25">
      <c r="A11302" t="s">
        <v>21268</v>
      </c>
      <c r="B11302" t="s">
        <v>11008</v>
      </c>
    </row>
    <row r="11303" spans="1:2" x14ac:dyDescent="0.25">
      <c r="A11303" t="s">
        <v>21269</v>
      </c>
      <c r="B11303" t="s">
        <v>3187</v>
      </c>
    </row>
    <row r="11304" spans="1:2" x14ac:dyDescent="0.25">
      <c r="A11304" t="s">
        <v>21270</v>
      </c>
      <c r="B11304" t="s">
        <v>21271</v>
      </c>
    </row>
    <row r="11305" spans="1:2" x14ac:dyDescent="0.25">
      <c r="A11305" t="s">
        <v>21272</v>
      </c>
      <c r="B11305" t="s">
        <v>21273</v>
      </c>
    </row>
    <row r="11306" spans="1:2" x14ac:dyDescent="0.25">
      <c r="A11306" t="s">
        <v>21274</v>
      </c>
      <c r="B11306" t="s">
        <v>21275</v>
      </c>
    </row>
    <row r="11307" spans="1:2" x14ac:dyDescent="0.25">
      <c r="A11307" t="s">
        <v>21276</v>
      </c>
      <c r="B11307" t="s">
        <v>21277</v>
      </c>
    </row>
    <row r="11308" spans="1:2" x14ac:dyDescent="0.25">
      <c r="A11308" t="s">
        <v>40418</v>
      </c>
      <c r="B11308" t="s">
        <v>40419</v>
      </c>
    </row>
    <row r="11309" spans="1:2" x14ac:dyDescent="0.25">
      <c r="A11309" t="s">
        <v>21284</v>
      </c>
      <c r="B11309" t="s">
        <v>21285</v>
      </c>
    </row>
    <row r="11310" spans="1:2" x14ac:dyDescent="0.25">
      <c r="A11310" t="s">
        <v>21286</v>
      </c>
      <c r="B11310" t="s">
        <v>21287</v>
      </c>
    </row>
    <row r="11311" spans="1:2" x14ac:dyDescent="0.25">
      <c r="A11311" t="s">
        <v>21282</v>
      </c>
      <c r="B11311" t="s">
        <v>21283</v>
      </c>
    </row>
    <row r="11312" spans="1:2" x14ac:dyDescent="0.25">
      <c r="A11312" t="s">
        <v>21304</v>
      </c>
      <c r="B11312" t="s">
        <v>21305</v>
      </c>
    </row>
    <row r="11313" spans="1:2" x14ac:dyDescent="0.25">
      <c r="A11313" t="s">
        <v>21306</v>
      </c>
      <c r="B11313" t="s">
        <v>21307</v>
      </c>
    </row>
    <row r="11314" spans="1:2" x14ac:dyDescent="0.25">
      <c r="A11314" t="s">
        <v>21288</v>
      </c>
      <c r="B11314" t="s">
        <v>21289</v>
      </c>
    </row>
    <row r="11315" spans="1:2" x14ac:dyDescent="0.25">
      <c r="A11315" t="s">
        <v>21290</v>
      </c>
      <c r="B11315" t="s">
        <v>21291</v>
      </c>
    </row>
    <row r="11316" spans="1:2" x14ac:dyDescent="0.25">
      <c r="A11316" t="s">
        <v>21292</v>
      </c>
      <c r="B11316" t="s">
        <v>21293</v>
      </c>
    </row>
    <row r="11317" spans="1:2" x14ac:dyDescent="0.25">
      <c r="A11317" t="s">
        <v>21294</v>
      </c>
      <c r="B11317" t="s">
        <v>21295</v>
      </c>
    </row>
    <row r="11318" spans="1:2" x14ac:dyDescent="0.25">
      <c r="A11318" t="s">
        <v>21296</v>
      </c>
      <c r="B11318" t="s">
        <v>21297</v>
      </c>
    </row>
    <row r="11319" spans="1:2" x14ac:dyDescent="0.25">
      <c r="A11319" t="s">
        <v>21298</v>
      </c>
      <c r="B11319" t="s">
        <v>21299</v>
      </c>
    </row>
    <row r="11320" spans="1:2" x14ac:dyDescent="0.25">
      <c r="A11320" t="s">
        <v>21300</v>
      </c>
      <c r="B11320" t="s">
        <v>21301</v>
      </c>
    </row>
    <row r="11321" spans="1:2" x14ac:dyDescent="0.25">
      <c r="A11321" t="s">
        <v>21302</v>
      </c>
      <c r="B11321" t="s">
        <v>21303</v>
      </c>
    </row>
    <row r="11322" spans="1:2" x14ac:dyDescent="0.25">
      <c r="A11322" t="s">
        <v>21313</v>
      </c>
      <c r="B11322" t="s">
        <v>21314</v>
      </c>
    </row>
    <row r="11323" spans="1:2" x14ac:dyDescent="0.25">
      <c r="A11323" t="s">
        <v>21315</v>
      </c>
      <c r="B11323" t="s">
        <v>21316</v>
      </c>
    </row>
    <row r="11324" spans="1:2" x14ac:dyDescent="0.25">
      <c r="A11324" t="s">
        <v>21308</v>
      </c>
      <c r="B11324" t="s">
        <v>21309</v>
      </c>
    </row>
    <row r="11325" spans="1:2" x14ac:dyDescent="0.25">
      <c r="A11325" t="s">
        <v>21310</v>
      </c>
      <c r="B11325" t="s">
        <v>2316</v>
      </c>
    </row>
    <row r="11326" spans="1:2" x14ac:dyDescent="0.25">
      <c r="A11326" t="s">
        <v>21311</v>
      </c>
      <c r="B11326" t="s">
        <v>2012</v>
      </c>
    </row>
    <row r="11327" spans="1:2" x14ac:dyDescent="0.25">
      <c r="A11327" t="s">
        <v>21312</v>
      </c>
      <c r="B11327" t="s">
        <v>16048</v>
      </c>
    </row>
    <row r="11328" spans="1:2" x14ac:dyDescent="0.25">
      <c r="A11328" t="s">
        <v>21322</v>
      </c>
      <c r="B11328" t="s">
        <v>21323</v>
      </c>
    </row>
    <row r="11329" spans="1:2" x14ac:dyDescent="0.25">
      <c r="A11329" t="s">
        <v>21324</v>
      </c>
      <c r="B11329" t="s">
        <v>21325</v>
      </c>
    </row>
    <row r="11330" spans="1:2" x14ac:dyDescent="0.25">
      <c r="A11330" t="s">
        <v>21317</v>
      </c>
      <c r="B11330" t="s">
        <v>6363</v>
      </c>
    </row>
    <row r="11331" spans="1:2" x14ac:dyDescent="0.25">
      <c r="A11331" t="s">
        <v>21318</v>
      </c>
      <c r="B11331" t="s">
        <v>21319</v>
      </c>
    </row>
    <row r="11332" spans="1:2" x14ac:dyDescent="0.25">
      <c r="A11332" t="s">
        <v>21320</v>
      </c>
      <c r="B11332" t="s">
        <v>21321</v>
      </c>
    </row>
    <row r="11333" spans="1:2" x14ac:dyDescent="0.25">
      <c r="A11333" t="s">
        <v>21340</v>
      </c>
      <c r="B11333" t="s">
        <v>21341</v>
      </c>
    </row>
    <row r="11334" spans="1:2" x14ac:dyDescent="0.25">
      <c r="A11334" t="s">
        <v>21342</v>
      </c>
      <c r="B11334" t="s">
        <v>21343</v>
      </c>
    </row>
    <row r="11335" spans="1:2" x14ac:dyDescent="0.25">
      <c r="A11335" t="s">
        <v>21326</v>
      </c>
      <c r="B11335" t="s">
        <v>21327</v>
      </c>
    </row>
    <row r="11336" spans="1:2" x14ac:dyDescent="0.25">
      <c r="A11336" t="s">
        <v>21328</v>
      </c>
      <c r="B11336" t="s">
        <v>10484</v>
      </c>
    </row>
    <row r="11337" spans="1:2" x14ac:dyDescent="0.25">
      <c r="A11337" t="s">
        <v>21329</v>
      </c>
      <c r="B11337" t="s">
        <v>21330</v>
      </c>
    </row>
    <row r="11338" spans="1:2" x14ac:dyDescent="0.25">
      <c r="A11338" t="s">
        <v>21331</v>
      </c>
      <c r="B11338" t="s">
        <v>21332</v>
      </c>
    </row>
    <row r="11339" spans="1:2" x14ac:dyDescent="0.25">
      <c r="A11339" t="s">
        <v>21333</v>
      </c>
      <c r="B11339" t="s">
        <v>21334</v>
      </c>
    </row>
    <row r="11340" spans="1:2" x14ac:dyDescent="0.25">
      <c r="A11340" t="s">
        <v>21335</v>
      </c>
      <c r="B11340" t="s">
        <v>13037</v>
      </c>
    </row>
    <row r="11341" spans="1:2" x14ac:dyDescent="0.25">
      <c r="A11341" t="s">
        <v>21336</v>
      </c>
      <c r="B11341" t="s">
        <v>11233</v>
      </c>
    </row>
    <row r="11342" spans="1:2" x14ac:dyDescent="0.25">
      <c r="A11342" t="s">
        <v>21337</v>
      </c>
      <c r="B11342" t="s">
        <v>2791</v>
      </c>
    </row>
    <row r="11343" spans="1:2" x14ac:dyDescent="0.25">
      <c r="A11343" t="s">
        <v>21338</v>
      </c>
      <c r="B11343" t="s">
        <v>21339</v>
      </c>
    </row>
    <row r="11344" spans="1:2" x14ac:dyDescent="0.25">
      <c r="A11344" t="s">
        <v>21355</v>
      </c>
      <c r="B11344" t="s">
        <v>21356</v>
      </c>
    </row>
    <row r="11345" spans="1:2" x14ac:dyDescent="0.25">
      <c r="A11345" t="s">
        <v>21357</v>
      </c>
      <c r="B11345" t="s">
        <v>21358</v>
      </c>
    </row>
    <row r="11346" spans="1:2" x14ac:dyDescent="0.25">
      <c r="A11346" t="s">
        <v>21344</v>
      </c>
      <c r="B11346" t="s">
        <v>21345</v>
      </c>
    </row>
    <row r="11347" spans="1:2" x14ac:dyDescent="0.25">
      <c r="A11347" t="s">
        <v>21346</v>
      </c>
      <c r="B11347" t="s">
        <v>21345</v>
      </c>
    </row>
    <row r="11348" spans="1:2" x14ac:dyDescent="0.25">
      <c r="A11348" t="s">
        <v>21347</v>
      </c>
      <c r="B11348" t="s">
        <v>21348</v>
      </c>
    </row>
    <row r="11349" spans="1:2" x14ac:dyDescent="0.25">
      <c r="A11349" t="s">
        <v>21349</v>
      </c>
      <c r="B11349" t="s">
        <v>21350</v>
      </c>
    </row>
    <row r="11350" spans="1:2" x14ac:dyDescent="0.25">
      <c r="A11350" t="s">
        <v>21351</v>
      </c>
      <c r="B11350" t="s">
        <v>21352</v>
      </c>
    </row>
    <row r="11351" spans="1:2" x14ac:dyDescent="0.25">
      <c r="A11351" t="s">
        <v>21353</v>
      </c>
      <c r="B11351" t="s">
        <v>21354</v>
      </c>
    </row>
    <row r="11352" spans="1:2" x14ac:dyDescent="0.25">
      <c r="A11352" t="s">
        <v>21373</v>
      </c>
      <c r="B11352" t="s">
        <v>21374</v>
      </c>
    </row>
    <row r="11353" spans="1:2" x14ac:dyDescent="0.25">
      <c r="A11353" t="s">
        <v>21375</v>
      </c>
      <c r="B11353" t="s">
        <v>21376</v>
      </c>
    </row>
    <row r="11354" spans="1:2" x14ac:dyDescent="0.25">
      <c r="A11354" t="s">
        <v>21359</v>
      </c>
      <c r="B11354" t="s">
        <v>21360</v>
      </c>
    </row>
    <row r="11355" spans="1:2" x14ac:dyDescent="0.25">
      <c r="A11355" t="s">
        <v>21361</v>
      </c>
      <c r="B11355" t="s">
        <v>21362</v>
      </c>
    </row>
    <row r="11356" spans="1:2" x14ac:dyDescent="0.25">
      <c r="A11356" t="s">
        <v>21363</v>
      </c>
      <c r="B11356" t="s">
        <v>21364</v>
      </c>
    </row>
    <row r="11357" spans="1:2" x14ac:dyDescent="0.25">
      <c r="A11357" t="s">
        <v>21365</v>
      </c>
      <c r="B11357" t="s">
        <v>21366</v>
      </c>
    </row>
    <row r="11358" spans="1:2" x14ac:dyDescent="0.25">
      <c r="A11358" t="s">
        <v>21367</v>
      </c>
      <c r="B11358" t="s">
        <v>21368</v>
      </c>
    </row>
    <row r="11359" spans="1:2" x14ac:dyDescent="0.25">
      <c r="A11359" t="s">
        <v>21369</v>
      </c>
      <c r="B11359" t="s">
        <v>21370</v>
      </c>
    </row>
    <row r="11360" spans="1:2" x14ac:dyDescent="0.25">
      <c r="A11360" t="s">
        <v>21371</v>
      </c>
      <c r="B11360" t="s">
        <v>21372</v>
      </c>
    </row>
    <row r="11361" spans="1:2" x14ac:dyDescent="0.25">
      <c r="A11361" t="s">
        <v>21390</v>
      </c>
      <c r="B11361" t="s">
        <v>21391</v>
      </c>
    </row>
    <row r="11362" spans="1:2" x14ac:dyDescent="0.25">
      <c r="A11362" t="s">
        <v>21392</v>
      </c>
      <c r="B11362" t="s">
        <v>21393</v>
      </c>
    </row>
    <row r="11363" spans="1:2" x14ac:dyDescent="0.25">
      <c r="A11363" t="s">
        <v>21377</v>
      </c>
      <c r="B11363" t="s">
        <v>8898</v>
      </c>
    </row>
    <row r="11364" spans="1:2" x14ac:dyDescent="0.25">
      <c r="A11364" t="s">
        <v>21378</v>
      </c>
      <c r="B11364" t="s">
        <v>21379</v>
      </c>
    </row>
    <row r="11365" spans="1:2" x14ac:dyDescent="0.25">
      <c r="A11365" t="s">
        <v>21380</v>
      </c>
      <c r="B11365" t="s">
        <v>21381</v>
      </c>
    </row>
    <row r="11366" spans="1:2" x14ac:dyDescent="0.25">
      <c r="A11366" t="s">
        <v>21382</v>
      </c>
      <c r="B11366" t="s">
        <v>21383</v>
      </c>
    </row>
    <row r="11367" spans="1:2" x14ac:dyDescent="0.25">
      <c r="A11367" t="s">
        <v>21384</v>
      </c>
      <c r="B11367" t="s">
        <v>21385</v>
      </c>
    </row>
    <row r="11368" spans="1:2" x14ac:dyDescent="0.25">
      <c r="A11368" t="s">
        <v>21386</v>
      </c>
      <c r="B11368" t="s">
        <v>21387</v>
      </c>
    </row>
    <row r="11369" spans="1:2" x14ac:dyDescent="0.25">
      <c r="A11369" t="s">
        <v>21388</v>
      </c>
      <c r="B11369" t="s">
        <v>21389</v>
      </c>
    </row>
    <row r="11370" spans="1:2" x14ac:dyDescent="0.25">
      <c r="A11370" t="s">
        <v>21403</v>
      </c>
      <c r="B11370" t="s">
        <v>21404</v>
      </c>
    </row>
    <row r="11371" spans="1:2" x14ac:dyDescent="0.25">
      <c r="A11371" t="s">
        <v>21405</v>
      </c>
      <c r="B11371" t="s">
        <v>21406</v>
      </c>
    </row>
    <row r="11372" spans="1:2" x14ac:dyDescent="0.25">
      <c r="A11372" t="s">
        <v>21394</v>
      </c>
      <c r="B11372" t="s">
        <v>2215</v>
      </c>
    </row>
    <row r="11373" spans="1:2" x14ac:dyDescent="0.25">
      <c r="A11373" t="s">
        <v>21395</v>
      </c>
      <c r="B11373" t="s">
        <v>13391</v>
      </c>
    </row>
    <row r="11374" spans="1:2" x14ac:dyDescent="0.25">
      <c r="A11374" t="s">
        <v>21396</v>
      </c>
      <c r="B11374" t="s">
        <v>15192</v>
      </c>
    </row>
    <row r="11375" spans="1:2" x14ac:dyDescent="0.25">
      <c r="A11375" t="s">
        <v>21397</v>
      </c>
      <c r="B11375" t="s">
        <v>14948</v>
      </c>
    </row>
    <row r="11376" spans="1:2" x14ac:dyDescent="0.25">
      <c r="A11376" t="s">
        <v>21398</v>
      </c>
      <c r="B11376" t="s">
        <v>21399</v>
      </c>
    </row>
    <row r="11377" spans="1:2" x14ac:dyDescent="0.25">
      <c r="A11377" t="s">
        <v>21400</v>
      </c>
      <c r="B11377" t="s">
        <v>9145</v>
      </c>
    </row>
    <row r="11378" spans="1:2" x14ac:dyDescent="0.25">
      <c r="A11378" t="s">
        <v>21401</v>
      </c>
      <c r="B11378" t="s">
        <v>21402</v>
      </c>
    </row>
    <row r="11379" spans="1:2" x14ac:dyDescent="0.25">
      <c r="A11379" t="s">
        <v>21436</v>
      </c>
      <c r="B11379" t="s">
        <v>21437</v>
      </c>
    </row>
    <row r="11380" spans="1:2" x14ac:dyDescent="0.25">
      <c r="A11380" t="s">
        <v>21438</v>
      </c>
      <c r="B11380" t="s">
        <v>21439</v>
      </c>
    </row>
    <row r="11381" spans="1:2" x14ac:dyDescent="0.25">
      <c r="A11381" t="s">
        <v>21407</v>
      </c>
      <c r="B11381" t="s">
        <v>21408</v>
      </c>
    </row>
    <row r="11382" spans="1:2" x14ac:dyDescent="0.25">
      <c r="A11382" t="s">
        <v>21409</v>
      </c>
      <c r="B11382" t="s">
        <v>4786</v>
      </c>
    </row>
    <row r="11383" spans="1:2" x14ac:dyDescent="0.25">
      <c r="A11383" t="s">
        <v>21410</v>
      </c>
      <c r="B11383" t="s">
        <v>21411</v>
      </c>
    </row>
    <row r="11384" spans="1:2" x14ac:dyDescent="0.25">
      <c r="A11384" t="s">
        <v>21412</v>
      </c>
      <c r="B11384" t="s">
        <v>21413</v>
      </c>
    </row>
    <row r="11385" spans="1:2" x14ac:dyDescent="0.25">
      <c r="A11385" t="s">
        <v>21414</v>
      </c>
      <c r="B11385" t="s">
        <v>2130</v>
      </c>
    </row>
    <row r="11386" spans="1:2" x14ac:dyDescent="0.25">
      <c r="A11386" t="s">
        <v>21415</v>
      </c>
      <c r="B11386" t="s">
        <v>21416</v>
      </c>
    </row>
    <row r="11387" spans="1:2" x14ac:dyDescent="0.25">
      <c r="A11387" t="s">
        <v>21417</v>
      </c>
      <c r="B11387" t="s">
        <v>21418</v>
      </c>
    </row>
    <row r="11388" spans="1:2" x14ac:dyDescent="0.25">
      <c r="A11388" t="s">
        <v>21419</v>
      </c>
      <c r="B11388" t="s">
        <v>21420</v>
      </c>
    </row>
    <row r="11389" spans="1:2" x14ac:dyDescent="0.25">
      <c r="A11389" t="s">
        <v>21421</v>
      </c>
      <c r="B11389" t="s">
        <v>2715</v>
      </c>
    </row>
    <row r="11390" spans="1:2" x14ac:dyDescent="0.25">
      <c r="A11390" t="s">
        <v>21422</v>
      </c>
      <c r="B11390" t="s">
        <v>21423</v>
      </c>
    </row>
    <row r="11391" spans="1:2" x14ac:dyDescent="0.25">
      <c r="A11391" t="s">
        <v>21424</v>
      </c>
      <c r="B11391" t="s">
        <v>21425</v>
      </c>
    </row>
    <row r="11392" spans="1:2" x14ac:dyDescent="0.25">
      <c r="A11392" t="s">
        <v>21426</v>
      </c>
      <c r="B11392" t="s">
        <v>21427</v>
      </c>
    </row>
    <row r="11393" spans="1:2" x14ac:dyDescent="0.25">
      <c r="A11393" t="s">
        <v>21428</v>
      </c>
      <c r="B11393" t="s">
        <v>21429</v>
      </c>
    </row>
    <row r="11394" spans="1:2" x14ac:dyDescent="0.25">
      <c r="A11394" t="s">
        <v>21430</v>
      </c>
      <c r="B11394" t="s">
        <v>21431</v>
      </c>
    </row>
    <row r="11395" spans="1:2" x14ac:dyDescent="0.25">
      <c r="A11395" t="s">
        <v>21432</v>
      </c>
      <c r="B11395" t="s">
        <v>21433</v>
      </c>
    </row>
    <row r="11396" spans="1:2" x14ac:dyDescent="0.25">
      <c r="A11396" t="s">
        <v>21434</v>
      </c>
      <c r="B11396" t="s">
        <v>21435</v>
      </c>
    </row>
    <row r="11397" spans="1:2" x14ac:dyDescent="0.25">
      <c r="A11397" t="s">
        <v>21446</v>
      </c>
      <c r="B11397" t="s">
        <v>21447</v>
      </c>
    </row>
    <row r="11398" spans="1:2" x14ac:dyDescent="0.25">
      <c r="A11398" t="s">
        <v>21448</v>
      </c>
      <c r="B11398" t="s">
        <v>21449</v>
      </c>
    </row>
    <row r="11399" spans="1:2" x14ac:dyDescent="0.25">
      <c r="A11399" t="s">
        <v>21440</v>
      </c>
      <c r="B11399" t="s">
        <v>21441</v>
      </c>
    </row>
    <row r="11400" spans="1:2" x14ac:dyDescent="0.25">
      <c r="A11400" t="s">
        <v>21442</v>
      </c>
      <c r="B11400" t="s">
        <v>21443</v>
      </c>
    </row>
    <row r="11401" spans="1:2" x14ac:dyDescent="0.25">
      <c r="A11401" t="s">
        <v>21444</v>
      </c>
      <c r="B11401" t="s">
        <v>21445</v>
      </c>
    </row>
    <row r="11402" spans="1:2" x14ac:dyDescent="0.25">
      <c r="A11402" t="s">
        <v>21453</v>
      </c>
      <c r="B11402" t="s">
        <v>21454</v>
      </c>
    </row>
    <row r="11403" spans="1:2" x14ac:dyDescent="0.25">
      <c r="A11403" t="s">
        <v>21455</v>
      </c>
      <c r="B11403" t="s">
        <v>21456</v>
      </c>
    </row>
    <row r="11404" spans="1:2" x14ac:dyDescent="0.25">
      <c r="A11404" t="s">
        <v>21450</v>
      </c>
      <c r="B11404" t="s">
        <v>3299</v>
      </c>
    </row>
    <row r="11405" spans="1:2" x14ac:dyDescent="0.25">
      <c r="A11405" t="s">
        <v>21451</v>
      </c>
      <c r="B11405" t="s">
        <v>21452</v>
      </c>
    </row>
    <row r="11406" spans="1:2" x14ac:dyDescent="0.25">
      <c r="A11406" t="s">
        <v>21465</v>
      </c>
      <c r="B11406" t="s">
        <v>21466</v>
      </c>
    </row>
    <row r="11407" spans="1:2" x14ac:dyDescent="0.25">
      <c r="A11407" t="s">
        <v>21467</v>
      </c>
      <c r="B11407" t="s">
        <v>21468</v>
      </c>
    </row>
    <row r="11408" spans="1:2" x14ac:dyDescent="0.25">
      <c r="A11408" t="s">
        <v>21457</v>
      </c>
      <c r="B11408" t="s">
        <v>11897</v>
      </c>
    </row>
    <row r="11409" spans="1:2" x14ac:dyDescent="0.25">
      <c r="A11409" t="s">
        <v>21458</v>
      </c>
      <c r="B11409" t="s">
        <v>1963</v>
      </c>
    </row>
    <row r="11410" spans="1:2" x14ac:dyDescent="0.25">
      <c r="A11410" t="s">
        <v>21459</v>
      </c>
      <c r="B11410" t="s">
        <v>21460</v>
      </c>
    </row>
    <row r="11411" spans="1:2" x14ac:dyDescent="0.25">
      <c r="A11411" t="s">
        <v>21461</v>
      </c>
      <c r="B11411" t="s">
        <v>21462</v>
      </c>
    </row>
    <row r="11412" spans="1:2" x14ac:dyDescent="0.25">
      <c r="A11412" t="s">
        <v>21463</v>
      </c>
      <c r="B11412" t="s">
        <v>21464</v>
      </c>
    </row>
    <row r="11413" spans="1:2" x14ac:dyDescent="0.25">
      <c r="A11413" t="s">
        <v>21473</v>
      </c>
      <c r="B11413" t="s">
        <v>21474</v>
      </c>
    </row>
    <row r="11414" spans="1:2" x14ac:dyDescent="0.25">
      <c r="A11414" t="s">
        <v>21475</v>
      </c>
      <c r="B11414" t="s">
        <v>21476</v>
      </c>
    </row>
    <row r="11415" spans="1:2" x14ac:dyDescent="0.25">
      <c r="A11415" t="s">
        <v>21469</v>
      </c>
      <c r="B11415" t="s">
        <v>2238</v>
      </c>
    </row>
    <row r="11416" spans="1:2" x14ac:dyDescent="0.25">
      <c r="A11416" t="s">
        <v>21470</v>
      </c>
      <c r="B11416" t="s">
        <v>21471</v>
      </c>
    </row>
    <row r="11417" spans="1:2" x14ac:dyDescent="0.25">
      <c r="A11417" t="s">
        <v>21472</v>
      </c>
      <c r="B11417" t="s">
        <v>16250</v>
      </c>
    </row>
    <row r="11418" spans="1:2" x14ac:dyDescent="0.25">
      <c r="A11418" t="s">
        <v>21491</v>
      </c>
      <c r="B11418" t="s">
        <v>21492</v>
      </c>
    </row>
    <row r="11419" spans="1:2" x14ac:dyDescent="0.25">
      <c r="A11419" t="s">
        <v>21493</v>
      </c>
      <c r="B11419" t="s">
        <v>21494</v>
      </c>
    </row>
    <row r="11420" spans="1:2" x14ac:dyDescent="0.25">
      <c r="A11420" t="s">
        <v>21477</v>
      </c>
      <c r="B11420" t="s">
        <v>5840</v>
      </c>
    </row>
    <row r="11421" spans="1:2" x14ac:dyDescent="0.25">
      <c r="A11421" t="s">
        <v>21478</v>
      </c>
      <c r="B11421" t="s">
        <v>21479</v>
      </c>
    </row>
    <row r="11422" spans="1:2" x14ac:dyDescent="0.25">
      <c r="A11422" t="s">
        <v>21480</v>
      </c>
      <c r="B11422" t="s">
        <v>2246</v>
      </c>
    </row>
    <row r="11423" spans="1:2" x14ac:dyDescent="0.25">
      <c r="A11423" t="s">
        <v>21481</v>
      </c>
      <c r="B11423" t="s">
        <v>21482</v>
      </c>
    </row>
    <row r="11424" spans="1:2" x14ac:dyDescent="0.25">
      <c r="A11424" t="s">
        <v>21483</v>
      </c>
      <c r="B11424" t="s">
        <v>21484</v>
      </c>
    </row>
    <row r="11425" spans="1:2" x14ac:dyDescent="0.25">
      <c r="A11425" t="s">
        <v>21485</v>
      </c>
      <c r="B11425" t="s">
        <v>21486</v>
      </c>
    </row>
    <row r="11426" spans="1:2" x14ac:dyDescent="0.25">
      <c r="A11426" t="s">
        <v>21487</v>
      </c>
      <c r="B11426" t="s">
        <v>21488</v>
      </c>
    </row>
    <row r="11427" spans="1:2" x14ac:dyDescent="0.25">
      <c r="A11427" t="s">
        <v>21489</v>
      </c>
      <c r="B11427" t="s">
        <v>21490</v>
      </c>
    </row>
    <row r="11428" spans="1:2" x14ac:dyDescent="0.25">
      <c r="A11428" t="s">
        <v>21510</v>
      </c>
      <c r="B11428" t="s">
        <v>21511</v>
      </c>
    </row>
    <row r="11429" spans="1:2" x14ac:dyDescent="0.25">
      <c r="A11429" t="s">
        <v>21512</v>
      </c>
      <c r="B11429" t="s">
        <v>21513</v>
      </c>
    </row>
    <row r="11430" spans="1:2" x14ac:dyDescent="0.25">
      <c r="A11430" t="s">
        <v>21495</v>
      </c>
      <c r="B11430" t="s">
        <v>15731</v>
      </c>
    </row>
    <row r="11431" spans="1:2" x14ac:dyDescent="0.25">
      <c r="A11431" t="s">
        <v>21496</v>
      </c>
      <c r="B11431" t="s">
        <v>5827</v>
      </c>
    </row>
    <row r="11432" spans="1:2" x14ac:dyDescent="0.25">
      <c r="A11432" t="s">
        <v>21497</v>
      </c>
      <c r="B11432" t="s">
        <v>21498</v>
      </c>
    </row>
    <row r="11433" spans="1:2" x14ac:dyDescent="0.25">
      <c r="A11433" t="s">
        <v>21499</v>
      </c>
      <c r="B11433" t="s">
        <v>21500</v>
      </c>
    </row>
    <row r="11434" spans="1:2" x14ac:dyDescent="0.25">
      <c r="A11434" t="s">
        <v>21501</v>
      </c>
      <c r="B11434" t="s">
        <v>15731</v>
      </c>
    </row>
    <row r="11435" spans="1:2" x14ac:dyDescent="0.25">
      <c r="A11435" t="s">
        <v>21502</v>
      </c>
      <c r="B11435" t="s">
        <v>21503</v>
      </c>
    </row>
    <row r="11436" spans="1:2" x14ac:dyDescent="0.25">
      <c r="A11436" t="s">
        <v>21504</v>
      </c>
      <c r="B11436" t="s">
        <v>5254</v>
      </c>
    </row>
    <row r="11437" spans="1:2" x14ac:dyDescent="0.25">
      <c r="A11437" t="s">
        <v>21505</v>
      </c>
      <c r="B11437" t="s">
        <v>21506</v>
      </c>
    </row>
    <row r="11438" spans="1:2" x14ac:dyDescent="0.25">
      <c r="A11438" t="s">
        <v>21507</v>
      </c>
      <c r="B11438" t="s">
        <v>21508</v>
      </c>
    </row>
    <row r="11439" spans="1:2" x14ac:dyDescent="0.25">
      <c r="A11439" t="s">
        <v>21509</v>
      </c>
      <c r="B11439" t="s">
        <v>21503</v>
      </c>
    </row>
    <row r="11440" spans="1:2" x14ac:dyDescent="0.25">
      <c r="A11440" t="s">
        <v>21530</v>
      </c>
      <c r="B11440" t="s">
        <v>21531</v>
      </c>
    </row>
    <row r="11441" spans="1:2" x14ac:dyDescent="0.25">
      <c r="A11441" t="s">
        <v>21532</v>
      </c>
      <c r="B11441" t="s">
        <v>21533</v>
      </c>
    </row>
    <row r="11442" spans="1:2" x14ac:dyDescent="0.25">
      <c r="A11442" t="s">
        <v>21514</v>
      </c>
      <c r="B11442" t="s">
        <v>21515</v>
      </c>
    </row>
    <row r="11443" spans="1:2" x14ac:dyDescent="0.25">
      <c r="A11443" t="s">
        <v>21516</v>
      </c>
      <c r="B11443" t="s">
        <v>21517</v>
      </c>
    </row>
    <row r="11444" spans="1:2" x14ac:dyDescent="0.25">
      <c r="A11444" t="s">
        <v>21518</v>
      </c>
      <c r="B11444" t="s">
        <v>21519</v>
      </c>
    </row>
    <row r="11445" spans="1:2" x14ac:dyDescent="0.25">
      <c r="A11445" t="s">
        <v>21520</v>
      </c>
      <c r="B11445" t="s">
        <v>21521</v>
      </c>
    </row>
    <row r="11446" spans="1:2" x14ac:dyDescent="0.25">
      <c r="A11446" t="s">
        <v>21522</v>
      </c>
      <c r="B11446" t="s">
        <v>21523</v>
      </c>
    </row>
    <row r="11447" spans="1:2" x14ac:dyDescent="0.25">
      <c r="A11447" t="s">
        <v>21524</v>
      </c>
      <c r="B11447" t="s">
        <v>21525</v>
      </c>
    </row>
    <row r="11448" spans="1:2" x14ac:dyDescent="0.25">
      <c r="A11448" t="s">
        <v>21526</v>
      </c>
      <c r="B11448" t="s">
        <v>21527</v>
      </c>
    </row>
    <row r="11449" spans="1:2" x14ac:dyDescent="0.25">
      <c r="A11449" t="s">
        <v>21528</v>
      </c>
      <c r="B11449" t="s">
        <v>21529</v>
      </c>
    </row>
    <row r="11450" spans="1:2" x14ac:dyDescent="0.25">
      <c r="A11450" t="s">
        <v>21542</v>
      </c>
      <c r="B11450" t="s">
        <v>21543</v>
      </c>
    </row>
    <row r="11451" spans="1:2" x14ac:dyDescent="0.25">
      <c r="A11451" t="s">
        <v>21544</v>
      </c>
      <c r="B11451" t="s">
        <v>21545</v>
      </c>
    </row>
    <row r="11452" spans="1:2" x14ac:dyDescent="0.25">
      <c r="A11452" t="s">
        <v>21534</v>
      </c>
      <c r="B11452" t="s">
        <v>21535</v>
      </c>
    </row>
    <row r="11453" spans="1:2" x14ac:dyDescent="0.25">
      <c r="A11453" t="s">
        <v>21536</v>
      </c>
      <c r="B11453" t="s">
        <v>5801</v>
      </c>
    </row>
    <row r="11454" spans="1:2" x14ac:dyDescent="0.25">
      <c r="A11454" t="s">
        <v>21537</v>
      </c>
      <c r="B11454" t="s">
        <v>19434</v>
      </c>
    </row>
    <row r="11455" spans="1:2" x14ac:dyDescent="0.25">
      <c r="A11455" t="s">
        <v>21538</v>
      </c>
      <c r="B11455" t="s">
        <v>13075</v>
      </c>
    </row>
    <row r="11456" spans="1:2" x14ac:dyDescent="0.25">
      <c r="A11456" t="s">
        <v>21539</v>
      </c>
      <c r="B11456" t="s">
        <v>19588</v>
      </c>
    </row>
    <row r="11457" spans="1:2" x14ac:dyDescent="0.25">
      <c r="A11457" t="s">
        <v>21540</v>
      </c>
      <c r="B11457" t="s">
        <v>21541</v>
      </c>
    </row>
    <row r="11458" spans="1:2" x14ac:dyDescent="0.25">
      <c r="A11458" t="s">
        <v>21553</v>
      </c>
      <c r="B11458" t="s">
        <v>21554</v>
      </c>
    </row>
    <row r="11459" spans="1:2" x14ac:dyDescent="0.25">
      <c r="A11459" t="s">
        <v>21555</v>
      </c>
      <c r="B11459" t="s">
        <v>21556</v>
      </c>
    </row>
    <row r="11460" spans="1:2" x14ac:dyDescent="0.25">
      <c r="A11460" t="s">
        <v>21546</v>
      </c>
      <c r="B11460" t="s">
        <v>11239</v>
      </c>
    </row>
    <row r="11461" spans="1:2" x14ac:dyDescent="0.25">
      <c r="A11461" t="s">
        <v>21547</v>
      </c>
      <c r="B11461" t="s">
        <v>21548</v>
      </c>
    </row>
    <row r="11462" spans="1:2" x14ac:dyDescent="0.25">
      <c r="A11462" t="s">
        <v>21549</v>
      </c>
      <c r="B11462" t="s">
        <v>21550</v>
      </c>
    </row>
    <row r="11463" spans="1:2" x14ac:dyDescent="0.25">
      <c r="A11463" t="s">
        <v>21551</v>
      </c>
      <c r="B11463" t="s">
        <v>21552</v>
      </c>
    </row>
    <row r="11464" spans="1:2" x14ac:dyDescent="0.25">
      <c r="A11464" t="s">
        <v>21564</v>
      </c>
      <c r="B11464" t="s">
        <v>21565</v>
      </c>
    </row>
    <row r="11465" spans="1:2" x14ac:dyDescent="0.25">
      <c r="A11465" t="s">
        <v>21566</v>
      </c>
      <c r="B11465" t="s">
        <v>21567</v>
      </c>
    </row>
    <row r="11466" spans="1:2" x14ac:dyDescent="0.25">
      <c r="A11466" t="s">
        <v>21557</v>
      </c>
      <c r="B11466" t="s">
        <v>21558</v>
      </c>
    </row>
    <row r="11467" spans="1:2" x14ac:dyDescent="0.25">
      <c r="A11467" t="s">
        <v>21559</v>
      </c>
      <c r="B11467" t="s">
        <v>21560</v>
      </c>
    </row>
    <row r="11468" spans="1:2" x14ac:dyDescent="0.25">
      <c r="A11468" t="s">
        <v>21561</v>
      </c>
      <c r="B11468" t="s">
        <v>3062</v>
      </c>
    </row>
    <row r="11469" spans="1:2" x14ac:dyDescent="0.25">
      <c r="A11469" t="s">
        <v>21562</v>
      </c>
      <c r="B11469" t="s">
        <v>21563</v>
      </c>
    </row>
    <row r="11470" spans="1:2" x14ac:dyDescent="0.25">
      <c r="A11470" t="s">
        <v>21572</v>
      </c>
      <c r="B11470" t="s">
        <v>21573</v>
      </c>
    </row>
    <row r="11471" spans="1:2" x14ac:dyDescent="0.25">
      <c r="A11471" t="s">
        <v>21574</v>
      </c>
      <c r="B11471" t="s">
        <v>21575</v>
      </c>
    </row>
    <row r="11472" spans="1:2" x14ac:dyDescent="0.25">
      <c r="A11472" t="s">
        <v>21568</v>
      </c>
      <c r="B11472" t="s">
        <v>21569</v>
      </c>
    </row>
    <row r="11473" spans="1:2" x14ac:dyDescent="0.25">
      <c r="A11473" t="s">
        <v>21570</v>
      </c>
      <c r="B11473" t="s">
        <v>21571</v>
      </c>
    </row>
    <row r="11474" spans="1:2" x14ac:dyDescent="0.25">
      <c r="A11474" t="s">
        <v>21578</v>
      </c>
      <c r="B11474" t="s">
        <v>21579</v>
      </c>
    </row>
    <row r="11475" spans="1:2" x14ac:dyDescent="0.25">
      <c r="A11475" t="s">
        <v>21580</v>
      </c>
      <c r="B11475" t="s">
        <v>21581</v>
      </c>
    </row>
    <row r="11476" spans="1:2" x14ac:dyDescent="0.25">
      <c r="A11476" t="s">
        <v>21576</v>
      </c>
      <c r="B11476" t="s">
        <v>21577</v>
      </c>
    </row>
    <row r="11477" spans="1:2" x14ac:dyDescent="0.25">
      <c r="A11477" t="s">
        <v>21595</v>
      </c>
      <c r="B11477" t="s">
        <v>21596</v>
      </c>
    </row>
    <row r="11478" spans="1:2" x14ac:dyDescent="0.25">
      <c r="A11478" t="s">
        <v>21597</v>
      </c>
      <c r="B11478" t="s">
        <v>21598</v>
      </c>
    </row>
    <row r="11479" spans="1:2" x14ac:dyDescent="0.25">
      <c r="A11479" t="s">
        <v>21582</v>
      </c>
      <c r="B11479" t="s">
        <v>21583</v>
      </c>
    </row>
    <row r="11480" spans="1:2" x14ac:dyDescent="0.25">
      <c r="A11480" t="s">
        <v>21584</v>
      </c>
      <c r="B11480" t="s">
        <v>12643</v>
      </c>
    </row>
    <row r="11481" spans="1:2" x14ac:dyDescent="0.25">
      <c r="A11481" t="s">
        <v>21585</v>
      </c>
      <c r="B11481" t="s">
        <v>21586</v>
      </c>
    </row>
    <row r="11482" spans="1:2" x14ac:dyDescent="0.25">
      <c r="A11482" t="s">
        <v>21587</v>
      </c>
      <c r="B11482" t="s">
        <v>21588</v>
      </c>
    </row>
    <row r="11483" spans="1:2" x14ac:dyDescent="0.25">
      <c r="A11483" t="s">
        <v>21589</v>
      </c>
      <c r="B11483" t="s">
        <v>21590</v>
      </c>
    </row>
    <row r="11484" spans="1:2" x14ac:dyDescent="0.25">
      <c r="A11484" t="s">
        <v>21591</v>
      </c>
      <c r="B11484" t="s">
        <v>21592</v>
      </c>
    </row>
    <row r="11485" spans="1:2" x14ac:dyDescent="0.25">
      <c r="A11485" t="s">
        <v>21593</v>
      </c>
      <c r="B11485" t="s">
        <v>21594</v>
      </c>
    </row>
    <row r="11486" spans="1:2" x14ac:dyDescent="0.25">
      <c r="A11486" t="s">
        <v>21604</v>
      </c>
      <c r="B11486" t="s">
        <v>21605</v>
      </c>
    </row>
    <row r="11487" spans="1:2" x14ac:dyDescent="0.25">
      <c r="A11487" t="s">
        <v>21606</v>
      </c>
      <c r="B11487" t="s">
        <v>21607</v>
      </c>
    </row>
    <row r="11488" spans="1:2" x14ac:dyDescent="0.25">
      <c r="A11488" t="s">
        <v>21599</v>
      </c>
      <c r="B11488" t="s">
        <v>2010</v>
      </c>
    </row>
    <row r="11489" spans="1:2" x14ac:dyDescent="0.25">
      <c r="A11489" t="s">
        <v>21600</v>
      </c>
      <c r="B11489" t="s">
        <v>21601</v>
      </c>
    </row>
    <row r="11490" spans="1:2" x14ac:dyDescent="0.25">
      <c r="A11490" t="s">
        <v>21602</v>
      </c>
      <c r="B11490" t="s">
        <v>21603</v>
      </c>
    </row>
    <row r="11491" spans="1:2" x14ac:dyDescent="0.25">
      <c r="A11491" t="s">
        <v>21625</v>
      </c>
      <c r="B11491" t="s">
        <v>21626</v>
      </c>
    </row>
    <row r="11492" spans="1:2" x14ac:dyDescent="0.25">
      <c r="A11492" t="s">
        <v>21627</v>
      </c>
      <c r="B11492" t="s">
        <v>21628</v>
      </c>
    </row>
    <row r="11493" spans="1:2" x14ac:dyDescent="0.25">
      <c r="A11493" t="s">
        <v>21608</v>
      </c>
      <c r="B11493" t="s">
        <v>10165</v>
      </c>
    </row>
    <row r="11494" spans="1:2" x14ac:dyDescent="0.25">
      <c r="A11494" t="s">
        <v>21609</v>
      </c>
      <c r="B11494" t="s">
        <v>21610</v>
      </c>
    </row>
    <row r="11495" spans="1:2" x14ac:dyDescent="0.25">
      <c r="A11495" t="s">
        <v>21611</v>
      </c>
      <c r="B11495" t="s">
        <v>3258</v>
      </c>
    </row>
    <row r="11496" spans="1:2" x14ac:dyDescent="0.25">
      <c r="A11496" t="s">
        <v>21612</v>
      </c>
      <c r="B11496" t="s">
        <v>1911</v>
      </c>
    </row>
    <row r="11497" spans="1:2" x14ac:dyDescent="0.25">
      <c r="A11497" t="s">
        <v>21613</v>
      </c>
      <c r="B11497" t="s">
        <v>21614</v>
      </c>
    </row>
    <row r="11498" spans="1:2" x14ac:dyDescent="0.25">
      <c r="A11498" t="s">
        <v>21615</v>
      </c>
      <c r="B11498" t="s">
        <v>21616</v>
      </c>
    </row>
    <row r="11499" spans="1:2" x14ac:dyDescent="0.25">
      <c r="A11499" t="s">
        <v>21617</v>
      </c>
      <c r="B11499" t="s">
        <v>21618</v>
      </c>
    </row>
    <row r="11500" spans="1:2" x14ac:dyDescent="0.25">
      <c r="A11500" t="s">
        <v>21619</v>
      </c>
      <c r="B11500" t="s">
        <v>10197</v>
      </c>
    </row>
    <row r="11501" spans="1:2" x14ac:dyDescent="0.25">
      <c r="A11501" t="s">
        <v>21620</v>
      </c>
      <c r="B11501" t="s">
        <v>2132</v>
      </c>
    </row>
    <row r="11502" spans="1:2" x14ac:dyDescent="0.25">
      <c r="A11502" t="s">
        <v>21621</v>
      </c>
      <c r="B11502" t="s">
        <v>21622</v>
      </c>
    </row>
    <row r="11503" spans="1:2" x14ac:dyDescent="0.25">
      <c r="A11503" t="s">
        <v>21623</v>
      </c>
      <c r="B11503" t="s">
        <v>21624</v>
      </c>
    </row>
    <row r="11504" spans="1:2" x14ac:dyDescent="0.25">
      <c r="A11504" t="s">
        <v>21631</v>
      </c>
      <c r="B11504" t="s">
        <v>21632</v>
      </c>
    </row>
    <row r="11505" spans="1:2" x14ac:dyDescent="0.25">
      <c r="A11505" t="s">
        <v>21633</v>
      </c>
      <c r="B11505" t="s">
        <v>21634</v>
      </c>
    </row>
    <row r="11506" spans="1:2" x14ac:dyDescent="0.25">
      <c r="A11506" t="s">
        <v>21629</v>
      </c>
      <c r="B11506" t="s">
        <v>9189</v>
      </c>
    </row>
    <row r="11507" spans="1:2" x14ac:dyDescent="0.25">
      <c r="A11507" t="s">
        <v>21630</v>
      </c>
      <c r="B11507" t="s">
        <v>9154</v>
      </c>
    </row>
    <row r="11508" spans="1:2" x14ac:dyDescent="0.25">
      <c r="A11508" t="s">
        <v>21639</v>
      </c>
      <c r="B11508" t="s">
        <v>21640</v>
      </c>
    </row>
    <row r="11509" spans="1:2" x14ac:dyDescent="0.25">
      <c r="A11509" t="s">
        <v>21641</v>
      </c>
      <c r="B11509" t="s">
        <v>21642</v>
      </c>
    </row>
    <row r="11510" spans="1:2" x14ac:dyDescent="0.25">
      <c r="A11510" t="s">
        <v>21635</v>
      </c>
      <c r="B11510" t="s">
        <v>2338</v>
      </c>
    </row>
    <row r="11511" spans="1:2" x14ac:dyDescent="0.25">
      <c r="A11511" t="s">
        <v>21636</v>
      </c>
      <c r="B11511" t="s">
        <v>5339</v>
      </c>
    </row>
    <row r="11512" spans="1:2" x14ac:dyDescent="0.25">
      <c r="A11512" t="s">
        <v>21637</v>
      </c>
      <c r="B11512" t="s">
        <v>21638</v>
      </c>
    </row>
    <row r="11513" spans="1:2" x14ac:dyDescent="0.25">
      <c r="A11513" t="s">
        <v>21650</v>
      </c>
      <c r="B11513" t="s">
        <v>21651</v>
      </c>
    </row>
    <row r="11514" spans="1:2" x14ac:dyDescent="0.25">
      <c r="A11514" t="s">
        <v>21652</v>
      </c>
      <c r="B11514" t="s">
        <v>21653</v>
      </c>
    </row>
    <row r="11515" spans="1:2" x14ac:dyDescent="0.25">
      <c r="A11515" t="s">
        <v>21643</v>
      </c>
      <c r="B11515" t="s">
        <v>21113</v>
      </c>
    </row>
    <row r="11516" spans="1:2" x14ac:dyDescent="0.25">
      <c r="A11516" t="s">
        <v>21644</v>
      </c>
      <c r="B11516" t="s">
        <v>2040</v>
      </c>
    </row>
    <row r="11517" spans="1:2" x14ac:dyDescent="0.25">
      <c r="A11517" t="s">
        <v>21645</v>
      </c>
      <c r="B11517" t="s">
        <v>10832</v>
      </c>
    </row>
    <row r="11518" spans="1:2" x14ac:dyDescent="0.25">
      <c r="A11518" t="s">
        <v>21646</v>
      </c>
      <c r="B11518" t="s">
        <v>21647</v>
      </c>
    </row>
    <row r="11519" spans="1:2" x14ac:dyDescent="0.25">
      <c r="A11519" t="s">
        <v>21648</v>
      </c>
      <c r="B11519" t="s">
        <v>21649</v>
      </c>
    </row>
    <row r="11520" spans="1:2" x14ac:dyDescent="0.25">
      <c r="A11520" t="s">
        <v>21658</v>
      </c>
      <c r="B11520" t="s">
        <v>21659</v>
      </c>
    </row>
    <row r="11521" spans="1:2" x14ac:dyDescent="0.25">
      <c r="A11521" t="s">
        <v>21660</v>
      </c>
      <c r="B11521" t="s">
        <v>21661</v>
      </c>
    </row>
    <row r="11522" spans="1:2" x14ac:dyDescent="0.25">
      <c r="A11522" t="s">
        <v>21654</v>
      </c>
      <c r="B11522" t="s">
        <v>2587</v>
      </c>
    </row>
    <row r="11523" spans="1:2" x14ac:dyDescent="0.25">
      <c r="A11523" t="s">
        <v>21655</v>
      </c>
      <c r="B11523" t="s">
        <v>9218</v>
      </c>
    </row>
    <row r="11524" spans="1:2" x14ac:dyDescent="0.25">
      <c r="A11524" t="s">
        <v>21656</v>
      </c>
      <c r="B11524" t="s">
        <v>21657</v>
      </c>
    </row>
    <row r="11525" spans="1:2" x14ac:dyDescent="0.25">
      <c r="A11525" t="s">
        <v>21669</v>
      </c>
      <c r="B11525" t="s">
        <v>21670</v>
      </c>
    </row>
    <row r="11526" spans="1:2" x14ac:dyDescent="0.25">
      <c r="A11526" t="s">
        <v>21671</v>
      </c>
      <c r="B11526" t="s">
        <v>21672</v>
      </c>
    </row>
    <row r="11527" spans="1:2" x14ac:dyDescent="0.25">
      <c r="A11527" t="s">
        <v>21662</v>
      </c>
      <c r="B11527" t="s">
        <v>21663</v>
      </c>
    </row>
    <row r="11528" spans="1:2" x14ac:dyDescent="0.25">
      <c r="A11528" t="s">
        <v>21664</v>
      </c>
      <c r="B11528" t="s">
        <v>2413</v>
      </c>
    </row>
    <row r="11529" spans="1:2" x14ac:dyDescent="0.25">
      <c r="A11529" t="s">
        <v>21665</v>
      </c>
      <c r="B11529" t="s">
        <v>21666</v>
      </c>
    </row>
    <row r="11530" spans="1:2" x14ac:dyDescent="0.25">
      <c r="A11530" t="s">
        <v>21667</v>
      </c>
      <c r="B11530" t="s">
        <v>21668</v>
      </c>
    </row>
    <row r="11531" spans="1:2" x14ac:dyDescent="0.25">
      <c r="A11531" t="s">
        <v>21676</v>
      </c>
      <c r="B11531" t="s">
        <v>21677</v>
      </c>
    </row>
    <row r="11532" spans="1:2" x14ac:dyDescent="0.25">
      <c r="A11532" t="s">
        <v>21678</v>
      </c>
      <c r="B11532" t="s">
        <v>21679</v>
      </c>
    </row>
    <row r="11533" spans="1:2" x14ac:dyDescent="0.25">
      <c r="A11533" t="s">
        <v>21673</v>
      </c>
      <c r="B11533" t="s">
        <v>2366</v>
      </c>
    </row>
    <row r="11534" spans="1:2" x14ac:dyDescent="0.25">
      <c r="A11534" t="s">
        <v>21674</v>
      </c>
      <c r="B11534" t="s">
        <v>2215</v>
      </c>
    </row>
    <row r="11535" spans="1:2" x14ac:dyDescent="0.25">
      <c r="A11535" t="s">
        <v>21675</v>
      </c>
      <c r="B11535" t="s">
        <v>7053</v>
      </c>
    </row>
    <row r="11536" spans="1:2" x14ac:dyDescent="0.25">
      <c r="A11536" t="s">
        <v>21687</v>
      </c>
      <c r="B11536" t="s">
        <v>21688</v>
      </c>
    </row>
    <row r="11537" spans="1:2" x14ac:dyDescent="0.25">
      <c r="A11537" t="s">
        <v>21689</v>
      </c>
      <c r="B11537" t="s">
        <v>21690</v>
      </c>
    </row>
    <row r="11538" spans="1:2" x14ac:dyDescent="0.25">
      <c r="A11538" t="s">
        <v>21680</v>
      </c>
      <c r="B11538" t="s">
        <v>2376</v>
      </c>
    </row>
    <row r="11539" spans="1:2" x14ac:dyDescent="0.25">
      <c r="A11539" t="s">
        <v>21681</v>
      </c>
      <c r="B11539" t="s">
        <v>2431</v>
      </c>
    </row>
    <row r="11540" spans="1:2" x14ac:dyDescent="0.25">
      <c r="A11540" t="s">
        <v>21682</v>
      </c>
      <c r="B11540" t="s">
        <v>2884</v>
      </c>
    </row>
    <row r="11541" spans="1:2" x14ac:dyDescent="0.25">
      <c r="A11541" t="s">
        <v>21683</v>
      </c>
      <c r="B11541" t="s">
        <v>21684</v>
      </c>
    </row>
    <row r="11542" spans="1:2" x14ac:dyDescent="0.25">
      <c r="A11542" t="s">
        <v>21685</v>
      </c>
      <c r="B11542" t="s">
        <v>21686</v>
      </c>
    </row>
    <row r="11543" spans="1:2" x14ac:dyDescent="0.25">
      <c r="A11543" t="s">
        <v>21703</v>
      </c>
      <c r="B11543" t="s">
        <v>21704</v>
      </c>
    </row>
    <row r="11544" spans="1:2" x14ac:dyDescent="0.25">
      <c r="A11544" t="s">
        <v>21705</v>
      </c>
      <c r="B11544" t="s">
        <v>21706</v>
      </c>
    </row>
    <row r="11545" spans="1:2" x14ac:dyDescent="0.25">
      <c r="A11545" t="s">
        <v>21691</v>
      </c>
      <c r="B11545" t="s">
        <v>7514</v>
      </c>
    </row>
    <row r="11546" spans="1:2" x14ac:dyDescent="0.25">
      <c r="A11546" t="s">
        <v>21692</v>
      </c>
      <c r="B11546" t="s">
        <v>17147</v>
      </c>
    </row>
    <row r="11547" spans="1:2" x14ac:dyDescent="0.25">
      <c r="A11547" t="s">
        <v>21693</v>
      </c>
      <c r="B11547" t="s">
        <v>21694</v>
      </c>
    </row>
    <row r="11548" spans="1:2" x14ac:dyDescent="0.25">
      <c r="A11548" t="s">
        <v>21695</v>
      </c>
      <c r="B11548" t="s">
        <v>21696</v>
      </c>
    </row>
    <row r="11549" spans="1:2" x14ac:dyDescent="0.25">
      <c r="A11549" t="s">
        <v>21697</v>
      </c>
      <c r="B11549" t="s">
        <v>21698</v>
      </c>
    </row>
    <row r="11550" spans="1:2" x14ac:dyDescent="0.25">
      <c r="A11550" t="s">
        <v>21699</v>
      </c>
      <c r="B11550" t="s">
        <v>21700</v>
      </c>
    </row>
    <row r="11551" spans="1:2" x14ac:dyDescent="0.25">
      <c r="A11551" t="s">
        <v>21701</v>
      </c>
      <c r="B11551" t="s">
        <v>21702</v>
      </c>
    </row>
    <row r="11552" spans="1:2" x14ac:dyDescent="0.25">
      <c r="A11552" t="s">
        <v>21728</v>
      </c>
      <c r="B11552" t="s">
        <v>21729</v>
      </c>
    </row>
    <row r="11553" spans="1:2" x14ac:dyDescent="0.25">
      <c r="A11553" t="s">
        <v>21730</v>
      </c>
      <c r="B11553" t="s">
        <v>21731</v>
      </c>
    </row>
    <row r="11554" spans="1:2" x14ac:dyDescent="0.25">
      <c r="A11554" t="s">
        <v>21707</v>
      </c>
      <c r="B11554" t="s">
        <v>21708</v>
      </c>
    </row>
    <row r="11555" spans="1:2" x14ac:dyDescent="0.25">
      <c r="A11555" t="s">
        <v>21709</v>
      </c>
      <c r="B11555" t="s">
        <v>21710</v>
      </c>
    </row>
    <row r="11556" spans="1:2" x14ac:dyDescent="0.25">
      <c r="A11556" t="s">
        <v>21711</v>
      </c>
      <c r="B11556" t="s">
        <v>21708</v>
      </c>
    </row>
    <row r="11557" spans="1:2" x14ac:dyDescent="0.25">
      <c r="A11557" t="s">
        <v>21712</v>
      </c>
      <c r="B11557" t="s">
        <v>13736</v>
      </c>
    </row>
    <row r="11558" spans="1:2" x14ac:dyDescent="0.25">
      <c r="A11558" t="s">
        <v>21713</v>
      </c>
      <c r="B11558" t="s">
        <v>21714</v>
      </c>
    </row>
    <row r="11559" spans="1:2" x14ac:dyDescent="0.25">
      <c r="A11559" t="s">
        <v>21715</v>
      </c>
      <c r="B11559" t="s">
        <v>21309</v>
      </c>
    </row>
    <row r="11560" spans="1:2" x14ac:dyDescent="0.25">
      <c r="A11560" t="s">
        <v>21716</v>
      </c>
      <c r="B11560" t="s">
        <v>21717</v>
      </c>
    </row>
    <row r="11561" spans="1:2" x14ac:dyDescent="0.25">
      <c r="A11561" t="s">
        <v>21718</v>
      </c>
      <c r="B11561" t="s">
        <v>19322</v>
      </c>
    </row>
    <row r="11562" spans="1:2" x14ac:dyDescent="0.25">
      <c r="A11562" t="s">
        <v>21719</v>
      </c>
      <c r="B11562" t="s">
        <v>21720</v>
      </c>
    </row>
    <row r="11563" spans="1:2" x14ac:dyDescent="0.25">
      <c r="A11563" t="s">
        <v>21721</v>
      </c>
      <c r="B11563" t="s">
        <v>21722</v>
      </c>
    </row>
    <row r="11564" spans="1:2" x14ac:dyDescent="0.25">
      <c r="A11564" t="s">
        <v>21723</v>
      </c>
      <c r="B11564" t="s">
        <v>21724</v>
      </c>
    </row>
    <row r="11565" spans="1:2" x14ac:dyDescent="0.25">
      <c r="A11565" t="s">
        <v>21725</v>
      </c>
      <c r="B11565" t="s">
        <v>21722</v>
      </c>
    </row>
    <row r="11566" spans="1:2" x14ac:dyDescent="0.25">
      <c r="A11566" t="s">
        <v>21726</v>
      </c>
      <c r="B11566" t="s">
        <v>21727</v>
      </c>
    </row>
    <row r="11567" spans="1:2" x14ac:dyDescent="0.25">
      <c r="A11567" t="s">
        <v>21737</v>
      </c>
      <c r="B11567" t="s">
        <v>21738</v>
      </c>
    </row>
    <row r="11568" spans="1:2" x14ac:dyDescent="0.25">
      <c r="A11568" t="s">
        <v>21739</v>
      </c>
      <c r="B11568" t="s">
        <v>21740</v>
      </c>
    </row>
    <row r="11569" spans="1:2" x14ac:dyDescent="0.25">
      <c r="A11569" t="s">
        <v>21732</v>
      </c>
      <c r="B11569" t="s">
        <v>9282</v>
      </c>
    </row>
    <row r="11570" spans="1:2" x14ac:dyDescent="0.25">
      <c r="A11570" t="s">
        <v>21733</v>
      </c>
      <c r="B11570" t="s">
        <v>21734</v>
      </c>
    </row>
    <row r="11571" spans="1:2" x14ac:dyDescent="0.25">
      <c r="A11571" t="s">
        <v>21735</v>
      </c>
      <c r="B11571" t="s">
        <v>21736</v>
      </c>
    </row>
    <row r="11572" spans="1:2" x14ac:dyDescent="0.25">
      <c r="A11572" t="s">
        <v>21751</v>
      </c>
      <c r="B11572" t="s">
        <v>21752</v>
      </c>
    </row>
    <row r="11573" spans="1:2" x14ac:dyDescent="0.25">
      <c r="A11573" t="s">
        <v>21753</v>
      </c>
      <c r="B11573" t="s">
        <v>21754</v>
      </c>
    </row>
    <row r="11574" spans="1:2" x14ac:dyDescent="0.25">
      <c r="A11574" t="s">
        <v>21741</v>
      </c>
      <c r="B11574" t="s">
        <v>1844</v>
      </c>
    </row>
    <row r="11575" spans="1:2" x14ac:dyDescent="0.25">
      <c r="A11575" t="s">
        <v>21742</v>
      </c>
      <c r="B11575" t="s">
        <v>2496</v>
      </c>
    </row>
    <row r="11576" spans="1:2" x14ac:dyDescent="0.25">
      <c r="A11576" t="s">
        <v>21743</v>
      </c>
      <c r="B11576" t="s">
        <v>21744</v>
      </c>
    </row>
    <row r="11577" spans="1:2" x14ac:dyDescent="0.25">
      <c r="A11577" t="s">
        <v>21745</v>
      </c>
      <c r="B11577" t="s">
        <v>21746</v>
      </c>
    </row>
    <row r="11578" spans="1:2" x14ac:dyDescent="0.25">
      <c r="A11578" t="s">
        <v>21747</v>
      </c>
      <c r="B11578" t="s">
        <v>21748</v>
      </c>
    </row>
    <row r="11579" spans="1:2" x14ac:dyDescent="0.25">
      <c r="A11579" t="s">
        <v>21749</v>
      </c>
      <c r="B11579" t="s">
        <v>21750</v>
      </c>
    </row>
    <row r="11580" spans="1:2" x14ac:dyDescent="0.25">
      <c r="A11580" t="s">
        <v>21780</v>
      </c>
      <c r="B11580" t="s">
        <v>21781</v>
      </c>
    </row>
    <row r="11581" spans="1:2" x14ac:dyDescent="0.25">
      <c r="A11581" t="s">
        <v>21782</v>
      </c>
      <c r="B11581" t="s">
        <v>21783</v>
      </c>
    </row>
    <row r="11582" spans="1:2" x14ac:dyDescent="0.25">
      <c r="A11582" t="s">
        <v>21755</v>
      </c>
      <c r="B11582" t="s">
        <v>21756</v>
      </c>
    </row>
    <row r="11583" spans="1:2" x14ac:dyDescent="0.25">
      <c r="A11583" t="s">
        <v>21757</v>
      </c>
      <c r="B11583" t="s">
        <v>10314</v>
      </c>
    </row>
    <row r="11584" spans="1:2" x14ac:dyDescent="0.25">
      <c r="A11584" t="s">
        <v>21758</v>
      </c>
      <c r="B11584" t="s">
        <v>8815</v>
      </c>
    </row>
    <row r="11585" spans="1:2" x14ac:dyDescent="0.25">
      <c r="A11585" t="s">
        <v>21759</v>
      </c>
      <c r="B11585" t="s">
        <v>10959</v>
      </c>
    </row>
    <row r="11586" spans="1:2" x14ac:dyDescent="0.25">
      <c r="A11586" t="s">
        <v>21760</v>
      </c>
      <c r="B11586" t="s">
        <v>21761</v>
      </c>
    </row>
    <row r="11587" spans="1:2" x14ac:dyDescent="0.25">
      <c r="A11587" t="s">
        <v>21762</v>
      </c>
      <c r="B11587" t="s">
        <v>11224</v>
      </c>
    </row>
    <row r="11588" spans="1:2" x14ac:dyDescent="0.25">
      <c r="A11588" t="s">
        <v>21763</v>
      </c>
      <c r="B11588" t="s">
        <v>21764</v>
      </c>
    </row>
    <row r="11589" spans="1:2" x14ac:dyDescent="0.25">
      <c r="A11589" t="s">
        <v>21765</v>
      </c>
      <c r="B11589" t="s">
        <v>21766</v>
      </c>
    </row>
    <row r="11590" spans="1:2" x14ac:dyDescent="0.25">
      <c r="A11590" t="s">
        <v>21767</v>
      </c>
      <c r="B11590" t="s">
        <v>21768</v>
      </c>
    </row>
    <row r="11591" spans="1:2" x14ac:dyDescent="0.25">
      <c r="A11591" t="s">
        <v>21769</v>
      </c>
      <c r="B11591" t="s">
        <v>21770</v>
      </c>
    </row>
    <row r="11592" spans="1:2" x14ac:dyDescent="0.25">
      <c r="A11592" t="s">
        <v>21776</v>
      </c>
      <c r="B11592" t="s">
        <v>21777</v>
      </c>
    </row>
    <row r="11593" spans="1:2" x14ac:dyDescent="0.25">
      <c r="A11593" t="s">
        <v>21771</v>
      </c>
      <c r="B11593" t="s">
        <v>21772</v>
      </c>
    </row>
    <row r="11594" spans="1:2" x14ac:dyDescent="0.25">
      <c r="A11594" t="s">
        <v>21773</v>
      </c>
      <c r="B11594" t="s">
        <v>21774</v>
      </c>
    </row>
    <row r="11595" spans="1:2" x14ac:dyDescent="0.25">
      <c r="A11595" t="s">
        <v>21775</v>
      </c>
      <c r="B11595" t="s">
        <v>14826</v>
      </c>
    </row>
    <row r="11596" spans="1:2" x14ac:dyDescent="0.25">
      <c r="A11596" t="s">
        <v>21778</v>
      </c>
      <c r="B11596" t="s">
        <v>21779</v>
      </c>
    </row>
    <row r="11597" spans="1:2" x14ac:dyDescent="0.25">
      <c r="A11597" t="s">
        <v>21800</v>
      </c>
      <c r="B11597" t="s">
        <v>21801</v>
      </c>
    </row>
    <row r="11598" spans="1:2" x14ac:dyDescent="0.25">
      <c r="A11598" t="s">
        <v>21802</v>
      </c>
      <c r="B11598" t="s">
        <v>21803</v>
      </c>
    </row>
    <row r="11599" spans="1:2" x14ac:dyDescent="0.25">
      <c r="A11599" t="s">
        <v>21784</v>
      </c>
      <c r="B11599" t="s">
        <v>21785</v>
      </c>
    </row>
    <row r="11600" spans="1:2" x14ac:dyDescent="0.25">
      <c r="A11600" t="s">
        <v>21786</v>
      </c>
      <c r="B11600" t="s">
        <v>2908</v>
      </c>
    </row>
    <row r="11601" spans="1:2" x14ac:dyDescent="0.25">
      <c r="A11601" t="s">
        <v>21787</v>
      </c>
      <c r="B11601" t="s">
        <v>21788</v>
      </c>
    </row>
    <row r="11602" spans="1:2" x14ac:dyDescent="0.25">
      <c r="A11602" t="s">
        <v>21789</v>
      </c>
      <c r="B11602" t="s">
        <v>21790</v>
      </c>
    </row>
    <row r="11603" spans="1:2" x14ac:dyDescent="0.25">
      <c r="A11603" t="s">
        <v>21791</v>
      </c>
      <c r="B11603" t="s">
        <v>21792</v>
      </c>
    </row>
    <row r="11604" spans="1:2" x14ac:dyDescent="0.25">
      <c r="A11604" t="s">
        <v>21793</v>
      </c>
      <c r="B11604" t="s">
        <v>5985</v>
      </c>
    </row>
    <row r="11605" spans="1:2" x14ac:dyDescent="0.25">
      <c r="A11605" t="s">
        <v>21794</v>
      </c>
      <c r="B11605" t="s">
        <v>21795</v>
      </c>
    </row>
    <row r="11606" spans="1:2" x14ac:dyDescent="0.25">
      <c r="A11606" t="s">
        <v>21796</v>
      </c>
      <c r="B11606" t="s">
        <v>21797</v>
      </c>
    </row>
    <row r="11607" spans="1:2" x14ac:dyDescent="0.25">
      <c r="A11607" t="s">
        <v>21798</v>
      </c>
      <c r="B11607" t="s">
        <v>21799</v>
      </c>
    </row>
    <row r="11608" spans="1:2" x14ac:dyDescent="0.25">
      <c r="A11608" t="s">
        <v>21823</v>
      </c>
      <c r="B11608" t="s">
        <v>21824</v>
      </c>
    </row>
    <row r="11609" spans="1:2" x14ac:dyDescent="0.25">
      <c r="A11609" t="s">
        <v>21825</v>
      </c>
      <c r="B11609" t="s">
        <v>21826</v>
      </c>
    </row>
    <row r="11610" spans="1:2" x14ac:dyDescent="0.25">
      <c r="A11610" t="s">
        <v>21804</v>
      </c>
      <c r="B11610" t="s">
        <v>21805</v>
      </c>
    </row>
    <row r="11611" spans="1:2" x14ac:dyDescent="0.25">
      <c r="A11611" t="s">
        <v>21806</v>
      </c>
      <c r="B11611" t="s">
        <v>21807</v>
      </c>
    </row>
    <row r="11612" spans="1:2" x14ac:dyDescent="0.25">
      <c r="A11612" t="s">
        <v>21808</v>
      </c>
      <c r="B11612" t="s">
        <v>6060</v>
      </c>
    </row>
    <row r="11613" spans="1:2" x14ac:dyDescent="0.25">
      <c r="A11613" t="s">
        <v>21809</v>
      </c>
      <c r="B11613" t="s">
        <v>21810</v>
      </c>
    </row>
    <row r="11614" spans="1:2" x14ac:dyDescent="0.25">
      <c r="A11614" t="s">
        <v>21811</v>
      </c>
      <c r="B11614" t="s">
        <v>21812</v>
      </c>
    </row>
    <row r="11615" spans="1:2" x14ac:dyDescent="0.25">
      <c r="A11615" t="s">
        <v>21813</v>
      </c>
      <c r="B11615" t="s">
        <v>21814</v>
      </c>
    </row>
    <row r="11616" spans="1:2" x14ac:dyDescent="0.25">
      <c r="A11616" t="s">
        <v>21815</v>
      </c>
      <c r="B11616" t="s">
        <v>21816</v>
      </c>
    </row>
    <row r="11617" spans="1:2" x14ac:dyDescent="0.25">
      <c r="A11617" t="s">
        <v>21817</v>
      </c>
      <c r="B11617" t="s">
        <v>21818</v>
      </c>
    </row>
    <row r="11618" spans="1:2" x14ac:dyDescent="0.25">
      <c r="A11618" t="s">
        <v>21819</v>
      </c>
      <c r="B11618" t="s">
        <v>21820</v>
      </c>
    </row>
    <row r="11619" spans="1:2" x14ac:dyDescent="0.25">
      <c r="A11619" t="s">
        <v>21821</v>
      </c>
      <c r="B11619" t="s">
        <v>21822</v>
      </c>
    </row>
    <row r="11620" spans="1:2" x14ac:dyDescent="0.25">
      <c r="A11620" t="s">
        <v>21838</v>
      </c>
      <c r="B11620" t="s">
        <v>21839</v>
      </c>
    </row>
    <row r="11621" spans="1:2" x14ac:dyDescent="0.25">
      <c r="A11621" t="s">
        <v>21840</v>
      </c>
      <c r="B11621" t="s">
        <v>21841</v>
      </c>
    </row>
    <row r="11622" spans="1:2" x14ac:dyDescent="0.25">
      <c r="A11622" t="s">
        <v>21827</v>
      </c>
      <c r="B11622" t="s">
        <v>15522</v>
      </c>
    </row>
    <row r="11623" spans="1:2" x14ac:dyDescent="0.25">
      <c r="A11623" t="s">
        <v>21828</v>
      </c>
      <c r="B11623" t="s">
        <v>21829</v>
      </c>
    </row>
    <row r="11624" spans="1:2" x14ac:dyDescent="0.25">
      <c r="A11624" t="s">
        <v>21830</v>
      </c>
      <c r="B11624" t="s">
        <v>2795</v>
      </c>
    </row>
    <row r="11625" spans="1:2" x14ac:dyDescent="0.25">
      <c r="A11625" t="s">
        <v>21831</v>
      </c>
      <c r="B11625" t="s">
        <v>21408</v>
      </c>
    </row>
    <row r="11626" spans="1:2" x14ac:dyDescent="0.25">
      <c r="A11626" t="s">
        <v>21832</v>
      </c>
      <c r="B11626" t="s">
        <v>2010</v>
      </c>
    </row>
    <row r="11627" spans="1:2" x14ac:dyDescent="0.25">
      <c r="A11627" t="s">
        <v>21833</v>
      </c>
      <c r="B11627" t="s">
        <v>21834</v>
      </c>
    </row>
    <row r="11628" spans="1:2" x14ac:dyDescent="0.25">
      <c r="A11628" t="s">
        <v>21835</v>
      </c>
      <c r="B11628" t="s">
        <v>5194</v>
      </c>
    </row>
    <row r="11629" spans="1:2" x14ac:dyDescent="0.25">
      <c r="A11629" t="s">
        <v>21836</v>
      </c>
      <c r="B11629" t="s">
        <v>21837</v>
      </c>
    </row>
    <row r="11630" spans="1:2" x14ac:dyDescent="0.25">
      <c r="A11630" t="s">
        <v>21855</v>
      </c>
      <c r="B11630" t="s">
        <v>21856</v>
      </c>
    </row>
    <row r="11631" spans="1:2" x14ac:dyDescent="0.25">
      <c r="A11631" t="s">
        <v>21857</v>
      </c>
      <c r="B11631" t="s">
        <v>21858</v>
      </c>
    </row>
    <row r="11632" spans="1:2" x14ac:dyDescent="0.25">
      <c r="A11632" t="s">
        <v>21842</v>
      </c>
      <c r="B11632" t="s">
        <v>21843</v>
      </c>
    </row>
    <row r="11633" spans="1:2" x14ac:dyDescent="0.25">
      <c r="A11633" t="s">
        <v>21844</v>
      </c>
      <c r="B11633" t="s">
        <v>1957</v>
      </c>
    </row>
    <row r="11634" spans="1:2" x14ac:dyDescent="0.25">
      <c r="A11634" t="s">
        <v>21845</v>
      </c>
      <c r="B11634" t="s">
        <v>21846</v>
      </c>
    </row>
    <row r="11635" spans="1:2" x14ac:dyDescent="0.25">
      <c r="A11635" t="s">
        <v>21847</v>
      </c>
      <c r="B11635" t="s">
        <v>21848</v>
      </c>
    </row>
    <row r="11636" spans="1:2" x14ac:dyDescent="0.25">
      <c r="A11636" t="s">
        <v>21849</v>
      </c>
      <c r="B11636" t="s">
        <v>21850</v>
      </c>
    </row>
    <row r="11637" spans="1:2" x14ac:dyDescent="0.25">
      <c r="A11637" t="s">
        <v>21851</v>
      </c>
      <c r="B11637" t="s">
        <v>21852</v>
      </c>
    </row>
    <row r="11638" spans="1:2" x14ac:dyDescent="0.25">
      <c r="A11638" t="s">
        <v>21853</v>
      </c>
      <c r="B11638" t="s">
        <v>21854</v>
      </c>
    </row>
    <row r="11639" spans="1:2" x14ac:dyDescent="0.25">
      <c r="A11639" t="s">
        <v>21869</v>
      </c>
      <c r="B11639" t="s">
        <v>21870</v>
      </c>
    </row>
    <row r="11640" spans="1:2" x14ac:dyDescent="0.25">
      <c r="A11640" t="s">
        <v>21871</v>
      </c>
      <c r="B11640" t="s">
        <v>4387</v>
      </c>
    </row>
    <row r="11641" spans="1:2" x14ac:dyDescent="0.25">
      <c r="A11641" t="s">
        <v>21859</v>
      </c>
      <c r="B11641" t="s">
        <v>4300</v>
      </c>
    </row>
    <row r="11642" spans="1:2" x14ac:dyDescent="0.25">
      <c r="A11642" t="s">
        <v>21860</v>
      </c>
      <c r="B11642" t="s">
        <v>21861</v>
      </c>
    </row>
    <row r="11643" spans="1:2" x14ac:dyDescent="0.25">
      <c r="A11643" t="s">
        <v>21862</v>
      </c>
      <c r="B11643" t="s">
        <v>4798</v>
      </c>
    </row>
    <row r="11644" spans="1:2" x14ac:dyDescent="0.25">
      <c r="A11644" t="s">
        <v>21863</v>
      </c>
      <c r="B11644" t="s">
        <v>21864</v>
      </c>
    </row>
    <row r="11645" spans="1:2" x14ac:dyDescent="0.25">
      <c r="A11645" t="s">
        <v>21865</v>
      </c>
      <c r="B11645" t="s">
        <v>21866</v>
      </c>
    </row>
    <row r="11646" spans="1:2" x14ac:dyDescent="0.25">
      <c r="A11646" t="s">
        <v>21867</v>
      </c>
      <c r="B11646" t="s">
        <v>21868</v>
      </c>
    </row>
    <row r="11647" spans="1:2" x14ac:dyDescent="0.25">
      <c r="A11647" t="s">
        <v>21876</v>
      </c>
      <c r="B11647" t="s">
        <v>21877</v>
      </c>
    </row>
    <row r="11648" spans="1:2" x14ac:dyDescent="0.25">
      <c r="A11648" t="s">
        <v>21878</v>
      </c>
      <c r="B11648" t="s">
        <v>21879</v>
      </c>
    </row>
    <row r="11649" spans="1:2" x14ac:dyDescent="0.25">
      <c r="A11649" t="s">
        <v>21872</v>
      </c>
      <c r="B11649" t="s">
        <v>21873</v>
      </c>
    </row>
    <row r="11650" spans="1:2" x14ac:dyDescent="0.25">
      <c r="A11650" t="s">
        <v>21874</v>
      </c>
      <c r="B11650" t="s">
        <v>21875</v>
      </c>
    </row>
    <row r="11651" spans="1:2" x14ac:dyDescent="0.25">
      <c r="A11651" t="s">
        <v>21886</v>
      </c>
      <c r="B11651" t="s">
        <v>21887</v>
      </c>
    </row>
    <row r="11652" spans="1:2" x14ac:dyDescent="0.25">
      <c r="A11652" t="s">
        <v>21888</v>
      </c>
      <c r="B11652" t="s">
        <v>21889</v>
      </c>
    </row>
    <row r="11653" spans="1:2" x14ac:dyDescent="0.25">
      <c r="A11653" t="s">
        <v>21880</v>
      </c>
      <c r="B11653" t="s">
        <v>21881</v>
      </c>
    </row>
    <row r="11654" spans="1:2" x14ac:dyDescent="0.25">
      <c r="A11654" t="s">
        <v>21882</v>
      </c>
      <c r="B11654" t="s">
        <v>21883</v>
      </c>
    </row>
    <row r="11655" spans="1:2" x14ac:dyDescent="0.25">
      <c r="A11655" t="s">
        <v>21884</v>
      </c>
      <c r="B11655" t="s">
        <v>21885</v>
      </c>
    </row>
    <row r="11656" spans="1:2" x14ac:dyDescent="0.25">
      <c r="A11656" t="s">
        <v>21898</v>
      </c>
      <c r="B11656" t="s">
        <v>21899</v>
      </c>
    </row>
    <row r="11657" spans="1:2" x14ac:dyDescent="0.25">
      <c r="A11657" t="s">
        <v>21900</v>
      </c>
      <c r="B11657" t="s">
        <v>21901</v>
      </c>
    </row>
    <row r="11658" spans="1:2" x14ac:dyDescent="0.25">
      <c r="A11658" t="s">
        <v>21890</v>
      </c>
      <c r="B11658" t="s">
        <v>21891</v>
      </c>
    </row>
    <row r="11659" spans="1:2" x14ac:dyDescent="0.25">
      <c r="A11659" t="s">
        <v>21892</v>
      </c>
      <c r="B11659" t="s">
        <v>21893</v>
      </c>
    </row>
    <row r="11660" spans="1:2" x14ac:dyDescent="0.25">
      <c r="A11660" t="s">
        <v>21894</v>
      </c>
      <c r="B11660" t="s">
        <v>21895</v>
      </c>
    </row>
    <row r="11661" spans="1:2" x14ac:dyDescent="0.25">
      <c r="A11661" t="s">
        <v>21896</v>
      </c>
      <c r="B11661" t="s">
        <v>21897</v>
      </c>
    </row>
    <row r="11662" spans="1:2" x14ac:dyDescent="0.25">
      <c r="A11662" t="s">
        <v>21907</v>
      </c>
      <c r="B11662" t="s">
        <v>21908</v>
      </c>
    </row>
    <row r="11663" spans="1:2" x14ac:dyDescent="0.25">
      <c r="A11663" t="s">
        <v>21909</v>
      </c>
      <c r="B11663" t="s">
        <v>21910</v>
      </c>
    </row>
    <row r="11664" spans="1:2" x14ac:dyDescent="0.25">
      <c r="A11664" t="s">
        <v>21902</v>
      </c>
      <c r="B11664" t="s">
        <v>21903</v>
      </c>
    </row>
    <row r="11665" spans="1:2" x14ac:dyDescent="0.25">
      <c r="A11665" t="s">
        <v>21904</v>
      </c>
      <c r="B11665" t="s">
        <v>21558</v>
      </c>
    </row>
    <row r="11666" spans="1:2" x14ac:dyDescent="0.25">
      <c r="A11666" t="s">
        <v>21905</v>
      </c>
      <c r="B11666" t="s">
        <v>21906</v>
      </c>
    </row>
    <row r="11667" spans="1:2" x14ac:dyDescent="0.25">
      <c r="A11667" t="s">
        <v>21915</v>
      </c>
      <c r="B11667" t="s">
        <v>21916</v>
      </c>
    </row>
    <row r="11668" spans="1:2" x14ac:dyDescent="0.25">
      <c r="A11668" t="s">
        <v>21917</v>
      </c>
      <c r="B11668" t="s">
        <v>21918</v>
      </c>
    </row>
    <row r="11669" spans="1:2" x14ac:dyDescent="0.25">
      <c r="A11669" t="s">
        <v>21911</v>
      </c>
      <c r="B11669" t="s">
        <v>21912</v>
      </c>
    </row>
    <row r="11670" spans="1:2" x14ac:dyDescent="0.25">
      <c r="A11670" t="s">
        <v>21913</v>
      </c>
      <c r="B11670" t="s">
        <v>21914</v>
      </c>
    </row>
    <row r="11671" spans="1:2" x14ac:dyDescent="0.25">
      <c r="A11671" t="s">
        <v>21936</v>
      </c>
      <c r="B11671" t="s">
        <v>21937</v>
      </c>
    </row>
    <row r="11672" spans="1:2" x14ac:dyDescent="0.25">
      <c r="A11672" t="s">
        <v>21938</v>
      </c>
      <c r="B11672" t="s">
        <v>21939</v>
      </c>
    </row>
    <row r="11673" spans="1:2" x14ac:dyDescent="0.25">
      <c r="A11673" t="s">
        <v>21919</v>
      </c>
      <c r="B11673" t="s">
        <v>21920</v>
      </c>
    </row>
    <row r="11674" spans="1:2" x14ac:dyDescent="0.25">
      <c r="A11674" t="s">
        <v>21921</v>
      </c>
      <c r="B11674" t="s">
        <v>21922</v>
      </c>
    </row>
    <row r="11675" spans="1:2" x14ac:dyDescent="0.25">
      <c r="A11675" t="s">
        <v>21923</v>
      </c>
      <c r="B11675" t="s">
        <v>21924</v>
      </c>
    </row>
    <row r="11676" spans="1:2" x14ac:dyDescent="0.25">
      <c r="A11676" t="s">
        <v>21925</v>
      </c>
      <c r="B11676" t="s">
        <v>1947</v>
      </c>
    </row>
    <row r="11677" spans="1:2" x14ac:dyDescent="0.25">
      <c r="A11677" t="s">
        <v>21926</v>
      </c>
      <c r="B11677" t="s">
        <v>1675</v>
      </c>
    </row>
    <row r="11678" spans="1:2" x14ac:dyDescent="0.25">
      <c r="A11678" t="s">
        <v>21927</v>
      </c>
      <c r="B11678" t="s">
        <v>5406</v>
      </c>
    </row>
    <row r="11679" spans="1:2" x14ac:dyDescent="0.25">
      <c r="A11679" t="s">
        <v>21928</v>
      </c>
      <c r="B11679" t="s">
        <v>21929</v>
      </c>
    </row>
    <row r="11680" spans="1:2" x14ac:dyDescent="0.25">
      <c r="A11680" t="s">
        <v>21930</v>
      </c>
      <c r="B11680" t="s">
        <v>21931</v>
      </c>
    </row>
    <row r="11681" spans="1:2" x14ac:dyDescent="0.25">
      <c r="A11681" t="s">
        <v>21932</v>
      </c>
      <c r="B11681" t="s">
        <v>8647</v>
      </c>
    </row>
    <row r="11682" spans="1:2" x14ac:dyDescent="0.25">
      <c r="A11682" t="s">
        <v>21933</v>
      </c>
      <c r="B11682" t="s">
        <v>21934</v>
      </c>
    </row>
    <row r="11683" spans="1:2" x14ac:dyDescent="0.25">
      <c r="A11683" t="s">
        <v>21935</v>
      </c>
      <c r="B11683" t="s">
        <v>40420</v>
      </c>
    </row>
    <row r="11684" spans="1:2" x14ac:dyDescent="0.25">
      <c r="A11684" t="s">
        <v>21946</v>
      </c>
      <c r="B11684" t="s">
        <v>21947</v>
      </c>
    </row>
    <row r="11685" spans="1:2" x14ac:dyDescent="0.25">
      <c r="A11685" t="s">
        <v>21948</v>
      </c>
      <c r="B11685" t="s">
        <v>21949</v>
      </c>
    </row>
    <row r="11686" spans="1:2" x14ac:dyDescent="0.25">
      <c r="A11686" t="s">
        <v>21940</v>
      </c>
      <c r="B11686" t="s">
        <v>3079</v>
      </c>
    </row>
    <row r="11687" spans="1:2" x14ac:dyDescent="0.25">
      <c r="A11687" t="s">
        <v>21941</v>
      </c>
      <c r="B11687" t="s">
        <v>21942</v>
      </c>
    </row>
    <row r="11688" spans="1:2" x14ac:dyDescent="0.25">
      <c r="A11688" t="s">
        <v>21943</v>
      </c>
      <c r="B11688" t="s">
        <v>21944</v>
      </c>
    </row>
    <row r="11689" spans="1:2" x14ac:dyDescent="0.25">
      <c r="A11689" t="s">
        <v>21945</v>
      </c>
      <c r="B11689" t="s">
        <v>9319</v>
      </c>
    </row>
    <row r="11690" spans="1:2" x14ac:dyDescent="0.25">
      <c r="A11690" t="s">
        <v>21964</v>
      </c>
      <c r="B11690" t="s">
        <v>21965</v>
      </c>
    </row>
    <row r="11691" spans="1:2" x14ac:dyDescent="0.25">
      <c r="A11691" t="s">
        <v>21966</v>
      </c>
      <c r="B11691" t="s">
        <v>21967</v>
      </c>
    </row>
    <row r="11692" spans="1:2" x14ac:dyDescent="0.25">
      <c r="A11692" t="s">
        <v>21950</v>
      </c>
      <c r="B11692" t="s">
        <v>2502</v>
      </c>
    </row>
    <row r="11693" spans="1:2" x14ac:dyDescent="0.25">
      <c r="A11693" t="s">
        <v>21951</v>
      </c>
      <c r="B11693" t="s">
        <v>21952</v>
      </c>
    </row>
    <row r="11694" spans="1:2" x14ac:dyDescent="0.25">
      <c r="A11694" t="s">
        <v>21953</v>
      </c>
      <c r="B11694" t="s">
        <v>21954</v>
      </c>
    </row>
    <row r="11695" spans="1:2" x14ac:dyDescent="0.25">
      <c r="A11695" t="s">
        <v>21955</v>
      </c>
      <c r="B11695" t="s">
        <v>7409</v>
      </c>
    </row>
    <row r="11696" spans="1:2" x14ac:dyDescent="0.25">
      <c r="A11696" t="s">
        <v>21956</v>
      </c>
      <c r="B11696" t="s">
        <v>21957</v>
      </c>
    </row>
    <row r="11697" spans="1:2" x14ac:dyDescent="0.25">
      <c r="A11697" t="s">
        <v>21958</v>
      </c>
      <c r="B11697" t="s">
        <v>21959</v>
      </c>
    </row>
    <row r="11698" spans="1:2" x14ac:dyDescent="0.25">
      <c r="A11698" t="s">
        <v>21960</v>
      </c>
      <c r="B11698" t="s">
        <v>21961</v>
      </c>
    </row>
    <row r="11699" spans="1:2" x14ac:dyDescent="0.25">
      <c r="A11699" t="s">
        <v>21962</v>
      </c>
      <c r="B11699" t="s">
        <v>21963</v>
      </c>
    </row>
    <row r="11700" spans="1:2" x14ac:dyDescent="0.25">
      <c r="A11700" t="s">
        <v>21975</v>
      </c>
      <c r="B11700" t="s">
        <v>21976</v>
      </c>
    </row>
    <row r="11701" spans="1:2" x14ac:dyDescent="0.25">
      <c r="A11701" t="s">
        <v>21977</v>
      </c>
      <c r="B11701" t="s">
        <v>21978</v>
      </c>
    </row>
    <row r="11702" spans="1:2" x14ac:dyDescent="0.25">
      <c r="A11702" t="s">
        <v>21968</v>
      </c>
      <c r="B11702" t="s">
        <v>3645</v>
      </c>
    </row>
    <row r="11703" spans="1:2" x14ac:dyDescent="0.25">
      <c r="A11703" t="s">
        <v>21969</v>
      </c>
      <c r="B11703" t="s">
        <v>21970</v>
      </c>
    </row>
    <row r="11704" spans="1:2" x14ac:dyDescent="0.25">
      <c r="A11704" t="s">
        <v>21971</v>
      </c>
      <c r="B11704" t="s">
        <v>21972</v>
      </c>
    </row>
    <row r="11705" spans="1:2" x14ac:dyDescent="0.25">
      <c r="A11705" t="s">
        <v>21973</v>
      </c>
      <c r="B11705" t="s">
        <v>21974</v>
      </c>
    </row>
    <row r="11706" spans="1:2" x14ac:dyDescent="0.25">
      <c r="A11706" t="s">
        <v>21999</v>
      </c>
      <c r="B11706" t="s">
        <v>22000</v>
      </c>
    </row>
    <row r="11707" spans="1:2" x14ac:dyDescent="0.25">
      <c r="A11707" t="s">
        <v>22001</v>
      </c>
      <c r="B11707" t="s">
        <v>22002</v>
      </c>
    </row>
    <row r="11708" spans="1:2" x14ac:dyDescent="0.25">
      <c r="A11708" t="s">
        <v>21979</v>
      </c>
      <c r="B11708" t="s">
        <v>21980</v>
      </c>
    </row>
    <row r="11709" spans="1:2" x14ac:dyDescent="0.25">
      <c r="A11709" t="s">
        <v>21981</v>
      </c>
      <c r="B11709" t="s">
        <v>21982</v>
      </c>
    </row>
    <row r="11710" spans="1:2" x14ac:dyDescent="0.25">
      <c r="A11710" t="s">
        <v>21983</v>
      </c>
      <c r="B11710" t="s">
        <v>21984</v>
      </c>
    </row>
    <row r="11711" spans="1:2" x14ac:dyDescent="0.25">
      <c r="A11711" t="s">
        <v>21985</v>
      </c>
      <c r="B11711" t="s">
        <v>21986</v>
      </c>
    </row>
    <row r="11712" spans="1:2" x14ac:dyDescent="0.25">
      <c r="A11712" t="s">
        <v>21987</v>
      </c>
      <c r="B11712" t="s">
        <v>21988</v>
      </c>
    </row>
    <row r="11713" spans="1:2" x14ac:dyDescent="0.25">
      <c r="A11713" t="s">
        <v>21989</v>
      </c>
      <c r="B11713" t="s">
        <v>18415</v>
      </c>
    </row>
    <row r="11714" spans="1:2" x14ac:dyDescent="0.25">
      <c r="A11714" t="s">
        <v>21990</v>
      </c>
      <c r="B11714" t="s">
        <v>21991</v>
      </c>
    </row>
    <row r="11715" spans="1:2" x14ac:dyDescent="0.25">
      <c r="A11715" t="s">
        <v>21992</v>
      </c>
      <c r="B11715" t="s">
        <v>8497</v>
      </c>
    </row>
    <row r="11716" spans="1:2" x14ac:dyDescent="0.25">
      <c r="A11716" t="s">
        <v>21993</v>
      </c>
      <c r="B11716" t="s">
        <v>21994</v>
      </c>
    </row>
    <row r="11717" spans="1:2" x14ac:dyDescent="0.25">
      <c r="A11717" t="s">
        <v>21995</v>
      </c>
      <c r="B11717" t="s">
        <v>21996</v>
      </c>
    </row>
    <row r="11718" spans="1:2" x14ac:dyDescent="0.25">
      <c r="A11718" t="s">
        <v>21997</v>
      </c>
      <c r="B11718" t="s">
        <v>21998</v>
      </c>
    </row>
    <row r="11719" spans="1:2" x14ac:dyDescent="0.25">
      <c r="A11719" t="s">
        <v>22018</v>
      </c>
      <c r="B11719" t="s">
        <v>22019</v>
      </c>
    </row>
    <row r="11720" spans="1:2" x14ac:dyDescent="0.25">
      <c r="A11720" t="s">
        <v>22020</v>
      </c>
      <c r="B11720" t="s">
        <v>22021</v>
      </c>
    </row>
    <row r="11721" spans="1:2" x14ac:dyDescent="0.25">
      <c r="A11721" t="s">
        <v>22003</v>
      </c>
      <c r="B11721" t="s">
        <v>21974</v>
      </c>
    </row>
    <row r="11722" spans="1:2" x14ac:dyDescent="0.25">
      <c r="A11722" t="s">
        <v>22004</v>
      </c>
      <c r="B11722" t="s">
        <v>22005</v>
      </c>
    </row>
    <row r="11723" spans="1:2" x14ac:dyDescent="0.25">
      <c r="A11723" t="s">
        <v>22006</v>
      </c>
      <c r="B11723" t="s">
        <v>2376</v>
      </c>
    </row>
    <row r="11724" spans="1:2" x14ac:dyDescent="0.25">
      <c r="A11724" t="s">
        <v>22007</v>
      </c>
      <c r="B11724" t="s">
        <v>22008</v>
      </c>
    </row>
    <row r="11725" spans="1:2" x14ac:dyDescent="0.25">
      <c r="A11725" t="s">
        <v>22009</v>
      </c>
      <c r="B11725" t="s">
        <v>9484</v>
      </c>
    </row>
    <row r="11726" spans="1:2" x14ac:dyDescent="0.25">
      <c r="A11726" t="s">
        <v>22010</v>
      </c>
      <c r="B11726" t="s">
        <v>22011</v>
      </c>
    </row>
    <row r="11727" spans="1:2" x14ac:dyDescent="0.25">
      <c r="A11727" t="s">
        <v>22012</v>
      </c>
      <c r="B11727" t="s">
        <v>22013</v>
      </c>
    </row>
    <row r="11728" spans="1:2" x14ac:dyDescent="0.25">
      <c r="A11728" t="s">
        <v>22014</v>
      </c>
      <c r="B11728" t="s">
        <v>22015</v>
      </c>
    </row>
    <row r="11729" spans="1:2" x14ac:dyDescent="0.25">
      <c r="A11729" t="s">
        <v>22016</v>
      </c>
      <c r="B11729" t="s">
        <v>22017</v>
      </c>
    </row>
    <row r="11730" spans="1:2" x14ac:dyDescent="0.25">
      <c r="A11730" t="s">
        <v>22038</v>
      </c>
      <c r="B11730" t="s">
        <v>22039</v>
      </c>
    </row>
    <row r="11731" spans="1:2" x14ac:dyDescent="0.25">
      <c r="A11731" t="s">
        <v>22040</v>
      </c>
      <c r="B11731" t="s">
        <v>22041</v>
      </c>
    </row>
    <row r="11732" spans="1:2" x14ac:dyDescent="0.25">
      <c r="A11732" t="s">
        <v>22022</v>
      </c>
      <c r="B11732" t="s">
        <v>14565</v>
      </c>
    </row>
    <row r="11733" spans="1:2" x14ac:dyDescent="0.25">
      <c r="A11733" t="s">
        <v>22023</v>
      </c>
      <c r="B11733" t="s">
        <v>22024</v>
      </c>
    </row>
    <row r="11734" spans="1:2" x14ac:dyDescent="0.25">
      <c r="A11734" t="s">
        <v>22025</v>
      </c>
      <c r="B11734" t="s">
        <v>22026</v>
      </c>
    </row>
    <row r="11735" spans="1:2" x14ac:dyDescent="0.25">
      <c r="A11735" t="s">
        <v>22027</v>
      </c>
      <c r="B11735" t="s">
        <v>22028</v>
      </c>
    </row>
    <row r="11736" spans="1:2" x14ac:dyDescent="0.25">
      <c r="A11736" t="s">
        <v>22029</v>
      </c>
      <c r="B11736" t="s">
        <v>22030</v>
      </c>
    </row>
    <row r="11737" spans="1:2" x14ac:dyDescent="0.25">
      <c r="A11737" t="s">
        <v>22031</v>
      </c>
      <c r="B11737" t="s">
        <v>15401</v>
      </c>
    </row>
    <row r="11738" spans="1:2" x14ac:dyDescent="0.25">
      <c r="A11738" t="s">
        <v>22032</v>
      </c>
      <c r="B11738" t="s">
        <v>22033</v>
      </c>
    </row>
    <row r="11739" spans="1:2" x14ac:dyDescent="0.25">
      <c r="A11739" t="s">
        <v>22034</v>
      </c>
      <c r="B11739" t="s">
        <v>9932</v>
      </c>
    </row>
    <row r="11740" spans="1:2" x14ac:dyDescent="0.25">
      <c r="A11740" t="s">
        <v>22035</v>
      </c>
      <c r="B11740" t="s">
        <v>22036</v>
      </c>
    </row>
    <row r="11741" spans="1:2" x14ac:dyDescent="0.25">
      <c r="A11741" t="s">
        <v>22037</v>
      </c>
      <c r="B11741" t="s">
        <v>1935</v>
      </c>
    </row>
    <row r="11742" spans="1:2" x14ac:dyDescent="0.25">
      <c r="A11742" t="s">
        <v>22055</v>
      </c>
      <c r="B11742" t="s">
        <v>22056</v>
      </c>
    </row>
    <row r="11743" spans="1:2" x14ac:dyDescent="0.25">
      <c r="A11743" t="s">
        <v>22057</v>
      </c>
      <c r="B11743" t="s">
        <v>22058</v>
      </c>
    </row>
    <row r="11744" spans="1:2" x14ac:dyDescent="0.25">
      <c r="A11744" t="s">
        <v>22042</v>
      </c>
      <c r="B11744" t="s">
        <v>22043</v>
      </c>
    </row>
    <row r="11745" spans="1:2" x14ac:dyDescent="0.25">
      <c r="A11745" t="s">
        <v>22044</v>
      </c>
      <c r="B11745" t="s">
        <v>10256</v>
      </c>
    </row>
    <row r="11746" spans="1:2" x14ac:dyDescent="0.25">
      <c r="A11746" t="s">
        <v>22045</v>
      </c>
      <c r="B11746" t="s">
        <v>22046</v>
      </c>
    </row>
    <row r="11747" spans="1:2" x14ac:dyDescent="0.25">
      <c r="A11747" t="s">
        <v>22047</v>
      </c>
      <c r="B11747" t="s">
        <v>22048</v>
      </c>
    </row>
    <row r="11748" spans="1:2" x14ac:dyDescent="0.25">
      <c r="A11748" t="s">
        <v>22049</v>
      </c>
      <c r="B11748" t="s">
        <v>22050</v>
      </c>
    </row>
    <row r="11749" spans="1:2" x14ac:dyDescent="0.25">
      <c r="A11749" t="s">
        <v>22051</v>
      </c>
      <c r="B11749" t="s">
        <v>22052</v>
      </c>
    </row>
    <row r="11750" spans="1:2" x14ac:dyDescent="0.25">
      <c r="A11750" t="s">
        <v>22053</v>
      </c>
      <c r="B11750" t="s">
        <v>22054</v>
      </c>
    </row>
    <row r="11751" spans="1:2" x14ac:dyDescent="0.25">
      <c r="A11751" t="s">
        <v>22069</v>
      </c>
      <c r="B11751" t="s">
        <v>22070</v>
      </c>
    </row>
    <row r="11752" spans="1:2" x14ac:dyDescent="0.25">
      <c r="A11752" t="s">
        <v>22071</v>
      </c>
      <c r="B11752" t="s">
        <v>22072</v>
      </c>
    </row>
    <row r="11753" spans="1:2" x14ac:dyDescent="0.25">
      <c r="A11753" t="s">
        <v>22059</v>
      </c>
      <c r="B11753" t="s">
        <v>22060</v>
      </c>
    </row>
    <row r="11754" spans="1:2" x14ac:dyDescent="0.25">
      <c r="A11754" t="s">
        <v>22061</v>
      </c>
      <c r="B11754" t="s">
        <v>3184</v>
      </c>
    </row>
    <row r="11755" spans="1:2" x14ac:dyDescent="0.25">
      <c r="A11755" t="s">
        <v>22062</v>
      </c>
      <c r="B11755" t="s">
        <v>2882</v>
      </c>
    </row>
    <row r="11756" spans="1:2" x14ac:dyDescent="0.25">
      <c r="A11756" t="s">
        <v>22063</v>
      </c>
      <c r="B11756" t="s">
        <v>22064</v>
      </c>
    </row>
    <row r="11757" spans="1:2" x14ac:dyDescent="0.25">
      <c r="A11757" t="s">
        <v>22065</v>
      </c>
      <c r="B11757" t="s">
        <v>22066</v>
      </c>
    </row>
    <row r="11758" spans="1:2" x14ac:dyDescent="0.25">
      <c r="A11758" t="s">
        <v>22067</v>
      </c>
      <c r="B11758" t="s">
        <v>22068</v>
      </c>
    </row>
    <row r="11759" spans="1:2" x14ac:dyDescent="0.25">
      <c r="A11759" t="s">
        <v>22079</v>
      </c>
      <c r="B11759" t="s">
        <v>22080</v>
      </c>
    </row>
    <row r="11760" spans="1:2" x14ac:dyDescent="0.25">
      <c r="A11760" t="s">
        <v>22081</v>
      </c>
      <c r="B11760" t="s">
        <v>22082</v>
      </c>
    </row>
    <row r="11761" spans="1:2" x14ac:dyDescent="0.25">
      <c r="A11761" t="s">
        <v>22073</v>
      </c>
      <c r="B11761" t="s">
        <v>19684</v>
      </c>
    </row>
    <row r="11762" spans="1:2" x14ac:dyDescent="0.25">
      <c r="A11762" t="s">
        <v>22074</v>
      </c>
      <c r="B11762" t="s">
        <v>22075</v>
      </c>
    </row>
    <row r="11763" spans="1:2" x14ac:dyDescent="0.25">
      <c r="A11763" t="s">
        <v>22076</v>
      </c>
      <c r="B11763" t="s">
        <v>8999</v>
      </c>
    </row>
    <row r="11764" spans="1:2" x14ac:dyDescent="0.25">
      <c r="A11764" t="s">
        <v>22077</v>
      </c>
      <c r="B11764" t="s">
        <v>22078</v>
      </c>
    </row>
    <row r="11765" spans="1:2" x14ac:dyDescent="0.25">
      <c r="A11765" t="s">
        <v>22102</v>
      </c>
      <c r="B11765" t="s">
        <v>22103</v>
      </c>
    </row>
    <row r="11766" spans="1:2" x14ac:dyDescent="0.25">
      <c r="A11766" t="s">
        <v>22104</v>
      </c>
      <c r="B11766" t="s">
        <v>22105</v>
      </c>
    </row>
    <row r="11767" spans="1:2" x14ac:dyDescent="0.25">
      <c r="A11767" t="s">
        <v>22083</v>
      </c>
      <c r="B11767" t="s">
        <v>22084</v>
      </c>
    </row>
    <row r="11768" spans="1:2" x14ac:dyDescent="0.25">
      <c r="A11768" t="s">
        <v>22085</v>
      </c>
      <c r="B11768" t="s">
        <v>22086</v>
      </c>
    </row>
    <row r="11769" spans="1:2" x14ac:dyDescent="0.25">
      <c r="A11769" t="s">
        <v>22087</v>
      </c>
      <c r="B11769" t="s">
        <v>5685</v>
      </c>
    </row>
    <row r="11770" spans="1:2" x14ac:dyDescent="0.25">
      <c r="A11770" t="s">
        <v>22088</v>
      </c>
      <c r="B11770" t="s">
        <v>22089</v>
      </c>
    </row>
    <row r="11771" spans="1:2" x14ac:dyDescent="0.25">
      <c r="A11771" t="s">
        <v>22090</v>
      </c>
      <c r="B11771" t="s">
        <v>22091</v>
      </c>
    </row>
    <row r="11772" spans="1:2" x14ac:dyDescent="0.25">
      <c r="A11772" t="s">
        <v>22092</v>
      </c>
      <c r="B11772" t="s">
        <v>22093</v>
      </c>
    </row>
    <row r="11773" spans="1:2" x14ac:dyDescent="0.25">
      <c r="A11773" t="s">
        <v>22094</v>
      </c>
      <c r="B11773" t="s">
        <v>22095</v>
      </c>
    </row>
    <row r="11774" spans="1:2" x14ac:dyDescent="0.25">
      <c r="A11774" t="s">
        <v>22096</v>
      </c>
      <c r="B11774" t="s">
        <v>22097</v>
      </c>
    </row>
    <row r="11775" spans="1:2" x14ac:dyDescent="0.25">
      <c r="A11775" t="s">
        <v>22098</v>
      </c>
      <c r="B11775" t="s">
        <v>22099</v>
      </c>
    </row>
    <row r="11776" spans="1:2" x14ac:dyDescent="0.25">
      <c r="A11776" t="s">
        <v>22100</v>
      </c>
      <c r="B11776" t="s">
        <v>22101</v>
      </c>
    </row>
    <row r="11777" spans="1:2" x14ac:dyDescent="0.25">
      <c r="A11777" t="s">
        <v>22116</v>
      </c>
      <c r="B11777" t="s">
        <v>22117</v>
      </c>
    </row>
    <row r="11778" spans="1:2" x14ac:dyDescent="0.25">
      <c r="A11778" t="s">
        <v>22118</v>
      </c>
      <c r="B11778" t="s">
        <v>22119</v>
      </c>
    </row>
    <row r="11779" spans="1:2" x14ac:dyDescent="0.25">
      <c r="A11779" t="s">
        <v>22106</v>
      </c>
      <c r="B11779" t="s">
        <v>22107</v>
      </c>
    </row>
    <row r="11780" spans="1:2" x14ac:dyDescent="0.25">
      <c r="A11780" t="s">
        <v>22108</v>
      </c>
      <c r="B11780" t="s">
        <v>22109</v>
      </c>
    </row>
    <row r="11781" spans="1:2" x14ac:dyDescent="0.25">
      <c r="A11781" t="s">
        <v>22110</v>
      </c>
      <c r="B11781" t="s">
        <v>22111</v>
      </c>
    </row>
    <row r="11782" spans="1:2" x14ac:dyDescent="0.25">
      <c r="A11782" t="s">
        <v>22112</v>
      </c>
      <c r="B11782" t="s">
        <v>22113</v>
      </c>
    </row>
    <row r="11783" spans="1:2" x14ac:dyDescent="0.25">
      <c r="A11783" t="s">
        <v>22114</v>
      </c>
      <c r="B11783" t="s">
        <v>22115</v>
      </c>
    </row>
    <row r="11784" spans="1:2" x14ac:dyDescent="0.25">
      <c r="A11784" t="s">
        <v>22130</v>
      </c>
      <c r="B11784" t="s">
        <v>22131</v>
      </c>
    </row>
    <row r="11785" spans="1:2" x14ac:dyDescent="0.25">
      <c r="A11785" t="s">
        <v>22132</v>
      </c>
      <c r="B11785" t="s">
        <v>22133</v>
      </c>
    </row>
    <row r="11786" spans="1:2" x14ac:dyDescent="0.25">
      <c r="A11786" t="s">
        <v>22120</v>
      </c>
      <c r="B11786" t="s">
        <v>22121</v>
      </c>
    </row>
    <row r="11787" spans="1:2" x14ac:dyDescent="0.25">
      <c r="A11787" t="s">
        <v>22122</v>
      </c>
      <c r="B11787" t="s">
        <v>22123</v>
      </c>
    </row>
    <row r="11788" spans="1:2" x14ac:dyDescent="0.25">
      <c r="A11788" t="s">
        <v>22124</v>
      </c>
      <c r="B11788" t="s">
        <v>9074</v>
      </c>
    </row>
    <row r="11789" spans="1:2" x14ac:dyDescent="0.25">
      <c r="A11789" t="s">
        <v>22125</v>
      </c>
      <c r="B11789" t="s">
        <v>22126</v>
      </c>
    </row>
    <row r="11790" spans="1:2" x14ac:dyDescent="0.25">
      <c r="A11790" t="s">
        <v>22127</v>
      </c>
      <c r="B11790" t="s">
        <v>22128</v>
      </c>
    </row>
    <row r="11791" spans="1:2" x14ac:dyDescent="0.25">
      <c r="A11791" t="s">
        <v>22129</v>
      </c>
      <c r="B11791" t="s">
        <v>22115</v>
      </c>
    </row>
    <row r="11792" spans="1:2" x14ac:dyDescent="0.25">
      <c r="A11792" t="s">
        <v>22140</v>
      </c>
      <c r="B11792" t="s">
        <v>22141</v>
      </c>
    </row>
    <row r="11793" spans="1:2" x14ac:dyDescent="0.25">
      <c r="A11793" t="s">
        <v>22142</v>
      </c>
      <c r="B11793" t="s">
        <v>22143</v>
      </c>
    </row>
    <row r="11794" spans="1:2" x14ac:dyDescent="0.25">
      <c r="A11794" t="s">
        <v>22134</v>
      </c>
      <c r="B11794" t="s">
        <v>22135</v>
      </c>
    </row>
    <row r="11795" spans="1:2" x14ac:dyDescent="0.25">
      <c r="A11795" t="s">
        <v>22136</v>
      </c>
      <c r="B11795" t="s">
        <v>22137</v>
      </c>
    </row>
    <row r="11796" spans="1:2" x14ac:dyDescent="0.25">
      <c r="A11796" t="s">
        <v>22138</v>
      </c>
      <c r="B11796" t="s">
        <v>22139</v>
      </c>
    </row>
    <row r="11797" spans="1:2" x14ac:dyDescent="0.25">
      <c r="A11797" t="s">
        <v>22149</v>
      </c>
      <c r="B11797" t="s">
        <v>22150</v>
      </c>
    </row>
    <row r="11798" spans="1:2" x14ac:dyDescent="0.25">
      <c r="A11798" t="s">
        <v>22151</v>
      </c>
      <c r="B11798" t="s">
        <v>22152</v>
      </c>
    </row>
    <row r="11799" spans="1:2" x14ac:dyDescent="0.25">
      <c r="A11799" t="s">
        <v>22144</v>
      </c>
      <c r="B11799" t="s">
        <v>22145</v>
      </c>
    </row>
    <row r="11800" spans="1:2" x14ac:dyDescent="0.25">
      <c r="A11800" t="s">
        <v>22146</v>
      </c>
      <c r="B11800" t="s">
        <v>6280</v>
      </c>
    </row>
    <row r="11801" spans="1:2" x14ac:dyDescent="0.25">
      <c r="A11801" t="s">
        <v>22147</v>
      </c>
      <c r="B11801" t="s">
        <v>22148</v>
      </c>
    </row>
    <row r="11802" spans="1:2" x14ac:dyDescent="0.25">
      <c r="A11802" t="s">
        <v>22156</v>
      </c>
      <c r="B11802" t="s">
        <v>22157</v>
      </c>
    </row>
    <row r="11803" spans="1:2" x14ac:dyDescent="0.25">
      <c r="A11803" t="s">
        <v>22158</v>
      </c>
      <c r="B11803" t="s">
        <v>22159</v>
      </c>
    </row>
    <row r="11804" spans="1:2" x14ac:dyDescent="0.25">
      <c r="A11804" t="s">
        <v>22153</v>
      </c>
      <c r="B11804" t="s">
        <v>22154</v>
      </c>
    </row>
    <row r="11805" spans="1:2" x14ac:dyDescent="0.25">
      <c r="A11805" t="s">
        <v>22155</v>
      </c>
      <c r="B11805" t="s">
        <v>2265</v>
      </c>
    </row>
    <row r="11806" spans="1:2" x14ac:dyDescent="0.25">
      <c r="A11806" t="s">
        <v>22170</v>
      </c>
      <c r="B11806" t="s">
        <v>22171</v>
      </c>
    </row>
    <row r="11807" spans="1:2" x14ac:dyDescent="0.25">
      <c r="A11807" t="s">
        <v>22172</v>
      </c>
      <c r="B11807" t="s">
        <v>22173</v>
      </c>
    </row>
    <row r="11808" spans="1:2" x14ac:dyDescent="0.25">
      <c r="A11808" t="s">
        <v>22160</v>
      </c>
      <c r="B11808" t="s">
        <v>3175</v>
      </c>
    </row>
    <row r="11809" spans="1:2" x14ac:dyDescent="0.25">
      <c r="A11809" t="s">
        <v>22161</v>
      </c>
      <c r="B11809" t="s">
        <v>22162</v>
      </c>
    </row>
    <row r="11810" spans="1:2" x14ac:dyDescent="0.25">
      <c r="A11810" t="s">
        <v>22163</v>
      </c>
      <c r="B11810" t="s">
        <v>2447</v>
      </c>
    </row>
    <row r="11811" spans="1:2" x14ac:dyDescent="0.25">
      <c r="A11811" t="s">
        <v>22164</v>
      </c>
      <c r="B11811" t="s">
        <v>22165</v>
      </c>
    </row>
    <row r="11812" spans="1:2" x14ac:dyDescent="0.25">
      <c r="A11812" t="s">
        <v>22166</v>
      </c>
      <c r="B11812" t="s">
        <v>22167</v>
      </c>
    </row>
    <row r="11813" spans="1:2" x14ac:dyDescent="0.25">
      <c r="A11813" t="s">
        <v>22168</v>
      </c>
      <c r="B11813" t="s">
        <v>22169</v>
      </c>
    </row>
    <row r="11814" spans="1:2" x14ac:dyDescent="0.25">
      <c r="A11814" t="s">
        <v>22178</v>
      </c>
      <c r="B11814" t="s">
        <v>22179</v>
      </c>
    </row>
    <row r="11815" spans="1:2" x14ac:dyDescent="0.25">
      <c r="A11815" t="s">
        <v>22180</v>
      </c>
      <c r="B11815" t="s">
        <v>22181</v>
      </c>
    </row>
    <row r="11816" spans="1:2" x14ac:dyDescent="0.25">
      <c r="A11816" t="s">
        <v>22174</v>
      </c>
      <c r="B11816" t="s">
        <v>2620</v>
      </c>
    </row>
    <row r="11817" spans="1:2" x14ac:dyDescent="0.25">
      <c r="A11817" t="s">
        <v>22175</v>
      </c>
      <c r="B11817" t="s">
        <v>11239</v>
      </c>
    </row>
    <row r="11818" spans="1:2" x14ac:dyDescent="0.25">
      <c r="A11818" t="s">
        <v>22176</v>
      </c>
      <c r="B11818" t="s">
        <v>22177</v>
      </c>
    </row>
    <row r="11819" spans="1:2" x14ac:dyDescent="0.25">
      <c r="A11819" t="s">
        <v>22225</v>
      </c>
      <c r="B11819" t="s">
        <v>22226</v>
      </c>
    </row>
    <row r="11820" spans="1:2" x14ac:dyDescent="0.25">
      <c r="A11820" t="s">
        <v>22227</v>
      </c>
      <c r="B11820" t="s">
        <v>22228</v>
      </c>
    </row>
    <row r="11821" spans="1:2" x14ac:dyDescent="0.25">
      <c r="A11821" t="s">
        <v>22182</v>
      </c>
      <c r="B11821" t="s">
        <v>22183</v>
      </c>
    </row>
    <row r="11822" spans="1:2" x14ac:dyDescent="0.25">
      <c r="A11822" t="s">
        <v>22184</v>
      </c>
      <c r="B11822" t="s">
        <v>12011</v>
      </c>
    </row>
    <row r="11823" spans="1:2" x14ac:dyDescent="0.25">
      <c r="A11823" t="s">
        <v>22185</v>
      </c>
      <c r="B11823" t="s">
        <v>22186</v>
      </c>
    </row>
    <row r="11824" spans="1:2" x14ac:dyDescent="0.25">
      <c r="A11824" t="s">
        <v>22187</v>
      </c>
      <c r="B11824" t="s">
        <v>11569</v>
      </c>
    </row>
    <row r="11825" spans="1:2" x14ac:dyDescent="0.25">
      <c r="A11825" t="s">
        <v>22188</v>
      </c>
      <c r="B11825" t="s">
        <v>22189</v>
      </c>
    </row>
    <row r="11826" spans="1:2" x14ac:dyDescent="0.25">
      <c r="A11826" t="s">
        <v>22190</v>
      </c>
      <c r="B11826" t="s">
        <v>10001</v>
      </c>
    </row>
    <row r="11827" spans="1:2" x14ac:dyDescent="0.25">
      <c r="A11827" t="s">
        <v>22191</v>
      </c>
      <c r="B11827" t="s">
        <v>22192</v>
      </c>
    </row>
    <row r="11828" spans="1:2" x14ac:dyDescent="0.25">
      <c r="A11828" t="s">
        <v>22193</v>
      </c>
      <c r="B11828" t="s">
        <v>22194</v>
      </c>
    </row>
    <row r="11829" spans="1:2" x14ac:dyDescent="0.25">
      <c r="A11829" t="s">
        <v>22195</v>
      </c>
      <c r="B11829" t="s">
        <v>10405</v>
      </c>
    </row>
    <row r="11830" spans="1:2" x14ac:dyDescent="0.25">
      <c r="A11830" t="s">
        <v>22196</v>
      </c>
      <c r="B11830" t="s">
        <v>9366</v>
      </c>
    </row>
    <row r="11831" spans="1:2" x14ac:dyDescent="0.25">
      <c r="A11831" t="s">
        <v>22197</v>
      </c>
      <c r="B11831" t="s">
        <v>22198</v>
      </c>
    </row>
    <row r="11832" spans="1:2" x14ac:dyDescent="0.25">
      <c r="A11832" t="s">
        <v>22199</v>
      </c>
      <c r="B11832" t="s">
        <v>22200</v>
      </c>
    </row>
    <row r="11833" spans="1:2" x14ac:dyDescent="0.25">
      <c r="A11833" t="s">
        <v>22201</v>
      </c>
      <c r="B11833" t="s">
        <v>1861</v>
      </c>
    </row>
    <row r="11834" spans="1:2" x14ac:dyDescent="0.25">
      <c r="A11834" t="s">
        <v>22202</v>
      </c>
      <c r="B11834" t="s">
        <v>22203</v>
      </c>
    </row>
    <row r="11835" spans="1:2" x14ac:dyDescent="0.25">
      <c r="A11835" t="s">
        <v>22204</v>
      </c>
      <c r="B11835" t="s">
        <v>22205</v>
      </c>
    </row>
    <row r="11836" spans="1:2" x14ac:dyDescent="0.25">
      <c r="A11836" t="s">
        <v>22206</v>
      </c>
      <c r="B11836" t="s">
        <v>22207</v>
      </c>
    </row>
    <row r="11837" spans="1:2" x14ac:dyDescent="0.25">
      <c r="A11837" t="s">
        <v>22208</v>
      </c>
      <c r="B11837" t="s">
        <v>8626</v>
      </c>
    </row>
    <row r="11838" spans="1:2" x14ac:dyDescent="0.25">
      <c r="A11838" t="s">
        <v>22209</v>
      </c>
      <c r="B11838" t="s">
        <v>22210</v>
      </c>
    </row>
    <row r="11839" spans="1:2" x14ac:dyDescent="0.25">
      <c r="A11839" t="s">
        <v>22211</v>
      </c>
      <c r="B11839" t="s">
        <v>22212</v>
      </c>
    </row>
    <row r="11840" spans="1:2" x14ac:dyDescent="0.25">
      <c r="A11840" t="s">
        <v>22213</v>
      </c>
      <c r="B11840" t="s">
        <v>22214</v>
      </c>
    </row>
    <row r="11841" spans="1:2" x14ac:dyDescent="0.25">
      <c r="A11841" t="s">
        <v>22215</v>
      </c>
      <c r="B11841" t="s">
        <v>22216</v>
      </c>
    </row>
    <row r="11842" spans="1:2" x14ac:dyDescent="0.25">
      <c r="A11842" t="s">
        <v>22217</v>
      </c>
      <c r="B11842" t="s">
        <v>22218</v>
      </c>
    </row>
    <row r="11843" spans="1:2" x14ac:dyDescent="0.25">
      <c r="A11843" t="s">
        <v>22219</v>
      </c>
      <c r="B11843" t="s">
        <v>22220</v>
      </c>
    </row>
    <row r="11844" spans="1:2" x14ac:dyDescent="0.25">
      <c r="A11844" t="s">
        <v>22221</v>
      </c>
      <c r="B11844" t="s">
        <v>22222</v>
      </c>
    </row>
    <row r="11845" spans="1:2" x14ac:dyDescent="0.25">
      <c r="A11845" t="s">
        <v>22223</v>
      </c>
      <c r="B11845" t="s">
        <v>22224</v>
      </c>
    </row>
    <row r="11846" spans="1:2" x14ac:dyDescent="0.25">
      <c r="A11846" t="s">
        <v>22233</v>
      </c>
      <c r="B11846" t="s">
        <v>22234</v>
      </c>
    </row>
    <row r="11847" spans="1:2" x14ac:dyDescent="0.25">
      <c r="A11847" t="s">
        <v>22235</v>
      </c>
      <c r="B11847" t="s">
        <v>22236</v>
      </c>
    </row>
    <row r="11848" spans="1:2" x14ac:dyDescent="0.25">
      <c r="A11848" t="s">
        <v>22229</v>
      </c>
      <c r="B11848" t="s">
        <v>2742</v>
      </c>
    </row>
    <row r="11849" spans="1:2" x14ac:dyDescent="0.25">
      <c r="A11849" t="s">
        <v>22230</v>
      </c>
      <c r="B11849" t="s">
        <v>22231</v>
      </c>
    </row>
    <row r="11850" spans="1:2" x14ac:dyDescent="0.25">
      <c r="A11850" t="s">
        <v>22232</v>
      </c>
      <c r="B11850" t="s">
        <v>9609</v>
      </c>
    </row>
    <row r="11851" spans="1:2" x14ac:dyDescent="0.25">
      <c r="A11851" t="s">
        <v>22243</v>
      </c>
      <c r="B11851" t="s">
        <v>22244</v>
      </c>
    </row>
    <row r="11852" spans="1:2" x14ac:dyDescent="0.25">
      <c r="A11852" t="s">
        <v>22245</v>
      </c>
      <c r="B11852" t="s">
        <v>22246</v>
      </c>
    </row>
    <row r="11853" spans="1:2" x14ac:dyDescent="0.25">
      <c r="A11853" t="s">
        <v>22237</v>
      </c>
      <c r="B11853" t="s">
        <v>2647</v>
      </c>
    </row>
    <row r="11854" spans="1:2" x14ac:dyDescent="0.25">
      <c r="A11854" t="s">
        <v>22238</v>
      </c>
      <c r="B11854" t="s">
        <v>3572</v>
      </c>
    </row>
    <row r="11855" spans="1:2" x14ac:dyDescent="0.25">
      <c r="A11855" t="s">
        <v>22239</v>
      </c>
      <c r="B11855" t="s">
        <v>22240</v>
      </c>
    </row>
    <row r="11856" spans="1:2" x14ac:dyDescent="0.25">
      <c r="A11856" t="s">
        <v>22241</v>
      </c>
      <c r="B11856" t="s">
        <v>22242</v>
      </c>
    </row>
    <row r="11857" spans="1:2" x14ac:dyDescent="0.25">
      <c r="A11857" t="s">
        <v>22258</v>
      </c>
      <c r="B11857" t="s">
        <v>22259</v>
      </c>
    </row>
    <row r="11858" spans="1:2" x14ac:dyDescent="0.25">
      <c r="A11858" t="s">
        <v>22260</v>
      </c>
      <c r="B11858" t="s">
        <v>22261</v>
      </c>
    </row>
    <row r="11859" spans="1:2" x14ac:dyDescent="0.25">
      <c r="A11859" t="s">
        <v>22247</v>
      </c>
      <c r="B11859" t="s">
        <v>22248</v>
      </c>
    </row>
    <row r="11860" spans="1:2" x14ac:dyDescent="0.25">
      <c r="A11860" t="s">
        <v>22249</v>
      </c>
      <c r="B11860" t="s">
        <v>2734</v>
      </c>
    </row>
    <row r="11861" spans="1:2" x14ac:dyDescent="0.25">
      <c r="A11861" t="s">
        <v>22250</v>
      </c>
      <c r="B11861" t="s">
        <v>22251</v>
      </c>
    </row>
    <row r="11862" spans="1:2" x14ac:dyDescent="0.25">
      <c r="A11862" t="s">
        <v>22252</v>
      </c>
      <c r="B11862" t="s">
        <v>22253</v>
      </c>
    </row>
    <row r="11863" spans="1:2" x14ac:dyDescent="0.25">
      <c r="A11863" t="s">
        <v>22254</v>
      </c>
      <c r="B11863" t="s">
        <v>22255</v>
      </c>
    </row>
    <row r="11864" spans="1:2" x14ac:dyDescent="0.25">
      <c r="A11864" t="s">
        <v>22256</v>
      </c>
      <c r="B11864" t="s">
        <v>22257</v>
      </c>
    </row>
    <row r="11865" spans="1:2" x14ac:dyDescent="0.25">
      <c r="A11865" t="s">
        <v>22273</v>
      </c>
      <c r="B11865" t="s">
        <v>22274</v>
      </c>
    </row>
    <row r="11866" spans="1:2" x14ac:dyDescent="0.25">
      <c r="A11866" t="s">
        <v>22275</v>
      </c>
      <c r="B11866" t="s">
        <v>22276</v>
      </c>
    </row>
    <row r="11867" spans="1:2" x14ac:dyDescent="0.25">
      <c r="A11867" t="s">
        <v>22262</v>
      </c>
      <c r="B11867" t="s">
        <v>9624</v>
      </c>
    </row>
    <row r="11868" spans="1:2" x14ac:dyDescent="0.25">
      <c r="A11868" t="s">
        <v>22263</v>
      </c>
      <c r="B11868" t="s">
        <v>16056</v>
      </c>
    </row>
    <row r="11869" spans="1:2" x14ac:dyDescent="0.25">
      <c r="A11869" t="s">
        <v>22264</v>
      </c>
      <c r="B11869" t="s">
        <v>3768</v>
      </c>
    </row>
    <row r="11870" spans="1:2" x14ac:dyDescent="0.25">
      <c r="A11870" t="s">
        <v>22265</v>
      </c>
      <c r="B11870" t="s">
        <v>3518</v>
      </c>
    </row>
    <row r="11871" spans="1:2" x14ac:dyDescent="0.25">
      <c r="A11871" t="s">
        <v>22266</v>
      </c>
      <c r="B11871" t="s">
        <v>11673</v>
      </c>
    </row>
    <row r="11872" spans="1:2" x14ac:dyDescent="0.25">
      <c r="A11872" t="s">
        <v>22267</v>
      </c>
      <c r="B11872" t="s">
        <v>14518</v>
      </c>
    </row>
    <row r="11873" spans="1:2" x14ac:dyDescent="0.25">
      <c r="A11873" t="s">
        <v>22268</v>
      </c>
      <c r="B11873" t="s">
        <v>22269</v>
      </c>
    </row>
    <row r="11874" spans="1:2" x14ac:dyDescent="0.25">
      <c r="A11874" t="s">
        <v>22270</v>
      </c>
      <c r="B11874" t="s">
        <v>3649</v>
      </c>
    </row>
    <row r="11875" spans="1:2" x14ac:dyDescent="0.25">
      <c r="A11875" t="s">
        <v>22271</v>
      </c>
      <c r="B11875" t="s">
        <v>22272</v>
      </c>
    </row>
    <row r="11876" spans="1:2" x14ac:dyDescent="0.25">
      <c r="A11876" t="s">
        <v>22284</v>
      </c>
      <c r="B11876" t="s">
        <v>22285</v>
      </c>
    </row>
    <row r="11877" spans="1:2" x14ac:dyDescent="0.25">
      <c r="A11877" t="s">
        <v>22286</v>
      </c>
      <c r="B11877" t="s">
        <v>22287</v>
      </c>
    </row>
    <row r="11878" spans="1:2" x14ac:dyDescent="0.25">
      <c r="A11878" t="s">
        <v>22277</v>
      </c>
      <c r="B11878" t="s">
        <v>9663</v>
      </c>
    </row>
    <row r="11879" spans="1:2" x14ac:dyDescent="0.25">
      <c r="A11879" t="s">
        <v>22278</v>
      </c>
      <c r="B11879" t="s">
        <v>22279</v>
      </c>
    </row>
    <row r="11880" spans="1:2" x14ac:dyDescent="0.25">
      <c r="A11880" t="s">
        <v>22280</v>
      </c>
      <c r="B11880" t="s">
        <v>22281</v>
      </c>
    </row>
    <row r="11881" spans="1:2" x14ac:dyDescent="0.25">
      <c r="A11881" t="s">
        <v>22282</v>
      </c>
      <c r="B11881" t="s">
        <v>22283</v>
      </c>
    </row>
    <row r="11882" spans="1:2" x14ac:dyDescent="0.25">
      <c r="A11882" t="s">
        <v>22303</v>
      </c>
      <c r="B11882" t="s">
        <v>22304</v>
      </c>
    </row>
    <row r="11883" spans="1:2" x14ac:dyDescent="0.25">
      <c r="A11883" t="s">
        <v>22305</v>
      </c>
      <c r="B11883" t="s">
        <v>22306</v>
      </c>
    </row>
    <row r="11884" spans="1:2" x14ac:dyDescent="0.25">
      <c r="A11884" t="s">
        <v>22288</v>
      </c>
      <c r="B11884" t="s">
        <v>13161</v>
      </c>
    </row>
    <row r="11885" spans="1:2" x14ac:dyDescent="0.25">
      <c r="A11885" t="s">
        <v>22289</v>
      </c>
      <c r="B11885" t="s">
        <v>13161</v>
      </c>
    </row>
    <row r="11886" spans="1:2" x14ac:dyDescent="0.25">
      <c r="A11886" t="s">
        <v>22290</v>
      </c>
      <c r="B11886" t="s">
        <v>22291</v>
      </c>
    </row>
    <row r="11887" spans="1:2" x14ac:dyDescent="0.25">
      <c r="A11887" t="s">
        <v>22292</v>
      </c>
      <c r="B11887" t="s">
        <v>22293</v>
      </c>
    </row>
    <row r="11888" spans="1:2" x14ac:dyDescent="0.25">
      <c r="A11888" t="s">
        <v>22294</v>
      </c>
      <c r="B11888" t="s">
        <v>22295</v>
      </c>
    </row>
    <row r="11889" spans="1:2" x14ac:dyDescent="0.25">
      <c r="A11889" t="s">
        <v>22296</v>
      </c>
      <c r="B11889" t="s">
        <v>4895</v>
      </c>
    </row>
    <row r="11890" spans="1:2" x14ac:dyDescent="0.25">
      <c r="A11890" t="s">
        <v>22297</v>
      </c>
      <c r="B11890" t="s">
        <v>22298</v>
      </c>
    </row>
    <row r="11891" spans="1:2" x14ac:dyDescent="0.25">
      <c r="A11891" t="s">
        <v>22299</v>
      </c>
      <c r="B11891" t="s">
        <v>22300</v>
      </c>
    </row>
    <row r="11892" spans="1:2" x14ac:dyDescent="0.25">
      <c r="A11892" t="s">
        <v>22301</v>
      </c>
      <c r="B11892" t="s">
        <v>22302</v>
      </c>
    </row>
    <row r="11893" spans="1:2" x14ac:dyDescent="0.25">
      <c r="A11893" t="s">
        <v>22316</v>
      </c>
      <c r="B11893" t="s">
        <v>22317</v>
      </c>
    </row>
    <row r="11894" spans="1:2" x14ac:dyDescent="0.25">
      <c r="A11894" t="s">
        <v>22318</v>
      </c>
      <c r="B11894" t="s">
        <v>22319</v>
      </c>
    </row>
    <row r="11895" spans="1:2" x14ac:dyDescent="0.25">
      <c r="A11895" t="s">
        <v>22307</v>
      </c>
      <c r="B11895" t="s">
        <v>22308</v>
      </c>
    </row>
    <row r="11896" spans="1:2" x14ac:dyDescent="0.25">
      <c r="A11896" t="s">
        <v>22309</v>
      </c>
      <c r="B11896" t="s">
        <v>14830</v>
      </c>
    </row>
    <row r="11897" spans="1:2" x14ac:dyDescent="0.25">
      <c r="A11897" t="s">
        <v>22310</v>
      </c>
      <c r="B11897" t="s">
        <v>22311</v>
      </c>
    </row>
    <row r="11898" spans="1:2" x14ac:dyDescent="0.25">
      <c r="A11898" t="s">
        <v>22312</v>
      </c>
      <c r="B11898" t="s">
        <v>12774</v>
      </c>
    </row>
    <row r="11899" spans="1:2" x14ac:dyDescent="0.25">
      <c r="A11899" t="s">
        <v>22313</v>
      </c>
      <c r="B11899" t="s">
        <v>22314</v>
      </c>
    </row>
    <row r="11900" spans="1:2" x14ac:dyDescent="0.25">
      <c r="A11900" t="s">
        <v>22315</v>
      </c>
      <c r="B11900" t="s">
        <v>8531</v>
      </c>
    </row>
    <row r="11901" spans="1:2" x14ac:dyDescent="0.25">
      <c r="A11901" t="s">
        <v>22325</v>
      </c>
      <c r="B11901" t="s">
        <v>22326</v>
      </c>
    </row>
    <row r="11902" spans="1:2" x14ac:dyDescent="0.25">
      <c r="A11902" t="s">
        <v>22327</v>
      </c>
      <c r="B11902" t="s">
        <v>22328</v>
      </c>
    </row>
    <row r="11903" spans="1:2" x14ac:dyDescent="0.25">
      <c r="A11903" t="s">
        <v>22320</v>
      </c>
      <c r="B11903" t="s">
        <v>22321</v>
      </c>
    </row>
    <row r="11904" spans="1:2" x14ac:dyDescent="0.25">
      <c r="A11904" t="s">
        <v>22322</v>
      </c>
      <c r="B11904" t="s">
        <v>18220</v>
      </c>
    </row>
    <row r="11905" spans="1:2" x14ac:dyDescent="0.25">
      <c r="A11905" t="s">
        <v>22323</v>
      </c>
      <c r="B11905" t="s">
        <v>22324</v>
      </c>
    </row>
    <row r="11906" spans="1:2" x14ac:dyDescent="0.25">
      <c r="A11906" t="s">
        <v>22529</v>
      </c>
      <c r="B11906" t="s">
        <v>22530</v>
      </c>
    </row>
    <row r="11907" spans="1:2" x14ac:dyDescent="0.25">
      <c r="A11907" t="s">
        <v>22531</v>
      </c>
      <c r="B11907" t="s">
        <v>22532</v>
      </c>
    </row>
    <row r="11908" spans="1:2" x14ac:dyDescent="0.25">
      <c r="A11908" t="s">
        <v>22533</v>
      </c>
      <c r="B11908" t="s">
        <v>22534</v>
      </c>
    </row>
    <row r="11909" spans="1:2" x14ac:dyDescent="0.25">
      <c r="A11909" t="s">
        <v>22535</v>
      </c>
      <c r="B11909" t="s">
        <v>22536</v>
      </c>
    </row>
    <row r="11910" spans="1:2" x14ac:dyDescent="0.25">
      <c r="A11910" t="s">
        <v>22537</v>
      </c>
      <c r="B11910" t="s">
        <v>22538</v>
      </c>
    </row>
    <row r="11911" spans="1:2" x14ac:dyDescent="0.25">
      <c r="A11911" t="s">
        <v>22539</v>
      </c>
      <c r="B11911" t="s">
        <v>22540</v>
      </c>
    </row>
    <row r="11912" spans="1:2" x14ac:dyDescent="0.25">
      <c r="A11912" t="s">
        <v>22335</v>
      </c>
      <c r="B11912" t="s">
        <v>5228</v>
      </c>
    </row>
    <row r="11913" spans="1:2" x14ac:dyDescent="0.25">
      <c r="A11913" t="s">
        <v>22336</v>
      </c>
      <c r="B11913" t="s">
        <v>22337</v>
      </c>
    </row>
    <row r="11914" spans="1:2" x14ac:dyDescent="0.25">
      <c r="A11914" t="s">
        <v>22338</v>
      </c>
      <c r="B11914" t="s">
        <v>22339</v>
      </c>
    </row>
    <row r="11915" spans="1:2" x14ac:dyDescent="0.25">
      <c r="A11915" t="s">
        <v>22340</v>
      </c>
      <c r="B11915" t="s">
        <v>3258</v>
      </c>
    </row>
    <row r="11916" spans="1:2" x14ac:dyDescent="0.25">
      <c r="A11916" t="s">
        <v>22341</v>
      </c>
      <c r="B11916" t="s">
        <v>18883</v>
      </c>
    </row>
    <row r="11917" spans="1:2" x14ac:dyDescent="0.25">
      <c r="A11917" t="s">
        <v>22342</v>
      </c>
      <c r="B11917" t="s">
        <v>11681</v>
      </c>
    </row>
    <row r="11918" spans="1:2" x14ac:dyDescent="0.25">
      <c r="A11918" t="s">
        <v>22343</v>
      </c>
      <c r="B11918" t="s">
        <v>22344</v>
      </c>
    </row>
    <row r="11919" spans="1:2" x14ac:dyDescent="0.25">
      <c r="A11919" t="s">
        <v>22345</v>
      </c>
      <c r="B11919" t="s">
        <v>22344</v>
      </c>
    </row>
    <row r="11920" spans="1:2" x14ac:dyDescent="0.25">
      <c r="A11920" t="s">
        <v>22346</v>
      </c>
      <c r="B11920" t="s">
        <v>22347</v>
      </c>
    </row>
    <row r="11921" spans="1:2" x14ac:dyDescent="0.25">
      <c r="A11921" t="s">
        <v>22348</v>
      </c>
      <c r="B11921" t="s">
        <v>8855</v>
      </c>
    </row>
    <row r="11922" spans="1:2" x14ac:dyDescent="0.25">
      <c r="A11922" t="s">
        <v>22349</v>
      </c>
      <c r="B11922" t="s">
        <v>8855</v>
      </c>
    </row>
    <row r="11923" spans="1:2" x14ac:dyDescent="0.25">
      <c r="A11923" t="s">
        <v>22350</v>
      </c>
      <c r="B11923" t="s">
        <v>13440</v>
      </c>
    </row>
    <row r="11924" spans="1:2" x14ac:dyDescent="0.25">
      <c r="A11924" t="s">
        <v>22351</v>
      </c>
      <c r="B11924" t="s">
        <v>8513</v>
      </c>
    </row>
    <row r="11925" spans="1:2" x14ac:dyDescent="0.25">
      <c r="A11925" t="s">
        <v>22352</v>
      </c>
      <c r="B11925" t="s">
        <v>22353</v>
      </c>
    </row>
    <row r="11926" spans="1:2" x14ac:dyDescent="0.25">
      <c r="A11926" t="s">
        <v>22354</v>
      </c>
      <c r="B11926" t="s">
        <v>22355</v>
      </c>
    </row>
    <row r="11927" spans="1:2" x14ac:dyDescent="0.25">
      <c r="A11927" t="s">
        <v>22356</v>
      </c>
      <c r="B11927" t="s">
        <v>19503</v>
      </c>
    </row>
    <row r="11928" spans="1:2" x14ac:dyDescent="0.25">
      <c r="A11928" t="s">
        <v>22357</v>
      </c>
      <c r="B11928" t="s">
        <v>2587</v>
      </c>
    </row>
    <row r="11929" spans="1:2" x14ac:dyDescent="0.25">
      <c r="A11929" t="s">
        <v>22358</v>
      </c>
      <c r="B11929" t="s">
        <v>9906</v>
      </c>
    </row>
    <row r="11930" spans="1:2" x14ac:dyDescent="0.25">
      <c r="A11930" t="s">
        <v>22359</v>
      </c>
      <c r="B11930" t="s">
        <v>22360</v>
      </c>
    </row>
    <row r="11931" spans="1:2" x14ac:dyDescent="0.25">
      <c r="A11931" t="s">
        <v>22361</v>
      </c>
      <c r="B11931" t="s">
        <v>22362</v>
      </c>
    </row>
    <row r="11932" spans="1:2" x14ac:dyDescent="0.25">
      <c r="A11932" t="s">
        <v>22363</v>
      </c>
      <c r="B11932" t="s">
        <v>22364</v>
      </c>
    </row>
    <row r="11933" spans="1:2" x14ac:dyDescent="0.25">
      <c r="A11933" t="s">
        <v>22365</v>
      </c>
      <c r="B11933" t="s">
        <v>22366</v>
      </c>
    </row>
    <row r="11934" spans="1:2" x14ac:dyDescent="0.25">
      <c r="A11934" t="s">
        <v>22367</v>
      </c>
      <c r="B11934" t="s">
        <v>22368</v>
      </c>
    </row>
    <row r="11935" spans="1:2" x14ac:dyDescent="0.25">
      <c r="A11935" t="s">
        <v>22369</v>
      </c>
      <c r="B11935" t="s">
        <v>22370</v>
      </c>
    </row>
    <row r="11936" spans="1:2" x14ac:dyDescent="0.25">
      <c r="A11936" t="s">
        <v>22371</v>
      </c>
      <c r="B11936" t="s">
        <v>22372</v>
      </c>
    </row>
    <row r="11937" spans="1:2" x14ac:dyDescent="0.25">
      <c r="A11937" t="s">
        <v>22373</v>
      </c>
      <c r="B11937" t="s">
        <v>6127</v>
      </c>
    </row>
    <row r="11938" spans="1:2" x14ac:dyDescent="0.25">
      <c r="A11938" t="s">
        <v>22374</v>
      </c>
      <c r="B11938" t="s">
        <v>22375</v>
      </c>
    </row>
    <row r="11939" spans="1:2" x14ac:dyDescent="0.25">
      <c r="A11939" t="s">
        <v>22376</v>
      </c>
      <c r="B11939" t="s">
        <v>22377</v>
      </c>
    </row>
    <row r="11940" spans="1:2" x14ac:dyDescent="0.25">
      <c r="A11940" t="s">
        <v>22378</v>
      </c>
      <c r="B11940" t="s">
        <v>18215</v>
      </c>
    </row>
    <row r="11941" spans="1:2" x14ac:dyDescent="0.25">
      <c r="A11941" t="s">
        <v>22379</v>
      </c>
      <c r="B11941" t="s">
        <v>21517</v>
      </c>
    </row>
    <row r="11942" spans="1:2" x14ac:dyDescent="0.25">
      <c r="A11942" t="s">
        <v>22380</v>
      </c>
      <c r="B11942" t="s">
        <v>22381</v>
      </c>
    </row>
    <row r="11943" spans="1:2" x14ac:dyDescent="0.25">
      <c r="A11943" t="s">
        <v>22382</v>
      </c>
      <c r="B11943" t="s">
        <v>22383</v>
      </c>
    </row>
    <row r="11944" spans="1:2" x14ac:dyDescent="0.25">
      <c r="A11944" t="s">
        <v>22384</v>
      </c>
      <c r="B11944" t="s">
        <v>22385</v>
      </c>
    </row>
    <row r="11945" spans="1:2" x14ac:dyDescent="0.25">
      <c r="A11945" t="s">
        <v>22386</v>
      </c>
      <c r="B11945" t="s">
        <v>22387</v>
      </c>
    </row>
    <row r="11946" spans="1:2" x14ac:dyDescent="0.25">
      <c r="A11946" t="s">
        <v>22388</v>
      </c>
      <c r="B11946" t="s">
        <v>12479</v>
      </c>
    </row>
    <row r="11947" spans="1:2" x14ac:dyDescent="0.25">
      <c r="A11947" t="s">
        <v>22389</v>
      </c>
      <c r="B11947" t="s">
        <v>22390</v>
      </c>
    </row>
    <row r="11948" spans="1:2" x14ac:dyDescent="0.25">
      <c r="A11948" t="s">
        <v>22391</v>
      </c>
      <c r="B11948" t="s">
        <v>22392</v>
      </c>
    </row>
    <row r="11949" spans="1:2" x14ac:dyDescent="0.25">
      <c r="A11949" t="s">
        <v>22393</v>
      </c>
      <c r="B11949" t="s">
        <v>18286</v>
      </c>
    </row>
    <row r="11950" spans="1:2" x14ac:dyDescent="0.25">
      <c r="A11950" t="s">
        <v>22394</v>
      </c>
      <c r="B11950" t="s">
        <v>22395</v>
      </c>
    </row>
    <row r="11951" spans="1:2" x14ac:dyDescent="0.25">
      <c r="A11951" t="s">
        <v>22396</v>
      </c>
      <c r="B11951" t="s">
        <v>22395</v>
      </c>
    </row>
    <row r="11952" spans="1:2" x14ac:dyDescent="0.25">
      <c r="A11952" t="s">
        <v>22397</v>
      </c>
      <c r="B11952" t="s">
        <v>22398</v>
      </c>
    </row>
    <row r="11953" spans="1:2" x14ac:dyDescent="0.25">
      <c r="A11953" t="s">
        <v>22399</v>
      </c>
      <c r="B11953" t="s">
        <v>22400</v>
      </c>
    </row>
    <row r="11954" spans="1:2" x14ac:dyDescent="0.25">
      <c r="A11954" t="s">
        <v>22401</v>
      </c>
      <c r="B11954" t="s">
        <v>22402</v>
      </c>
    </row>
    <row r="11955" spans="1:2" x14ac:dyDescent="0.25">
      <c r="A11955" t="s">
        <v>22403</v>
      </c>
      <c r="B11955" t="s">
        <v>22404</v>
      </c>
    </row>
    <row r="11956" spans="1:2" x14ac:dyDescent="0.25">
      <c r="A11956" t="s">
        <v>22405</v>
      </c>
      <c r="B11956" t="s">
        <v>22406</v>
      </c>
    </row>
    <row r="11957" spans="1:2" x14ac:dyDescent="0.25">
      <c r="A11957" t="s">
        <v>22407</v>
      </c>
      <c r="B11957" t="s">
        <v>2441</v>
      </c>
    </row>
    <row r="11958" spans="1:2" x14ac:dyDescent="0.25">
      <c r="A11958" t="s">
        <v>22408</v>
      </c>
      <c r="B11958" t="s">
        <v>4098</v>
      </c>
    </row>
    <row r="11959" spans="1:2" x14ac:dyDescent="0.25">
      <c r="A11959" t="s">
        <v>22409</v>
      </c>
      <c r="B11959" t="s">
        <v>11335</v>
      </c>
    </row>
    <row r="11960" spans="1:2" x14ac:dyDescent="0.25">
      <c r="A11960" t="s">
        <v>22410</v>
      </c>
      <c r="B11960" t="s">
        <v>22411</v>
      </c>
    </row>
    <row r="11961" spans="1:2" x14ac:dyDescent="0.25">
      <c r="A11961" t="s">
        <v>22412</v>
      </c>
      <c r="B11961" t="s">
        <v>22413</v>
      </c>
    </row>
    <row r="11962" spans="1:2" x14ac:dyDescent="0.25">
      <c r="A11962" t="s">
        <v>22414</v>
      </c>
      <c r="B11962" t="s">
        <v>22415</v>
      </c>
    </row>
    <row r="11963" spans="1:2" x14ac:dyDescent="0.25">
      <c r="A11963" t="s">
        <v>22416</v>
      </c>
      <c r="B11963" t="s">
        <v>22417</v>
      </c>
    </row>
    <row r="11964" spans="1:2" x14ac:dyDescent="0.25">
      <c r="A11964" t="s">
        <v>22418</v>
      </c>
      <c r="B11964" t="s">
        <v>2538</v>
      </c>
    </row>
    <row r="11965" spans="1:2" x14ac:dyDescent="0.25">
      <c r="A11965" t="s">
        <v>22419</v>
      </c>
      <c r="B11965" t="s">
        <v>22420</v>
      </c>
    </row>
    <row r="11966" spans="1:2" x14ac:dyDescent="0.25">
      <c r="A11966" t="s">
        <v>22421</v>
      </c>
      <c r="B11966" t="s">
        <v>22422</v>
      </c>
    </row>
    <row r="11967" spans="1:2" x14ac:dyDescent="0.25">
      <c r="A11967" t="s">
        <v>40421</v>
      </c>
      <c r="B11967" t="s">
        <v>40422</v>
      </c>
    </row>
    <row r="11968" spans="1:2" x14ac:dyDescent="0.25">
      <c r="A11968" t="s">
        <v>22423</v>
      </c>
      <c r="B11968" t="s">
        <v>22420</v>
      </c>
    </row>
    <row r="11969" spans="1:2" x14ac:dyDescent="0.25">
      <c r="A11969" t="s">
        <v>22424</v>
      </c>
      <c r="B11969" t="s">
        <v>2977</v>
      </c>
    </row>
    <row r="11970" spans="1:2" x14ac:dyDescent="0.25">
      <c r="A11970" t="s">
        <v>22425</v>
      </c>
      <c r="B11970" t="s">
        <v>22426</v>
      </c>
    </row>
    <row r="11971" spans="1:2" x14ac:dyDescent="0.25">
      <c r="A11971" t="s">
        <v>22427</v>
      </c>
      <c r="B11971" t="s">
        <v>19190</v>
      </c>
    </row>
    <row r="11972" spans="1:2" x14ac:dyDescent="0.25">
      <c r="A11972" t="s">
        <v>22428</v>
      </c>
      <c r="B11972" t="s">
        <v>11565</v>
      </c>
    </row>
    <row r="11973" spans="1:2" x14ac:dyDescent="0.25">
      <c r="A11973" t="s">
        <v>22429</v>
      </c>
      <c r="B11973" t="s">
        <v>22430</v>
      </c>
    </row>
    <row r="11974" spans="1:2" x14ac:dyDescent="0.25">
      <c r="A11974" t="s">
        <v>22431</v>
      </c>
      <c r="B11974" t="s">
        <v>2649</v>
      </c>
    </row>
    <row r="11975" spans="1:2" x14ac:dyDescent="0.25">
      <c r="A11975" t="s">
        <v>22432</v>
      </c>
      <c r="B11975" t="s">
        <v>22433</v>
      </c>
    </row>
    <row r="11976" spans="1:2" x14ac:dyDescent="0.25">
      <c r="A11976" t="s">
        <v>22434</v>
      </c>
      <c r="B11976" t="s">
        <v>1951</v>
      </c>
    </row>
    <row r="11977" spans="1:2" x14ac:dyDescent="0.25">
      <c r="A11977" t="s">
        <v>22435</v>
      </c>
      <c r="B11977" t="s">
        <v>22436</v>
      </c>
    </row>
    <row r="11978" spans="1:2" x14ac:dyDescent="0.25">
      <c r="A11978" t="s">
        <v>22437</v>
      </c>
      <c r="B11978" t="s">
        <v>11615</v>
      </c>
    </row>
    <row r="11979" spans="1:2" x14ac:dyDescent="0.25">
      <c r="A11979" t="s">
        <v>22438</v>
      </c>
      <c r="B11979" t="s">
        <v>11773</v>
      </c>
    </row>
    <row r="11980" spans="1:2" x14ac:dyDescent="0.25">
      <c r="A11980" t="s">
        <v>22439</v>
      </c>
      <c r="B11980" t="s">
        <v>16771</v>
      </c>
    </row>
    <row r="11981" spans="1:2" x14ac:dyDescent="0.25">
      <c r="A11981" t="s">
        <v>22440</v>
      </c>
      <c r="B11981" t="s">
        <v>3098</v>
      </c>
    </row>
    <row r="11982" spans="1:2" x14ac:dyDescent="0.25">
      <c r="A11982" t="s">
        <v>22441</v>
      </c>
      <c r="B11982" t="s">
        <v>4341</v>
      </c>
    </row>
    <row r="11983" spans="1:2" x14ac:dyDescent="0.25">
      <c r="A11983" t="s">
        <v>22442</v>
      </c>
      <c r="B11983" t="s">
        <v>12120</v>
      </c>
    </row>
    <row r="11984" spans="1:2" x14ac:dyDescent="0.25">
      <c r="A11984" t="s">
        <v>22443</v>
      </c>
      <c r="B11984" t="s">
        <v>22444</v>
      </c>
    </row>
    <row r="11985" spans="1:2" x14ac:dyDescent="0.25">
      <c r="A11985" t="s">
        <v>22445</v>
      </c>
      <c r="B11985" t="s">
        <v>15440</v>
      </c>
    </row>
    <row r="11986" spans="1:2" x14ac:dyDescent="0.25">
      <c r="A11986" t="s">
        <v>22446</v>
      </c>
      <c r="B11986" t="s">
        <v>22447</v>
      </c>
    </row>
    <row r="11987" spans="1:2" x14ac:dyDescent="0.25">
      <c r="A11987" t="s">
        <v>22448</v>
      </c>
      <c r="B11987" t="s">
        <v>22449</v>
      </c>
    </row>
    <row r="11988" spans="1:2" x14ac:dyDescent="0.25">
      <c r="A11988" t="s">
        <v>22450</v>
      </c>
      <c r="B11988" t="s">
        <v>22451</v>
      </c>
    </row>
    <row r="11989" spans="1:2" x14ac:dyDescent="0.25">
      <c r="A11989" t="s">
        <v>22452</v>
      </c>
      <c r="B11989" t="s">
        <v>21420</v>
      </c>
    </row>
    <row r="11990" spans="1:2" x14ac:dyDescent="0.25">
      <c r="A11990" t="s">
        <v>22453</v>
      </c>
      <c r="B11990" t="s">
        <v>8631</v>
      </c>
    </row>
    <row r="11991" spans="1:2" x14ac:dyDescent="0.25">
      <c r="A11991" t="s">
        <v>22454</v>
      </c>
      <c r="B11991" t="s">
        <v>9439</v>
      </c>
    </row>
    <row r="11992" spans="1:2" x14ac:dyDescent="0.25">
      <c r="A11992" t="s">
        <v>22455</v>
      </c>
      <c r="B11992" t="s">
        <v>22456</v>
      </c>
    </row>
    <row r="11993" spans="1:2" x14ac:dyDescent="0.25">
      <c r="A11993" t="s">
        <v>22457</v>
      </c>
      <c r="B11993" t="s">
        <v>22368</v>
      </c>
    </row>
    <row r="11994" spans="1:2" x14ac:dyDescent="0.25">
      <c r="A11994" t="s">
        <v>22458</v>
      </c>
      <c r="B11994" t="s">
        <v>5745</v>
      </c>
    </row>
    <row r="11995" spans="1:2" x14ac:dyDescent="0.25">
      <c r="A11995" t="s">
        <v>22459</v>
      </c>
      <c r="B11995" t="s">
        <v>22460</v>
      </c>
    </row>
    <row r="11996" spans="1:2" x14ac:dyDescent="0.25">
      <c r="A11996" t="s">
        <v>22461</v>
      </c>
      <c r="B11996" t="s">
        <v>11141</v>
      </c>
    </row>
    <row r="11997" spans="1:2" x14ac:dyDescent="0.25">
      <c r="A11997" t="s">
        <v>22462</v>
      </c>
      <c r="B11997" t="s">
        <v>22463</v>
      </c>
    </row>
    <row r="11998" spans="1:2" x14ac:dyDescent="0.25">
      <c r="A11998" t="s">
        <v>22464</v>
      </c>
      <c r="B11998" t="s">
        <v>22465</v>
      </c>
    </row>
    <row r="11999" spans="1:2" x14ac:dyDescent="0.25">
      <c r="A11999" t="s">
        <v>22466</v>
      </c>
      <c r="B11999" t="s">
        <v>22467</v>
      </c>
    </row>
    <row r="12000" spans="1:2" x14ac:dyDescent="0.25">
      <c r="A12000" t="s">
        <v>22468</v>
      </c>
      <c r="B12000" t="s">
        <v>10072</v>
      </c>
    </row>
    <row r="12001" spans="1:2" x14ac:dyDescent="0.25">
      <c r="A12001" t="s">
        <v>22469</v>
      </c>
      <c r="B12001" t="s">
        <v>18502</v>
      </c>
    </row>
    <row r="12002" spans="1:2" x14ac:dyDescent="0.25">
      <c r="A12002" t="s">
        <v>22470</v>
      </c>
      <c r="B12002" t="s">
        <v>3111</v>
      </c>
    </row>
    <row r="12003" spans="1:2" x14ac:dyDescent="0.25">
      <c r="A12003" t="s">
        <v>22471</v>
      </c>
      <c r="B12003" t="s">
        <v>9456</v>
      </c>
    </row>
    <row r="12004" spans="1:2" x14ac:dyDescent="0.25">
      <c r="A12004" t="s">
        <v>22472</v>
      </c>
      <c r="B12004" t="s">
        <v>22473</v>
      </c>
    </row>
    <row r="12005" spans="1:2" x14ac:dyDescent="0.25">
      <c r="A12005" t="s">
        <v>22474</v>
      </c>
      <c r="B12005" t="s">
        <v>22475</v>
      </c>
    </row>
    <row r="12006" spans="1:2" x14ac:dyDescent="0.25">
      <c r="A12006" t="s">
        <v>22476</v>
      </c>
      <c r="B12006" t="s">
        <v>22477</v>
      </c>
    </row>
    <row r="12007" spans="1:2" x14ac:dyDescent="0.25">
      <c r="A12007" t="s">
        <v>22478</v>
      </c>
      <c r="B12007" t="s">
        <v>22479</v>
      </c>
    </row>
    <row r="12008" spans="1:2" x14ac:dyDescent="0.25">
      <c r="A12008" t="s">
        <v>22480</v>
      </c>
      <c r="B12008" t="s">
        <v>13413</v>
      </c>
    </row>
    <row r="12009" spans="1:2" x14ac:dyDescent="0.25">
      <c r="A12009" t="s">
        <v>22481</v>
      </c>
      <c r="B12009" t="s">
        <v>12575</v>
      </c>
    </row>
    <row r="12010" spans="1:2" x14ac:dyDescent="0.25">
      <c r="A12010" t="s">
        <v>22482</v>
      </c>
      <c r="B12010" t="s">
        <v>22483</v>
      </c>
    </row>
    <row r="12011" spans="1:2" x14ac:dyDescent="0.25">
      <c r="A12011" t="s">
        <v>22484</v>
      </c>
      <c r="B12011" t="s">
        <v>22485</v>
      </c>
    </row>
    <row r="12012" spans="1:2" x14ac:dyDescent="0.25">
      <c r="A12012" t="s">
        <v>22486</v>
      </c>
      <c r="B12012" t="s">
        <v>2889</v>
      </c>
    </row>
    <row r="12013" spans="1:2" x14ac:dyDescent="0.25">
      <c r="A12013" t="s">
        <v>22487</v>
      </c>
      <c r="B12013" t="s">
        <v>10208</v>
      </c>
    </row>
    <row r="12014" spans="1:2" x14ac:dyDescent="0.25">
      <c r="A12014" t="s">
        <v>22488</v>
      </c>
      <c r="B12014" t="s">
        <v>22489</v>
      </c>
    </row>
    <row r="12015" spans="1:2" x14ac:dyDescent="0.25">
      <c r="A12015" t="s">
        <v>22490</v>
      </c>
      <c r="B12015" t="s">
        <v>12091</v>
      </c>
    </row>
    <row r="12016" spans="1:2" x14ac:dyDescent="0.25">
      <c r="A12016" t="s">
        <v>22491</v>
      </c>
      <c r="B12016" t="s">
        <v>9964</v>
      </c>
    </row>
    <row r="12017" spans="1:2" x14ac:dyDescent="0.25">
      <c r="A12017" t="s">
        <v>22492</v>
      </c>
      <c r="B12017" t="s">
        <v>22493</v>
      </c>
    </row>
    <row r="12018" spans="1:2" x14ac:dyDescent="0.25">
      <c r="A12018" t="s">
        <v>22494</v>
      </c>
      <c r="B12018" t="s">
        <v>22495</v>
      </c>
    </row>
    <row r="12019" spans="1:2" x14ac:dyDescent="0.25">
      <c r="A12019" t="s">
        <v>22496</v>
      </c>
      <c r="B12019" t="s">
        <v>2538</v>
      </c>
    </row>
    <row r="12020" spans="1:2" x14ac:dyDescent="0.25">
      <c r="A12020" t="s">
        <v>22497</v>
      </c>
      <c r="B12020" t="s">
        <v>22498</v>
      </c>
    </row>
    <row r="12021" spans="1:2" x14ac:dyDescent="0.25">
      <c r="A12021" t="s">
        <v>22499</v>
      </c>
      <c r="B12021" t="s">
        <v>14574</v>
      </c>
    </row>
    <row r="12022" spans="1:2" x14ac:dyDescent="0.25">
      <c r="A12022" t="s">
        <v>22500</v>
      </c>
      <c r="B12022" t="s">
        <v>22501</v>
      </c>
    </row>
    <row r="12023" spans="1:2" x14ac:dyDescent="0.25">
      <c r="A12023" t="s">
        <v>22502</v>
      </c>
      <c r="B12023" t="s">
        <v>22503</v>
      </c>
    </row>
    <row r="12024" spans="1:2" x14ac:dyDescent="0.25">
      <c r="A12024" t="s">
        <v>22504</v>
      </c>
      <c r="B12024" t="s">
        <v>22505</v>
      </c>
    </row>
    <row r="12025" spans="1:2" x14ac:dyDescent="0.25">
      <c r="A12025" t="s">
        <v>22506</v>
      </c>
      <c r="B12025" t="s">
        <v>2332</v>
      </c>
    </row>
    <row r="12026" spans="1:2" x14ac:dyDescent="0.25">
      <c r="A12026" t="s">
        <v>22507</v>
      </c>
      <c r="B12026" t="s">
        <v>17925</v>
      </c>
    </row>
    <row r="12027" spans="1:2" x14ac:dyDescent="0.25">
      <c r="A12027" t="s">
        <v>22508</v>
      </c>
      <c r="B12027" t="s">
        <v>22509</v>
      </c>
    </row>
    <row r="12028" spans="1:2" x14ac:dyDescent="0.25">
      <c r="A12028" t="s">
        <v>22510</v>
      </c>
      <c r="B12028" t="s">
        <v>5894</v>
      </c>
    </row>
    <row r="12029" spans="1:2" x14ac:dyDescent="0.25">
      <c r="A12029" t="s">
        <v>22511</v>
      </c>
      <c r="B12029" t="s">
        <v>5290</v>
      </c>
    </row>
    <row r="12030" spans="1:2" x14ac:dyDescent="0.25">
      <c r="A12030" t="s">
        <v>22512</v>
      </c>
      <c r="B12030" t="s">
        <v>11303</v>
      </c>
    </row>
    <row r="12031" spans="1:2" x14ac:dyDescent="0.25">
      <c r="A12031" t="s">
        <v>22513</v>
      </c>
      <c r="B12031" t="s">
        <v>2994</v>
      </c>
    </row>
    <row r="12032" spans="1:2" x14ac:dyDescent="0.25">
      <c r="A12032" t="s">
        <v>22514</v>
      </c>
      <c r="B12032" t="s">
        <v>22515</v>
      </c>
    </row>
    <row r="12033" spans="1:2" x14ac:dyDescent="0.25">
      <c r="A12033" t="s">
        <v>22516</v>
      </c>
      <c r="B12033" t="s">
        <v>22517</v>
      </c>
    </row>
    <row r="12034" spans="1:2" x14ac:dyDescent="0.25">
      <c r="A12034" t="s">
        <v>22518</v>
      </c>
      <c r="B12034" t="s">
        <v>5500</v>
      </c>
    </row>
    <row r="12035" spans="1:2" x14ac:dyDescent="0.25">
      <c r="A12035" t="s">
        <v>22519</v>
      </c>
      <c r="B12035" t="s">
        <v>22520</v>
      </c>
    </row>
    <row r="12036" spans="1:2" x14ac:dyDescent="0.25">
      <c r="A12036" t="s">
        <v>40423</v>
      </c>
      <c r="B12036" t="s">
        <v>40424</v>
      </c>
    </row>
    <row r="12037" spans="1:2" x14ac:dyDescent="0.25">
      <c r="A12037" t="s">
        <v>22521</v>
      </c>
      <c r="B12037" t="s">
        <v>12784</v>
      </c>
    </row>
    <row r="12038" spans="1:2" x14ac:dyDescent="0.25">
      <c r="A12038" t="s">
        <v>22522</v>
      </c>
      <c r="B12038" t="s">
        <v>10794</v>
      </c>
    </row>
    <row r="12039" spans="1:2" x14ac:dyDescent="0.25">
      <c r="A12039" t="s">
        <v>22523</v>
      </c>
      <c r="B12039" t="s">
        <v>22524</v>
      </c>
    </row>
    <row r="12040" spans="1:2" x14ac:dyDescent="0.25">
      <c r="A12040" t="s">
        <v>22525</v>
      </c>
      <c r="B12040" t="s">
        <v>3277</v>
      </c>
    </row>
    <row r="12041" spans="1:2" x14ac:dyDescent="0.25">
      <c r="A12041" t="s">
        <v>22526</v>
      </c>
      <c r="B12041" t="s">
        <v>22527</v>
      </c>
    </row>
    <row r="12042" spans="1:2" x14ac:dyDescent="0.25">
      <c r="A12042" t="s">
        <v>22528</v>
      </c>
      <c r="B12042" t="s">
        <v>7389</v>
      </c>
    </row>
    <row r="12043" spans="1:2" x14ac:dyDescent="0.25">
      <c r="A12043" t="s">
        <v>22910</v>
      </c>
      <c r="B12043" t="s">
        <v>6142</v>
      </c>
    </row>
    <row r="12044" spans="1:2" x14ac:dyDescent="0.25">
      <c r="A12044" t="s">
        <v>22563</v>
      </c>
      <c r="B12044" t="s">
        <v>22564</v>
      </c>
    </row>
    <row r="12045" spans="1:2" x14ac:dyDescent="0.25">
      <c r="A12045" t="s">
        <v>22541</v>
      </c>
      <c r="B12045" t="s">
        <v>22542</v>
      </c>
    </row>
    <row r="12046" spans="1:2" x14ac:dyDescent="0.25">
      <c r="A12046" t="s">
        <v>22543</v>
      </c>
      <c r="B12046" t="s">
        <v>22544</v>
      </c>
    </row>
    <row r="12047" spans="1:2" x14ac:dyDescent="0.25">
      <c r="A12047" t="s">
        <v>22545</v>
      </c>
      <c r="B12047" t="s">
        <v>11684</v>
      </c>
    </row>
    <row r="12048" spans="1:2" x14ac:dyDescent="0.25">
      <c r="A12048" t="s">
        <v>22546</v>
      </c>
      <c r="B12048" t="s">
        <v>22547</v>
      </c>
    </row>
    <row r="12049" spans="1:2" x14ac:dyDescent="0.25">
      <c r="A12049" t="s">
        <v>22548</v>
      </c>
      <c r="B12049" t="s">
        <v>4786</v>
      </c>
    </row>
    <row r="12050" spans="1:2" x14ac:dyDescent="0.25">
      <c r="A12050" t="s">
        <v>22549</v>
      </c>
      <c r="B12050" t="s">
        <v>22550</v>
      </c>
    </row>
    <row r="12051" spans="1:2" x14ac:dyDescent="0.25">
      <c r="A12051" t="s">
        <v>22551</v>
      </c>
      <c r="B12051" t="s">
        <v>22552</v>
      </c>
    </row>
    <row r="12052" spans="1:2" x14ac:dyDescent="0.25">
      <c r="A12052" t="s">
        <v>22553</v>
      </c>
      <c r="B12052" t="s">
        <v>22554</v>
      </c>
    </row>
    <row r="12053" spans="1:2" x14ac:dyDescent="0.25">
      <c r="A12053" t="s">
        <v>22555</v>
      </c>
      <c r="B12053" t="s">
        <v>22556</v>
      </c>
    </row>
    <row r="12054" spans="1:2" x14ac:dyDescent="0.25">
      <c r="A12054" t="s">
        <v>22557</v>
      </c>
      <c r="B12054" t="s">
        <v>22558</v>
      </c>
    </row>
    <row r="12055" spans="1:2" x14ac:dyDescent="0.25">
      <c r="A12055" t="s">
        <v>22559</v>
      </c>
      <c r="B12055" t="s">
        <v>9927</v>
      </c>
    </row>
    <row r="12056" spans="1:2" x14ac:dyDescent="0.25">
      <c r="A12056" t="s">
        <v>22560</v>
      </c>
      <c r="B12056" t="s">
        <v>22561</v>
      </c>
    </row>
    <row r="12057" spans="1:2" x14ac:dyDescent="0.25">
      <c r="A12057" t="s">
        <v>22562</v>
      </c>
      <c r="B12057" t="s">
        <v>12171</v>
      </c>
    </row>
    <row r="12058" spans="1:2" x14ac:dyDescent="0.25">
      <c r="A12058" t="s">
        <v>22587</v>
      </c>
      <c r="B12058" t="s">
        <v>22588</v>
      </c>
    </row>
    <row r="12059" spans="1:2" x14ac:dyDescent="0.25">
      <c r="A12059" t="s">
        <v>22565</v>
      </c>
      <c r="B12059" t="s">
        <v>2749</v>
      </c>
    </row>
    <row r="12060" spans="1:2" x14ac:dyDescent="0.25">
      <c r="A12060" t="s">
        <v>22566</v>
      </c>
      <c r="B12060" t="s">
        <v>12810</v>
      </c>
    </row>
    <row r="12061" spans="1:2" x14ac:dyDescent="0.25">
      <c r="A12061" t="s">
        <v>22567</v>
      </c>
      <c r="B12061" t="s">
        <v>10692</v>
      </c>
    </row>
    <row r="12062" spans="1:2" x14ac:dyDescent="0.25">
      <c r="A12062" t="s">
        <v>22568</v>
      </c>
      <c r="B12062" t="s">
        <v>5799</v>
      </c>
    </row>
    <row r="12063" spans="1:2" x14ac:dyDescent="0.25">
      <c r="A12063" t="s">
        <v>22569</v>
      </c>
      <c r="B12063" t="s">
        <v>2795</v>
      </c>
    </row>
    <row r="12064" spans="1:2" x14ac:dyDescent="0.25">
      <c r="A12064" t="s">
        <v>22570</v>
      </c>
      <c r="B12064" t="s">
        <v>8845</v>
      </c>
    </row>
    <row r="12065" spans="1:2" x14ac:dyDescent="0.25">
      <c r="A12065" t="s">
        <v>22571</v>
      </c>
      <c r="B12065" t="s">
        <v>22572</v>
      </c>
    </row>
    <row r="12066" spans="1:2" x14ac:dyDescent="0.25">
      <c r="A12066" t="s">
        <v>22573</v>
      </c>
      <c r="B12066" t="s">
        <v>2010</v>
      </c>
    </row>
    <row r="12067" spans="1:2" x14ac:dyDescent="0.25">
      <c r="A12067" t="s">
        <v>22574</v>
      </c>
      <c r="B12067" t="s">
        <v>2376</v>
      </c>
    </row>
    <row r="12068" spans="1:2" x14ac:dyDescent="0.25">
      <c r="A12068" t="s">
        <v>22575</v>
      </c>
      <c r="B12068" t="s">
        <v>22576</v>
      </c>
    </row>
    <row r="12069" spans="1:2" x14ac:dyDescent="0.25">
      <c r="A12069" t="s">
        <v>22577</v>
      </c>
      <c r="B12069" t="s">
        <v>22578</v>
      </c>
    </row>
    <row r="12070" spans="1:2" x14ac:dyDescent="0.25">
      <c r="A12070" t="s">
        <v>22579</v>
      </c>
      <c r="B12070" t="s">
        <v>11019</v>
      </c>
    </row>
    <row r="12071" spans="1:2" x14ac:dyDescent="0.25">
      <c r="A12071" t="s">
        <v>22580</v>
      </c>
      <c r="B12071" t="s">
        <v>22581</v>
      </c>
    </row>
    <row r="12072" spans="1:2" x14ac:dyDescent="0.25">
      <c r="A12072" t="s">
        <v>22582</v>
      </c>
      <c r="B12072" t="s">
        <v>22583</v>
      </c>
    </row>
    <row r="12073" spans="1:2" x14ac:dyDescent="0.25">
      <c r="A12073" t="s">
        <v>22584</v>
      </c>
      <c r="B12073" t="s">
        <v>13068</v>
      </c>
    </row>
    <row r="12074" spans="1:2" x14ac:dyDescent="0.25">
      <c r="A12074" t="s">
        <v>22585</v>
      </c>
      <c r="B12074" t="s">
        <v>22586</v>
      </c>
    </row>
    <row r="12075" spans="1:2" x14ac:dyDescent="0.25">
      <c r="A12075" t="s">
        <v>22625</v>
      </c>
      <c r="B12075" t="s">
        <v>22626</v>
      </c>
    </row>
    <row r="12076" spans="1:2" x14ac:dyDescent="0.25">
      <c r="A12076" t="s">
        <v>22589</v>
      </c>
      <c r="B12076" t="s">
        <v>5803</v>
      </c>
    </row>
    <row r="12077" spans="1:2" x14ac:dyDescent="0.25">
      <c r="A12077" t="s">
        <v>22590</v>
      </c>
      <c r="B12077" t="s">
        <v>22591</v>
      </c>
    </row>
    <row r="12078" spans="1:2" x14ac:dyDescent="0.25">
      <c r="A12078" t="s">
        <v>22592</v>
      </c>
      <c r="B12078" t="s">
        <v>22593</v>
      </c>
    </row>
    <row r="12079" spans="1:2" x14ac:dyDescent="0.25">
      <c r="A12079" t="s">
        <v>22594</v>
      </c>
      <c r="B12079" t="s">
        <v>12605</v>
      </c>
    </row>
    <row r="12080" spans="1:2" x14ac:dyDescent="0.25">
      <c r="A12080" t="s">
        <v>22595</v>
      </c>
      <c r="B12080" t="s">
        <v>3550</v>
      </c>
    </row>
    <row r="12081" spans="1:2" x14ac:dyDescent="0.25">
      <c r="A12081" t="s">
        <v>22596</v>
      </c>
      <c r="B12081" t="s">
        <v>22597</v>
      </c>
    </row>
    <row r="12082" spans="1:2" x14ac:dyDescent="0.25">
      <c r="A12082" t="s">
        <v>22598</v>
      </c>
      <c r="B12082" t="s">
        <v>22599</v>
      </c>
    </row>
    <row r="12083" spans="1:2" x14ac:dyDescent="0.25">
      <c r="A12083" t="s">
        <v>22600</v>
      </c>
      <c r="B12083" t="s">
        <v>16678</v>
      </c>
    </row>
    <row r="12084" spans="1:2" x14ac:dyDescent="0.25">
      <c r="A12084" t="s">
        <v>22601</v>
      </c>
      <c r="B12084" t="s">
        <v>5467</v>
      </c>
    </row>
    <row r="12085" spans="1:2" x14ac:dyDescent="0.25">
      <c r="A12085" t="s">
        <v>22602</v>
      </c>
      <c r="B12085" t="s">
        <v>22603</v>
      </c>
    </row>
    <row r="12086" spans="1:2" x14ac:dyDescent="0.25">
      <c r="A12086" t="s">
        <v>22604</v>
      </c>
      <c r="B12086" t="s">
        <v>22605</v>
      </c>
    </row>
    <row r="12087" spans="1:2" x14ac:dyDescent="0.25">
      <c r="A12087" t="s">
        <v>22606</v>
      </c>
      <c r="B12087" t="s">
        <v>15587</v>
      </c>
    </row>
    <row r="12088" spans="1:2" x14ac:dyDescent="0.25">
      <c r="A12088" t="s">
        <v>22607</v>
      </c>
      <c r="B12088" t="s">
        <v>22608</v>
      </c>
    </row>
    <row r="12089" spans="1:2" x14ac:dyDescent="0.25">
      <c r="A12089" t="s">
        <v>22609</v>
      </c>
      <c r="B12089" t="s">
        <v>8631</v>
      </c>
    </row>
    <row r="12090" spans="1:2" x14ac:dyDescent="0.25">
      <c r="A12090" t="s">
        <v>22610</v>
      </c>
      <c r="B12090" t="s">
        <v>3645</v>
      </c>
    </row>
    <row r="12091" spans="1:2" x14ac:dyDescent="0.25">
      <c r="A12091" t="s">
        <v>22611</v>
      </c>
      <c r="B12091" t="s">
        <v>22612</v>
      </c>
    </row>
    <row r="12092" spans="1:2" x14ac:dyDescent="0.25">
      <c r="A12092" t="s">
        <v>22613</v>
      </c>
      <c r="B12092" t="s">
        <v>22614</v>
      </c>
    </row>
    <row r="12093" spans="1:2" x14ac:dyDescent="0.25">
      <c r="A12093" t="s">
        <v>22615</v>
      </c>
      <c r="B12093" t="s">
        <v>19710</v>
      </c>
    </row>
    <row r="12094" spans="1:2" x14ac:dyDescent="0.25">
      <c r="A12094" t="s">
        <v>22616</v>
      </c>
      <c r="B12094" t="s">
        <v>11817</v>
      </c>
    </row>
    <row r="12095" spans="1:2" x14ac:dyDescent="0.25">
      <c r="A12095" t="s">
        <v>22617</v>
      </c>
      <c r="B12095" t="s">
        <v>22121</v>
      </c>
    </row>
    <row r="12096" spans="1:2" x14ac:dyDescent="0.25">
      <c r="A12096" t="s">
        <v>22618</v>
      </c>
      <c r="B12096" t="s">
        <v>22619</v>
      </c>
    </row>
    <row r="12097" spans="1:2" x14ac:dyDescent="0.25">
      <c r="A12097" t="s">
        <v>22620</v>
      </c>
      <c r="B12097" t="s">
        <v>2496</v>
      </c>
    </row>
    <row r="12098" spans="1:2" x14ac:dyDescent="0.25">
      <c r="A12098" t="s">
        <v>22621</v>
      </c>
      <c r="B12098" t="s">
        <v>15700</v>
      </c>
    </row>
    <row r="12099" spans="1:2" x14ac:dyDescent="0.25">
      <c r="A12099" t="s">
        <v>22622</v>
      </c>
      <c r="B12099" t="s">
        <v>22623</v>
      </c>
    </row>
    <row r="12100" spans="1:2" x14ac:dyDescent="0.25">
      <c r="A12100" t="s">
        <v>22624</v>
      </c>
      <c r="B12100" t="s">
        <v>5951</v>
      </c>
    </row>
    <row r="12101" spans="1:2" x14ac:dyDescent="0.25">
      <c r="A12101" t="s">
        <v>22647</v>
      </c>
      <c r="B12101" t="s">
        <v>22648</v>
      </c>
    </row>
    <row r="12102" spans="1:2" x14ac:dyDescent="0.25">
      <c r="A12102" t="s">
        <v>22627</v>
      </c>
      <c r="B12102" t="s">
        <v>22628</v>
      </c>
    </row>
    <row r="12103" spans="1:2" x14ac:dyDescent="0.25">
      <c r="A12103" t="s">
        <v>22629</v>
      </c>
      <c r="B12103" t="s">
        <v>22630</v>
      </c>
    </row>
    <row r="12104" spans="1:2" x14ac:dyDescent="0.25">
      <c r="A12104" t="s">
        <v>22631</v>
      </c>
      <c r="B12104" t="s">
        <v>5789</v>
      </c>
    </row>
    <row r="12105" spans="1:2" x14ac:dyDescent="0.25">
      <c r="A12105" t="s">
        <v>22632</v>
      </c>
      <c r="B12105" t="s">
        <v>2749</v>
      </c>
    </row>
    <row r="12106" spans="1:2" x14ac:dyDescent="0.25">
      <c r="A12106" t="s">
        <v>22633</v>
      </c>
      <c r="B12106" t="s">
        <v>22634</v>
      </c>
    </row>
    <row r="12107" spans="1:2" x14ac:dyDescent="0.25">
      <c r="A12107" t="s">
        <v>22635</v>
      </c>
      <c r="B12107" t="s">
        <v>9645</v>
      </c>
    </row>
    <row r="12108" spans="1:2" x14ac:dyDescent="0.25">
      <c r="A12108" t="s">
        <v>22636</v>
      </c>
      <c r="B12108" t="s">
        <v>22637</v>
      </c>
    </row>
    <row r="12109" spans="1:2" x14ac:dyDescent="0.25">
      <c r="A12109" t="s">
        <v>22638</v>
      </c>
      <c r="B12109" t="s">
        <v>16355</v>
      </c>
    </row>
    <row r="12110" spans="1:2" x14ac:dyDescent="0.25">
      <c r="A12110" t="s">
        <v>22639</v>
      </c>
      <c r="B12110" t="s">
        <v>4114</v>
      </c>
    </row>
    <row r="12111" spans="1:2" x14ac:dyDescent="0.25">
      <c r="A12111" t="s">
        <v>22640</v>
      </c>
      <c r="B12111" t="s">
        <v>9500</v>
      </c>
    </row>
    <row r="12112" spans="1:2" x14ac:dyDescent="0.25">
      <c r="A12112" t="s">
        <v>22641</v>
      </c>
      <c r="B12112" t="s">
        <v>22642</v>
      </c>
    </row>
    <row r="12113" spans="1:2" x14ac:dyDescent="0.25">
      <c r="A12113" t="s">
        <v>22643</v>
      </c>
      <c r="B12113" t="s">
        <v>2502</v>
      </c>
    </row>
    <row r="12114" spans="1:2" x14ac:dyDescent="0.25">
      <c r="A12114" t="s">
        <v>22644</v>
      </c>
      <c r="B12114" t="s">
        <v>5924</v>
      </c>
    </row>
    <row r="12115" spans="1:2" x14ac:dyDescent="0.25">
      <c r="A12115" t="s">
        <v>22645</v>
      </c>
      <c r="B12115" t="s">
        <v>22646</v>
      </c>
    </row>
    <row r="12116" spans="1:2" x14ac:dyDescent="0.25">
      <c r="A12116" t="s">
        <v>22689</v>
      </c>
      <c r="B12116" t="s">
        <v>22690</v>
      </c>
    </row>
    <row r="12117" spans="1:2" x14ac:dyDescent="0.25">
      <c r="A12117" t="s">
        <v>22649</v>
      </c>
      <c r="B12117" t="s">
        <v>11303</v>
      </c>
    </row>
    <row r="12118" spans="1:2" x14ac:dyDescent="0.25">
      <c r="A12118" t="s">
        <v>22650</v>
      </c>
      <c r="B12118" t="s">
        <v>22651</v>
      </c>
    </row>
    <row r="12119" spans="1:2" x14ac:dyDescent="0.25">
      <c r="A12119" t="s">
        <v>22652</v>
      </c>
      <c r="B12119" t="s">
        <v>12601</v>
      </c>
    </row>
    <row r="12120" spans="1:2" x14ac:dyDescent="0.25">
      <c r="A12120" t="s">
        <v>22653</v>
      </c>
      <c r="B12120" t="s">
        <v>2022</v>
      </c>
    </row>
    <row r="12121" spans="1:2" x14ac:dyDescent="0.25">
      <c r="A12121" t="s">
        <v>22654</v>
      </c>
      <c r="B12121" t="s">
        <v>2703</v>
      </c>
    </row>
    <row r="12122" spans="1:2" x14ac:dyDescent="0.25">
      <c r="A12122" t="s">
        <v>22655</v>
      </c>
      <c r="B12122" t="s">
        <v>22656</v>
      </c>
    </row>
    <row r="12123" spans="1:2" x14ac:dyDescent="0.25">
      <c r="A12123" t="s">
        <v>22657</v>
      </c>
      <c r="B12123" t="s">
        <v>15721</v>
      </c>
    </row>
    <row r="12124" spans="1:2" x14ac:dyDescent="0.25">
      <c r="A12124" t="s">
        <v>22658</v>
      </c>
      <c r="B12124" t="s">
        <v>5797</v>
      </c>
    </row>
    <row r="12125" spans="1:2" x14ac:dyDescent="0.25">
      <c r="A12125" t="s">
        <v>22659</v>
      </c>
      <c r="B12125" t="s">
        <v>14677</v>
      </c>
    </row>
    <row r="12126" spans="1:2" x14ac:dyDescent="0.25">
      <c r="A12126" t="s">
        <v>22660</v>
      </c>
      <c r="B12126" t="s">
        <v>22661</v>
      </c>
    </row>
    <row r="12127" spans="1:2" x14ac:dyDescent="0.25">
      <c r="A12127" t="s">
        <v>22662</v>
      </c>
      <c r="B12127" t="s">
        <v>16094</v>
      </c>
    </row>
    <row r="12128" spans="1:2" x14ac:dyDescent="0.25">
      <c r="A12128" t="s">
        <v>22663</v>
      </c>
      <c r="B12128" t="s">
        <v>5827</v>
      </c>
    </row>
    <row r="12129" spans="1:2" x14ac:dyDescent="0.25">
      <c r="A12129" t="s">
        <v>22664</v>
      </c>
      <c r="B12129" t="s">
        <v>22665</v>
      </c>
    </row>
    <row r="12130" spans="1:2" x14ac:dyDescent="0.25">
      <c r="A12130" t="s">
        <v>22666</v>
      </c>
      <c r="B12130" t="s">
        <v>11303</v>
      </c>
    </row>
    <row r="12131" spans="1:2" x14ac:dyDescent="0.25">
      <c r="A12131" t="s">
        <v>22667</v>
      </c>
      <c r="B12131" t="s">
        <v>11314</v>
      </c>
    </row>
    <row r="12132" spans="1:2" x14ac:dyDescent="0.25">
      <c r="A12132" t="s">
        <v>22668</v>
      </c>
      <c r="B12132" t="s">
        <v>15372</v>
      </c>
    </row>
    <row r="12133" spans="1:2" x14ac:dyDescent="0.25">
      <c r="A12133" t="s">
        <v>22669</v>
      </c>
      <c r="B12133" t="s">
        <v>22670</v>
      </c>
    </row>
    <row r="12134" spans="1:2" x14ac:dyDescent="0.25">
      <c r="A12134" t="s">
        <v>22671</v>
      </c>
      <c r="B12134" t="s">
        <v>11577</v>
      </c>
    </row>
    <row r="12135" spans="1:2" x14ac:dyDescent="0.25">
      <c r="A12135" t="s">
        <v>22672</v>
      </c>
      <c r="B12135" t="s">
        <v>11960</v>
      </c>
    </row>
    <row r="12136" spans="1:2" x14ac:dyDescent="0.25">
      <c r="A12136" t="s">
        <v>22673</v>
      </c>
      <c r="B12136" t="s">
        <v>2587</v>
      </c>
    </row>
    <row r="12137" spans="1:2" x14ac:dyDescent="0.25">
      <c r="A12137" t="s">
        <v>22674</v>
      </c>
      <c r="B12137" t="s">
        <v>10072</v>
      </c>
    </row>
    <row r="12138" spans="1:2" x14ac:dyDescent="0.25">
      <c r="A12138" t="s">
        <v>22675</v>
      </c>
      <c r="B12138" t="s">
        <v>5254</v>
      </c>
    </row>
    <row r="12139" spans="1:2" x14ac:dyDescent="0.25">
      <c r="A12139" t="s">
        <v>22676</v>
      </c>
      <c r="B12139" t="s">
        <v>22677</v>
      </c>
    </row>
    <row r="12140" spans="1:2" x14ac:dyDescent="0.25">
      <c r="A12140" t="s">
        <v>22678</v>
      </c>
      <c r="B12140" t="s">
        <v>4300</v>
      </c>
    </row>
    <row r="12141" spans="1:2" x14ac:dyDescent="0.25">
      <c r="A12141" t="s">
        <v>22679</v>
      </c>
      <c r="B12141" t="s">
        <v>22680</v>
      </c>
    </row>
    <row r="12142" spans="1:2" x14ac:dyDescent="0.25">
      <c r="A12142" t="s">
        <v>22681</v>
      </c>
      <c r="B12142" t="s">
        <v>3572</v>
      </c>
    </row>
    <row r="12143" spans="1:2" x14ac:dyDescent="0.25">
      <c r="A12143" t="s">
        <v>22682</v>
      </c>
      <c r="B12143" t="s">
        <v>22683</v>
      </c>
    </row>
    <row r="12144" spans="1:2" x14ac:dyDescent="0.25">
      <c r="A12144" t="s">
        <v>22684</v>
      </c>
      <c r="B12144" t="s">
        <v>5235</v>
      </c>
    </row>
    <row r="12145" spans="1:2" x14ac:dyDescent="0.25">
      <c r="A12145" t="s">
        <v>22685</v>
      </c>
      <c r="B12145" t="s">
        <v>2742</v>
      </c>
    </row>
    <row r="12146" spans="1:2" x14ac:dyDescent="0.25">
      <c r="A12146" t="s">
        <v>22686</v>
      </c>
      <c r="B12146" t="s">
        <v>22687</v>
      </c>
    </row>
    <row r="12147" spans="1:2" x14ac:dyDescent="0.25">
      <c r="A12147" t="s">
        <v>22688</v>
      </c>
      <c r="B12147" t="s">
        <v>1927</v>
      </c>
    </row>
    <row r="12148" spans="1:2" x14ac:dyDescent="0.25">
      <c r="A12148" t="s">
        <v>22737</v>
      </c>
      <c r="B12148" t="s">
        <v>22738</v>
      </c>
    </row>
    <row r="12149" spans="1:2" x14ac:dyDescent="0.25">
      <c r="A12149" t="s">
        <v>22691</v>
      </c>
      <c r="B12149" t="s">
        <v>4798</v>
      </c>
    </row>
    <row r="12150" spans="1:2" x14ac:dyDescent="0.25">
      <c r="A12150" t="s">
        <v>22692</v>
      </c>
      <c r="B12150" t="s">
        <v>22693</v>
      </c>
    </row>
    <row r="12151" spans="1:2" x14ac:dyDescent="0.25">
      <c r="A12151" t="s">
        <v>22694</v>
      </c>
      <c r="B12151" t="s">
        <v>15508</v>
      </c>
    </row>
    <row r="12152" spans="1:2" x14ac:dyDescent="0.25">
      <c r="A12152" t="s">
        <v>22695</v>
      </c>
      <c r="B12152" t="s">
        <v>16714</v>
      </c>
    </row>
    <row r="12153" spans="1:2" x14ac:dyDescent="0.25">
      <c r="A12153" t="s">
        <v>22696</v>
      </c>
      <c r="B12153" t="s">
        <v>10232</v>
      </c>
    </row>
    <row r="12154" spans="1:2" x14ac:dyDescent="0.25">
      <c r="A12154" t="s">
        <v>22697</v>
      </c>
      <c r="B12154" t="s">
        <v>20502</v>
      </c>
    </row>
    <row r="12155" spans="1:2" x14ac:dyDescent="0.25">
      <c r="A12155" t="s">
        <v>22698</v>
      </c>
      <c r="B12155" t="s">
        <v>15673</v>
      </c>
    </row>
    <row r="12156" spans="1:2" x14ac:dyDescent="0.25">
      <c r="A12156" t="s">
        <v>22699</v>
      </c>
      <c r="B12156" t="s">
        <v>22700</v>
      </c>
    </row>
    <row r="12157" spans="1:2" x14ac:dyDescent="0.25">
      <c r="A12157" t="s">
        <v>22701</v>
      </c>
      <c r="B12157" t="s">
        <v>22702</v>
      </c>
    </row>
    <row r="12158" spans="1:2" x14ac:dyDescent="0.25">
      <c r="A12158" t="s">
        <v>22703</v>
      </c>
      <c r="B12158" t="s">
        <v>22704</v>
      </c>
    </row>
    <row r="12159" spans="1:2" x14ac:dyDescent="0.25">
      <c r="A12159" t="s">
        <v>22705</v>
      </c>
      <c r="B12159" t="s">
        <v>4239</v>
      </c>
    </row>
    <row r="12160" spans="1:2" x14ac:dyDescent="0.25">
      <c r="A12160" t="s">
        <v>22706</v>
      </c>
      <c r="B12160" t="s">
        <v>1947</v>
      </c>
    </row>
    <row r="12161" spans="1:2" x14ac:dyDescent="0.25">
      <c r="A12161" t="s">
        <v>22707</v>
      </c>
      <c r="B12161" t="s">
        <v>9098</v>
      </c>
    </row>
    <row r="12162" spans="1:2" x14ac:dyDescent="0.25">
      <c r="A12162" t="s">
        <v>22708</v>
      </c>
      <c r="B12162" t="s">
        <v>4798</v>
      </c>
    </row>
    <row r="12163" spans="1:2" x14ac:dyDescent="0.25">
      <c r="A12163" t="s">
        <v>22709</v>
      </c>
      <c r="B12163" t="s">
        <v>22710</v>
      </c>
    </row>
    <row r="12164" spans="1:2" x14ac:dyDescent="0.25">
      <c r="A12164" t="s">
        <v>22711</v>
      </c>
      <c r="B12164" t="s">
        <v>5759</v>
      </c>
    </row>
    <row r="12165" spans="1:2" x14ac:dyDescent="0.25">
      <c r="A12165" t="s">
        <v>22712</v>
      </c>
      <c r="B12165" t="s">
        <v>5983</v>
      </c>
    </row>
    <row r="12166" spans="1:2" x14ac:dyDescent="0.25">
      <c r="A12166" t="s">
        <v>22713</v>
      </c>
      <c r="B12166" t="s">
        <v>22714</v>
      </c>
    </row>
    <row r="12167" spans="1:2" x14ac:dyDescent="0.25">
      <c r="A12167" t="s">
        <v>22715</v>
      </c>
      <c r="B12167" t="s">
        <v>5850</v>
      </c>
    </row>
    <row r="12168" spans="1:2" x14ac:dyDescent="0.25">
      <c r="A12168" t="s">
        <v>22716</v>
      </c>
      <c r="B12168" t="s">
        <v>11754</v>
      </c>
    </row>
    <row r="12169" spans="1:2" x14ac:dyDescent="0.25">
      <c r="A12169" t="s">
        <v>22717</v>
      </c>
      <c r="B12169" t="s">
        <v>22718</v>
      </c>
    </row>
    <row r="12170" spans="1:2" x14ac:dyDescent="0.25">
      <c r="A12170" t="s">
        <v>22719</v>
      </c>
      <c r="B12170" t="s">
        <v>5858</v>
      </c>
    </row>
    <row r="12171" spans="1:2" x14ac:dyDescent="0.25">
      <c r="A12171" t="s">
        <v>22720</v>
      </c>
      <c r="B12171" t="s">
        <v>22721</v>
      </c>
    </row>
    <row r="12172" spans="1:2" x14ac:dyDescent="0.25">
      <c r="A12172" t="s">
        <v>22722</v>
      </c>
      <c r="B12172" t="s">
        <v>22723</v>
      </c>
    </row>
    <row r="12173" spans="1:2" x14ac:dyDescent="0.25">
      <c r="A12173" t="s">
        <v>22724</v>
      </c>
      <c r="B12173" t="s">
        <v>22725</v>
      </c>
    </row>
    <row r="12174" spans="1:2" x14ac:dyDescent="0.25">
      <c r="A12174" t="s">
        <v>22726</v>
      </c>
      <c r="B12174" t="s">
        <v>22727</v>
      </c>
    </row>
    <row r="12175" spans="1:2" x14ac:dyDescent="0.25">
      <c r="A12175" t="s">
        <v>22728</v>
      </c>
      <c r="B12175" t="s">
        <v>2556</v>
      </c>
    </row>
    <row r="12176" spans="1:2" x14ac:dyDescent="0.25">
      <c r="A12176" t="s">
        <v>22729</v>
      </c>
      <c r="B12176" t="s">
        <v>22730</v>
      </c>
    </row>
    <row r="12177" spans="1:2" x14ac:dyDescent="0.25">
      <c r="A12177" t="s">
        <v>22731</v>
      </c>
      <c r="B12177" t="s">
        <v>15696</v>
      </c>
    </row>
    <row r="12178" spans="1:2" x14ac:dyDescent="0.25">
      <c r="A12178" t="s">
        <v>22732</v>
      </c>
      <c r="B12178" t="s">
        <v>8556</v>
      </c>
    </row>
    <row r="12179" spans="1:2" x14ac:dyDescent="0.25">
      <c r="A12179" t="s">
        <v>22733</v>
      </c>
      <c r="B12179" t="s">
        <v>22734</v>
      </c>
    </row>
    <row r="12180" spans="1:2" x14ac:dyDescent="0.25">
      <c r="A12180" t="s">
        <v>22735</v>
      </c>
      <c r="B12180" t="s">
        <v>2560</v>
      </c>
    </row>
    <row r="12181" spans="1:2" x14ac:dyDescent="0.25">
      <c r="A12181" t="s">
        <v>22736</v>
      </c>
      <c r="B12181" t="s">
        <v>5048</v>
      </c>
    </row>
    <row r="12182" spans="1:2" x14ac:dyDescent="0.25">
      <c r="A12182" t="s">
        <v>22781</v>
      </c>
      <c r="B12182" t="s">
        <v>22782</v>
      </c>
    </row>
    <row r="12183" spans="1:2" x14ac:dyDescent="0.25">
      <c r="A12183" t="s">
        <v>22739</v>
      </c>
      <c r="B12183" t="s">
        <v>22718</v>
      </c>
    </row>
    <row r="12184" spans="1:2" x14ac:dyDescent="0.25">
      <c r="A12184" t="s">
        <v>22740</v>
      </c>
      <c r="B12184" t="s">
        <v>22741</v>
      </c>
    </row>
    <row r="12185" spans="1:2" x14ac:dyDescent="0.25">
      <c r="A12185" t="s">
        <v>22742</v>
      </c>
      <c r="B12185" t="s">
        <v>22743</v>
      </c>
    </row>
    <row r="12186" spans="1:2" x14ac:dyDescent="0.25">
      <c r="A12186" t="s">
        <v>22744</v>
      </c>
      <c r="B12186" t="s">
        <v>13035</v>
      </c>
    </row>
    <row r="12187" spans="1:2" x14ac:dyDescent="0.25">
      <c r="A12187" t="s">
        <v>22745</v>
      </c>
      <c r="B12187" t="s">
        <v>22746</v>
      </c>
    </row>
    <row r="12188" spans="1:2" x14ac:dyDescent="0.25">
      <c r="A12188" t="s">
        <v>22747</v>
      </c>
      <c r="B12188" t="s">
        <v>22748</v>
      </c>
    </row>
    <row r="12189" spans="1:2" x14ac:dyDescent="0.25">
      <c r="A12189" t="s">
        <v>22749</v>
      </c>
      <c r="B12189" t="s">
        <v>3220</v>
      </c>
    </row>
    <row r="12190" spans="1:2" x14ac:dyDescent="0.25">
      <c r="A12190" t="s">
        <v>22750</v>
      </c>
      <c r="B12190" t="s">
        <v>22751</v>
      </c>
    </row>
    <row r="12191" spans="1:2" x14ac:dyDescent="0.25">
      <c r="A12191" t="s">
        <v>22752</v>
      </c>
      <c r="B12191" t="s">
        <v>22753</v>
      </c>
    </row>
    <row r="12192" spans="1:2" x14ac:dyDescent="0.25">
      <c r="A12192" t="s">
        <v>22754</v>
      </c>
      <c r="B12192" t="s">
        <v>3633</v>
      </c>
    </row>
    <row r="12193" spans="1:2" x14ac:dyDescent="0.25">
      <c r="A12193" t="s">
        <v>22755</v>
      </c>
      <c r="B12193" t="s">
        <v>5810</v>
      </c>
    </row>
    <row r="12194" spans="1:2" x14ac:dyDescent="0.25">
      <c r="A12194" t="s">
        <v>22756</v>
      </c>
      <c r="B12194" t="s">
        <v>22757</v>
      </c>
    </row>
    <row r="12195" spans="1:2" x14ac:dyDescent="0.25">
      <c r="A12195" t="s">
        <v>22758</v>
      </c>
      <c r="B12195" t="s">
        <v>22759</v>
      </c>
    </row>
    <row r="12196" spans="1:2" x14ac:dyDescent="0.25">
      <c r="A12196" t="s">
        <v>22760</v>
      </c>
      <c r="B12196" t="s">
        <v>2215</v>
      </c>
    </row>
    <row r="12197" spans="1:2" x14ac:dyDescent="0.25">
      <c r="A12197" t="s">
        <v>22761</v>
      </c>
      <c r="B12197" t="s">
        <v>22762</v>
      </c>
    </row>
    <row r="12198" spans="1:2" x14ac:dyDescent="0.25">
      <c r="A12198" t="s">
        <v>22763</v>
      </c>
      <c r="B12198" t="s">
        <v>20246</v>
      </c>
    </row>
    <row r="12199" spans="1:2" x14ac:dyDescent="0.25">
      <c r="A12199" t="s">
        <v>22764</v>
      </c>
      <c r="B12199" t="s">
        <v>22765</v>
      </c>
    </row>
    <row r="12200" spans="1:2" x14ac:dyDescent="0.25">
      <c r="A12200" t="s">
        <v>22766</v>
      </c>
      <c r="B12200" t="s">
        <v>15578</v>
      </c>
    </row>
    <row r="12201" spans="1:2" x14ac:dyDescent="0.25">
      <c r="A12201" t="s">
        <v>22767</v>
      </c>
      <c r="B12201" t="s">
        <v>22768</v>
      </c>
    </row>
    <row r="12202" spans="1:2" x14ac:dyDescent="0.25">
      <c r="A12202" t="s">
        <v>22769</v>
      </c>
      <c r="B12202" t="s">
        <v>15391</v>
      </c>
    </row>
    <row r="12203" spans="1:2" x14ac:dyDescent="0.25">
      <c r="A12203" t="s">
        <v>22770</v>
      </c>
      <c r="B12203" t="s">
        <v>5873</v>
      </c>
    </row>
    <row r="12204" spans="1:2" x14ac:dyDescent="0.25">
      <c r="A12204" t="s">
        <v>22771</v>
      </c>
      <c r="B12204" t="s">
        <v>10907</v>
      </c>
    </row>
    <row r="12205" spans="1:2" x14ac:dyDescent="0.25">
      <c r="A12205" t="s">
        <v>22772</v>
      </c>
      <c r="B12205" t="s">
        <v>8497</v>
      </c>
    </row>
    <row r="12206" spans="1:2" x14ac:dyDescent="0.25">
      <c r="A12206" t="s">
        <v>22773</v>
      </c>
      <c r="B12206" t="s">
        <v>11881</v>
      </c>
    </row>
    <row r="12207" spans="1:2" x14ac:dyDescent="0.25">
      <c r="A12207" t="s">
        <v>22774</v>
      </c>
      <c r="B12207" t="s">
        <v>15401</v>
      </c>
    </row>
    <row r="12208" spans="1:2" x14ac:dyDescent="0.25">
      <c r="A12208" t="s">
        <v>22775</v>
      </c>
      <c r="B12208" t="s">
        <v>15893</v>
      </c>
    </row>
    <row r="12209" spans="1:2" x14ac:dyDescent="0.25">
      <c r="A12209" t="s">
        <v>22776</v>
      </c>
      <c r="B12209" t="s">
        <v>22777</v>
      </c>
    </row>
    <row r="12210" spans="1:2" x14ac:dyDescent="0.25">
      <c r="A12210" t="s">
        <v>22778</v>
      </c>
      <c r="B12210" t="s">
        <v>8186</v>
      </c>
    </row>
    <row r="12211" spans="1:2" x14ac:dyDescent="0.25">
      <c r="A12211" t="s">
        <v>22779</v>
      </c>
      <c r="B12211" t="s">
        <v>22780</v>
      </c>
    </row>
    <row r="12212" spans="1:2" x14ac:dyDescent="0.25">
      <c r="A12212" t="s">
        <v>22840</v>
      </c>
      <c r="B12212" t="s">
        <v>22841</v>
      </c>
    </row>
    <row r="12213" spans="1:2" x14ac:dyDescent="0.25">
      <c r="A12213" t="s">
        <v>22783</v>
      </c>
      <c r="B12213" t="s">
        <v>21974</v>
      </c>
    </row>
    <row r="12214" spans="1:2" x14ac:dyDescent="0.25">
      <c r="A12214" t="s">
        <v>22784</v>
      </c>
      <c r="B12214" t="s">
        <v>22785</v>
      </c>
    </row>
    <row r="12215" spans="1:2" x14ac:dyDescent="0.25">
      <c r="A12215" t="s">
        <v>22786</v>
      </c>
      <c r="B12215" t="s">
        <v>8411</v>
      </c>
    </row>
    <row r="12216" spans="1:2" x14ac:dyDescent="0.25">
      <c r="A12216" t="s">
        <v>22787</v>
      </c>
      <c r="B12216" t="s">
        <v>2340</v>
      </c>
    </row>
    <row r="12217" spans="1:2" x14ac:dyDescent="0.25">
      <c r="A12217" t="s">
        <v>22788</v>
      </c>
      <c r="B12217" t="s">
        <v>3630</v>
      </c>
    </row>
    <row r="12218" spans="1:2" x14ac:dyDescent="0.25">
      <c r="A12218" t="s">
        <v>22789</v>
      </c>
      <c r="B12218" t="s">
        <v>22790</v>
      </c>
    </row>
    <row r="12219" spans="1:2" x14ac:dyDescent="0.25">
      <c r="A12219" t="s">
        <v>22791</v>
      </c>
      <c r="B12219" t="s">
        <v>8805</v>
      </c>
    </row>
    <row r="12220" spans="1:2" x14ac:dyDescent="0.25">
      <c r="A12220" t="s">
        <v>22792</v>
      </c>
      <c r="B12220" t="s">
        <v>3238</v>
      </c>
    </row>
    <row r="12221" spans="1:2" x14ac:dyDescent="0.25">
      <c r="A12221" t="s">
        <v>22793</v>
      </c>
      <c r="B12221" t="s">
        <v>11424</v>
      </c>
    </row>
    <row r="12222" spans="1:2" x14ac:dyDescent="0.25">
      <c r="A12222" t="s">
        <v>22794</v>
      </c>
      <c r="B12222" t="s">
        <v>22795</v>
      </c>
    </row>
    <row r="12223" spans="1:2" x14ac:dyDescent="0.25">
      <c r="A12223" t="s">
        <v>22796</v>
      </c>
      <c r="B12223" t="s">
        <v>22797</v>
      </c>
    </row>
    <row r="12224" spans="1:2" x14ac:dyDescent="0.25">
      <c r="A12224" t="s">
        <v>22798</v>
      </c>
      <c r="B12224" t="s">
        <v>22799</v>
      </c>
    </row>
    <row r="12225" spans="1:2" x14ac:dyDescent="0.25">
      <c r="A12225" t="s">
        <v>22800</v>
      </c>
      <c r="B12225" t="s">
        <v>5117</v>
      </c>
    </row>
    <row r="12226" spans="1:2" x14ac:dyDescent="0.25">
      <c r="A12226" t="s">
        <v>22801</v>
      </c>
      <c r="B12226" t="s">
        <v>3518</v>
      </c>
    </row>
    <row r="12227" spans="1:2" x14ac:dyDescent="0.25">
      <c r="A12227" t="s">
        <v>22802</v>
      </c>
      <c r="B12227" t="s">
        <v>3198</v>
      </c>
    </row>
    <row r="12228" spans="1:2" x14ac:dyDescent="0.25">
      <c r="A12228" t="s">
        <v>22803</v>
      </c>
      <c r="B12228" t="s">
        <v>16061</v>
      </c>
    </row>
    <row r="12229" spans="1:2" x14ac:dyDescent="0.25">
      <c r="A12229" t="s">
        <v>22804</v>
      </c>
      <c r="B12229" t="s">
        <v>2747</v>
      </c>
    </row>
    <row r="12230" spans="1:2" x14ac:dyDescent="0.25">
      <c r="A12230" t="s">
        <v>22805</v>
      </c>
      <c r="B12230" t="s">
        <v>22806</v>
      </c>
    </row>
    <row r="12231" spans="1:2" x14ac:dyDescent="0.25">
      <c r="A12231" t="s">
        <v>22807</v>
      </c>
      <c r="B12231" t="s">
        <v>3651</v>
      </c>
    </row>
    <row r="12232" spans="1:2" x14ac:dyDescent="0.25">
      <c r="A12232" t="s">
        <v>22808</v>
      </c>
      <c r="B12232" t="s">
        <v>8445</v>
      </c>
    </row>
    <row r="12233" spans="1:2" x14ac:dyDescent="0.25">
      <c r="A12233" t="s">
        <v>22809</v>
      </c>
      <c r="B12233" t="s">
        <v>22810</v>
      </c>
    </row>
    <row r="12234" spans="1:2" x14ac:dyDescent="0.25">
      <c r="A12234" t="s">
        <v>22811</v>
      </c>
      <c r="B12234" t="s">
        <v>5438</v>
      </c>
    </row>
    <row r="12235" spans="1:2" x14ac:dyDescent="0.25">
      <c r="A12235" t="s">
        <v>22812</v>
      </c>
      <c r="B12235" t="s">
        <v>22813</v>
      </c>
    </row>
    <row r="12236" spans="1:2" x14ac:dyDescent="0.25">
      <c r="A12236" t="s">
        <v>22814</v>
      </c>
      <c r="B12236" t="s">
        <v>5871</v>
      </c>
    </row>
    <row r="12237" spans="1:2" x14ac:dyDescent="0.25">
      <c r="A12237" t="s">
        <v>22815</v>
      </c>
      <c r="B12237" t="s">
        <v>22816</v>
      </c>
    </row>
    <row r="12238" spans="1:2" x14ac:dyDescent="0.25">
      <c r="A12238" t="s">
        <v>22817</v>
      </c>
      <c r="B12238" t="s">
        <v>2120</v>
      </c>
    </row>
    <row r="12239" spans="1:2" x14ac:dyDescent="0.25">
      <c r="A12239" t="s">
        <v>22818</v>
      </c>
      <c r="B12239" t="s">
        <v>22819</v>
      </c>
    </row>
    <row r="12240" spans="1:2" x14ac:dyDescent="0.25">
      <c r="A12240" t="s">
        <v>22820</v>
      </c>
      <c r="B12240" t="s">
        <v>22400</v>
      </c>
    </row>
    <row r="12241" spans="1:2" x14ac:dyDescent="0.25">
      <c r="A12241" t="s">
        <v>22821</v>
      </c>
      <c r="B12241" t="s">
        <v>22822</v>
      </c>
    </row>
    <row r="12242" spans="1:2" x14ac:dyDescent="0.25">
      <c r="A12242" t="s">
        <v>22823</v>
      </c>
      <c r="B12242" t="s">
        <v>22824</v>
      </c>
    </row>
    <row r="12243" spans="1:2" x14ac:dyDescent="0.25">
      <c r="A12243" t="s">
        <v>22825</v>
      </c>
      <c r="B12243" t="s">
        <v>22826</v>
      </c>
    </row>
    <row r="12244" spans="1:2" x14ac:dyDescent="0.25">
      <c r="A12244" t="s">
        <v>22827</v>
      </c>
      <c r="B12244" t="s">
        <v>11789</v>
      </c>
    </row>
    <row r="12245" spans="1:2" x14ac:dyDescent="0.25">
      <c r="A12245" t="s">
        <v>22828</v>
      </c>
      <c r="B12245" t="s">
        <v>22829</v>
      </c>
    </row>
    <row r="12246" spans="1:2" x14ac:dyDescent="0.25">
      <c r="A12246" t="s">
        <v>22830</v>
      </c>
      <c r="B12246" t="s">
        <v>2878</v>
      </c>
    </row>
    <row r="12247" spans="1:2" x14ac:dyDescent="0.25">
      <c r="A12247" t="s">
        <v>22831</v>
      </c>
      <c r="B12247" t="s">
        <v>22832</v>
      </c>
    </row>
    <row r="12248" spans="1:2" x14ac:dyDescent="0.25">
      <c r="A12248" t="s">
        <v>22833</v>
      </c>
      <c r="B12248" t="s">
        <v>22834</v>
      </c>
    </row>
    <row r="12249" spans="1:2" x14ac:dyDescent="0.25">
      <c r="A12249" t="s">
        <v>22835</v>
      </c>
      <c r="B12249" t="s">
        <v>22836</v>
      </c>
    </row>
    <row r="12250" spans="1:2" x14ac:dyDescent="0.25">
      <c r="A12250" t="s">
        <v>22837</v>
      </c>
      <c r="B12250" t="s">
        <v>22838</v>
      </c>
    </row>
    <row r="12251" spans="1:2" x14ac:dyDescent="0.25">
      <c r="A12251" t="s">
        <v>22839</v>
      </c>
      <c r="B12251" t="s">
        <v>5991</v>
      </c>
    </row>
    <row r="12252" spans="1:2" x14ac:dyDescent="0.25">
      <c r="A12252" t="s">
        <v>22865</v>
      </c>
      <c r="B12252" t="s">
        <v>22866</v>
      </c>
    </row>
    <row r="12253" spans="1:2" x14ac:dyDescent="0.25">
      <c r="A12253" t="s">
        <v>22842</v>
      </c>
      <c r="B12253" t="s">
        <v>19041</v>
      </c>
    </row>
    <row r="12254" spans="1:2" x14ac:dyDescent="0.25">
      <c r="A12254" t="s">
        <v>22843</v>
      </c>
      <c r="B12254" t="s">
        <v>22844</v>
      </c>
    </row>
    <row r="12255" spans="1:2" x14ac:dyDescent="0.25">
      <c r="A12255" t="s">
        <v>22845</v>
      </c>
      <c r="B12255" t="s">
        <v>10688</v>
      </c>
    </row>
    <row r="12256" spans="1:2" x14ac:dyDescent="0.25">
      <c r="A12256" t="s">
        <v>22846</v>
      </c>
      <c r="B12256" t="s">
        <v>3090</v>
      </c>
    </row>
    <row r="12257" spans="1:2" x14ac:dyDescent="0.25">
      <c r="A12257" t="s">
        <v>22847</v>
      </c>
      <c r="B12257" t="s">
        <v>21345</v>
      </c>
    </row>
    <row r="12258" spans="1:2" x14ac:dyDescent="0.25">
      <c r="A12258" t="s">
        <v>22848</v>
      </c>
      <c r="B12258" t="s">
        <v>3195</v>
      </c>
    </row>
    <row r="12259" spans="1:2" x14ac:dyDescent="0.25">
      <c r="A12259" t="s">
        <v>22849</v>
      </c>
      <c r="B12259" t="s">
        <v>2338</v>
      </c>
    </row>
    <row r="12260" spans="1:2" x14ac:dyDescent="0.25">
      <c r="A12260" t="s">
        <v>22850</v>
      </c>
      <c r="B12260" t="s">
        <v>22851</v>
      </c>
    </row>
    <row r="12261" spans="1:2" x14ac:dyDescent="0.25">
      <c r="A12261" t="s">
        <v>22852</v>
      </c>
      <c r="B12261" t="s">
        <v>15387</v>
      </c>
    </row>
    <row r="12262" spans="1:2" x14ac:dyDescent="0.25">
      <c r="A12262" t="s">
        <v>22853</v>
      </c>
      <c r="B12262" t="s">
        <v>6091</v>
      </c>
    </row>
    <row r="12263" spans="1:2" x14ac:dyDescent="0.25">
      <c r="A12263" t="s">
        <v>22854</v>
      </c>
      <c r="B12263" t="s">
        <v>22855</v>
      </c>
    </row>
    <row r="12264" spans="1:2" x14ac:dyDescent="0.25">
      <c r="A12264" t="s">
        <v>22856</v>
      </c>
      <c r="B12264" t="s">
        <v>12026</v>
      </c>
    </row>
    <row r="12265" spans="1:2" x14ac:dyDescent="0.25">
      <c r="A12265" t="s">
        <v>22857</v>
      </c>
      <c r="B12265" t="s">
        <v>22858</v>
      </c>
    </row>
    <row r="12266" spans="1:2" x14ac:dyDescent="0.25">
      <c r="A12266" t="s">
        <v>22859</v>
      </c>
      <c r="B12266" t="s">
        <v>22860</v>
      </c>
    </row>
    <row r="12267" spans="1:2" x14ac:dyDescent="0.25">
      <c r="A12267" t="s">
        <v>22861</v>
      </c>
      <c r="B12267" t="s">
        <v>19041</v>
      </c>
    </row>
    <row r="12268" spans="1:2" x14ac:dyDescent="0.25">
      <c r="A12268" t="s">
        <v>22862</v>
      </c>
      <c r="B12268" t="s">
        <v>22863</v>
      </c>
    </row>
    <row r="12269" spans="1:2" x14ac:dyDescent="0.25">
      <c r="A12269" t="s">
        <v>22864</v>
      </c>
      <c r="B12269" t="s">
        <v>22863</v>
      </c>
    </row>
    <row r="12270" spans="1:2" x14ac:dyDescent="0.25">
      <c r="A12270" t="s">
        <v>22890</v>
      </c>
      <c r="B12270" t="s">
        <v>22891</v>
      </c>
    </row>
    <row r="12271" spans="1:2" x14ac:dyDescent="0.25">
      <c r="A12271" t="s">
        <v>22867</v>
      </c>
      <c r="B12271" t="s">
        <v>11817</v>
      </c>
    </row>
    <row r="12272" spans="1:2" x14ac:dyDescent="0.25">
      <c r="A12272" t="s">
        <v>22868</v>
      </c>
      <c r="B12272" t="s">
        <v>12948</v>
      </c>
    </row>
    <row r="12273" spans="1:2" x14ac:dyDescent="0.25">
      <c r="A12273" t="s">
        <v>22869</v>
      </c>
      <c r="B12273" t="s">
        <v>8683</v>
      </c>
    </row>
    <row r="12274" spans="1:2" x14ac:dyDescent="0.25">
      <c r="A12274" t="s">
        <v>22870</v>
      </c>
      <c r="B12274" t="s">
        <v>12402</v>
      </c>
    </row>
    <row r="12275" spans="1:2" x14ac:dyDescent="0.25">
      <c r="A12275" t="s">
        <v>22871</v>
      </c>
      <c r="B12275" t="s">
        <v>3950</v>
      </c>
    </row>
    <row r="12276" spans="1:2" x14ac:dyDescent="0.25">
      <c r="A12276" t="s">
        <v>22872</v>
      </c>
      <c r="B12276" t="s">
        <v>22873</v>
      </c>
    </row>
    <row r="12277" spans="1:2" x14ac:dyDescent="0.25">
      <c r="A12277" t="s">
        <v>22874</v>
      </c>
      <c r="B12277" t="s">
        <v>12445</v>
      </c>
    </row>
    <row r="12278" spans="1:2" x14ac:dyDescent="0.25">
      <c r="A12278" t="s">
        <v>22875</v>
      </c>
      <c r="B12278" t="s">
        <v>22876</v>
      </c>
    </row>
    <row r="12279" spans="1:2" x14ac:dyDescent="0.25">
      <c r="A12279" t="s">
        <v>22877</v>
      </c>
      <c r="B12279" t="s">
        <v>22370</v>
      </c>
    </row>
    <row r="12280" spans="1:2" x14ac:dyDescent="0.25">
      <c r="A12280" t="s">
        <v>22878</v>
      </c>
      <c r="B12280" t="s">
        <v>22879</v>
      </c>
    </row>
    <row r="12281" spans="1:2" x14ac:dyDescent="0.25">
      <c r="A12281" t="s">
        <v>22880</v>
      </c>
      <c r="B12281" t="s">
        <v>2926</v>
      </c>
    </row>
    <row r="12282" spans="1:2" x14ac:dyDescent="0.25">
      <c r="A12282" t="s">
        <v>22881</v>
      </c>
      <c r="B12282" t="s">
        <v>5889</v>
      </c>
    </row>
    <row r="12283" spans="1:2" x14ac:dyDescent="0.25">
      <c r="A12283" t="s">
        <v>22882</v>
      </c>
      <c r="B12283" t="s">
        <v>5284</v>
      </c>
    </row>
    <row r="12284" spans="1:2" x14ac:dyDescent="0.25">
      <c r="A12284" t="s">
        <v>22883</v>
      </c>
      <c r="B12284" t="s">
        <v>22884</v>
      </c>
    </row>
    <row r="12285" spans="1:2" x14ac:dyDescent="0.25">
      <c r="A12285" t="s">
        <v>22885</v>
      </c>
      <c r="B12285" t="s">
        <v>22886</v>
      </c>
    </row>
    <row r="12286" spans="1:2" x14ac:dyDescent="0.25">
      <c r="A12286" t="s">
        <v>22887</v>
      </c>
      <c r="B12286" t="s">
        <v>2647</v>
      </c>
    </row>
    <row r="12287" spans="1:2" x14ac:dyDescent="0.25">
      <c r="A12287" t="s">
        <v>22888</v>
      </c>
      <c r="B12287" t="s">
        <v>22889</v>
      </c>
    </row>
    <row r="12288" spans="1:2" x14ac:dyDescent="0.25">
      <c r="A12288" t="s">
        <v>22892</v>
      </c>
      <c r="B12288" t="s">
        <v>22893</v>
      </c>
    </row>
    <row r="12289" spans="1:2" x14ac:dyDescent="0.25">
      <c r="A12289" t="s">
        <v>22894</v>
      </c>
      <c r="B12289" t="s">
        <v>22895</v>
      </c>
    </row>
    <row r="12290" spans="1:2" x14ac:dyDescent="0.25">
      <c r="A12290" t="s">
        <v>22896</v>
      </c>
      <c r="B12290" t="s">
        <v>22897</v>
      </c>
    </row>
    <row r="12291" spans="1:2" x14ac:dyDescent="0.25">
      <c r="A12291" t="s">
        <v>22898</v>
      </c>
      <c r="B12291" t="s">
        <v>22630</v>
      </c>
    </row>
    <row r="12292" spans="1:2" x14ac:dyDescent="0.25">
      <c r="A12292" t="s">
        <v>22899</v>
      </c>
      <c r="B12292" t="s">
        <v>22900</v>
      </c>
    </row>
    <row r="12293" spans="1:2" x14ac:dyDescent="0.25">
      <c r="A12293" t="s">
        <v>22901</v>
      </c>
      <c r="B12293" t="s">
        <v>22902</v>
      </c>
    </row>
    <row r="12294" spans="1:2" x14ac:dyDescent="0.25">
      <c r="A12294" t="s">
        <v>22903</v>
      </c>
      <c r="B12294" t="s">
        <v>22904</v>
      </c>
    </row>
    <row r="12295" spans="1:2" x14ac:dyDescent="0.25">
      <c r="A12295" t="s">
        <v>22905</v>
      </c>
      <c r="B12295" t="s">
        <v>22021</v>
      </c>
    </row>
    <row r="12296" spans="1:2" x14ac:dyDescent="0.25">
      <c r="A12296" t="s">
        <v>22906</v>
      </c>
      <c r="B12296" t="s">
        <v>22907</v>
      </c>
    </row>
    <row r="12297" spans="1:2" x14ac:dyDescent="0.25">
      <c r="A12297" t="s">
        <v>22908</v>
      </c>
      <c r="B12297" t="s">
        <v>22909</v>
      </c>
    </row>
    <row r="12298" spans="1:2" x14ac:dyDescent="0.25">
      <c r="A12298" t="s">
        <v>24039</v>
      </c>
      <c r="B12298" t="s">
        <v>24040</v>
      </c>
    </row>
    <row r="12299" spans="1:2" x14ac:dyDescent="0.25">
      <c r="A12299" t="s">
        <v>24041</v>
      </c>
      <c r="B12299" t="s">
        <v>2918</v>
      </c>
    </row>
    <row r="12300" spans="1:2" x14ac:dyDescent="0.25">
      <c r="A12300" t="s">
        <v>24042</v>
      </c>
      <c r="B12300" t="s">
        <v>24040</v>
      </c>
    </row>
    <row r="12301" spans="1:2" x14ac:dyDescent="0.25">
      <c r="A12301" t="s">
        <v>24043</v>
      </c>
      <c r="B12301" t="s">
        <v>24044</v>
      </c>
    </row>
    <row r="12302" spans="1:2" x14ac:dyDescent="0.25">
      <c r="A12302" t="s">
        <v>24045</v>
      </c>
      <c r="B12302" t="s">
        <v>24046</v>
      </c>
    </row>
    <row r="12303" spans="1:2" x14ac:dyDescent="0.25">
      <c r="A12303" t="s">
        <v>22947</v>
      </c>
      <c r="B12303" t="s">
        <v>22948</v>
      </c>
    </row>
    <row r="12304" spans="1:2" x14ac:dyDescent="0.25">
      <c r="A12304" t="s">
        <v>22949</v>
      </c>
      <c r="B12304" t="s">
        <v>22950</v>
      </c>
    </row>
    <row r="12305" spans="1:2" x14ac:dyDescent="0.25">
      <c r="A12305" t="s">
        <v>22911</v>
      </c>
      <c r="B12305" t="s">
        <v>9908</v>
      </c>
    </row>
    <row r="12306" spans="1:2" x14ac:dyDescent="0.25">
      <c r="A12306" t="s">
        <v>22912</v>
      </c>
      <c r="B12306" t="s">
        <v>22913</v>
      </c>
    </row>
    <row r="12307" spans="1:2" x14ac:dyDescent="0.25">
      <c r="A12307" t="s">
        <v>22914</v>
      </c>
      <c r="B12307" t="s">
        <v>22915</v>
      </c>
    </row>
    <row r="12308" spans="1:2" x14ac:dyDescent="0.25">
      <c r="A12308" t="s">
        <v>22916</v>
      </c>
      <c r="B12308" t="s">
        <v>22917</v>
      </c>
    </row>
    <row r="12309" spans="1:2" x14ac:dyDescent="0.25">
      <c r="A12309" t="s">
        <v>22918</v>
      </c>
      <c r="B12309" t="s">
        <v>22919</v>
      </c>
    </row>
    <row r="12310" spans="1:2" x14ac:dyDescent="0.25">
      <c r="A12310" t="s">
        <v>22920</v>
      </c>
      <c r="B12310" t="s">
        <v>22921</v>
      </c>
    </row>
    <row r="12311" spans="1:2" x14ac:dyDescent="0.25">
      <c r="A12311" t="s">
        <v>22922</v>
      </c>
      <c r="B12311" t="s">
        <v>22923</v>
      </c>
    </row>
    <row r="12312" spans="1:2" x14ac:dyDescent="0.25">
      <c r="A12312" t="s">
        <v>22924</v>
      </c>
      <c r="B12312" t="s">
        <v>22925</v>
      </c>
    </row>
    <row r="12313" spans="1:2" x14ac:dyDescent="0.25">
      <c r="A12313" t="s">
        <v>22926</v>
      </c>
      <c r="B12313" t="s">
        <v>22927</v>
      </c>
    </row>
    <row r="12314" spans="1:2" x14ac:dyDescent="0.25">
      <c r="A12314" t="s">
        <v>22928</v>
      </c>
      <c r="B12314" t="s">
        <v>22929</v>
      </c>
    </row>
    <row r="12315" spans="1:2" x14ac:dyDescent="0.25">
      <c r="A12315" t="s">
        <v>22930</v>
      </c>
      <c r="B12315" t="s">
        <v>9588</v>
      </c>
    </row>
    <row r="12316" spans="1:2" x14ac:dyDescent="0.25">
      <c r="A12316" t="s">
        <v>22931</v>
      </c>
      <c r="B12316" t="s">
        <v>22932</v>
      </c>
    </row>
    <row r="12317" spans="1:2" x14ac:dyDescent="0.25">
      <c r="A12317" t="s">
        <v>22933</v>
      </c>
      <c r="B12317" t="s">
        <v>22934</v>
      </c>
    </row>
    <row r="12318" spans="1:2" x14ac:dyDescent="0.25">
      <c r="A12318" t="s">
        <v>22935</v>
      </c>
      <c r="B12318" t="s">
        <v>22936</v>
      </c>
    </row>
    <row r="12319" spans="1:2" x14ac:dyDescent="0.25">
      <c r="A12319" t="s">
        <v>22937</v>
      </c>
      <c r="B12319" t="s">
        <v>10907</v>
      </c>
    </row>
    <row r="12320" spans="1:2" x14ac:dyDescent="0.25">
      <c r="A12320" t="s">
        <v>22938</v>
      </c>
      <c r="B12320" t="s">
        <v>10103</v>
      </c>
    </row>
    <row r="12321" spans="1:2" x14ac:dyDescent="0.25">
      <c r="A12321" t="s">
        <v>22939</v>
      </c>
      <c r="B12321" t="s">
        <v>22940</v>
      </c>
    </row>
    <row r="12322" spans="1:2" x14ac:dyDescent="0.25">
      <c r="A12322" t="s">
        <v>22941</v>
      </c>
      <c r="B12322" t="s">
        <v>22942</v>
      </c>
    </row>
    <row r="12323" spans="1:2" x14ac:dyDescent="0.25">
      <c r="A12323" t="s">
        <v>22943</v>
      </c>
      <c r="B12323" t="s">
        <v>22944</v>
      </c>
    </row>
    <row r="12324" spans="1:2" x14ac:dyDescent="0.25">
      <c r="A12324" t="s">
        <v>22945</v>
      </c>
      <c r="B12324" t="s">
        <v>22946</v>
      </c>
    </row>
    <row r="12325" spans="1:2" x14ac:dyDescent="0.25">
      <c r="A12325" t="s">
        <v>23079</v>
      </c>
      <c r="B12325" t="s">
        <v>23080</v>
      </c>
    </row>
    <row r="12326" spans="1:2" x14ac:dyDescent="0.25">
      <c r="A12326" t="s">
        <v>23081</v>
      </c>
      <c r="B12326" t="s">
        <v>23082</v>
      </c>
    </row>
    <row r="12327" spans="1:2" x14ac:dyDescent="0.25">
      <c r="A12327" t="s">
        <v>22951</v>
      </c>
      <c r="B12327" t="s">
        <v>22952</v>
      </c>
    </row>
    <row r="12328" spans="1:2" x14ac:dyDescent="0.25">
      <c r="A12328" t="s">
        <v>22953</v>
      </c>
      <c r="B12328" t="s">
        <v>22954</v>
      </c>
    </row>
    <row r="12329" spans="1:2" x14ac:dyDescent="0.25">
      <c r="A12329" t="s">
        <v>22955</v>
      </c>
      <c r="B12329" t="s">
        <v>3562</v>
      </c>
    </row>
    <row r="12330" spans="1:2" x14ac:dyDescent="0.25">
      <c r="A12330" t="s">
        <v>22956</v>
      </c>
      <c r="B12330" t="s">
        <v>22957</v>
      </c>
    </row>
    <row r="12331" spans="1:2" x14ac:dyDescent="0.25">
      <c r="A12331" t="s">
        <v>22958</v>
      </c>
      <c r="B12331" t="s">
        <v>22959</v>
      </c>
    </row>
    <row r="12332" spans="1:2" x14ac:dyDescent="0.25">
      <c r="A12332" t="s">
        <v>22960</v>
      </c>
      <c r="B12332" t="s">
        <v>22961</v>
      </c>
    </row>
    <row r="12333" spans="1:2" x14ac:dyDescent="0.25">
      <c r="A12333" t="s">
        <v>22962</v>
      </c>
      <c r="B12333" t="s">
        <v>22963</v>
      </c>
    </row>
    <row r="12334" spans="1:2" x14ac:dyDescent="0.25">
      <c r="A12334" t="s">
        <v>22964</v>
      </c>
      <c r="B12334" t="s">
        <v>22965</v>
      </c>
    </row>
    <row r="12335" spans="1:2" x14ac:dyDescent="0.25">
      <c r="A12335" t="s">
        <v>22966</v>
      </c>
      <c r="B12335" t="s">
        <v>22967</v>
      </c>
    </row>
    <row r="12336" spans="1:2" x14ac:dyDescent="0.25">
      <c r="A12336" t="s">
        <v>22968</v>
      </c>
      <c r="B12336" t="s">
        <v>22969</v>
      </c>
    </row>
    <row r="12337" spans="1:2" x14ac:dyDescent="0.25">
      <c r="A12337" t="s">
        <v>22970</v>
      </c>
      <c r="B12337" t="s">
        <v>22971</v>
      </c>
    </row>
    <row r="12338" spans="1:2" x14ac:dyDescent="0.25">
      <c r="A12338" t="s">
        <v>22972</v>
      </c>
      <c r="B12338" t="s">
        <v>10768</v>
      </c>
    </row>
    <row r="12339" spans="1:2" x14ac:dyDescent="0.25">
      <c r="A12339" t="s">
        <v>22973</v>
      </c>
      <c r="B12339" t="s">
        <v>22974</v>
      </c>
    </row>
    <row r="12340" spans="1:2" x14ac:dyDescent="0.25">
      <c r="A12340" t="s">
        <v>22975</v>
      </c>
      <c r="B12340" t="s">
        <v>5481</v>
      </c>
    </row>
    <row r="12341" spans="1:2" x14ac:dyDescent="0.25">
      <c r="A12341" t="s">
        <v>22976</v>
      </c>
      <c r="B12341" t="s">
        <v>8448</v>
      </c>
    </row>
    <row r="12342" spans="1:2" x14ac:dyDescent="0.25">
      <c r="A12342" t="s">
        <v>22977</v>
      </c>
      <c r="B12342" t="s">
        <v>5252</v>
      </c>
    </row>
    <row r="12343" spans="1:2" x14ac:dyDescent="0.25">
      <c r="A12343" t="s">
        <v>22978</v>
      </c>
      <c r="B12343" t="s">
        <v>22979</v>
      </c>
    </row>
    <row r="12344" spans="1:2" x14ac:dyDescent="0.25">
      <c r="A12344" t="s">
        <v>22980</v>
      </c>
      <c r="B12344" t="s">
        <v>22981</v>
      </c>
    </row>
    <row r="12345" spans="1:2" x14ac:dyDescent="0.25">
      <c r="A12345" t="s">
        <v>22982</v>
      </c>
      <c r="B12345" t="s">
        <v>11187</v>
      </c>
    </row>
    <row r="12346" spans="1:2" x14ac:dyDescent="0.25">
      <c r="A12346" t="s">
        <v>22983</v>
      </c>
      <c r="B12346" t="s">
        <v>22984</v>
      </c>
    </row>
    <row r="12347" spans="1:2" x14ac:dyDescent="0.25">
      <c r="A12347" t="s">
        <v>22985</v>
      </c>
      <c r="B12347" t="s">
        <v>22986</v>
      </c>
    </row>
    <row r="12348" spans="1:2" x14ac:dyDescent="0.25">
      <c r="A12348" t="s">
        <v>22987</v>
      </c>
      <c r="B12348" t="s">
        <v>5426</v>
      </c>
    </row>
    <row r="12349" spans="1:2" x14ac:dyDescent="0.25">
      <c r="A12349" t="s">
        <v>22988</v>
      </c>
      <c r="B12349" t="s">
        <v>22989</v>
      </c>
    </row>
    <row r="12350" spans="1:2" x14ac:dyDescent="0.25">
      <c r="A12350" t="s">
        <v>22990</v>
      </c>
      <c r="B12350" t="s">
        <v>22991</v>
      </c>
    </row>
    <row r="12351" spans="1:2" x14ac:dyDescent="0.25">
      <c r="A12351" t="s">
        <v>22992</v>
      </c>
      <c r="B12351" t="s">
        <v>22993</v>
      </c>
    </row>
    <row r="12352" spans="1:2" x14ac:dyDescent="0.25">
      <c r="A12352" t="s">
        <v>22994</v>
      </c>
      <c r="B12352" t="s">
        <v>22995</v>
      </c>
    </row>
    <row r="12353" spans="1:2" x14ac:dyDescent="0.25">
      <c r="A12353" t="s">
        <v>22996</v>
      </c>
      <c r="B12353" t="s">
        <v>22997</v>
      </c>
    </row>
    <row r="12354" spans="1:2" x14ac:dyDescent="0.25">
      <c r="A12354" t="s">
        <v>22998</v>
      </c>
      <c r="B12354" t="s">
        <v>11936</v>
      </c>
    </row>
    <row r="12355" spans="1:2" x14ac:dyDescent="0.25">
      <c r="A12355" t="s">
        <v>22999</v>
      </c>
      <c r="B12355" t="s">
        <v>23000</v>
      </c>
    </row>
    <row r="12356" spans="1:2" x14ac:dyDescent="0.25">
      <c r="A12356" t="s">
        <v>23001</v>
      </c>
      <c r="B12356" t="s">
        <v>23002</v>
      </c>
    </row>
    <row r="12357" spans="1:2" x14ac:dyDescent="0.25">
      <c r="A12357" t="s">
        <v>23003</v>
      </c>
      <c r="B12357" t="s">
        <v>23004</v>
      </c>
    </row>
    <row r="12358" spans="1:2" x14ac:dyDescent="0.25">
      <c r="A12358" t="s">
        <v>23005</v>
      </c>
      <c r="B12358" t="s">
        <v>4721</v>
      </c>
    </row>
    <row r="12359" spans="1:2" x14ac:dyDescent="0.25">
      <c r="A12359" t="s">
        <v>23006</v>
      </c>
      <c r="B12359" t="s">
        <v>23007</v>
      </c>
    </row>
    <row r="12360" spans="1:2" x14ac:dyDescent="0.25">
      <c r="A12360" t="s">
        <v>23008</v>
      </c>
      <c r="B12360" t="s">
        <v>23009</v>
      </c>
    </row>
    <row r="12361" spans="1:2" x14ac:dyDescent="0.25">
      <c r="A12361" t="s">
        <v>23010</v>
      </c>
      <c r="B12361" t="s">
        <v>4036</v>
      </c>
    </row>
    <row r="12362" spans="1:2" x14ac:dyDescent="0.25">
      <c r="A12362" t="s">
        <v>23011</v>
      </c>
      <c r="B12362" t="s">
        <v>23012</v>
      </c>
    </row>
    <row r="12363" spans="1:2" x14ac:dyDescent="0.25">
      <c r="A12363" t="s">
        <v>23013</v>
      </c>
      <c r="B12363" t="s">
        <v>23014</v>
      </c>
    </row>
    <row r="12364" spans="1:2" x14ac:dyDescent="0.25">
      <c r="A12364" t="s">
        <v>23015</v>
      </c>
      <c r="B12364" t="s">
        <v>23016</v>
      </c>
    </row>
    <row r="12365" spans="1:2" x14ac:dyDescent="0.25">
      <c r="A12365" t="s">
        <v>23017</v>
      </c>
      <c r="B12365" t="s">
        <v>5875</v>
      </c>
    </row>
    <row r="12366" spans="1:2" x14ac:dyDescent="0.25">
      <c r="A12366" t="s">
        <v>23018</v>
      </c>
      <c r="B12366" t="s">
        <v>23019</v>
      </c>
    </row>
    <row r="12367" spans="1:2" x14ac:dyDescent="0.25">
      <c r="A12367" t="s">
        <v>23020</v>
      </c>
      <c r="B12367" t="s">
        <v>23021</v>
      </c>
    </row>
    <row r="12368" spans="1:2" x14ac:dyDescent="0.25">
      <c r="A12368" t="s">
        <v>23022</v>
      </c>
      <c r="B12368" t="s">
        <v>5685</v>
      </c>
    </row>
    <row r="12369" spans="1:2" x14ac:dyDescent="0.25">
      <c r="A12369" t="s">
        <v>23023</v>
      </c>
      <c r="B12369" t="s">
        <v>3525</v>
      </c>
    </row>
    <row r="12370" spans="1:2" x14ac:dyDescent="0.25">
      <c r="A12370" t="s">
        <v>23024</v>
      </c>
      <c r="B12370" t="s">
        <v>23025</v>
      </c>
    </row>
    <row r="12371" spans="1:2" x14ac:dyDescent="0.25">
      <c r="A12371" t="s">
        <v>23026</v>
      </c>
      <c r="B12371" t="s">
        <v>23027</v>
      </c>
    </row>
    <row r="12372" spans="1:2" x14ac:dyDescent="0.25">
      <c r="A12372" t="s">
        <v>23028</v>
      </c>
      <c r="B12372" t="s">
        <v>23029</v>
      </c>
    </row>
    <row r="12373" spans="1:2" x14ac:dyDescent="0.25">
      <c r="A12373" t="s">
        <v>23030</v>
      </c>
      <c r="B12373" t="s">
        <v>23031</v>
      </c>
    </row>
    <row r="12374" spans="1:2" x14ac:dyDescent="0.25">
      <c r="A12374" t="s">
        <v>23032</v>
      </c>
      <c r="B12374" t="s">
        <v>10941</v>
      </c>
    </row>
    <row r="12375" spans="1:2" x14ac:dyDescent="0.25">
      <c r="A12375" t="s">
        <v>23033</v>
      </c>
      <c r="B12375" t="s">
        <v>11141</v>
      </c>
    </row>
    <row r="12376" spans="1:2" x14ac:dyDescent="0.25">
      <c r="A12376" t="s">
        <v>23034</v>
      </c>
      <c r="B12376" t="s">
        <v>5902</v>
      </c>
    </row>
    <row r="12377" spans="1:2" x14ac:dyDescent="0.25">
      <c r="A12377" t="s">
        <v>23035</v>
      </c>
      <c r="B12377" t="s">
        <v>23036</v>
      </c>
    </row>
    <row r="12378" spans="1:2" x14ac:dyDescent="0.25">
      <c r="A12378" t="s">
        <v>23037</v>
      </c>
      <c r="B12378" t="s">
        <v>23038</v>
      </c>
    </row>
    <row r="12379" spans="1:2" x14ac:dyDescent="0.25">
      <c r="A12379" t="s">
        <v>23039</v>
      </c>
      <c r="B12379" t="s">
        <v>23040</v>
      </c>
    </row>
    <row r="12380" spans="1:2" x14ac:dyDescent="0.25">
      <c r="A12380" t="s">
        <v>23041</v>
      </c>
      <c r="B12380" t="s">
        <v>23042</v>
      </c>
    </row>
    <row r="12381" spans="1:2" x14ac:dyDescent="0.25">
      <c r="A12381" t="s">
        <v>23043</v>
      </c>
      <c r="B12381" t="s">
        <v>23044</v>
      </c>
    </row>
    <row r="12382" spans="1:2" x14ac:dyDescent="0.25">
      <c r="A12382" t="s">
        <v>23045</v>
      </c>
      <c r="B12382" t="s">
        <v>23046</v>
      </c>
    </row>
    <row r="12383" spans="1:2" x14ac:dyDescent="0.25">
      <c r="A12383" t="s">
        <v>23047</v>
      </c>
      <c r="B12383" t="s">
        <v>22043</v>
      </c>
    </row>
    <row r="12384" spans="1:2" x14ac:dyDescent="0.25">
      <c r="A12384" t="s">
        <v>23048</v>
      </c>
      <c r="B12384" t="s">
        <v>23049</v>
      </c>
    </row>
    <row r="12385" spans="1:2" x14ac:dyDescent="0.25">
      <c r="A12385" t="s">
        <v>23050</v>
      </c>
      <c r="B12385" t="s">
        <v>23051</v>
      </c>
    </row>
    <row r="12386" spans="1:2" x14ac:dyDescent="0.25">
      <c r="A12386" t="s">
        <v>23052</v>
      </c>
      <c r="B12386" t="s">
        <v>23053</v>
      </c>
    </row>
    <row r="12387" spans="1:2" x14ac:dyDescent="0.25">
      <c r="A12387" t="s">
        <v>23054</v>
      </c>
      <c r="B12387" t="s">
        <v>23055</v>
      </c>
    </row>
    <row r="12388" spans="1:2" x14ac:dyDescent="0.25">
      <c r="A12388" t="s">
        <v>23056</v>
      </c>
      <c r="B12388" t="s">
        <v>23057</v>
      </c>
    </row>
    <row r="12389" spans="1:2" x14ac:dyDescent="0.25">
      <c r="A12389" t="s">
        <v>23058</v>
      </c>
      <c r="B12389" t="s">
        <v>23059</v>
      </c>
    </row>
    <row r="12390" spans="1:2" x14ac:dyDescent="0.25">
      <c r="A12390" t="s">
        <v>23060</v>
      </c>
      <c r="B12390" t="s">
        <v>23061</v>
      </c>
    </row>
    <row r="12391" spans="1:2" x14ac:dyDescent="0.25">
      <c r="A12391" t="s">
        <v>23062</v>
      </c>
      <c r="B12391" t="s">
        <v>23063</v>
      </c>
    </row>
    <row r="12392" spans="1:2" x14ac:dyDescent="0.25">
      <c r="A12392" t="s">
        <v>23064</v>
      </c>
      <c r="B12392" t="s">
        <v>23065</v>
      </c>
    </row>
    <row r="12393" spans="1:2" x14ac:dyDescent="0.25">
      <c r="A12393" t="s">
        <v>23066</v>
      </c>
      <c r="B12393" t="s">
        <v>23067</v>
      </c>
    </row>
    <row r="12394" spans="1:2" x14ac:dyDescent="0.25">
      <c r="A12394" t="s">
        <v>23068</v>
      </c>
      <c r="B12394" t="s">
        <v>13288</v>
      </c>
    </row>
    <row r="12395" spans="1:2" x14ac:dyDescent="0.25">
      <c r="A12395" t="s">
        <v>23069</v>
      </c>
      <c r="B12395" t="s">
        <v>23070</v>
      </c>
    </row>
    <row r="12396" spans="1:2" x14ac:dyDescent="0.25">
      <c r="A12396" t="s">
        <v>23071</v>
      </c>
      <c r="B12396" t="s">
        <v>23072</v>
      </c>
    </row>
    <row r="12397" spans="1:2" x14ac:dyDescent="0.25">
      <c r="A12397" t="s">
        <v>23073</v>
      </c>
      <c r="B12397" t="s">
        <v>23074</v>
      </c>
    </row>
    <row r="12398" spans="1:2" x14ac:dyDescent="0.25">
      <c r="A12398" t="s">
        <v>23075</v>
      </c>
      <c r="B12398" t="s">
        <v>23076</v>
      </c>
    </row>
    <row r="12399" spans="1:2" x14ac:dyDescent="0.25">
      <c r="A12399" t="s">
        <v>23077</v>
      </c>
      <c r="B12399" t="s">
        <v>23078</v>
      </c>
    </row>
    <row r="12400" spans="1:2" x14ac:dyDescent="0.25">
      <c r="A12400" t="s">
        <v>23153</v>
      </c>
      <c r="B12400" t="s">
        <v>23154</v>
      </c>
    </row>
    <row r="12401" spans="1:2" x14ac:dyDescent="0.25">
      <c r="A12401" t="s">
        <v>23155</v>
      </c>
      <c r="B12401" t="s">
        <v>23156</v>
      </c>
    </row>
    <row r="12402" spans="1:2" x14ac:dyDescent="0.25">
      <c r="A12402" t="s">
        <v>23083</v>
      </c>
      <c r="B12402" t="s">
        <v>5500</v>
      </c>
    </row>
    <row r="12403" spans="1:2" x14ac:dyDescent="0.25">
      <c r="A12403" t="s">
        <v>23084</v>
      </c>
      <c r="B12403" t="s">
        <v>23085</v>
      </c>
    </row>
    <row r="12404" spans="1:2" x14ac:dyDescent="0.25">
      <c r="A12404" t="s">
        <v>23086</v>
      </c>
      <c r="B12404" t="s">
        <v>15360</v>
      </c>
    </row>
    <row r="12405" spans="1:2" x14ac:dyDescent="0.25">
      <c r="A12405" t="s">
        <v>23087</v>
      </c>
      <c r="B12405" t="s">
        <v>23088</v>
      </c>
    </row>
    <row r="12406" spans="1:2" x14ac:dyDescent="0.25">
      <c r="A12406" t="s">
        <v>23089</v>
      </c>
      <c r="B12406" t="s">
        <v>23090</v>
      </c>
    </row>
    <row r="12407" spans="1:2" x14ac:dyDescent="0.25">
      <c r="A12407" t="s">
        <v>23091</v>
      </c>
      <c r="B12407" t="s">
        <v>5500</v>
      </c>
    </row>
    <row r="12408" spans="1:2" x14ac:dyDescent="0.25">
      <c r="A12408" t="s">
        <v>23092</v>
      </c>
      <c r="B12408" t="s">
        <v>23093</v>
      </c>
    </row>
    <row r="12409" spans="1:2" x14ac:dyDescent="0.25">
      <c r="A12409" t="s">
        <v>23094</v>
      </c>
      <c r="B12409" t="s">
        <v>17428</v>
      </c>
    </row>
    <row r="12410" spans="1:2" x14ac:dyDescent="0.25">
      <c r="A12410" t="s">
        <v>23095</v>
      </c>
      <c r="B12410" t="s">
        <v>23096</v>
      </c>
    </row>
    <row r="12411" spans="1:2" x14ac:dyDescent="0.25">
      <c r="A12411" t="s">
        <v>23097</v>
      </c>
      <c r="B12411" t="s">
        <v>23098</v>
      </c>
    </row>
    <row r="12412" spans="1:2" x14ac:dyDescent="0.25">
      <c r="A12412" t="s">
        <v>23099</v>
      </c>
      <c r="B12412" t="s">
        <v>23100</v>
      </c>
    </row>
    <row r="12413" spans="1:2" x14ac:dyDescent="0.25">
      <c r="A12413" t="s">
        <v>23101</v>
      </c>
      <c r="B12413" t="s">
        <v>23102</v>
      </c>
    </row>
    <row r="12414" spans="1:2" x14ac:dyDescent="0.25">
      <c r="A12414" t="s">
        <v>23103</v>
      </c>
      <c r="B12414" t="s">
        <v>23104</v>
      </c>
    </row>
    <row r="12415" spans="1:2" x14ac:dyDescent="0.25">
      <c r="A12415" t="s">
        <v>23105</v>
      </c>
      <c r="B12415" t="s">
        <v>23106</v>
      </c>
    </row>
    <row r="12416" spans="1:2" x14ac:dyDescent="0.25">
      <c r="A12416" t="s">
        <v>23107</v>
      </c>
      <c r="B12416" t="s">
        <v>23108</v>
      </c>
    </row>
    <row r="12417" spans="1:2" x14ac:dyDescent="0.25">
      <c r="A12417" t="s">
        <v>23109</v>
      </c>
      <c r="B12417" t="s">
        <v>23110</v>
      </c>
    </row>
    <row r="12418" spans="1:2" x14ac:dyDescent="0.25">
      <c r="A12418" t="s">
        <v>23111</v>
      </c>
      <c r="B12418" t="s">
        <v>23112</v>
      </c>
    </row>
    <row r="12419" spans="1:2" x14ac:dyDescent="0.25">
      <c r="A12419" t="s">
        <v>23113</v>
      </c>
      <c r="B12419" t="s">
        <v>23114</v>
      </c>
    </row>
    <row r="12420" spans="1:2" x14ac:dyDescent="0.25">
      <c r="A12420" t="s">
        <v>23115</v>
      </c>
      <c r="B12420" t="s">
        <v>23116</v>
      </c>
    </row>
    <row r="12421" spans="1:2" x14ac:dyDescent="0.25">
      <c r="A12421" t="s">
        <v>23117</v>
      </c>
      <c r="B12421" t="s">
        <v>23118</v>
      </c>
    </row>
    <row r="12422" spans="1:2" x14ac:dyDescent="0.25">
      <c r="A12422" t="s">
        <v>23119</v>
      </c>
      <c r="B12422" t="s">
        <v>23120</v>
      </c>
    </row>
    <row r="12423" spans="1:2" x14ac:dyDescent="0.25">
      <c r="A12423" t="s">
        <v>23121</v>
      </c>
      <c r="B12423" t="s">
        <v>23122</v>
      </c>
    </row>
    <row r="12424" spans="1:2" x14ac:dyDescent="0.25">
      <c r="A12424" t="s">
        <v>23123</v>
      </c>
      <c r="B12424" t="s">
        <v>23124</v>
      </c>
    </row>
    <row r="12425" spans="1:2" x14ac:dyDescent="0.25">
      <c r="A12425" t="s">
        <v>23125</v>
      </c>
      <c r="B12425" t="s">
        <v>23126</v>
      </c>
    </row>
    <row r="12426" spans="1:2" x14ac:dyDescent="0.25">
      <c r="A12426" t="s">
        <v>23127</v>
      </c>
      <c r="B12426" t="s">
        <v>23128</v>
      </c>
    </row>
    <row r="12427" spans="1:2" x14ac:dyDescent="0.25">
      <c r="A12427" t="s">
        <v>23129</v>
      </c>
      <c r="B12427" t="s">
        <v>23130</v>
      </c>
    </row>
    <row r="12428" spans="1:2" x14ac:dyDescent="0.25">
      <c r="A12428" t="s">
        <v>23131</v>
      </c>
      <c r="B12428" t="s">
        <v>23132</v>
      </c>
    </row>
    <row r="12429" spans="1:2" x14ac:dyDescent="0.25">
      <c r="A12429" t="s">
        <v>23133</v>
      </c>
      <c r="B12429" t="s">
        <v>23134</v>
      </c>
    </row>
    <row r="12430" spans="1:2" x14ac:dyDescent="0.25">
      <c r="A12430" t="s">
        <v>23135</v>
      </c>
      <c r="B12430" t="s">
        <v>11679</v>
      </c>
    </row>
    <row r="12431" spans="1:2" x14ac:dyDescent="0.25">
      <c r="A12431" t="s">
        <v>23136</v>
      </c>
      <c r="B12431" t="s">
        <v>23137</v>
      </c>
    </row>
    <row r="12432" spans="1:2" x14ac:dyDescent="0.25">
      <c r="A12432" t="s">
        <v>23138</v>
      </c>
      <c r="B12432" t="s">
        <v>23139</v>
      </c>
    </row>
    <row r="12433" spans="1:2" x14ac:dyDescent="0.25">
      <c r="A12433" t="s">
        <v>23140</v>
      </c>
      <c r="B12433" t="s">
        <v>23141</v>
      </c>
    </row>
    <row r="12434" spans="1:2" x14ac:dyDescent="0.25">
      <c r="A12434" t="s">
        <v>23142</v>
      </c>
      <c r="B12434" t="s">
        <v>12022</v>
      </c>
    </row>
    <row r="12435" spans="1:2" x14ac:dyDescent="0.25">
      <c r="A12435" t="s">
        <v>23143</v>
      </c>
      <c r="B12435" t="s">
        <v>23144</v>
      </c>
    </row>
    <row r="12436" spans="1:2" x14ac:dyDescent="0.25">
      <c r="A12436" t="s">
        <v>23145</v>
      </c>
      <c r="B12436" t="s">
        <v>23146</v>
      </c>
    </row>
    <row r="12437" spans="1:2" x14ac:dyDescent="0.25">
      <c r="A12437" t="s">
        <v>23147</v>
      </c>
      <c r="B12437" t="s">
        <v>23148</v>
      </c>
    </row>
    <row r="12438" spans="1:2" x14ac:dyDescent="0.25">
      <c r="A12438" t="s">
        <v>23149</v>
      </c>
      <c r="B12438" t="s">
        <v>23150</v>
      </c>
    </row>
    <row r="12439" spans="1:2" x14ac:dyDescent="0.25">
      <c r="A12439" t="s">
        <v>23151</v>
      </c>
      <c r="B12439" t="s">
        <v>23152</v>
      </c>
    </row>
    <row r="12440" spans="1:2" x14ac:dyDescent="0.25">
      <c r="A12440" t="s">
        <v>23232</v>
      </c>
      <c r="B12440" t="s">
        <v>23233</v>
      </c>
    </row>
    <row r="12441" spans="1:2" x14ac:dyDescent="0.25">
      <c r="A12441" t="s">
        <v>23234</v>
      </c>
      <c r="B12441" t="s">
        <v>23235</v>
      </c>
    </row>
    <row r="12442" spans="1:2" x14ac:dyDescent="0.25">
      <c r="A12442" t="s">
        <v>23157</v>
      </c>
      <c r="B12442" t="s">
        <v>2657</v>
      </c>
    </row>
    <row r="12443" spans="1:2" x14ac:dyDescent="0.25">
      <c r="A12443" t="s">
        <v>23158</v>
      </c>
      <c r="B12443" t="s">
        <v>9871</v>
      </c>
    </row>
    <row r="12444" spans="1:2" x14ac:dyDescent="0.25">
      <c r="A12444" t="s">
        <v>23159</v>
      </c>
      <c r="B12444" t="s">
        <v>14167</v>
      </c>
    </row>
    <row r="12445" spans="1:2" x14ac:dyDescent="0.25">
      <c r="A12445" t="s">
        <v>23160</v>
      </c>
      <c r="B12445" t="s">
        <v>10688</v>
      </c>
    </row>
    <row r="12446" spans="1:2" x14ac:dyDescent="0.25">
      <c r="A12446" t="s">
        <v>23161</v>
      </c>
      <c r="B12446" t="s">
        <v>23162</v>
      </c>
    </row>
    <row r="12447" spans="1:2" x14ac:dyDescent="0.25">
      <c r="A12447" t="s">
        <v>23163</v>
      </c>
      <c r="B12447" t="s">
        <v>5789</v>
      </c>
    </row>
    <row r="12448" spans="1:2" x14ac:dyDescent="0.25">
      <c r="A12448" t="s">
        <v>23164</v>
      </c>
      <c r="B12448" t="s">
        <v>23165</v>
      </c>
    </row>
    <row r="12449" spans="1:2" x14ac:dyDescent="0.25">
      <c r="A12449" t="s">
        <v>23166</v>
      </c>
      <c r="B12449" t="s">
        <v>23167</v>
      </c>
    </row>
    <row r="12450" spans="1:2" x14ac:dyDescent="0.25">
      <c r="A12450" t="s">
        <v>23168</v>
      </c>
      <c r="B12450" t="s">
        <v>23169</v>
      </c>
    </row>
    <row r="12451" spans="1:2" x14ac:dyDescent="0.25">
      <c r="A12451" t="s">
        <v>23170</v>
      </c>
      <c r="B12451" t="s">
        <v>23171</v>
      </c>
    </row>
    <row r="12452" spans="1:2" x14ac:dyDescent="0.25">
      <c r="A12452" t="s">
        <v>23172</v>
      </c>
      <c r="B12452" t="s">
        <v>23173</v>
      </c>
    </row>
    <row r="12453" spans="1:2" x14ac:dyDescent="0.25">
      <c r="A12453" t="s">
        <v>23174</v>
      </c>
      <c r="B12453" t="s">
        <v>23175</v>
      </c>
    </row>
    <row r="12454" spans="1:2" x14ac:dyDescent="0.25">
      <c r="A12454" t="s">
        <v>23176</v>
      </c>
      <c r="B12454" t="s">
        <v>23177</v>
      </c>
    </row>
    <row r="12455" spans="1:2" x14ac:dyDescent="0.25">
      <c r="A12455" t="s">
        <v>23178</v>
      </c>
      <c r="B12455" t="s">
        <v>23179</v>
      </c>
    </row>
    <row r="12456" spans="1:2" x14ac:dyDescent="0.25">
      <c r="A12456" t="s">
        <v>23180</v>
      </c>
      <c r="B12456" t="s">
        <v>23181</v>
      </c>
    </row>
    <row r="12457" spans="1:2" x14ac:dyDescent="0.25">
      <c r="A12457" t="s">
        <v>23182</v>
      </c>
      <c r="B12457" t="s">
        <v>23183</v>
      </c>
    </row>
    <row r="12458" spans="1:2" x14ac:dyDescent="0.25">
      <c r="A12458" t="s">
        <v>23184</v>
      </c>
      <c r="B12458" t="s">
        <v>23185</v>
      </c>
    </row>
    <row r="12459" spans="1:2" x14ac:dyDescent="0.25">
      <c r="A12459" t="s">
        <v>23186</v>
      </c>
      <c r="B12459" t="s">
        <v>23187</v>
      </c>
    </row>
    <row r="12460" spans="1:2" x14ac:dyDescent="0.25">
      <c r="A12460" t="s">
        <v>23188</v>
      </c>
      <c r="B12460" t="s">
        <v>23189</v>
      </c>
    </row>
    <row r="12461" spans="1:2" x14ac:dyDescent="0.25">
      <c r="A12461" t="s">
        <v>23190</v>
      </c>
      <c r="B12461" t="s">
        <v>23191</v>
      </c>
    </row>
    <row r="12462" spans="1:2" x14ac:dyDescent="0.25">
      <c r="A12462" t="s">
        <v>23192</v>
      </c>
      <c r="B12462" t="s">
        <v>23193</v>
      </c>
    </row>
    <row r="12463" spans="1:2" x14ac:dyDescent="0.25">
      <c r="A12463" t="s">
        <v>23194</v>
      </c>
      <c r="B12463" t="s">
        <v>23195</v>
      </c>
    </row>
    <row r="12464" spans="1:2" x14ac:dyDescent="0.25">
      <c r="A12464" t="s">
        <v>23196</v>
      </c>
      <c r="B12464" t="s">
        <v>23197</v>
      </c>
    </row>
    <row r="12465" spans="1:2" x14ac:dyDescent="0.25">
      <c r="A12465" t="s">
        <v>23198</v>
      </c>
      <c r="B12465" t="s">
        <v>2791</v>
      </c>
    </row>
    <row r="12466" spans="1:2" x14ac:dyDescent="0.25">
      <c r="A12466" t="s">
        <v>23199</v>
      </c>
      <c r="B12466" t="s">
        <v>23200</v>
      </c>
    </row>
    <row r="12467" spans="1:2" x14ac:dyDescent="0.25">
      <c r="A12467" t="s">
        <v>23201</v>
      </c>
      <c r="B12467" t="s">
        <v>23202</v>
      </c>
    </row>
    <row r="12468" spans="1:2" x14ac:dyDescent="0.25">
      <c r="A12468" t="s">
        <v>23203</v>
      </c>
      <c r="B12468" t="s">
        <v>23204</v>
      </c>
    </row>
    <row r="12469" spans="1:2" x14ac:dyDescent="0.25">
      <c r="A12469" t="s">
        <v>23205</v>
      </c>
      <c r="B12469" t="s">
        <v>23206</v>
      </c>
    </row>
    <row r="12470" spans="1:2" x14ac:dyDescent="0.25">
      <c r="A12470" t="s">
        <v>23207</v>
      </c>
      <c r="B12470" t="s">
        <v>2659</v>
      </c>
    </row>
    <row r="12471" spans="1:2" x14ac:dyDescent="0.25">
      <c r="A12471" t="s">
        <v>23208</v>
      </c>
      <c r="B12471" t="s">
        <v>23209</v>
      </c>
    </row>
    <row r="12472" spans="1:2" x14ac:dyDescent="0.25">
      <c r="A12472" t="s">
        <v>23210</v>
      </c>
      <c r="B12472" t="s">
        <v>23211</v>
      </c>
    </row>
    <row r="12473" spans="1:2" x14ac:dyDescent="0.25">
      <c r="A12473" t="s">
        <v>23212</v>
      </c>
      <c r="B12473" t="s">
        <v>23213</v>
      </c>
    </row>
    <row r="12474" spans="1:2" x14ac:dyDescent="0.25">
      <c r="A12474" t="s">
        <v>23214</v>
      </c>
      <c r="B12474" t="s">
        <v>5924</v>
      </c>
    </row>
    <row r="12475" spans="1:2" x14ac:dyDescent="0.25">
      <c r="A12475" t="s">
        <v>23215</v>
      </c>
      <c r="B12475" t="s">
        <v>23216</v>
      </c>
    </row>
    <row r="12476" spans="1:2" x14ac:dyDescent="0.25">
      <c r="A12476" t="s">
        <v>23217</v>
      </c>
      <c r="B12476" t="s">
        <v>23218</v>
      </c>
    </row>
    <row r="12477" spans="1:2" x14ac:dyDescent="0.25">
      <c r="A12477" t="s">
        <v>23219</v>
      </c>
      <c r="B12477" t="s">
        <v>17658</v>
      </c>
    </row>
    <row r="12478" spans="1:2" x14ac:dyDescent="0.25">
      <c r="A12478" t="s">
        <v>23220</v>
      </c>
      <c r="B12478" t="s">
        <v>23221</v>
      </c>
    </row>
    <row r="12479" spans="1:2" x14ac:dyDescent="0.25">
      <c r="A12479" t="s">
        <v>23222</v>
      </c>
      <c r="B12479" t="s">
        <v>23223</v>
      </c>
    </row>
    <row r="12480" spans="1:2" x14ac:dyDescent="0.25">
      <c r="A12480" t="s">
        <v>23224</v>
      </c>
      <c r="B12480" t="s">
        <v>23225</v>
      </c>
    </row>
    <row r="12481" spans="1:2" x14ac:dyDescent="0.25">
      <c r="A12481" t="s">
        <v>23226</v>
      </c>
      <c r="B12481" t="s">
        <v>23227</v>
      </c>
    </row>
    <row r="12482" spans="1:2" x14ac:dyDescent="0.25">
      <c r="A12482" t="s">
        <v>23228</v>
      </c>
      <c r="B12482" t="s">
        <v>23229</v>
      </c>
    </row>
    <row r="12483" spans="1:2" x14ac:dyDescent="0.25">
      <c r="A12483" t="s">
        <v>23230</v>
      </c>
      <c r="B12483" t="s">
        <v>23231</v>
      </c>
    </row>
    <row r="12484" spans="1:2" x14ac:dyDescent="0.25">
      <c r="A12484" t="s">
        <v>23263</v>
      </c>
      <c r="B12484" t="s">
        <v>23264</v>
      </c>
    </row>
    <row r="12485" spans="1:2" x14ac:dyDescent="0.25">
      <c r="A12485" t="s">
        <v>23265</v>
      </c>
      <c r="B12485" t="s">
        <v>23266</v>
      </c>
    </row>
    <row r="12486" spans="1:2" x14ac:dyDescent="0.25">
      <c r="A12486" t="s">
        <v>23236</v>
      </c>
      <c r="B12486" t="s">
        <v>23237</v>
      </c>
    </row>
    <row r="12487" spans="1:2" x14ac:dyDescent="0.25">
      <c r="A12487" t="s">
        <v>23238</v>
      </c>
      <c r="B12487" t="s">
        <v>3910</v>
      </c>
    </row>
    <row r="12488" spans="1:2" x14ac:dyDescent="0.25">
      <c r="A12488" t="s">
        <v>23239</v>
      </c>
      <c r="B12488" t="s">
        <v>23237</v>
      </c>
    </row>
    <row r="12489" spans="1:2" x14ac:dyDescent="0.25">
      <c r="A12489" t="s">
        <v>23240</v>
      </c>
      <c r="B12489" t="s">
        <v>23241</v>
      </c>
    </row>
    <row r="12490" spans="1:2" x14ac:dyDescent="0.25">
      <c r="A12490" t="s">
        <v>23242</v>
      </c>
      <c r="B12490" t="s">
        <v>23243</v>
      </c>
    </row>
    <row r="12491" spans="1:2" x14ac:dyDescent="0.25">
      <c r="A12491" t="s">
        <v>23244</v>
      </c>
      <c r="B12491" t="s">
        <v>23245</v>
      </c>
    </row>
    <row r="12492" spans="1:2" x14ac:dyDescent="0.25">
      <c r="A12492" t="s">
        <v>23246</v>
      </c>
      <c r="B12492" t="s">
        <v>23247</v>
      </c>
    </row>
    <row r="12493" spans="1:2" x14ac:dyDescent="0.25">
      <c r="A12493" t="s">
        <v>23248</v>
      </c>
      <c r="B12493" t="s">
        <v>16246</v>
      </c>
    </row>
    <row r="12494" spans="1:2" x14ac:dyDescent="0.25">
      <c r="A12494" t="s">
        <v>23249</v>
      </c>
      <c r="B12494" t="s">
        <v>23250</v>
      </c>
    </row>
    <row r="12495" spans="1:2" x14ac:dyDescent="0.25">
      <c r="A12495" t="s">
        <v>23251</v>
      </c>
      <c r="B12495" t="s">
        <v>23252</v>
      </c>
    </row>
    <row r="12496" spans="1:2" x14ac:dyDescent="0.25">
      <c r="A12496" t="s">
        <v>23253</v>
      </c>
      <c r="B12496" t="s">
        <v>23254</v>
      </c>
    </row>
    <row r="12497" spans="1:2" x14ac:dyDescent="0.25">
      <c r="A12497" t="s">
        <v>23255</v>
      </c>
      <c r="B12497" t="s">
        <v>23256</v>
      </c>
    </row>
    <row r="12498" spans="1:2" x14ac:dyDescent="0.25">
      <c r="A12498" t="s">
        <v>23257</v>
      </c>
      <c r="B12498" t="s">
        <v>8188</v>
      </c>
    </row>
    <row r="12499" spans="1:2" x14ac:dyDescent="0.25">
      <c r="A12499" t="s">
        <v>23258</v>
      </c>
      <c r="B12499" t="s">
        <v>23259</v>
      </c>
    </row>
    <row r="12500" spans="1:2" x14ac:dyDescent="0.25">
      <c r="A12500" t="s">
        <v>23260</v>
      </c>
      <c r="B12500" t="s">
        <v>8542</v>
      </c>
    </row>
    <row r="12501" spans="1:2" x14ac:dyDescent="0.25">
      <c r="A12501" t="s">
        <v>23261</v>
      </c>
      <c r="B12501" t="s">
        <v>23262</v>
      </c>
    </row>
    <row r="12502" spans="1:2" x14ac:dyDescent="0.25">
      <c r="A12502" t="s">
        <v>23282</v>
      </c>
      <c r="B12502" t="s">
        <v>23283</v>
      </c>
    </row>
    <row r="12503" spans="1:2" x14ac:dyDescent="0.25">
      <c r="A12503" t="s">
        <v>23284</v>
      </c>
      <c r="B12503" t="s">
        <v>13914</v>
      </c>
    </row>
    <row r="12504" spans="1:2" x14ac:dyDescent="0.25">
      <c r="A12504" t="s">
        <v>23267</v>
      </c>
      <c r="B12504" t="s">
        <v>11008</v>
      </c>
    </row>
    <row r="12505" spans="1:2" x14ac:dyDescent="0.25">
      <c r="A12505" t="s">
        <v>23268</v>
      </c>
      <c r="B12505" t="s">
        <v>19552</v>
      </c>
    </row>
    <row r="12506" spans="1:2" x14ac:dyDescent="0.25">
      <c r="A12506" t="s">
        <v>23269</v>
      </c>
      <c r="B12506" t="s">
        <v>23270</v>
      </c>
    </row>
    <row r="12507" spans="1:2" x14ac:dyDescent="0.25">
      <c r="A12507" t="s">
        <v>23271</v>
      </c>
      <c r="B12507" t="s">
        <v>23272</v>
      </c>
    </row>
    <row r="12508" spans="1:2" x14ac:dyDescent="0.25">
      <c r="A12508" t="s">
        <v>23273</v>
      </c>
      <c r="B12508" t="s">
        <v>23274</v>
      </c>
    </row>
    <row r="12509" spans="1:2" x14ac:dyDescent="0.25">
      <c r="A12509" t="s">
        <v>23275</v>
      </c>
      <c r="B12509" t="s">
        <v>15863</v>
      </c>
    </row>
    <row r="12510" spans="1:2" x14ac:dyDescent="0.25">
      <c r="A12510" t="s">
        <v>23276</v>
      </c>
      <c r="B12510" t="s">
        <v>23277</v>
      </c>
    </row>
    <row r="12511" spans="1:2" x14ac:dyDescent="0.25">
      <c r="A12511" t="s">
        <v>23278</v>
      </c>
      <c r="B12511" t="s">
        <v>23279</v>
      </c>
    </row>
    <row r="12512" spans="1:2" x14ac:dyDescent="0.25">
      <c r="A12512" t="s">
        <v>23280</v>
      </c>
      <c r="B12512" t="s">
        <v>23281</v>
      </c>
    </row>
    <row r="12513" spans="1:2" x14ac:dyDescent="0.25">
      <c r="A12513" t="s">
        <v>23336</v>
      </c>
      <c r="B12513" t="s">
        <v>23337</v>
      </c>
    </row>
    <row r="12514" spans="1:2" x14ac:dyDescent="0.25">
      <c r="A12514" t="s">
        <v>23338</v>
      </c>
      <c r="B12514" t="s">
        <v>15946</v>
      </c>
    </row>
    <row r="12515" spans="1:2" x14ac:dyDescent="0.25">
      <c r="A12515" t="s">
        <v>23285</v>
      </c>
      <c r="B12515" t="s">
        <v>11388</v>
      </c>
    </row>
    <row r="12516" spans="1:2" x14ac:dyDescent="0.25">
      <c r="A12516" t="s">
        <v>23286</v>
      </c>
      <c r="B12516" t="s">
        <v>11947</v>
      </c>
    </row>
    <row r="12517" spans="1:2" x14ac:dyDescent="0.25">
      <c r="A12517" t="s">
        <v>23287</v>
      </c>
      <c r="B12517" t="s">
        <v>5792</v>
      </c>
    </row>
    <row r="12518" spans="1:2" x14ac:dyDescent="0.25">
      <c r="A12518" t="s">
        <v>23288</v>
      </c>
      <c r="B12518" t="s">
        <v>10362</v>
      </c>
    </row>
    <row r="12519" spans="1:2" x14ac:dyDescent="0.25">
      <c r="A12519" t="s">
        <v>23289</v>
      </c>
      <c r="B12519" t="s">
        <v>23272</v>
      </c>
    </row>
    <row r="12520" spans="1:2" x14ac:dyDescent="0.25">
      <c r="A12520" t="s">
        <v>23290</v>
      </c>
      <c r="B12520" t="s">
        <v>23291</v>
      </c>
    </row>
    <row r="12521" spans="1:2" x14ac:dyDescent="0.25">
      <c r="A12521" t="s">
        <v>23292</v>
      </c>
      <c r="B12521" t="s">
        <v>23293</v>
      </c>
    </row>
    <row r="12522" spans="1:2" x14ac:dyDescent="0.25">
      <c r="A12522" t="s">
        <v>23294</v>
      </c>
      <c r="B12522" t="s">
        <v>23295</v>
      </c>
    </row>
    <row r="12523" spans="1:2" x14ac:dyDescent="0.25">
      <c r="A12523" t="s">
        <v>23296</v>
      </c>
      <c r="B12523" t="s">
        <v>7759</v>
      </c>
    </row>
    <row r="12524" spans="1:2" x14ac:dyDescent="0.25">
      <c r="A12524" t="s">
        <v>23297</v>
      </c>
      <c r="B12524" t="s">
        <v>12197</v>
      </c>
    </row>
    <row r="12525" spans="1:2" x14ac:dyDescent="0.25">
      <c r="A12525" t="s">
        <v>23298</v>
      </c>
      <c r="B12525" t="s">
        <v>23299</v>
      </c>
    </row>
    <row r="12526" spans="1:2" x14ac:dyDescent="0.25">
      <c r="A12526" t="s">
        <v>23300</v>
      </c>
      <c r="B12526" t="s">
        <v>23301</v>
      </c>
    </row>
    <row r="12527" spans="1:2" x14ac:dyDescent="0.25">
      <c r="A12527" t="s">
        <v>23302</v>
      </c>
      <c r="B12527" t="s">
        <v>23303</v>
      </c>
    </row>
    <row r="12528" spans="1:2" x14ac:dyDescent="0.25">
      <c r="A12528" t="s">
        <v>23304</v>
      </c>
      <c r="B12528" t="s">
        <v>4565</v>
      </c>
    </row>
    <row r="12529" spans="1:2" x14ac:dyDescent="0.25">
      <c r="A12529" t="s">
        <v>23305</v>
      </c>
      <c r="B12529" t="s">
        <v>23306</v>
      </c>
    </row>
    <row r="12530" spans="1:2" x14ac:dyDescent="0.25">
      <c r="A12530" t="s">
        <v>23307</v>
      </c>
      <c r="B12530" t="s">
        <v>23308</v>
      </c>
    </row>
    <row r="12531" spans="1:2" x14ac:dyDescent="0.25">
      <c r="A12531" t="s">
        <v>23309</v>
      </c>
      <c r="B12531" t="s">
        <v>4300</v>
      </c>
    </row>
    <row r="12532" spans="1:2" x14ac:dyDescent="0.25">
      <c r="A12532" t="s">
        <v>23310</v>
      </c>
      <c r="B12532" t="s">
        <v>12713</v>
      </c>
    </row>
    <row r="12533" spans="1:2" x14ac:dyDescent="0.25">
      <c r="A12533" t="s">
        <v>23311</v>
      </c>
      <c r="B12533" t="s">
        <v>23312</v>
      </c>
    </row>
    <row r="12534" spans="1:2" x14ac:dyDescent="0.25">
      <c r="A12534" t="s">
        <v>23313</v>
      </c>
      <c r="B12534" t="s">
        <v>19206</v>
      </c>
    </row>
    <row r="12535" spans="1:2" x14ac:dyDescent="0.25">
      <c r="A12535" t="s">
        <v>23314</v>
      </c>
      <c r="B12535" t="s">
        <v>23315</v>
      </c>
    </row>
    <row r="12536" spans="1:2" x14ac:dyDescent="0.25">
      <c r="A12536" t="s">
        <v>23316</v>
      </c>
      <c r="B12536" t="s">
        <v>23317</v>
      </c>
    </row>
    <row r="12537" spans="1:2" x14ac:dyDescent="0.25">
      <c r="A12537" t="s">
        <v>23318</v>
      </c>
      <c r="B12537" t="s">
        <v>23319</v>
      </c>
    </row>
    <row r="12538" spans="1:2" x14ac:dyDescent="0.25">
      <c r="A12538" t="s">
        <v>23320</v>
      </c>
      <c r="B12538" t="s">
        <v>23321</v>
      </c>
    </row>
    <row r="12539" spans="1:2" x14ac:dyDescent="0.25">
      <c r="A12539" t="s">
        <v>23322</v>
      </c>
      <c r="B12539" t="s">
        <v>23323</v>
      </c>
    </row>
    <row r="12540" spans="1:2" x14ac:dyDescent="0.25">
      <c r="A12540" t="s">
        <v>23324</v>
      </c>
      <c r="B12540" t="s">
        <v>23325</v>
      </c>
    </row>
    <row r="12541" spans="1:2" x14ac:dyDescent="0.25">
      <c r="A12541" t="s">
        <v>23326</v>
      </c>
      <c r="B12541" t="s">
        <v>23327</v>
      </c>
    </row>
    <row r="12542" spans="1:2" x14ac:dyDescent="0.25">
      <c r="A12542" t="s">
        <v>23328</v>
      </c>
      <c r="B12542" t="s">
        <v>23329</v>
      </c>
    </row>
    <row r="12543" spans="1:2" x14ac:dyDescent="0.25">
      <c r="A12543" t="s">
        <v>23330</v>
      </c>
      <c r="B12543" t="s">
        <v>23331</v>
      </c>
    </row>
    <row r="12544" spans="1:2" x14ac:dyDescent="0.25">
      <c r="A12544" t="s">
        <v>23332</v>
      </c>
      <c r="B12544" t="s">
        <v>23333</v>
      </c>
    </row>
    <row r="12545" spans="1:2" x14ac:dyDescent="0.25">
      <c r="A12545" t="s">
        <v>23334</v>
      </c>
      <c r="B12545" t="s">
        <v>23335</v>
      </c>
    </row>
    <row r="12546" spans="1:2" x14ac:dyDescent="0.25">
      <c r="A12546" t="s">
        <v>23389</v>
      </c>
      <c r="B12546" t="s">
        <v>23390</v>
      </c>
    </row>
    <row r="12547" spans="1:2" x14ac:dyDescent="0.25">
      <c r="A12547" t="s">
        <v>23391</v>
      </c>
      <c r="B12547" t="s">
        <v>23392</v>
      </c>
    </row>
    <row r="12548" spans="1:2" x14ac:dyDescent="0.25">
      <c r="A12548" t="s">
        <v>23339</v>
      </c>
      <c r="B12548" t="s">
        <v>15366</v>
      </c>
    </row>
    <row r="12549" spans="1:2" x14ac:dyDescent="0.25">
      <c r="A12549" t="s">
        <v>23340</v>
      </c>
      <c r="B12549" t="s">
        <v>1911</v>
      </c>
    </row>
    <row r="12550" spans="1:2" x14ac:dyDescent="0.25">
      <c r="A12550" t="s">
        <v>23341</v>
      </c>
      <c r="B12550" t="s">
        <v>23342</v>
      </c>
    </row>
    <row r="12551" spans="1:2" x14ac:dyDescent="0.25">
      <c r="A12551" t="s">
        <v>23343</v>
      </c>
      <c r="B12551" t="s">
        <v>23344</v>
      </c>
    </row>
    <row r="12552" spans="1:2" x14ac:dyDescent="0.25">
      <c r="A12552" t="s">
        <v>23345</v>
      </c>
      <c r="B12552" t="s">
        <v>23346</v>
      </c>
    </row>
    <row r="12553" spans="1:2" x14ac:dyDescent="0.25">
      <c r="A12553" t="s">
        <v>23347</v>
      </c>
      <c r="B12553" t="s">
        <v>23348</v>
      </c>
    </row>
    <row r="12554" spans="1:2" x14ac:dyDescent="0.25">
      <c r="A12554" t="s">
        <v>23349</v>
      </c>
      <c r="B12554" t="s">
        <v>23350</v>
      </c>
    </row>
    <row r="12555" spans="1:2" x14ac:dyDescent="0.25">
      <c r="A12555" t="s">
        <v>23351</v>
      </c>
      <c r="B12555" t="s">
        <v>23352</v>
      </c>
    </row>
    <row r="12556" spans="1:2" x14ac:dyDescent="0.25">
      <c r="A12556" t="s">
        <v>23353</v>
      </c>
      <c r="B12556" t="s">
        <v>23354</v>
      </c>
    </row>
    <row r="12557" spans="1:2" x14ac:dyDescent="0.25">
      <c r="A12557" t="s">
        <v>23355</v>
      </c>
      <c r="B12557" t="s">
        <v>23356</v>
      </c>
    </row>
    <row r="12558" spans="1:2" x14ac:dyDescent="0.25">
      <c r="A12558" t="s">
        <v>23357</v>
      </c>
      <c r="B12558" t="s">
        <v>23358</v>
      </c>
    </row>
    <row r="12559" spans="1:2" x14ac:dyDescent="0.25">
      <c r="A12559" t="s">
        <v>23359</v>
      </c>
      <c r="B12559" t="s">
        <v>23360</v>
      </c>
    </row>
    <row r="12560" spans="1:2" x14ac:dyDescent="0.25">
      <c r="A12560" t="s">
        <v>23361</v>
      </c>
      <c r="B12560" t="s">
        <v>23362</v>
      </c>
    </row>
    <row r="12561" spans="1:2" x14ac:dyDescent="0.25">
      <c r="A12561" t="s">
        <v>23363</v>
      </c>
      <c r="B12561" t="s">
        <v>23364</v>
      </c>
    </row>
    <row r="12562" spans="1:2" x14ac:dyDescent="0.25">
      <c r="A12562" t="s">
        <v>23365</v>
      </c>
      <c r="B12562" t="s">
        <v>23366</v>
      </c>
    </row>
    <row r="12563" spans="1:2" x14ac:dyDescent="0.25">
      <c r="A12563" t="s">
        <v>23367</v>
      </c>
      <c r="B12563" t="s">
        <v>23368</v>
      </c>
    </row>
    <row r="12564" spans="1:2" x14ac:dyDescent="0.25">
      <c r="A12564" t="s">
        <v>23369</v>
      </c>
      <c r="B12564" t="s">
        <v>23370</v>
      </c>
    </row>
    <row r="12565" spans="1:2" x14ac:dyDescent="0.25">
      <c r="A12565" t="s">
        <v>23371</v>
      </c>
      <c r="B12565" t="s">
        <v>23372</v>
      </c>
    </row>
    <row r="12566" spans="1:2" x14ac:dyDescent="0.25">
      <c r="A12566" t="s">
        <v>23373</v>
      </c>
      <c r="B12566" t="s">
        <v>23067</v>
      </c>
    </row>
    <row r="12567" spans="1:2" x14ac:dyDescent="0.25">
      <c r="A12567" t="s">
        <v>23374</v>
      </c>
      <c r="B12567" t="s">
        <v>23375</v>
      </c>
    </row>
    <row r="12568" spans="1:2" x14ac:dyDescent="0.25">
      <c r="A12568" t="s">
        <v>23376</v>
      </c>
      <c r="B12568" t="s">
        <v>23377</v>
      </c>
    </row>
    <row r="12569" spans="1:2" x14ac:dyDescent="0.25">
      <c r="A12569" t="s">
        <v>23378</v>
      </c>
      <c r="B12569" t="s">
        <v>12173</v>
      </c>
    </row>
    <row r="12570" spans="1:2" x14ac:dyDescent="0.25">
      <c r="A12570" t="s">
        <v>23379</v>
      </c>
      <c r="B12570" t="s">
        <v>9274</v>
      </c>
    </row>
    <row r="12571" spans="1:2" x14ac:dyDescent="0.25">
      <c r="A12571" t="s">
        <v>23380</v>
      </c>
      <c r="B12571" t="s">
        <v>23381</v>
      </c>
    </row>
    <row r="12572" spans="1:2" x14ac:dyDescent="0.25">
      <c r="A12572" t="s">
        <v>23382</v>
      </c>
      <c r="B12572" t="s">
        <v>23383</v>
      </c>
    </row>
    <row r="12573" spans="1:2" x14ac:dyDescent="0.25">
      <c r="A12573" t="s">
        <v>23384</v>
      </c>
      <c r="B12573" t="s">
        <v>14008</v>
      </c>
    </row>
    <row r="12574" spans="1:2" x14ac:dyDescent="0.25">
      <c r="A12574" t="s">
        <v>23385</v>
      </c>
      <c r="B12574" t="s">
        <v>23386</v>
      </c>
    </row>
    <row r="12575" spans="1:2" x14ac:dyDescent="0.25">
      <c r="A12575" t="s">
        <v>23387</v>
      </c>
      <c r="B12575" t="s">
        <v>23388</v>
      </c>
    </row>
    <row r="12576" spans="1:2" x14ac:dyDescent="0.25">
      <c r="A12576" t="s">
        <v>23419</v>
      </c>
      <c r="B12576" t="s">
        <v>23420</v>
      </c>
    </row>
    <row r="12577" spans="1:2" x14ac:dyDescent="0.25">
      <c r="A12577" t="s">
        <v>23421</v>
      </c>
      <c r="B12577" t="s">
        <v>23422</v>
      </c>
    </row>
    <row r="12578" spans="1:2" x14ac:dyDescent="0.25">
      <c r="A12578" t="s">
        <v>23393</v>
      </c>
      <c r="B12578" t="s">
        <v>5759</v>
      </c>
    </row>
    <row r="12579" spans="1:2" x14ac:dyDescent="0.25">
      <c r="A12579" t="s">
        <v>23394</v>
      </c>
      <c r="B12579" t="s">
        <v>23395</v>
      </c>
    </row>
    <row r="12580" spans="1:2" x14ac:dyDescent="0.25">
      <c r="A12580" t="s">
        <v>23396</v>
      </c>
      <c r="B12580" t="s">
        <v>23397</v>
      </c>
    </row>
    <row r="12581" spans="1:2" x14ac:dyDescent="0.25">
      <c r="A12581" t="s">
        <v>23398</v>
      </c>
      <c r="B12581" t="s">
        <v>9935</v>
      </c>
    </row>
    <row r="12582" spans="1:2" x14ac:dyDescent="0.25">
      <c r="A12582" t="s">
        <v>23399</v>
      </c>
      <c r="B12582" t="s">
        <v>2736</v>
      </c>
    </row>
    <row r="12583" spans="1:2" x14ac:dyDescent="0.25">
      <c r="A12583" t="s">
        <v>23400</v>
      </c>
      <c r="B12583" t="s">
        <v>8488</v>
      </c>
    </row>
    <row r="12584" spans="1:2" x14ac:dyDescent="0.25">
      <c r="A12584" t="s">
        <v>23401</v>
      </c>
      <c r="B12584" t="s">
        <v>23402</v>
      </c>
    </row>
    <row r="12585" spans="1:2" x14ac:dyDescent="0.25">
      <c r="A12585" t="s">
        <v>23403</v>
      </c>
      <c r="B12585" t="s">
        <v>3424</v>
      </c>
    </row>
    <row r="12586" spans="1:2" x14ac:dyDescent="0.25">
      <c r="A12586" t="s">
        <v>23404</v>
      </c>
      <c r="B12586" t="s">
        <v>23405</v>
      </c>
    </row>
    <row r="12587" spans="1:2" x14ac:dyDescent="0.25">
      <c r="A12587" t="s">
        <v>23406</v>
      </c>
      <c r="B12587" t="s">
        <v>23407</v>
      </c>
    </row>
    <row r="12588" spans="1:2" x14ac:dyDescent="0.25">
      <c r="A12588" t="s">
        <v>23408</v>
      </c>
      <c r="B12588" t="s">
        <v>3532</v>
      </c>
    </row>
    <row r="12589" spans="1:2" x14ac:dyDescent="0.25">
      <c r="A12589" t="s">
        <v>23409</v>
      </c>
      <c r="B12589" t="s">
        <v>23410</v>
      </c>
    </row>
    <row r="12590" spans="1:2" x14ac:dyDescent="0.25">
      <c r="A12590" t="s">
        <v>23411</v>
      </c>
      <c r="B12590" t="s">
        <v>23412</v>
      </c>
    </row>
    <row r="12591" spans="1:2" x14ac:dyDescent="0.25">
      <c r="A12591" t="s">
        <v>23413</v>
      </c>
      <c r="B12591" t="s">
        <v>23414</v>
      </c>
    </row>
    <row r="12592" spans="1:2" x14ac:dyDescent="0.25">
      <c r="A12592" t="s">
        <v>23415</v>
      </c>
      <c r="B12592" t="s">
        <v>23416</v>
      </c>
    </row>
    <row r="12593" spans="1:2" x14ac:dyDescent="0.25">
      <c r="A12593" t="s">
        <v>23417</v>
      </c>
      <c r="B12593" t="s">
        <v>23418</v>
      </c>
    </row>
    <row r="12594" spans="1:2" x14ac:dyDescent="0.25">
      <c r="A12594" t="s">
        <v>23465</v>
      </c>
      <c r="B12594" t="s">
        <v>23466</v>
      </c>
    </row>
    <row r="12595" spans="1:2" x14ac:dyDescent="0.25">
      <c r="A12595" t="s">
        <v>23467</v>
      </c>
      <c r="B12595" t="s">
        <v>23468</v>
      </c>
    </row>
    <row r="12596" spans="1:2" x14ac:dyDescent="0.25">
      <c r="A12596" t="s">
        <v>23423</v>
      </c>
      <c r="B12596" t="s">
        <v>23424</v>
      </c>
    </row>
    <row r="12597" spans="1:2" x14ac:dyDescent="0.25">
      <c r="A12597" t="s">
        <v>23425</v>
      </c>
      <c r="B12597" t="s">
        <v>23426</v>
      </c>
    </row>
    <row r="12598" spans="1:2" x14ac:dyDescent="0.25">
      <c r="A12598" t="s">
        <v>23427</v>
      </c>
      <c r="B12598" t="s">
        <v>23428</v>
      </c>
    </row>
    <row r="12599" spans="1:2" x14ac:dyDescent="0.25">
      <c r="A12599" t="s">
        <v>23429</v>
      </c>
      <c r="B12599" t="s">
        <v>23430</v>
      </c>
    </row>
    <row r="12600" spans="1:2" x14ac:dyDescent="0.25">
      <c r="A12600" t="s">
        <v>23431</v>
      </c>
      <c r="B12600" t="s">
        <v>3184</v>
      </c>
    </row>
    <row r="12601" spans="1:2" x14ac:dyDescent="0.25">
      <c r="A12601" t="s">
        <v>23432</v>
      </c>
      <c r="B12601" t="s">
        <v>17426</v>
      </c>
    </row>
    <row r="12602" spans="1:2" x14ac:dyDescent="0.25">
      <c r="A12602" t="s">
        <v>23433</v>
      </c>
      <c r="B12602" t="s">
        <v>23434</v>
      </c>
    </row>
    <row r="12603" spans="1:2" x14ac:dyDescent="0.25">
      <c r="A12603" t="s">
        <v>23435</v>
      </c>
      <c r="B12603" t="s">
        <v>23436</v>
      </c>
    </row>
    <row r="12604" spans="1:2" x14ac:dyDescent="0.25">
      <c r="A12604" t="s">
        <v>23437</v>
      </c>
      <c r="B12604" t="s">
        <v>23348</v>
      </c>
    </row>
    <row r="12605" spans="1:2" x14ac:dyDescent="0.25">
      <c r="A12605" t="s">
        <v>23438</v>
      </c>
      <c r="B12605" t="s">
        <v>23439</v>
      </c>
    </row>
    <row r="12606" spans="1:2" x14ac:dyDescent="0.25">
      <c r="A12606" t="s">
        <v>23440</v>
      </c>
      <c r="B12606" t="s">
        <v>23441</v>
      </c>
    </row>
    <row r="12607" spans="1:2" x14ac:dyDescent="0.25">
      <c r="A12607" t="s">
        <v>23442</v>
      </c>
      <c r="B12607" t="s">
        <v>2747</v>
      </c>
    </row>
    <row r="12608" spans="1:2" x14ac:dyDescent="0.25">
      <c r="A12608" t="s">
        <v>23443</v>
      </c>
      <c r="B12608" t="s">
        <v>23444</v>
      </c>
    </row>
    <row r="12609" spans="1:2" x14ac:dyDescent="0.25">
      <c r="A12609" t="s">
        <v>23445</v>
      </c>
      <c r="B12609" t="s">
        <v>23446</v>
      </c>
    </row>
    <row r="12610" spans="1:2" x14ac:dyDescent="0.25">
      <c r="A12610" t="s">
        <v>23447</v>
      </c>
      <c r="B12610" t="s">
        <v>23448</v>
      </c>
    </row>
    <row r="12611" spans="1:2" x14ac:dyDescent="0.25">
      <c r="A12611" t="s">
        <v>23449</v>
      </c>
      <c r="B12611" t="s">
        <v>11960</v>
      </c>
    </row>
    <row r="12612" spans="1:2" x14ac:dyDescent="0.25">
      <c r="A12612" t="s">
        <v>23450</v>
      </c>
      <c r="B12612" t="s">
        <v>23451</v>
      </c>
    </row>
    <row r="12613" spans="1:2" x14ac:dyDescent="0.25">
      <c r="A12613" t="s">
        <v>23452</v>
      </c>
      <c r="B12613" t="s">
        <v>5858</v>
      </c>
    </row>
    <row r="12614" spans="1:2" x14ac:dyDescent="0.25">
      <c r="A12614" t="s">
        <v>23453</v>
      </c>
      <c r="B12614" t="s">
        <v>23454</v>
      </c>
    </row>
    <row r="12615" spans="1:2" x14ac:dyDescent="0.25">
      <c r="A12615" t="s">
        <v>23455</v>
      </c>
      <c r="B12615" t="s">
        <v>23456</v>
      </c>
    </row>
    <row r="12616" spans="1:2" x14ac:dyDescent="0.25">
      <c r="A12616" t="s">
        <v>23457</v>
      </c>
      <c r="B12616" t="s">
        <v>23458</v>
      </c>
    </row>
    <row r="12617" spans="1:2" x14ac:dyDescent="0.25">
      <c r="A12617" t="s">
        <v>23459</v>
      </c>
      <c r="B12617" t="s">
        <v>23460</v>
      </c>
    </row>
    <row r="12618" spans="1:2" x14ac:dyDescent="0.25">
      <c r="A12618" t="s">
        <v>23461</v>
      </c>
      <c r="B12618" t="s">
        <v>23462</v>
      </c>
    </row>
    <row r="12619" spans="1:2" x14ac:dyDescent="0.25">
      <c r="A12619" t="s">
        <v>23463</v>
      </c>
      <c r="B12619" t="s">
        <v>23464</v>
      </c>
    </row>
    <row r="12620" spans="1:2" x14ac:dyDescent="0.25">
      <c r="A12620" t="s">
        <v>23504</v>
      </c>
      <c r="B12620" t="s">
        <v>23505</v>
      </c>
    </row>
    <row r="12621" spans="1:2" x14ac:dyDescent="0.25">
      <c r="A12621" t="s">
        <v>23506</v>
      </c>
      <c r="B12621" t="s">
        <v>14421</v>
      </c>
    </row>
    <row r="12622" spans="1:2" x14ac:dyDescent="0.25">
      <c r="A12622" t="s">
        <v>23469</v>
      </c>
      <c r="B12622" t="s">
        <v>11773</v>
      </c>
    </row>
    <row r="12623" spans="1:2" x14ac:dyDescent="0.25">
      <c r="A12623" t="s">
        <v>23470</v>
      </c>
      <c r="B12623" t="s">
        <v>23471</v>
      </c>
    </row>
    <row r="12624" spans="1:2" x14ac:dyDescent="0.25">
      <c r="A12624" t="s">
        <v>23472</v>
      </c>
      <c r="B12624" t="s">
        <v>23473</v>
      </c>
    </row>
    <row r="12625" spans="1:2" x14ac:dyDescent="0.25">
      <c r="A12625" t="s">
        <v>23474</v>
      </c>
      <c r="B12625" t="s">
        <v>22927</v>
      </c>
    </row>
    <row r="12626" spans="1:2" x14ac:dyDescent="0.25">
      <c r="A12626" t="s">
        <v>23475</v>
      </c>
      <c r="B12626" t="s">
        <v>23476</v>
      </c>
    </row>
    <row r="12627" spans="1:2" x14ac:dyDescent="0.25">
      <c r="A12627" t="s">
        <v>23477</v>
      </c>
      <c r="B12627" t="s">
        <v>23478</v>
      </c>
    </row>
    <row r="12628" spans="1:2" x14ac:dyDescent="0.25">
      <c r="A12628" t="s">
        <v>23479</v>
      </c>
      <c r="B12628" t="s">
        <v>23480</v>
      </c>
    </row>
    <row r="12629" spans="1:2" x14ac:dyDescent="0.25">
      <c r="A12629" t="s">
        <v>23481</v>
      </c>
      <c r="B12629" t="s">
        <v>23274</v>
      </c>
    </row>
    <row r="12630" spans="1:2" x14ac:dyDescent="0.25">
      <c r="A12630" t="s">
        <v>23482</v>
      </c>
      <c r="B12630" t="s">
        <v>2002</v>
      </c>
    </row>
    <row r="12631" spans="1:2" x14ac:dyDescent="0.25">
      <c r="A12631" t="s">
        <v>23483</v>
      </c>
      <c r="B12631" t="s">
        <v>10197</v>
      </c>
    </row>
    <row r="12632" spans="1:2" x14ac:dyDescent="0.25">
      <c r="A12632" t="s">
        <v>23484</v>
      </c>
      <c r="B12632" t="s">
        <v>10197</v>
      </c>
    </row>
    <row r="12633" spans="1:2" x14ac:dyDescent="0.25">
      <c r="A12633" t="s">
        <v>23485</v>
      </c>
      <c r="B12633" t="s">
        <v>6883</v>
      </c>
    </row>
    <row r="12634" spans="1:2" x14ac:dyDescent="0.25">
      <c r="A12634" t="s">
        <v>23486</v>
      </c>
      <c r="B12634" t="s">
        <v>23487</v>
      </c>
    </row>
    <row r="12635" spans="1:2" x14ac:dyDescent="0.25">
      <c r="A12635" t="s">
        <v>23488</v>
      </c>
      <c r="B12635" t="s">
        <v>23489</v>
      </c>
    </row>
    <row r="12636" spans="1:2" x14ac:dyDescent="0.25">
      <c r="A12636" t="s">
        <v>23490</v>
      </c>
      <c r="B12636" t="s">
        <v>23491</v>
      </c>
    </row>
    <row r="12637" spans="1:2" x14ac:dyDescent="0.25">
      <c r="A12637" t="s">
        <v>23492</v>
      </c>
      <c r="B12637" t="s">
        <v>23493</v>
      </c>
    </row>
    <row r="12638" spans="1:2" x14ac:dyDescent="0.25">
      <c r="A12638" t="s">
        <v>23494</v>
      </c>
      <c r="B12638" t="s">
        <v>23495</v>
      </c>
    </row>
    <row r="12639" spans="1:2" x14ac:dyDescent="0.25">
      <c r="A12639" t="s">
        <v>23496</v>
      </c>
      <c r="B12639" t="s">
        <v>23497</v>
      </c>
    </row>
    <row r="12640" spans="1:2" x14ac:dyDescent="0.25">
      <c r="A12640" t="s">
        <v>23498</v>
      </c>
      <c r="B12640" t="s">
        <v>23499</v>
      </c>
    </row>
    <row r="12641" spans="1:2" x14ac:dyDescent="0.25">
      <c r="A12641" t="s">
        <v>23500</v>
      </c>
      <c r="B12641" t="s">
        <v>23501</v>
      </c>
    </row>
    <row r="12642" spans="1:2" x14ac:dyDescent="0.25">
      <c r="A12642" t="s">
        <v>23502</v>
      </c>
      <c r="B12642" t="s">
        <v>23503</v>
      </c>
    </row>
    <row r="12643" spans="1:2" x14ac:dyDescent="0.25">
      <c r="A12643" t="s">
        <v>23566</v>
      </c>
      <c r="B12643" t="s">
        <v>23567</v>
      </c>
    </row>
    <row r="12644" spans="1:2" x14ac:dyDescent="0.25">
      <c r="A12644" t="s">
        <v>23568</v>
      </c>
      <c r="B12644" t="s">
        <v>15953</v>
      </c>
    </row>
    <row r="12645" spans="1:2" x14ac:dyDescent="0.25">
      <c r="A12645" t="s">
        <v>23507</v>
      </c>
      <c r="B12645" t="s">
        <v>5985</v>
      </c>
    </row>
    <row r="12646" spans="1:2" x14ac:dyDescent="0.25">
      <c r="A12646" t="s">
        <v>23508</v>
      </c>
      <c r="B12646" t="s">
        <v>21129</v>
      </c>
    </row>
    <row r="12647" spans="1:2" x14ac:dyDescent="0.25">
      <c r="A12647" t="s">
        <v>23509</v>
      </c>
      <c r="B12647" t="s">
        <v>23510</v>
      </c>
    </row>
    <row r="12648" spans="1:2" x14ac:dyDescent="0.25">
      <c r="A12648" t="s">
        <v>23511</v>
      </c>
      <c r="B12648" t="s">
        <v>23512</v>
      </c>
    </row>
    <row r="12649" spans="1:2" x14ac:dyDescent="0.25">
      <c r="A12649" t="s">
        <v>23513</v>
      </c>
      <c r="B12649" t="s">
        <v>23514</v>
      </c>
    </row>
    <row r="12650" spans="1:2" x14ac:dyDescent="0.25">
      <c r="A12650" t="s">
        <v>23515</v>
      </c>
      <c r="B12650" t="s">
        <v>23516</v>
      </c>
    </row>
    <row r="12651" spans="1:2" x14ac:dyDescent="0.25">
      <c r="A12651" t="s">
        <v>23517</v>
      </c>
      <c r="B12651" t="s">
        <v>23518</v>
      </c>
    </row>
    <row r="12652" spans="1:2" x14ac:dyDescent="0.25">
      <c r="A12652" t="s">
        <v>23519</v>
      </c>
      <c r="B12652" t="s">
        <v>11432</v>
      </c>
    </row>
    <row r="12653" spans="1:2" x14ac:dyDescent="0.25">
      <c r="A12653" t="s">
        <v>23520</v>
      </c>
      <c r="B12653" t="s">
        <v>23521</v>
      </c>
    </row>
    <row r="12654" spans="1:2" x14ac:dyDescent="0.25">
      <c r="A12654" t="s">
        <v>23522</v>
      </c>
      <c r="B12654" t="s">
        <v>23523</v>
      </c>
    </row>
    <row r="12655" spans="1:2" x14ac:dyDescent="0.25">
      <c r="A12655" t="s">
        <v>23524</v>
      </c>
      <c r="B12655" t="s">
        <v>23525</v>
      </c>
    </row>
    <row r="12656" spans="1:2" x14ac:dyDescent="0.25">
      <c r="A12656" t="s">
        <v>23526</v>
      </c>
      <c r="B12656" t="s">
        <v>5985</v>
      </c>
    </row>
    <row r="12657" spans="1:2" x14ac:dyDescent="0.25">
      <c r="A12657" t="s">
        <v>23527</v>
      </c>
      <c r="B12657" t="s">
        <v>23528</v>
      </c>
    </row>
    <row r="12658" spans="1:2" x14ac:dyDescent="0.25">
      <c r="A12658" t="s">
        <v>23529</v>
      </c>
      <c r="B12658" t="s">
        <v>23360</v>
      </c>
    </row>
    <row r="12659" spans="1:2" x14ac:dyDescent="0.25">
      <c r="A12659" t="s">
        <v>23530</v>
      </c>
      <c r="B12659" t="s">
        <v>23531</v>
      </c>
    </row>
    <row r="12660" spans="1:2" x14ac:dyDescent="0.25">
      <c r="A12660" t="s">
        <v>23532</v>
      </c>
      <c r="B12660" t="s">
        <v>23533</v>
      </c>
    </row>
    <row r="12661" spans="1:2" x14ac:dyDescent="0.25">
      <c r="A12661" t="s">
        <v>23534</v>
      </c>
      <c r="B12661" t="s">
        <v>23535</v>
      </c>
    </row>
    <row r="12662" spans="1:2" x14ac:dyDescent="0.25">
      <c r="A12662" t="s">
        <v>23536</v>
      </c>
      <c r="B12662" t="s">
        <v>23537</v>
      </c>
    </row>
    <row r="12663" spans="1:2" x14ac:dyDescent="0.25">
      <c r="A12663" t="s">
        <v>23538</v>
      </c>
      <c r="B12663" t="s">
        <v>23539</v>
      </c>
    </row>
    <row r="12664" spans="1:2" x14ac:dyDescent="0.25">
      <c r="A12664" t="s">
        <v>23540</v>
      </c>
      <c r="B12664" t="s">
        <v>23541</v>
      </c>
    </row>
    <row r="12665" spans="1:2" x14ac:dyDescent="0.25">
      <c r="A12665" t="s">
        <v>23542</v>
      </c>
      <c r="B12665" t="s">
        <v>23543</v>
      </c>
    </row>
    <row r="12666" spans="1:2" x14ac:dyDescent="0.25">
      <c r="A12666" t="s">
        <v>23544</v>
      </c>
      <c r="B12666" t="s">
        <v>23545</v>
      </c>
    </row>
    <row r="12667" spans="1:2" x14ac:dyDescent="0.25">
      <c r="A12667" t="s">
        <v>23546</v>
      </c>
      <c r="B12667" t="s">
        <v>23547</v>
      </c>
    </row>
    <row r="12668" spans="1:2" x14ac:dyDescent="0.25">
      <c r="A12668" t="s">
        <v>23548</v>
      </c>
      <c r="B12668" t="s">
        <v>23549</v>
      </c>
    </row>
    <row r="12669" spans="1:2" x14ac:dyDescent="0.25">
      <c r="A12669" t="s">
        <v>23550</v>
      </c>
      <c r="B12669" t="s">
        <v>23551</v>
      </c>
    </row>
    <row r="12670" spans="1:2" x14ac:dyDescent="0.25">
      <c r="A12670" t="s">
        <v>23552</v>
      </c>
      <c r="B12670" t="s">
        <v>23553</v>
      </c>
    </row>
    <row r="12671" spans="1:2" x14ac:dyDescent="0.25">
      <c r="A12671" t="s">
        <v>23554</v>
      </c>
      <c r="B12671" t="s">
        <v>23555</v>
      </c>
    </row>
    <row r="12672" spans="1:2" x14ac:dyDescent="0.25">
      <c r="A12672" t="s">
        <v>23556</v>
      </c>
      <c r="B12672" t="s">
        <v>23557</v>
      </c>
    </row>
    <row r="12673" spans="1:2" x14ac:dyDescent="0.25">
      <c r="A12673" t="s">
        <v>23558</v>
      </c>
      <c r="B12673" t="s">
        <v>23559</v>
      </c>
    </row>
    <row r="12674" spans="1:2" x14ac:dyDescent="0.25">
      <c r="A12674" t="s">
        <v>23560</v>
      </c>
      <c r="B12674" t="s">
        <v>23561</v>
      </c>
    </row>
    <row r="12675" spans="1:2" x14ac:dyDescent="0.25">
      <c r="A12675" t="s">
        <v>23562</v>
      </c>
      <c r="B12675" t="s">
        <v>23563</v>
      </c>
    </row>
    <row r="12676" spans="1:2" x14ac:dyDescent="0.25">
      <c r="A12676" t="s">
        <v>23564</v>
      </c>
      <c r="B12676" t="s">
        <v>23565</v>
      </c>
    </row>
    <row r="12677" spans="1:2" x14ac:dyDescent="0.25">
      <c r="A12677" t="s">
        <v>23673</v>
      </c>
      <c r="B12677" t="s">
        <v>23674</v>
      </c>
    </row>
    <row r="12678" spans="1:2" x14ac:dyDescent="0.25">
      <c r="A12678" t="s">
        <v>23675</v>
      </c>
      <c r="B12678" t="s">
        <v>23676</v>
      </c>
    </row>
    <row r="12679" spans="1:2" x14ac:dyDescent="0.25">
      <c r="A12679" t="s">
        <v>23569</v>
      </c>
      <c r="B12679" t="s">
        <v>12190</v>
      </c>
    </row>
    <row r="12680" spans="1:2" x14ac:dyDescent="0.25">
      <c r="A12680" t="s">
        <v>23570</v>
      </c>
      <c r="B12680" t="s">
        <v>23571</v>
      </c>
    </row>
    <row r="12681" spans="1:2" x14ac:dyDescent="0.25">
      <c r="A12681" t="s">
        <v>23572</v>
      </c>
      <c r="B12681" t="s">
        <v>23573</v>
      </c>
    </row>
    <row r="12682" spans="1:2" x14ac:dyDescent="0.25">
      <c r="A12682" t="s">
        <v>23574</v>
      </c>
      <c r="B12682" t="s">
        <v>23575</v>
      </c>
    </row>
    <row r="12683" spans="1:2" x14ac:dyDescent="0.25">
      <c r="A12683" t="s">
        <v>23576</v>
      </c>
      <c r="B12683" t="s">
        <v>23577</v>
      </c>
    </row>
    <row r="12684" spans="1:2" x14ac:dyDescent="0.25">
      <c r="A12684" t="s">
        <v>23578</v>
      </c>
      <c r="B12684" t="s">
        <v>23579</v>
      </c>
    </row>
    <row r="12685" spans="1:2" x14ac:dyDescent="0.25">
      <c r="A12685" t="s">
        <v>23580</v>
      </c>
      <c r="B12685" t="s">
        <v>23581</v>
      </c>
    </row>
    <row r="12686" spans="1:2" x14ac:dyDescent="0.25">
      <c r="A12686" t="s">
        <v>23582</v>
      </c>
      <c r="B12686" t="s">
        <v>23583</v>
      </c>
    </row>
    <row r="12687" spans="1:2" x14ac:dyDescent="0.25">
      <c r="A12687" t="s">
        <v>23584</v>
      </c>
      <c r="B12687" t="s">
        <v>23585</v>
      </c>
    </row>
    <row r="12688" spans="1:2" x14ac:dyDescent="0.25">
      <c r="A12688" t="s">
        <v>23586</v>
      </c>
      <c r="B12688" t="s">
        <v>23587</v>
      </c>
    </row>
    <row r="12689" spans="1:2" x14ac:dyDescent="0.25">
      <c r="A12689" t="s">
        <v>23588</v>
      </c>
      <c r="B12689" t="s">
        <v>23589</v>
      </c>
    </row>
    <row r="12690" spans="1:2" x14ac:dyDescent="0.25">
      <c r="A12690" t="s">
        <v>23590</v>
      </c>
      <c r="B12690" t="s">
        <v>23591</v>
      </c>
    </row>
    <row r="12691" spans="1:2" x14ac:dyDescent="0.25">
      <c r="A12691" t="s">
        <v>23592</v>
      </c>
      <c r="B12691" t="s">
        <v>23593</v>
      </c>
    </row>
    <row r="12692" spans="1:2" x14ac:dyDescent="0.25">
      <c r="A12692" t="s">
        <v>23594</v>
      </c>
      <c r="B12692" t="s">
        <v>23595</v>
      </c>
    </row>
    <row r="12693" spans="1:2" x14ac:dyDescent="0.25">
      <c r="A12693" t="s">
        <v>23596</v>
      </c>
      <c r="B12693" t="s">
        <v>23597</v>
      </c>
    </row>
    <row r="12694" spans="1:2" x14ac:dyDescent="0.25">
      <c r="A12694" t="s">
        <v>23598</v>
      </c>
      <c r="B12694" t="s">
        <v>23599</v>
      </c>
    </row>
    <row r="12695" spans="1:2" x14ac:dyDescent="0.25">
      <c r="A12695" t="s">
        <v>23600</v>
      </c>
      <c r="B12695" t="s">
        <v>23601</v>
      </c>
    </row>
    <row r="12696" spans="1:2" x14ac:dyDescent="0.25">
      <c r="A12696" t="s">
        <v>23602</v>
      </c>
      <c r="B12696" t="s">
        <v>7053</v>
      </c>
    </row>
    <row r="12697" spans="1:2" x14ac:dyDescent="0.25">
      <c r="A12697" t="s">
        <v>23603</v>
      </c>
      <c r="B12697" t="s">
        <v>23604</v>
      </c>
    </row>
    <row r="12698" spans="1:2" x14ac:dyDescent="0.25">
      <c r="A12698" t="s">
        <v>23605</v>
      </c>
      <c r="B12698" t="s">
        <v>23606</v>
      </c>
    </row>
    <row r="12699" spans="1:2" x14ac:dyDescent="0.25">
      <c r="A12699" t="s">
        <v>23607</v>
      </c>
      <c r="B12699" t="s">
        <v>23608</v>
      </c>
    </row>
    <row r="12700" spans="1:2" x14ac:dyDescent="0.25">
      <c r="A12700" t="s">
        <v>23609</v>
      </c>
      <c r="B12700" t="s">
        <v>23610</v>
      </c>
    </row>
    <row r="12701" spans="1:2" x14ac:dyDescent="0.25">
      <c r="A12701" t="s">
        <v>23611</v>
      </c>
      <c r="B12701" t="s">
        <v>23612</v>
      </c>
    </row>
    <row r="12702" spans="1:2" x14ac:dyDescent="0.25">
      <c r="A12702" t="s">
        <v>23613</v>
      </c>
      <c r="B12702" t="s">
        <v>23614</v>
      </c>
    </row>
    <row r="12703" spans="1:2" x14ac:dyDescent="0.25">
      <c r="A12703" t="s">
        <v>23615</v>
      </c>
      <c r="B12703" t="s">
        <v>23616</v>
      </c>
    </row>
    <row r="12704" spans="1:2" x14ac:dyDescent="0.25">
      <c r="A12704" t="s">
        <v>23617</v>
      </c>
      <c r="B12704" t="s">
        <v>23618</v>
      </c>
    </row>
    <row r="12705" spans="1:2" x14ac:dyDescent="0.25">
      <c r="A12705" t="s">
        <v>23619</v>
      </c>
      <c r="B12705" t="s">
        <v>23620</v>
      </c>
    </row>
    <row r="12706" spans="1:2" x14ac:dyDescent="0.25">
      <c r="A12706" t="s">
        <v>23621</v>
      </c>
      <c r="B12706" t="s">
        <v>23622</v>
      </c>
    </row>
    <row r="12707" spans="1:2" x14ac:dyDescent="0.25">
      <c r="A12707" t="s">
        <v>23623</v>
      </c>
      <c r="B12707" t="s">
        <v>23624</v>
      </c>
    </row>
    <row r="12708" spans="1:2" x14ac:dyDescent="0.25">
      <c r="A12708" t="s">
        <v>23625</v>
      </c>
      <c r="B12708" t="s">
        <v>23626</v>
      </c>
    </row>
    <row r="12709" spans="1:2" x14ac:dyDescent="0.25">
      <c r="A12709" t="s">
        <v>23627</v>
      </c>
      <c r="B12709" t="s">
        <v>23628</v>
      </c>
    </row>
    <row r="12710" spans="1:2" x14ac:dyDescent="0.25">
      <c r="A12710" t="s">
        <v>23629</v>
      </c>
      <c r="B12710" t="s">
        <v>23630</v>
      </c>
    </row>
    <row r="12711" spans="1:2" x14ac:dyDescent="0.25">
      <c r="A12711" t="s">
        <v>23631</v>
      </c>
      <c r="B12711" t="s">
        <v>23632</v>
      </c>
    </row>
    <row r="12712" spans="1:2" x14ac:dyDescent="0.25">
      <c r="A12712" t="s">
        <v>23633</v>
      </c>
      <c r="B12712" t="s">
        <v>23634</v>
      </c>
    </row>
    <row r="12713" spans="1:2" x14ac:dyDescent="0.25">
      <c r="A12713" t="s">
        <v>23635</v>
      </c>
      <c r="B12713" t="s">
        <v>23636</v>
      </c>
    </row>
    <row r="12714" spans="1:2" x14ac:dyDescent="0.25">
      <c r="A12714" t="s">
        <v>23637</v>
      </c>
      <c r="B12714" t="s">
        <v>23638</v>
      </c>
    </row>
    <row r="12715" spans="1:2" x14ac:dyDescent="0.25">
      <c r="A12715" t="s">
        <v>23639</v>
      </c>
      <c r="B12715" t="s">
        <v>23640</v>
      </c>
    </row>
    <row r="12716" spans="1:2" x14ac:dyDescent="0.25">
      <c r="A12716" t="s">
        <v>23641</v>
      </c>
      <c r="B12716" t="s">
        <v>23642</v>
      </c>
    </row>
    <row r="12717" spans="1:2" x14ac:dyDescent="0.25">
      <c r="A12717" t="s">
        <v>23643</v>
      </c>
      <c r="B12717" t="s">
        <v>23644</v>
      </c>
    </row>
    <row r="12718" spans="1:2" x14ac:dyDescent="0.25">
      <c r="A12718" t="s">
        <v>23645</v>
      </c>
      <c r="B12718" t="s">
        <v>23646</v>
      </c>
    </row>
    <row r="12719" spans="1:2" x14ac:dyDescent="0.25">
      <c r="A12719" t="s">
        <v>23647</v>
      </c>
      <c r="B12719" t="s">
        <v>23648</v>
      </c>
    </row>
    <row r="12720" spans="1:2" x14ac:dyDescent="0.25">
      <c r="A12720" t="s">
        <v>23649</v>
      </c>
      <c r="B12720" t="s">
        <v>23650</v>
      </c>
    </row>
    <row r="12721" spans="1:2" x14ac:dyDescent="0.25">
      <c r="A12721" t="s">
        <v>23651</v>
      </c>
      <c r="B12721" t="s">
        <v>23652</v>
      </c>
    </row>
    <row r="12722" spans="1:2" x14ac:dyDescent="0.25">
      <c r="A12722" t="s">
        <v>23653</v>
      </c>
      <c r="B12722" t="s">
        <v>15883</v>
      </c>
    </row>
    <row r="12723" spans="1:2" x14ac:dyDescent="0.25">
      <c r="A12723" t="s">
        <v>23654</v>
      </c>
      <c r="B12723" t="s">
        <v>23655</v>
      </c>
    </row>
    <row r="12724" spans="1:2" x14ac:dyDescent="0.25">
      <c r="A12724" t="s">
        <v>23656</v>
      </c>
      <c r="B12724" t="s">
        <v>21273</v>
      </c>
    </row>
    <row r="12725" spans="1:2" x14ac:dyDescent="0.25">
      <c r="A12725" t="s">
        <v>23657</v>
      </c>
      <c r="B12725" t="s">
        <v>23658</v>
      </c>
    </row>
    <row r="12726" spans="1:2" x14ac:dyDescent="0.25">
      <c r="A12726" t="s">
        <v>23659</v>
      </c>
      <c r="B12726" t="s">
        <v>23660</v>
      </c>
    </row>
    <row r="12727" spans="1:2" x14ac:dyDescent="0.25">
      <c r="A12727" t="s">
        <v>23661</v>
      </c>
      <c r="B12727" t="s">
        <v>23662</v>
      </c>
    </row>
    <row r="12728" spans="1:2" x14ac:dyDescent="0.25">
      <c r="A12728" t="s">
        <v>23663</v>
      </c>
      <c r="B12728" t="s">
        <v>23664</v>
      </c>
    </row>
    <row r="12729" spans="1:2" x14ac:dyDescent="0.25">
      <c r="A12729" t="s">
        <v>23665</v>
      </c>
      <c r="B12729" t="s">
        <v>23666</v>
      </c>
    </row>
    <row r="12730" spans="1:2" x14ac:dyDescent="0.25">
      <c r="A12730" t="s">
        <v>23667</v>
      </c>
      <c r="B12730" t="s">
        <v>23668</v>
      </c>
    </row>
    <row r="12731" spans="1:2" x14ac:dyDescent="0.25">
      <c r="A12731" t="s">
        <v>23669</v>
      </c>
      <c r="B12731" t="s">
        <v>23670</v>
      </c>
    </row>
    <row r="12732" spans="1:2" x14ac:dyDescent="0.25">
      <c r="A12732" t="s">
        <v>23671</v>
      </c>
      <c r="B12732" t="s">
        <v>23672</v>
      </c>
    </row>
    <row r="12733" spans="1:2" x14ac:dyDescent="0.25">
      <c r="A12733" t="s">
        <v>23750</v>
      </c>
      <c r="B12733" t="s">
        <v>23751</v>
      </c>
    </row>
    <row r="12734" spans="1:2" x14ac:dyDescent="0.25">
      <c r="A12734" t="s">
        <v>23752</v>
      </c>
      <c r="B12734" t="s">
        <v>23753</v>
      </c>
    </row>
    <row r="12735" spans="1:2" x14ac:dyDescent="0.25">
      <c r="A12735" t="s">
        <v>23677</v>
      </c>
      <c r="B12735" t="s">
        <v>1798</v>
      </c>
    </row>
    <row r="12736" spans="1:2" x14ac:dyDescent="0.25">
      <c r="A12736" t="s">
        <v>23678</v>
      </c>
      <c r="B12736" t="s">
        <v>23679</v>
      </c>
    </row>
    <row r="12737" spans="1:2" x14ac:dyDescent="0.25">
      <c r="A12737" t="s">
        <v>23680</v>
      </c>
      <c r="B12737" t="s">
        <v>23681</v>
      </c>
    </row>
    <row r="12738" spans="1:2" x14ac:dyDescent="0.25">
      <c r="A12738" t="s">
        <v>23682</v>
      </c>
      <c r="B12738" t="s">
        <v>1945</v>
      </c>
    </row>
    <row r="12739" spans="1:2" x14ac:dyDescent="0.25">
      <c r="A12739" t="s">
        <v>23683</v>
      </c>
      <c r="B12739" t="s">
        <v>8576</v>
      </c>
    </row>
    <row r="12740" spans="1:2" x14ac:dyDescent="0.25">
      <c r="A12740" t="s">
        <v>23684</v>
      </c>
      <c r="B12740" t="s">
        <v>23685</v>
      </c>
    </row>
    <row r="12741" spans="1:2" x14ac:dyDescent="0.25">
      <c r="A12741" t="s">
        <v>23686</v>
      </c>
      <c r="B12741" t="s">
        <v>8805</v>
      </c>
    </row>
    <row r="12742" spans="1:2" x14ac:dyDescent="0.25">
      <c r="A12742" t="s">
        <v>23687</v>
      </c>
      <c r="B12742" t="s">
        <v>23688</v>
      </c>
    </row>
    <row r="12743" spans="1:2" x14ac:dyDescent="0.25">
      <c r="A12743" t="s">
        <v>23689</v>
      </c>
      <c r="B12743" t="s">
        <v>23690</v>
      </c>
    </row>
    <row r="12744" spans="1:2" x14ac:dyDescent="0.25">
      <c r="A12744" t="s">
        <v>23691</v>
      </c>
      <c r="B12744" t="s">
        <v>3090</v>
      </c>
    </row>
    <row r="12745" spans="1:2" x14ac:dyDescent="0.25">
      <c r="A12745" t="s">
        <v>23692</v>
      </c>
      <c r="B12745" t="s">
        <v>23693</v>
      </c>
    </row>
    <row r="12746" spans="1:2" x14ac:dyDescent="0.25">
      <c r="A12746" t="s">
        <v>23694</v>
      </c>
      <c r="B12746" t="s">
        <v>23695</v>
      </c>
    </row>
    <row r="12747" spans="1:2" x14ac:dyDescent="0.25">
      <c r="A12747" t="s">
        <v>23696</v>
      </c>
      <c r="B12747" t="s">
        <v>17228</v>
      </c>
    </row>
    <row r="12748" spans="1:2" x14ac:dyDescent="0.25">
      <c r="A12748" t="s">
        <v>23697</v>
      </c>
      <c r="B12748" t="s">
        <v>23698</v>
      </c>
    </row>
    <row r="12749" spans="1:2" x14ac:dyDescent="0.25">
      <c r="A12749" t="s">
        <v>23699</v>
      </c>
      <c r="B12749" t="s">
        <v>23700</v>
      </c>
    </row>
    <row r="12750" spans="1:2" x14ac:dyDescent="0.25">
      <c r="A12750" t="s">
        <v>23701</v>
      </c>
      <c r="B12750" t="s">
        <v>23702</v>
      </c>
    </row>
    <row r="12751" spans="1:2" x14ac:dyDescent="0.25">
      <c r="A12751" t="s">
        <v>23703</v>
      </c>
      <c r="B12751" t="s">
        <v>18023</v>
      </c>
    </row>
    <row r="12752" spans="1:2" x14ac:dyDescent="0.25">
      <c r="A12752" t="s">
        <v>23704</v>
      </c>
      <c r="B12752" t="s">
        <v>2376</v>
      </c>
    </row>
    <row r="12753" spans="1:2" x14ac:dyDescent="0.25">
      <c r="A12753" t="s">
        <v>23705</v>
      </c>
      <c r="B12753" t="s">
        <v>23706</v>
      </c>
    </row>
    <row r="12754" spans="1:2" x14ac:dyDescent="0.25">
      <c r="A12754" t="s">
        <v>23707</v>
      </c>
      <c r="B12754" t="s">
        <v>23708</v>
      </c>
    </row>
    <row r="12755" spans="1:2" x14ac:dyDescent="0.25">
      <c r="A12755" t="s">
        <v>23709</v>
      </c>
      <c r="B12755" t="s">
        <v>23710</v>
      </c>
    </row>
    <row r="12756" spans="1:2" x14ac:dyDescent="0.25">
      <c r="A12756" t="s">
        <v>23711</v>
      </c>
      <c r="B12756" t="s">
        <v>23712</v>
      </c>
    </row>
    <row r="12757" spans="1:2" x14ac:dyDescent="0.25">
      <c r="A12757" t="s">
        <v>23713</v>
      </c>
      <c r="B12757" t="s">
        <v>23714</v>
      </c>
    </row>
    <row r="12758" spans="1:2" x14ac:dyDescent="0.25">
      <c r="A12758" t="s">
        <v>23715</v>
      </c>
      <c r="B12758" t="s">
        <v>23716</v>
      </c>
    </row>
    <row r="12759" spans="1:2" x14ac:dyDescent="0.25">
      <c r="A12759" t="s">
        <v>23717</v>
      </c>
      <c r="B12759" t="s">
        <v>12331</v>
      </c>
    </row>
    <row r="12760" spans="1:2" x14ac:dyDescent="0.25">
      <c r="A12760" t="s">
        <v>23718</v>
      </c>
      <c r="B12760" t="s">
        <v>23719</v>
      </c>
    </row>
    <row r="12761" spans="1:2" x14ac:dyDescent="0.25">
      <c r="A12761" t="s">
        <v>23720</v>
      </c>
      <c r="B12761" t="s">
        <v>23721</v>
      </c>
    </row>
    <row r="12762" spans="1:2" x14ac:dyDescent="0.25">
      <c r="A12762" t="s">
        <v>23722</v>
      </c>
      <c r="B12762" t="s">
        <v>23723</v>
      </c>
    </row>
    <row r="12763" spans="1:2" x14ac:dyDescent="0.25">
      <c r="A12763" t="s">
        <v>23724</v>
      </c>
      <c r="B12763" t="s">
        <v>23725</v>
      </c>
    </row>
    <row r="12764" spans="1:2" x14ac:dyDescent="0.25">
      <c r="A12764" t="s">
        <v>23726</v>
      </c>
      <c r="B12764" t="s">
        <v>23727</v>
      </c>
    </row>
    <row r="12765" spans="1:2" x14ac:dyDescent="0.25">
      <c r="A12765" t="s">
        <v>23728</v>
      </c>
      <c r="B12765" t="s">
        <v>23729</v>
      </c>
    </row>
    <row r="12766" spans="1:2" x14ac:dyDescent="0.25">
      <c r="A12766" t="s">
        <v>23730</v>
      </c>
      <c r="B12766" t="s">
        <v>23731</v>
      </c>
    </row>
    <row r="12767" spans="1:2" x14ac:dyDescent="0.25">
      <c r="A12767" t="s">
        <v>23732</v>
      </c>
      <c r="B12767" t="s">
        <v>23733</v>
      </c>
    </row>
    <row r="12768" spans="1:2" x14ac:dyDescent="0.25">
      <c r="A12768" t="s">
        <v>23734</v>
      </c>
      <c r="B12768" t="s">
        <v>8660</v>
      </c>
    </row>
    <row r="12769" spans="1:2" x14ac:dyDescent="0.25">
      <c r="A12769" t="s">
        <v>23735</v>
      </c>
      <c r="B12769" t="s">
        <v>23736</v>
      </c>
    </row>
    <row r="12770" spans="1:2" x14ac:dyDescent="0.25">
      <c r="A12770" t="s">
        <v>23737</v>
      </c>
      <c r="B12770" t="s">
        <v>23738</v>
      </c>
    </row>
    <row r="12771" spans="1:2" x14ac:dyDescent="0.25">
      <c r="A12771" t="s">
        <v>23739</v>
      </c>
      <c r="B12771" t="s">
        <v>23740</v>
      </c>
    </row>
    <row r="12772" spans="1:2" x14ac:dyDescent="0.25">
      <c r="A12772" t="s">
        <v>23741</v>
      </c>
      <c r="B12772" t="s">
        <v>23742</v>
      </c>
    </row>
    <row r="12773" spans="1:2" x14ac:dyDescent="0.25">
      <c r="A12773" t="s">
        <v>23743</v>
      </c>
      <c r="B12773" t="s">
        <v>23067</v>
      </c>
    </row>
    <row r="12774" spans="1:2" x14ac:dyDescent="0.25">
      <c r="A12774" t="s">
        <v>23744</v>
      </c>
      <c r="B12774" t="s">
        <v>23745</v>
      </c>
    </row>
    <row r="12775" spans="1:2" x14ac:dyDescent="0.25">
      <c r="A12775" t="s">
        <v>23746</v>
      </c>
      <c r="B12775" t="s">
        <v>23747</v>
      </c>
    </row>
    <row r="12776" spans="1:2" x14ac:dyDescent="0.25">
      <c r="A12776" t="s">
        <v>23748</v>
      </c>
      <c r="B12776" t="s">
        <v>23749</v>
      </c>
    </row>
    <row r="12777" spans="1:2" x14ac:dyDescent="0.25">
      <c r="A12777" t="s">
        <v>23821</v>
      </c>
      <c r="B12777" t="s">
        <v>23822</v>
      </c>
    </row>
    <row r="12778" spans="1:2" x14ac:dyDescent="0.25">
      <c r="A12778" t="s">
        <v>23823</v>
      </c>
      <c r="B12778" t="s">
        <v>23824</v>
      </c>
    </row>
    <row r="12779" spans="1:2" x14ac:dyDescent="0.25">
      <c r="A12779" t="s">
        <v>23754</v>
      </c>
      <c r="B12779" t="s">
        <v>23755</v>
      </c>
    </row>
    <row r="12780" spans="1:2" x14ac:dyDescent="0.25">
      <c r="A12780" t="s">
        <v>23756</v>
      </c>
      <c r="B12780" t="s">
        <v>23757</v>
      </c>
    </row>
    <row r="12781" spans="1:2" x14ac:dyDescent="0.25">
      <c r="A12781" t="s">
        <v>23758</v>
      </c>
      <c r="B12781" t="s">
        <v>23759</v>
      </c>
    </row>
    <row r="12782" spans="1:2" x14ac:dyDescent="0.25">
      <c r="A12782" t="s">
        <v>23760</v>
      </c>
      <c r="B12782" t="s">
        <v>23761</v>
      </c>
    </row>
    <row r="12783" spans="1:2" x14ac:dyDescent="0.25">
      <c r="A12783" t="s">
        <v>23762</v>
      </c>
      <c r="B12783" t="s">
        <v>23763</v>
      </c>
    </row>
    <row r="12784" spans="1:2" x14ac:dyDescent="0.25">
      <c r="A12784" t="s">
        <v>23764</v>
      </c>
      <c r="B12784" t="s">
        <v>23765</v>
      </c>
    </row>
    <row r="12785" spans="1:2" x14ac:dyDescent="0.25">
      <c r="A12785" t="s">
        <v>23766</v>
      </c>
      <c r="B12785" t="s">
        <v>23767</v>
      </c>
    </row>
    <row r="12786" spans="1:2" x14ac:dyDescent="0.25">
      <c r="A12786" t="s">
        <v>23768</v>
      </c>
      <c r="B12786" t="s">
        <v>23769</v>
      </c>
    </row>
    <row r="12787" spans="1:2" x14ac:dyDescent="0.25">
      <c r="A12787" t="s">
        <v>23770</v>
      </c>
      <c r="B12787" t="s">
        <v>23771</v>
      </c>
    </row>
    <row r="12788" spans="1:2" x14ac:dyDescent="0.25">
      <c r="A12788" t="s">
        <v>23772</v>
      </c>
      <c r="B12788" t="s">
        <v>23773</v>
      </c>
    </row>
    <row r="12789" spans="1:2" x14ac:dyDescent="0.25">
      <c r="A12789" t="s">
        <v>23774</v>
      </c>
      <c r="B12789" t="s">
        <v>23775</v>
      </c>
    </row>
    <row r="12790" spans="1:2" x14ac:dyDescent="0.25">
      <c r="A12790" t="s">
        <v>23776</v>
      </c>
      <c r="B12790" t="s">
        <v>23777</v>
      </c>
    </row>
    <row r="12791" spans="1:2" x14ac:dyDescent="0.25">
      <c r="A12791" t="s">
        <v>23778</v>
      </c>
      <c r="B12791" t="s">
        <v>23779</v>
      </c>
    </row>
    <row r="12792" spans="1:2" x14ac:dyDescent="0.25">
      <c r="A12792" t="s">
        <v>23780</v>
      </c>
      <c r="B12792" t="s">
        <v>23781</v>
      </c>
    </row>
    <row r="12793" spans="1:2" x14ac:dyDescent="0.25">
      <c r="A12793" t="s">
        <v>23782</v>
      </c>
      <c r="B12793" t="s">
        <v>23783</v>
      </c>
    </row>
    <row r="12794" spans="1:2" x14ac:dyDescent="0.25">
      <c r="A12794" t="s">
        <v>23784</v>
      </c>
      <c r="B12794" t="s">
        <v>23785</v>
      </c>
    </row>
    <row r="12795" spans="1:2" x14ac:dyDescent="0.25">
      <c r="A12795" t="s">
        <v>23786</v>
      </c>
      <c r="B12795" t="s">
        <v>23787</v>
      </c>
    </row>
    <row r="12796" spans="1:2" x14ac:dyDescent="0.25">
      <c r="A12796" t="s">
        <v>23788</v>
      </c>
      <c r="B12796" t="s">
        <v>17973</v>
      </c>
    </row>
    <row r="12797" spans="1:2" x14ac:dyDescent="0.25">
      <c r="A12797" t="s">
        <v>23789</v>
      </c>
      <c r="B12797" t="s">
        <v>23790</v>
      </c>
    </row>
    <row r="12798" spans="1:2" x14ac:dyDescent="0.25">
      <c r="A12798" t="s">
        <v>23791</v>
      </c>
      <c r="B12798" t="s">
        <v>23640</v>
      </c>
    </row>
    <row r="12799" spans="1:2" x14ac:dyDescent="0.25">
      <c r="A12799" t="s">
        <v>23792</v>
      </c>
      <c r="B12799" t="s">
        <v>23793</v>
      </c>
    </row>
    <row r="12800" spans="1:2" x14ac:dyDescent="0.25">
      <c r="A12800" t="s">
        <v>23794</v>
      </c>
      <c r="B12800" t="s">
        <v>23795</v>
      </c>
    </row>
    <row r="12801" spans="1:2" x14ac:dyDescent="0.25">
      <c r="A12801" t="s">
        <v>23796</v>
      </c>
      <c r="B12801" t="s">
        <v>23797</v>
      </c>
    </row>
    <row r="12802" spans="1:2" x14ac:dyDescent="0.25">
      <c r="A12802" t="s">
        <v>23798</v>
      </c>
      <c r="B12802" t="s">
        <v>23799</v>
      </c>
    </row>
    <row r="12803" spans="1:2" x14ac:dyDescent="0.25">
      <c r="A12803" t="s">
        <v>23800</v>
      </c>
      <c r="B12803" t="s">
        <v>23801</v>
      </c>
    </row>
    <row r="12804" spans="1:2" x14ac:dyDescent="0.25">
      <c r="A12804" t="s">
        <v>23802</v>
      </c>
      <c r="B12804" t="s">
        <v>23803</v>
      </c>
    </row>
    <row r="12805" spans="1:2" x14ac:dyDescent="0.25">
      <c r="A12805" t="s">
        <v>23804</v>
      </c>
      <c r="B12805" t="s">
        <v>23805</v>
      </c>
    </row>
    <row r="12806" spans="1:2" x14ac:dyDescent="0.25">
      <c r="A12806" t="s">
        <v>23806</v>
      </c>
      <c r="B12806" t="s">
        <v>23807</v>
      </c>
    </row>
    <row r="12807" spans="1:2" x14ac:dyDescent="0.25">
      <c r="A12807" t="s">
        <v>23808</v>
      </c>
      <c r="B12807" t="s">
        <v>23809</v>
      </c>
    </row>
    <row r="12808" spans="1:2" x14ac:dyDescent="0.25">
      <c r="A12808" t="s">
        <v>23810</v>
      </c>
      <c r="B12808" t="s">
        <v>23811</v>
      </c>
    </row>
    <row r="12809" spans="1:2" x14ac:dyDescent="0.25">
      <c r="A12809" t="s">
        <v>23812</v>
      </c>
      <c r="B12809" t="s">
        <v>21897</v>
      </c>
    </row>
    <row r="12810" spans="1:2" x14ac:dyDescent="0.25">
      <c r="A12810" t="s">
        <v>23813</v>
      </c>
      <c r="B12810" t="s">
        <v>23814</v>
      </c>
    </row>
    <row r="12811" spans="1:2" x14ac:dyDescent="0.25">
      <c r="A12811" t="s">
        <v>23815</v>
      </c>
      <c r="B12811" t="s">
        <v>23816</v>
      </c>
    </row>
    <row r="12812" spans="1:2" x14ac:dyDescent="0.25">
      <c r="A12812" t="s">
        <v>23817</v>
      </c>
      <c r="B12812" t="s">
        <v>23818</v>
      </c>
    </row>
    <row r="12813" spans="1:2" x14ac:dyDescent="0.25">
      <c r="A12813" t="s">
        <v>23819</v>
      </c>
      <c r="B12813" t="s">
        <v>23820</v>
      </c>
    </row>
    <row r="12814" spans="1:2" x14ac:dyDescent="0.25">
      <c r="A12814" t="s">
        <v>23860</v>
      </c>
      <c r="B12814" t="s">
        <v>23861</v>
      </c>
    </row>
    <row r="12815" spans="1:2" x14ac:dyDescent="0.25">
      <c r="A12815" t="s">
        <v>23862</v>
      </c>
      <c r="B12815" t="s">
        <v>23863</v>
      </c>
    </row>
    <row r="12816" spans="1:2" x14ac:dyDescent="0.25">
      <c r="A12816" t="s">
        <v>23825</v>
      </c>
      <c r="B12816" t="s">
        <v>23826</v>
      </c>
    </row>
    <row r="12817" spans="1:2" x14ac:dyDescent="0.25">
      <c r="A12817" t="s">
        <v>23827</v>
      </c>
      <c r="B12817" t="s">
        <v>8593</v>
      </c>
    </row>
    <row r="12818" spans="1:2" x14ac:dyDescent="0.25">
      <c r="A12818" t="s">
        <v>23828</v>
      </c>
      <c r="B12818" t="s">
        <v>3311</v>
      </c>
    </row>
    <row r="12819" spans="1:2" x14ac:dyDescent="0.25">
      <c r="A12819" t="s">
        <v>23829</v>
      </c>
      <c r="B12819" t="s">
        <v>23830</v>
      </c>
    </row>
    <row r="12820" spans="1:2" x14ac:dyDescent="0.25">
      <c r="A12820" t="s">
        <v>23831</v>
      </c>
      <c r="B12820" t="s">
        <v>3993</v>
      </c>
    </row>
    <row r="12821" spans="1:2" x14ac:dyDescent="0.25">
      <c r="A12821" t="s">
        <v>23832</v>
      </c>
      <c r="B12821" t="s">
        <v>23833</v>
      </c>
    </row>
    <row r="12822" spans="1:2" x14ac:dyDescent="0.25">
      <c r="A12822" t="s">
        <v>23834</v>
      </c>
      <c r="B12822" t="s">
        <v>23835</v>
      </c>
    </row>
    <row r="12823" spans="1:2" x14ac:dyDescent="0.25">
      <c r="A12823" t="s">
        <v>23836</v>
      </c>
      <c r="B12823" t="s">
        <v>23826</v>
      </c>
    </row>
    <row r="12824" spans="1:2" x14ac:dyDescent="0.25">
      <c r="A12824" t="s">
        <v>23837</v>
      </c>
      <c r="B12824" t="s">
        <v>23838</v>
      </c>
    </row>
    <row r="12825" spans="1:2" x14ac:dyDescent="0.25">
      <c r="A12825" t="s">
        <v>23839</v>
      </c>
      <c r="B12825" t="s">
        <v>23840</v>
      </c>
    </row>
    <row r="12826" spans="1:2" x14ac:dyDescent="0.25">
      <c r="A12826" t="s">
        <v>23841</v>
      </c>
      <c r="B12826" t="s">
        <v>23842</v>
      </c>
    </row>
    <row r="12827" spans="1:2" x14ac:dyDescent="0.25">
      <c r="A12827" t="s">
        <v>23843</v>
      </c>
      <c r="B12827" t="s">
        <v>23844</v>
      </c>
    </row>
    <row r="12828" spans="1:2" x14ac:dyDescent="0.25">
      <c r="A12828" t="s">
        <v>23845</v>
      </c>
      <c r="B12828" t="s">
        <v>23846</v>
      </c>
    </row>
    <row r="12829" spans="1:2" x14ac:dyDescent="0.25">
      <c r="A12829" t="s">
        <v>23847</v>
      </c>
      <c r="B12829" t="s">
        <v>23848</v>
      </c>
    </row>
    <row r="12830" spans="1:2" x14ac:dyDescent="0.25">
      <c r="A12830" t="s">
        <v>23849</v>
      </c>
      <c r="B12830" t="s">
        <v>23850</v>
      </c>
    </row>
    <row r="12831" spans="1:2" x14ac:dyDescent="0.25">
      <c r="A12831" t="s">
        <v>23851</v>
      </c>
      <c r="B12831" t="s">
        <v>23852</v>
      </c>
    </row>
    <row r="12832" spans="1:2" x14ac:dyDescent="0.25">
      <c r="A12832" t="s">
        <v>23853</v>
      </c>
      <c r="B12832" t="s">
        <v>5707</v>
      </c>
    </row>
    <row r="12833" spans="1:2" x14ac:dyDescent="0.25">
      <c r="A12833" t="s">
        <v>23854</v>
      </c>
      <c r="B12833" t="s">
        <v>23855</v>
      </c>
    </row>
    <row r="12834" spans="1:2" x14ac:dyDescent="0.25">
      <c r="A12834" t="s">
        <v>23856</v>
      </c>
      <c r="B12834" t="s">
        <v>23857</v>
      </c>
    </row>
    <row r="12835" spans="1:2" x14ac:dyDescent="0.25">
      <c r="A12835" t="s">
        <v>23858</v>
      </c>
      <c r="B12835" t="s">
        <v>23859</v>
      </c>
    </row>
    <row r="12836" spans="1:2" x14ac:dyDescent="0.25">
      <c r="A12836" t="s">
        <v>23882</v>
      </c>
      <c r="B12836" t="s">
        <v>23883</v>
      </c>
    </row>
    <row r="12837" spans="1:2" x14ac:dyDescent="0.25">
      <c r="A12837" t="s">
        <v>23884</v>
      </c>
      <c r="B12837" t="s">
        <v>23885</v>
      </c>
    </row>
    <row r="12838" spans="1:2" x14ac:dyDescent="0.25">
      <c r="A12838" t="s">
        <v>23864</v>
      </c>
      <c r="B12838" t="s">
        <v>2878</v>
      </c>
    </row>
    <row r="12839" spans="1:2" x14ac:dyDescent="0.25">
      <c r="A12839" t="s">
        <v>23865</v>
      </c>
      <c r="B12839" t="s">
        <v>23866</v>
      </c>
    </row>
    <row r="12840" spans="1:2" x14ac:dyDescent="0.25">
      <c r="A12840" t="s">
        <v>23867</v>
      </c>
      <c r="B12840" t="s">
        <v>23868</v>
      </c>
    </row>
    <row r="12841" spans="1:2" x14ac:dyDescent="0.25">
      <c r="A12841" t="s">
        <v>23869</v>
      </c>
      <c r="B12841" t="s">
        <v>23870</v>
      </c>
    </row>
    <row r="12842" spans="1:2" x14ac:dyDescent="0.25">
      <c r="A12842" t="s">
        <v>23871</v>
      </c>
      <c r="B12842" t="s">
        <v>23872</v>
      </c>
    </row>
    <row r="12843" spans="1:2" x14ac:dyDescent="0.25">
      <c r="A12843" t="s">
        <v>23873</v>
      </c>
      <c r="B12843" t="s">
        <v>23874</v>
      </c>
    </row>
    <row r="12844" spans="1:2" x14ac:dyDescent="0.25">
      <c r="A12844" t="s">
        <v>23875</v>
      </c>
      <c r="B12844" t="s">
        <v>2878</v>
      </c>
    </row>
    <row r="12845" spans="1:2" x14ac:dyDescent="0.25">
      <c r="A12845" t="s">
        <v>23876</v>
      </c>
      <c r="B12845" t="s">
        <v>23877</v>
      </c>
    </row>
    <row r="12846" spans="1:2" x14ac:dyDescent="0.25">
      <c r="A12846" t="s">
        <v>23878</v>
      </c>
      <c r="B12846" t="s">
        <v>23879</v>
      </c>
    </row>
    <row r="12847" spans="1:2" x14ac:dyDescent="0.25">
      <c r="A12847" t="s">
        <v>23880</v>
      </c>
      <c r="B12847" t="s">
        <v>23881</v>
      </c>
    </row>
    <row r="12848" spans="1:2" x14ac:dyDescent="0.25">
      <c r="A12848" t="s">
        <v>23928</v>
      </c>
      <c r="B12848" t="s">
        <v>23929</v>
      </c>
    </row>
    <row r="12849" spans="1:2" x14ac:dyDescent="0.25">
      <c r="A12849" t="s">
        <v>23930</v>
      </c>
      <c r="B12849" t="s">
        <v>16288</v>
      </c>
    </row>
    <row r="12850" spans="1:2" x14ac:dyDescent="0.25">
      <c r="A12850" t="s">
        <v>23886</v>
      </c>
      <c r="B12850" t="s">
        <v>14536</v>
      </c>
    </row>
    <row r="12851" spans="1:2" x14ac:dyDescent="0.25">
      <c r="A12851" t="s">
        <v>23887</v>
      </c>
      <c r="B12851" t="s">
        <v>23888</v>
      </c>
    </row>
    <row r="12852" spans="1:2" x14ac:dyDescent="0.25">
      <c r="A12852" t="s">
        <v>23889</v>
      </c>
      <c r="B12852" t="s">
        <v>23890</v>
      </c>
    </row>
    <row r="12853" spans="1:2" x14ac:dyDescent="0.25">
      <c r="A12853" t="s">
        <v>23891</v>
      </c>
      <c r="B12853" t="s">
        <v>23892</v>
      </c>
    </row>
    <row r="12854" spans="1:2" x14ac:dyDescent="0.25">
      <c r="A12854" t="s">
        <v>23893</v>
      </c>
      <c r="B12854" t="s">
        <v>23894</v>
      </c>
    </row>
    <row r="12855" spans="1:2" x14ac:dyDescent="0.25">
      <c r="A12855" t="s">
        <v>23895</v>
      </c>
      <c r="B12855" t="s">
        <v>23896</v>
      </c>
    </row>
    <row r="12856" spans="1:2" x14ac:dyDescent="0.25">
      <c r="A12856" t="s">
        <v>23897</v>
      </c>
      <c r="B12856" t="s">
        <v>23898</v>
      </c>
    </row>
    <row r="12857" spans="1:2" x14ac:dyDescent="0.25">
      <c r="A12857" t="s">
        <v>23899</v>
      </c>
      <c r="B12857" t="s">
        <v>23900</v>
      </c>
    </row>
    <row r="12858" spans="1:2" x14ac:dyDescent="0.25">
      <c r="A12858" t="s">
        <v>23901</v>
      </c>
      <c r="B12858" t="s">
        <v>23902</v>
      </c>
    </row>
    <row r="12859" spans="1:2" x14ac:dyDescent="0.25">
      <c r="A12859" t="s">
        <v>23903</v>
      </c>
      <c r="B12859" t="s">
        <v>23904</v>
      </c>
    </row>
    <row r="12860" spans="1:2" x14ac:dyDescent="0.25">
      <c r="A12860" t="s">
        <v>23905</v>
      </c>
      <c r="B12860" t="s">
        <v>23906</v>
      </c>
    </row>
    <row r="12861" spans="1:2" x14ac:dyDescent="0.25">
      <c r="A12861" t="s">
        <v>23907</v>
      </c>
      <c r="B12861" t="s">
        <v>23908</v>
      </c>
    </row>
    <row r="12862" spans="1:2" x14ac:dyDescent="0.25">
      <c r="A12862" t="s">
        <v>23909</v>
      </c>
      <c r="B12862" t="s">
        <v>23910</v>
      </c>
    </row>
    <row r="12863" spans="1:2" x14ac:dyDescent="0.25">
      <c r="A12863" t="s">
        <v>23911</v>
      </c>
      <c r="B12863" t="s">
        <v>23912</v>
      </c>
    </row>
    <row r="12864" spans="1:2" x14ac:dyDescent="0.25">
      <c r="A12864" t="s">
        <v>23913</v>
      </c>
      <c r="B12864" t="s">
        <v>23914</v>
      </c>
    </row>
    <row r="12865" spans="1:2" x14ac:dyDescent="0.25">
      <c r="A12865" t="s">
        <v>23915</v>
      </c>
      <c r="B12865" t="s">
        <v>23916</v>
      </c>
    </row>
    <row r="12866" spans="1:2" x14ac:dyDescent="0.25">
      <c r="A12866" t="s">
        <v>23917</v>
      </c>
      <c r="B12866" t="s">
        <v>2467</v>
      </c>
    </row>
    <row r="12867" spans="1:2" x14ac:dyDescent="0.25">
      <c r="A12867" t="s">
        <v>23918</v>
      </c>
      <c r="B12867" t="s">
        <v>23919</v>
      </c>
    </row>
    <row r="12868" spans="1:2" x14ac:dyDescent="0.25">
      <c r="A12868" t="s">
        <v>23920</v>
      </c>
      <c r="B12868" t="s">
        <v>23921</v>
      </c>
    </row>
    <row r="12869" spans="1:2" x14ac:dyDescent="0.25">
      <c r="A12869" t="s">
        <v>23922</v>
      </c>
      <c r="B12869" t="s">
        <v>23923</v>
      </c>
    </row>
    <row r="12870" spans="1:2" x14ac:dyDescent="0.25">
      <c r="A12870" t="s">
        <v>23924</v>
      </c>
      <c r="B12870" t="s">
        <v>23925</v>
      </c>
    </row>
    <row r="12871" spans="1:2" x14ac:dyDescent="0.25">
      <c r="A12871" t="s">
        <v>23926</v>
      </c>
      <c r="B12871" t="s">
        <v>23927</v>
      </c>
    </row>
    <row r="12872" spans="1:2" x14ac:dyDescent="0.25">
      <c r="A12872" t="s">
        <v>23956</v>
      </c>
      <c r="B12872" t="s">
        <v>23957</v>
      </c>
    </row>
    <row r="12873" spans="1:2" x14ac:dyDescent="0.25">
      <c r="A12873" t="s">
        <v>23958</v>
      </c>
      <c r="B12873" t="s">
        <v>6138</v>
      </c>
    </row>
    <row r="12874" spans="1:2" x14ac:dyDescent="0.25">
      <c r="A12874" t="s">
        <v>23931</v>
      </c>
      <c r="B12874" t="s">
        <v>6132</v>
      </c>
    </row>
    <row r="12875" spans="1:2" x14ac:dyDescent="0.25">
      <c r="A12875" t="s">
        <v>23932</v>
      </c>
      <c r="B12875" t="s">
        <v>23933</v>
      </c>
    </row>
    <row r="12876" spans="1:2" x14ac:dyDescent="0.25">
      <c r="A12876" t="s">
        <v>23934</v>
      </c>
      <c r="B12876" t="s">
        <v>23935</v>
      </c>
    </row>
    <row r="12877" spans="1:2" x14ac:dyDescent="0.25">
      <c r="A12877" t="s">
        <v>23936</v>
      </c>
      <c r="B12877" t="s">
        <v>2215</v>
      </c>
    </row>
    <row r="12878" spans="1:2" x14ac:dyDescent="0.25">
      <c r="A12878" t="s">
        <v>23937</v>
      </c>
      <c r="B12878" t="s">
        <v>2689</v>
      </c>
    </row>
    <row r="12879" spans="1:2" x14ac:dyDescent="0.25">
      <c r="A12879" t="s">
        <v>23938</v>
      </c>
      <c r="B12879" t="s">
        <v>23939</v>
      </c>
    </row>
    <row r="12880" spans="1:2" x14ac:dyDescent="0.25">
      <c r="A12880" t="s">
        <v>23940</v>
      </c>
      <c r="B12880" t="s">
        <v>23941</v>
      </c>
    </row>
    <row r="12881" spans="1:2" x14ac:dyDescent="0.25">
      <c r="A12881" t="s">
        <v>23942</v>
      </c>
      <c r="B12881" t="s">
        <v>2120</v>
      </c>
    </row>
    <row r="12882" spans="1:2" x14ac:dyDescent="0.25">
      <c r="A12882" t="s">
        <v>23943</v>
      </c>
      <c r="B12882" t="s">
        <v>23944</v>
      </c>
    </row>
    <row r="12883" spans="1:2" x14ac:dyDescent="0.25">
      <c r="A12883" t="s">
        <v>23945</v>
      </c>
      <c r="B12883" t="s">
        <v>23946</v>
      </c>
    </row>
    <row r="12884" spans="1:2" x14ac:dyDescent="0.25">
      <c r="A12884" t="s">
        <v>23947</v>
      </c>
      <c r="B12884" t="s">
        <v>23948</v>
      </c>
    </row>
    <row r="12885" spans="1:2" x14ac:dyDescent="0.25">
      <c r="A12885" t="s">
        <v>23949</v>
      </c>
      <c r="B12885" t="s">
        <v>23950</v>
      </c>
    </row>
    <row r="12886" spans="1:2" x14ac:dyDescent="0.25">
      <c r="A12886" t="s">
        <v>23951</v>
      </c>
      <c r="B12886" t="s">
        <v>6132</v>
      </c>
    </row>
    <row r="12887" spans="1:2" x14ac:dyDescent="0.25">
      <c r="A12887" t="s">
        <v>23952</v>
      </c>
      <c r="B12887" t="s">
        <v>23953</v>
      </c>
    </row>
    <row r="12888" spans="1:2" x14ac:dyDescent="0.25">
      <c r="A12888" t="s">
        <v>23954</v>
      </c>
      <c r="B12888" t="s">
        <v>23955</v>
      </c>
    </row>
    <row r="12889" spans="1:2" x14ac:dyDescent="0.25">
      <c r="A12889" t="s">
        <v>24002</v>
      </c>
      <c r="B12889" t="s">
        <v>24003</v>
      </c>
    </row>
    <row r="12890" spans="1:2" x14ac:dyDescent="0.25">
      <c r="A12890" t="s">
        <v>24004</v>
      </c>
      <c r="B12890" t="s">
        <v>12956</v>
      </c>
    </row>
    <row r="12891" spans="1:2" x14ac:dyDescent="0.25">
      <c r="A12891" t="s">
        <v>23959</v>
      </c>
      <c r="B12891" t="s">
        <v>3175</v>
      </c>
    </row>
    <row r="12892" spans="1:2" x14ac:dyDescent="0.25">
      <c r="A12892" t="s">
        <v>23960</v>
      </c>
      <c r="B12892" t="s">
        <v>23961</v>
      </c>
    </row>
    <row r="12893" spans="1:2" x14ac:dyDescent="0.25">
      <c r="A12893" t="s">
        <v>23962</v>
      </c>
      <c r="B12893" t="s">
        <v>23963</v>
      </c>
    </row>
    <row r="12894" spans="1:2" x14ac:dyDescent="0.25">
      <c r="A12894" t="s">
        <v>23964</v>
      </c>
      <c r="B12894" t="s">
        <v>23965</v>
      </c>
    </row>
    <row r="12895" spans="1:2" x14ac:dyDescent="0.25">
      <c r="A12895" t="s">
        <v>23966</v>
      </c>
      <c r="B12895" t="s">
        <v>5396</v>
      </c>
    </row>
    <row r="12896" spans="1:2" x14ac:dyDescent="0.25">
      <c r="A12896" t="s">
        <v>23967</v>
      </c>
      <c r="B12896" t="s">
        <v>23968</v>
      </c>
    </row>
    <row r="12897" spans="1:2" x14ac:dyDescent="0.25">
      <c r="A12897" t="s">
        <v>23969</v>
      </c>
      <c r="B12897" t="s">
        <v>23970</v>
      </c>
    </row>
    <row r="12898" spans="1:2" x14ac:dyDescent="0.25">
      <c r="A12898" t="s">
        <v>23971</v>
      </c>
      <c r="B12898" t="s">
        <v>23972</v>
      </c>
    </row>
    <row r="12899" spans="1:2" x14ac:dyDescent="0.25">
      <c r="A12899" t="s">
        <v>23973</v>
      </c>
      <c r="B12899" t="s">
        <v>10830</v>
      </c>
    </row>
    <row r="12900" spans="1:2" x14ac:dyDescent="0.25">
      <c r="A12900" t="s">
        <v>23974</v>
      </c>
      <c r="B12900" t="s">
        <v>2401</v>
      </c>
    </row>
    <row r="12901" spans="1:2" x14ac:dyDescent="0.25">
      <c r="A12901" t="s">
        <v>23975</v>
      </c>
      <c r="B12901" t="s">
        <v>23976</v>
      </c>
    </row>
    <row r="12902" spans="1:2" x14ac:dyDescent="0.25">
      <c r="A12902" t="s">
        <v>23977</v>
      </c>
      <c r="B12902" t="s">
        <v>23978</v>
      </c>
    </row>
    <row r="12903" spans="1:2" x14ac:dyDescent="0.25">
      <c r="A12903" t="s">
        <v>23979</v>
      </c>
      <c r="B12903" t="s">
        <v>5889</v>
      </c>
    </row>
    <row r="12904" spans="1:2" x14ac:dyDescent="0.25">
      <c r="A12904" t="s">
        <v>23980</v>
      </c>
      <c r="B12904" t="s">
        <v>23981</v>
      </c>
    </row>
    <row r="12905" spans="1:2" x14ac:dyDescent="0.25">
      <c r="A12905" t="s">
        <v>23982</v>
      </c>
      <c r="B12905" t="s">
        <v>11081</v>
      </c>
    </row>
    <row r="12906" spans="1:2" x14ac:dyDescent="0.25">
      <c r="A12906" t="s">
        <v>23983</v>
      </c>
      <c r="B12906" t="s">
        <v>23984</v>
      </c>
    </row>
    <row r="12907" spans="1:2" x14ac:dyDescent="0.25">
      <c r="A12907" t="s">
        <v>23985</v>
      </c>
      <c r="B12907" t="s">
        <v>23986</v>
      </c>
    </row>
    <row r="12908" spans="1:2" x14ac:dyDescent="0.25">
      <c r="A12908" t="s">
        <v>23987</v>
      </c>
      <c r="B12908" t="s">
        <v>5284</v>
      </c>
    </row>
    <row r="12909" spans="1:2" x14ac:dyDescent="0.25">
      <c r="A12909" t="s">
        <v>23988</v>
      </c>
      <c r="B12909" t="s">
        <v>5693</v>
      </c>
    </row>
    <row r="12910" spans="1:2" x14ac:dyDescent="0.25">
      <c r="A12910" t="s">
        <v>23989</v>
      </c>
      <c r="B12910" t="s">
        <v>23990</v>
      </c>
    </row>
    <row r="12911" spans="1:2" x14ac:dyDescent="0.25">
      <c r="A12911" t="s">
        <v>23991</v>
      </c>
      <c r="B12911" t="s">
        <v>12485</v>
      </c>
    </row>
    <row r="12912" spans="1:2" x14ac:dyDescent="0.25">
      <c r="A12912" t="s">
        <v>23992</v>
      </c>
      <c r="B12912" t="s">
        <v>23993</v>
      </c>
    </row>
    <row r="12913" spans="1:2" x14ac:dyDescent="0.25">
      <c r="A12913" t="s">
        <v>23994</v>
      </c>
      <c r="B12913" t="s">
        <v>23995</v>
      </c>
    </row>
    <row r="12914" spans="1:2" x14ac:dyDescent="0.25">
      <c r="A12914" t="s">
        <v>23996</v>
      </c>
      <c r="B12914" t="s">
        <v>23997</v>
      </c>
    </row>
    <row r="12915" spans="1:2" x14ac:dyDescent="0.25">
      <c r="A12915" t="s">
        <v>23998</v>
      </c>
      <c r="B12915" t="s">
        <v>23999</v>
      </c>
    </row>
    <row r="12916" spans="1:2" x14ac:dyDescent="0.25">
      <c r="A12916" t="s">
        <v>24000</v>
      </c>
      <c r="B12916" t="s">
        <v>24001</v>
      </c>
    </row>
    <row r="12917" spans="1:2" x14ac:dyDescent="0.25">
      <c r="A12917" t="s">
        <v>24030</v>
      </c>
      <c r="B12917" t="s">
        <v>24031</v>
      </c>
    </row>
    <row r="12918" spans="1:2" x14ac:dyDescent="0.25">
      <c r="A12918" t="s">
        <v>24032</v>
      </c>
      <c r="B12918" t="s">
        <v>12966</v>
      </c>
    </row>
    <row r="12919" spans="1:2" x14ac:dyDescent="0.25">
      <c r="A12919" t="s">
        <v>24005</v>
      </c>
      <c r="B12919" t="s">
        <v>2742</v>
      </c>
    </row>
    <row r="12920" spans="1:2" x14ac:dyDescent="0.25">
      <c r="A12920" t="s">
        <v>24006</v>
      </c>
      <c r="B12920" t="s">
        <v>24007</v>
      </c>
    </row>
    <row r="12921" spans="1:2" x14ac:dyDescent="0.25">
      <c r="A12921" t="s">
        <v>24008</v>
      </c>
      <c r="B12921" t="s">
        <v>17181</v>
      </c>
    </row>
    <row r="12922" spans="1:2" x14ac:dyDescent="0.25">
      <c r="A12922" t="s">
        <v>24009</v>
      </c>
      <c r="B12922" t="s">
        <v>10561</v>
      </c>
    </row>
    <row r="12923" spans="1:2" x14ac:dyDescent="0.25">
      <c r="A12923" t="s">
        <v>24010</v>
      </c>
      <c r="B12923" t="s">
        <v>24011</v>
      </c>
    </row>
    <row r="12924" spans="1:2" x14ac:dyDescent="0.25">
      <c r="A12924" t="s">
        <v>24012</v>
      </c>
      <c r="B12924" t="s">
        <v>23352</v>
      </c>
    </row>
    <row r="12925" spans="1:2" x14ac:dyDescent="0.25">
      <c r="A12925" t="s">
        <v>24013</v>
      </c>
      <c r="B12925" t="s">
        <v>24014</v>
      </c>
    </row>
    <row r="12926" spans="1:2" x14ac:dyDescent="0.25">
      <c r="A12926" t="s">
        <v>24015</v>
      </c>
      <c r="B12926" t="s">
        <v>17603</v>
      </c>
    </row>
    <row r="12927" spans="1:2" x14ac:dyDescent="0.25">
      <c r="A12927" t="s">
        <v>24016</v>
      </c>
      <c r="B12927" t="s">
        <v>24017</v>
      </c>
    </row>
    <row r="12928" spans="1:2" x14ac:dyDescent="0.25">
      <c r="A12928" t="s">
        <v>24018</v>
      </c>
      <c r="B12928" t="s">
        <v>24019</v>
      </c>
    </row>
    <row r="12929" spans="1:2" x14ac:dyDescent="0.25">
      <c r="A12929" t="s">
        <v>24020</v>
      </c>
      <c r="B12929" t="s">
        <v>23118</v>
      </c>
    </row>
    <row r="12930" spans="1:2" x14ac:dyDescent="0.25">
      <c r="A12930" t="s">
        <v>24021</v>
      </c>
      <c r="B12930" t="s">
        <v>24022</v>
      </c>
    </row>
    <row r="12931" spans="1:2" x14ac:dyDescent="0.25">
      <c r="A12931" t="s">
        <v>24023</v>
      </c>
      <c r="B12931" t="s">
        <v>13460</v>
      </c>
    </row>
    <row r="12932" spans="1:2" x14ac:dyDescent="0.25">
      <c r="A12932" t="s">
        <v>24024</v>
      </c>
      <c r="B12932" t="s">
        <v>24025</v>
      </c>
    </row>
    <row r="12933" spans="1:2" x14ac:dyDescent="0.25">
      <c r="A12933" t="s">
        <v>24026</v>
      </c>
      <c r="B12933" t="s">
        <v>2647</v>
      </c>
    </row>
    <row r="12934" spans="1:2" x14ac:dyDescent="0.25">
      <c r="A12934" t="s">
        <v>24027</v>
      </c>
      <c r="B12934" t="s">
        <v>23067</v>
      </c>
    </row>
    <row r="12935" spans="1:2" x14ac:dyDescent="0.25">
      <c r="A12935" t="s">
        <v>24028</v>
      </c>
      <c r="B12935" t="s">
        <v>24029</v>
      </c>
    </row>
    <row r="12936" spans="1:2" x14ac:dyDescent="0.25">
      <c r="A12936" t="s">
        <v>24033</v>
      </c>
      <c r="B12936" t="s">
        <v>24034</v>
      </c>
    </row>
    <row r="12937" spans="1:2" x14ac:dyDescent="0.25">
      <c r="A12937" t="s">
        <v>24035</v>
      </c>
      <c r="B12937" t="s">
        <v>24036</v>
      </c>
    </row>
    <row r="12938" spans="1:2" x14ac:dyDescent="0.25">
      <c r="A12938" t="s">
        <v>24037</v>
      </c>
      <c r="B12938" t="s">
        <v>24038</v>
      </c>
    </row>
    <row r="12939" spans="1:2" x14ac:dyDescent="0.25">
      <c r="A12939" t="s">
        <v>24273</v>
      </c>
      <c r="B12939" t="s">
        <v>24215</v>
      </c>
    </row>
    <row r="12940" spans="1:2" x14ac:dyDescent="0.25">
      <c r="A12940" t="s">
        <v>24274</v>
      </c>
      <c r="B12940" t="s">
        <v>24275</v>
      </c>
    </row>
    <row r="12941" spans="1:2" x14ac:dyDescent="0.25">
      <c r="A12941" t="s">
        <v>24276</v>
      </c>
      <c r="B12941" t="s">
        <v>24277</v>
      </c>
    </row>
    <row r="12942" spans="1:2" x14ac:dyDescent="0.25">
      <c r="A12942" t="s">
        <v>24278</v>
      </c>
      <c r="B12942" t="s">
        <v>24279</v>
      </c>
    </row>
    <row r="12943" spans="1:2" x14ac:dyDescent="0.25">
      <c r="A12943" t="s">
        <v>24280</v>
      </c>
      <c r="B12943" t="s">
        <v>24281</v>
      </c>
    </row>
    <row r="12944" spans="1:2" x14ac:dyDescent="0.25">
      <c r="A12944" t="s">
        <v>24282</v>
      </c>
      <c r="B12944" t="s">
        <v>24283</v>
      </c>
    </row>
    <row r="12945" spans="1:2" x14ac:dyDescent="0.25">
      <c r="A12945" t="s">
        <v>24284</v>
      </c>
      <c r="B12945" t="s">
        <v>24285</v>
      </c>
    </row>
    <row r="12946" spans="1:2" x14ac:dyDescent="0.25">
      <c r="A12946" t="s">
        <v>24047</v>
      </c>
      <c r="B12946" t="s">
        <v>24048</v>
      </c>
    </row>
    <row r="12947" spans="1:2" x14ac:dyDescent="0.25">
      <c r="A12947" t="s">
        <v>24049</v>
      </c>
      <c r="B12947" t="s">
        <v>24050</v>
      </c>
    </row>
    <row r="12948" spans="1:2" x14ac:dyDescent="0.25">
      <c r="A12948" t="s">
        <v>24051</v>
      </c>
      <c r="B12948" t="s">
        <v>24052</v>
      </c>
    </row>
    <row r="12949" spans="1:2" x14ac:dyDescent="0.25">
      <c r="A12949" t="s">
        <v>24053</v>
      </c>
      <c r="B12949" t="s">
        <v>19316</v>
      </c>
    </row>
    <row r="12950" spans="1:2" x14ac:dyDescent="0.25">
      <c r="A12950" t="s">
        <v>24054</v>
      </c>
      <c r="B12950" t="s">
        <v>24055</v>
      </c>
    </row>
    <row r="12951" spans="1:2" x14ac:dyDescent="0.25">
      <c r="A12951" t="s">
        <v>24056</v>
      </c>
      <c r="B12951" t="s">
        <v>8926</v>
      </c>
    </row>
    <row r="12952" spans="1:2" x14ac:dyDescent="0.25">
      <c r="A12952" t="s">
        <v>24057</v>
      </c>
      <c r="B12952" t="s">
        <v>16504</v>
      </c>
    </row>
    <row r="12953" spans="1:2" x14ac:dyDescent="0.25">
      <c r="A12953" t="s">
        <v>24058</v>
      </c>
      <c r="B12953" t="s">
        <v>24059</v>
      </c>
    </row>
    <row r="12954" spans="1:2" x14ac:dyDescent="0.25">
      <c r="A12954" t="s">
        <v>24060</v>
      </c>
      <c r="B12954" t="s">
        <v>4394</v>
      </c>
    </row>
    <row r="12955" spans="1:2" x14ac:dyDescent="0.25">
      <c r="A12955" t="s">
        <v>24061</v>
      </c>
      <c r="B12955" t="s">
        <v>24062</v>
      </c>
    </row>
    <row r="12956" spans="1:2" x14ac:dyDescent="0.25">
      <c r="A12956" t="s">
        <v>24063</v>
      </c>
      <c r="B12956" t="s">
        <v>13206</v>
      </c>
    </row>
    <row r="12957" spans="1:2" x14ac:dyDescent="0.25">
      <c r="A12957" t="s">
        <v>24064</v>
      </c>
      <c r="B12957" t="s">
        <v>24065</v>
      </c>
    </row>
    <row r="12958" spans="1:2" x14ac:dyDescent="0.25">
      <c r="A12958" t="s">
        <v>24066</v>
      </c>
      <c r="B12958" t="s">
        <v>24067</v>
      </c>
    </row>
    <row r="12959" spans="1:2" x14ac:dyDescent="0.25">
      <c r="A12959" t="s">
        <v>24068</v>
      </c>
      <c r="B12959" t="s">
        <v>24069</v>
      </c>
    </row>
    <row r="12960" spans="1:2" x14ac:dyDescent="0.25">
      <c r="A12960" t="s">
        <v>24070</v>
      </c>
      <c r="B12960" t="s">
        <v>3704</v>
      </c>
    </row>
    <row r="12961" spans="1:2" x14ac:dyDescent="0.25">
      <c r="A12961" t="s">
        <v>24071</v>
      </c>
      <c r="B12961" t="s">
        <v>15592</v>
      </c>
    </row>
    <row r="12962" spans="1:2" x14ac:dyDescent="0.25">
      <c r="A12962" t="s">
        <v>24072</v>
      </c>
      <c r="B12962" t="s">
        <v>24073</v>
      </c>
    </row>
    <row r="12963" spans="1:2" x14ac:dyDescent="0.25">
      <c r="A12963" t="s">
        <v>24074</v>
      </c>
      <c r="B12963" t="s">
        <v>24075</v>
      </c>
    </row>
    <row r="12964" spans="1:2" x14ac:dyDescent="0.25">
      <c r="A12964" t="s">
        <v>24076</v>
      </c>
      <c r="B12964" t="s">
        <v>24077</v>
      </c>
    </row>
    <row r="12965" spans="1:2" x14ac:dyDescent="0.25">
      <c r="A12965" t="s">
        <v>24078</v>
      </c>
      <c r="B12965" t="s">
        <v>24079</v>
      </c>
    </row>
    <row r="12966" spans="1:2" x14ac:dyDescent="0.25">
      <c r="A12966" t="s">
        <v>24080</v>
      </c>
      <c r="B12966" t="s">
        <v>13219</v>
      </c>
    </row>
    <row r="12967" spans="1:2" x14ac:dyDescent="0.25">
      <c r="A12967" t="s">
        <v>24081</v>
      </c>
      <c r="B12967" t="s">
        <v>24082</v>
      </c>
    </row>
    <row r="12968" spans="1:2" x14ac:dyDescent="0.25">
      <c r="A12968" t="s">
        <v>24083</v>
      </c>
      <c r="B12968" t="s">
        <v>24084</v>
      </c>
    </row>
    <row r="12969" spans="1:2" x14ac:dyDescent="0.25">
      <c r="A12969" t="s">
        <v>24085</v>
      </c>
      <c r="B12969" t="s">
        <v>24086</v>
      </c>
    </row>
    <row r="12970" spans="1:2" x14ac:dyDescent="0.25">
      <c r="A12970" t="s">
        <v>24087</v>
      </c>
      <c r="B12970" t="s">
        <v>24088</v>
      </c>
    </row>
    <row r="12971" spans="1:2" x14ac:dyDescent="0.25">
      <c r="A12971" t="s">
        <v>24089</v>
      </c>
      <c r="B12971" t="s">
        <v>22383</v>
      </c>
    </row>
    <row r="12972" spans="1:2" x14ac:dyDescent="0.25">
      <c r="A12972" t="s">
        <v>24090</v>
      </c>
      <c r="B12972" t="s">
        <v>3908</v>
      </c>
    </row>
    <row r="12973" spans="1:2" x14ac:dyDescent="0.25">
      <c r="A12973" t="s">
        <v>24091</v>
      </c>
      <c r="B12973" t="s">
        <v>4632</v>
      </c>
    </row>
    <row r="12974" spans="1:2" x14ac:dyDescent="0.25">
      <c r="A12974" t="s">
        <v>24092</v>
      </c>
      <c r="B12974" t="s">
        <v>24093</v>
      </c>
    </row>
    <row r="12975" spans="1:2" x14ac:dyDescent="0.25">
      <c r="A12975" t="s">
        <v>24094</v>
      </c>
      <c r="B12975" t="s">
        <v>2441</v>
      </c>
    </row>
    <row r="12976" spans="1:2" x14ac:dyDescent="0.25">
      <c r="A12976" t="s">
        <v>24095</v>
      </c>
      <c r="B12976" t="s">
        <v>24096</v>
      </c>
    </row>
    <row r="12977" spans="1:2" x14ac:dyDescent="0.25">
      <c r="A12977" t="s">
        <v>24097</v>
      </c>
      <c r="B12977" t="s">
        <v>20603</v>
      </c>
    </row>
    <row r="12978" spans="1:2" x14ac:dyDescent="0.25">
      <c r="A12978" t="s">
        <v>24098</v>
      </c>
      <c r="B12978" t="s">
        <v>4867</v>
      </c>
    </row>
    <row r="12979" spans="1:2" x14ac:dyDescent="0.25">
      <c r="A12979" t="s">
        <v>24099</v>
      </c>
      <c r="B12979" t="s">
        <v>19729</v>
      </c>
    </row>
    <row r="12980" spans="1:2" x14ac:dyDescent="0.25">
      <c r="A12980" t="s">
        <v>24100</v>
      </c>
      <c r="B12980" t="s">
        <v>24101</v>
      </c>
    </row>
    <row r="12981" spans="1:2" x14ac:dyDescent="0.25">
      <c r="A12981" t="s">
        <v>24102</v>
      </c>
      <c r="B12981" t="s">
        <v>3353</v>
      </c>
    </row>
    <row r="12982" spans="1:2" x14ac:dyDescent="0.25">
      <c r="A12982" t="s">
        <v>24103</v>
      </c>
      <c r="B12982" t="s">
        <v>5029</v>
      </c>
    </row>
    <row r="12983" spans="1:2" x14ac:dyDescent="0.25">
      <c r="A12983" t="s">
        <v>24104</v>
      </c>
      <c r="B12983" t="s">
        <v>24105</v>
      </c>
    </row>
    <row r="12984" spans="1:2" x14ac:dyDescent="0.25">
      <c r="A12984" t="s">
        <v>24106</v>
      </c>
      <c r="B12984" t="s">
        <v>24107</v>
      </c>
    </row>
    <row r="12985" spans="1:2" x14ac:dyDescent="0.25">
      <c r="A12985" t="s">
        <v>24108</v>
      </c>
      <c r="B12985" t="s">
        <v>24109</v>
      </c>
    </row>
    <row r="12986" spans="1:2" x14ac:dyDescent="0.25">
      <c r="A12986" t="s">
        <v>24110</v>
      </c>
      <c r="B12986" t="s">
        <v>24111</v>
      </c>
    </row>
    <row r="12987" spans="1:2" x14ac:dyDescent="0.25">
      <c r="A12987" t="s">
        <v>24112</v>
      </c>
      <c r="B12987" t="s">
        <v>24113</v>
      </c>
    </row>
    <row r="12988" spans="1:2" x14ac:dyDescent="0.25">
      <c r="A12988" t="s">
        <v>24114</v>
      </c>
      <c r="B12988" t="s">
        <v>24115</v>
      </c>
    </row>
    <row r="12989" spans="1:2" x14ac:dyDescent="0.25">
      <c r="A12989" t="s">
        <v>24116</v>
      </c>
      <c r="B12989" t="s">
        <v>15093</v>
      </c>
    </row>
    <row r="12990" spans="1:2" x14ac:dyDescent="0.25">
      <c r="A12990" t="s">
        <v>24117</v>
      </c>
      <c r="B12990" t="s">
        <v>24118</v>
      </c>
    </row>
    <row r="12991" spans="1:2" x14ac:dyDescent="0.25">
      <c r="A12991" t="s">
        <v>24119</v>
      </c>
      <c r="B12991" t="s">
        <v>24120</v>
      </c>
    </row>
    <row r="12992" spans="1:2" x14ac:dyDescent="0.25">
      <c r="A12992" t="s">
        <v>24121</v>
      </c>
      <c r="B12992" t="s">
        <v>11815</v>
      </c>
    </row>
    <row r="12993" spans="1:2" x14ac:dyDescent="0.25">
      <c r="A12993" t="s">
        <v>24122</v>
      </c>
      <c r="B12993" t="s">
        <v>24123</v>
      </c>
    </row>
    <row r="12994" spans="1:2" x14ac:dyDescent="0.25">
      <c r="A12994" t="s">
        <v>24124</v>
      </c>
      <c r="B12994" t="s">
        <v>2587</v>
      </c>
    </row>
    <row r="12995" spans="1:2" x14ac:dyDescent="0.25">
      <c r="A12995" t="s">
        <v>24125</v>
      </c>
      <c r="B12995" t="s">
        <v>24126</v>
      </c>
    </row>
    <row r="12996" spans="1:2" x14ac:dyDescent="0.25">
      <c r="A12996" t="s">
        <v>24127</v>
      </c>
      <c r="B12996" t="s">
        <v>24128</v>
      </c>
    </row>
    <row r="12997" spans="1:2" x14ac:dyDescent="0.25">
      <c r="A12997" t="s">
        <v>24129</v>
      </c>
      <c r="B12997" t="s">
        <v>24130</v>
      </c>
    </row>
    <row r="12998" spans="1:2" x14ac:dyDescent="0.25">
      <c r="A12998" t="s">
        <v>24131</v>
      </c>
      <c r="B12998" t="s">
        <v>24132</v>
      </c>
    </row>
    <row r="12999" spans="1:2" x14ac:dyDescent="0.25">
      <c r="A12999" t="s">
        <v>24133</v>
      </c>
      <c r="B12999" t="s">
        <v>24134</v>
      </c>
    </row>
    <row r="13000" spans="1:2" x14ac:dyDescent="0.25">
      <c r="A13000" t="s">
        <v>24135</v>
      </c>
      <c r="B13000" t="s">
        <v>24134</v>
      </c>
    </row>
    <row r="13001" spans="1:2" x14ac:dyDescent="0.25">
      <c r="A13001" t="s">
        <v>24136</v>
      </c>
      <c r="B13001" t="s">
        <v>24137</v>
      </c>
    </row>
    <row r="13002" spans="1:2" x14ac:dyDescent="0.25">
      <c r="A13002" t="s">
        <v>24138</v>
      </c>
      <c r="B13002" t="s">
        <v>24139</v>
      </c>
    </row>
    <row r="13003" spans="1:2" x14ac:dyDescent="0.25">
      <c r="A13003" t="s">
        <v>24140</v>
      </c>
      <c r="B13003" t="s">
        <v>24141</v>
      </c>
    </row>
    <row r="13004" spans="1:2" x14ac:dyDescent="0.25">
      <c r="A13004" t="s">
        <v>24142</v>
      </c>
      <c r="B13004" t="s">
        <v>24143</v>
      </c>
    </row>
    <row r="13005" spans="1:2" x14ac:dyDescent="0.25">
      <c r="A13005" t="s">
        <v>24144</v>
      </c>
      <c r="B13005" t="s">
        <v>24145</v>
      </c>
    </row>
    <row r="13006" spans="1:2" x14ac:dyDescent="0.25">
      <c r="A13006" t="s">
        <v>24146</v>
      </c>
      <c r="B13006" t="s">
        <v>24147</v>
      </c>
    </row>
    <row r="13007" spans="1:2" x14ac:dyDescent="0.25">
      <c r="A13007" t="s">
        <v>24148</v>
      </c>
      <c r="B13007" t="s">
        <v>18364</v>
      </c>
    </row>
    <row r="13008" spans="1:2" x14ac:dyDescent="0.25">
      <c r="A13008" t="s">
        <v>24149</v>
      </c>
      <c r="B13008" t="s">
        <v>24150</v>
      </c>
    </row>
    <row r="13009" spans="1:2" x14ac:dyDescent="0.25">
      <c r="A13009" t="s">
        <v>24151</v>
      </c>
      <c r="B13009" t="s">
        <v>5604</v>
      </c>
    </row>
    <row r="13010" spans="1:2" x14ac:dyDescent="0.25">
      <c r="A13010" t="s">
        <v>24152</v>
      </c>
      <c r="B13010" t="s">
        <v>24153</v>
      </c>
    </row>
    <row r="13011" spans="1:2" x14ac:dyDescent="0.25">
      <c r="A13011" t="s">
        <v>24154</v>
      </c>
      <c r="B13011" t="s">
        <v>24155</v>
      </c>
    </row>
    <row r="13012" spans="1:2" x14ac:dyDescent="0.25">
      <c r="A13012" t="s">
        <v>24156</v>
      </c>
      <c r="B13012" t="s">
        <v>24157</v>
      </c>
    </row>
    <row r="13013" spans="1:2" x14ac:dyDescent="0.25">
      <c r="A13013" t="s">
        <v>24158</v>
      </c>
      <c r="B13013" t="s">
        <v>24159</v>
      </c>
    </row>
    <row r="13014" spans="1:2" x14ac:dyDescent="0.25">
      <c r="A13014" t="s">
        <v>24160</v>
      </c>
      <c r="B13014" t="s">
        <v>24161</v>
      </c>
    </row>
    <row r="13015" spans="1:2" x14ac:dyDescent="0.25">
      <c r="A13015" t="s">
        <v>24162</v>
      </c>
      <c r="B13015" t="s">
        <v>24163</v>
      </c>
    </row>
    <row r="13016" spans="1:2" x14ac:dyDescent="0.25">
      <c r="A13016" t="s">
        <v>24164</v>
      </c>
      <c r="B13016" t="s">
        <v>2977</v>
      </c>
    </row>
    <row r="13017" spans="1:2" x14ac:dyDescent="0.25">
      <c r="A13017" t="s">
        <v>24165</v>
      </c>
      <c r="B13017" t="s">
        <v>24166</v>
      </c>
    </row>
    <row r="13018" spans="1:2" x14ac:dyDescent="0.25">
      <c r="A13018" t="s">
        <v>24167</v>
      </c>
      <c r="B13018" t="s">
        <v>24168</v>
      </c>
    </row>
    <row r="13019" spans="1:2" x14ac:dyDescent="0.25">
      <c r="A13019" t="s">
        <v>24169</v>
      </c>
      <c r="B13019" t="s">
        <v>24170</v>
      </c>
    </row>
    <row r="13020" spans="1:2" x14ac:dyDescent="0.25">
      <c r="A13020" t="s">
        <v>24171</v>
      </c>
      <c r="B13020" t="s">
        <v>24172</v>
      </c>
    </row>
    <row r="13021" spans="1:2" x14ac:dyDescent="0.25">
      <c r="A13021" t="s">
        <v>24173</v>
      </c>
      <c r="B13021" t="s">
        <v>24174</v>
      </c>
    </row>
    <row r="13022" spans="1:2" x14ac:dyDescent="0.25">
      <c r="A13022" t="s">
        <v>24175</v>
      </c>
      <c r="B13022" t="s">
        <v>24176</v>
      </c>
    </row>
    <row r="13023" spans="1:2" x14ac:dyDescent="0.25">
      <c r="A13023" t="s">
        <v>24177</v>
      </c>
      <c r="B13023" t="s">
        <v>20322</v>
      </c>
    </row>
    <row r="13024" spans="1:2" x14ac:dyDescent="0.25">
      <c r="A13024" t="s">
        <v>24178</v>
      </c>
      <c r="B13024" t="s">
        <v>24179</v>
      </c>
    </row>
    <row r="13025" spans="1:2" x14ac:dyDescent="0.25">
      <c r="A13025" t="s">
        <v>24180</v>
      </c>
      <c r="B13025" t="s">
        <v>24181</v>
      </c>
    </row>
    <row r="13026" spans="1:2" x14ac:dyDescent="0.25">
      <c r="A13026" t="s">
        <v>24182</v>
      </c>
      <c r="B13026" t="s">
        <v>11742</v>
      </c>
    </row>
    <row r="13027" spans="1:2" x14ac:dyDescent="0.25">
      <c r="A13027" t="s">
        <v>24183</v>
      </c>
      <c r="B13027" t="s">
        <v>24048</v>
      </c>
    </row>
    <row r="13028" spans="1:2" x14ac:dyDescent="0.25">
      <c r="A13028" t="s">
        <v>24184</v>
      </c>
      <c r="B13028" t="s">
        <v>2574</v>
      </c>
    </row>
    <row r="13029" spans="1:2" x14ac:dyDescent="0.25">
      <c r="A13029" t="s">
        <v>24185</v>
      </c>
      <c r="B13029" t="s">
        <v>24186</v>
      </c>
    </row>
    <row r="13030" spans="1:2" x14ac:dyDescent="0.25">
      <c r="A13030" t="s">
        <v>24187</v>
      </c>
      <c r="B13030" t="s">
        <v>24188</v>
      </c>
    </row>
    <row r="13031" spans="1:2" x14ac:dyDescent="0.25">
      <c r="A13031" t="s">
        <v>24189</v>
      </c>
      <c r="B13031" t="s">
        <v>24190</v>
      </c>
    </row>
    <row r="13032" spans="1:2" x14ac:dyDescent="0.25">
      <c r="A13032" t="s">
        <v>24191</v>
      </c>
      <c r="B13032" t="s">
        <v>24192</v>
      </c>
    </row>
    <row r="13033" spans="1:2" x14ac:dyDescent="0.25">
      <c r="A13033" t="s">
        <v>24193</v>
      </c>
      <c r="B13033" t="s">
        <v>24194</v>
      </c>
    </row>
    <row r="13034" spans="1:2" x14ac:dyDescent="0.25">
      <c r="A13034" t="s">
        <v>24195</v>
      </c>
      <c r="B13034" t="s">
        <v>24196</v>
      </c>
    </row>
    <row r="13035" spans="1:2" x14ac:dyDescent="0.25">
      <c r="A13035" t="s">
        <v>24197</v>
      </c>
      <c r="B13035" t="s">
        <v>5677</v>
      </c>
    </row>
    <row r="13036" spans="1:2" x14ac:dyDescent="0.25">
      <c r="A13036" t="s">
        <v>24198</v>
      </c>
      <c r="B13036" t="s">
        <v>24199</v>
      </c>
    </row>
    <row r="13037" spans="1:2" x14ac:dyDescent="0.25">
      <c r="A13037" t="s">
        <v>24200</v>
      </c>
      <c r="B13037" t="s">
        <v>3195</v>
      </c>
    </row>
    <row r="13038" spans="1:2" x14ac:dyDescent="0.25">
      <c r="A13038" t="s">
        <v>24201</v>
      </c>
      <c r="B13038" t="s">
        <v>5792</v>
      </c>
    </row>
    <row r="13039" spans="1:2" x14ac:dyDescent="0.25">
      <c r="A13039" t="s">
        <v>24202</v>
      </c>
      <c r="B13039" t="s">
        <v>5681</v>
      </c>
    </row>
    <row r="13040" spans="1:2" x14ac:dyDescent="0.25">
      <c r="A13040" t="s">
        <v>24203</v>
      </c>
      <c r="B13040" t="s">
        <v>24204</v>
      </c>
    </row>
    <row r="13041" spans="1:2" x14ac:dyDescent="0.25">
      <c r="A13041" t="s">
        <v>24205</v>
      </c>
      <c r="B13041" t="s">
        <v>24206</v>
      </c>
    </row>
    <row r="13042" spans="1:2" x14ac:dyDescent="0.25">
      <c r="A13042" t="s">
        <v>24207</v>
      </c>
      <c r="B13042" t="s">
        <v>24208</v>
      </c>
    </row>
    <row r="13043" spans="1:2" x14ac:dyDescent="0.25">
      <c r="A13043" t="s">
        <v>24209</v>
      </c>
      <c r="B13043" t="s">
        <v>24210</v>
      </c>
    </row>
    <row r="13044" spans="1:2" x14ac:dyDescent="0.25">
      <c r="A13044" t="s">
        <v>24211</v>
      </c>
      <c r="B13044" t="s">
        <v>24210</v>
      </c>
    </row>
    <row r="13045" spans="1:2" x14ac:dyDescent="0.25">
      <c r="A13045" t="s">
        <v>24212</v>
      </c>
      <c r="B13045" t="s">
        <v>24213</v>
      </c>
    </row>
    <row r="13046" spans="1:2" x14ac:dyDescent="0.25">
      <c r="A13046" t="s">
        <v>24214</v>
      </c>
      <c r="B13046" t="s">
        <v>24215</v>
      </c>
    </row>
    <row r="13047" spans="1:2" x14ac:dyDescent="0.25">
      <c r="A13047" t="s">
        <v>24216</v>
      </c>
      <c r="B13047" t="s">
        <v>24217</v>
      </c>
    </row>
    <row r="13048" spans="1:2" x14ac:dyDescent="0.25">
      <c r="A13048" t="s">
        <v>24218</v>
      </c>
      <c r="B13048" t="s">
        <v>24219</v>
      </c>
    </row>
    <row r="13049" spans="1:2" x14ac:dyDescent="0.25">
      <c r="A13049" t="s">
        <v>24220</v>
      </c>
      <c r="B13049" t="s">
        <v>7680</v>
      </c>
    </row>
    <row r="13050" spans="1:2" x14ac:dyDescent="0.25">
      <c r="A13050" t="s">
        <v>24221</v>
      </c>
      <c r="B13050" t="s">
        <v>4956</v>
      </c>
    </row>
    <row r="13051" spans="1:2" x14ac:dyDescent="0.25">
      <c r="A13051" t="s">
        <v>24222</v>
      </c>
      <c r="B13051" t="s">
        <v>24223</v>
      </c>
    </row>
    <row r="13052" spans="1:2" x14ac:dyDescent="0.25">
      <c r="A13052" t="s">
        <v>24224</v>
      </c>
      <c r="B13052" t="s">
        <v>24225</v>
      </c>
    </row>
    <row r="13053" spans="1:2" x14ac:dyDescent="0.25">
      <c r="A13053" t="s">
        <v>24226</v>
      </c>
      <c r="B13053" t="s">
        <v>24225</v>
      </c>
    </row>
    <row r="13054" spans="1:2" x14ac:dyDescent="0.25">
      <c r="A13054" t="s">
        <v>24227</v>
      </c>
      <c r="B13054" t="s">
        <v>24228</v>
      </c>
    </row>
    <row r="13055" spans="1:2" x14ac:dyDescent="0.25">
      <c r="A13055" t="s">
        <v>24229</v>
      </c>
      <c r="B13055" t="s">
        <v>24230</v>
      </c>
    </row>
    <row r="13056" spans="1:2" x14ac:dyDescent="0.25">
      <c r="A13056" t="s">
        <v>24231</v>
      </c>
      <c r="B13056" t="s">
        <v>24232</v>
      </c>
    </row>
    <row r="13057" spans="1:2" x14ac:dyDescent="0.25">
      <c r="A13057" t="s">
        <v>24233</v>
      </c>
      <c r="B13057" t="s">
        <v>24232</v>
      </c>
    </row>
    <row r="13058" spans="1:2" x14ac:dyDescent="0.25">
      <c r="A13058" t="s">
        <v>24234</v>
      </c>
      <c r="B13058" t="s">
        <v>24235</v>
      </c>
    </row>
    <row r="13059" spans="1:2" x14ac:dyDescent="0.25">
      <c r="A13059" t="s">
        <v>24236</v>
      </c>
      <c r="B13059" t="s">
        <v>15059</v>
      </c>
    </row>
    <row r="13060" spans="1:2" x14ac:dyDescent="0.25">
      <c r="A13060" t="s">
        <v>24237</v>
      </c>
      <c r="B13060" t="s">
        <v>24238</v>
      </c>
    </row>
    <row r="13061" spans="1:2" x14ac:dyDescent="0.25">
      <c r="A13061" t="s">
        <v>24239</v>
      </c>
      <c r="B13061" t="s">
        <v>24240</v>
      </c>
    </row>
    <row r="13062" spans="1:2" x14ac:dyDescent="0.25">
      <c r="A13062" t="s">
        <v>24241</v>
      </c>
      <c r="B13062" t="s">
        <v>4090</v>
      </c>
    </row>
    <row r="13063" spans="1:2" x14ac:dyDescent="0.25">
      <c r="A13063" t="s">
        <v>24242</v>
      </c>
      <c r="B13063" t="s">
        <v>24243</v>
      </c>
    </row>
    <row r="13064" spans="1:2" x14ac:dyDescent="0.25">
      <c r="A13064" t="s">
        <v>24244</v>
      </c>
      <c r="B13064" t="s">
        <v>24245</v>
      </c>
    </row>
    <row r="13065" spans="1:2" x14ac:dyDescent="0.25">
      <c r="A13065" t="s">
        <v>24246</v>
      </c>
      <c r="B13065" t="s">
        <v>24247</v>
      </c>
    </row>
    <row r="13066" spans="1:2" x14ac:dyDescent="0.25">
      <c r="A13066" t="s">
        <v>24248</v>
      </c>
      <c r="B13066" t="s">
        <v>24249</v>
      </c>
    </row>
    <row r="13067" spans="1:2" x14ac:dyDescent="0.25">
      <c r="A13067" t="s">
        <v>24250</v>
      </c>
      <c r="B13067" t="s">
        <v>3175</v>
      </c>
    </row>
    <row r="13068" spans="1:2" x14ac:dyDescent="0.25">
      <c r="A13068" t="s">
        <v>24251</v>
      </c>
      <c r="B13068" t="s">
        <v>1911</v>
      </c>
    </row>
    <row r="13069" spans="1:2" x14ac:dyDescent="0.25">
      <c r="A13069" t="s">
        <v>24252</v>
      </c>
      <c r="B13069" t="s">
        <v>24253</v>
      </c>
    </row>
    <row r="13070" spans="1:2" x14ac:dyDescent="0.25">
      <c r="A13070" t="s">
        <v>24254</v>
      </c>
      <c r="B13070" t="s">
        <v>24255</v>
      </c>
    </row>
    <row r="13071" spans="1:2" x14ac:dyDescent="0.25">
      <c r="A13071" t="s">
        <v>24256</v>
      </c>
      <c r="B13071" t="s">
        <v>24257</v>
      </c>
    </row>
    <row r="13072" spans="1:2" x14ac:dyDescent="0.25">
      <c r="A13072" t="s">
        <v>24258</v>
      </c>
      <c r="B13072" t="s">
        <v>24259</v>
      </c>
    </row>
    <row r="13073" spans="1:2" x14ac:dyDescent="0.25">
      <c r="A13073" t="s">
        <v>24260</v>
      </c>
      <c r="B13073" t="s">
        <v>9500</v>
      </c>
    </row>
    <row r="13074" spans="1:2" x14ac:dyDescent="0.25">
      <c r="A13074" t="s">
        <v>24261</v>
      </c>
      <c r="B13074" t="s">
        <v>24262</v>
      </c>
    </row>
    <row r="13075" spans="1:2" x14ac:dyDescent="0.25">
      <c r="A13075" t="s">
        <v>24263</v>
      </c>
      <c r="B13075" t="s">
        <v>24264</v>
      </c>
    </row>
    <row r="13076" spans="1:2" x14ac:dyDescent="0.25">
      <c r="A13076" t="s">
        <v>24265</v>
      </c>
      <c r="B13076" t="s">
        <v>24266</v>
      </c>
    </row>
    <row r="13077" spans="1:2" x14ac:dyDescent="0.25">
      <c r="A13077" t="s">
        <v>24267</v>
      </c>
      <c r="B13077" t="s">
        <v>24268</v>
      </c>
    </row>
    <row r="13078" spans="1:2" x14ac:dyDescent="0.25">
      <c r="A13078" t="s">
        <v>24269</v>
      </c>
      <c r="B13078" t="s">
        <v>24270</v>
      </c>
    </row>
    <row r="13079" spans="1:2" x14ac:dyDescent="0.25">
      <c r="A13079" t="s">
        <v>40425</v>
      </c>
      <c r="B13079" t="s">
        <v>24257</v>
      </c>
    </row>
    <row r="13080" spans="1:2" x14ac:dyDescent="0.25">
      <c r="A13080" t="s">
        <v>40426</v>
      </c>
      <c r="B13080" t="s">
        <v>9500</v>
      </c>
    </row>
    <row r="13081" spans="1:2" x14ac:dyDescent="0.25">
      <c r="A13081" t="s">
        <v>24271</v>
      </c>
      <c r="B13081" t="s">
        <v>24262</v>
      </c>
    </row>
    <row r="13082" spans="1:2" x14ac:dyDescent="0.25">
      <c r="A13082" t="s">
        <v>24272</v>
      </c>
      <c r="B13082" t="s">
        <v>24264</v>
      </c>
    </row>
    <row r="13083" spans="1:2" x14ac:dyDescent="0.25">
      <c r="A13083" t="s">
        <v>24359</v>
      </c>
      <c r="B13083" t="s">
        <v>24360</v>
      </c>
    </row>
    <row r="13084" spans="1:2" x14ac:dyDescent="0.25">
      <c r="A13084" t="s">
        <v>24361</v>
      </c>
      <c r="B13084" t="s">
        <v>24362</v>
      </c>
    </row>
    <row r="13085" spans="1:2" x14ac:dyDescent="0.25">
      <c r="A13085" t="s">
        <v>24363</v>
      </c>
      <c r="B13085" t="s">
        <v>24364</v>
      </c>
    </row>
    <row r="13086" spans="1:2" x14ac:dyDescent="0.25">
      <c r="A13086" t="s">
        <v>24365</v>
      </c>
      <c r="B13086" t="s">
        <v>24366</v>
      </c>
    </row>
    <row r="13087" spans="1:2" x14ac:dyDescent="0.25">
      <c r="A13087" t="s">
        <v>24367</v>
      </c>
      <c r="B13087" t="s">
        <v>24368</v>
      </c>
    </row>
    <row r="13088" spans="1:2" x14ac:dyDescent="0.25">
      <c r="A13088" t="s">
        <v>24369</v>
      </c>
      <c r="B13088" t="s">
        <v>24370</v>
      </c>
    </row>
    <row r="13089" spans="1:2" x14ac:dyDescent="0.25">
      <c r="A13089" t="s">
        <v>24371</v>
      </c>
      <c r="B13089" t="s">
        <v>24372</v>
      </c>
    </row>
    <row r="13090" spans="1:2" x14ac:dyDescent="0.25">
      <c r="A13090" t="s">
        <v>24373</v>
      </c>
      <c r="B13090" t="s">
        <v>24374</v>
      </c>
    </row>
    <row r="13091" spans="1:2" x14ac:dyDescent="0.25">
      <c r="A13091" t="s">
        <v>24375</v>
      </c>
      <c r="B13091" t="s">
        <v>24376</v>
      </c>
    </row>
    <row r="13092" spans="1:2" x14ac:dyDescent="0.25">
      <c r="A13092" t="s">
        <v>24377</v>
      </c>
      <c r="B13092" t="s">
        <v>24378</v>
      </c>
    </row>
    <row r="13093" spans="1:2" x14ac:dyDescent="0.25">
      <c r="A13093" t="s">
        <v>24379</v>
      </c>
      <c r="B13093" t="s">
        <v>24380</v>
      </c>
    </row>
    <row r="13094" spans="1:2" x14ac:dyDescent="0.25">
      <c r="A13094" t="s">
        <v>24381</v>
      </c>
      <c r="B13094" t="s">
        <v>24382</v>
      </c>
    </row>
    <row r="13095" spans="1:2" x14ac:dyDescent="0.25">
      <c r="A13095" t="s">
        <v>24383</v>
      </c>
      <c r="B13095" t="s">
        <v>24384</v>
      </c>
    </row>
    <row r="13096" spans="1:2" x14ac:dyDescent="0.25">
      <c r="A13096" t="s">
        <v>24385</v>
      </c>
      <c r="B13096" t="s">
        <v>24386</v>
      </c>
    </row>
    <row r="13097" spans="1:2" x14ac:dyDescent="0.25">
      <c r="A13097" t="s">
        <v>24286</v>
      </c>
      <c r="B13097" t="s">
        <v>24287</v>
      </c>
    </row>
    <row r="13098" spans="1:2" x14ac:dyDescent="0.25">
      <c r="A13098" t="s">
        <v>24288</v>
      </c>
      <c r="B13098" t="s">
        <v>20213</v>
      </c>
    </row>
    <row r="13099" spans="1:2" x14ac:dyDescent="0.25">
      <c r="A13099" t="s">
        <v>24289</v>
      </c>
      <c r="B13099" t="s">
        <v>2765</v>
      </c>
    </row>
    <row r="13100" spans="1:2" x14ac:dyDescent="0.25">
      <c r="A13100" t="s">
        <v>24290</v>
      </c>
      <c r="B13100" t="s">
        <v>24291</v>
      </c>
    </row>
    <row r="13101" spans="1:2" x14ac:dyDescent="0.25">
      <c r="A13101" t="s">
        <v>24292</v>
      </c>
      <c r="B13101" t="s">
        <v>24293</v>
      </c>
    </row>
    <row r="13102" spans="1:2" x14ac:dyDescent="0.25">
      <c r="A13102" t="s">
        <v>24294</v>
      </c>
      <c r="B13102" t="s">
        <v>11239</v>
      </c>
    </row>
    <row r="13103" spans="1:2" x14ac:dyDescent="0.25">
      <c r="A13103" t="s">
        <v>24295</v>
      </c>
      <c r="B13103" t="s">
        <v>24296</v>
      </c>
    </row>
    <row r="13104" spans="1:2" x14ac:dyDescent="0.25">
      <c r="A13104" t="s">
        <v>24297</v>
      </c>
      <c r="B13104" t="s">
        <v>24298</v>
      </c>
    </row>
    <row r="13105" spans="1:2" x14ac:dyDescent="0.25">
      <c r="A13105" t="s">
        <v>24299</v>
      </c>
      <c r="B13105" t="s">
        <v>24300</v>
      </c>
    </row>
    <row r="13106" spans="1:2" x14ac:dyDescent="0.25">
      <c r="A13106" t="s">
        <v>24301</v>
      </c>
      <c r="B13106" t="s">
        <v>24302</v>
      </c>
    </row>
    <row r="13107" spans="1:2" x14ac:dyDescent="0.25">
      <c r="A13107" t="s">
        <v>40427</v>
      </c>
      <c r="B13107" t="s">
        <v>40428</v>
      </c>
    </row>
    <row r="13108" spans="1:2" x14ac:dyDescent="0.25">
      <c r="A13108" t="s">
        <v>24303</v>
      </c>
      <c r="B13108" t="s">
        <v>24304</v>
      </c>
    </row>
    <row r="13109" spans="1:2" x14ac:dyDescent="0.25">
      <c r="A13109" t="s">
        <v>24305</v>
      </c>
      <c r="B13109" t="s">
        <v>24306</v>
      </c>
    </row>
    <row r="13110" spans="1:2" x14ac:dyDescent="0.25">
      <c r="A13110" t="s">
        <v>24307</v>
      </c>
      <c r="B13110" t="s">
        <v>2443</v>
      </c>
    </row>
    <row r="13111" spans="1:2" x14ac:dyDescent="0.25">
      <c r="A13111" t="s">
        <v>24308</v>
      </c>
      <c r="B13111" t="s">
        <v>24309</v>
      </c>
    </row>
    <row r="13112" spans="1:2" x14ac:dyDescent="0.25">
      <c r="A13112" t="s">
        <v>24310</v>
      </c>
      <c r="B13112" t="s">
        <v>24311</v>
      </c>
    </row>
    <row r="13113" spans="1:2" x14ac:dyDescent="0.25">
      <c r="A13113" t="s">
        <v>24312</v>
      </c>
      <c r="B13113" t="s">
        <v>24311</v>
      </c>
    </row>
    <row r="13114" spans="1:2" x14ac:dyDescent="0.25">
      <c r="A13114" t="s">
        <v>24313</v>
      </c>
      <c r="B13114" t="s">
        <v>24314</v>
      </c>
    </row>
    <row r="13115" spans="1:2" x14ac:dyDescent="0.25">
      <c r="A13115" t="s">
        <v>24315</v>
      </c>
      <c r="B13115" t="s">
        <v>12784</v>
      </c>
    </row>
    <row r="13116" spans="1:2" x14ac:dyDescent="0.25">
      <c r="A13116" t="s">
        <v>24316</v>
      </c>
      <c r="B13116" t="s">
        <v>24317</v>
      </c>
    </row>
    <row r="13117" spans="1:2" x14ac:dyDescent="0.25">
      <c r="A13117" t="s">
        <v>24318</v>
      </c>
      <c r="B13117" t="s">
        <v>24319</v>
      </c>
    </row>
    <row r="13118" spans="1:2" x14ac:dyDescent="0.25">
      <c r="A13118" t="s">
        <v>24320</v>
      </c>
      <c r="B13118" t="s">
        <v>3768</v>
      </c>
    </row>
    <row r="13119" spans="1:2" x14ac:dyDescent="0.25">
      <c r="A13119" t="s">
        <v>24321</v>
      </c>
      <c r="B13119" t="s">
        <v>3762</v>
      </c>
    </row>
    <row r="13120" spans="1:2" x14ac:dyDescent="0.25">
      <c r="A13120" t="s">
        <v>24322</v>
      </c>
      <c r="B13120" t="s">
        <v>24323</v>
      </c>
    </row>
    <row r="13121" spans="1:2" x14ac:dyDescent="0.25">
      <c r="A13121" t="s">
        <v>24324</v>
      </c>
      <c r="B13121" t="s">
        <v>24325</v>
      </c>
    </row>
    <row r="13122" spans="1:2" x14ac:dyDescent="0.25">
      <c r="A13122" t="s">
        <v>24326</v>
      </c>
      <c r="B13122" t="s">
        <v>2587</v>
      </c>
    </row>
    <row r="13123" spans="1:2" x14ac:dyDescent="0.25">
      <c r="A13123" t="s">
        <v>24327</v>
      </c>
      <c r="B13123" t="s">
        <v>24328</v>
      </c>
    </row>
    <row r="13124" spans="1:2" x14ac:dyDescent="0.25">
      <c r="A13124" t="s">
        <v>24329</v>
      </c>
      <c r="B13124" t="s">
        <v>10087</v>
      </c>
    </row>
    <row r="13125" spans="1:2" x14ac:dyDescent="0.25">
      <c r="A13125" t="s">
        <v>24330</v>
      </c>
      <c r="B13125" t="s">
        <v>24331</v>
      </c>
    </row>
    <row r="13126" spans="1:2" x14ac:dyDescent="0.25">
      <c r="A13126" t="s">
        <v>24332</v>
      </c>
      <c r="B13126" t="s">
        <v>24333</v>
      </c>
    </row>
    <row r="13127" spans="1:2" x14ac:dyDescent="0.25">
      <c r="A13127" t="s">
        <v>24334</v>
      </c>
      <c r="B13127" t="s">
        <v>5564</v>
      </c>
    </row>
    <row r="13128" spans="1:2" x14ac:dyDescent="0.25">
      <c r="A13128" t="s">
        <v>24335</v>
      </c>
      <c r="B13128" t="s">
        <v>24336</v>
      </c>
    </row>
    <row r="13129" spans="1:2" x14ac:dyDescent="0.25">
      <c r="A13129" t="s">
        <v>24337</v>
      </c>
      <c r="B13129" t="s">
        <v>17527</v>
      </c>
    </row>
    <row r="13130" spans="1:2" x14ac:dyDescent="0.25">
      <c r="A13130" t="s">
        <v>40429</v>
      </c>
      <c r="B13130" t="s">
        <v>40430</v>
      </c>
    </row>
    <row r="13131" spans="1:2" x14ac:dyDescent="0.25">
      <c r="A13131" t="s">
        <v>24338</v>
      </c>
      <c r="B13131" t="s">
        <v>24339</v>
      </c>
    </row>
    <row r="13132" spans="1:2" x14ac:dyDescent="0.25">
      <c r="A13132" t="s">
        <v>24340</v>
      </c>
      <c r="B13132" t="s">
        <v>24341</v>
      </c>
    </row>
    <row r="13133" spans="1:2" x14ac:dyDescent="0.25">
      <c r="A13133" t="s">
        <v>24342</v>
      </c>
      <c r="B13133" t="s">
        <v>24343</v>
      </c>
    </row>
    <row r="13134" spans="1:2" x14ac:dyDescent="0.25">
      <c r="A13134" t="s">
        <v>24344</v>
      </c>
      <c r="B13134" t="s">
        <v>24345</v>
      </c>
    </row>
    <row r="13135" spans="1:2" x14ac:dyDescent="0.25">
      <c r="A13135" t="s">
        <v>24346</v>
      </c>
      <c r="B13135" t="s">
        <v>24347</v>
      </c>
    </row>
    <row r="13136" spans="1:2" x14ac:dyDescent="0.25">
      <c r="A13136" t="s">
        <v>24348</v>
      </c>
      <c r="B13136" t="s">
        <v>13482</v>
      </c>
    </row>
    <row r="13137" spans="1:2" x14ac:dyDescent="0.25">
      <c r="A13137" t="s">
        <v>24349</v>
      </c>
      <c r="B13137" t="s">
        <v>8729</v>
      </c>
    </row>
    <row r="13138" spans="1:2" x14ac:dyDescent="0.25">
      <c r="A13138" t="s">
        <v>24350</v>
      </c>
      <c r="B13138" t="s">
        <v>24351</v>
      </c>
    </row>
    <row r="13139" spans="1:2" x14ac:dyDescent="0.25">
      <c r="A13139" t="s">
        <v>24352</v>
      </c>
      <c r="B13139" t="s">
        <v>24353</v>
      </c>
    </row>
    <row r="13140" spans="1:2" x14ac:dyDescent="0.25">
      <c r="A13140" t="s">
        <v>24354</v>
      </c>
      <c r="B13140" t="s">
        <v>24355</v>
      </c>
    </row>
    <row r="13141" spans="1:2" x14ac:dyDescent="0.25">
      <c r="A13141" t="s">
        <v>24356</v>
      </c>
      <c r="B13141" t="s">
        <v>24357</v>
      </c>
    </row>
    <row r="13142" spans="1:2" x14ac:dyDescent="0.25">
      <c r="A13142" t="s">
        <v>24358</v>
      </c>
      <c r="B13142" t="s">
        <v>18526</v>
      </c>
    </row>
    <row r="13143" spans="1:2" x14ac:dyDescent="0.25">
      <c r="A13143" t="s">
        <v>26486</v>
      </c>
      <c r="B13143" t="s">
        <v>26487</v>
      </c>
    </row>
    <row r="13144" spans="1:2" x14ac:dyDescent="0.25">
      <c r="A13144" t="s">
        <v>26488</v>
      </c>
      <c r="B13144" t="s">
        <v>26489</v>
      </c>
    </row>
    <row r="13145" spans="1:2" x14ac:dyDescent="0.25">
      <c r="A13145" t="s">
        <v>24387</v>
      </c>
      <c r="B13145" t="s">
        <v>3512</v>
      </c>
    </row>
    <row r="13146" spans="1:2" x14ac:dyDescent="0.25">
      <c r="A13146" t="s">
        <v>24388</v>
      </c>
      <c r="B13146" t="s">
        <v>3512</v>
      </c>
    </row>
    <row r="13147" spans="1:2" x14ac:dyDescent="0.25">
      <c r="A13147" t="s">
        <v>24389</v>
      </c>
      <c r="B13147" t="s">
        <v>24390</v>
      </c>
    </row>
    <row r="13148" spans="1:2" x14ac:dyDescent="0.25">
      <c r="A13148" t="s">
        <v>24391</v>
      </c>
      <c r="B13148" t="s">
        <v>16809</v>
      </c>
    </row>
    <row r="13149" spans="1:2" x14ac:dyDescent="0.25">
      <c r="A13149" t="s">
        <v>24392</v>
      </c>
      <c r="B13149" t="s">
        <v>24393</v>
      </c>
    </row>
    <row r="13150" spans="1:2" x14ac:dyDescent="0.25">
      <c r="A13150" t="s">
        <v>24394</v>
      </c>
      <c r="B13150" t="s">
        <v>24395</v>
      </c>
    </row>
    <row r="13151" spans="1:2" x14ac:dyDescent="0.25">
      <c r="A13151" t="s">
        <v>24396</v>
      </c>
      <c r="B13151" t="s">
        <v>24397</v>
      </c>
    </row>
    <row r="13152" spans="1:2" x14ac:dyDescent="0.25">
      <c r="A13152" t="s">
        <v>24398</v>
      </c>
      <c r="B13152" t="s">
        <v>24399</v>
      </c>
    </row>
    <row r="13153" spans="1:2" x14ac:dyDescent="0.25">
      <c r="A13153" t="s">
        <v>24400</v>
      </c>
      <c r="B13153" t="s">
        <v>24401</v>
      </c>
    </row>
    <row r="13154" spans="1:2" x14ac:dyDescent="0.25">
      <c r="A13154" t="s">
        <v>24402</v>
      </c>
      <c r="B13154" t="s">
        <v>24403</v>
      </c>
    </row>
    <row r="13155" spans="1:2" x14ac:dyDescent="0.25">
      <c r="A13155" t="s">
        <v>24404</v>
      </c>
      <c r="B13155" t="s">
        <v>24405</v>
      </c>
    </row>
    <row r="13156" spans="1:2" x14ac:dyDescent="0.25">
      <c r="A13156" t="s">
        <v>24406</v>
      </c>
      <c r="B13156" t="s">
        <v>7346</v>
      </c>
    </row>
    <row r="13157" spans="1:2" x14ac:dyDescent="0.25">
      <c r="A13157" t="s">
        <v>24407</v>
      </c>
      <c r="B13157" t="s">
        <v>24408</v>
      </c>
    </row>
    <row r="13158" spans="1:2" x14ac:dyDescent="0.25">
      <c r="A13158" t="s">
        <v>24409</v>
      </c>
      <c r="B13158" t="s">
        <v>15968</v>
      </c>
    </row>
    <row r="13159" spans="1:2" x14ac:dyDescent="0.25">
      <c r="A13159" t="s">
        <v>24410</v>
      </c>
      <c r="B13159" t="s">
        <v>24411</v>
      </c>
    </row>
    <row r="13160" spans="1:2" x14ac:dyDescent="0.25">
      <c r="A13160" t="s">
        <v>24412</v>
      </c>
      <c r="B13160" t="s">
        <v>24413</v>
      </c>
    </row>
    <row r="13161" spans="1:2" x14ac:dyDescent="0.25">
      <c r="A13161" t="s">
        <v>24414</v>
      </c>
      <c r="B13161" t="s">
        <v>24415</v>
      </c>
    </row>
    <row r="13162" spans="1:2" x14ac:dyDescent="0.25">
      <c r="A13162" t="s">
        <v>24416</v>
      </c>
      <c r="B13162" t="s">
        <v>24417</v>
      </c>
    </row>
    <row r="13163" spans="1:2" x14ac:dyDescent="0.25">
      <c r="A13163" t="s">
        <v>24418</v>
      </c>
      <c r="B13163" t="s">
        <v>24419</v>
      </c>
    </row>
    <row r="13164" spans="1:2" x14ac:dyDescent="0.25">
      <c r="A13164" t="s">
        <v>24420</v>
      </c>
      <c r="B13164" t="s">
        <v>24421</v>
      </c>
    </row>
    <row r="13165" spans="1:2" x14ac:dyDescent="0.25">
      <c r="A13165" t="s">
        <v>24422</v>
      </c>
      <c r="B13165" t="s">
        <v>24423</v>
      </c>
    </row>
    <row r="13166" spans="1:2" x14ac:dyDescent="0.25">
      <c r="A13166" t="s">
        <v>24424</v>
      </c>
      <c r="B13166" t="s">
        <v>24425</v>
      </c>
    </row>
    <row r="13167" spans="1:2" x14ac:dyDescent="0.25">
      <c r="A13167" t="s">
        <v>24426</v>
      </c>
      <c r="B13167" t="s">
        <v>24427</v>
      </c>
    </row>
    <row r="13168" spans="1:2" x14ac:dyDescent="0.25">
      <c r="A13168" t="s">
        <v>24428</v>
      </c>
      <c r="B13168" t="s">
        <v>24429</v>
      </c>
    </row>
    <row r="13169" spans="1:2" x14ac:dyDescent="0.25">
      <c r="A13169" t="s">
        <v>24430</v>
      </c>
      <c r="B13169" t="s">
        <v>24431</v>
      </c>
    </row>
    <row r="13170" spans="1:2" x14ac:dyDescent="0.25">
      <c r="A13170" t="s">
        <v>24432</v>
      </c>
      <c r="B13170" t="s">
        <v>24433</v>
      </c>
    </row>
    <row r="13171" spans="1:2" x14ac:dyDescent="0.25">
      <c r="A13171" t="s">
        <v>24434</v>
      </c>
      <c r="B13171" t="s">
        <v>24435</v>
      </c>
    </row>
    <row r="13172" spans="1:2" x14ac:dyDescent="0.25">
      <c r="A13172" t="s">
        <v>24436</v>
      </c>
      <c r="B13172" t="s">
        <v>24437</v>
      </c>
    </row>
    <row r="13173" spans="1:2" x14ac:dyDescent="0.25">
      <c r="A13173" t="s">
        <v>24438</v>
      </c>
      <c r="B13173" t="s">
        <v>24439</v>
      </c>
    </row>
    <row r="13174" spans="1:2" x14ac:dyDescent="0.25">
      <c r="A13174" t="s">
        <v>24440</v>
      </c>
      <c r="B13174" t="s">
        <v>24441</v>
      </c>
    </row>
    <row r="13175" spans="1:2" x14ac:dyDescent="0.25">
      <c r="A13175" t="s">
        <v>24442</v>
      </c>
      <c r="B13175" t="s">
        <v>24443</v>
      </c>
    </row>
    <row r="13176" spans="1:2" x14ac:dyDescent="0.25">
      <c r="A13176" t="s">
        <v>24444</v>
      </c>
      <c r="B13176" t="s">
        <v>24445</v>
      </c>
    </row>
    <row r="13177" spans="1:2" x14ac:dyDescent="0.25">
      <c r="A13177" t="s">
        <v>24446</v>
      </c>
      <c r="B13177" t="s">
        <v>24447</v>
      </c>
    </row>
    <row r="13178" spans="1:2" x14ac:dyDescent="0.25">
      <c r="A13178" t="s">
        <v>24448</v>
      </c>
      <c r="B13178" t="s">
        <v>24449</v>
      </c>
    </row>
    <row r="13179" spans="1:2" x14ac:dyDescent="0.25">
      <c r="A13179" t="s">
        <v>24450</v>
      </c>
      <c r="B13179" t="s">
        <v>24451</v>
      </c>
    </row>
    <row r="13180" spans="1:2" x14ac:dyDescent="0.25">
      <c r="A13180" t="s">
        <v>24452</v>
      </c>
      <c r="B13180" t="s">
        <v>24453</v>
      </c>
    </row>
    <row r="13181" spans="1:2" x14ac:dyDescent="0.25">
      <c r="A13181" t="s">
        <v>24454</v>
      </c>
      <c r="B13181" t="s">
        <v>24455</v>
      </c>
    </row>
    <row r="13182" spans="1:2" x14ac:dyDescent="0.25">
      <c r="A13182" t="s">
        <v>24456</v>
      </c>
      <c r="B13182" t="s">
        <v>24457</v>
      </c>
    </row>
    <row r="13183" spans="1:2" x14ac:dyDescent="0.25">
      <c r="A13183" t="s">
        <v>24458</v>
      </c>
      <c r="B13183" t="s">
        <v>24459</v>
      </c>
    </row>
    <row r="13184" spans="1:2" x14ac:dyDescent="0.25">
      <c r="A13184" t="s">
        <v>24460</v>
      </c>
      <c r="B13184" t="s">
        <v>24461</v>
      </c>
    </row>
    <row r="13185" spans="1:2" x14ac:dyDescent="0.25">
      <c r="A13185" t="s">
        <v>24462</v>
      </c>
      <c r="B13185" t="s">
        <v>24463</v>
      </c>
    </row>
    <row r="13186" spans="1:2" x14ac:dyDescent="0.25">
      <c r="A13186" t="s">
        <v>24464</v>
      </c>
      <c r="B13186" t="s">
        <v>24465</v>
      </c>
    </row>
    <row r="13187" spans="1:2" x14ac:dyDescent="0.25">
      <c r="A13187" t="s">
        <v>24466</v>
      </c>
      <c r="B13187" t="s">
        <v>24467</v>
      </c>
    </row>
    <row r="13188" spans="1:2" x14ac:dyDescent="0.25">
      <c r="A13188" t="s">
        <v>24468</v>
      </c>
      <c r="B13188" t="s">
        <v>24469</v>
      </c>
    </row>
    <row r="13189" spans="1:2" x14ac:dyDescent="0.25">
      <c r="A13189" t="s">
        <v>24470</v>
      </c>
      <c r="B13189" t="s">
        <v>24471</v>
      </c>
    </row>
    <row r="13190" spans="1:2" x14ac:dyDescent="0.25">
      <c r="A13190" t="s">
        <v>24472</v>
      </c>
      <c r="B13190" t="s">
        <v>24473</v>
      </c>
    </row>
    <row r="13191" spans="1:2" x14ac:dyDescent="0.25">
      <c r="A13191" t="s">
        <v>24474</v>
      </c>
      <c r="B13191" t="s">
        <v>24475</v>
      </c>
    </row>
    <row r="13192" spans="1:2" x14ac:dyDescent="0.25">
      <c r="A13192" t="s">
        <v>24476</v>
      </c>
      <c r="B13192" t="s">
        <v>24477</v>
      </c>
    </row>
    <row r="13193" spans="1:2" x14ac:dyDescent="0.25">
      <c r="A13193" t="s">
        <v>24478</v>
      </c>
      <c r="B13193" t="s">
        <v>24479</v>
      </c>
    </row>
    <row r="13194" spans="1:2" x14ac:dyDescent="0.25">
      <c r="A13194" t="s">
        <v>24480</v>
      </c>
      <c r="B13194" t="s">
        <v>24481</v>
      </c>
    </row>
    <row r="13195" spans="1:2" x14ac:dyDescent="0.25">
      <c r="A13195" t="s">
        <v>24482</v>
      </c>
      <c r="B13195" t="s">
        <v>24483</v>
      </c>
    </row>
    <row r="13196" spans="1:2" x14ac:dyDescent="0.25">
      <c r="A13196" t="s">
        <v>24484</v>
      </c>
      <c r="B13196" t="s">
        <v>24485</v>
      </c>
    </row>
    <row r="13197" spans="1:2" x14ac:dyDescent="0.25">
      <c r="A13197" t="s">
        <v>24486</v>
      </c>
      <c r="B13197" t="s">
        <v>24487</v>
      </c>
    </row>
    <row r="13198" spans="1:2" x14ac:dyDescent="0.25">
      <c r="A13198" t="s">
        <v>24488</v>
      </c>
      <c r="B13198" t="s">
        <v>24489</v>
      </c>
    </row>
    <row r="13199" spans="1:2" x14ac:dyDescent="0.25">
      <c r="A13199" t="s">
        <v>24490</v>
      </c>
      <c r="B13199" t="s">
        <v>24491</v>
      </c>
    </row>
    <row r="13200" spans="1:2" x14ac:dyDescent="0.25">
      <c r="A13200" t="s">
        <v>24492</v>
      </c>
      <c r="B13200" t="s">
        <v>2340</v>
      </c>
    </row>
    <row r="13201" spans="1:2" x14ac:dyDescent="0.25">
      <c r="A13201" t="s">
        <v>24493</v>
      </c>
      <c r="B13201" t="s">
        <v>24494</v>
      </c>
    </row>
    <row r="13202" spans="1:2" x14ac:dyDescent="0.25">
      <c r="A13202" t="s">
        <v>24495</v>
      </c>
      <c r="B13202" t="s">
        <v>24496</v>
      </c>
    </row>
    <row r="13203" spans="1:2" x14ac:dyDescent="0.25">
      <c r="A13203" t="s">
        <v>24497</v>
      </c>
      <c r="B13203" t="s">
        <v>24498</v>
      </c>
    </row>
    <row r="13204" spans="1:2" x14ac:dyDescent="0.25">
      <c r="A13204" t="s">
        <v>24499</v>
      </c>
      <c r="B13204" t="s">
        <v>24500</v>
      </c>
    </row>
    <row r="13205" spans="1:2" x14ac:dyDescent="0.25">
      <c r="A13205" t="s">
        <v>24501</v>
      </c>
      <c r="B13205" t="s">
        <v>24502</v>
      </c>
    </row>
    <row r="13206" spans="1:2" x14ac:dyDescent="0.25">
      <c r="A13206" t="s">
        <v>24503</v>
      </c>
      <c r="B13206" t="s">
        <v>13045</v>
      </c>
    </row>
    <row r="13207" spans="1:2" x14ac:dyDescent="0.25">
      <c r="A13207" t="s">
        <v>24504</v>
      </c>
      <c r="B13207" t="s">
        <v>12519</v>
      </c>
    </row>
    <row r="13208" spans="1:2" x14ac:dyDescent="0.25">
      <c r="A13208" t="s">
        <v>24505</v>
      </c>
      <c r="B13208" t="s">
        <v>14574</v>
      </c>
    </row>
    <row r="13209" spans="1:2" x14ac:dyDescent="0.25">
      <c r="A13209" t="s">
        <v>24506</v>
      </c>
      <c r="B13209" t="s">
        <v>24507</v>
      </c>
    </row>
    <row r="13210" spans="1:2" x14ac:dyDescent="0.25">
      <c r="A13210" t="s">
        <v>24508</v>
      </c>
      <c r="B13210" t="s">
        <v>24509</v>
      </c>
    </row>
    <row r="13211" spans="1:2" x14ac:dyDescent="0.25">
      <c r="A13211" t="s">
        <v>24510</v>
      </c>
      <c r="B13211" t="s">
        <v>24511</v>
      </c>
    </row>
    <row r="13212" spans="1:2" x14ac:dyDescent="0.25">
      <c r="A13212" t="s">
        <v>24512</v>
      </c>
      <c r="B13212" t="s">
        <v>24513</v>
      </c>
    </row>
    <row r="13213" spans="1:2" x14ac:dyDescent="0.25">
      <c r="A13213" t="s">
        <v>24514</v>
      </c>
      <c r="B13213" t="s">
        <v>24515</v>
      </c>
    </row>
    <row r="13214" spans="1:2" x14ac:dyDescent="0.25">
      <c r="A13214" t="s">
        <v>24516</v>
      </c>
      <c r="B13214" t="s">
        <v>24517</v>
      </c>
    </row>
    <row r="13215" spans="1:2" x14ac:dyDescent="0.25">
      <c r="A13215" t="s">
        <v>24518</v>
      </c>
      <c r="B13215" t="s">
        <v>24519</v>
      </c>
    </row>
    <row r="13216" spans="1:2" x14ac:dyDescent="0.25">
      <c r="A13216" t="s">
        <v>24520</v>
      </c>
      <c r="B13216" t="s">
        <v>24521</v>
      </c>
    </row>
    <row r="13217" spans="1:2" x14ac:dyDescent="0.25">
      <c r="A13217" t="s">
        <v>24522</v>
      </c>
      <c r="B13217" t="s">
        <v>24523</v>
      </c>
    </row>
    <row r="13218" spans="1:2" x14ac:dyDescent="0.25">
      <c r="A13218" t="s">
        <v>24524</v>
      </c>
      <c r="B13218" t="s">
        <v>24525</v>
      </c>
    </row>
    <row r="13219" spans="1:2" x14ac:dyDescent="0.25">
      <c r="A13219" t="s">
        <v>24526</v>
      </c>
      <c r="B13219" t="s">
        <v>24527</v>
      </c>
    </row>
    <row r="13220" spans="1:2" x14ac:dyDescent="0.25">
      <c r="A13220" t="s">
        <v>24528</v>
      </c>
      <c r="B13220" t="s">
        <v>24529</v>
      </c>
    </row>
    <row r="13221" spans="1:2" x14ac:dyDescent="0.25">
      <c r="A13221" t="s">
        <v>24530</v>
      </c>
      <c r="B13221" t="s">
        <v>24531</v>
      </c>
    </row>
    <row r="13222" spans="1:2" x14ac:dyDescent="0.25">
      <c r="A13222" t="s">
        <v>24532</v>
      </c>
      <c r="B13222" t="s">
        <v>24533</v>
      </c>
    </row>
    <row r="13223" spans="1:2" x14ac:dyDescent="0.25">
      <c r="A13223" t="s">
        <v>24534</v>
      </c>
      <c r="B13223" t="s">
        <v>24535</v>
      </c>
    </row>
    <row r="13224" spans="1:2" x14ac:dyDescent="0.25">
      <c r="A13224" t="s">
        <v>24536</v>
      </c>
      <c r="B13224" t="s">
        <v>24537</v>
      </c>
    </row>
    <row r="13225" spans="1:2" x14ac:dyDescent="0.25">
      <c r="A13225" t="s">
        <v>24538</v>
      </c>
      <c r="B13225" t="s">
        <v>24539</v>
      </c>
    </row>
    <row r="13226" spans="1:2" x14ac:dyDescent="0.25">
      <c r="A13226" t="s">
        <v>24540</v>
      </c>
      <c r="B13226" t="s">
        <v>24541</v>
      </c>
    </row>
    <row r="13227" spans="1:2" x14ac:dyDescent="0.25">
      <c r="A13227" t="s">
        <v>24542</v>
      </c>
      <c r="B13227" t="s">
        <v>24543</v>
      </c>
    </row>
    <row r="13228" spans="1:2" x14ac:dyDescent="0.25">
      <c r="A13228" t="s">
        <v>24544</v>
      </c>
      <c r="B13228" t="s">
        <v>24545</v>
      </c>
    </row>
    <row r="13229" spans="1:2" x14ac:dyDescent="0.25">
      <c r="A13229" t="s">
        <v>24546</v>
      </c>
      <c r="B13229" t="s">
        <v>24547</v>
      </c>
    </row>
    <row r="13230" spans="1:2" x14ac:dyDescent="0.25">
      <c r="A13230" t="s">
        <v>24548</v>
      </c>
      <c r="B13230" t="s">
        <v>24549</v>
      </c>
    </row>
    <row r="13231" spans="1:2" x14ac:dyDescent="0.25">
      <c r="A13231" t="s">
        <v>24550</v>
      </c>
      <c r="B13231" t="s">
        <v>24551</v>
      </c>
    </row>
    <row r="13232" spans="1:2" x14ac:dyDescent="0.25">
      <c r="A13232" t="s">
        <v>24552</v>
      </c>
      <c r="B13232" t="s">
        <v>24553</v>
      </c>
    </row>
    <row r="13233" spans="1:2" x14ac:dyDescent="0.25">
      <c r="A13233" t="s">
        <v>24554</v>
      </c>
      <c r="B13233" t="s">
        <v>24555</v>
      </c>
    </row>
    <row r="13234" spans="1:2" x14ac:dyDescent="0.25">
      <c r="A13234" t="s">
        <v>24556</v>
      </c>
      <c r="B13234" t="s">
        <v>24557</v>
      </c>
    </row>
    <row r="13235" spans="1:2" x14ac:dyDescent="0.25">
      <c r="A13235" t="s">
        <v>24558</v>
      </c>
      <c r="B13235" t="s">
        <v>24559</v>
      </c>
    </row>
    <row r="13236" spans="1:2" x14ac:dyDescent="0.25">
      <c r="A13236" t="s">
        <v>24560</v>
      </c>
      <c r="B13236" t="s">
        <v>24561</v>
      </c>
    </row>
    <row r="13237" spans="1:2" x14ac:dyDescent="0.25">
      <c r="A13237" t="s">
        <v>24562</v>
      </c>
      <c r="B13237" t="s">
        <v>24563</v>
      </c>
    </row>
    <row r="13238" spans="1:2" x14ac:dyDescent="0.25">
      <c r="A13238" t="s">
        <v>24564</v>
      </c>
      <c r="B13238" t="s">
        <v>24565</v>
      </c>
    </row>
    <row r="13239" spans="1:2" x14ac:dyDescent="0.25">
      <c r="A13239" t="s">
        <v>24566</v>
      </c>
      <c r="B13239" t="s">
        <v>24567</v>
      </c>
    </row>
    <row r="13240" spans="1:2" x14ac:dyDescent="0.25">
      <c r="A13240" t="s">
        <v>24568</v>
      </c>
      <c r="B13240" t="s">
        <v>5884</v>
      </c>
    </row>
    <row r="13241" spans="1:2" x14ac:dyDescent="0.25">
      <c r="A13241" t="s">
        <v>24569</v>
      </c>
      <c r="B13241" t="s">
        <v>24570</v>
      </c>
    </row>
    <row r="13242" spans="1:2" x14ac:dyDescent="0.25">
      <c r="A13242" t="s">
        <v>24571</v>
      </c>
      <c r="B13242" t="s">
        <v>24572</v>
      </c>
    </row>
    <row r="13243" spans="1:2" x14ac:dyDescent="0.25">
      <c r="A13243" t="s">
        <v>24573</v>
      </c>
      <c r="B13243" t="s">
        <v>24574</v>
      </c>
    </row>
    <row r="13244" spans="1:2" x14ac:dyDescent="0.25">
      <c r="A13244" t="s">
        <v>24575</v>
      </c>
      <c r="B13244" t="s">
        <v>24576</v>
      </c>
    </row>
    <row r="13245" spans="1:2" x14ac:dyDescent="0.25">
      <c r="A13245" t="s">
        <v>24577</v>
      </c>
      <c r="B13245" t="s">
        <v>3184</v>
      </c>
    </row>
    <row r="13246" spans="1:2" x14ac:dyDescent="0.25">
      <c r="A13246" t="s">
        <v>24578</v>
      </c>
      <c r="B13246" t="s">
        <v>24579</v>
      </c>
    </row>
    <row r="13247" spans="1:2" x14ac:dyDescent="0.25">
      <c r="A13247" t="s">
        <v>24580</v>
      </c>
      <c r="B13247" t="s">
        <v>24581</v>
      </c>
    </row>
    <row r="13248" spans="1:2" x14ac:dyDescent="0.25">
      <c r="A13248" t="s">
        <v>24582</v>
      </c>
      <c r="B13248" t="s">
        <v>24583</v>
      </c>
    </row>
    <row r="13249" spans="1:2" x14ac:dyDescent="0.25">
      <c r="A13249" t="s">
        <v>24584</v>
      </c>
      <c r="B13249" t="s">
        <v>24585</v>
      </c>
    </row>
    <row r="13250" spans="1:2" x14ac:dyDescent="0.25">
      <c r="A13250" t="s">
        <v>24586</v>
      </c>
      <c r="B13250" t="s">
        <v>24587</v>
      </c>
    </row>
    <row r="13251" spans="1:2" x14ac:dyDescent="0.25">
      <c r="A13251" t="s">
        <v>24588</v>
      </c>
      <c r="B13251" t="s">
        <v>2265</v>
      </c>
    </row>
    <row r="13252" spans="1:2" x14ac:dyDescent="0.25">
      <c r="A13252" t="s">
        <v>24589</v>
      </c>
      <c r="B13252" t="s">
        <v>5759</v>
      </c>
    </row>
    <row r="13253" spans="1:2" x14ac:dyDescent="0.25">
      <c r="A13253" t="s">
        <v>24590</v>
      </c>
      <c r="B13253" t="s">
        <v>24591</v>
      </c>
    </row>
    <row r="13254" spans="1:2" x14ac:dyDescent="0.25">
      <c r="A13254" t="s">
        <v>24592</v>
      </c>
      <c r="B13254" t="s">
        <v>24593</v>
      </c>
    </row>
    <row r="13255" spans="1:2" x14ac:dyDescent="0.25">
      <c r="A13255" t="s">
        <v>24594</v>
      </c>
      <c r="B13255" t="s">
        <v>24595</v>
      </c>
    </row>
    <row r="13256" spans="1:2" x14ac:dyDescent="0.25">
      <c r="A13256" t="s">
        <v>24596</v>
      </c>
      <c r="B13256" t="s">
        <v>24597</v>
      </c>
    </row>
    <row r="13257" spans="1:2" x14ac:dyDescent="0.25">
      <c r="A13257" t="s">
        <v>24598</v>
      </c>
      <c r="B13257" t="s">
        <v>24599</v>
      </c>
    </row>
    <row r="13258" spans="1:2" x14ac:dyDescent="0.25">
      <c r="A13258" t="s">
        <v>24600</v>
      </c>
      <c r="B13258" t="s">
        <v>24601</v>
      </c>
    </row>
    <row r="13259" spans="1:2" x14ac:dyDescent="0.25">
      <c r="A13259" t="s">
        <v>24602</v>
      </c>
      <c r="B13259" t="s">
        <v>24603</v>
      </c>
    </row>
    <row r="13260" spans="1:2" x14ac:dyDescent="0.25">
      <c r="A13260" t="s">
        <v>24604</v>
      </c>
      <c r="B13260" t="s">
        <v>24597</v>
      </c>
    </row>
    <row r="13261" spans="1:2" x14ac:dyDescent="0.25">
      <c r="A13261" t="s">
        <v>24605</v>
      </c>
      <c r="B13261" t="s">
        <v>24606</v>
      </c>
    </row>
    <row r="13262" spans="1:2" x14ac:dyDescent="0.25">
      <c r="A13262" t="s">
        <v>24607</v>
      </c>
      <c r="B13262" t="s">
        <v>2572</v>
      </c>
    </row>
    <row r="13263" spans="1:2" x14ac:dyDescent="0.25">
      <c r="A13263" t="s">
        <v>24608</v>
      </c>
      <c r="B13263" t="s">
        <v>11026</v>
      </c>
    </row>
    <row r="13264" spans="1:2" x14ac:dyDescent="0.25">
      <c r="A13264" t="s">
        <v>24609</v>
      </c>
      <c r="B13264" t="s">
        <v>11026</v>
      </c>
    </row>
    <row r="13265" spans="1:2" x14ac:dyDescent="0.25">
      <c r="A13265" t="s">
        <v>24610</v>
      </c>
      <c r="B13265" t="s">
        <v>24611</v>
      </c>
    </row>
    <row r="13266" spans="1:2" x14ac:dyDescent="0.25">
      <c r="A13266" t="s">
        <v>24612</v>
      </c>
      <c r="B13266" t="s">
        <v>24613</v>
      </c>
    </row>
    <row r="13267" spans="1:2" x14ac:dyDescent="0.25">
      <c r="A13267" t="s">
        <v>24614</v>
      </c>
      <c r="B13267" t="s">
        <v>24615</v>
      </c>
    </row>
    <row r="13268" spans="1:2" x14ac:dyDescent="0.25">
      <c r="A13268" t="s">
        <v>24616</v>
      </c>
      <c r="B13268" t="s">
        <v>9956</v>
      </c>
    </row>
    <row r="13269" spans="1:2" x14ac:dyDescent="0.25">
      <c r="A13269" t="s">
        <v>24617</v>
      </c>
      <c r="B13269" t="s">
        <v>24618</v>
      </c>
    </row>
    <row r="13270" spans="1:2" x14ac:dyDescent="0.25">
      <c r="A13270" t="s">
        <v>24619</v>
      </c>
      <c r="B13270" t="s">
        <v>24620</v>
      </c>
    </row>
    <row r="13271" spans="1:2" x14ac:dyDescent="0.25">
      <c r="A13271" t="s">
        <v>24621</v>
      </c>
      <c r="B13271" t="s">
        <v>24622</v>
      </c>
    </row>
    <row r="13272" spans="1:2" x14ac:dyDescent="0.25">
      <c r="A13272" t="s">
        <v>24623</v>
      </c>
      <c r="B13272" t="s">
        <v>24624</v>
      </c>
    </row>
    <row r="13273" spans="1:2" x14ac:dyDescent="0.25">
      <c r="A13273" t="s">
        <v>24625</v>
      </c>
      <c r="B13273" t="s">
        <v>24626</v>
      </c>
    </row>
    <row r="13274" spans="1:2" x14ac:dyDescent="0.25">
      <c r="A13274" t="s">
        <v>24627</v>
      </c>
      <c r="B13274" t="s">
        <v>24628</v>
      </c>
    </row>
    <row r="13275" spans="1:2" x14ac:dyDescent="0.25">
      <c r="A13275" t="s">
        <v>24629</v>
      </c>
      <c r="B13275" t="s">
        <v>24630</v>
      </c>
    </row>
    <row r="13276" spans="1:2" x14ac:dyDescent="0.25">
      <c r="A13276" t="s">
        <v>24631</v>
      </c>
      <c r="B13276" t="s">
        <v>24632</v>
      </c>
    </row>
    <row r="13277" spans="1:2" x14ac:dyDescent="0.25">
      <c r="A13277" t="s">
        <v>24633</v>
      </c>
      <c r="B13277" t="s">
        <v>8531</v>
      </c>
    </row>
    <row r="13278" spans="1:2" x14ac:dyDescent="0.25">
      <c r="A13278" t="s">
        <v>24634</v>
      </c>
      <c r="B13278" t="s">
        <v>24635</v>
      </c>
    </row>
    <row r="13279" spans="1:2" x14ac:dyDescent="0.25">
      <c r="A13279" t="s">
        <v>24636</v>
      </c>
      <c r="B13279" t="s">
        <v>24637</v>
      </c>
    </row>
    <row r="13280" spans="1:2" x14ac:dyDescent="0.25">
      <c r="A13280" t="s">
        <v>40431</v>
      </c>
      <c r="B13280" t="s">
        <v>40432</v>
      </c>
    </row>
    <row r="13281" spans="1:2" x14ac:dyDescent="0.25">
      <c r="A13281" t="s">
        <v>24638</v>
      </c>
      <c r="B13281" t="s">
        <v>24639</v>
      </c>
    </row>
    <row r="13282" spans="1:2" x14ac:dyDescent="0.25">
      <c r="A13282" t="s">
        <v>24640</v>
      </c>
      <c r="B13282" t="s">
        <v>24641</v>
      </c>
    </row>
    <row r="13283" spans="1:2" x14ac:dyDescent="0.25">
      <c r="A13283" t="s">
        <v>24642</v>
      </c>
      <c r="B13283" t="s">
        <v>24643</v>
      </c>
    </row>
    <row r="13284" spans="1:2" x14ac:dyDescent="0.25">
      <c r="A13284" t="s">
        <v>24644</v>
      </c>
      <c r="B13284" t="s">
        <v>24645</v>
      </c>
    </row>
    <row r="13285" spans="1:2" x14ac:dyDescent="0.25">
      <c r="A13285" t="s">
        <v>24646</v>
      </c>
      <c r="B13285" t="s">
        <v>24647</v>
      </c>
    </row>
    <row r="13286" spans="1:2" x14ac:dyDescent="0.25">
      <c r="A13286" t="s">
        <v>24648</v>
      </c>
      <c r="B13286" t="s">
        <v>24649</v>
      </c>
    </row>
    <row r="13287" spans="1:2" x14ac:dyDescent="0.25">
      <c r="A13287" t="s">
        <v>24650</v>
      </c>
      <c r="B13287" t="s">
        <v>24651</v>
      </c>
    </row>
    <row r="13288" spans="1:2" x14ac:dyDescent="0.25">
      <c r="A13288" t="s">
        <v>24652</v>
      </c>
      <c r="B13288" t="s">
        <v>40433</v>
      </c>
    </row>
    <row r="13289" spans="1:2" x14ac:dyDescent="0.25">
      <c r="A13289" t="s">
        <v>24653</v>
      </c>
      <c r="B13289" t="s">
        <v>24654</v>
      </c>
    </row>
    <row r="13290" spans="1:2" x14ac:dyDescent="0.25">
      <c r="A13290" t="s">
        <v>24655</v>
      </c>
      <c r="B13290" t="s">
        <v>24656</v>
      </c>
    </row>
    <row r="13291" spans="1:2" x14ac:dyDescent="0.25">
      <c r="A13291" t="s">
        <v>24657</v>
      </c>
      <c r="B13291" t="s">
        <v>24658</v>
      </c>
    </row>
    <row r="13292" spans="1:2" x14ac:dyDescent="0.25">
      <c r="A13292" t="s">
        <v>24659</v>
      </c>
      <c r="B13292" t="s">
        <v>24660</v>
      </c>
    </row>
    <row r="13293" spans="1:2" x14ac:dyDescent="0.25">
      <c r="A13293" t="s">
        <v>24661</v>
      </c>
      <c r="B13293" t="s">
        <v>24662</v>
      </c>
    </row>
    <row r="13294" spans="1:2" x14ac:dyDescent="0.25">
      <c r="A13294" t="s">
        <v>24663</v>
      </c>
      <c r="B13294" t="s">
        <v>24664</v>
      </c>
    </row>
    <row r="13295" spans="1:2" x14ac:dyDescent="0.25">
      <c r="A13295" t="s">
        <v>24665</v>
      </c>
      <c r="B13295" t="s">
        <v>5731</v>
      </c>
    </row>
    <row r="13296" spans="1:2" x14ac:dyDescent="0.25">
      <c r="A13296" t="s">
        <v>24666</v>
      </c>
      <c r="B13296" t="s">
        <v>10189</v>
      </c>
    </row>
    <row r="13297" spans="1:2" x14ac:dyDescent="0.25">
      <c r="A13297" t="s">
        <v>24667</v>
      </c>
      <c r="B13297" t="s">
        <v>24668</v>
      </c>
    </row>
    <row r="13298" spans="1:2" x14ac:dyDescent="0.25">
      <c r="A13298" t="s">
        <v>24669</v>
      </c>
      <c r="B13298" t="s">
        <v>24670</v>
      </c>
    </row>
    <row r="13299" spans="1:2" x14ac:dyDescent="0.25">
      <c r="A13299" t="s">
        <v>24671</v>
      </c>
      <c r="B13299" t="s">
        <v>24672</v>
      </c>
    </row>
    <row r="13300" spans="1:2" x14ac:dyDescent="0.25">
      <c r="A13300" t="s">
        <v>24673</v>
      </c>
      <c r="B13300" t="s">
        <v>24674</v>
      </c>
    </row>
    <row r="13301" spans="1:2" x14ac:dyDescent="0.25">
      <c r="A13301" t="s">
        <v>24675</v>
      </c>
      <c r="B13301" t="s">
        <v>24676</v>
      </c>
    </row>
    <row r="13302" spans="1:2" x14ac:dyDescent="0.25">
      <c r="A13302" t="s">
        <v>24677</v>
      </c>
      <c r="B13302" t="s">
        <v>24678</v>
      </c>
    </row>
    <row r="13303" spans="1:2" x14ac:dyDescent="0.25">
      <c r="A13303" t="s">
        <v>24679</v>
      </c>
      <c r="B13303" t="s">
        <v>24680</v>
      </c>
    </row>
    <row r="13304" spans="1:2" x14ac:dyDescent="0.25">
      <c r="A13304" t="s">
        <v>24681</v>
      </c>
      <c r="B13304" t="s">
        <v>24682</v>
      </c>
    </row>
    <row r="13305" spans="1:2" x14ac:dyDescent="0.25">
      <c r="A13305" t="s">
        <v>24683</v>
      </c>
      <c r="B13305" t="s">
        <v>2528</v>
      </c>
    </row>
    <row r="13306" spans="1:2" x14ac:dyDescent="0.25">
      <c r="A13306" t="s">
        <v>24684</v>
      </c>
      <c r="B13306" t="s">
        <v>24685</v>
      </c>
    </row>
    <row r="13307" spans="1:2" x14ac:dyDescent="0.25">
      <c r="A13307" t="s">
        <v>24686</v>
      </c>
      <c r="B13307" t="s">
        <v>24687</v>
      </c>
    </row>
    <row r="13308" spans="1:2" x14ac:dyDescent="0.25">
      <c r="A13308" t="s">
        <v>24688</v>
      </c>
      <c r="B13308" t="s">
        <v>24689</v>
      </c>
    </row>
    <row r="13309" spans="1:2" x14ac:dyDescent="0.25">
      <c r="A13309" t="s">
        <v>24690</v>
      </c>
      <c r="B13309" t="s">
        <v>24691</v>
      </c>
    </row>
    <row r="13310" spans="1:2" x14ac:dyDescent="0.25">
      <c r="A13310" t="s">
        <v>24692</v>
      </c>
      <c r="B13310" t="s">
        <v>24693</v>
      </c>
    </row>
    <row r="13311" spans="1:2" x14ac:dyDescent="0.25">
      <c r="A13311" t="s">
        <v>24694</v>
      </c>
      <c r="B13311" t="s">
        <v>24695</v>
      </c>
    </row>
    <row r="13312" spans="1:2" x14ac:dyDescent="0.25">
      <c r="A13312" t="s">
        <v>24696</v>
      </c>
      <c r="B13312" t="s">
        <v>24697</v>
      </c>
    </row>
    <row r="13313" spans="1:2" x14ac:dyDescent="0.25">
      <c r="A13313" t="s">
        <v>24698</v>
      </c>
      <c r="B13313" t="s">
        <v>24699</v>
      </c>
    </row>
    <row r="13314" spans="1:2" x14ac:dyDescent="0.25">
      <c r="A13314" t="s">
        <v>24700</v>
      </c>
      <c r="B13314" t="s">
        <v>24701</v>
      </c>
    </row>
    <row r="13315" spans="1:2" x14ac:dyDescent="0.25">
      <c r="A13315" t="s">
        <v>24702</v>
      </c>
      <c r="B13315" t="s">
        <v>24703</v>
      </c>
    </row>
    <row r="13316" spans="1:2" x14ac:dyDescent="0.25">
      <c r="A13316" t="s">
        <v>24704</v>
      </c>
      <c r="B13316" t="s">
        <v>24705</v>
      </c>
    </row>
    <row r="13317" spans="1:2" x14ac:dyDescent="0.25">
      <c r="A13317" t="s">
        <v>24706</v>
      </c>
      <c r="B13317" t="s">
        <v>24707</v>
      </c>
    </row>
    <row r="13318" spans="1:2" x14ac:dyDescent="0.25">
      <c r="A13318" t="s">
        <v>24708</v>
      </c>
      <c r="B13318" t="s">
        <v>24709</v>
      </c>
    </row>
    <row r="13319" spans="1:2" x14ac:dyDescent="0.25">
      <c r="A13319" t="s">
        <v>24710</v>
      </c>
      <c r="B13319" t="s">
        <v>20539</v>
      </c>
    </row>
    <row r="13320" spans="1:2" x14ac:dyDescent="0.25">
      <c r="A13320" t="s">
        <v>24711</v>
      </c>
      <c r="B13320" t="s">
        <v>24712</v>
      </c>
    </row>
    <row r="13321" spans="1:2" x14ac:dyDescent="0.25">
      <c r="A13321" t="s">
        <v>24713</v>
      </c>
      <c r="B13321" t="s">
        <v>15468</v>
      </c>
    </row>
    <row r="13322" spans="1:2" x14ac:dyDescent="0.25">
      <c r="A13322" t="s">
        <v>24714</v>
      </c>
      <c r="B13322" t="s">
        <v>24715</v>
      </c>
    </row>
    <row r="13323" spans="1:2" x14ac:dyDescent="0.25">
      <c r="A13323" t="s">
        <v>24716</v>
      </c>
      <c r="B13323" t="s">
        <v>24717</v>
      </c>
    </row>
    <row r="13324" spans="1:2" x14ac:dyDescent="0.25">
      <c r="A13324" t="s">
        <v>24718</v>
      </c>
      <c r="B13324" t="s">
        <v>24719</v>
      </c>
    </row>
    <row r="13325" spans="1:2" x14ac:dyDescent="0.25">
      <c r="A13325" t="s">
        <v>24720</v>
      </c>
      <c r="B13325" t="s">
        <v>24721</v>
      </c>
    </row>
    <row r="13326" spans="1:2" x14ac:dyDescent="0.25">
      <c r="A13326" t="s">
        <v>24722</v>
      </c>
      <c r="B13326" t="s">
        <v>12024</v>
      </c>
    </row>
    <row r="13327" spans="1:2" x14ac:dyDescent="0.25">
      <c r="A13327" t="s">
        <v>24723</v>
      </c>
      <c r="B13327" t="s">
        <v>11388</v>
      </c>
    </row>
    <row r="13328" spans="1:2" x14ac:dyDescent="0.25">
      <c r="A13328" t="s">
        <v>24724</v>
      </c>
      <c r="B13328" t="s">
        <v>24725</v>
      </c>
    </row>
    <row r="13329" spans="1:2" x14ac:dyDescent="0.25">
      <c r="A13329" t="s">
        <v>24726</v>
      </c>
      <c r="B13329" t="s">
        <v>24727</v>
      </c>
    </row>
    <row r="13330" spans="1:2" x14ac:dyDescent="0.25">
      <c r="A13330" t="s">
        <v>24728</v>
      </c>
      <c r="B13330" t="s">
        <v>24729</v>
      </c>
    </row>
    <row r="13331" spans="1:2" x14ac:dyDescent="0.25">
      <c r="A13331" t="s">
        <v>24730</v>
      </c>
      <c r="B13331" t="s">
        <v>24731</v>
      </c>
    </row>
    <row r="13332" spans="1:2" x14ac:dyDescent="0.25">
      <c r="A13332" t="s">
        <v>24732</v>
      </c>
      <c r="B13332" t="s">
        <v>24733</v>
      </c>
    </row>
    <row r="13333" spans="1:2" x14ac:dyDescent="0.25">
      <c r="A13333" t="s">
        <v>24734</v>
      </c>
      <c r="B13333" t="s">
        <v>12552</v>
      </c>
    </row>
    <row r="13334" spans="1:2" x14ac:dyDescent="0.25">
      <c r="A13334" t="s">
        <v>24735</v>
      </c>
      <c r="B13334" t="s">
        <v>2215</v>
      </c>
    </row>
    <row r="13335" spans="1:2" x14ac:dyDescent="0.25">
      <c r="A13335" t="s">
        <v>24736</v>
      </c>
      <c r="B13335" t="s">
        <v>24737</v>
      </c>
    </row>
    <row r="13336" spans="1:2" x14ac:dyDescent="0.25">
      <c r="A13336" t="s">
        <v>24738</v>
      </c>
      <c r="B13336" t="s">
        <v>24739</v>
      </c>
    </row>
    <row r="13337" spans="1:2" x14ac:dyDescent="0.25">
      <c r="A13337" t="s">
        <v>24740</v>
      </c>
      <c r="B13337" t="s">
        <v>24741</v>
      </c>
    </row>
    <row r="13338" spans="1:2" x14ac:dyDescent="0.25">
      <c r="A13338" t="s">
        <v>24742</v>
      </c>
      <c r="B13338" t="s">
        <v>24743</v>
      </c>
    </row>
    <row r="13339" spans="1:2" x14ac:dyDescent="0.25">
      <c r="A13339" t="s">
        <v>24744</v>
      </c>
      <c r="B13339" t="s">
        <v>2016</v>
      </c>
    </row>
    <row r="13340" spans="1:2" x14ac:dyDescent="0.25">
      <c r="A13340" t="s">
        <v>24745</v>
      </c>
      <c r="B13340" t="s">
        <v>24746</v>
      </c>
    </row>
    <row r="13341" spans="1:2" x14ac:dyDescent="0.25">
      <c r="A13341" t="s">
        <v>24747</v>
      </c>
      <c r="B13341" t="s">
        <v>5737</v>
      </c>
    </row>
    <row r="13342" spans="1:2" x14ac:dyDescent="0.25">
      <c r="A13342" t="s">
        <v>24748</v>
      </c>
      <c r="B13342" t="s">
        <v>24749</v>
      </c>
    </row>
    <row r="13343" spans="1:2" x14ac:dyDescent="0.25">
      <c r="A13343" t="s">
        <v>24750</v>
      </c>
      <c r="B13343" t="s">
        <v>24751</v>
      </c>
    </row>
    <row r="13344" spans="1:2" x14ac:dyDescent="0.25">
      <c r="A13344" t="s">
        <v>24752</v>
      </c>
      <c r="B13344" t="s">
        <v>16975</v>
      </c>
    </row>
    <row r="13345" spans="1:2" x14ac:dyDescent="0.25">
      <c r="A13345" t="s">
        <v>24753</v>
      </c>
      <c r="B13345" t="s">
        <v>11327</v>
      </c>
    </row>
    <row r="13346" spans="1:2" x14ac:dyDescent="0.25">
      <c r="A13346" t="s">
        <v>24754</v>
      </c>
      <c r="B13346" t="s">
        <v>24755</v>
      </c>
    </row>
    <row r="13347" spans="1:2" x14ac:dyDescent="0.25">
      <c r="A13347" t="s">
        <v>24756</v>
      </c>
      <c r="B13347" t="s">
        <v>24757</v>
      </c>
    </row>
    <row r="13348" spans="1:2" x14ac:dyDescent="0.25">
      <c r="A13348" t="s">
        <v>24758</v>
      </c>
      <c r="B13348" t="s">
        <v>2238</v>
      </c>
    </row>
    <row r="13349" spans="1:2" x14ac:dyDescent="0.25">
      <c r="A13349" t="s">
        <v>24759</v>
      </c>
      <c r="B13349" t="s">
        <v>24760</v>
      </c>
    </row>
    <row r="13350" spans="1:2" x14ac:dyDescent="0.25">
      <c r="A13350" t="s">
        <v>24761</v>
      </c>
      <c r="B13350" t="s">
        <v>24762</v>
      </c>
    </row>
    <row r="13351" spans="1:2" x14ac:dyDescent="0.25">
      <c r="A13351" t="s">
        <v>24763</v>
      </c>
      <c r="B13351" t="s">
        <v>24764</v>
      </c>
    </row>
    <row r="13352" spans="1:2" x14ac:dyDescent="0.25">
      <c r="A13352" t="s">
        <v>24765</v>
      </c>
      <c r="B13352" t="s">
        <v>24766</v>
      </c>
    </row>
    <row r="13353" spans="1:2" x14ac:dyDescent="0.25">
      <c r="A13353" t="s">
        <v>24767</v>
      </c>
      <c r="B13353" t="s">
        <v>24768</v>
      </c>
    </row>
    <row r="13354" spans="1:2" x14ac:dyDescent="0.25">
      <c r="A13354" t="s">
        <v>24769</v>
      </c>
      <c r="B13354" t="s">
        <v>24770</v>
      </c>
    </row>
    <row r="13355" spans="1:2" x14ac:dyDescent="0.25">
      <c r="A13355" t="s">
        <v>24771</v>
      </c>
      <c r="B13355" t="s">
        <v>24772</v>
      </c>
    </row>
    <row r="13356" spans="1:2" x14ac:dyDescent="0.25">
      <c r="A13356" t="s">
        <v>24773</v>
      </c>
      <c r="B13356" t="s">
        <v>24774</v>
      </c>
    </row>
    <row r="13357" spans="1:2" x14ac:dyDescent="0.25">
      <c r="A13357" t="s">
        <v>24775</v>
      </c>
      <c r="B13357" t="s">
        <v>24776</v>
      </c>
    </row>
    <row r="13358" spans="1:2" x14ac:dyDescent="0.25">
      <c r="A13358" t="s">
        <v>24777</v>
      </c>
      <c r="B13358" t="s">
        <v>2415</v>
      </c>
    </row>
    <row r="13359" spans="1:2" x14ac:dyDescent="0.25">
      <c r="A13359" t="s">
        <v>24778</v>
      </c>
      <c r="B13359" t="s">
        <v>24779</v>
      </c>
    </row>
    <row r="13360" spans="1:2" x14ac:dyDescent="0.25">
      <c r="A13360" t="s">
        <v>24780</v>
      </c>
      <c r="B13360" t="s">
        <v>24781</v>
      </c>
    </row>
    <row r="13361" spans="1:2" x14ac:dyDescent="0.25">
      <c r="A13361" t="s">
        <v>24782</v>
      </c>
      <c r="B13361" t="s">
        <v>24783</v>
      </c>
    </row>
    <row r="13362" spans="1:2" x14ac:dyDescent="0.25">
      <c r="A13362" t="s">
        <v>24784</v>
      </c>
      <c r="B13362" t="s">
        <v>24785</v>
      </c>
    </row>
    <row r="13363" spans="1:2" x14ac:dyDescent="0.25">
      <c r="A13363" t="s">
        <v>24786</v>
      </c>
      <c r="B13363" t="s">
        <v>24787</v>
      </c>
    </row>
    <row r="13364" spans="1:2" x14ac:dyDescent="0.25">
      <c r="A13364" t="s">
        <v>24788</v>
      </c>
      <c r="B13364" t="s">
        <v>24789</v>
      </c>
    </row>
    <row r="13365" spans="1:2" x14ac:dyDescent="0.25">
      <c r="A13365" t="s">
        <v>24790</v>
      </c>
      <c r="B13365" t="s">
        <v>24791</v>
      </c>
    </row>
    <row r="13366" spans="1:2" x14ac:dyDescent="0.25">
      <c r="A13366" t="s">
        <v>24792</v>
      </c>
      <c r="B13366" t="s">
        <v>18425</v>
      </c>
    </row>
    <row r="13367" spans="1:2" x14ac:dyDescent="0.25">
      <c r="A13367" t="s">
        <v>24793</v>
      </c>
      <c r="B13367" t="s">
        <v>24794</v>
      </c>
    </row>
    <row r="13368" spans="1:2" x14ac:dyDescent="0.25">
      <c r="A13368" t="s">
        <v>24795</v>
      </c>
      <c r="B13368" t="s">
        <v>24796</v>
      </c>
    </row>
    <row r="13369" spans="1:2" x14ac:dyDescent="0.25">
      <c r="A13369" t="s">
        <v>24797</v>
      </c>
      <c r="B13369" t="s">
        <v>24798</v>
      </c>
    </row>
    <row r="13370" spans="1:2" x14ac:dyDescent="0.25">
      <c r="A13370" t="s">
        <v>24799</v>
      </c>
      <c r="B13370" t="s">
        <v>1746</v>
      </c>
    </row>
    <row r="13371" spans="1:2" x14ac:dyDescent="0.25">
      <c r="A13371" t="s">
        <v>24800</v>
      </c>
      <c r="B13371" t="s">
        <v>5939</v>
      </c>
    </row>
    <row r="13372" spans="1:2" x14ac:dyDescent="0.25">
      <c r="A13372" t="s">
        <v>24801</v>
      </c>
      <c r="B13372" t="s">
        <v>24802</v>
      </c>
    </row>
    <row r="13373" spans="1:2" x14ac:dyDescent="0.25">
      <c r="A13373" t="s">
        <v>24803</v>
      </c>
      <c r="B13373" t="s">
        <v>24804</v>
      </c>
    </row>
    <row r="13374" spans="1:2" x14ac:dyDescent="0.25">
      <c r="A13374" t="s">
        <v>24805</v>
      </c>
      <c r="B13374" t="s">
        <v>24806</v>
      </c>
    </row>
    <row r="13375" spans="1:2" x14ac:dyDescent="0.25">
      <c r="A13375" t="s">
        <v>24807</v>
      </c>
      <c r="B13375" t="s">
        <v>24808</v>
      </c>
    </row>
    <row r="13376" spans="1:2" x14ac:dyDescent="0.25">
      <c r="A13376" t="s">
        <v>24809</v>
      </c>
      <c r="B13376" t="s">
        <v>24810</v>
      </c>
    </row>
    <row r="13377" spans="1:2" x14ac:dyDescent="0.25">
      <c r="A13377" t="s">
        <v>24811</v>
      </c>
      <c r="B13377" t="s">
        <v>24812</v>
      </c>
    </row>
    <row r="13378" spans="1:2" x14ac:dyDescent="0.25">
      <c r="A13378" t="s">
        <v>24813</v>
      </c>
      <c r="B13378" t="s">
        <v>24814</v>
      </c>
    </row>
    <row r="13379" spans="1:2" x14ac:dyDescent="0.25">
      <c r="A13379" t="s">
        <v>24815</v>
      </c>
      <c r="B13379" t="s">
        <v>24816</v>
      </c>
    </row>
    <row r="13380" spans="1:2" x14ac:dyDescent="0.25">
      <c r="A13380" t="s">
        <v>24817</v>
      </c>
      <c r="B13380" t="s">
        <v>24818</v>
      </c>
    </row>
    <row r="13381" spans="1:2" x14ac:dyDescent="0.25">
      <c r="A13381" t="s">
        <v>24819</v>
      </c>
      <c r="B13381" t="s">
        <v>24820</v>
      </c>
    </row>
    <row r="13382" spans="1:2" x14ac:dyDescent="0.25">
      <c r="A13382" t="s">
        <v>24821</v>
      </c>
      <c r="B13382" t="s">
        <v>24822</v>
      </c>
    </row>
    <row r="13383" spans="1:2" x14ac:dyDescent="0.25">
      <c r="A13383" t="s">
        <v>24823</v>
      </c>
      <c r="B13383" t="s">
        <v>24824</v>
      </c>
    </row>
    <row r="13384" spans="1:2" x14ac:dyDescent="0.25">
      <c r="A13384" t="s">
        <v>24825</v>
      </c>
      <c r="B13384" t="s">
        <v>24826</v>
      </c>
    </row>
    <row r="13385" spans="1:2" x14ac:dyDescent="0.25">
      <c r="A13385" t="s">
        <v>24827</v>
      </c>
      <c r="B13385" t="s">
        <v>24828</v>
      </c>
    </row>
    <row r="13386" spans="1:2" x14ac:dyDescent="0.25">
      <c r="A13386" t="s">
        <v>24829</v>
      </c>
      <c r="B13386" t="s">
        <v>11239</v>
      </c>
    </row>
    <row r="13387" spans="1:2" x14ac:dyDescent="0.25">
      <c r="A13387" t="s">
        <v>24830</v>
      </c>
      <c r="B13387" t="s">
        <v>24831</v>
      </c>
    </row>
    <row r="13388" spans="1:2" x14ac:dyDescent="0.25">
      <c r="A13388" t="s">
        <v>24832</v>
      </c>
      <c r="B13388" t="s">
        <v>3860</v>
      </c>
    </row>
    <row r="13389" spans="1:2" x14ac:dyDescent="0.25">
      <c r="A13389" t="s">
        <v>24833</v>
      </c>
      <c r="B13389" t="s">
        <v>24834</v>
      </c>
    </row>
    <row r="13390" spans="1:2" x14ac:dyDescent="0.25">
      <c r="A13390" t="s">
        <v>24835</v>
      </c>
      <c r="B13390" t="s">
        <v>24836</v>
      </c>
    </row>
    <row r="13391" spans="1:2" x14ac:dyDescent="0.25">
      <c r="A13391" t="s">
        <v>24837</v>
      </c>
      <c r="B13391" t="s">
        <v>24838</v>
      </c>
    </row>
    <row r="13392" spans="1:2" x14ac:dyDescent="0.25">
      <c r="A13392" t="s">
        <v>24839</v>
      </c>
      <c r="B13392" t="s">
        <v>10440</v>
      </c>
    </row>
    <row r="13393" spans="1:2" x14ac:dyDescent="0.25">
      <c r="A13393" t="s">
        <v>24840</v>
      </c>
      <c r="B13393" t="s">
        <v>24841</v>
      </c>
    </row>
    <row r="13394" spans="1:2" x14ac:dyDescent="0.25">
      <c r="A13394" t="s">
        <v>24842</v>
      </c>
      <c r="B13394" t="s">
        <v>16678</v>
      </c>
    </row>
    <row r="13395" spans="1:2" x14ac:dyDescent="0.25">
      <c r="A13395" t="s">
        <v>24843</v>
      </c>
      <c r="B13395" t="s">
        <v>24844</v>
      </c>
    </row>
    <row r="13396" spans="1:2" x14ac:dyDescent="0.25">
      <c r="A13396" t="s">
        <v>24845</v>
      </c>
      <c r="B13396" t="s">
        <v>24846</v>
      </c>
    </row>
    <row r="13397" spans="1:2" x14ac:dyDescent="0.25">
      <c r="A13397" t="s">
        <v>24847</v>
      </c>
      <c r="B13397" t="s">
        <v>24848</v>
      </c>
    </row>
    <row r="13398" spans="1:2" x14ac:dyDescent="0.25">
      <c r="A13398" t="s">
        <v>24849</v>
      </c>
      <c r="B13398" t="s">
        <v>2572</v>
      </c>
    </row>
    <row r="13399" spans="1:2" x14ac:dyDescent="0.25">
      <c r="A13399" t="s">
        <v>24850</v>
      </c>
      <c r="B13399" t="s">
        <v>24851</v>
      </c>
    </row>
    <row r="13400" spans="1:2" x14ac:dyDescent="0.25">
      <c r="A13400" t="s">
        <v>24852</v>
      </c>
      <c r="B13400" t="s">
        <v>24853</v>
      </c>
    </row>
    <row r="13401" spans="1:2" x14ac:dyDescent="0.25">
      <c r="A13401" t="s">
        <v>24854</v>
      </c>
      <c r="B13401" t="s">
        <v>24855</v>
      </c>
    </row>
    <row r="13402" spans="1:2" x14ac:dyDescent="0.25">
      <c r="A13402" t="s">
        <v>24856</v>
      </c>
      <c r="B13402" t="s">
        <v>24857</v>
      </c>
    </row>
    <row r="13403" spans="1:2" x14ac:dyDescent="0.25">
      <c r="A13403" t="s">
        <v>24858</v>
      </c>
      <c r="B13403" t="s">
        <v>24859</v>
      </c>
    </row>
    <row r="13404" spans="1:2" x14ac:dyDescent="0.25">
      <c r="A13404" t="s">
        <v>24860</v>
      </c>
      <c r="B13404" t="s">
        <v>24861</v>
      </c>
    </row>
    <row r="13405" spans="1:2" x14ac:dyDescent="0.25">
      <c r="A13405" t="s">
        <v>24862</v>
      </c>
      <c r="B13405" t="s">
        <v>24863</v>
      </c>
    </row>
    <row r="13406" spans="1:2" x14ac:dyDescent="0.25">
      <c r="A13406" t="s">
        <v>24864</v>
      </c>
      <c r="B13406" t="s">
        <v>2376</v>
      </c>
    </row>
    <row r="13407" spans="1:2" x14ac:dyDescent="0.25">
      <c r="A13407" t="s">
        <v>24865</v>
      </c>
      <c r="B13407" t="s">
        <v>10462</v>
      </c>
    </row>
    <row r="13408" spans="1:2" x14ac:dyDescent="0.25">
      <c r="A13408" t="s">
        <v>24866</v>
      </c>
      <c r="B13408" t="s">
        <v>24867</v>
      </c>
    </row>
    <row r="13409" spans="1:2" x14ac:dyDescent="0.25">
      <c r="A13409" t="s">
        <v>24868</v>
      </c>
      <c r="B13409" t="s">
        <v>24869</v>
      </c>
    </row>
    <row r="13410" spans="1:2" x14ac:dyDescent="0.25">
      <c r="A13410" t="s">
        <v>24870</v>
      </c>
      <c r="B13410" t="s">
        <v>24871</v>
      </c>
    </row>
    <row r="13411" spans="1:2" x14ac:dyDescent="0.25">
      <c r="A13411" t="s">
        <v>24872</v>
      </c>
      <c r="B13411" t="s">
        <v>24873</v>
      </c>
    </row>
    <row r="13412" spans="1:2" x14ac:dyDescent="0.25">
      <c r="A13412" t="s">
        <v>24874</v>
      </c>
      <c r="B13412" t="s">
        <v>24875</v>
      </c>
    </row>
    <row r="13413" spans="1:2" x14ac:dyDescent="0.25">
      <c r="A13413" t="s">
        <v>24876</v>
      </c>
      <c r="B13413" t="s">
        <v>2447</v>
      </c>
    </row>
    <row r="13414" spans="1:2" x14ac:dyDescent="0.25">
      <c r="A13414" t="s">
        <v>24877</v>
      </c>
      <c r="B13414" t="s">
        <v>12026</v>
      </c>
    </row>
    <row r="13415" spans="1:2" x14ac:dyDescent="0.25">
      <c r="A13415" t="s">
        <v>24878</v>
      </c>
      <c r="B13415" t="s">
        <v>24879</v>
      </c>
    </row>
    <row r="13416" spans="1:2" x14ac:dyDescent="0.25">
      <c r="A13416" t="s">
        <v>24880</v>
      </c>
      <c r="B13416" t="s">
        <v>24881</v>
      </c>
    </row>
    <row r="13417" spans="1:2" x14ac:dyDescent="0.25">
      <c r="A13417" t="s">
        <v>24882</v>
      </c>
      <c r="B13417" t="s">
        <v>24883</v>
      </c>
    </row>
    <row r="13418" spans="1:2" x14ac:dyDescent="0.25">
      <c r="A13418" t="s">
        <v>24884</v>
      </c>
      <c r="B13418" t="s">
        <v>24885</v>
      </c>
    </row>
    <row r="13419" spans="1:2" x14ac:dyDescent="0.25">
      <c r="A13419" t="s">
        <v>24886</v>
      </c>
      <c r="B13419" t="s">
        <v>24887</v>
      </c>
    </row>
    <row r="13420" spans="1:2" x14ac:dyDescent="0.25">
      <c r="A13420" t="s">
        <v>24888</v>
      </c>
      <c r="B13420" t="s">
        <v>24889</v>
      </c>
    </row>
    <row r="13421" spans="1:2" x14ac:dyDescent="0.25">
      <c r="A13421" t="s">
        <v>24890</v>
      </c>
      <c r="B13421" t="s">
        <v>24891</v>
      </c>
    </row>
    <row r="13422" spans="1:2" x14ac:dyDescent="0.25">
      <c r="A13422" t="s">
        <v>24892</v>
      </c>
      <c r="B13422" t="s">
        <v>24893</v>
      </c>
    </row>
    <row r="13423" spans="1:2" x14ac:dyDescent="0.25">
      <c r="A13423" t="s">
        <v>24894</v>
      </c>
      <c r="B13423" t="s">
        <v>24895</v>
      </c>
    </row>
    <row r="13424" spans="1:2" x14ac:dyDescent="0.25">
      <c r="A13424" t="s">
        <v>24896</v>
      </c>
      <c r="B13424" t="s">
        <v>24897</v>
      </c>
    </row>
    <row r="13425" spans="1:2" x14ac:dyDescent="0.25">
      <c r="A13425" t="s">
        <v>24898</v>
      </c>
      <c r="B13425" t="s">
        <v>24899</v>
      </c>
    </row>
    <row r="13426" spans="1:2" x14ac:dyDescent="0.25">
      <c r="A13426" t="s">
        <v>24900</v>
      </c>
      <c r="B13426" t="s">
        <v>1844</v>
      </c>
    </row>
    <row r="13427" spans="1:2" x14ac:dyDescent="0.25">
      <c r="A13427" t="s">
        <v>24901</v>
      </c>
      <c r="B13427" t="s">
        <v>24902</v>
      </c>
    </row>
    <row r="13428" spans="1:2" x14ac:dyDescent="0.25">
      <c r="A13428" t="s">
        <v>24903</v>
      </c>
      <c r="B13428" t="s">
        <v>24904</v>
      </c>
    </row>
    <row r="13429" spans="1:2" x14ac:dyDescent="0.25">
      <c r="A13429" t="s">
        <v>24905</v>
      </c>
      <c r="B13429" t="s">
        <v>24906</v>
      </c>
    </row>
    <row r="13430" spans="1:2" x14ac:dyDescent="0.25">
      <c r="A13430" t="s">
        <v>24907</v>
      </c>
      <c r="B13430" t="s">
        <v>24908</v>
      </c>
    </row>
    <row r="13431" spans="1:2" x14ac:dyDescent="0.25">
      <c r="A13431" t="s">
        <v>24909</v>
      </c>
      <c r="B13431" t="s">
        <v>7573</v>
      </c>
    </row>
    <row r="13432" spans="1:2" x14ac:dyDescent="0.25">
      <c r="A13432" t="s">
        <v>24910</v>
      </c>
      <c r="B13432" t="s">
        <v>24911</v>
      </c>
    </row>
    <row r="13433" spans="1:2" x14ac:dyDescent="0.25">
      <c r="A13433" t="s">
        <v>24912</v>
      </c>
      <c r="B13433" t="s">
        <v>4029</v>
      </c>
    </row>
    <row r="13434" spans="1:2" x14ac:dyDescent="0.25">
      <c r="A13434" t="s">
        <v>24913</v>
      </c>
      <c r="B13434" t="s">
        <v>24914</v>
      </c>
    </row>
    <row r="13435" spans="1:2" x14ac:dyDescent="0.25">
      <c r="A13435" t="s">
        <v>24915</v>
      </c>
      <c r="B13435" t="s">
        <v>24916</v>
      </c>
    </row>
    <row r="13436" spans="1:2" x14ac:dyDescent="0.25">
      <c r="A13436" t="s">
        <v>24917</v>
      </c>
      <c r="B13436" t="s">
        <v>24918</v>
      </c>
    </row>
    <row r="13437" spans="1:2" x14ac:dyDescent="0.25">
      <c r="A13437" t="s">
        <v>24919</v>
      </c>
      <c r="B13437" t="s">
        <v>24920</v>
      </c>
    </row>
    <row r="13438" spans="1:2" x14ac:dyDescent="0.25">
      <c r="A13438" t="s">
        <v>24921</v>
      </c>
      <c r="B13438" t="s">
        <v>24922</v>
      </c>
    </row>
    <row r="13439" spans="1:2" x14ac:dyDescent="0.25">
      <c r="A13439" t="s">
        <v>24923</v>
      </c>
      <c r="B13439" t="s">
        <v>24924</v>
      </c>
    </row>
    <row r="13440" spans="1:2" x14ac:dyDescent="0.25">
      <c r="A13440" t="s">
        <v>24925</v>
      </c>
      <c r="B13440" t="s">
        <v>24926</v>
      </c>
    </row>
    <row r="13441" spans="1:2" x14ac:dyDescent="0.25">
      <c r="A13441" t="s">
        <v>24927</v>
      </c>
      <c r="B13441" t="s">
        <v>24928</v>
      </c>
    </row>
    <row r="13442" spans="1:2" x14ac:dyDescent="0.25">
      <c r="A13442" t="s">
        <v>24929</v>
      </c>
      <c r="B13442" t="s">
        <v>24930</v>
      </c>
    </row>
    <row r="13443" spans="1:2" x14ac:dyDescent="0.25">
      <c r="A13443" t="s">
        <v>24931</v>
      </c>
      <c r="B13443" t="s">
        <v>24932</v>
      </c>
    </row>
    <row r="13444" spans="1:2" x14ac:dyDescent="0.25">
      <c r="A13444" t="s">
        <v>24933</v>
      </c>
      <c r="B13444" t="s">
        <v>24934</v>
      </c>
    </row>
    <row r="13445" spans="1:2" x14ac:dyDescent="0.25">
      <c r="A13445" t="s">
        <v>24935</v>
      </c>
      <c r="B13445" t="s">
        <v>23597</v>
      </c>
    </row>
    <row r="13446" spans="1:2" x14ac:dyDescent="0.25">
      <c r="A13446" t="s">
        <v>24936</v>
      </c>
      <c r="B13446" t="s">
        <v>24937</v>
      </c>
    </row>
    <row r="13447" spans="1:2" x14ac:dyDescent="0.25">
      <c r="A13447" t="s">
        <v>24938</v>
      </c>
      <c r="B13447" t="s">
        <v>24939</v>
      </c>
    </row>
    <row r="13448" spans="1:2" x14ac:dyDescent="0.25">
      <c r="A13448" t="s">
        <v>24940</v>
      </c>
      <c r="B13448" t="s">
        <v>24941</v>
      </c>
    </row>
    <row r="13449" spans="1:2" x14ac:dyDescent="0.25">
      <c r="A13449" t="s">
        <v>24942</v>
      </c>
      <c r="B13449" t="s">
        <v>24943</v>
      </c>
    </row>
    <row r="13450" spans="1:2" x14ac:dyDescent="0.25">
      <c r="A13450" t="s">
        <v>24944</v>
      </c>
      <c r="B13450" t="s">
        <v>2324</v>
      </c>
    </row>
    <row r="13451" spans="1:2" x14ac:dyDescent="0.25">
      <c r="A13451" t="s">
        <v>24945</v>
      </c>
      <c r="B13451" t="s">
        <v>24946</v>
      </c>
    </row>
    <row r="13452" spans="1:2" x14ac:dyDescent="0.25">
      <c r="A13452" t="s">
        <v>24947</v>
      </c>
      <c r="B13452" t="s">
        <v>24948</v>
      </c>
    </row>
    <row r="13453" spans="1:2" x14ac:dyDescent="0.25">
      <c r="A13453" t="s">
        <v>24949</v>
      </c>
      <c r="B13453" t="s">
        <v>24950</v>
      </c>
    </row>
    <row r="13454" spans="1:2" x14ac:dyDescent="0.25">
      <c r="A13454" t="s">
        <v>24951</v>
      </c>
      <c r="B13454" t="s">
        <v>24952</v>
      </c>
    </row>
    <row r="13455" spans="1:2" x14ac:dyDescent="0.25">
      <c r="A13455" t="s">
        <v>24953</v>
      </c>
      <c r="B13455" t="s">
        <v>24954</v>
      </c>
    </row>
    <row r="13456" spans="1:2" x14ac:dyDescent="0.25">
      <c r="A13456" t="s">
        <v>24955</v>
      </c>
      <c r="B13456" t="s">
        <v>24956</v>
      </c>
    </row>
    <row r="13457" spans="1:2" x14ac:dyDescent="0.25">
      <c r="A13457" t="s">
        <v>24957</v>
      </c>
      <c r="B13457" t="s">
        <v>24958</v>
      </c>
    </row>
    <row r="13458" spans="1:2" x14ac:dyDescent="0.25">
      <c r="A13458" t="s">
        <v>24959</v>
      </c>
      <c r="B13458" t="s">
        <v>2403</v>
      </c>
    </row>
    <row r="13459" spans="1:2" x14ac:dyDescent="0.25">
      <c r="A13459" t="s">
        <v>24960</v>
      </c>
      <c r="B13459" t="s">
        <v>24961</v>
      </c>
    </row>
    <row r="13460" spans="1:2" x14ac:dyDescent="0.25">
      <c r="A13460" t="s">
        <v>24962</v>
      </c>
      <c r="B13460" t="s">
        <v>24963</v>
      </c>
    </row>
    <row r="13461" spans="1:2" x14ac:dyDescent="0.25">
      <c r="A13461" t="s">
        <v>24964</v>
      </c>
      <c r="B13461" t="s">
        <v>24965</v>
      </c>
    </row>
    <row r="13462" spans="1:2" x14ac:dyDescent="0.25">
      <c r="A13462" t="s">
        <v>24966</v>
      </c>
      <c r="B13462" t="s">
        <v>24967</v>
      </c>
    </row>
    <row r="13463" spans="1:2" x14ac:dyDescent="0.25">
      <c r="A13463" t="s">
        <v>24968</v>
      </c>
      <c r="B13463" t="s">
        <v>24969</v>
      </c>
    </row>
    <row r="13464" spans="1:2" x14ac:dyDescent="0.25">
      <c r="A13464" t="s">
        <v>24970</v>
      </c>
      <c r="B13464" t="s">
        <v>24971</v>
      </c>
    </row>
    <row r="13465" spans="1:2" x14ac:dyDescent="0.25">
      <c r="A13465" t="s">
        <v>24972</v>
      </c>
      <c r="B13465" t="s">
        <v>24973</v>
      </c>
    </row>
    <row r="13466" spans="1:2" x14ac:dyDescent="0.25">
      <c r="A13466" t="s">
        <v>24974</v>
      </c>
      <c r="B13466" t="s">
        <v>24975</v>
      </c>
    </row>
    <row r="13467" spans="1:2" x14ac:dyDescent="0.25">
      <c r="A13467" t="s">
        <v>24976</v>
      </c>
      <c r="B13467" t="s">
        <v>24977</v>
      </c>
    </row>
    <row r="13468" spans="1:2" x14ac:dyDescent="0.25">
      <c r="A13468" t="s">
        <v>24978</v>
      </c>
      <c r="B13468" t="s">
        <v>24979</v>
      </c>
    </row>
    <row r="13469" spans="1:2" x14ac:dyDescent="0.25">
      <c r="A13469" t="s">
        <v>24980</v>
      </c>
      <c r="B13469" t="s">
        <v>24981</v>
      </c>
    </row>
    <row r="13470" spans="1:2" x14ac:dyDescent="0.25">
      <c r="A13470" t="s">
        <v>24982</v>
      </c>
      <c r="B13470" t="s">
        <v>24983</v>
      </c>
    </row>
    <row r="13471" spans="1:2" x14ac:dyDescent="0.25">
      <c r="A13471" t="s">
        <v>24984</v>
      </c>
      <c r="B13471" t="s">
        <v>24985</v>
      </c>
    </row>
    <row r="13472" spans="1:2" x14ac:dyDescent="0.25">
      <c r="A13472" t="s">
        <v>24986</v>
      </c>
      <c r="B13472" t="s">
        <v>24987</v>
      </c>
    </row>
    <row r="13473" spans="1:2" x14ac:dyDescent="0.25">
      <c r="A13473" t="s">
        <v>24988</v>
      </c>
      <c r="B13473" t="s">
        <v>24989</v>
      </c>
    </row>
    <row r="13474" spans="1:2" x14ac:dyDescent="0.25">
      <c r="A13474" t="s">
        <v>24990</v>
      </c>
      <c r="B13474" t="s">
        <v>24991</v>
      </c>
    </row>
    <row r="13475" spans="1:2" x14ac:dyDescent="0.25">
      <c r="A13475" t="s">
        <v>24992</v>
      </c>
      <c r="B13475" t="s">
        <v>24993</v>
      </c>
    </row>
    <row r="13476" spans="1:2" x14ac:dyDescent="0.25">
      <c r="A13476" t="s">
        <v>24994</v>
      </c>
      <c r="B13476" t="s">
        <v>24995</v>
      </c>
    </row>
    <row r="13477" spans="1:2" x14ac:dyDescent="0.25">
      <c r="A13477" t="s">
        <v>24996</v>
      </c>
      <c r="B13477" t="s">
        <v>24997</v>
      </c>
    </row>
    <row r="13478" spans="1:2" x14ac:dyDescent="0.25">
      <c r="A13478" t="s">
        <v>24998</v>
      </c>
      <c r="B13478" t="s">
        <v>24999</v>
      </c>
    </row>
    <row r="13479" spans="1:2" x14ac:dyDescent="0.25">
      <c r="A13479" t="s">
        <v>25000</v>
      </c>
      <c r="B13479" t="s">
        <v>25001</v>
      </c>
    </row>
    <row r="13480" spans="1:2" x14ac:dyDescent="0.25">
      <c r="A13480" t="s">
        <v>25002</v>
      </c>
      <c r="B13480" t="s">
        <v>25003</v>
      </c>
    </row>
    <row r="13481" spans="1:2" x14ac:dyDescent="0.25">
      <c r="A13481" t="s">
        <v>25004</v>
      </c>
      <c r="B13481" t="s">
        <v>25005</v>
      </c>
    </row>
    <row r="13482" spans="1:2" x14ac:dyDescent="0.25">
      <c r="A13482" t="s">
        <v>25006</v>
      </c>
      <c r="B13482" t="s">
        <v>25003</v>
      </c>
    </row>
    <row r="13483" spans="1:2" x14ac:dyDescent="0.25">
      <c r="A13483" t="s">
        <v>25007</v>
      </c>
      <c r="B13483" t="s">
        <v>25008</v>
      </c>
    </row>
    <row r="13484" spans="1:2" x14ac:dyDescent="0.25">
      <c r="A13484" t="s">
        <v>25009</v>
      </c>
      <c r="B13484" t="s">
        <v>25010</v>
      </c>
    </row>
    <row r="13485" spans="1:2" x14ac:dyDescent="0.25">
      <c r="A13485" t="s">
        <v>25011</v>
      </c>
      <c r="B13485" t="s">
        <v>25012</v>
      </c>
    </row>
    <row r="13486" spans="1:2" x14ac:dyDescent="0.25">
      <c r="A13486" t="s">
        <v>25013</v>
      </c>
      <c r="B13486" t="s">
        <v>25014</v>
      </c>
    </row>
    <row r="13487" spans="1:2" x14ac:dyDescent="0.25">
      <c r="A13487" t="s">
        <v>25015</v>
      </c>
      <c r="B13487" t="s">
        <v>25016</v>
      </c>
    </row>
    <row r="13488" spans="1:2" x14ac:dyDescent="0.25">
      <c r="A13488" t="s">
        <v>25017</v>
      </c>
      <c r="B13488" t="s">
        <v>12250</v>
      </c>
    </row>
    <row r="13489" spans="1:2" x14ac:dyDescent="0.25">
      <c r="A13489" t="s">
        <v>25018</v>
      </c>
      <c r="B13489" t="s">
        <v>25019</v>
      </c>
    </row>
    <row r="13490" spans="1:2" x14ac:dyDescent="0.25">
      <c r="A13490" t="s">
        <v>25020</v>
      </c>
      <c r="B13490" t="s">
        <v>25021</v>
      </c>
    </row>
    <row r="13491" spans="1:2" x14ac:dyDescent="0.25">
      <c r="A13491" t="s">
        <v>25022</v>
      </c>
      <c r="B13491" t="s">
        <v>25023</v>
      </c>
    </row>
    <row r="13492" spans="1:2" x14ac:dyDescent="0.25">
      <c r="A13492" t="s">
        <v>25024</v>
      </c>
      <c r="B13492" t="s">
        <v>25025</v>
      </c>
    </row>
    <row r="13493" spans="1:2" x14ac:dyDescent="0.25">
      <c r="A13493" t="s">
        <v>25026</v>
      </c>
      <c r="B13493" t="s">
        <v>25027</v>
      </c>
    </row>
    <row r="13494" spans="1:2" x14ac:dyDescent="0.25">
      <c r="A13494" t="s">
        <v>25028</v>
      </c>
      <c r="B13494" t="s">
        <v>25025</v>
      </c>
    </row>
    <row r="13495" spans="1:2" x14ac:dyDescent="0.25">
      <c r="A13495" t="s">
        <v>25029</v>
      </c>
      <c r="B13495" t="s">
        <v>25030</v>
      </c>
    </row>
    <row r="13496" spans="1:2" x14ac:dyDescent="0.25">
      <c r="A13496" t="s">
        <v>25031</v>
      </c>
      <c r="B13496" t="s">
        <v>25032</v>
      </c>
    </row>
    <row r="13497" spans="1:2" x14ac:dyDescent="0.25">
      <c r="A13497" t="s">
        <v>25033</v>
      </c>
      <c r="B13497" t="s">
        <v>10462</v>
      </c>
    </row>
    <row r="13498" spans="1:2" x14ac:dyDescent="0.25">
      <c r="A13498" t="s">
        <v>25034</v>
      </c>
      <c r="B13498" t="s">
        <v>8891</v>
      </c>
    </row>
    <row r="13499" spans="1:2" x14ac:dyDescent="0.25">
      <c r="A13499" t="s">
        <v>25035</v>
      </c>
      <c r="B13499" t="s">
        <v>17423</v>
      </c>
    </row>
    <row r="13500" spans="1:2" x14ac:dyDescent="0.25">
      <c r="A13500" t="s">
        <v>25036</v>
      </c>
      <c r="B13500" t="s">
        <v>25037</v>
      </c>
    </row>
    <row r="13501" spans="1:2" x14ac:dyDescent="0.25">
      <c r="A13501" t="s">
        <v>25038</v>
      </c>
      <c r="B13501" t="s">
        <v>25039</v>
      </c>
    </row>
    <row r="13502" spans="1:2" x14ac:dyDescent="0.25">
      <c r="A13502" t="s">
        <v>25040</v>
      </c>
      <c r="B13502" t="s">
        <v>25041</v>
      </c>
    </row>
    <row r="13503" spans="1:2" x14ac:dyDescent="0.25">
      <c r="A13503" t="s">
        <v>25042</v>
      </c>
      <c r="B13503" t="s">
        <v>25043</v>
      </c>
    </row>
    <row r="13504" spans="1:2" x14ac:dyDescent="0.25">
      <c r="A13504" t="s">
        <v>25044</v>
      </c>
      <c r="B13504" t="s">
        <v>25045</v>
      </c>
    </row>
    <row r="13505" spans="1:2" x14ac:dyDescent="0.25">
      <c r="A13505" t="s">
        <v>25046</v>
      </c>
      <c r="B13505" t="s">
        <v>25047</v>
      </c>
    </row>
    <row r="13506" spans="1:2" x14ac:dyDescent="0.25">
      <c r="A13506" t="s">
        <v>25048</v>
      </c>
      <c r="B13506" t="s">
        <v>25049</v>
      </c>
    </row>
    <row r="13507" spans="1:2" x14ac:dyDescent="0.25">
      <c r="A13507" t="s">
        <v>25050</v>
      </c>
      <c r="B13507" t="s">
        <v>25051</v>
      </c>
    </row>
    <row r="13508" spans="1:2" x14ac:dyDescent="0.25">
      <c r="A13508" t="s">
        <v>25052</v>
      </c>
      <c r="B13508" t="s">
        <v>25053</v>
      </c>
    </row>
    <row r="13509" spans="1:2" x14ac:dyDescent="0.25">
      <c r="A13509" t="s">
        <v>25054</v>
      </c>
      <c r="B13509" t="s">
        <v>25055</v>
      </c>
    </row>
    <row r="13510" spans="1:2" x14ac:dyDescent="0.25">
      <c r="A13510" t="s">
        <v>25056</v>
      </c>
      <c r="B13510" t="s">
        <v>25057</v>
      </c>
    </row>
    <row r="13511" spans="1:2" x14ac:dyDescent="0.25">
      <c r="A13511" t="s">
        <v>25058</v>
      </c>
      <c r="B13511" t="s">
        <v>25059</v>
      </c>
    </row>
    <row r="13512" spans="1:2" x14ac:dyDescent="0.25">
      <c r="A13512" t="s">
        <v>25060</v>
      </c>
      <c r="B13512" t="s">
        <v>25061</v>
      </c>
    </row>
    <row r="13513" spans="1:2" x14ac:dyDescent="0.25">
      <c r="A13513" t="s">
        <v>25062</v>
      </c>
      <c r="B13513" t="s">
        <v>25063</v>
      </c>
    </row>
    <row r="13514" spans="1:2" x14ac:dyDescent="0.25">
      <c r="A13514" t="s">
        <v>25064</v>
      </c>
      <c r="B13514" t="s">
        <v>25065</v>
      </c>
    </row>
    <row r="13515" spans="1:2" x14ac:dyDescent="0.25">
      <c r="A13515" t="s">
        <v>25066</v>
      </c>
      <c r="B13515" t="s">
        <v>20619</v>
      </c>
    </row>
    <row r="13516" spans="1:2" x14ac:dyDescent="0.25">
      <c r="A13516" t="s">
        <v>25067</v>
      </c>
      <c r="B13516" t="s">
        <v>25068</v>
      </c>
    </row>
    <row r="13517" spans="1:2" x14ac:dyDescent="0.25">
      <c r="A13517" t="s">
        <v>25069</v>
      </c>
      <c r="B13517" t="s">
        <v>25070</v>
      </c>
    </row>
    <row r="13518" spans="1:2" x14ac:dyDescent="0.25">
      <c r="A13518" t="s">
        <v>25071</v>
      </c>
      <c r="B13518" t="s">
        <v>25072</v>
      </c>
    </row>
    <row r="13519" spans="1:2" x14ac:dyDescent="0.25">
      <c r="A13519" t="s">
        <v>25073</v>
      </c>
      <c r="B13519" t="s">
        <v>25074</v>
      </c>
    </row>
    <row r="13520" spans="1:2" x14ac:dyDescent="0.25">
      <c r="A13520" t="s">
        <v>25075</v>
      </c>
      <c r="B13520" t="s">
        <v>3187</v>
      </c>
    </row>
    <row r="13521" spans="1:2" x14ac:dyDescent="0.25">
      <c r="A13521" t="s">
        <v>25076</v>
      </c>
      <c r="B13521" t="s">
        <v>25077</v>
      </c>
    </row>
    <row r="13522" spans="1:2" x14ac:dyDescent="0.25">
      <c r="A13522" t="s">
        <v>25078</v>
      </c>
      <c r="B13522" t="s">
        <v>25079</v>
      </c>
    </row>
    <row r="13523" spans="1:2" x14ac:dyDescent="0.25">
      <c r="A13523" t="s">
        <v>25080</v>
      </c>
      <c r="B13523" t="s">
        <v>25081</v>
      </c>
    </row>
    <row r="13524" spans="1:2" x14ac:dyDescent="0.25">
      <c r="A13524" t="s">
        <v>25082</v>
      </c>
      <c r="B13524" t="s">
        <v>25083</v>
      </c>
    </row>
    <row r="13525" spans="1:2" x14ac:dyDescent="0.25">
      <c r="A13525" t="s">
        <v>25084</v>
      </c>
      <c r="B13525" t="s">
        <v>25085</v>
      </c>
    </row>
    <row r="13526" spans="1:2" x14ac:dyDescent="0.25">
      <c r="A13526" t="s">
        <v>25086</v>
      </c>
      <c r="B13526" t="s">
        <v>25087</v>
      </c>
    </row>
    <row r="13527" spans="1:2" x14ac:dyDescent="0.25">
      <c r="A13527" t="s">
        <v>25088</v>
      </c>
      <c r="B13527" t="s">
        <v>25089</v>
      </c>
    </row>
    <row r="13528" spans="1:2" x14ac:dyDescent="0.25">
      <c r="A13528" t="s">
        <v>25090</v>
      </c>
      <c r="B13528" t="s">
        <v>25091</v>
      </c>
    </row>
    <row r="13529" spans="1:2" x14ac:dyDescent="0.25">
      <c r="A13529" t="s">
        <v>25092</v>
      </c>
      <c r="B13529" t="s">
        <v>25093</v>
      </c>
    </row>
    <row r="13530" spans="1:2" x14ac:dyDescent="0.25">
      <c r="A13530" t="s">
        <v>25094</v>
      </c>
      <c r="B13530" t="s">
        <v>25095</v>
      </c>
    </row>
    <row r="13531" spans="1:2" x14ac:dyDescent="0.25">
      <c r="A13531" t="s">
        <v>25096</v>
      </c>
      <c r="B13531" t="s">
        <v>25097</v>
      </c>
    </row>
    <row r="13532" spans="1:2" x14ac:dyDescent="0.25">
      <c r="A13532" t="s">
        <v>25098</v>
      </c>
      <c r="B13532" t="s">
        <v>25099</v>
      </c>
    </row>
    <row r="13533" spans="1:2" x14ac:dyDescent="0.25">
      <c r="A13533" t="s">
        <v>25100</v>
      </c>
      <c r="B13533" t="s">
        <v>25101</v>
      </c>
    </row>
    <row r="13534" spans="1:2" x14ac:dyDescent="0.25">
      <c r="A13534" t="s">
        <v>25102</v>
      </c>
      <c r="B13534" t="s">
        <v>4569</v>
      </c>
    </row>
    <row r="13535" spans="1:2" x14ac:dyDescent="0.25">
      <c r="A13535" t="s">
        <v>25103</v>
      </c>
      <c r="B13535" t="s">
        <v>2227</v>
      </c>
    </row>
    <row r="13536" spans="1:2" x14ac:dyDescent="0.25">
      <c r="A13536" t="s">
        <v>25104</v>
      </c>
      <c r="B13536" t="s">
        <v>25105</v>
      </c>
    </row>
    <row r="13537" spans="1:2" x14ac:dyDescent="0.25">
      <c r="A13537" t="s">
        <v>25106</v>
      </c>
      <c r="B13537" t="s">
        <v>25107</v>
      </c>
    </row>
    <row r="13538" spans="1:2" x14ac:dyDescent="0.25">
      <c r="A13538" t="s">
        <v>25108</v>
      </c>
      <c r="B13538" t="s">
        <v>25109</v>
      </c>
    </row>
    <row r="13539" spans="1:2" x14ac:dyDescent="0.25">
      <c r="A13539" t="s">
        <v>25110</v>
      </c>
      <c r="B13539" t="s">
        <v>25111</v>
      </c>
    </row>
    <row r="13540" spans="1:2" x14ac:dyDescent="0.25">
      <c r="A13540" t="s">
        <v>25112</v>
      </c>
      <c r="B13540" t="s">
        <v>25113</v>
      </c>
    </row>
    <row r="13541" spans="1:2" x14ac:dyDescent="0.25">
      <c r="A13541" t="s">
        <v>25114</v>
      </c>
      <c r="B13541" t="s">
        <v>25115</v>
      </c>
    </row>
    <row r="13542" spans="1:2" x14ac:dyDescent="0.25">
      <c r="A13542" t="s">
        <v>25116</v>
      </c>
      <c r="B13542" t="s">
        <v>4300</v>
      </c>
    </row>
    <row r="13543" spans="1:2" x14ac:dyDescent="0.25">
      <c r="A13543" t="s">
        <v>25117</v>
      </c>
      <c r="B13543" t="s">
        <v>5856</v>
      </c>
    </row>
    <row r="13544" spans="1:2" x14ac:dyDescent="0.25">
      <c r="A13544" t="s">
        <v>25118</v>
      </c>
      <c r="B13544" t="s">
        <v>25119</v>
      </c>
    </row>
    <row r="13545" spans="1:2" x14ac:dyDescent="0.25">
      <c r="A13545" t="s">
        <v>25120</v>
      </c>
      <c r="B13545" t="s">
        <v>25121</v>
      </c>
    </row>
    <row r="13546" spans="1:2" x14ac:dyDescent="0.25">
      <c r="A13546" t="s">
        <v>25122</v>
      </c>
      <c r="B13546" t="s">
        <v>25123</v>
      </c>
    </row>
    <row r="13547" spans="1:2" x14ac:dyDescent="0.25">
      <c r="A13547" t="s">
        <v>25124</v>
      </c>
      <c r="B13547" t="s">
        <v>25125</v>
      </c>
    </row>
    <row r="13548" spans="1:2" x14ac:dyDescent="0.25">
      <c r="A13548" t="s">
        <v>25126</v>
      </c>
      <c r="B13548" t="s">
        <v>25127</v>
      </c>
    </row>
    <row r="13549" spans="1:2" x14ac:dyDescent="0.25">
      <c r="A13549" t="s">
        <v>25128</v>
      </c>
      <c r="B13549" t="s">
        <v>25129</v>
      </c>
    </row>
    <row r="13550" spans="1:2" x14ac:dyDescent="0.25">
      <c r="A13550" t="s">
        <v>25130</v>
      </c>
      <c r="B13550" t="s">
        <v>25131</v>
      </c>
    </row>
    <row r="13551" spans="1:2" x14ac:dyDescent="0.25">
      <c r="A13551" t="s">
        <v>25132</v>
      </c>
      <c r="B13551" t="s">
        <v>25133</v>
      </c>
    </row>
    <row r="13552" spans="1:2" x14ac:dyDescent="0.25">
      <c r="A13552" t="s">
        <v>25134</v>
      </c>
      <c r="B13552" t="s">
        <v>25135</v>
      </c>
    </row>
    <row r="13553" spans="1:2" x14ac:dyDescent="0.25">
      <c r="A13553" t="s">
        <v>25136</v>
      </c>
      <c r="B13553" t="s">
        <v>25137</v>
      </c>
    </row>
    <row r="13554" spans="1:2" x14ac:dyDescent="0.25">
      <c r="A13554" t="s">
        <v>25138</v>
      </c>
      <c r="B13554" t="s">
        <v>25139</v>
      </c>
    </row>
    <row r="13555" spans="1:2" x14ac:dyDescent="0.25">
      <c r="A13555" t="s">
        <v>25140</v>
      </c>
      <c r="B13555" t="s">
        <v>25141</v>
      </c>
    </row>
    <row r="13556" spans="1:2" x14ac:dyDescent="0.25">
      <c r="A13556" t="s">
        <v>25142</v>
      </c>
      <c r="B13556" t="s">
        <v>25143</v>
      </c>
    </row>
    <row r="13557" spans="1:2" x14ac:dyDescent="0.25">
      <c r="A13557" t="s">
        <v>25144</v>
      </c>
      <c r="B13557" t="s">
        <v>25145</v>
      </c>
    </row>
    <row r="13558" spans="1:2" x14ac:dyDescent="0.25">
      <c r="A13558" t="s">
        <v>25146</v>
      </c>
      <c r="B13558" t="s">
        <v>25147</v>
      </c>
    </row>
    <row r="13559" spans="1:2" x14ac:dyDescent="0.25">
      <c r="A13559" t="s">
        <v>25148</v>
      </c>
      <c r="B13559" t="s">
        <v>25149</v>
      </c>
    </row>
    <row r="13560" spans="1:2" x14ac:dyDescent="0.25">
      <c r="A13560" t="s">
        <v>25150</v>
      </c>
      <c r="B13560" t="s">
        <v>25151</v>
      </c>
    </row>
    <row r="13561" spans="1:2" x14ac:dyDescent="0.25">
      <c r="A13561" t="s">
        <v>25152</v>
      </c>
      <c r="B13561" t="s">
        <v>25153</v>
      </c>
    </row>
    <row r="13562" spans="1:2" x14ac:dyDescent="0.25">
      <c r="A13562" t="s">
        <v>25154</v>
      </c>
      <c r="B13562" t="s">
        <v>25155</v>
      </c>
    </row>
    <row r="13563" spans="1:2" x14ac:dyDescent="0.25">
      <c r="A13563" t="s">
        <v>25156</v>
      </c>
      <c r="B13563" t="s">
        <v>25157</v>
      </c>
    </row>
    <row r="13564" spans="1:2" x14ac:dyDescent="0.25">
      <c r="A13564" t="s">
        <v>25158</v>
      </c>
      <c r="B13564" t="s">
        <v>25159</v>
      </c>
    </row>
    <row r="13565" spans="1:2" x14ac:dyDescent="0.25">
      <c r="A13565" t="s">
        <v>25160</v>
      </c>
      <c r="B13565" t="s">
        <v>25161</v>
      </c>
    </row>
    <row r="13566" spans="1:2" x14ac:dyDescent="0.25">
      <c r="A13566" t="s">
        <v>25162</v>
      </c>
      <c r="B13566" t="s">
        <v>25163</v>
      </c>
    </row>
    <row r="13567" spans="1:2" x14ac:dyDescent="0.25">
      <c r="A13567" t="s">
        <v>25164</v>
      </c>
      <c r="B13567" t="s">
        <v>25165</v>
      </c>
    </row>
    <row r="13568" spans="1:2" x14ac:dyDescent="0.25">
      <c r="A13568" t="s">
        <v>25166</v>
      </c>
      <c r="B13568" t="s">
        <v>25167</v>
      </c>
    </row>
    <row r="13569" spans="1:2" x14ac:dyDescent="0.25">
      <c r="A13569" t="s">
        <v>25168</v>
      </c>
      <c r="B13569" t="s">
        <v>25169</v>
      </c>
    </row>
    <row r="13570" spans="1:2" x14ac:dyDescent="0.25">
      <c r="A13570" t="s">
        <v>25170</v>
      </c>
      <c r="B13570" t="s">
        <v>25171</v>
      </c>
    </row>
    <row r="13571" spans="1:2" x14ac:dyDescent="0.25">
      <c r="A13571" t="s">
        <v>25172</v>
      </c>
      <c r="B13571" t="s">
        <v>25173</v>
      </c>
    </row>
    <row r="13572" spans="1:2" x14ac:dyDescent="0.25">
      <c r="A13572" t="s">
        <v>25174</v>
      </c>
      <c r="B13572" t="s">
        <v>25175</v>
      </c>
    </row>
    <row r="13573" spans="1:2" x14ac:dyDescent="0.25">
      <c r="A13573" t="s">
        <v>25176</v>
      </c>
      <c r="B13573" t="s">
        <v>25177</v>
      </c>
    </row>
    <row r="13574" spans="1:2" x14ac:dyDescent="0.25">
      <c r="A13574" t="s">
        <v>25178</v>
      </c>
      <c r="B13574" t="s">
        <v>25179</v>
      </c>
    </row>
    <row r="13575" spans="1:2" x14ac:dyDescent="0.25">
      <c r="A13575" t="s">
        <v>25180</v>
      </c>
      <c r="B13575" t="s">
        <v>25181</v>
      </c>
    </row>
    <row r="13576" spans="1:2" x14ac:dyDescent="0.25">
      <c r="A13576" t="s">
        <v>25182</v>
      </c>
      <c r="B13576" t="s">
        <v>15009</v>
      </c>
    </row>
    <row r="13577" spans="1:2" x14ac:dyDescent="0.25">
      <c r="A13577" t="s">
        <v>25183</v>
      </c>
      <c r="B13577" t="s">
        <v>25184</v>
      </c>
    </row>
    <row r="13578" spans="1:2" x14ac:dyDescent="0.25">
      <c r="A13578" t="s">
        <v>25185</v>
      </c>
      <c r="B13578" t="s">
        <v>25186</v>
      </c>
    </row>
    <row r="13579" spans="1:2" x14ac:dyDescent="0.25">
      <c r="A13579" t="s">
        <v>25187</v>
      </c>
      <c r="B13579" t="s">
        <v>25188</v>
      </c>
    </row>
    <row r="13580" spans="1:2" x14ac:dyDescent="0.25">
      <c r="A13580" t="s">
        <v>25189</v>
      </c>
      <c r="B13580" t="s">
        <v>25190</v>
      </c>
    </row>
    <row r="13581" spans="1:2" x14ac:dyDescent="0.25">
      <c r="A13581" t="s">
        <v>25191</v>
      </c>
      <c r="B13581" t="s">
        <v>25192</v>
      </c>
    </row>
    <row r="13582" spans="1:2" x14ac:dyDescent="0.25">
      <c r="A13582" t="s">
        <v>25193</v>
      </c>
      <c r="B13582" t="s">
        <v>11404</v>
      </c>
    </row>
    <row r="13583" spans="1:2" x14ac:dyDescent="0.25">
      <c r="A13583" t="s">
        <v>25194</v>
      </c>
      <c r="B13583" t="s">
        <v>25195</v>
      </c>
    </row>
    <row r="13584" spans="1:2" x14ac:dyDescent="0.25">
      <c r="A13584" t="s">
        <v>25196</v>
      </c>
      <c r="B13584" t="s">
        <v>25197</v>
      </c>
    </row>
    <row r="13585" spans="1:2" x14ac:dyDescent="0.25">
      <c r="A13585" t="s">
        <v>25198</v>
      </c>
      <c r="B13585" t="s">
        <v>25199</v>
      </c>
    </row>
    <row r="13586" spans="1:2" x14ac:dyDescent="0.25">
      <c r="A13586" t="s">
        <v>25200</v>
      </c>
      <c r="B13586" t="s">
        <v>25201</v>
      </c>
    </row>
    <row r="13587" spans="1:2" x14ac:dyDescent="0.25">
      <c r="A13587" t="s">
        <v>25202</v>
      </c>
      <c r="B13587" t="s">
        <v>25203</v>
      </c>
    </row>
    <row r="13588" spans="1:2" x14ac:dyDescent="0.25">
      <c r="A13588" t="s">
        <v>25204</v>
      </c>
      <c r="B13588" t="s">
        <v>25205</v>
      </c>
    </row>
    <row r="13589" spans="1:2" x14ac:dyDescent="0.25">
      <c r="A13589" t="s">
        <v>25206</v>
      </c>
      <c r="B13589" t="s">
        <v>25207</v>
      </c>
    </row>
    <row r="13590" spans="1:2" x14ac:dyDescent="0.25">
      <c r="A13590" t="s">
        <v>25208</v>
      </c>
      <c r="B13590" t="s">
        <v>25209</v>
      </c>
    </row>
    <row r="13591" spans="1:2" x14ac:dyDescent="0.25">
      <c r="A13591" t="s">
        <v>25210</v>
      </c>
      <c r="B13591" t="s">
        <v>25211</v>
      </c>
    </row>
    <row r="13592" spans="1:2" x14ac:dyDescent="0.25">
      <c r="A13592" t="s">
        <v>25212</v>
      </c>
      <c r="B13592" t="s">
        <v>16699</v>
      </c>
    </row>
    <row r="13593" spans="1:2" x14ac:dyDescent="0.25">
      <c r="A13593" t="s">
        <v>25213</v>
      </c>
      <c r="B13593" t="s">
        <v>25214</v>
      </c>
    </row>
    <row r="13594" spans="1:2" x14ac:dyDescent="0.25">
      <c r="A13594" t="s">
        <v>25215</v>
      </c>
      <c r="B13594" t="s">
        <v>25216</v>
      </c>
    </row>
    <row r="13595" spans="1:2" x14ac:dyDescent="0.25">
      <c r="A13595" t="s">
        <v>25217</v>
      </c>
      <c r="B13595" t="s">
        <v>25218</v>
      </c>
    </row>
    <row r="13596" spans="1:2" x14ac:dyDescent="0.25">
      <c r="A13596" t="s">
        <v>25219</v>
      </c>
      <c r="B13596" t="s">
        <v>25220</v>
      </c>
    </row>
    <row r="13597" spans="1:2" x14ac:dyDescent="0.25">
      <c r="A13597" t="s">
        <v>25221</v>
      </c>
      <c r="B13597" t="s">
        <v>25222</v>
      </c>
    </row>
    <row r="13598" spans="1:2" x14ac:dyDescent="0.25">
      <c r="A13598" t="s">
        <v>25223</v>
      </c>
      <c r="B13598" t="s">
        <v>25224</v>
      </c>
    </row>
    <row r="13599" spans="1:2" x14ac:dyDescent="0.25">
      <c r="A13599" t="s">
        <v>25225</v>
      </c>
      <c r="B13599" t="s">
        <v>5899</v>
      </c>
    </row>
    <row r="13600" spans="1:2" x14ac:dyDescent="0.25">
      <c r="A13600" t="s">
        <v>25226</v>
      </c>
      <c r="B13600" t="s">
        <v>25227</v>
      </c>
    </row>
    <row r="13601" spans="1:2" x14ac:dyDescent="0.25">
      <c r="A13601" t="s">
        <v>25228</v>
      </c>
      <c r="B13601" t="s">
        <v>25229</v>
      </c>
    </row>
    <row r="13602" spans="1:2" x14ac:dyDescent="0.25">
      <c r="A13602" t="s">
        <v>25230</v>
      </c>
      <c r="B13602" t="s">
        <v>25231</v>
      </c>
    </row>
    <row r="13603" spans="1:2" x14ac:dyDescent="0.25">
      <c r="A13603" t="s">
        <v>25232</v>
      </c>
      <c r="B13603" t="s">
        <v>15235</v>
      </c>
    </row>
    <row r="13604" spans="1:2" x14ac:dyDescent="0.25">
      <c r="A13604" t="s">
        <v>25233</v>
      </c>
      <c r="B13604" t="s">
        <v>25234</v>
      </c>
    </row>
    <row r="13605" spans="1:2" x14ac:dyDescent="0.25">
      <c r="A13605" t="s">
        <v>25235</v>
      </c>
      <c r="B13605" t="s">
        <v>25236</v>
      </c>
    </row>
    <row r="13606" spans="1:2" x14ac:dyDescent="0.25">
      <c r="A13606" t="s">
        <v>25237</v>
      </c>
      <c r="B13606" t="s">
        <v>25238</v>
      </c>
    </row>
    <row r="13607" spans="1:2" x14ac:dyDescent="0.25">
      <c r="A13607" t="s">
        <v>25239</v>
      </c>
      <c r="B13607" t="s">
        <v>25240</v>
      </c>
    </row>
    <row r="13608" spans="1:2" x14ac:dyDescent="0.25">
      <c r="A13608" t="s">
        <v>25241</v>
      </c>
      <c r="B13608" t="s">
        <v>25242</v>
      </c>
    </row>
    <row r="13609" spans="1:2" x14ac:dyDescent="0.25">
      <c r="A13609" t="s">
        <v>25243</v>
      </c>
      <c r="B13609" t="s">
        <v>25244</v>
      </c>
    </row>
    <row r="13610" spans="1:2" x14ac:dyDescent="0.25">
      <c r="A13610" t="s">
        <v>25245</v>
      </c>
      <c r="B13610" t="s">
        <v>25246</v>
      </c>
    </row>
    <row r="13611" spans="1:2" x14ac:dyDescent="0.25">
      <c r="A13611" t="s">
        <v>25247</v>
      </c>
      <c r="B13611" t="s">
        <v>12516</v>
      </c>
    </row>
    <row r="13612" spans="1:2" x14ac:dyDescent="0.25">
      <c r="A13612" t="s">
        <v>25248</v>
      </c>
      <c r="B13612" t="s">
        <v>25249</v>
      </c>
    </row>
    <row r="13613" spans="1:2" x14ac:dyDescent="0.25">
      <c r="A13613" t="s">
        <v>25250</v>
      </c>
      <c r="B13613" t="s">
        <v>2496</v>
      </c>
    </row>
    <row r="13614" spans="1:2" x14ac:dyDescent="0.25">
      <c r="A13614" t="s">
        <v>25251</v>
      </c>
      <c r="B13614" t="s">
        <v>25252</v>
      </c>
    </row>
    <row r="13615" spans="1:2" x14ac:dyDescent="0.25">
      <c r="A13615" t="s">
        <v>25253</v>
      </c>
      <c r="B13615" t="s">
        <v>25254</v>
      </c>
    </row>
    <row r="13616" spans="1:2" x14ac:dyDescent="0.25">
      <c r="A13616" t="s">
        <v>25255</v>
      </c>
      <c r="B13616" t="s">
        <v>25256</v>
      </c>
    </row>
    <row r="13617" spans="1:2" x14ac:dyDescent="0.25">
      <c r="A13617" t="s">
        <v>25257</v>
      </c>
      <c r="B13617" t="s">
        <v>25258</v>
      </c>
    </row>
    <row r="13618" spans="1:2" x14ac:dyDescent="0.25">
      <c r="A13618" t="s">
        <v>25259</v>
      </c>
      <c r="B13618" t="s">
        <v>25260</v>
      </c>
    </row>
    <row r="13619" spans="1:2" x14ac:dyDescent="0.25">
      <c r="A13619" t="s">
        <v>25261</v>
      </c>
      <c r="B13619" t="s">
        <v>25262</v>
      </c>
    </row>
    <row r="13620" spans="1:2" x14ac:dyDescent="0.25">
      <c r="A13620" t="s">
        <v>25263</v>
      </c>
      <c r="B13620" t="s">
        <v>25264</v>
      </c>
    </row>
    <row r="13621" spans="1:2" x14ac:dyDescent="0.25">
      <c r="A13621" t="s">
        <v>25265</v>
      </c>
      <c r="B13621" t="s">
        <v>25266</v>
      </c>
    </row>
    <row r="13622" spans="1:2" x14ac:dyDescent="0.25">
      <c r="A13622" t="s">
        <v>25267</v>
      </c>
      <c r="B13622" t="s">
        <v>25268</v>
      </c>
    </row>
    <row r="13623" spans="1:2" x14ac:dyDescent="0.25">
      <c r="A13623" t="s">
        <v>25269</v>
      </c>
      <c r="B13623" t="s">
        <v>3645</v>
      </c>
    </row>
    <row r="13624" spans="1:2" x14ac:dyDescent="0.25">
      <c r="A13624" t="s">
        <v>25270</v>
      </c>
      <c r="B13624" t="s">
        <v>25271</v>
      </c>
    </row>
    <row r="13625" spans="1:2" x14ac:dyDescent="0.25">
      <c r="A13625" t="s">
        <v>25272</v>
      </c>
      <c r="B13625" t="s">
        <v>25273</v>
      </c>
    </row>
    <row r="13626" spans="1:2" x14ac:dyDescent="0.25">
      <c r="A13626" t="s">
        <v>25274</v>
      </c>
      <c r="B13626" t="s">
        <v>25275</v>
      </c>
    </row>
    <row r="13627" spans="1:2" x14ac:dyDescent="0.25">
      <c r="A13627" t="s">
        <v>25276</v>
      </c>
      <c r="B13627" t="s">
        <v>15756</v>
      </c>
    </row>
    <row r="13628" spans="1:2" x14ac:dyDescent="0.25">
      <c r="A13628" t="s">
        <v>25277</v>
      </c>
      <c r="B13628" t="s">
        <v>25278</v>
      </c>
    </row>
    <row r="13629" spans="1:2" x14ac:dyDescent="0.25">
      <c r="A13629" t="s">
        <v>25279</v>
      </c>
      <c r="B13629" t="s">
        <v>25280</v>
      </c>
    </row>
    <row r="13630" spans="1:2" x14ac:dyDescent="0.25">
      <c r="A13630" t="s">
        <v>25281</v>
      </c>
      <c r="B13630" t="s">
        <v>25282</v>
      </c>
    </row>
    <row r="13631" spans="1:2" x14ac:dyDescent="0.25">
      <c r="A13631" t="s">
        <v>25283</v>
      </c>
      <c r="B13631" t="s">
        <v>25284</v>
      </c>
    </row>
    <row r="13632" spans="1:2" x14ac:dyDescent="0.25">
      <c r="A13632" t="s">
        <v>25285</v>
      </c>
      <c r="B13632" t="s">
        <v>25286</v>
      </c>
    </row>
    <row r="13633" spans="1:2" x14ac:dyDescent="0.25">
      <c r="A13633" t="s">
        <v>25287</v>
      </c>
      <c r="B13633" t="s">
        <v>25288</v>
      </c>
    </row>
    <row r="13634" spans="1:2" x14ac:dyDescent="0.25">
      <c r="A13634" t="s">
        <v>25289</v>
      </c>
      <c r="B13634" t="s">
        <v>25290</v>
      </c>
    </row>
    <row r="13635" spans="1:2" x14ac:dyDescent="0.25">
      <c r="A13635" t="s">
        <v>25291</v>
      </c>
      <c r="B13635" t="s">
        <v>25292</v>
      </c>
    </row>
    <row r="13636" spans="1:2" x14ac:dyDescent="0.25">
      <c r="A13636" t="s">
        <v>25293</v>
      </c>
      <c r="B13636" t="s">
        <v>25294</v>
      </c>
    </row>
    <row r="13637" spans="1:2" x14ac:dyDescent="0.25">
      <c r="A13637" t="s">
        <v>25295</v>
      </c>
      <c r="B13637" t="s">
        <v>25296</v>
      </c>
    </row>
    <row r="13638" spans="1:2" x14ac:dyDescent="0.25">
      <c r="A13638" t="s">
        <v>25297</v>
      </c>
      <c r="B13638" t="s">
        <v>25298</v>
      </c>
    </row>
    <row r="13639" spans="1:2" x14ac:dyDescent="0.25">
      <c r="A13639" t="s">
        <v>25299</v>
      </c>
      <c r="B13639" t="s">
        <v>25300</v>
      </c>
    </row>
    <row r="13640" spans="1:2" x14ac:dyDescent="0.25">
      <c r="A13640" t="s">
        <v>25301</v>
      </c>
      <c r="B13640" t="s">
        <v>25302</v>
      </c>
    </row>
    <row r="13641" spans="1:2" x14ac:dyDescent="0.25">
      <c r="A13641" t="s">
        <v>25303</v>
      </c>
      <c r="B13641" t="s">
        <v>25304</v>
      </c>
    </row>
    <row r="13642" spans="1:2" x14ac:dyDescent="0.25">
      <c r="A13642" t="s">
        <v>25305</v>
      </c>
      <c r="B13642" t="s">
        <v>25306</v>
      </c>
    </row>
    <row r="13643" spans="1:2" x14ac:dyDescent="0.25">
      <c r="A13643" t="s">
        <v>25307</v>
      </c>
      <c r="B13643" t="s">
        <v>25308</v>
      </c>
    </row>
    <row r="13644" spans="1:2" x14ac:dyDescent="0.25">
      <c r="A13644" t="s">
        <v>25309</v>
      </c>
      <c r="B13644" t="s">
        <v>25310</v>
      </c>
    </row>
    <row r="13645" spans="1:2" x14ac:dyDescent="0.25">
      <c r="A13645" t="s">
        <v>25311</v>
      </c>
      <c r="B13645" t="s">
        <v>25312</v>
      </c>
    </row>
    <row r="13646" spans="1:2" x14ac:dyDescent="0.25">
      <c r="A13646" t="s">
        <v>25313</v>
      </c>
      <c r="B13646" t="s">
        <v>23944</v>
      </c>
    </row>
    <row r="13647" spans="1:2" x14ac:dyDescent="0.25">
      <c r="A13647" t="s">
        <v>25314</v>
      </c>
      <c r="B13647" t="s">
        <v>25315</v>
      </c>
    </row>
    <row r="13648" spans="1:2" x14ac:dyDescent="0.25">
      <c r="A13648" t="s">
        <v>25316</v>
      </c>
      <c r="B13648" t="s">
        <v>25317</v>
      </c>
    </row>
    <row r="13649" spans="1:2" x14ac:dyDescent="0.25">
      <c r="A13649" t="s">
        <v>25318</v>
      </c>
      <c r="B13649" t="s">
        <v>25319</v>
      </c>
    </row>
    <row r="13650" spans="1:2" x14ac:dyDescent="0.25">
      <c r="A13650" t="s">
        <v>25320</v>
      </c>
      <c r="B13650" t="s">
        <v>25321</v>
      </c>
    </row>
    <row r="13651" spans="1:2" x14ac:dyDescent="0.25">
      <c r="A13651" t="s">
        <v>25322</v>
      </c>
      <c r="B13651" t="s">
        <v>25323</v>
      </c>
    </row>
    <row r="13652" spans="1:2" x14ac:dyDescent="0.25">
      <c r="A13652" t="s">
        <v>25324</v>
      </c>
      <c r="B13652" t="s">
        <v>25325</v>
      </c>
    </row>
    <row r="13653" spans="1:2" x14ac:dyDescent="0.25">
      <c r="A13653" t="s">
        <v>25326</v>
      </c>
      <c r="B13653" t="s">
        <v>25327</v>
      </c>
    </row>
    <row r="13654" spans="1:2" x14ac:dyDescent="0.25">
      <c r="A13654" t="s">
        <v>25328</v>
      </c>
      <c r="B13654" t="s">
        <v>4895</v>
      </c>
    </row>
    <row r="13655" spans="1:2" x14ac:dyDescent="0.25">
      <c r="A13655" t="s">
        <v>25329</v>
      </c>
      <c r="B13655" t="s">
        <v>25330</v>
      </c>
    </row>
    <row r="13656" spans="1:2" x14ac:dyDescent="0.25">
      <c r="A13656" t="s">
        <v>25331</v>
      </c>
      <c r="B13656" t="s">
        <v>25332</v>
      </c>
    </row>
    <row r="13657" spans="1:2" x14ac:dyDescent="0.25">
      <c r="A13657" t="s">
        <v>25333</v>
      </c>
      <c r="B13657" t="s">
        <v>25334</v>
      </c>
    </row>
    <row r="13658" spans="1:2" x14ac:dyDescent="0.25">
      <c r="A13658" t="s">
        <v>25335</v>
      </c>
      <c r="B13658" t="s">
        <v>25336</v>
      </c>
    </row>
    <row r="13659" spans="1:2" x14ac:dyDescent="0.25">
      <c r="A13659" t="s">
        <v>25337</v>
      </c>
      <c r="B13659" t="s">
        <v>25338</v>
      </c>
    </row>
    <row r="13660" spans="1:2" x14ac:dyDescent="0.25">
      <c r="A13660" t="s">
        <v>25339</v>
      </c>
      <c r="B13660" t="s">
        <v>25340</v>
      </c>
    </row>
    <row r="13661" spans="1:2" x14ac:dyDescent="0.25">
      <c r="A13661" t="s">
        <v>25341</v>
      </c>
      <c r="B13661" t="s">
        <v>25342</v>
      </c>
    </row>
    <row r="13662" spans="1:2" x14ac:dyDescent="0.25">
      <c r="A13662" t="s">
        <v>25343</v>
      </c>
      <c r="B13662" t="s">
        <v>25344</v>
      </c>
    </row>
    <row r="13663" spans="1:2" x14ac:dyDescent="0.25">
      <c r="A13663" t="s">
        <v>25345</v>
      </c>
      <c r="B13663" t="s">
        <v>25346</v>
      </c>
    </row>
    <row r="13664" spans="1:2" x14ac:dyDescent="0.25">
      <c r="A13664" t="s">
        <v>25347</v>
      </c>
      <c r="B13664" t="s">
        <v>25348</v>
      </c>
    </row>
    <row r="13665" spans="1:2" x14ac:dyDescent="0.25">
      <c r="A13665" t="s">
        <v>25349</v>
      </c>
      <c r="B13665" t="s">
        <v>25350</v>
      </c>
    </row>
    <row r="13666" spans="1:2" x14ac:dyDescent="0.25">
      <c r="A13666" t="s">
        <v>25351</v>
      </c>
      <c r="B13666" t="s">
        <v>25352</v>
      </c>
    </row>
    <row r="13667" spans="1:2" x14ac:dyDescent="0.25">
      <c r="A13667" t="s">
        <v>25353</v>
      </c>
      <c r="B13667" t="s">
        <v>25354</v>
      </c>
    </row>
    <row r="13668" spans="1:2" x14ac:dyDescent="0.25">
      <c r="A13668" t="s">
        <v>25355</v>
      </c>
      <c r="B13668" t="s">
        <v>25354</v>
      </c>
    </row>
    <row r="13669" spans="1:2" x14ac:dyDescent="0.25">
      <c r="A13669" t="s">
        <v>25356</v>
      </c>
      <c r="B13669" t="s">
        <v>25357</v>
      </c>
    </row>
    <row r="13670" spans="1:2" x14ac:dyDescent="0.25">
      <c r="A13670" t="s">
        <v>25358</v>
      </c>
      <c r="B13670" t="s">
        <v>25359</v>
      </c>
    </row>
    <row r="13671" spans="1:2" x14ac:dyDescent="0.25">
      <c r="A13671" t="s">
        <v>25360</v>
      </c>
      <c r="B13671" t="s">
        <v>25361</v>
      </c>
    </row>
    <row r="13672" spans="1:2" x14ac:dyDescent="0.25">
      <c r="A13672" t="s">
        <v>25362</v>
      </c>
      <c r="B13672" t="s">
        <v>25363</v>
      </c>
    </row>
    <row r="13673" spans="1:2" x14ac:dyDescent="0.25">
      <c r="A13673" t="s">
        <v>25364</v>
      </c>
      <c r="B13673" t="s">
        <v>25365</v>
      </c>
    </row>
    <row r="13674" spans="1:2" x14ac:dyDescent="0.25">
      <c r="A13674" t="s">
        <v>25366</v>
      </c>
      <c r="B13674" t="s">
        <v>25367</v>
      </c>
    </row>
    <row r="13675" spans="1:2" x14ac:dyDescent="0.25">
      <c r="A13675" t="s">
        <v>25368</v>
      </c>
      <c r="B13675" t="s">
        <v>25369</v>
      </c>
    </row>
    <row r="13676" spans="1:2" x14ac:dyDescent="0.25">
      <c r="A13676" t="s">
        <v>25370</v>
      </c>
      <c r="B13676" t="s">
        <v>25371</v>
      </c>
    </row>
    <row r="13677" spans="1:2" x14ac:dyDescent="0.25">
      <c r="A13677" t="s">
        <v>25372</v>
      </c>
      <c r="B13677" t="s">
        <v>25373</v>
      </c>
    </row>
    <row r="13678" spans="1:2" x14ac:dyDescent="0.25">
      <c r="A13678" t="s">
        <v>25374</v>
      </c>
      <c r="B13678" t="s">
        <v>25375</v>
      </c>
    </row>
    <row r="13679" spans="1:2" x14ac:dyDescent="0.25">
      <c r="A13679" t="s">
        <v>25376</v>
      </c>
      <c r="B13679" t="s">
        <v>12076</v>
      </c>
    </row>
    <row r="13680" spans="1:2" x14ac:dyDescent="0.25">
      <c r="A13680" t="s">
        <v>25377</v>
      </c>
      <c r="B13680" t="s">
        <v>25378</v>
      </c>
    </row>
    <row r="13681" spans="1:2" x14ac:dyDescent="0.25">
      <c r="A13681" t="s">
        <v>25379</v>
      </c>
      <c r="B13681" t="s">
        <v>11511</v>
      </c>
    </row>
    <row r="13682" spans="1:2" x14ac:dyDescent="0.25">
      <c r="A13682" t="s">
        <v>25380</v>
      </c>
      <c r="B13682" t="s">
        <v>25381</v>
      </c>
    </row>
    <row r="13683" spans="1:2" x14ac:dyDescent="0.25">
      <c r="A13683" t="s">
        <v>25382</v>
      </c>
      <c r="B13683" t="s">
        <v>25383</v>
      </c>
    </row>
    <row r="13684" spans="1:2" x14ac:dyDescent="0.25">
      <c r="A13684" t="s">
        <v>25384</v>
      </c>
      <c r="B13684" t="s">
        <v>25385</v>
      </c>
    </row>
    <row r="13685" spans="1:2" x14ac:dyDescent="0.25">
      <c r="A13685" t="s">
        <v>25386</v>
      </c>
      <c r="B13685" t="s">
        <v>25387</v>
      </c>
    </row>
    <row r="13686" spans="1:2" x14ac:dyDescent="0.25">
      <c r="A13686" t="s">
        <v>25388</v>
      </c>
      <c r="B13686" t="s">
        <v>25389</v>
      </c>
    </row>
    <row r="13687" spans="1:2" x14ac:dyDescent="0.25">
      <c r="A13687" t="s">
        <v>25390</v>
      </c>
      <c r="B13687" t="s">
        <v>12730</v>
      </c>
    </row>
    <row r="13688" spans="1:2" x14ac:dyDescent="0.25">
      <c r="A13688" t="s">
        <v>25391</v>
      </c>
      <c r="B13688" t="s">
        <v>2776</v>
      </c>
    </row>
    <row r="13689" spans="1:2" x14ac:dyDescent="0.25">
      <c r="A13689" t="s">
        <v>25392</v>
      </c>
      <c r="B13689" t="s">
        <v>25393</v>
      </c>
    </row>
    <row r="13690" spans="1:2" x14ac:dyDescent="0.25">
      <c r="A13690" t="s">
        <v>25394</v>
      </c>
      <c r="B13690" t="s">
        <v>25395</v>
      </c>
    </row>
    <row r="13691" spans="1:2" x14ac:dyDescent="0.25">
      <c r="A13691" t="s">
        <v>25396</v>
      </c>
      <c r="B13691" t="s">
        <v>25397</v>
      </c>
    </row>
    <row r="13692" spans="1:2" x14ac:dyDescent="0.25">
      <c r="A13692" t="s">
        <v>25398</v>
      </c>
      <c r="B13692" t="s">
        <v>25399</v>
      </c>
    </row>
    <row r="13693" spans="1:2" x14ac:dyDescent="0.25">
      <c r="A13693" t="s">
        <v>25400</v>
      </c>
      <c r="B13693" t="s">
        <v>25401</v>
      </c>
    </row>
    <row r="13694" spans="1:2" x14ac:dyDescent="0.25">
      <c r="A13694" t="s">
        <v>25402</v>
      </c>
      <c r="B13694" t="s">
        <v>25403</v>
      </c>
    </row>
    <row r="13695" spans="1:2" x14ac:dyDescent="0.25">
      <c r="A13695" t="s">
        <v>25404</v>
      </c>
      <c r="B13695" t="s">
        <v>25405</v>
      </c>
    </row>
    <row r="13696" spans="1:2" x14ac:dyDescent="0.25">
      <c r="A13696" t="s">
        <v>25406</v>
      </c>
      <c r="B13696" t="s">
        <v>25407</v>
      </c>
    </row>
    <row r="13697" spans="1:2" x14ac:dyDescent="0.25">
      <c r="A13697" t="s">
        <v>25408</v>
      </c>
      <c r="B13697" t="s">
        <v>25409</v>
      </c>
    </row>
    <row r="13698" spans="1:2" x14ac:dyDescent="0.25">
      <c r="A13698" t="s">
        <v>25410</v>
      </c>
      <c r="B13698" t="s">
        <v>25411</v>
      </c>
    </row>
    <row r="13699" spans="1:2" x14ac:dyDescent="0.25">
      <c r="A13699" t="s">
        <v>25412</v>
      </c>
      <c r="B13699" t="s">
        <v>25413</v>
      </c>
    </row>
    <row r="13700" spans="1:2" x14ac:dyDescent="0.25">
      <c r="A13700" t="s">
        <v>25414</v>
      </c>
      <c r="B13700" t="s">
        <v>25415</v>
      </c>
    </row>
    <row r="13701" spans="1:2" x14ac:dyDescent="0.25">
      <c r="A13701" t="s">
        <v>25416</v>
      </c>
      <c r="B13701" t="s">
        <v>25417</v>
      </c>
    </row>
    <row r="13702" spans="1:2" x14ac:dyDescent="0.25">
      <c r="A13702" t="s">
        <v>25418</v>
      </c>
      <c r="B13702" t="s">
        <v>25419</v>
      </c>
    </row>
    <row r="13703" spans="1:2" x14ac:dyDescent="0.25">
      <c r="A13703" t="s">
        <v>25420</v>
      </c>
      <c r="B13703" t="s">
        <v>25421</v>
      </c>
    </row>
    <row r="13704" spans="1:2" x14ac:dyDescent="0.25">
      <c r="A13704" t="s">
        <v>25422</v>
      </c>
      <c r="B13704" t="s">
        <v>25423</v>
      </c>
    </row>
    <row r="13705" spans="1:2" x14ac:dyDescent="0.25">
      <c r="A13705" t="s">
        <v>25424</v>
      </c>
      <c r="B13705" t="s">
        <v>15776</v>
      </c>
    </row>
    <row r="13706" spans="1:2" x14ac:dyDescent="0.25">
      <c r="A13706" t="s">
        <v>25425</v>
      </c>
      <c r="B13706" t="s">
        <v>25426</v>
      </c>
    </row>
    <row r="13707" spans="1:2" x14ac:dyDescent="0.25">
      <c r="A13707" t="s">
        <v>25427</v>
      </c>
      <c r="B13707" t="s">
        <v>25428</v>
      </c>
    </row>
    <row r="13708" spans="1:2" x14ac:dyDescent="0.25">
      <c r="A13708" t="s">
        <v>25429</v>
      </c>
      <c r="B13708" t="s">
        <v>25430</v>
      </c>
    </row>
    <row r="13709" spans="1:2" x14ac:dyDescent="0.25">
      <c r="A13709" t="s">
        <v>25431</v>
      </c>
      <c r="B13709" t="s">
        <v>25432</v>
      </c>
    </row>
    <row r="13710" spans="1:2" x14ac:dyDescent="0.25">
      <c r="A13710" t="s">
        <v>25433</v>
      </c>
      <c r="B13710" t="s">
        <v>25434</v>
      </c>
    </row>
    <row r="13711" spans="1:2" x14ac:dyDescent="0.25">
      <c r="A13711" t="s">
        <v>25435</v>
      </c>
      <c r="B13711" t="s">
        <v>20014</v>
      </c>
    </row>
    <row r="13712" spans="1:2" x14ac:dyDescent="0.25">
      <c r="A13712" t="s">
        <v>25436</v>
      </c>
      <c r="B13712" t="s">
        <v>12508</v>
      </c>
    </row>
    <row r="13713" spans="1:2" x14ac:dyDescent="0.25">
      <c r="A13713" t="s">
        <v>25437</v>
      </c>
      <c r="B13713" t="s">
        <v>25438</v>
      </c>
    </row>
    <row r="13714" spans="1:2" x14ac:dyDescent="0.25">
      <c r="A13714" t="s">
        <v>25439</v>
      </c>
      <c r="B13714" t="s">
        <v>25440</v>
      </c>
    </row>
    <row r="13715" spans="1:2" x14ac:dyDescent="0.25">
      <c r="A13715" t="s">
        <v>25441</v>
      </c>
      <c r="B13715" t="s">
        <v>25442</v>
      </c>
    </row>
    <row r="13716" spans="1:2" x14ac:dyDescent="0.25">
      <c r="A13716" t="s">
        <v>25443</v>
      </c>
      <c r="B13716" t="s">
        <v>25444</v>
      </c>
    </row>
    <row r="13717" spans="1:2" x14ac:dyDescent="0.25">
      <c r="A13717" t="s">
        <v>25445</v>
      </c>
      <c r="B13717" t="s">
        <v>25446</v>
      </c>
    </row>
    <row r="13718" spans="1:2" x14ac:dyDescent="0.25">
      <c r="A13718" t="s">
        <v>25447</v>
      </c>
      <c r="B13718" t="s">
        <v>25448</v>
      </c>
    </row>
    <row r="13719" spans="1:2" x14ac:dyDescent="0.25">
      <c r="A13719" t="s">
        <v>25449</v>
      </c>
      <c r="B13719" t="s">
        <v>25450</v>
      </c>
    </row>
    <row r="13720" spans="1:2" x14ac:dyDescent="0.25">
      <c r="A13720" t="s">
        <v>25451</v>
      </c>
      <c r="B13720" t="s">
        <v>25452</v>
      </c>
    </row>
    <row r="13721" spans="1:2" x14ac:dyDescent="0.25">
      <c r="A13721" t="s">
        <v>25453</v>
      </c>
      <c r="B13721" t="s">
        <v>25454</v>
      </c>
    </row>
    <row r="13722" spans="1:2" x14ac:dyDescent="0.25">
      <c r="A13722" t="s">
        <v>25455</v>
      </c>
      <c r="B13722" t="s">
        <v>25456</v>
      </c>
    </row>
    <row r="13723" spans="1:2" x14ac:dyDescent="0.25">
      <c r="A13723" t="s">
        <v>25457</v>
      </c>
      <c r="B13723" t="s">
        <v>25458</v>
      </c>
    </row>
    <row r="13724" spans="1:2" x14ac:dyDescent="0.25">
      <c r="A13724" t="s">
        <v>25459</v>
      </c>
      <c r="B13724" t="s">
        <v>25460</v>
      </c>
    </row>
    <row r="13725" spans="1:2" x14ac:dyDescent="0.25">
      <c r="A13725" t="s">
        <v>25461</v>
      </c>
      <c r="B13725" t="s">
        <v>25462</v>
      </c>
    </row>
    <row r="13726" spans="1:2" x14ac:dyDescent="0.25">
      <c r="A13726" t="s">
        <v>25463</v>
      </c>
      <c r="B13726" t="s">
        <v>25464</v>
      </c>
    </row>
    <row r="13727" spans="1:2" x14ac:dyDescent="0.25">
      <c r="A13727" t="s">
        <v>25465</v>
      </c>
      <c r="B13727" t="s">
        <v>25466</v>
      </c>
    </row>
    <row r="13728" spans="1:2" x14ac:dyDescent="0.25">
      <c r="A13728" t="s">
        <v>25467</v>
      </c>
      <c r="B13728" t="s">
        <v>25468</v>
      </c>
    </row>
    <row r="13729" spans="1:2" x14ac:dyDescent="0.25">
      <c r="A13729" t="s">
        <v>25469</v>
      </c>
      <c r="B13729" t="s">
        <v>25470</v>
      </c>
    </row>
    <row r="13730" spans="1:2" x14ac:dyDescent="0.25">
      <c r="A13730" t="s">
        <v>25471</v>
      </c>
      <c r="B13730" t="s">
        <v>25472</v>
      </c>
    </row>
    <row r="13731" spans="1:2" x14ac:dyDescent="0.25">
      <c r="A13731" t="s">
        <v>25473</v>
      </c>
      <c r="B13731" t="s">
        <v>25474</v>
      </c>
    </row>
    <row r="13732" spans="1:2" x14ac:dyDescent="0.25">
      <c r="A13732" t="s">
        <v>25475</v>
      </c>
      <c r="B13732" t="s">
        <v>25476</v>
      </c>
    </row>
    <row r="13733" spans="1:2" x14ac:dyDescent="0.25">
      <c r="A13733" t="s">
        <v>25477</v>
      </c>
      <c r="B13733" t="s">
        <v>25478</v>
      </c>
    </row>
    <row r="13734" spans="1:2" x14ac:dyDescent="0.25">
      <c r="A13734" t="s">
        <v>25479</v>
      </c>
      <c r="B13734" t="s">
        <v>25480</v>
      </c>
    </row>
    <row r="13735" spans="1:2" x14ac:dyDescent="0.25">
      <c r="A13735" t="s">
        <v>25481</v>
      </c>
      <c r="B13735" t="s">
        <v>25482</v>
      </c>
    </row>
    <row r="13736" spans="1:2" x14ac:dyDescent="0.25">
      <c r="A13736" t="s">
        <v>25483</v>
      </c>
      <c r="B13736" t="s">
        <v>25484</v>
      </c>
    </row>
    <row r="13737" spans="1:2" x14ac:dyDescent="0.25">
      <c r="A13737" t="s">
        <v>25485</v>
      </c>
      <c r="B13737" t="s">
        <v>25486</v>
      </c>
    </row>
    <row r="13738" spans="1:2" x14ac:dyDescent="0.25">
      <c r="A13738" t="s">
        <v>25487</v>
      </c>
      <c r="B13738" t="s">
        <v>25488</v>
      </c>
    </row>
    <row r="13739" spans="1:2" x14ac:dyDescent="0.25">
      <c r="A13739" t="s">
        <v>25489</v>
      </c>
      <c r="B13739" t="s">
        <v>25490</v>
      </c>
    </row>
    <row r="13740" spans="1:2" x14ac:dyDescent="0.25">
      <c r="A13740" t="s">
        <v>25491</v>
      </c>
      <c r="B13740" t="s">
        <v>11817</v>
      </c>
    </row>
    <row r="13741" spans="1:2" x14ac:dyDescent="0.25">
      <c r="A13741" t="s">
        <v>25492</v>
      </c>
      <c r="B13741" t="s">
        <v>25493</v>
      </c>
    </row>
    <row r="13742" spans="1:2" x14ac:dyDescent="0.25">
      <c r="A13742" t="s">
        <v>25494</v>
      </c>
      <c r="B13742" t="s">
        <v>25495</v>
      </c>
    </row>
    <row r="13743" spans="1:2" x14ac:dyDescent="0.25">
      <c r="A13743" t="s">
        <v>25496</v>
      </c>
      <c r="B13743" t="s">
        <v>25497</v>
      </c>
    </row>
    <row r="13744" spans="1:2" x14ac:dyDescent="0.25">
      <c r="A13744" t="s">
        <v>25498</v>
      </c>
      <c r="B13744" t="s">
        <v>25499</v>
      </c>
    </row>
    <row r="13745" spans="1:2" x14ac:dyDescent="0.25">
      <c r="A13745" t="s">
        <v>25500</v>
      </c>
      <c r="B13745" t="s">
        <v>25501</v>
      </c>
    </row>
    <row r="13746" spans="1:2" x14ac:dyDescent="0.25">
      <c r="A13746" t="s">
        <v>25502</v>
      </c>
      <c r="B13746" t="s">
        <v>25503</v>
      </c>
    </row>
    <row r="13747" spans="1:2" x14ac:dyDescent="0.25">
      <c r="A13747" t="s">
        <v>25504</v>
      </c>
      <c r="B13747" t="s">
        <v>25505</v>
      </c>
    </row>
    <row r="13748" spans="1:2" x14ac:dyDescent="0.25">
      <c r="A13748" t="s">
        <v>25506</v>
      </c>
      <c r="B13748" t="s">
        <v>22527</v>
      </c>
    </row>
    <row r="13749" spans="1:2" x14ac:dyDescent="0.25">
      <c r="A13749" t="s">
        <v>25507</v>
      </c>
      <c r="B13749" t="s">
        <v>25508</v>
      </c>
    </row>
    <row r="13750" spans="1:2" x14ac:dyDescent="0.25">
      <c r="A13750" t="s">
        <v>25509</v>
      </c>
      <c r="B13750" t="s">
        <v>25510</v>
      </c>
    </row>
    <row r="13751" spans="1:2" x14ac:dyDescent="0.25">
      <c r="A13751" t="s">
        <v>25511</v>
      </c>
      <c r="B13751" t="s">
        <v>25512</v>
      </c>
    </row>
    <row r="13752" spans="1:2" x14ac:dyDescent="0.25">
      <c r="A13752" t="s">
        <v>25513</v>
      </c>
      <c r="B13752" t="s">
        <v>25514</v>
      </c>
    </row>
    <row r="13753" spans="1:2" x14ac:dyDescent="0.25">
      <c r="A13753" t="s">
        <v>25515</v>
      </c>
      <c r="B13753" t="s">
        <v>25516</v>
      </c>
    </row>
    <row r="13754" spans="1:2" x14ac:dyDescent="0.25">
      <c r="A13754" t="s">
        <v>25517</v>
      </c>
      <c r="B13754" t="s">
        <v>9932</v>
      </c>
    </row>
    <row r="13755" spans="1:2" x14ac:dyDescent="0.25">
      <c r="A13755" t="s">
        <v>25518</v>
      </c>
      <c r="B13755" t="s">
        <v>25519</v>
      </c>
    </row>
    <row r="13756" spans="1:2" x14ac:dyDescent="0.25">
      <c r="A13756" t="s">
        <v>25520</v>
      </c>
      <c r="B13756" t="s">
        <v>17070</v>
      </c>
    </row>
    <row r="13757" spans="1:2" x14ac:dyDescent="0.25">
      <c r="A13757" t="s">
        <v>25521</v>
      </c>
      <c r="B13757" t="s">
        <v>25522</v>
      </c>
    </row>
    <row r="13758" spans="1:2" x14ac:dyDescent="0.25">
      <c r="A13758" t="s">
        <v>25523</v>
      </c>
      <c r="B13758" t="s">
        <v>25524</v>
      </c>
    </row>
    <row r="13759" spans="1:2" x14ac:dyDescent="0.25">
      <c r="A13759" t="s">
        <v>25525</v>
      </c>
      <c r="B13759" t="s">
        <v>25526</v>
      </c>
    </row>
    <row r="13760" spans="1:2" x14ac:dyDescent="0.25">
      <c r="A13760" t="s">
        <v>25527</v>
      </c>
      <c r="B13760" t="s">
        <v>25528</v>
      </c>
    </row>
    <row r="13761" spans="1:2" x14ac:dyDescent="0.25">
      <c r="A13761" t="s">
        <v>25529</v>
      </c>
      <c r="B13761" t="s">
        <v>25530</v>
      </c>
    </row>
    <row r="13762" spans="1:2" x14ac:dyDescent="0.25">
      <c r="A13762" t="s">
        <v>25531</v>
      </c>
      <c r="B13762" t="s">
        <v>25532</v>
      </c>
    </row>
    <row r="13763" spans="1:2" x14ac:dyDescent="0.25">
      <c r="A13763" t="s">
        <v>25533</v>
      </c>
      <c r="B13763" t="s">
        <v>25534</v>
      </c>
    </row>
    <row r="13764" spans="1:2" x14ac:dyDescent="0.25">
      <c r="A13764" t="s">
        <v>25535</v>
      </c>
      <c r="B13764" t="s">
        <v>8445</v>
      </c>
    </row>
    <row r="13765" spans="1:2" x14ac:dyDescent="0.25">
      <c r="A13765" t="s">
        <v>25536</v>
      </c>
      <c r="B13765" t="s">
        <v>3169</v>
      </c>
    </row>
    <row r="13766" spans="1:2" x14ac:dyDescent="0.25">
      <c r="A13766" t="s">
        <v>25537</v>
      </c>
      <c r="B13766" t="s">
        <v>25538</v>
      </c>
    </row>
    <row r="13767" spans="1:2" x14ac:dyDescent="0.25">
      <c r="A13767" t="s">
        <v>25539</v>
      </c>
      <c r="B13767" t="s">
        <v>25540</v>
      </c>
    </row>
    <row r="13768" spans="1:2" x14ac:dyDescent="0.25">
      <c r="A13768" t="s">
        <v>25541</v>
      </c>
      <c r="B13768" t="s">
        <v>25542</v>
      </c>
    </row>
    <row r="13769" spans="1:2" x14ac:dyDescent="0.25">
      <c r="A13769" t="s">
        <v>25543</v>
      </c>
      <c r="B13769" t="s">
        <v>25544</v>
      </c>
    </row>
    <row r="13770" spans="1:2" x14ac:dyDescent="0.25">
      <c r="A13770" t="s">
        <v>25545</v>
      </c>
      <c r="B13770" t="s">
        <v>25546</v>
      </c>
    </row>
    <row r="13771" spans="1:2" x14ac:dyDescent="0.25">
      <c r="A13771" t="s">
        <v>25547</v>
      </c>
      <c r="B13771" t="s">
        <v>25548</v>
      </c>
    </row>
    <row r="13772" spans="1:2" x14ac:dyDescent="0.25">
      <c r="A13772" t="s">
        <v>25549</v>
      </c>
      <c r="B13772" t="s">
        <v>25550</v>
      </c>
    </row>
    <row r="13773" spans="1:2" x14ac:dyDescent="0.25">
      <c r="A13773" t="s">
        <v>25551</v>
      </c>
      <c r="B13773" t="s">
        <v>25552</v>
      </c>
    </row>
    <row r="13774" spans="1:2" x14ac:dyDescent="0.25">
      <c r="A13774" t="s">
        <v>25553</v>
      </c>
      <c r="B13774" t="s">
        <v>25554</v>
      </c>
    </row>
    <row r="13775" spans="1:2" x14ac:dyDescent="0.25">
      <c r="A13775" t="s">
        <v>25555</v>
      </c>
      <c r="B13775" t="s">
        <v>25556</v>
      </c>
    </row>
    <row r="13776" spans="1:2" x14ac:dyDescent="0.25">
      <c r="A13776" t="s">
        <v>25557</v>
      </c>
      <c r="B13776" t="s">
        <v>25558</v>
      </c>
    </row>
    <row r="13777" spans="1:2" x14ac:dyDescent="0.25">
      <c r="A13777" t="s">
        <v>25559</v>
      </c>
      <c r="B13777" t="s">
        <v>25560</v>
      </c>
    </row>
    <row r="13778" spans="1:2" x14ac:dyDescent="0.25">
      <c r="A13778" t="s">
        <v>25561</v>
      </c>
      <c r="B13778" t="s">
        <v>25562</v>
      </c>
    </row>
    <row r="13779" spans="1:2" x14ac:dyDescent="0.25">
      <c r="A13779" t="s">
        <v>25563</v>
      </c>
      <c r="B13779" t="s">
        <v>25564</v>
      </c>
    </row>
    <row r="13780" spans="1:2" x14ac:dyDescent="0.25">
      <c r="A13780" t="s">
        <v>25565</v>
      </c>
      <c r="B13780" t="s">
        <v>25566</v>
      </c>
    </row>
    <row r="13781" spans="1:2" x14ac:dyDescent="0.25">
      <c r="A13781" t="s">
        <v>25567</v>
      </c>
      <c r="B13781" t="s">
        <v>25568</v>
      </c>
    </row>
    <row r="13782" spans="1:2" x14ac:dyDescent="0.25">
      <c r="A13782" t="s">
        <v>25569</v>
      </c>
      <c r="B13782" t="s">
        <v>25568</v>
      </c>
    </row>
    <row r="13783" spans="1:2" x14ac:dyDescent="0.25">
      <c r="A13783" t="s">
        <v>25570</v>
      </c>
      <c r="B13783" t="s">
        <v>25571</v>
      </c>
    </row>
    <row r="13784" spans="1:2" x14ac:dyDescent="0.25">
      <c r="A13784" t="s">
        <v>25572</v>
      </c>
      <c r="B13784" t="s">
        <v>2742</v>
      </c>
    </row>
    <row r="13785" spans="1:2" x14ac:dyDescent="0.25">
      <c r="A13785" t="s">
        <v>25573</v>
      </c>
      <c r="B13785" t="s">
        <v>25574</v>
      </c>
    </row>
    <row r="13786" spans="1:2" x14ac:dyDescent="0.25">
      <c r="A13786" t="s">
        <v>25575</v>
      </c>
      <c r="B13786" t="s">
        <v>25576</v>
      </c>
    </row>
    <row r="13787" spans="1:2" x14ac:dyDescent="0.25">
      <c r="A13787" t="s">
        <v>25577</v>
      </c>
      <c r="B13787" t="s">
        <v>25578</v>
      </c>
    </row>
    <row r="13788" spans="1:2" x14ac:dyDescent="0.25">
      <c r="A13788" t="s">
        <v>25579</v>
      </c>
      <c r="B13788" t="s">
        <v>25580</v>
      </c>
    </row>
    <row r="13789" spans="1:2" x14ac:dyDescent="0.25">
      <c r="A13789" t="s">
        <v>25581</v>
      </c>
      <c r="B13789" t="s">
        <v>25582</v>
      </c>
    </row>
    <row r="13790" spans="1:2" x14ac:dyDescent="0.25">
      <c r="A13790" t="s">
        <v>25583</v>
      </c>
      <c r="B13790" t="s">
        <v>25584</v>
      </c>
    </row>
    <row r="13791" spans="1:2" x14ac:dyDescent="0.25">
      <c r="A13791" t="s">
        <v>25585</v>
      </c>
      <c r="B13791" t="s">
        <v>2647</v>
      </c>
    </row>
    <row r="13792" spans="1:2" x14ac:dyDescent="0.25">
      <c r="A13792" t="s">
        <v>25586</v>
      </c>
      <c r="B13792" t="s">
        <v>25587</v>
      </c>
    </row>
    <row r="13793" spans="1:2" x14ac:dyDescent="0.25">
      <c r="A13793" t="s">
        <v>25588</v>
      </c>
      <c r="B13793" t="s">
        <v>25589</v>
      </c>
    </row>
    <row r="13794" spans="1:2" x14ac:dyDescent="0.25">
      <c r="A13794" t="s">
        <v>25590</v>
      </c>
      <c r="B13794" t="s">
        <v>25591</v>
      </c>
    </row>
    <row r="13795" spans="1:2" x14ac:dyDescent="0.25">
      <c r="A13795" t="s">
        <v>25592</v>
      </c>
      <c r="B13795" t="s">
        <v>25593</v>
      </c>
    </row>
    <row r="13796" spans="1:2" x14ac:dyDescent="0.25">
      <c r="A13796" t="s">
        <v>25594</v>
      </c>
      <c r="B13796" t="s">
        <v>25595</v>
      </c>
    </row>
    <row r="13797" spans="1:2" x14ac:dyDescent="0.25">
      <c r="A13797" t="s">
        <v>25596</v>
      </c>
      <c r="B13797" t="s">
        <v>25597</v>
      </c>
    </row>
    <row r="13798" spans="1:2" x14ac:dyDescent="0.25">
      <c r="A13798" t="s">
        <v>25598</v>
      </c>
      <c r="B13798" t="s">
        <v>25599</v>
      </c>
    </row>
    <row r="13799" spans="1:2" x14ac:dyDescent="0.25">
      <c r="A13799" t="s">
        <v>25600</v>
      </c>
      <c r="B13799" t="s">
        <v>9624</v>
      </c>
    </row>
    <row r="13800" spans="1:2" x14ac:dyDescent="0.25">
      <c r="A13800" t="s">
        <v>25601</v>
      </c>
      <c r="B13800" t="s">
        <v>25602</v>
      </c>
    </row>
    <row r="13801" spans="1:2" x14ac:dyDescent="0.25">
      <c r="A13801" t="s">
        <v>25603</v>
      </c>
      <c r="B13801" t="s">
        <v>25604</v>
      </c>
    </row>
    <row r="13802" spans="1:2" x14ac:dyDescent="0.25">
      <c r="A13802" t="s">
        <v>25605</v>
      </c>
      <c r="B13802" t="s">
        <v>25606</v>
      </c>
    </row>
    <row r="13803" spans="1:2" x14ac:dyDescent="0.25">
      <c r="A13803" t="s">
        <v>25607</v>
      </c>
      <c r="B13803" t="s">
        <v>25608</v>
      </c>
    </row>
    <row r="13804" spans="1:2" x14ac:dyDescent="0.25">
      <c r="A13804" t="s">
        <v>25609</v>
      </c>
      <c r="B13804" t="s">
        <v>25610</v>
      </c>
    </row>
    <row r="13805" spans="1:2" x14ac:dyDescent="0.25">
      <c r="A13805" t="s">
        <v>25611</v>
      </c>
      <c r="B13805" t="s">
        <v>25612</v>
      </c>
    </row>
    <row r="13806" spans="1:2" x14ac:dyDescent="0.25">
      <c r="A13806" t="s">
        <v>25613</v>
      </c>
      <c r="B13806" t="s">
        <v>25614</v>
      </c>
    </row>
    <row r="13807" spans="1:2" x14ac:dyDescent="0.25">
      <c r="A13807" t="s">
        <v>25615</v>
      </c>
      <c r="B13807" t="s">
        <v>25616</v>
      </c>
    </row>
    <row r="13808" spans="1:2" x14ac:dyDescent="0.25">
      <c r="A13808" t="s">
        <v>25617</v>
      </c>
      <c r="B13808" t="s">
        <v>25618</v>
      </c>
    </row>
    <row r="13809" spans="1:2" x14ac:dyDescent="0.25">
      <c r="A13809" t="s">
        <v>25619</v>
      </c>
      <c r="B13809" t="s">
        <v>25616</v>
      </c>
    </row>
    <row r="13810" spans="1:2" x14ac:dyDescent="0.25">
      <c r="A13810" t="s">
        <v>25620</v>
      </c>
      <c r="B13810" t="s">
        <v>25621</v>
      </c>
    </row>
    <row r="13811" spans="1:2" x14ac:dyDescent="0.25">
      <c r="A13811" t="s">
        <v>25622</v>
      </c>
      <c r="B13811" t="s">
        <v>25623</v>
      </c>
    </row>
    <row r="13812" spans="1:2" x14ac:dyDescent="0.25">
      <c r="A13812" t="s">
        <v>25624</v>
      </c>
      <c r="B13812" t="s">
        <v>25625</v>
      </c>
    </row>
    <row r="13813" spans="1:2" x14ac:dyDescent="0.25">
      <c r="A13813" t="s">
        <v>25626</v>
      </c>
      <c r="B13813" t="s">
        <v>9036</v>
      </c>
    </row>
    <row r="13814" spans="1:2" x14ac:dyDescent="0.25">
      <c r="A13814" t="s">
        <v>25627</v>
      </c>
      <c r="B13814" t="s">
        <v>1832</v>
      </c>
    </row>
    <row r="13815" spans="1:2" x14ac:dyDescent="0.25">
      <c r="A13815" t="s">
        <v>25628</v>
      </c>
      <c r="B13815" t="s">
        <v>25629</v>
      </c>
    </row>
    <row r="13816" spans="1:2" x14ac:dyDescent="0.25">
      <c r="A13816" t="s">
        <v>25630</v>
      </c>
      <c r="B13816" t="s">
        <v>25631</v>
      </c>
    </row>
    <row r="13817" spans="1:2" x14ac:dyDescent="0.25">
      <c r="A13817" t="s">
        <v>25632</v>
      </c>
      <c r="B13817" t="s">
        <v>25633</v>
      </c>
    </row>
    <row r="13818" spans="1:2" x14ac:dyDescent="0.25">
      <c r="A13818" t="s">
        <v>25634</v>
      </c>
      <c r="B13818" t="s">
        <v>25635</v>
      </c>
    </row>
    <row r="13819" spans="1:2" x14ac:dyDescent="0.25">
      <c r="A13819" t="s">
        <v>25636</v>
      </c>
      <c r="B13819" t="s">
        <v>22829</v>
      </c>
    </row>
    <row r="13820" spans="1:2" x14ac:dyDescent="0.25">
      <c r="A13820" t="s">
        <v>25637</v>
      </c>
      <c r="B13820" t="s">
        <v>25638</v>
      </c>
    </row>
    <row r="13821" spans="1:2" x14ac:dyDescent="0.25">
      <c r="A13821" t="s">
        <v>25639</v>
      </c>
      <c r="B13821" t="s">
        <v>25640</v>
      </c>
    </row>
    <row r="13822" spans="1:2" x14ac:dyDescent="0.25">
      <c r="A13822" t="s">
        <v>25641</v>
      </c>
      <c r="B13822" t="s">
        <v>25642</v>
      </c>
    </row>
    <row r="13823" spans="1:2" x14ac:dyDescent="0.25">
      <c r="A13823" t="s">
        <v>25643</v>
      </c>
      <c r="B13823" t="s">
        <v>25644</v>
      </c>
    </row>
    <row r="13824" spans="1:2" x14ac:dyDescent="0.25">
      <c r="A13824" t="s">
        <v>25645</v>
      </c>
      <c r="B13824" t="s">
        <v>25646</v>
      </c>
    </row>
    <row r="13825" spans="1:2" x14ac:dyDescent="0.25">
      <c r="A13825" t="s">
        <v>25647</v>
      </c>
      <c r="B13825" t="s">
        <v>25648</v>
      </c>
    </row>
    <row r="13826" spans="1:2" x14ac:dyDescent="0.25">
      <c r="A13826" t="s">
        <v>25649</v>
      </c>
      <c r="B13826" t="s">
        <v>25650</v>
      </c>
    </row>
    <row r="13827" spans="1:2" x14ac:dyDescent="0.25">
      <c r="A13827" t="s">
        <v>25651</v>
      </c>
      <c r="B13827" t="s">
        <v>25652</v>
      </c>
    </row>
    <row r="13828" spans="1:2" x14ac:dyDescent="0.25">
      <c r="A13828" t="s">
        <v>25653</v>
      </c>
      <c r="B13828" t="s">
        <v>25654</v>
      </c>
    </row>
    <row r="13829" spans="1:2" x14ac:dyDescent="0.25">
      <c r="A13829" t="s">
        <v>25655</v>
      </c>
      <c r="B13829" t="s">
        <v>25656</v>
      </c>
    </row>
    <row r="13830" spans="1:2" x14ac:dyDescent="0.25">
      <c r="A13830" t="s">
        <v>25657</v>
      </c>
      <c r="B13830" t="s">
        <v>25658</v>
      </c>
    </row>
    <row r="13831" spans="1:2" x14ac:dyDescent="0.25">
      <c r="A13831" t="s">
        <v>25659</v>
      </c>
      <c r="B13831" t="s">
        <v>25660</v>
      </c>
    </row>
    <row r="13832" spans="1:2" x14ac:dyDescent="0.25">
      <c r="A13832" t="s">
        <v>25661</v>
      </c>
      <c r="B13832" t="s">
        <v>25662</v>
      </c>
    </row>
    <row r="13833" spans="1:2" x14ac:dyDescent="0.25">
      <c r="A13833" t="s">
        <v>25663</v>
      </c>
      <c r="B13833" t="s">
        <v>25664</v>
      </c>
    </row>
    <row r="13834" spans="1:2" x14ac:dyDescent="0.25">
      <c r="A13834" t="s">
        <v>25665</v>
      </c>
      <c r="B13834" t="s">
        <v>25666</v>
      </c>
    </row>
    <row r="13835" spans="1:2" x14ac:dyDescent="0.25">
      <c r="A13835" t="s">
        <v>25667</v>
      </c>
      <c r="B13835" t="s">
        <v>25668</v>
      </c>
    </row>
    <row r="13836" spans="1:2" x14ac:dyDescent="0.25">
      <c r="A13836" t="s">
        <v>25669</v>
      </c>
      <c r="B13836" t="s">
        <v>25670</v>
      </c>
    </row>
    <row r="13837" spans="1:2" x14ac:dyDescent="0.25">
      <c r="A13837" t="s">
        <v>25671</v>
      </c>
      <c r="B13837" t="s">
        <v>2556</v>
      </c>
    </row>
    <row r="13838" spans="1:2" x14ac:dyDescent="0.25">
      <c r="A13838" t="s">
        <v>25672</v>
      </c>
      <c r="B13838" t="s">
        <v>25673</v>
      </c>
    </row>
    <row r="13839" spans="1:2" x14ac:dyDescent="0.25">
      <c r="A13839" t="s">
        <v>25674</v>
      </c>
      <c r="B13839" t="s">
        <v>25675</v>
      </c>
    </row>
    <row r="13840" spans="1:2" x14ac:dyDescent="0.25">
      <c r="A13840" t="s">
        <v>25676</v>
      </c>
      <c r="B13840" t="s">
        <v>25677</v>
      </c>
    </row>
    <row r="13841" spans="1:2" x14ac:dyDescent="0.25">
      <c r="A13841" t="s">
        <v>25678</v>
      </c>
      <c r="B13841" t="s">
        <v>25679</v>
      </c>
    </row>
    <row r="13842" spans="1:2" x14ac:dyDescent="0.25">
      <c r="A13842" t="s">
        <v>25680</v>
      </c>
      <c r="B13842" t="s">
        <v>25681</v>
      </c>
    </row>
    <row r="13843" spans="1:2" x14ac:dyDescent="0.25">
      <c r="A13843" t="s">
        <v>25682</v>
      </c>
      <c r="B13843" t="s">
        <v>25683</v>
      </c>
    </row>
    <row r="13844" spans="1:2" x14ac:dyDescent="0.25">
      <c r="A13844" t="s">
        <v>25684</v>
      </c>
      <c r="B13844" t="s">
        <v>25685</v>
      </c>
    </row>
    <row r="13845" spans="1:2" x14ac:dyDescent="0.25">
      <c r="A13845" t="s">
        <v>25686</v>
      </c>
      <c r="B13845" t="s">
        <v>25687</v>
      </c>
    </row>
    <row r="13846" spans="1:2" x14ac:dyDescent="0.25">
      <c r="A13846" t="s">
        <v>25688</v>
      </c>
      <c r="B13846" t="s">
        <v>25689</v>
      </c>
    </row>
    <row r="13847" spans="1:2" x14ac:dyDescent="0.25">
      <c r="A13847" t="s">
        <v>25690</v>
      </c>
      <c r="B13847" t="s">
        <v>25691</v>
      </c>
    </row>
    <row r="13848" spans="1:2" x14ac:dyDescent="0.25">
      <c r="A13848" t="s">
        <v>25692</v>
      </c>
      <c r="B13848" t="s">
        <v>25693</v>
      </c>
    </row>
    <row r="13849" spans="1:2" x14ac:dyDescent="0.25">
      <c r="A13849" t="s">
        <v>25694</v>
      </c>
      <c r="B13849" t="s">
        <v>25695</v>
      </c>
    </row>
    <row r="13850" spans="1:2" x14ac:dyDescent="0.25">
      <c r="A13850" t="s">
        <v>40434</v>
      </c>
    </row>
    <row r="13851" spans="1:2" x14ac:dyDescent="0.25">
      <c r="A13851" t="s">
        <v>25696</v>
      </c>
      <c r="B13851" t="s">
        <v>25697</v>
      </c>
    </row>
    <row r="13852" spans="1:2" x14ac:dyDescent="0.25">
      <c r="A13852" t="s">
        <v>25698</v>
      </c>
      <c r="B13852" t="s">
        <v>25699</v>
      </c>
    </row>
    <row r="13853" spans="1:2" x14ac:dyDescent="0.25">
      <c r="A13853" t="s">
        <v>25700</v>
      </c>
      <c r="B13853" t="s">
        <v>25701</v>
      </c>
    </row>
    <row r="13854" spans="1:2" x14ac:dyDescent="0.25">
      <c r="A13854" t="s">
        <v>25702</v>
      </c>
      <c r="B13854" t="s">
        <v>25703</v>
      </c>
    </row>
    <row r="13855" spans="1:2" x14ac:dyDescent="0.25">
      <c r="A13855" t="s">
        <v>25704</v>
      </c>
      <c r="B13855" t="s">
        <v>25705</v>
      </c>
    </row>
    <row r="13856" spans="1:2" x14ac:dyDescent="0.25">
      <c r="A13856" t="s">
        <v>25706</v>
      </c>
      <c r="B13856" t="s">
        <v>25707</v>
      </c>
    </row>
    <row r="13857" spans="1:2" x14ac:dyDescent="0.25">
      <c r="A13857" t="s">
        <v>25708</v>
      </c>
      <c r="B13857" t="s">
        <v>25709</v>
      </c>
    </row>
    <row r="13858" spans="1:2" x14ac:dyDescent="0.25">
      <c r="A13858" t="s">
        <v>25710</v>
      </c>
      <c r="B13858" t="s">
        <v>6047</v>
      </c>
    </row>
    <row r="13859" spans="1:2" x14ac:dyDescent="0.25">
      <c r="A13859" t="s">
        <v>25711</v>
      </c>
      <c r="B13859" t="s">
        <v>25712</v>
      </c>
    </row>
    <row r="13860" spans="1:2" x14ac:dyDescent="0.25">
      <c r="A13860" t="s">
        <v>25713</v>
      </c>
      <c r="B13860" t="s">
        <v>25714</v>
      </c>
    </row>
    <row r="13861" spans="1:2" x14ac:dyDescent="0.25">
      <c r="A13861" t="s">
        <v>25715</v>
      </c>
      <c r="B13861" t="s">
        <v>25716</v>
      </c>
    </row>
    <row r="13862" spans="1:2" x14ac:dyDescent="0.25">
      <c r="A13862" t="s">
        <v>25717</v>
      </c>
      <c r="B13862" t="s">
        <v>25718</v>
      </c>
    </row>
    <row r="13863" spans="1:2" x14ac:dyDescent="0.25">
      <c r="A13863" t="s">
        <v>25719</v>
      </c>
      <c r="B13863" t="s">
        <v>25720</v>
      </c>
    </row>
    <row r="13864" spans="1:2" x14ac:dyDescent="0.25">
      <c r="A13864" t="s">
        <v>25721</v>
      </c>
      <c r="B13864" t="s">
        <v>25722</v>
      </c>
    </row>
    <row r="13865" spans="1:2" x14ac:dyDescent="0.25">
      <c r="A13865" t="s">
        <v>25723</v>
      </c>
      <c r="B13865" t="s">
        <v>25724</v>
      </c>
    </row>
    <row r="13866" spans="1:2" x14ac:dyDescent="0.25">
      <c r="A13866" t="s">
        <v>25725</v>
      </c>
      <c r="B13866" t="s">
        <v>25726</v>
      </c>
    </row>
    <row r="13867" spans="1:2" x14ac:dyDescent="0.25">
      <c r="A13867" t="s">
        <v>25727</v>
      </c>
      <c r="B13867" t="s">
        <v>25728</v>
      </c>
    </row>
    <row r="13868" spans="1:2" x14ac:dyDescent="0.25">
      <c r="A13868" t="s">
        <v>25729</v>
      </c>
      <c r="B13868" t="s">
        <v>25730</v>
      </c>
    </row>
    <row r="13869" spans="1:2" x14ac:dyDescent="0.25">
      <c r="A13869" t="s">
        <v>25731</v>
      </c>
      <c r="B13869" t="s">
        <v>25732</v>
      </c>
    </row>
    <row r="13870" spans="1:2" x14ac:dyDescent="0.25">
      <c r="A13870" t="s">
        <v>25733</v>
      </c>
      <c r="B13870" t="s">
        <v>25734</v>
      </c>
    </row>
    <row r="13871" spans="1:2" x14ac:dyDescent="0.25">
      <c r="A13871" t="s">
        <v>25735</v>
      </c>
      <c r="B13871" t="s">
        <v>40435</v>
      </c>
    </row>
    <row r="13872" spans="1:2" x14ac:dyDescent="0.25">
      <c r="A13872" t="s">
        <v>25736</v>
      </c>
      <c r="B13872" t="s">
        <v>25737</v>
      </c>
    </row>
    <row r="13873" spans="1:2" x14ac:dyDescent="0.25">
      <c r="A13873" t="s">
        <v>25738</v>
      </c>
      <c r="B13873" t="s">
        <v>25739</v>
      </c>
    </row>
    <row r="13874" spans="1:2" x14ac:dyDescent="0.25">
      <c r="A13874" t="s">
        <v>25740</v>
      </c>
      <c r="B13874" t="s">
        <v>40436</v>
      </c>
    </row>
    <row r="13875" spans="1:2" x14ac:dyDescent="0.25">
      <c r="A13875" t="s">
        <v>25741</v>
      </c>
      <c r="B13875" t="s">
        <v>40437</v>
      </c>
    </row>
    <row r="13876" spans="1:2" x14ac:dyDescent="0.25">
      <c r="A13876" t="s">
        <v>25742</v>
      </c>
      <c r="B13876" t="s">
        <v>40438</v>
      </c>
    </row>
    <row r="13877" spans="1:2" x14ac:dyDescent="0.25">
      <c r="A13877" t="s">
        <v>25743</v>
      </c>
      <c r="B13877" t="s">
        <v>25744</v>
      </c>
    </row>
    <row r="13878" spans="1:2" x14ac:dyDescent="0.25">
      <c r="A13878" t="s">
        <v>25745</v>
      </c>
      <c r="B13878" t="s">
        <v>25746</v>
      </c>
    </row>
    <row r="13879" spans="1:2" x14ac:dyDescent="0.25">
      <c r="A13879" t="s">
        <v>25747</v>
      </c>
      <c r="B13879" t="s">
        <v>25748</v>
      </c>
    </row>
    <row r="13880" spans="1:2" x14ac:dyDescent="0.25">
      <c r="A13880" t="s">
        <v>25749</v>
      </c>
      <c r="B13880" t="s">
        <v>25750</v>
      </c>
    </row>
    <row r="13881" spans="1:2" x14ac:dyDescent="0.25">
      <c r="A13881" t="s">
        <v>25751</v>
      </c>
      <c r="B13881" t="s">
        <v>25752</v>
      </c>
    </row>
    <row r="13882" spans="1:2" x14ac:dyDescent="0.25">
      <c r="A13882" t="s">
        <v>25753</v>
      </c>
      <c r="B13882" t="s">
        <v>25754</v>
      </c>
    </row>
    <row r="13883" spans="1:2" x14ac:dyDescent="0.25">
      <c r="A13883" t="s">
        <v>25755</v>
      </c>
      <c r="B13883" t="s">
        <v>25756</v>
      </c>
    </row>
    <row r="13884" spans="1:2" x14ac:dyDescent="0.25">
      <c r="A13884" t="s">
        <v>25757</v>
      </c>
      <c r="B13884" t="s">
        <v>25758</v>
      </c>
    </row>
    <row r="13885" spans="1:2" x14ac:dyDescent="0.25">
      <c r="A13885" t="s">
        <v>25759</v>
      </c>
      <c r="B13885" t="s">
        <v>25760</v>
      </c>
    </row>
    <row r="13886" spans="1:2" x14ac:dyDescent="0.25">
      <c r="A13886" t="s">
        <v>25761</v>
      </c>
      <c r="B13886" t="s">
        <v>25762</v>
      </c>
    </row>
    <row r="13887" spans="1:2" x14ac:dyDescent="0.25">
      <c r="A13887" t="s">
        <v>25763</v>
      </c>
      <c r="B13887" t="s">
        <v>25764</v>
      </c>
    </row>
    <row r="13888" spans="1:2" x14ac:dyDescent="0.25">
      <c r="A13888" t="s">
        <v>25765</v>
      </c>
      <c r="B13888" t="s">
        <v>25766</v>
      </c>
    </row>
    <row r="13889" spans="1:2" x14ac:dyDescent="0.25">
      <c r="A13889" t="s">
        <v>25767</v>
      </c>
      <c r="B13889" t="s">
        <v>25768</v>
      </c>
    </row>
    <row r="13890" spans="1:2" x14ac:dyDescent="0.25">
      <c r="A13890" t="s">
        <v>25769</v>
      </c>
      <c r="B13890" t="s">
        <v>25770</v>
      </c>
    </row>
    <row r="13891" spans="1:2" x14ac:dyDescent="0.25">
      <c r="A13891" t="s">
        <v>25771</v>
      </c>
      <c r="B13891" t="s">
        <v>25772</v>
      </c>
    </row>
    <row r="13892" spans="1:2" x14ac:dyDescent="0.25">
      <c r="A13892" t="s">
        <v>25773</v>
      </c>
      <c r="B13892" t="s">
        <v>25774</v>
      </c>
    </row>
    <row r="13893" spans="1:2" x14ac:dyDescent="0.25">
      <c r="A13893" t="s">
        <v>25775</v>
      </c>
      <c r="B13893" t="s">
        <v>25776</v>
      </c>
    </row>
    <row r="13894" spans="1:2" x14ac:dyDescent="0.25">
      <c r="A13894" t="s">
        <v>25777</v>
      </c>
      <c r="B13894" t="s">
        <v>25778</v>
      </c>
    </row>
    <row r="13895" spans="1:2" x14ac:dyDescent="0.25">
      <c r="A13895" t="s">
        <v>25779</v>
      </c>
      <c r="B13895" t="s">
        <v>25780</v>
      </c>
    </row>
    <row r="13896" spans="1:2" x14ac:dyDescent="0.25">
      <c r="A13896" t="s">
        <v>25781</v>
      </c>
      <c r="B13896" t="s">
        <v>25782</v>
      </c>
    </row>
    <row r="13897" spans="1:2" x14ac:dyDescent="0.25">
      <c r="A13897" t="s">
        <v>25783</v>
      </c>
      <c r="B13897" t="s">
        <v>25784</v>
      </c>
    </row>
    <row r="13898" spans="1:2" x14ac:dyDescent="0.25">
      <c r="A13898" t="s">
        <v>25785</v>
      </c>
      <c r="B13898" t="s">
        <v>25786</v>
      </c>
    </row>
    <row r="13899" spans="1:2" x14ac:dyDescent="0.25">
      <c r="A13899" t="s">
        <v>25787</v>
      </c>
      <c r="B13899" t="s">
        <v>25788</v>
      </c>
    </row>
    <row r="13900" spans="1:2" x14ac:dyDescent="0.25">
      <c r="A13900" t="s">
        <v>25789</v>
      </c>
      <c r="B13900" t="s">
        <v>25790</v>
      </c>
    </row>
    <row r="13901" spans="1:2" x14ac:dyDescent="0.25">
      <c r="A13901" t="s">
        <v>25791</v>
      </c>
      <c r="B13901" t="s">
        <v>25792</v>
      </c>
    </row>
    <row r="13902" spans="1:2" x14ac:dyDescent="0.25">
      <c r="A13902" t="s">
        <v>25793</v>
      </c>
      <c r="B13902" t="s">
        <v>25794</v>
      </c>
    </row>
    <row r="13903" spans="1:2" x14ac:dyDescent="0.25">
      <c r="A13903" t="s">
        <v>25795</v>
      </c>
      <c r="B13903" t="s">
        <v>25796</v>
      </c>
    </row>
    <row r="13904" spans="1:2" x14ac:dyDescent="0.25">
      <c r="A13904" t="s">
        <v>25797</v>
      </c>
      <c r="B13904" t="s">
        <v>25798</v>
      </c>
    </row>
    <row r="13905" spans="1:2" x14ac:dyDescent="0.25">
      <c r="A13905" t="s">
        <v>25799</v>
      </c>
      <c r="B13905" t="s">
        <v>25800</v>
      </c>
    </row>
    <row r="13906" spans="1:2" x14ac:dyDescent="0.25">
      <c r="A13906" t="s">
        <v>25801</v>
      </c>
      <c r="B13906" t="s">
        <v>25802</v>
      </c>
    </row>
    <row r="13907" spans="1:2" x14ac:dyDescent="0.25">
      <c r="A13907" t="s">
        <v>25803</v>
      </c>
      <c r="B13907" t="s">
        <v>25804</v>
      </c>
    </row>
    <row r="13908" spans="1:2" x14ac:dyDescent="0.25">
      <c r="A13908" t="s">
        <v>25805</v>
      </c>
      <c r="B13908" t="s">
        <v>25806</v>
      </c>
    </row>
    <row r="13909" spans="1:2" x14ac:dyDescent="0.25">
      <c r="A13909" t="s">
        <v>25807</v>
      </c>
      <c r="B13909" t="s">
        <v>25808</v>
      </c>
    </row>
    <row r="13910" spans="1:2" x14ac:dyDescent="0.25">
      <c r="A13910" t="s">
        <v>25809</v>
      </c>
      <c r="B13910" t="s">
        <v>25810</v>
      </c>
    </row>
    <row r="13911" spans="1:2" x14ac:dyDescent="0.25">
      <c r="A13911" t="s">
        <v>25811</v>
      </c>
      <c r="B13911" t="s">
        <v>25812</v>
      </c>
    </row>
    <row r="13912" spans="1:2" x14ac:dyDescent="0.25">
      <c r="A13912" t="s">
        <v>25813</v>
      </c>
      <c r="B13912" t="s">
        <v>25814</v>
      </c>
    </row>
    <row r="13913" spans="1:2" x14ac:dyDescent="0.25">
      <c r="A13913" t="s">
        <v>25815</v>
      </c>
      <c r="B13913" t="s">
        <v>25816</v>
      </c>
    </row>
    <row r="13914" spans="1:2" x14ac:dyDescent="0.25">
      <c r="A13914" t="s">
        <v>25817</v>
      </c>
      <c r="B13914" t="s">
        <v>16256</v>
      </c>
    </row>
    <row r="13915" spans="1:2" x14ac:dyDescent="0.25">
      <c r="A13915" t="s">
        <v>25818</v>
      </c>
      <c r="B13915" t="s">
        <v>25819</v>
      </c>
    </row>
    <row r="13916" spans="1:2" x14ac:dyDescent="0.25">
      <c r="A13916" t="s">
        <v>25820</v>
      </c>
      <c r="B13916" t="s">
        <v>25821</v>
      </c>
    </row>
    <row r="13917" spans="1:2" x14ac:dyDescent="0.25">
      <c r="A13917" t="s">
        <v>25822</v>
      </c>
      <c r="B13917" t="s">
        <v>25823</v>
      </c>
    </row>
    <row r="13918" spans="1:2" x14ac:dyDescent="0.25">
      <c r="A13918" t="s">
        <v>25824</v>
      </c>
      <c r="B13918" t="s">
        <v>25825</v>
      </c>
    </row>
    <row r="13919" spans="1:2" x14ac:dyDescent="0.25">
      <c r="A13919" t="s">
        <v>25826</v>
      </c>
      <c r="B13919" t="s">
        <v>25827</v>
      </c>
    </row>
    <row r="13920" spans="1:2" x14ac:dyDescent="0.25">
      <c r="A13920" t="s">
        <v>25828</v>
      </c>
      <c r="B13920" t="s">
        <v>25829</v>
      </c>
    </row>
    <row r="13921" spans="1:2" x14ac:dyDescent="0.25">
      <c r="A13921" t="s">
        <v>25830</v>
      </c>
      <c r="B13921" t="s">
        <v>25831</v>
      </c>
    </row>
    <row r="13922" spans="1:2" x14ac:dyDescent="0.25">
      <c r="A13922" t="s">
        <v>25832</v>
      </c>
      <c r="B13922" t="s">
        <v>25833</v>
      </c>
    </row>
    <row r="13923" spans="1:2" x14ac:dyDescent="0.25">
      <c r="A13923" t="s">
        <v>25834</v>
      </c>
      <c r="B13923" t="s">
        <v>25835</v>
      </c>
    </row>
    <row r="13924" spans="1:2" x14ac:dyDescent="0.25">
      <c r="A13924" t="s">
        <v>25836</v>
      </c>
      <c r="B13924" t="s">
        <v>25837</v>
      </c>
    </row>
    <row r="13925" spans="1:2" x14ac:dyDescent="0.25">
      <c r="A13925" t="s">
        <v>25838</v>
      </c>
      <c r="B13925" t="s">
        <v>25839</v>
      </c>
    </row>
    <row r="13926" spans="1:2" x14ac:dyDescent="0.25">
      <c r="A13926" t="s">
        <v>25840</v>
      </c>
      <c r="B13926" t="s">
        <v>25841</v>
      </c>
    </row>
    <row r="13927" spans="1:2" x14ac:dyDescent="0.25">
      <c r="A13927" t="s">
        <v>25842</v>
      </c>
      <c r="B13927" t="s">
        <v>25843</v>
      </c>
    </row>
    <row r="13928" spans="1:2" x14ac:dyDescent="0.25">
      <c r="A13928" t="s">
        <v>25844</v>
      </c>
      <c r="B13928" t="s">
        <v>25845</v>
      </c>
    </row>
    <row r="13929" spans="1:2" x14ac:dyDescent="0.25">
      <c r="A13929" t="s">
        <v>25846</v>
      </c>
      <c r="B13929" t="s">
        <v>25847</v>
      </c>
    </row>
    <row r="13930" spans="1:2" x14ac:dyDescent="0.25">
      <c r="A13930" t="s">
        <v>25848</v>
      </c>
      <c r="B13930" t="s">
        <v>12818</v>
      </c>
    </row>
    <row r="13931" spans="1:2" x14ac:dyDescent="0.25">
      <c r="A13931" t="s">
        <v>25849</v>
      </c>
      <c r="B13931" t="s">
        <v>25850</v>
      </c>
    </row>
    <row r="13932" spans="1:2" x14ac:dyDescent="0.25">
      <c r="A13932" t="s">
        <v>25851</v>
      </c>
      <c r="B13932" t="s">
        <v>25852</v>
      </c>
    </row>
    <row r="13933" spans="1:2" x14ac:dyDescent="0.25">
      <c r="A13933" t="s">
        <v>25853</v>
      </c>
      <c r="B13933" t="s">
        <v>25854</v>
      </c>
    </row>
    <row r="13934" spans="1:2" x14ac:dyDescent="0.25">
      <c r="A13934" t="s">
        <v>25855</v>
      </c>
      <c r="B13934" t="s">
        <v>25856</v>
      </c>
    </row>
    <row r="13935" spans="1:2" x14ac:dyDescent="0.25">
      <c r="A13935" t="s">
        <v>25857</v>
      </c>
      <c r="B13935" t="s">
        <v>25858</v>
      </c>
    </row>
    <row r="13936" spans="1:2" x14ac:dyDescent="0.25">
      <c r="A13936" t="s">
        <v>25859</v>
      </c>
      <c r="B13936" t="s">
        <v>25860</v>
      </c>
    </row>
    <row r="13937" spans="1:2" x14ac:dyDescent="0.25">
      <c r="A13937" t="s">
        <v>25861</v>
      </c>
      <c r="B13937" t="s">
        <v>12830</v>
      </c>
    </row>
    <row r="13938" spans="1:2" x14ac:dyDescent="0.25">
      <c r="A13938" t="s">
        <v>25862</v>
      </c>
      <c r="B13938" t="s">
        <v>25863</v>
      </c>
    </row>
    <row r="13939" spans="1:2" x14ac:dyDescent="0.25">
      <c r="A13939" t="s">
        <v>25864</v>
      </c>
      <c r="B13939" t="s">
        <v>25865</v>
      </c>
    </row>
    <row r="13940" spans="1:2" x14ac:dyDescent="0.25">
      <c r="A13940" t="s">
        <v>25866</v>
      </c>
      <c r="B13940" t="s">
        <v>25867</v>
      </c>
    </row>
    <row r="13941" spans="1:2" x14ac:dyDescent="0.25">
      <c r="A13941" t="s">
        <v>25868</v>
      </c>
      <c r="B13941" t="s">
        <v>25869</v>
      </c>
    </row>
    <row r="13942" spans="1:2" x14ac:dyDescent="0.25">
      <c r="A13942" t="s">
        <v>25870</v>
      </c>
      <c r="B13942" t="s">
        <v>25871</v>
      </c>
    </row>
    <row r="13943" spans="1:2" x14ac:dyDescent="0.25">
      <c r="A13943" t="s">
        <v>25872</v>
      </c>
      <c r="B13943" t="s">
        <v>25873</v>
      </c>
    </row>
    <row r="13944" spans="1:2" x14ac:dyDescent="0.25">
      <c r="A13944" t="s">
        <v>25874</v>
      </c>
      <c r="B13944" t="s">
        <v>25875</v>
      </c>
    </row>
    <row r="13945" spans="1:2" x14ac:dyDescent="0.25">
      <c r="A13945" t="s">
        <v>25876</v>
      </c>
      <c r="B13945" t="s">
        <v>15946</v>
      </c>
    </row>
    <row r="13946" spans="1:2" x14ac:dyDescent="0.25">
      <c r="A13946" t="s">
        <v>25877</v>
      </c>
      <c r="B13946" t="s">
        <v>25878</v>
      </c>
    </row>
    <row r="13947" spans="1:2" x14ac:dyDescent="0.25">
      <c r="A13947" t="s">
        <v>25879</v>
      </c>
      <c r="B13947" t="s">
        <v>12842</v>
      </c>
    </row>
    <row r="13948" spans="1:2" x14ac:dyDescent="0.25">
      <c r="A13948" t="s">
        <v>25880</v>
      </c>
      <c r="B13948" t="s">
        <v>25881</v>
      </c>
    </row>
    <row r="13949" spans="1:2" x14ac:dyDescent="0.25">
      <c r="A13949" t="s">
        <v>25882</v>
      </c>
      <c r="B13949" t="s">
        <v>12844</v>
      </c>
    </row>
    <row r="13950" spans="1:2" x14ac:dyDescent="0.25">
      <c r="A13950" t="s">
        <v>25883</v>
      </c>
      <c r="B13950" t="s">
        <v>21406</v>
      </c>
    </row>
    <row r="13951" spans="1:2" x14ac:dyDescent="0.25">
      <c r="A13951" t="s">
        <v>25884</v>
      </c>
      <c r="B13951" t="s">
        <v>16973</v>
      </c>
    </row>
    <row r="13952" spans="1:2" x14ac:dyDescent="0.25">
      <c r="A13952" t="s">
        <v>25885</v>
      </c>
      <c r="B13952" t="s">
        <v>25886</v>
      </c>
    </row>
    <row r="13953" spans="1:2" x14ac:dyDescent="0.25">
      <c r="A13953" t="s">
        <v>25887</v>
      </c>
      <c r="B13953" t="s">
        <v>25888</v>
      </c>
    </row>
    <row r="13954" spans="1:2" x14ac:dyDescent="0.25">
      <c r="A13954" t="s">
        <v>25889</v>
      </c>
      <c r="B13954" t="s">
        <v>12850</v>
      </c>
    </row>
    <row r="13955" spans="1:2" x14ac:dyDescent="0.25">
      <c r="A13955" t="s">
        <v>25890</v>
      </c>
      <c r="B13955" t="s">
        <v>25891</v>
      </c>
    </row>
    <row r="13956" spans="1:2" x14ac:dyDescent="0.25">
      <c r="A13956" t="s">
        <v>25892</v>
      </c>
      <c r="B13956" t="s">
        <v>25893</v>
      </c>
    </row>
    <row r="13957" spans="1:2" x14ac:dyDescent="0.25">
      <c r="A13957" t="s">
        <v>25894</v>
      </c>
      <c r="B13957" t="s">
        <v>12852</v>
      </c>
    </row>
    <row r="13958" spans="1:2" x14ac:dyDescent="0.25">
      <c r="A13958" t="s">
        <v>25895</v>
      </c>
      <c r="B13958" t="s">
        <v>12852</v>
      </c>
    </row>
    <row r="13959" spans="1:2" x14ac:dyDescent="0.25">
      <c r="A13959" t="s">
        <v>25896</v>
      </c>
      <c r="B13959" t="s">
        <v>21476</v>
      </c>
    </row>
    <row r="13960" spans="1:2" x14ac:dyDescent="0.25">
      <c r="A13960" t="s">
        <v>25897</v>
      </c>
      <c r="B13960" t="s">
        <v>25898</v>
      </c>
    </row>
    <row r="13961" spans="1:2" x14ac:dyDescent="0.25">
      <c r="A13961" t="s">
        <v>25899</v>
      </c>
      <c r="B13961" t="s">
        <v>25900</v>
      </c>
    </row>
    <row r="13962" spans="1:2" x14ac:dyDescent="0.25">
      <c r="A13962" t="s">
        <v>25901</v>
      </c>
      <c r="B13962" t="s">
        <v>25902</v>
      </c>
    </row>
    <row r="13963" spans="1:2" x14ac:dyDescent="0.25">
      <c r="A13963" t="s">
        <v>25903</v>
      </c>
      <c r="B13963" t="s">
        <v>12872</v>
      </c>
    </row>
    <row r="13964" spans="1:2" x14ac:dyDescent="0.25">
      <c r="A13964" t="s">
        <v>25904</v>
      </c>
      <c r="B13964" t="s">
        <v>25905</v>
      </c>
    </row>
    <row r="13965" spans="1:2" x14ac:dyDescent="0.25">
      <c r="A13965" t="s">
        <v>25906</v>
      </c>
      <c r="B13965" t="s">
        <v>25907</v>
      </c>
    </row>
    <row r="13966" spans="1:2" x14ac:dyDescent="0.25">
      <c r="A13966" t="s">
        <v>25908</v>
      </c>
      <c r="B13966" t="s">
        <v>14305</v>
      </c>
    </row>
    <row r="13967" spans="1:2" x14ac:dyDescent="0.25">
      <c r="A13967" t="s">
        <v>25909</v>
      </c>
      <c r="B13967" t="s">
        <v>3876</v>
      </c>
    </row>
    <row r="13968" spans="1:2" x14ac:dyDescent="0.25">
      <c r="A13968" t="s">
        <v>25910</v>
      </c>
      <c r="B13968" t="s">
        <v>14318</v>
      </c>
    </row>
    <row r="13969" spans="1:2" x14ac:dyDescent="0.25">
      <c r="A13969" t="s">
        <v>25911</v>
      </c>
      <c r="B13969" t="s">
        <v>25912</v>
      </c>
    </row>
    <row r="13970" spans="1:2" x14ac:dyDescent="0.25">
      <c r="A13970" t="s">
        <v>25913</v>
      </c>
      <c r="B13970" t="s">
        <v>12890</v>
      </c>
    </row>
    <row r="13971" spans="1:2" x14ac:dyDescent="0.25">
      <c r="A13971" t="s">
        <v>25914</v>
      </c>
      <c r="B13971" t="s">
        <v>25915</v>
      </c>
    </row>
    <row r="13972" spans="1:2" x14ac:dyDescent="0.25">
      <c r="A13972" t="s">
        <v>25916</v>
      </c>
      <c r="B13972" t="s">
        <v>25917</v>
      </c>
    </row>
    <row r="13973" spans="1:2" x14ac:dyDescent="0.25">
      <c r="A13973" t="s">
        <v>25918</v>
      </c>
      <c r="B13973" t="s">
        <v>12900</v>
      </c>
    </row>
    <row r="13974" spans="1:2" x14ac:dyDescent="0.25">
      <c r="A13974" t="s">
        <v>25919</v>
      </c>
      <c r="B13974" t="s">
        <v>21690</v>
      </c>
    </row>
    <row r="13975" spans="1:2" x14ac:dyDescent="0.25">
      <c r="A13975" t="s">
        <v>25920</v>
      </c>
      <c r="B13975" t="s">
        <v>25921</v>
      </c>
    </row>
    <row r="13976" spans="1:2" x14ac:dyDescent="0.25">
      <c r="A13976" t="s">
        <v>25922</v>
      </c>
      <c r="B13976" t="s">
        <v>25923</v>
      </c>
    </row>
    <row r="13977" spans="1:2" x14ac:dyDescent="0.25">
      <c r="A13977" t="s">
        <v>25924</v>
      </c>
      <c r="B13977" t="s">
        <v>25925</v>
      </c>
    </row>
    <row r="13978" spans="1:2" x14ac:dyDescent="0.25">
      <c r="A13978" t="s">
        <v>25926</v>
      </c>
      <c r="B13978" t="s">
        <v>25927</v>
      </c>
    </row>
    <row r="13979" spans="1:2" x14ac:dyDescent="0.25">
      <c r="A13979" t="s">
        <v>25928</v>
      </c>
      <c r="B13979" t="s">
        <v>25929</v>
      </c>
    </row>
    <row r="13980" spans="1:2" x14ac:dyDescent="0.25">
      <c r="A13980" t="s">
        <v>25930</v>
      </c>
      <c r="B13980" t="s">
        <v>21754</v>
      </c>
    </row>
    <row r="13981" spans="1:2" x14ac:dyDescent="0.25">
      <c r="A13981" t="s">
        <v>25931</v>
      </c>
      <c r="B13981" t="s">
        <v>25932</v>
      </c>
    </row>
    <row r="13982" spans="1:2" x14ac:dyDescent="0.25">
      <c r="A13982" t="s">
        <v>25933</v>
      </c>
      <c r="B13982" t="s">
        <v>25934</v>
      </c>
    </row>
    <row r="13983" spans="1:2" x14ac:dyDescent="0.25">
      <c r="A13983" t="s">
        <v>25935</v>
      </c>
      <c r="B13983" t="s">
        <v>25936</v>
      </c>
    </row>
    <row r="13984" spans="1:2" x14ac:dyDescent="0.25">
      <c r="A13984" t="s">
        <v>25937</v>
      </c>
      <c r="B13984" t="s">
        <v>25938</v>
      </c>
    </row>
    <row r="13985" spans="1:2" x14ac:dyDescent="0.25">
      <c r="A13985" t="s">
        <v>25939</v>
      </c>
      <c r="B13985" t="s">
        <v>25940</v>
      </c>
    </row>
    <row r="13986" spans="1:2" x14ac:dyDescent="0.25">
      <c r="A13986" t="s">
        <v>25941</v>
      </c>
      <c r="B13986" t="s">
        <v>25938</v>
      </c>
    </row>
    <row r="13987" spans="1:2" x14ac:dyDescent="0.25">
      <c r="A13987" t="s">
        <v>25942</v>
      </c>
      <c r="B13987" t="s">
        <v>25943</v>
      </c>
    </row>
    <row r="13988" spans="1:2" x14ac:dyDescent="0.25">
      <c r="A13988" t="s">
        <v>25944</v>
      </c>
      <c r="B13988" t="s">
        <v>25945</v>
      </c>
    </row>
    <row r="13989" spans="1:2" x14ac:dyDescent="0.25">
      <c r="A13989" t="s">
        <v>25946</v>
      </c>
      <c r="B13989" t="s">
        <v>25947</v>
      </c>
    </row>
    <row r="13990" spans="1:2" x14ac:dyDescent="0.25">
      <c r="A13990" t="s">
        <v>25948</v>
      </c>
      <c r="B13990" t="s">
        <v>25949</v>
      </c>
    </row>
    <row r="13991" spans="1:2" x14ac:dyDescent="0.25">
      <c r="A13991" t="s">
        <v>25950</v>
      </c>
      <c r="B13991" t="s">
        <v>25951</v>
      </c>
    </row>
    <row r="13992" spans="1:2" x14ac:dyDescent="0.25">
      <c r="A13992" t="s">
        <v>25952</v>
      </c>
      <c r="B13992" t="s">
        <v>25953</v>
      </c>
    </row>
    <row r="13993" spans="1:2" x14ac:dyDescent="0.25">
      <c r="A13993" t="s">
        <v>25954</v>
      </c>
      <c r="B13993" t="s">
        <v>25955</v>
      </c>
    </row>
    <row r="13994" spans="1:2" x14ac:dyDescent="0.25">
      <c r="A13994" t="s">
        <v>25956</v>
      </c>
      <c r="B13994" t="s">
        <v>25957</v>
      </c>
    </row>
    <row r="13995" spans="1:2" x14ac:dyDescent="0.25">
      <c r="A13995" t="s">
        <v>25958</v>
      </c>
      <c r="B13995" t="s">
        <v>25959</v>
      </c>
    </row>
    <row r="13996" spans="1:2" x14ac:dyDescent="0.25">
      <c r="A13996" t="s">
        <v>25960</v>
      </c>
      <c r="B13996" t="s">
        <v>12912</v>
      </c>
    </row>
    <row r="13997" spans="1:2" x14ac:dyDescent="0.25">
      <c r="A13997" t="s">
        <v>25961</v>
      </c>
      <c r="B13997" t="s">
        <v>25962</v>
      </c>
    </row>
    <row r="13998" spans="1:2" x14ac:dyDescent="0.25">
      <c r="A13998" t="s">
        <v>25963</v>
      </c>
      <c r="B13998" t="s">
        <v>25964</v>
      </c>
    </row>
    <row r="13999" spans="1:2" x14ac:dyDescent="0.25">
      <c r="A13999" t="s">
        <v>25965</v>
      </c>
      <c r="B13999" t="s">
        <v>25966</v>
      </c>
    </row>
    <row r="14000" spans="1:2" x14ac:dyDescent="0.25">
      <c r="A14000" t="s">
        <v>25967</v>
      </c>
      <c r="B14000" t="s">
        <v>4387</v>
      </c>
    </row>
    <row r="14001" spans="1:2" x14ac:dyDescent="0.25">
      <c r="A14001" t="s">
        <v>25968</v>
      </c>
      <c r="B14001" t="s">
        <v>25969</v>
      </c>
    </row>
    <row r="14002" spans="1:2" x14ac:dyDescent="0.25">
      <c r="A14002" t="s">
        <v>25970</v>
      </c>
      <c r="B14002" t="s">
        <v>25971</v>
      </c>
    </row>
    <row r="14003" spans="1:2" x14ac:dyDescent="0.25">
      <c r="A14003" t="s">
        <v>25972</v>
      </c>
      <c r="B14003" t="s">
        <v>25973</v>
      </c>
    </row>
    <row r="14004" spans="1:2" x14ac:dyDescent="0.25">
      <c r="A14004" t="s">
        <v>25974</v>
      </c>
      <c r="B14004" t="s">
        <v>25975</v>
      </c>
    </row>
    <row r="14005" spans="1:2" x14ac:dyDescent="0.25">
      <c r="A14005" t="s">
        <v>25976</v>
      </c>
      <c r="B14005" t="s">
        <v>17720</v>
      </c>
    </row>
    <row r="14006" spans="1:2" x14ac:dyDescent="0.25">
      <c r="A14006" t="s">
        <v>25977</v>
      </c>
      <c r="B14006" t="s">
        <v>25978</v>
      </c>
    </row>
    <row r="14007" spans="1:2" x14ac:dyDescent="0.25">
      <c r="A14007" t="s">
        <v>25979</v>
      </c>
      <c r="B14007" t="s">
        <v>12928</v>
      </c>
    </row>
    <row r="14008" spans="1:2" x14ac:dyDescent="0.25">
      <c r="A14008" t="s">
        <v>25980</v>
      </c>
      <c r="B14008" t="s">
        <v>25981</v>
      </c>
    </row>
    <row r="14009" spans="1:2" x14ac:dyDescent="0.25">
      <c r="A14009" t="s">
        <v>25982</v>
      </c>
      <c r="B14009" t="s">
        <v>25983</v>
      </c>
    </row>
    <row r="14010" spans="1:2" x14ac:dyDescent="0.25">
      <c r="A14010" t="s">
        <v>25984</v>
      </c>
      <c r="B14010" t="s">
        <v>25985</v>
      </c>
    </row>
    <row r="14011" spans="1:2" x14ac:dyDescent="0.25">
      <c r="A14011" t="s">
        <v>25986</v>
      </c>
      <c r="B14011" t="s">
        <v>25987</v>
      </c>
    </row>
    <row r="14012" spans="1:2" x14ac:dyDescent="0.25">
      <c r="A14012" t="s">
        <v>25988</v>
      </c>
      <c r="B14012" t="s">
        <v>25989</v>
      </c>
    </row>
    <row r="14013" spans="1:2" x14ac:dyDescent="0.25">
      <c r="A14013" t="s">
        <v>25990</v>
      </c>
      <c r="B14013" t="s">
        <v>25991</v>
      </c>
    </row>
    <row r="14014" spans="1:2" x14ac:dyDescent="0.25">
      <c r="A14014" t="s">
        <v>25992</v>
      </c>
      <c r="B14014" t="s">
        <v>25993</v>
      </c>
    </row>
    <row r="14015" spans="1:2" x14ac:dyDescent="0.25">
      <c r="A14015" t="s">
        <v>25994</v>
      </c>
      <c r="B14015" t="s">
        <v>25995</v>
      </c>
    </row>
    <row r="14016" spans="1:2" x14ac:dyDescent="0.25">
      <c r="A14016" t="s">
        <v>25996</v>
      </c>
      <c r="B14016" t="s">
        <v>21978</v>
      </c>
    </row>
    <row r="14017" spans="1:2" x14ac:dyDescent="0.25">
      <c r="A14017" t="s">
        <v>25997</v>
      </c>
      <c r="B14017" t="s">
        <v>25998</v>
      </c>
    </row>
    <row r="14018" spans="1:2" x14ac:dyDescent="0.25">
      <c r="A14018" t="s">
        <v>25999</v>
      </c>
      <c r="B14018" t="s">
        <v>26000</v>
      </c>
    </row>
    <row r="14019" spans="1:2" x14ac:dyDescent="0.25">
      <c r="A14019" t="s">
        <v>26001</v>
      </c>
      <c r="B14019" t="s">
        <v>26002</v>
      </c>
    </row>
    <row r="14020" spans="1:2" x14ac:dyDescent="0.25">
      <c r="A14020" t="s">
        <v>26003</v>
      </c>
      <c r="B14020" t="s">
        <v>26004</v>
      </c>
    </row>
    <row r="14021" spans="1:2" x14ac:dyDescent="0.25">
      <c r="A14021" t="s">
        <v>26005</v>
      </c>
      <c r="B14021" t="s">
        <v>26006</v>
      </c>
    </row>
    <row r="14022" spans="1:2" x14ac:dyDescent="0.25">
      <c r="A14022" t="s">
        <v>26007</v>
      </c>
      <c r="B14022" t="s">
        <v>26008</v>
      </c>
    </row>
    <row r="14023" spans="1:2" x14ac:dyDescent="0.25">
      <c r="A14023" t="s">
        <v>26009</v>
      </c>
      <c r="B14023" t="s">
        <v>26010</v>
      </c>
    </row>
    <row r="14024" spans="1:2" x14ac:dyDescent="0.25">
      <c r="A14024" t="s">
        <v>26011</v>
      </c>
      <c r="B14024" t="s">
        <v>26012</v>
      </c>
    </row>
    <row r="14025" spans="1:2" x14ac:dyDescent="0.25">
      <c r="A14025" t="s">
        <v>26013</v>
      </c>
      <c r="B14025" t="s">
        <v>26014</v>
      </c>
    </row>
    <row r="14026" spans="1:2" x14ac:dyDescent="0.25">
      <c r="A14026" t="s">
        <v>26015</v>
      </c>
      <c r="B14026" t="s">
        <v>26016</v>
      </c>
    </row>
    <row r="14027" spans="1:2" x14ac:dyDescent="0.25">
      <c r="A14027" t="s">
        <v>26017</v>
      </c>
      <c r="B14027" t="s">
        <v>26018</v>
      </c>
    </row>
    <row r="14028" spans="1:2" x14ac:dyDescent="0.25">
      <c r="A14028" t="s">
        <v>26019</v>
      </c>
      <c r="B14028" t="s">
        <v>26020</v>
      </c>
    </row>
    <row r="14029" spans="1:2" x14ac:dyDescent="0.25">
      <c r="A14029" t="s">
        <v>26021</v>
      </c>
      <c r="B14029" t="s">
        <v>26022</v>
      </c>
    </row>
    <row r="14030" spans="1:2" x14ac:dyDescent="0.25">
      <c r="A14030" t="s">
        <v>26023</v>
      </c>
      <c r="B14030" t="s">
        <v>26024</v>
      </c>
    </row>
    <row r="14031" spans="1:2" x14ac:dyDescent="0.25">
      <c r="A14031" t="s">
        <v>26025</v>
      </c>
      <c r="B14031" t="s">
        <v>26026</v>
      </c>
    </row>
    <row r="14032" spans="1:2" x14ac:dyDescent="0.25">
      <c r="A14032" t="s">
        <v>26027</v>
      </c>
      <c r="B14032" t="s">
        <v>26028</v>
      </c>
    </row>
    <row r="14033" spans="1:2" x14ac:dyDescent="0.25">
      <c r="A14033" t="s">
        <v>26029</v>
      </c>
      <c r="B14033" t="s">
        <v>12946</v>
      </c>
    </row>
    <row r="14034" spans="1:2" x14ac:dyDescent="0.25">
      <c r="A14034" t="s">
        <v>26030</v>
      </c>
      <c r="B14034" t="s">
        <v>26031</v>
      </c>
    </row>
    <row r="14035" spans="1:2" x14ac:dyDescent="0.25">
      <c r="A14035" t="s">
        <v>26032</v>
      </c>
      <c r="B14035" t="s">
        <v>26033</v>
      </c>
    </row>
    <row r="14036" spans="1:2" x14ac:dyDescent="0.25">
      <c r="A14036" t="s">
        <v>26034</v>
      </c>
      <c r="B14036" t="s">
        <v>15961</v>
      </c>
    </row>
    <row r="14037" spans="1:2" x14ac:dyDescent="0.25">
      <c r="A14037" t="s">
        <v>26035</v>
      </c>
      <c r="B14037" t="s">
        <v>26036</v>
      </c>
    </row>
    <row r="14038" spans="1:2" x14ac:dyDescent="0.25">
      <c r="A14038" t="s">
        <v>26037</v>
      </c>
      <c r="B14038" t="s">
        <v>12948</v>
      </c>
    </row>
    <row r="14039" spans="1:2" x14ac:dyDescent="0.25">
      <c r="A14039" t="s">
        <v>26038</v>
      </c>
      <c r="B14039" t="s">
        <v>26039</v>
      </c>
    </row>
    <row r="14040" spans="1:2" x14ac:dyDescent="0.25">
      <c r="A14040" t="s">
        <v>26040</v>
      </c>
      <c r="B14040" t="s">
        <v>26041</v>
      </c>
    </row>
    <row r="14041" spans="1:2" x14ac:dyDescent="0.25">
      <c r="A14041" t="s">
        <v>26042</v>
      </c>
      <c r="B14041" t="s">
        <v>22909</v>
      </c>
    </row>
    <row r="14042" spans="1:2" x14ac:dyDescent="0.25">
      <c r="A14042" t="s">
        <v>26043</v>
      </c>
      <c r="B14042" t="s">
        <v>26044</v>
      </c>
    </row>
    <row r="14043" spans="1:2" x14ac:dyDescent="0.25">
      <c r="A14043" t="s">
        <v>26045</v>
      </c>
      <c r="B14043" t="s">
        <v>26046</v>
      </c>
    </row>
    <row r="14044" spans="1:2" x14ac:dyDescent="0.25">
      <c r="A14044" t="s">
        <v>26047</v>
      </c>
      <c r="B14044" t="s">
        <v>26048</v>
      </c>
    </row>
    <row r="14045" spans="1:2" x14ac:dyDescent="0.25">
      <c r="A14045" t="s">
        <v>26049</v>
      </c>
      <c r="B14045" t="s">
        <v>26050</v>
      </c>
    </row>
    <row r="14046" spans="1:2" x14ac:dyDescent="0.25">
      <c r="A14046" t="s">
        <v>26051</v>
      </c>
      <c r="B14046" t="s">
        <v>26052</v>
      </c>
    </row>
    <row r="14047" spans="1:2" x14ac:dyDescent="0.25">
      <c r="A14047" t="s">
        <v>26053</v>
      </c>
      <c r="B14047" t="s">
        <v>12966</v>
      </c>
    </row>
    <row r="14048" spans="1:2" x14ac:dyDescent="0.25">
      <c r="A14048" t="s">
        <v>26054</v>
      </c>
      <c r="B14048" t="s">
        <v>26055</v>
      </c>
    </row>
    <row r="14049" spans="1:2" x14ac:dyDescent="0.25">
      <c r="A14049" t="s">
        <v>26056</v>
      </c>
      <c r="B14049" t="s">
        <v>12970</v>
      </c>
    </row>
    <row r="14050" spans="1:2" x14ac:dyDescent="0.25">
      <c r="A14050" t="s">
        <v>26057</v>
      </c>
      <c r="B14050" t="s">
        <v>22236</v>
      </c>
    </row>
    <row r="14051" spans="1:2" x14ac:dyDescent="0.25">
      <c r="A14051" t="s">
        <v>26058</v>
      </c>
      <c r="B14051" t="s">
        <v>26059</v>
      </c>
    </row>
    <row r="14052" spans="1:2" x14ac:dyDescent="0.25">
      <c r="A14052" t="s">
        <v>26060</v>
      </c>
      <c r="B14052" t="s">
        <v>12972</v>
      </c>
    </row>
    <row r="14053" spans="1:2" x14ac:dyDescent="0.25">
      <c r="A14053" t="s">
        <v>26061</v>
      </c>
      <c r="B14053" t="s">
        <v>22246</v>
      </c>
    </row>
    <row r="14054" spans="1:2" x14ac:dyDescent="0.25">
      <c r="A14054" t="s">
        <v>26062</v>
      </c>
      <c r="B14054" t="s">
        <v>26063</v>
      </c>
    </row>
    <row r="14055" spans="1:2" x14ac:dyDescent="0.25">
      <c r="A14055" t="s">
        <v>26064</v>
      </c>
      <c r="B14055" t="s">
        <v>26065</v>
      </c>
    </row>
    <row r="14056" spans="1:2" x14ac:dyDescent="0.25">
      <c r="A14056" t="s">
        <v>26066</v>
      </c>
      <c r="B14056" t="s">
        <v>22276</v>
      </c>
    </row>
    <row r="14057" spans="1:2" x14ac:dyDescent="0.25">
      <c r="A14057" t="s">
        <v>26067</v>
      </c>
      <c r="B14057" t="s">
        <v>26068</v>
      </c>
    </row>
    <row r="14058" spans="1:2" x14ac:dyDescent="0.25">
      <c r="A14058" t="s">
        <v>26069</v>
      </c>
      <c r="B14058" t="s">
        <v>26070</v>
      </c>
    </row>
    <row r="14059" spans="1:2" x14ac:dyDescent="0.25">
      <c r="A14059" t="s">
        <v>26071</v>
      </c>
      <c r="B14059" t="s">
        <v>26072</v>
      </c>
    </row>
    <row r="14060" spans="1:2" x14ac:dyDescent="0.25">
      <c r="A14060" t="s">
        <v>26073</v>
      </c>
      <c r="B14060" t="s">
        <v>26074</v>
      </c>
    </row>
    <row r="14061" spans="1:2" x14ac:dyDescent="0.25">
      <c r="A14061" t="s">
        <v>26075</v>
      </c>
      <c r="B14061" t="s">
        <v>26076</v>
      </c>
    </row>
    <row r="14062" spans="1:2" x14ac:dyDescent="0.25">
      <c r="A14062" t="s">
        <v>26077</v>
      </c>
      <c r="B14062" t="s">
        <v>26078</v>
      </c>
    </row>
    <row r="14063" spans="1:2" x14ac:dyDescent="0.25">
      <c r="A14063" t="s">
        <v>26079</v>
      </c>
      <c r="B14063" t="s">
        <v>26080</v>
      </c>
    </row>
    <row r="14064" spans="1:2" x14ac:dyDescent="0.25">
      <c r="A14064" t="s">
        <v>26081</v>
      </c>
      <c r="B14064" t="s">
        <v>26082</v>
      </c>
    </row>
    <row r="14065" spans="1:2" x14ac:dyDescent="0.25">
      <c r="A14065" t="s">
        <v>26083</v>
      </c>
      <c r="B14065" t="s">
        <v>26084</v>
      </c>
    </row>
    <row r="14066" spans="1:2" x14ac:dyDescent="0.25">
      <c r="A14066" t="s">
        <v>26085</v>
      </c>
      <c r="B14066" t="s">
        <v>26086</v>
      </c>
    </row>
    <row r="14067" spans="1:2" x14ac:dyDescent="0.25">
      <c r="A14067" t="s">
        <v>26087</v>
      </c>
      <c r="B14067" t="s">
        <v>26088</v>
      </c>
    </row>
    <row r="14068" spans="1:2" x14ac:dyDescent="0.25">
      <c r="A14068" t="s">
        <v>26089</v>
      </c>
      <c r="B14068" t="s">
        <v>26090</v>
      </c>
    </row>
    <row r="14069" spans="1:2" x14ac:dyDescent="0.25">
      <c r="A14069" t="s">
        <v>26091</v>
      </c>
      <c r="B14069" t="s">
        <v>26092</v>
      </c>
    </row>
    <row r="14070" spans="1:2" x14ac:dyDescent="0.25">
      <c r="A14070" t="s">
        <v>26093</v>
      </c>
      <c r="B14070" t="s">
        <v>26094</v>
      </c>
    </row>
    <row r="14071" spans="1:2" x14ac:dyDescent="0.25">
      <c r="A14071" t="s">
        <v>26095</v>
      </c>
      <c r="B14071" t="s">
        <v>26096</v>
      </c>
    </row>
    <row r="14072" spans="1:2" x14ac:dyDescent="0.25">
      <c r="A14072" t="s">
        <v>26097</v>
      </c>
      <c r="B14072" t="s">
        <v>26098</v>
      </c>
    </row>
    <row r="14073" spans="1:2" x14ac:dyDescent="0.25">
      <c r="A14073" t="s">
        <v>26099</v>
      </c>
      <c r="B14073" t="s">
        <v>26100</v>
      </c>
    </row>
    <row r="14074" spans="1:2" x14ac:dyDescent="0.25">
      <c r="A14074" t="s">
        <v>26101</v>
      </c>
      <c r="B14074" t="s">
        <v>26102</v>
      </c>
    </row>
    <row r="14075" spans="1:2" x14ac:dyDescent="0.25">
      <c r="A14075" t="s">
        <v>26103</v>
      </c>
      <c r="B14075" t="s">
        <v>26104</v>
      </c>
    </row>
    <row r="14076" spans="1:2" x14ac:dyDescent="0.25">
      <c r="A14076" t="s">
        <v>26105</v>
      </c>
      <c r="B14076" t="s">
        <v>26106</v>
      </c>
    </row>
    <row r="14077" spans="1:2" x14ac:dyDescent="0.25">
      <c r="A14077" t="s">
        <v>26107</v>
      </c>
      <c r="B14077" t="s">
        <v>26108</v>
      </c>
    </row>
    <row r="14078" spans="1:2" x14ac:dyDescent="0.25">
      <c r="A14078" t="s">
        <v>26109</v>
      </c>
      <c r="B14078" t="s">
        <v>26110</v>
      </c>
    </row>
    <row r="14079" spans="1:2" x14ac:dyDescent="0.25">
      <c r="A14079" t="s">
        <v>26111</v>
      </c>
      <c r="B14079" t="s">
        <v>26112</v>
      </c>
    </row>
    <row r="14080" spans="1:2" x14ac:dyDescent="0.25">
      <c r="A14080" t="s">
        <v>26113</v>
      </c>
      <c r="B14080" t="s">
        <v>26114</v>
      </c>
    </row>
    <row r="14081" spans="1:2" x14ac:dyDescent="0.25">
      <c r="A14081" t="s">
        <v>26115</v>
      </c>
      <c r="B14081" t="s">
        <v>26116</v>
      </c>
    </row>
    <row r="14082" spans="1:2" x14ac:dyDescent="0.25">
      <c r="A14082" t="s">
        <v>26117</v>
      </c>
      <c r="B14082" t="s">
        <v>26118</v>
      </c>
    </row>
    <row r="14083" spans="1:2" x14ac:dyDescent="0.25">
      <c r="A14083" t="s">
        <v>26119</v>
      </c>
      <c r="B14083" t="s">
        <v>26120</v>
      </c>
    </row>
    <row r="14084" spans="1:2" x14ac:dyDescent="0.25">
      <c r="A14084" t="s">
        <v>26121</v>
      </c>
      <c r="B14084" t="s">
        <v>26122</v>
      </c>
    </row>
    <row r="14085" spans="1:2" x14ac:dyDescent="0.25">
      <c r="A14085" t="s">
        <v>26123</v>
      </c>
      <c r="B14085" t="s">
        <v>26124</v>
      </c>
    </row>
    <row r="14086" spans="1:2" x14ac:dyDescent="0.25">
      <c r="A14086" t="s">
        <v>26125</v>
      </c>
      <c r="B14086" t="s">
        <v>26126</v>
      </c>
    </row>
    <row r="14087" spans="1:2" x14ac:dyDescent="0.25">
      <c r="A14087" t="s">
        <v>26127</v>
      </c>
      <c r="B14087" t="s">
        <v>26128</v>
      </c>
    </row>
    <row r="14088" spans="1:2" x14ac:dyDescent="0.25">
      <c r="A14088" t="s">
        <v>26129</v>
      </c>
      <c r="B14088" t="s">
        <v>26130</v>
      </c>
    </row>
    <row r="14089" spans="1:2" x14ac:dyDescent="0.25">
      <c r="A14089" t="s">
        <v>26131</v>
      </c>
      <c r="B14089" t="s">
        <v>26132</v>
      </c>
    </row>
    <row r="14090" spans="1:2" x14ac:dyDescent="0.25">
      <c r="A14090" t="s">
        <v>26133</v>
      </c>
      <c r="B14090" t="s">
        <v>26134</v>
      </c>
    </row>
    <row r="14091" spans="1:2" x14ac:dyDescent="0.25">
      <c r="A14091" t="s">
        <v>26135</v>
      </c>
      <c r="B14091" t="s">
        <v>26136</v>
      </c>
    </row>
    <row r="14092" spans="1:2" x14ac:dyDescent="0.25">
      <c r="A14092" t="s">
        <v>26137</v>
      </c>
      <c r="B14092" t="s">
        <v>26138</v>
      </c>
    </row>
    <row r="14093" spans="1:2" x14ac:dyDescent="0.25">
      <c r="A14093" t="s">
        <v>26139</v>
      </c>
      <c r="B14093" t="s">
        <v>26140</v>
      </c>
    </row>
    <row r="14094" spans="1:2" x14ac:dyDescent="0.25">
      <c r="A14094" t="s">
        <v>26141</v>
      </c>
      <c r="B14094" t="s">
        <v>26142</v>
      </c>
    </row>
    <row r="14095" spans="1:2" x14ac:dyDescent="0.25">
      <c r="A14095" t="s">
        <v>26143</v>
      </c>
      <c r="B14095" t="s">
        <v>26144</v>
      </c>
    </row>
    <row r="14096" spans="1:2" x14ac:dyDescent="0.25">
      <c r="A14096" t="s">
        <v>26145</v>
      </c>
      <c r="B14096" t="s">
        <v>26146</v>
      </c>
    </row>
    <row r="14097" spans="1:2" x14ac:dyDescent="0.25">
      <c r="A14097" t="s">
        <v>26147</v>
      </c>
      <c r="B14097" t="s">
        <v>26148</v>
      </c>
    </row>
    <row r="14098" spans="1:2" x14ac:dyDescent="0.25">
      <c r="A14098" t="s">
        <v>26149</v>
      </c>
      <c r="B14098" t="s">
        <v>26150</v>
      </c>
    </row>
    <row r="14099" spans="1:2" x14ac:dyDescent="0.25">
      <c r="A14099" t="s">
        <v>26151</v>
      </c>
      <c r="B14099" t="s">
        <v>26152</v>
      </c>
    </row>
    <row r="14100" spans="1:2" x14ac:dyDescent="0.25">
      <c r="A14100" t="s">
        <v>26153</v>
      </c>
      <c r="B14100" t="s">
        <v>26154</v>
      </c>
    </row>
    <row r="14101" spans="1:2" x14ac:dyDescent="0.25">
      <c r="A14101" t="s">
        <v>26155</v>
      </c>
      <c r="B14101" t="s">
        <v>26156</v>
      </c>
    </row>
    <row r="14102" spans="1:2" x14ac:dyDescent="0.25">
      <c r="A14102" t="s">
        <v>26157</v>
      </c>
      <c r="B14102" t="s">
        <v>26158</v>
      </c>
    </row>
    <row r="14103" spans="1:2" x14ac:dyDescent="0.25">
      <c r="A14103" t="s">
        <v>26159</v>
      </c>
      <c r="B14103" t="s">
        <v>26160</v>
      </c>
    </row>
    <row r="14104" spans="1:2" x14ac:dyDescent="0.25">
      <c r="A14104" t="s">
        <v>26161</v>
      </c>
      <c r="B14104" t="s">
        <v>26162</v>
      </c>
    </row>
    <row r="14105" spans="1:2" x14ac:dyDescent="0.25">
      <c r="A14105" t="s">
        <v>26163</v>
      </c>
      <c r="B14105" t="s">
        <v>26164</v>
      </c>
    </row>
    <row r="14106" spans="1:2" x14ac:dyDescent="0.25">
      <c r="A14106" t="s">
        <v>26165</v>
      </c>
      <c r="B14106" t="s">
        <v>26166</v>
      </c>
    </row>
    <row r="14107" spans="1:2" x14ac:dyDescent="0.25">
      <c r="A14107" t="s">
        <v>26167</v>
      </c>
      <c r="B14107" t="s">
        <v>26168</v>
      </c>
    </row>
    <row r="14108" spans="1:2" x14ac:dyDescent="0.25">
      <c r="A14108" t="s">
        <v>26169</v>
      </c>
      <c r="B14108" t="s">
        <v>26170</v>
      </c>
    </row>
    <row r="14109" spans="1:2" x14ac:dyDescent="0.25">
      <c r="A14109" t="s">
        <v>26171</v>
      </c>
      <c r="B14109" t="s">
        <v>26172</v>
      </c>
    </row>
    <row r="14110" spans="1:2" x14ac:dyDescent="0.25">
      <c r="A14110" t="s">
        <v>26173</v>
      </c>
      <c r="B14110" t="s">
        <v>26174</v>
      </c>
    </row>
    <row r="14111" spans="1:2" x14ac:dyDescent="0.25">
      <c r="A14111" t="s">
        <v>26175</v>
      </c>
      <c r="B14111" t="s">
        <v>26176</v>
      </c>
    </row>
    <row r="14112" spans="1:2" x14ac:dyDescent="0.25">
      <c r="A14112" t="s">
        <v>26177</v>
      </c>
      <c r="B14112" t="s">
        <v>26178</v>
      </c>
    </row>
    <row r="14113" spans="1:2" x14ac:dyDescent="0.25">
      <c r="A14113" t="s">
        <v>26179</v>
      </c>
      <c r="B14113" t="s">
        <v>26180</v>
      </c>
    </row>
    <row r="14114" spans="1:2" x14ac:dyDescent="0.25">
      <c r="A14114" t="s">
        <v>26181</v>
      </c>
      <c r="B14114" t="s">
        <v>26182</v>
      </c>
    </row>
    <row r="14115" spans="1:2" x14ac:dyDescent="0.25">
      <c r="A14115" t="s">
        <v>26183</v>
      </c>
      <c r="B14115" t="s">
        <v>26184</v>
      </c>
    </row>
    <row r="14116" spans="1:2" x14ac:dyDescent="0.25">
      <c r="A14116" t="s">
        <v>26185</v>
      </c>
      <c r="B14116" t="s">
        <v>26186</v>
      </c>
    </row>
    <row r="14117" spans="1:2" x14ac:dyDescent="0.25">
      <c r="A14117" t="s">
        <v>26187</v>
      </c>
      <c r="B14117" t="s">
        <v>26188</v>
      </c>
    </row>
    <row r="14118" spans="1:2" x14ac:dyDescent="0.25">
      <c r="A14118" t="s">
        <v>26189</v>
      </c>
      <c r="B14118" t="s">
        <v>26190</v>
      </c>
    </row>
    <row r="14119" spans="1:2" x14ac:dyDescent="0.25">
      <c r="A14119" t="s">
        <v>26191</v>
      </c>
      <c r="B14119" t="s">
        <v>26192</v>
      </c>
    </row>
    <row r="14120" spans="1:2" x14ac:dyDescent="0.25">
      <c r="A14120" t="s">
        <v>26193</v>
      </c>
      <c r="B14120" t="s">
        <v>26194</v>
      </c>
    </row>
    <row r="14121" spans="1:2" x14ac:dyDescent="0.25">
      <c r="A14121" t="s">
        <v>26195</v>
      </c>
      <c r="B14121" t="s">
        <v>26196</v>
      </c>
    </row>
    <row r="14122" spans="1:2" x14ac:dyDescent="0.25">
      <c r="A14122" t="s">
        <v>26197</v>
      </c>
      <c r="B14122" t="s">
        <v>26198</v>
      </c>
    </row>
    <row r="14123" spans="1:2" x14ac:dyDescent="0.25">
      <c r="A14123" t="s">
        <v>26199</v>
      </c>
      <c r="B14123" t="s">
        <v>26200</v>
      </c>
    </row>
    <row r="14124" spans="1:2" x14ac:dyDescent="0.25">
      <c r="A14124" t="s">
        <v>26201</v>
      </c>
      <c r="B14124" t="s">
        <v>26202</v>
      </c>
    </row>
    <row r="14125" spans="1:2" x14ac:dyDescent="0.25">
      <c r="A14125" t="s">
        <v>26203</v>
      </c>
      <c r="B14125" t="s">
        <v>26204</v>
      </c>
    </row>
    <row r="14126" spans="1:2" x14ac:dyDescent="0.25">
      <c r="A14126" t="s">
        <v>26205</v>
      </c>
      <c r="B14126" t="s">
        <v>26206</v>
      </c>
    </row>
    <row r="14127" spans="1:2" x14ac:dyDescent="0.25">
      <c r="A14127" t="s">
        <v>26207</v>
      </c>
      <c r="B14127" t="s">
        <v>26208</v>
      </c>
    </row>
    <row r="14128" spans="1:2" x14ac:dyDescent="0.25">
      <c r="A14128" t="s">
        <v>26209</v>
      </c>
      <c r="B14128" t="s">
        <v>26210</v>
      </c>
    </row>
    <row r="14129" spans="1:2" x14ac:dyDescent="0.25">
      <c r="A14129" t="s">
        <v>26211</v>
      </c>
      <c r="B14129" t="s">
        <v>26212</v>
      </c>
    </row>
    <row r="14130" spans="1:2" x14ac:dyDescent="0.25">
      <c r="A14130" t="s">
        <v>26213</v>
      </c>
      <c r="B14130" t="s">
        <v>26214</v>
      </c>
    </row>
    <row r="14131" spans="1:2" x14ac:dyDescent="0.25">
      <c r="A14131" t="s">
        <v>26215</v>
      </c>
      <c r="B14131" t="s">
        <v>26216</v>
      </c>
    </row>
    <row r="14132" spans="1:2" x14ac:dyDescent="0.25">
      <c r="A14132" t="s">
        <v>26217</v>
      </c>
      <c r="B14132" t="s">
        <v>26218</v>
      </c>
    </row>
    <row r="14133" spans="1:2" x14ac:dyDescent="0.25">
      <c r="A14133" t="s">
        <v>26219</v>
      </c>
      <c r="B14133" t="s">
        <v>26220</v>
      </c>
    </row>
    <row r="14134" spans="1:2" x14ac:dyDescent="0.25">
      <c r="A14134" t="s">
        <v>26221</v>
      </c>
      <c r="B14134" t="s">
        <v>26222</v>
      </c>
    </row>
    <row r="14135" spans="1:2" x14ac:dyDescent="0.25">
      <c r="A14135" t="s">
        <v>26223</v>
      </c>
      <c r="B14135" t="s">
        <v>26224</v>
      </c>
    </row>
    <row r="14136" spans="1:2" x14ac:dyDescent="0.25">
      <c r="A14136" t="s">
        <v>26225</v>
      </c>
      <c r="B14136" t="s">
        <v>26226</v>
      </c>
    </row>
    <row r="14137" spans="1:2" x14ac:dyDescent="0.25">
      <c r="A14137" t="s">
        <v>26227</v>
      </c>
      <c r="B14137" t="s">
        <v>26228</v>
      </c>
    </row>
    <row r="14138" spans="1:2" x14ac:dyDescent="0.25">
      <c r="A14138" t="s">
        <v>26229</v>
      </c>
      <c r="B14138" t="s">
        <v>26230</v>
      </c>
    </row>
    <row r="14139" spans="1:2" x14ac:dyDescent="0.25">
      <c r="A14139" t="s">
        <v>26231</v>
      </c>
      <c r="B14139" t="s">
        <v>26232</v>
      </c>
    </row>
    <row r="14140" spans="1:2" x14ac:dyDescent="0.25">
      <c r="A14140" t="s">
        <v>26233</v>
      </c>
      <c r="B14140" t="s">
        <v>26234</v>
      </c>
    </row>
    <row r="14141" spans="1:2" x14ac:dyDescent="0.25">
      <c r="A14141" t="s">
        <v>26235</v>
      </c>
      <c r="B14141" t="s">
        <v>26236</v>
      </c>
    </row>
    <row r="14142" spans="1:2" x14ac:dyDescent="0.25">
      <c r="A14142" t="s">
        <v>26237</v>
      </c>
      <c r="B14142" t="s">
        <v>26238</v>
      </c>
    </row>
    <row r="14143" spans="1:2" x14ac:dyDescent="0.25">
      <c r="A14143" t="s">
        <v>26239</v>
      </c>
      <c r="B14143" t="s">
        <v>26240</v>
      </c>
    </row>
    <row r="14144" spans="1:2" x14ac:dyDescent="0.25">
      <c r="A14144" t="s">
        <v>26241</v>
      </c>
      <c r="B14144" t="s">
        <v>26242</v>
      </c>
    </row>
    <row r="14145" spans="1:2" x14ac:dyDescent="0.25">
      <c r="A14145" t="s">
        <v>26243</v>
      </c>
      <c r="B14145" t="s">
        <v>26244</v>
      </c>
    </row>
    <row r="14146" spans="1:2" x14ac:dyDescent="0.25">
      <c r="A14146" t="s">
        <v>26245</v>
      </c>
      <c r="B14146" t="s">
        <v>26246</v>
      </c>
    </row>
    <row r="14147" spans="1:2" x14ac:dyDescent="0.25">
      <c r="A14147" t="s">
        <v>26247</v>
      </c>
      <c r="B14147" t="s">
        <v>26248</v>
      </c>
    </row>
    <row r="14148" spans="1:2" x14ac:dyDescent="0.25">
      <c r="A14148" t="s">
        <v>26249</v>
      </c>
      <c r="B14148" t="s">
        <v>26250</v>
      </c>
    </row>
    <row r="14149" spans="1:2" x14ac:dyDescent="0.25">
      <c r="A14149" t="s">
        <v>26251</v>
      </c>
      <c r="B14149" t="s">
        <v>26252</v>
      </c>
    </row>
    <row r="14150" spans="1:2" x14ac:dyDescent="0.25">
      <c r="A14150" t="s">
        <v>26253</v>
      </c>
      <c r="B14150" t="s">
        <v>26254</v>
      </c>
    </row>
    <row r="14151" spans="1:2" x14ac:dyDescent="0.25">
      <c r="A14151" t="s">
        <v>26255</v>
      </c>
      <c r="B14151" t="s">
        <v>26256</v>
      </c>
    </row>
    <row r="14152" spans="1:2" x14ac:dyDescent="0.25">
      <c r="A14152" t="s">
        <v>26257</v>
      </c>
      <c r="B14152" t="s">
        <v>26258</v>
      </c>
    </row>
    <row r="14153" spans="1:2" x14ac:dyDescent="0.25">
      <c r="A14153" t="s">
        <v>26259</v>
      </c>
      <c r="B14153" t="s">
        <v>26260</v>
      </c>
    </row>
    <row r="14154" spans="1:2" x14ac:dyDescent="0.25">
      <c r="A14154" t="s">
        <v>26261</v>
      </c>
      <c r="B14154" t="s">
        <v>26262</v>
      </c>
    </row>
    <row r="14155" spans="1:2" x14ac:dyDescent="0.25">
      <c r="A14155" t="s">
        <v>26263</v>
      </c>
      <c r="B14155" t="s">
        <v>26264</v>
      </c>
    </row>
    <row r="14156" spans="1:2" x14ac:dyDescent="0.25">
      <c r="A14156" t="s">
        <v>26265</v>
      </c>
      <c r="B14156" t="s">
        <v>26266</v>
      </c>
    </row>
    <row r="14157" spans="1:2" x14ac:dyDescent="0.25">
      <c r="A14157" t="s">
        <v>26267</v>
      </c>
      <c r="B14157" t="s">
        <v>26268</v>
      </c>
    </row>
    <row r="14158" spans="1:2" x14ac:dyDescent="0.25">
      <c r="A14158" t="s">
        <v>26269</v>
      </c>
      <c r="B14158" t="s">
        <v>26270</v>
      </c>
    </row>
    <row r="14159" spans="1:2" x14ac:dyDescent="0.25">
      <c r="A14159" t="s">
        <v>26271</v>
      </c>
      <c r="B14159" t="s">
        <v>26272</v>
      </c>
    </row>
    <row r="14160" spans="1:2" x14ac:dyDescent="0.25">
      <c r="A14160" t="s">
        <v>26273</v>
      </c>
      <c r="B14160" t="s">
        <v>26274</v>
      </c>
    </row>
    <row r="14161" spans="1:2" x14ac:dyDescent="0.25">
      <c r="A14161" t="s">
        <v>26275</v>
      </c>
      <c r="B14161" t="s">
        <v>26276</v>
      </c>
    </row>
    <row r="14162" spans="1:2" x14ac:dyDescent="0.25">
      <c r="A14162" t="s">
        <v>26277</v>
      </c>
      <c r="B14162" t="s">
        <v>26278</v>
      </c>
    </row>
    <row r="14163" spans="1:2" x14ac:dyDescent="0.25">
      <c r="A14163" t="s">
        <v>26279</v>
      </c>
      <c r="B14163" t="s">
        <v>26280</v>
      </c>
    </row>
    <row r="14164" spans="1:2" x14ac:dyDescent="0.25">
      <c r="A14164" t="s">
        <v>26281</v>
      </c>
      <c r="B14164" t="s">
        <v>26282</v>
      </c>
    </row>
    <row r="14165" spans="1:2" x14ac:dyDescent="0.25">
      <c r="A14165" t="s">
        <v>26283</v>
      </c>
      <c r="B14165" t="s">
        <v>26284</v>
      </c>
    </row>
    <row r="14166" spans="1:2" x14ac:dyDescent="0.25">
      <c r="A14166" t="s">
        <v>26285</v>
      </c>
      <c r="B14166" t="s">
        <v>26286</v>
      </c>
    </row>
    <row r="14167" spans="1:2" x14ac:dyDescent="0.25">
      <c r="A14167" t="s">
        <v>26287</v>
      </c>
      <c r="B14167" t="s">
        <v>26288</v>
      </c>
    </row>
    <row r="14168" spans="1:2" x14ac:dyDescent="0.25">
      <c r="A14168" t="s">
        <v>26289</v>
      </c>
      <c r="B14168" t="s">
        <v>26290</v>
      </c>
    </row>
    <row r="14169" spans="1:2" x14ac:dyDescent="0.25">
      <c r="A14169" t="s">
        <v>26291</v>
      </c>
      <c r="B14169" t="s">
        <v>26292</v>
      </c>
    </row>
    <row r="14170" spans="1:2" x14ac:dyDescent="0.25">
      <c r="A14170" t="s">
        <v>26293</v>
      </c>
      <c r="B14170" t="s">
        <v>26294</v>
      </c>
    </row>
    <row r="14171" spans="1:2" x14ac:dyDescent="0.25">
      <c r="A14171" t="s">
        <v>26295</v>
      </c>
      <c r="B14171" t="s">
        <v>26296</v>
      </c>
    </row>
    <row r="14172" spans="1:2" x14ac:dyDescent="0.25">
      <c r="A14172" t="s">
        <v>26297</v>
      </c>
      <c r="B14172" t="s">
        <v>26298</v>
      </c>
    </row>
    <row r="14173" spans="1:2" x14ac:dyDescent="0.25">
      <c r="A14173" t="s">
        <v>26299</v>
      </c>
      <c r="B14173" t="s">
        <v>26300</v>
      </c>
    </row>
    <row r="14174" spans="1:2" x14ac:dyDescent="0.25">
      <c r="A14174" t="s">
        <v>26301</v>
      </c>
      <c r="B14174" t="s">
        <v>26302</v>
      </c>
    </row>
    <row r="14175" spans="1:2" x14ac:dyDescent="0.25">
      <c r="A14175" t="s">
        <v>26303</v>
      </c>
      <c r="B14175" t="s">
        <v>26304</v>
      </c>
    </row>
    <row r="14176" spans="1:2" x14ac:dyDescent="0.25">
      <c r="A14176" t="s">
        <v>26305</v>
      </c>
      <c r="B14176" t="s">
        <v>26306</v>
      </c>
    </row>
    <row r="14177" spans="1:2" x14ac:dyDescent="0.25">
      <c r="A14177" t="s">
        <v>26307</v>
      </c>
      <c r="B14177" t="s">
        <v>26308</v>
      </c>
    </row>
    <row r="14178" spans="1:2" x14ac:dyDescent="0.25">
      <c r="A14178" t="s">
        <v>26309</v>
      </c>
      <c r="B14178" t="s">
        <v>26310</v>
      </c>
    </row>
    <row r="14179" spans="1:2" x14ac:dyDescent="0.25">
      <c r="A14179" t="s">
        <v>26311</v>
      </c>
      <c r="B14179" t="s">
        <v>26312</v>
      </c>
    </row>
    <row r="14180" spans="1:2" x14ac:dyDescent="0.25">
      <c r="A14180" t="s">
        <v>26313</v>
      </c>
      <c r="B14180" t="s">
        <v>26314</v>
      </c>
    </row>
    <row r="14181" spans="1:2" x14ac:dyDescent="0.25">
      <c r="A14181" t="s">
        <v>26315</v>
      </c>
      <c r="B14181" t="s">
        <v>26316</v>
      </c>
    </row>
    <row r="14182" spans="1:2" x14ac:dyDescent="0.25">
      <c r="A14182" t="s">
        <v>26317</v>
      </c>
      <c r="B14182" t="s">
        <v>26318</v>
      </c>
    </row>
    <row r="14183" spans="1:2" x14ac:dyDescent="0.25">
      <c r="A14183" t="s">
        <v>26319</v>
      </c>
      <c r="B14183" t="s">
        <v>26320</v>
      </c>
    </row>
    <row r="14184" spans="1:2" x14ac:dyDescent="0.25">
      <c r="A14184" t="s">
        <v>26321</v>
      </c>
      <c r="B14184" t="s">
        <v>26322</v>
      </c>
    </row>
    <row r="14185" spans="1:2" x14ac:dyDescent="0.25">
      <c r="A14185" t="s">
        <v>26323</v>
      </c>
      <c r="B14185" t="s">
        <v>26324</v>
      </c>
    </row>
    <row r="14186" spans="1:2" x14ac:dyDescent="0.25">
      <c r="A14186" t="s">
        <v>26325</v>
      </c>
      <c r="B14186" t="s">
        <v>26326</v>
      </c>
    </row>
    <row r="14187" spans="1:2" x14ac:dyDescent="0.25">
      <c r="A14187" t="s">
        <v>26327</v>
      </c>
      <c r="B14187" t="s">
        <v>26328</v>
      </c>
    </row>
    <row r="14188" spans="1:2" x14ac:dyDescent="0.25">
      <c r="A14188" t="s">
        <v>26329</v>
      </c>
      <c r="B14188" t="s">
        <v>26330</v>
      </c>
    </row>
    <row r="14189" spans="1:2" x14ac:dyDescent="0.25">
      <c r="A14189" t="s">
        <v>26331</v>
      </c>
      <c r="B14189" t="s">
        <v>26332</v>
      </c>
    </row>
    <row r="14190" spans="1:2" x14ac:dyDescent="0.25">
      <c r="A14190" t="s">
        <v>26333</v>
      </c>
      <c r="B14190" t="s">
        <v>26334</v>
      </c>
    </row>
    <row r="14191" spans="1:2" x14ac:dyDescent="0.25">
      <c r="A14191" t="s">
        <v>26335</v>
      </c>
      <c r="B14191" t="s">
        <v>26336</v>
      </c>
    </row>
    <row r="14192" spans="1:2" x14ac:dyDescent="0.25">
      <c r="A14192" t="s">
        <v>26337</v>
      </c>
      <c r="B14192" t="s">
        <v>26338</v>
      </c>
    </row>
    <row r="14193" spans="1:2" x14ac:dyDescent="0.25">
      <c r="A14193" t="s">
        <v>26339</v>
      </c>
      <c r="B14193" t="s">
        <v>26340</v>
      </c>
    </row>
    <row r="14194" spans="1:2" x14ac:dyDescent="0.25">
      <c r="A14194" t="s">
        <v>26341</v>
      </c>
      <c r="B14194" t="s">
        <v>26342</v>
      </c>
    </row>
    <row r="14195" spans="1:2" x14ac:dyDescent="0.25">
      <c r="A14195" t="s">
        <v>26343</v>
      </c>
      <c r="B14195" t="s">
        <v>26344</v>
      </c>
    </row>
    <row r="14196" spans="1:2" x14ac:dyDescent="0.25">
      <c r="A14196" t="s">
        <v>26345</v>
      </c>
      <c r="B14196" t="s">
        <v>26346</v>
      </c>
    </row>
    <row r="14197" spans="1:2" x14ac:dyDescent="0.25">
      <c r="A14197" t="s">
        <v>26347</v>
      </c>
      <c r="B14197" t="s">
        <v>26348</v>
      </c>
    </row>
    <row r="14198" spans="1:2" x14ac:dyDescent="0.25">
      <c r="A14198" t="s">
        <v>26349</v>
      </c>
      <c r="B14198" t="s">
        <v>26350</v>
      </c>
    </row>
    <row r="14199" spans="1:2" x14ac:dyDescent="0.25">
      <c r="A14199" t="s">
        <v>26351</v>
      </c>
      <c r="B14199" t="s">
        <v>26352</v>
      </c>
    </row>
    <row r="14200" spans="1:2" x14ac:dyDescent="0.25">
      <c r="A14200" t="s">
        <v>26353</v>
      </c>
      <c r="B14200" t="s">
        <v>26354</v>
      </c>
    </row>
    <row r="14201" spans="1:2" x14ac:dyDescent="0.25">
      <c r="A14201" t="s">
        <v>26355</v>
      </c>
      <c r="B14201" t="s">
        <v>26356</v>
      </c>
    </row>
    <row r="14202" spans="1:2" x14ac:dyDescent="0.25">
      <c r="A14202" t="s">
        <v>26357</v>
      </c>
      <c r="B14202" t="s">
        <v>26358</v>
      </c>
    </row>
    <row r="14203" spans="1:2" x14ac:dyDescent="0.25">
      <c r="A14203" t="s">
        <v>26359</v>
      </c>
      <c r="B14203" t="s">
        <v>26360</v>
      </c>
    </row>
    <row r="14204" spans="1:2" x14ac:dyDescent="0.25">
      <c r="A14204" t="s">
        <v>26361</v>
      </c>
      <c r="B14204" t="s">
        <v>26362</v>
      </c>
    </row>
    <row r="14205" spans="1:2" x14ac:dyDescent="0.25">
      <c r="A14205" t="s">
        <v>26363</v>
      </c>
      <c r="B14205" t="s">
        <v>26364</v>
      </c>
    </row>
    <row r="14206" spans="1:2" x14ac:dyDescent="0.25">
      <c r="A14206" t="s">
        <v>26365</v>
      </c>
      <c r="B14206" t="s">
        <v>26366</v>
      </c>
    </row>
    <row r="14207" spans="1:2" x14ac:dyDescent="0.25">
      <c r="A14207" t="s">
        <v>26367</v>
      </c>
      <c r="B14207" t="s">
        <v>26368</v>
      </c>
    </row>
    <row r="14208" spans="1:2" x14ac:dyDescent="0.25">
      <c r="A14208" t="s">
        <v>26369</v>
      </c>
      <c r="B14208" t="s">
        <v>26370</v>
      </c>
    </row>
    <row r="14209" spans="1:2" x14ac:dyDescent="0.25">
      <c r="A14209" t="s">
        <v>26371</v>
      </c>
      <c r="B14209" t="s">
        <v>26370</v>
      </c>
    </row>
    <row r="14210" spans="1:2" x14ac:dyDescent="0.25">
      <c r="A14210" t="s">
        <v>26372</v>
      </c>
      <c r="B14210" t="s">
        <v>26373</v>
      </c>
    </row>
    <row r="14211" spans="1:2" x14ac:dyDescent="0.25">
      <c r="A14211" t="s">
        <v>26374</v>
      </c>
      <c r="B14211" t="s">
        <v>26375</v>
      </c>
    </row>
    <row r="14212" spans="1:2" x14ac:dyDescent="0.25">
      <c r="A14212" t="s">
        <v>26376</v>
      </c>
      <c r="B14212" t="s">
        <v>26377</v>
      </c>
    </row>
    <row r="14213" spans="1:2" x14ac:dyDescent="0.25">
      <c r="A14213" t="s">
        <v>26378</v>
      </c>
      <c r="B14213" t="s">
        <v>26379</v>
      </c>
    </row>
    <row r="14214" spans="1:2" x14ac:dyDescent="0.25">
      <c r="A14214" t="s">
        <v>26380</v>
      </c>
      <c r="B14214" t="s">
        <v>26381</v>
      </c>
    </row>
    <row r="14215" spans="1:2" x14ac:dyDescent="0.25">
      <c r="A14215" t="s">
        <v>26382</v>
      </c>
      <c r="B14215" t="s">
        <v>26383</v>
      </c>
    </row>
    <row r="14216" spans="1:2" x14ac:dyDescent="0.25">
      <c r="A14216" t="s">
        <v>26384</v>
      </c>
      <c r="B14216" t="s">
        <v>26385</v>
      </c>
    </row>
    <row r="14217" spans="1:2" x14ac:dyDescent="0.25">
      <c r="A14217" t="s">
        <v>26386</v>
      </c>
      <c r="B14217" t="s">
        <v>26387</v>
      </c>
    </row>
    <row r="14218" spans="1:2" x14ac:dyDescent="0.25">
      <c r="A14218" t="s">
        <v>26388</v>
      </c>
      <c r="B14218" t="s">
        <v>26389</v>
      </c>
    </row>
    <row r="14219" spans="1:2" x14ac:dyDescent="0.25">
      <c r="A14219" t="s">
        <v>26390</v>
      </c>
      <c r="B14219" t="s">
        <v>26391</v>
      </c>
    </row>
    <row r="14220" spans="1:2" x14ac:dyDescent="0.25">
      <c r="A14220" t="s">
        <v>26392</v>
      </c>
      <c r="B14220" t="s">
        <v>26393</v>
      </c>
    </row>
    <row r="14221" spans="1:2" x14ac:dyDescent="0.25">
      <c r="A14221" t="s">
        <v>26394</v>
      </c>
      <c r="B14221" t="s">
        <v>26395</v>
      </c>
    </row>
    <row r="14222" spans="1:2" x14ac:dyDescent="0.25">
      <c r="A14222" t="s">
        <v>26396</v>
      </c>
      <c r="B14222" t="s">
        <v>26397</v>
      </c>
    </row>
    <row r="14223" spans="1:2" x14ac:dyDescent="0.25">
      <c r="A14223" t="s">
        <v>26398</v>
      </c>
      <c r="B14223" t="s">
        <v>26399</v>
      </c>
    </row>
    <row r="14224" spans="1:2" x14ac:dyDescent="0.25">
      <c r="A14224" t="s">
        <v>26400</v>
      </c>
      <c r="B14224" t="s">
        <v>26401</v>
      </c>
    </row>
    <row r="14225" spans="1:2" x14ac:dyDescent="0.25">
      <c r="A14225" t="s">
        <v>26402</v>
      </c>
      <c r="B14225" t="s">
        <v>26403</v>
      </c>
    </row>
    <row r="14226" spans="1:2" x14ac:dyDescent="0.25">
      <c r="A14226" t="s">
        <v>26404</v>
      </c>
      <c r="B14226" t="s">
        <v>26405</v>
      </c>
    </row>
    <row r="14227" spans="1:2" x14ac:dyDescent="0.25">
      <c r="A14227" t="s">
        <v>26406</v>
      </c>
      <c r="B14227" t="s">
        <v>26405</v>
      </c>
    </row>
    <row r="14228" spans="1:2" x14ac:dyDescent="0.25">
      <c r="A14228" t="s">
        <v>26407</v>
      </c>
      <c r="B14228" t="s">
        <v>26408</v>
      </c>
    </row>
    <row r="14229" spans="1:2" x14ac:dyDescent="0.25">
      <c r="A14229" t="s">
        <v>26409</v>
      </c>
      <c r="B14229" t="s">
        <v>26410</v>
      </c>
    </row>
    <row r="14230" spans="1:2" x14ac:dyDescent="0.25">
      <c r="A14230" t="s">
        <v>26411</v>
      </c>
      <c r="B14230" t="s">
        <v>26412</v>
      </c>
    </row>
    <row r="14231" spans="1:2" x14ac:dyDescent="0.25">
      <c r="A14231" t="s">
        <v>26413</v>
      </c>
      <c r="B14231" t="s">
        <v>26414</v>
      </c>
    </row>
    <row r="14232" spans="1:2" x14ac:dyDescent="0.25">
      <c r="A14232" t="s">
        <v>26415</v>
      </c>
      <c r="B14232" t="s">
        <v>26416</v>
      </c>
    </row>
    <row r="14233" spans="1:2" x14ac:dyDescent="0.25">
      <c r="A14233" t="s">
        <v>26417</v>
      </c>
      <c r="B14233" t="s">
        <v>26418</v>
      </c>
    </row>
    <row r="14234" spans="1:2" x14ac:dyDescent="0.25">
      <c r="A14234" t="s">
        <v>26419</v>
      </c>
      <c r="B14234" t="s">
        <v>26420</v>
      </c>
    </row>
    <row r="14235" spans="1:2" x14ac:dyDescent="0.25">
      <c r="A14235" t="s">
        <v>26421</v>
      </c>
      <c r="B14235" t="s">
        <v>26422</v>
      </c>
    </row>
    <row r="14236" spans="1:2" x14ac:dyDescent="0.25">
      <c r="A14236" t="s">
        <v>26423</v>
      </c>
      <c r="B14236" t="s">
        <v>26424</v>
      </c>
    </row>
    <row r="14237" spans="1:2" x14ac:dyDescent="0.25">
      <c r="A14237" t="s">
        <v>26425</v>
      </c>
      <c r="B14237" t="s">
        <v>26426</v>
      </c>
    </row>
    <row r="14238" spans="1:2" x14ac:dyDescent="0.25">
      <c r="A14238" t="s">
        <v>26427</v>
      </c>
      <c r="B14238" t="s">
        <v>26428</v>
      </c>
    </row>
    <row r="14239" spans="1:2" x14ac:dyDescent="0.25">
      <c r="A14239" t="s">
        <v>26429</v>
      </c>
      <c r="B14239" t="s">
        <v>26430</v>
      </c>
    </row>
    <row r="14240" spans="1:2" x14ac:dyDescent="0.25">
      <c r="A14240" t="s">
        <v>26431</v>
      </c>
      <c r="B14240" t="s">
        <v>26432</v>
      </c>
    </row>
    <row r="14241" spans="1:2" x14ac:dyDescent="0.25">
      <c r="A14241" t="s">
        <v>26433</v>
      </c>
      <c r="B14241" t="s">
        <v>26434</v>
      </c>
    </row>
    <row r="14242" spans="1:2" x14ac:dyDescent="0.25">
      <c r="A14242" t="s">
        <v>26435</v>
      </c>
      <c r="B14242" t="s">
        <v>26436</v>
      </c>
    </row>
    <row r="14243" spans="1:2" x14ac:dyDescent="0.25">
      <c r="A14243" t="s">
        <v>26437</v>
      </c>
      <c r="B14243" t="s">
        <v>26438</v>
      </c>
    </row>
    <row r="14244" spans="1:2" x14ac:dyDescent="0.25">
      <c r="A14244" t="s">
        <v>26439</v>
      </c>
      <c r="B14244" t="s">
        <v>26440</v>
      </c>
    </row>
    <row r="14245" spans="1:2" x14ac:dyDescent="0.25">
      <c r="A14245" t="s">
        <v>26441</v>
      </c>
      <c r="B14245" t="s">
        <v>26442</v>
      </c>
    </row>
    <row r="14246" spans="1:2" x14ac:dyDescent="0.25">
      <c r="A14246" t="s">
        <v>26443</v>
      </c>
      <c r="B14246" t="s">
        <v>26444</v>
      </c>
    </row>
    <row r="14247" spans="1:2" x14ac:dyDescent="0.25">
      <c r="A14247" t="s">
        <v>26445</v>
      </c>
      <c r="B14247" t="s">
        <v>26446</v>
      </c>
    </row>
    <row r="14248" spans="1:2" x14ac:dyDescent="0.25">
      <c r="A14248" t="s">
        <v>26447</v>
      </c>
      <c r="B14248" t="s">
        <v>26448</v>
      </c>
    </row>
    <row r="14249" spans="1:2" x14ac:dyDescent="0.25">
      <c r="A14249" t="s">
        <v>26449</v>
      </c>
      <c r="B14249" t="s">
        <v>26450</v>
      </c>
    </row>
    <row r="14250" spans="1:2" x14ac:dyDescent="0.25">
      <c r="A14250" t="s">
        <v>26451</v>
      </c>
      <c r="B14250" t="s">
        <v>26452</v>
      </c>
    </row>
    <row r="14251" spans="1:2" x14ac:dyDescent="0.25">
      <c r="A14251" t="s">
        <v>26453</v>
      </c>
      <c r="B14251" t="s">
        <v>26452</v>
      </c>
    </row>
    <row r="14252" spans="1:2" x14ac:dyDescent="0.25">
      <c r="A14252" t="s">
        <v>26454</v>
      </c>
      <c r="B14252" t="s">
        <v>26455</v>
      </c>
    </row>
    <row r="14253" spans="1:2" x14ac:dyDescent="0.25">
      <c r="A14253" t="s">
        <v>26456</v>
      </c>
      <c r="B14253" t="s">
        <v>26457</v>
      </c>
    </row>
    <row r="14254" spans="1:2" x14ac:dyDescent="0.25">
      <c r="A14254" t="s">
        <v>26458</v>
      </c>
      <c r="B14254" t="s">
        <v>26459</v>
      </c>
    </row>
    <row r="14255" spans="1:2" x14ac:dyDescent="0.25">
      <c r="A14255" t="s">
        <v>26460</v>
      </c>
      <c r="B14255" t="s">
        <v>26461</v>
      </c>
    </row>
    <row r="14256" spans="1:2" x14ac:dyDescent="0.25">
      <c r="A14256" t="s">
        <v>26462</v>
      </c>
      <c r="B14256" t="s">
        <v>26463</v>
      </c>
    </row>
    <row r="14257" spans="1:2" x14ac:dyDescent="0.25">
      <c r="A14257" t="s">
        <v>26464</v>
      </c>
      <c r="B14257" t="s">
        <v>26465</v>
      </c>
    </row>
    <row r="14258" spans="1:2" x14ac:dyDescent="0.25">
      <c r="A14258" t="s">
        <v>26466</v>
      </c>
      <c r="B14258" t="s">
        <v>26467</v>
      </c>
    </row>
    <row r="14259" spans="1:2" x14ac:dyDescent="0.25">
      <c r="A14259" t="s">
        <v>26468</v>
      </c>
      <c r="B14259" t="s">
        <v>26469</v>
      </c>
    </row>
    <row r="14260" spans="1:2" x14ac:dyDescent="0.25">
      <c r="A14260" t="s">
        <v>26470</v>
      </c>
      <c r="B14260" t="s">
        <v>26471</v>
      </c>
    </row>
    <row r="14261" spans="1:2" x14ac:dyDescent="0.25">
      <c r="A14261" t="s">
        <v>26472</v>
      </c>
      <c r="B14261" t="s">
        <v>26473</v>
      </c>
    </row>
    <row r="14262" spans="1:2" x14ac:dyDescent="0.25">
      <c r="A14262" t="s">
        <v>26474</v>
      </c>
      <c r="B14262" t="s">
        <v>26475</v>
      </c>
    </row>
    <row r="14263" spans="1:2" x14ac:dyDescent="0.25">
      <c r="A14263" t="s">
        <v>26476</v>
      </c>
      <c r="B14263" t="s">
        <v>26477</v>
      </c>
    </row>
    <row r="14264" spans="1:2" x14ac:dyDescent="0.25">
      <c r="A14264" t="s">
        <v>26478</v>
      </c>
      <c r="B14264" t="s">
        <v>26479</v>
      </c>
    </row>
    <row r="14265" spans="1:2" x14ac:dyDescent="0.25">
      <c r="A14265" t="s">
        <v>26480</v>
      </c>
      <c r="B14265" t="s">
        <v>26481</v>
      </c>
    </row>
    <row r="14266" spans="1:2" x14ac:dyDescent="0.25">
      <c r="A14266" t="s">
        <v>26482</v>
      </c>
      <c r="B14266" t="s">
        <v>26483</v>
      </c>
    </row>
    <row r="14267" spans="1:2" x14ac:dyDescent="0.25">
      <c r="A14267" t="s">
        <v>26484</v>
      </c>
      <c r="B14267" t="s">
        <v>26485</v>
      </c>
    </row>
    <row r="14268" spans="1:2" x14ac:dyDescent="0.25">
      <c r="A14268" t="s">
        <v>27865</v>
      </c>
      <c r="B14268" t="s">
        <v>27866</v>
      </c>
    </row>
    <row r="14269" spans="1:2" x14ac:dyDescent="0.25">
      <c r="A14269" t="s">
        <v>27867</v>
      </c>
      <c r="B14269" t="s">
        <v>27868</v>
      </c>
    </row>
    <row r="14270" spans="1:2" x14ac:dyDescent="0.25">
      <c r="A14270" t="s">
        <v>27869</v>
      </c>
      <c r="B14270" t="s">
        <v>1935</v>
      </c>
    </row>
    <row r="14271" spans="1:2" x14ac:dyDescent="0.25">
      <c r="A14271" t="s">
        <v>27870</v>
      </c>
      <c r="B14271" t="s">
        <v>9319</v>
      </c>
    </row>
    <row r="14272" spans="1:2" x14ac:dyDescent="0.25">
      <c r="A14272" t="s">
        <v>27871</v>
      </c>
      <c r="B14272" t="s">
        <v>27872</v>
      </c>
    </row>
    <row r="14273" spans="1:2" x14ac:dyDescent="0.25">
      <c r="A14273" t="s">
        <v>26490</v>
      </c>
      <c r="B14273" t="s">
        <v>5228</v>
      </c>
    </row>
    <row r="14274" spans="1:2" x14ac:dyDescent="0.25">
      <c r="A14274" t="s">
        <v>26491</v>
      </c>
      <c r="B14274" t="s">
        <v>5850</v>
      </c>
    </row>
    <row r="14275" spans="1:2" x14ac:dyDescent="0.25">
      <c r="A14275" t="s">
        <v>26492</v>
      </c>
      <c r="B14275" t="s">
        <v>26493</v>
      </c>
    </row>
    <row r="14276" spans="1:2" x14ac:dyDescent="0.25">
      <c r="A14276" t="s">
        <v>26494</v>
      </c>
      <c r="B14276" t="s">
        <v>9980</v>
      </c>
    </row>
    <row r="14277" spans="1:2" x14ac:dyDescent="0.25">
      <c r="A14277" t="s">
        <v>26495</v>
      </c>
      <c r="B14277" t="s">
        <v>26496</v>
      </c>
    </row>
    <row r="14278" spans="1:2" x14ac:dyDescent="0.25">
      <c r="A14278" t="s">
        <v>26497</v>
      </c>
      <c r="B14278" t="s">
        <v>5951</v>
      </c>
    </row>
    <row r="14279" spans="1:2" x14ac:dyDescent="0.25">
      <c r="A14279" t="s">
        <v>26498</v>
      </c>
      <c r="B14279" t="s">
        <v>12374</v>
      </c>
    </row>
    <row r="14280" spans="1:2" x14ac:dyDescent="0.25">
      <c r="A14280" t="s">
        <v>26499</v>
      </c>
      <c r="B14280" t="s">
        <v>12786</v>
      </c>
    </row>
    <row r="14281" spans="1:2" x14ac:dyDescent="0.25">
      <c r="A14281" t="s">
        <v>26500</v>
      </c>
      <c r="B14281" t="s">
        <v>13452</v>
      </c>
    </row>
    <row r="14282" spans="1:2" x14ac:dyDescent="0.25">
      <c r="A14282" t="s">
        <v>26501</v>
      </c>
      <c r="B14282" t="s">
        <v>26502</v>
      </c>
    </row>
    <row r="14283" spans="1:2" x14ac:dyDescent="0.25">
      <c r="A14283" t="s">
        <v>26503</v>
      </c>
      <c r="B14283" t="s">
        <v>26504</v>
      </c>
    </row>
    <row r="14284" spans="1:2" x14ac:dyDescent="0.25">
      <c r="A14284" t="s">
        <v>26505</v>
      </c>
      <c r="B14284" t="s">
        <v>26506</v>
      </c>
    </row>
    <row r="14285" spans="1:2" x14ac:dyDescent="0.25">
      <c r="A14285" t="s">
        <v>26507</v>
      </c>
      <c r="B14285" t="s">
        <v>26508</v>
      </c>
    </row>
    <row r="14286" spans="1:2" x14ac:dyDescent="0.25">
      <c r="A14286" t="s">
        <v>26509</v>
      </c>
      <c r="B14286" t="s">
        <v>9022</v>
      </c>
    </row>
    <row r="14287" spans="1:2" x14ac:dyDescent="0.25">
      <c r="A14287" t="s">
        <v>26510</v>
      </c>
      <c r="B14287" t="s">
        <v>26511</v>
      </c>
    </row>
    <row r="14288" spans="1:2" x14ac:dyDescent="0.25">
      <c r="A14288" t="s">
        <v>26512</v>
      </c>
      <c r="B14288" t="s">
        <v>16904</v>
      </c>
    </row>
    <row r="14289" spans="1:2" x14ac:dyDescent="0.25">
      <c r="A14289" t="s">
        <v>26513</v>
      </c>
      <c r="B14289" t="s">
        <v>26514</v>
      </c>
    </row>
    <row r="14290" spans="1:2" x14ac:dyDescent="0.25">
      <c r="A14290" t="s">
        <v>26515</v>
      </c>
      <c r="B14290" t="s">
        <v>26516</v>
      </c>
    </row>
    <row r="14291" spans="1:2" x14ac:dyDescent="0.25">
      <c r="A14291" t="s">
        <v>26517</v>
      </c>
      <c r="B14291" t="s">
        <v>26518</v>
      </c>
    </row>
    <row r="14292" spans="1:2" x14ac:dyDescent="0.25">
      <c r="A14292" t="s">
        <v>26519</v>
      </c>
      <c r="B14292" t="s">
        <v>26520</v>
      </c>
    </row>
    <row r="14293" spans="1:2" x14ac:dyDescent="0.25">
      <c r="A14293" t="s">
        <v>26521</v>
      </c>
      <c r="B14293" t="s">
        <v>26522</v>
      </c>
    </row>
    <row r="14294" spans="1:2" x14ac:dyDescent="0.25">
      <c r="A14294" t="s">
        <v>26523</v>
      </c>
      <c r="B14294" t="s">
        <v>2022</v>
      </c>
    </row>
    <row r="14295" spans="1:2" x14ac:dyDescent="0.25">
      <c r="A14295" t="s">
        <v>26524</v>
      </c>
      <c r="B14295" t="s">
        <v>2022</v>
      </c>
    </row>
    <row r="14296" spans="1:2" x14ac:dyDescent="0.25">
      <c r="A14296" t="s">
        <v>26525</v>
      </c>
      <c r="B14296" t="s">
        <v>26526</v>
      </c>
    </row>
    <row r="14297" spans="1:2" x14ac:dyDescent="0.25">
      <c r="A14297" t="s">
        <v>26527</v>
      </c>
      <c r="B14297" t="s">
        <v>26528</v>
      </c>
    </row>
    <row r="14298" spans="1:2" x14ac:dyDescent="0.25">
      <c r="A14298" t="s">
        <v>26529</v>
      </c>
      <c r="B14298" t="s">
        <v>26530</v>
      </c>
    </row>
    <row r="14299" spans="1:2" x14ac:dyDescent="0.25">
      <c r="A14299" t="s">
        <v>26531</v>
      </c>
      <c r="B14299" t="s">
        <v>26532</v>
      </c>
    </row>
    <row r="14300" spans="1:2" x14ac:dyDescent="0.25">
      <c r="A14300" t="s">
        <v>26533</v>
      </c>
      <c r="B14300" t="s">
        <v>26532</v>
      </c>
    </row>
    <row r="14301" spans="1:2" x14ac:dyDescent="0.25">
      <c r="A14301" t="s">
        <v>26534</v>
      </c>
      <c r="B14301" t="s">
        <v>26535</v>
      </c>
    </row>
    <row r="14302" spans="1:2" x14ac:dyDescent="0.25">
      <c r="A14302" t="s">
        <v>26536</v>
      </c>
      <c r="B14302" t="s">
        <v>2227</v>
      </c>
    </row>
    <row r="14303" spans="1:2" x14ac:dyDescent="0.25">
      <c r="A14303" t="s">
        <v>26537</v>
      </c>
      <c r="B14303" t="s">
        <v>13035</v>
      </c>
    </row>
    <row r="14304" spans="1:2" x14ac:dyDescent="0.25">
      <c r="A14304" t="s">
        <v>26538</v>
      </c>
      <c r="B14304" t="s">
        <v>26539</v>
      </c>
    </row>
    <row r="14305" spans="1:2" x14ac:dyDescent="0.25">
      <c r="A14305" t="s">
        <v>26540</v>
      </c>
      <c r="B14305" t="s">
        <v>1746</v>
      </c>
    </row>
    <row r="14306" spans="1:2" x14ac:dyDescent="0.25">
      <c r="A14306" t="s">
        <v>26541</v>
      </c>
      <c r="B14306" t="s">
        <v>26542</v>
      </c>
    </row>
    <row r="14307" spans="1:2" x14ac:dyDescent="0.25">
      <c r="A14307" t="s">
        <v>26543</v>
      </c>
      <c r="B14307" t="s">
        <v>26544</v>
      </c>
    </row>
    <row r="14308" spans="1:2" x14ac:dyDescent="0.25">
      <c r="A14308" t="s">
        <v>26545</v>
      </c>
      <c r="B14308" t="s">
        <v>26546</v>
      </c>
    </row>
    <row r="14309" spans="1:2" x14ac:dyDescent="0.25">
      <c r="A14309" t="s">
        <v>26547</v>
      </c>
      <c r="B14309" t="s">
        <v>2348</v>
      </c>
    </row>
    <row r="14310" spans="1:2" x14ac:dyDescent="0.25">
      <c r="A14310" t="s">
        <v>26548</v>
      </c>
      <c r="B14310" t="s">
        <v>2348</v>
      </c>
    </row>
    <row r="14311" spans="1:2" x14ac:dyDescent="0.25">
      <c r="A14311" t="s">
        <v>26549</v>
      </c>
      <c r="B14311" t="s">
        <v>26550</v>
      </c>
    </row>
    <row r="14312" spans="1:2" x14ac:dyDescent="0.25">
      <c r="A14312" t="s">
        <v>26551</v>
      </c>
      <c r="B14312" t="s">
        <v>26552</v>
      </c>
    </row>
    <row r="14313" spans="1:2" x14ac:dyDescent="0.25">
      <c r="A14313" t="s">
        <v>26553</v>
      </c>
      <c r="B14313" t="s">
        <v>3512</v>
      </c>
    </row>
    <row r="14314" spans="1:2" x14ac:dyDescent="0.25">
      <c r="A14314" t="s">
        <v>26554</v>
      </c>
      <c r="B14314" t="s">
        <v>26555</v>
      </c>
    </row>
    <row r="14315" spans="1:2" x14ac:dyDescent="0.25">
      <c r="A14315" t="s">
        <v>26556</v>
      </c>
      <c r="B14315" t="s">
        <v>8803</v>
      </c>
    </row>
    <row r="14316" spans="1:2" x14ac:dyDescent="0.25">
      <c r="A14316" t="s">
        <v>26557</v>
      </c>
      <c r="B14316" t="s">
        <v>1957</v>
      </c>
    </row>
    <row r="14317" spans="1:2" x14ac:dyDescent="0.25">
      <c r="A14317" t="s">
        <v>26558</v>
      </c>
      <c r="B14317" t="s">
        <v>26559</v>
      </c>
    </row>
    <row r="14318" spans="1:2" x14ac:dyDescent="0.25">
      <c r="A14318" t="s">
        <v>26560</v>
      </c>
      <c r="B14318" t="s">
        <v>26561</v>
      </c>
    </row>
    <row r="14319" spans="1:2" x14ac:dyDescent="0.25">
      <c r="A14319" t="s">
        <v>26562</v>
      </c>
      <c r="B14319" t="s">
        <v>26563</v>
      </c>
    </row>
    <row r="14320" spans="1:2" x14ac:dyDescent="0.25">
      <c r="A14320" t="s">
        <v>26564</v>
      </c>
      <c r="B14320" t="s">
        <v>26565</v>
      </c>
    </row>
    <row r="14321" spans="1:2" x14ac:dyDescent="0.25">
      <c r="A14321" t="s">
        <v>26566</v>
      </c>
      <c r="B14321" t="s">
        <v>8540</v>
      </c>
    </row>
    <row r="14322" spans="1:2" x14ac:dyDescent="0.25">
      <c r="A14322" t="s">
        <v>26567</v>
      </c>
      <c r="B14322" t="s">
        <v>26568</v>
      </c>
    </row>
    <row r="14323" spans="1:2" x14ac:dyDescent="0.25">
      <c r="A14323" t="s">
        <v>26569</v>
      </c>
      <c r="B14323" t="s">
        <v>15425</v>
      </c>
    </row>
    <row r="14324" spans="1:2" x14ac:dyDescent="0.25">
      <c r="A14324" t="s">
        <v>26570</v>
      </c>
      <c r="B14324" t="s">
        <v>26571</v>
      </c>
    </row>
    <row r="14325" spans="1:2" x14ac:dyDescent="0.25">
      <c r="A14325" t="s">
        <v>26572</v>
      </c>
      <c r="B14325" t="s">
        <v>26573</v>
      </c>
    </row>
    <row r="14326" spans="1:2" x14ac:dyDescent="0.25">
      <c r="A14326" t="s">
        <v>26574</v>
      </c>
      <c r="B14326" t="s">
        <v>26575</v>
      </c>
    </row>
    <row r="14327" spans="1:2" x14ac:dyDescent="0.25">
      <c r="A14327" t="s">
        <v>26576</v>
      </c>
      <c r="B14327" t="s">
        <v>26577</v>
      </c>
    </row>
    <row r="14328" spans="1:2" x14ac:dyDescent="0.25">
      <c r="A14328" t="s">
        <v>26578</v>
      </c>
      <c r="B14328" t="s">
        <v>26579</v>
      </c>
    </row>
    <row r="14329" spans="1:2" x14ac:dyDescent="0.25">
      <c r="A14329" t="s">
        <v>26580</v>
      </c>
      <c r="B14329" t="s">
        <v>26581</v>
      </c>
    </row>
    <row r="14330" spans="1:2" x14ac:dyDescent="0.25">
      <c r="A14330" t="s">
        <v>26582</v>
      </c>
      <c r="B14330" t="s">
        <v>4786</v>
      </c>
    </row>
    <row r="14331" spans="1:2" x14ac:dyDescent="0.25">
      <c r="A14331" t="s">
        <v>26583</v>
      </c>
      <c r="B14331" t="s">
        <v>9194</v>
      </c>
    </row>
    <row r="14332" spans="1:2" x14ac:dyDescent="0.25">
      <c r="A14332" t="s">
        <v>26584</v>
      </c>
      <c r="B14332" t="s">
        <v>16716</v>
      </c>
    </row>
    <row r="14333" spans="1:2" x14ac:dyDescent="0.25">
      <c r="A14333" t="s">
        <v>26585</v>
      </c>
      <c r="B14333" t="s">
        <v>2280</v>
      </c>
    </row>
    <row r="14334" spans="1:2" x14ac:dyDescent="0.25">
      <c r="A14334" t="s">
        <v>26586</v>
      </c>
      <c r="B14334" t="s">
        <v>26587</v>
      </c>
    </row>
    <row r="14335" spans="1:2" x14ac:dyDescent="0.25">
      <c r="A14335" t="s">
        <v>26588</v>
      </c>
      <c r="B14335" t="s">
        <v>26589</v>
      </c>
    </row>
    <row r="14336" spans="1:2" x14ac:dyDescent="0.25">
      <c r="A14336" t="s">
        <v>26590</v>
      </c>
      <c r="B14336" t="s">
        <v>26591</v>
      </c>
    </row>
    <row r="14337" spans="1:2" x14ac:dyDescent="0.25">
      <c r="A14337" t="s">
        <v>26592</v>
      </c>
      <c r="B14337" t="s">
        <v>26593</v>
      </c>
    </row>
    <row r="14338" spans="1:2" x14ac:dyDescent="0.25">
      <c r="A14338" t="s">
        <v>26594</v>
      </c>
      <c r="B14338" t="s">
        <v>16994</v>
      </c>
    </row>
    <row r="14339" spans="1:2" x14ac:dyDescent="0.25">
      <c r="A14339" t="s">
        <v>26595</v>
      </c>
      <c r="B14339" t="s">
        <v>12331</v>
      </c>
    </row>
    <row r="14340" spans="1:2" x14ac:dyDescent="0.25">
      <c r="A14340" t="s">
        <v>26596</v>
      </c>
      <c r="B14340" t="s">
        <v>26597</v>
      </c>
    </row>
    <row r="14341" spans="1:2" x14ac:dyDescent="0.25">
      <c r="A14341" t="s">
        <v>26598</v>
      </c>
      <c r="B14341" t="s">
        <v>17506</v>
      </c>
    </row>
    <row r="14342" spans="1:2" x14ac:dyDescent="0.25">
      <c r="A14342" t="s">
        <v>26599</v>
      </c>
      <c r="B14342" t="s">
        <v>10563</v>
      </c>
    </row>
    <row r="14343" spans="1:2" x14ac:dyDescent="0.25">
      <c r="A14343" t="s">
        <v>26600</v>
      </c>
      <c r="B14343" t="s">
        <v>10314</v>
      </c>
    </row>
    <row r="14344" spans="1:2" x14ac:dyDescent="0.25">
      <c r="A14344" t="s">
        <v>26601</v>
      </c>
      <c r="B14344" t="s">
        <v>5325</v>
      </c>
    </row>
    <row r="14345" spans="1:2" x14ac:dyDescent="0.25">
      <c r="A14345" t="s">
        <v>26602</v>
      </c>
      <c r="B14345" t="s">
        <v>3187</v>
      </c>
    </row>
    <row r="14346" spans="1:2" x14ac:dyDescent="0.25">
      <c r="A14346" t="s">
        <v>26603</v>
      </c>
      <c r="B14346" t="s">
        <v>26604</v>
      </c>
    </row>
    <row r="14347" spans="1:2" x14ac:dyDescent="0.25">
      <c r="A14347" t="s">
        <v>26605</v>
      </c>
      <c r="B14347" t="s">
        <v>26606</v>
      </c>
    </row>
    <row r="14348" spans="1:2" x14ac:dyDescent="0.25">
      <c r="A14348" t="s">
        <v>26607</v>
      </c>
      <c r="B14348" t="s">
        <v>2217</v>
      </c>
    </row>
    <row r="14349" spans="1:2" x14ac:dyDescent="0.25">
      <c r="A14349" t="s">
        <v>26608</v>
      </c>
      <c r="B14349" t="s">
        <v>26609</v>
      </c>
    </row>
    <row r="14350" spans="1:2" x14ac:dyDescent="0.25">
      <c r="A14350" t="s">
        <v>26610</v>
      </c>
      <c r="B14350" t="s">
        <v>26611</v>
      </c>
    </row>
    <row r="14351" spans="1:2" x14ac:dyDescent="0.25">
      <c r="A14351" t="s">
        <v>26612</v>
      </c>
      <c r="B14351" t="s">
        <v>1945</v>
      </c>
    </row>
    <row r="14352" spans="1:2" x14ac:dyDescent="0.25">
      <c r="A14352" t="s">
        <v>26613</v>
      </c>
      <c r="B14352" t="s">
        <v>1754</v>
      </c>
    </row>
    <row r="14353" spans="1:2" x14ac:dyDescent="0.25">
      <c r="A14353" t="s">
        <v>26614</v>
      </c>
      <c r="B14353" t="s">
        <v>2415</v>
      </c>
    </row>
    <row r="14354" spans="1:2" x14ac:dyDescent="0.25">
      <c r="A14354" t="s">
        <v>26615</v>
      </c>
      <c r="B14354" t="s">
        <v>5856</v>
      </c>
    </row>
    <row r="14355" spans="1:2" x14ac:dyDescent="0.25">
      <c r="A14355" t="s">
        <v>26616</v>
      </c>
      <c r="B14355" t="s">
        <v>2447</v>
      </c>
    </row>
    <row r="14356" spans="1:2" x14ac:dyDescent="0.25">
      <c r="A14356" t="s">
        <v>26617</v>
      </c>
      <c r="B14356" t="s">
        <v>26618</v>
      </c>
    </row>
    <row r="14357" spans="1:2" x14ac:dyDescent="0.25">
      <c r="A14357" t="s">
        <v>26619</v>
      </c>
      <c r="B14357" t="s">
        <v>1963</v>
      </c>
    </row>
    <row r="14358" spans="1:2" x14ac:dyDescent="0.25">
      <c r="A14358" t="s">
        <v>26620</v>
      </c>
      <c r="B14358" t="s">
        <v>6883</v>
      </c>
    </row>
    <row r="14359" spans="1:2" x14ac:dyDescent="0.25">
      <c r="A14359" t="s">
        <v>26621</v>
      </c>
      <c r="B14359" t="s">
        <v>26622</v>
      </c>
    </row>
    <row r="14360" spans="1:2" x14ac:dyDescent="0.25">
      <c r="A14360" t="s">
        <v>26623</v>
      </c>
      <c r="B14360" t="s">
        <v>24022</v>
      </c>
    </row>
    <row r="14361" spans="1:2" x14ac:dyDescent="0.25">
      <c r="A14361" t="s">
        <v>26624</v>
      </c>
      <c r="B14361" t="s">
        <v>26625</v>
      </c>
    </row>
    <row r="14362" spans="1:2" x14ac:dyDescent="0.25">
      <c r="A14362" t="s">
        <v>26626</v>
      </c>
      <c r="B14362" t="s">
        <v>17254</v>
      </c>
    </row>
    <row r="14363" spans="1:2" x14ac:dyDescent="0.25">
      <c r="A14363" t="s">
        <v>26627</v>
      </c>
      <c r="B14363" t="s">
        <v>26628</v>
      </c>
    </row>
    <row r="14364" spans="1:2" x14ac:dyDescent="0.25">
      <c r="A14364" t="s">
        <v>26629</v>
      </c>
      <c r="B14364" t="s">
        <v>23272</v>
      </c>
    </row>
    <row r="14365" spans="1:2" x14ac:dyDescent="0.25">
      <c r="A14365" t="s">
        <v>26630</v>
      </c>
      <c r="B14365" t="s">
        <v>26631</v>
      </c>
    </row>
    <row r="14366" spans="1:2" x14ac:dyDescent="0.25">
      <c r="A14366" t="s">
        <v>26632</v>
      </c>
      <c r="B14366" t="s">
        <v>2749</v>
      </c>
    </row>
    <row r="14367" spans="1:2" x14ac:dyDescent="0.25">
      <c r="A14367" t="s">
        <v>26633</v>
      </c>
      <c r="B14367" t="s">
        <v>2488</v>
      </c>
    </row>
    <row r="14368" spans="1:2" x14ac:dyDescent="0.25">
      <c r="A14368" t="s">
        <v>26634</v>
      </c>
      <c r="B14368" t="s">
        <v>2791</v>
      </c>
    </row>
    <row r="14369" spans="1:2" x14ac:dyDescent="0.25">
      <c r="A14369" t="s">
        <v>26635</v>
      </c>
      <c r="B14369" t="s">
        <v>2902</v>
      </c>
    </row>
    <row r="14370" spans="1:2" x14ac:dyDescent="0.25">
      <c r="A14370" t="s">
        <v>26636</v>
      </c>
      <c r="B14370" t="s">
        <v>10603</v>
      </c>
    </row>
    <row r="14371" spans="1:2" x14ac:dyDescent="0.25">
      <c r="A14371" t="s">
        <v>26637</v>
      </c>
      <c r="B14371" t="s">
        <v>26638</v>
      </c>
    </row>
    <row r="14372" spans="1:2" x14ac:dyDescent="0.25">
      <c r="A14372" t="s">
        <v>26639</v>
      </c>
      <c r="B14372" t="s">
        <v>10613</v>
      </c>
    </row>
    <row r="14373" spans="1:2" x14ac:dyDescent="0.25">
      <c r="A14373" t="s">
        <v>26640</v>
      </c>
      <c r="B14373" t="s">
        <v>26641</v>
      </c>
    </row>
    <row r="14374" spans="1:2" x14ac:dyDescent="0.25">
      <c r="A14374" t="s">
        <v>26642</v>
      </c>
      <c r="B14374" t="s">
        <v>2765</v>
      </c>
    </row>
    <row r="14375" spans="1:2" x14ac:dyDescent="0.25">
      <c r="A14375" t="s">
        <v>26643</v>
      </c>
      <c r="B14375" t="s">
        <v>26644</v>
      </c>
    </row>
    <row r="14376" spans="1:2" x14ac:dyDescent="0.25">
      <c r="A14376" t="s">
        <v>26645</v>
      </c>
      <c r="B14376" t="s">
        <v>5284</v>
      </c>
    </row>
    <row r="14377" spans="1:2" x14ac:dyDescent="0.25">
      <c r="A14377" t="s">
        <v>26646</v>
      </c>
      <c r="B14377" t="s">
        <v>26647</v>
      </c>
    </row>
    <row r="14378" spans="1:2" x14ac:dyDescent="0.25">
      <c r="A14378" t="s">
        <v>26648</v>
      </c>
      <c r="B14378" t="s">
        <v>26649</v>
      </c>
    </row>
    <row r="14379" spans="1:2" x14ac:dyDescent="0.25">
      <c r="A14379" t="s">
        <v>26650</v>
      </c>
      <c r="B14379" t="s">
        <v>26651</v>
      </c>
    </row>
    <row r="14380" spans="1:2" x14ac:dyDescent="0.25">
      <c r="A14380" t="s">
        <v>26652</v>
      </c>
      <c r="B14380" t="s">
        <v>26653</v>
      </c>
    </row>
    <row r="14381" spans="1:2" x14ac:dyDescent="0.25">
      <c r="A14381" t="s">
        <v>26654</v>
      </c>
      <c r="B14381" t="s">
        <v>26655</v>
      </c>
    </row>
    <row r="14382" spans="1:2" x14ac:dyDescent="0.25">
      <c r="A14382" t="s">
        <v>26656</v>
      </c>
      <c r="B14382" t="s">
        <v>26657</v>
      </c>
    </row>
    <row r="14383" spans="1:2" x14ac:dyDescent="0.25">
      <c r="A14383" t="s">
        <v>40439</v>
      </c>
      <c r="B14383" t="s">
        <v>40440</v>
      </c>
    </row>
    <row r="14384" spans="1:2" x14ac:dyDescent="0.25">
      <c r="A14384" t="s">
        <v>26658</v>
      </c>
      <c r="B14384" t="s">
        <v>7250</v>
      </c>
    </row>
    <row r="14385" spans="1:2" x14ac:dyDescent="0.25">
      <c r="A14385" t="s">
        <v>26659</v>
      </c>
      <c r="B14385" t="s">
        <v>11327</v>
      </c>
    </row>
    <row r="14386" spans="1:2" x14ac:dyDescent="0.25">
      <c r="A14386" t="s">
        <v>26660</v>
      </c>
      <c r="B14386" t="s">
        <v>1675</v>
      </c>
    </row>
    <row r="14387" spans="1:2" x14ac:dyDescent="0.25">
      <c r="A14387" t="s">
        <v>26661</v>
      </c>
      <c r="B14387" t="s">
        <v>5858</v>
      </c>
    </row>
    <row r="14388" spans="1:2" x14ac:dyDescent="0.25">
      <c r="A14388" t="s">
        <v>26662</v>
      </c>
      <c r="B14388" t="s">
        <v>26663</v>
      </c>
    </row>
    <row r="14389" spans="1:2" x14ac:dyDescent="0.25">
      <c r="A14389" t="s">
        <v>26664</v>
      </c>
      <c r="B14389" t="s">
        <v>26665</v>
      </c>
    </row>
    <row r="14390" spans="1:2" x14ac:dyDescent="0.25">
      <c r="A14390" t="s">
        <v>26666</v>
      </c>
      <c r="B14390" t="s">
        <v>26667</v>
      </c>
    </row>
    <row r="14391" spans="1:2" x14ac:dyDescent="0.25">
      <c r="A14391" t="s">
        <v>26668</v>
      </c>
      <c r="B14391" t="s">
        <v>26669</v>
      </c>
    </row>
    <row r="14392" spans="1:2" x14ac:dyDescent="0.25">
      <c r="A14392" t="s">
        <v>26670</v>
      </c>
      <c r="B14392" t="s">
        <v>19023</v>
      </c>
    </row>
    <row r="14393" spans="1:2" x14ac:dyDescent="0.25">
      <c r="A14393" t="s">
        <v>26671</v>
      </c>
      <c r="B14393" t="s">
        <v>10026</v>
      </c>
    </row>
    <row r="14394" spans="1:2" x14ac:dyDescent="0.25">
      <c r="A14394" t="s">
        <v>26672</v>
      </c>
      <c r="B14394" t="s">
        <v>26673</v>
      </c>
    </row>
    <row r="14395" spans="1:2" x14ac:dyDescent="0.25">
      <c r="A14395" t="s">
        <v>26674</v>
      </c>
      <c r="B14395" t="s">
        <v>26675</v>
      </c>
    </row>
    <row r="14396" spans="1:2" x14ac:dyDescent="0.25">
      <c r="A14396" t="s">
        <v>26676</v>
      </c>
      <c r="B14396" t="s">
        <v>23990</v>
      </c>
    </row>
    <row r="14397" spans="1:2" x14ac:dyDescent="0.25">
      <c r="A14397" t="s">
        <v>26677</v>
      </c>
      <c r="B14397" t="s">
        <v>26678</v>
      </c>
    </row>
    <row r="14398" spans="1:2" x14ac:dyDescent="0.25">
      <c r="A14398" t="s">
        <v>26679</v>
      </c>
      <c r="B14398" t="s">
        <v>23850</v>
      </c>
    </row>
    <row r="14399" spans="1:2" x14ac:dyDescent="0.25">
      <c r="A14399" t="s">
        <v>26680</v>
      </c>
      <c r="B14399" t="s">
        <v>3184</v>
      </c>
    </row>
    <row r="14400" spans="1:2" x14ac:dyDescent="0.25">
      <c r="A14400" t="s">
        <v>26681</v>
      </c>
      <c r="B14400" t="s">
        <v>26682</v>
      </c>
    </row>
    <row r="14401" spans="1:2" x14ac:dyDescent="0.25">
      <c r="A14401" t="s">
        <v>26683</v>
      </c>
      <c r="B14401" t="s">
        <v>26684</v>
      </c>
    </row>
    <row r="14402" spans="1:2" x14ac:dyDescent="0.25">
      <c r="A14402" t="s">
        <v>26685</v>
      </c>
      <c r="B14402" t="s">
        <v>26686</v>
      </c>
    </row>
    <row r="14403" spans="1:2" x14ac:dyDescent="0.25">
      <c r="A14403" t="s">
        <v>26687</v>
      </c>
      <c r="B14403" t="s">
        <v>6060</v>
      </c>
    </row>
    <row r="14404" spans="1:2" x14ac:dyDescent="0.25">
      <c r="A14404" t="s">
        <v>26688</v>
      </c>
      <c r="B14404" t="s">
        <v>2548</v>
      </c>
    </row>
    <row r="14405" spans="1:2" x14ac:dyDescent="0.25">
      <c r="A14405" t="s">
        <v>26689</v>
      </c>
      <c r="B14405" t="s">
        <v>2548</v>
      </c>
    </row>
    <row r="14406" spans="1:2" x14ac:dyDescent="0.25">
      <c r="A14406" t="s">
        <v>26690</v>
      </c>
      <c r="B14406" t="s">
        <v>26691</v>
      </c>
    </row>
    <row r="14407" spans="1:2" x14ac:dyDescent="0.25">
      <c r="A14407" t="s">
        <v>26692</v>
      </c>
      <c r="B14407" t="s">
        <v>26693</v>
      </c>
    </row>
    <row r="14408" spans="1:2" x14ac:dyDescent="0.25">
      <c r="A14408" t="s">
        <v>26694</v>
      </c>
      <c r="B14408" t="s">
        <v>26695</v>
      </c>
    </row>
    <row r="14409" spans="1:2" x14ac:dyDescent="0.25">
      <c r="A14409" t="s">
        <v>26696</v>
      </c>
      <c r="B14409" t="s">
        <v>10072</v>
      </c>
    </row>
    <row r="14410" spans="1:2" x14ac:dyDescent="0.25">
      <c r="A14410" t="s">
        <v>26697</v>
      </c>
      <c r="B14410" t="s">
        <v>2878</v>
      </c>
    </row>
    <row r="14411" spans="1:2" x14ac:dyDescent="0.25">
      <c r="A14411" t="s">
        <v>26698</v>
      </c>
      <c r="B14411" t="s">
        <v>26699</v>
      </c>
    </row>
    <row r="14412" spans="1:2" x14ac:dyDescent="0.25">
      <c r="A14412" t="s">
        <v>26700</v>
      </c>
      <c r="B14412" t="s">
        <v>13183</v>
      </c>
    </row>
    <row r="14413" spans="1:2" x14ac:dyDescent="0.25">
      <c r="A14413" t="s">
        <v>26701</v>
      </c>
      <c r="B14413" t="s">
        <v>26702</v>
      </c>
    </row>
    <row r="14414" spans="1:2" x14ac:dyDescent="0.25">
      <c r="A14414" t="s">
        <v>26703</v>
      </c>
      <c r="B14414" t="s">
        <v>26704</v>
      </c>
    </row>
    <row r="14415" spans="1:2" x14ac:dyDescent="0.25">
      <c r="A14415" t="s">
        <v>26705</v>
      </c>
      <c r="B14415" t="s">
        <v>26706</v>
      </c>
    </row>
    <row r="14416" spans="1:2" x14ac:dyDescent="0.25">
      <c r="A14416" t="s">
        <v>26707</v>
      </c>
      <c r="B14416" t="s">
        <v>26708</v>
      </c>
    </row>
    <row r="14417" spans="1:2" x14ac:dyDescent="0.25">
      <c r="A14417" t="s">
        <v>26709</v>
      </c>
      <c r="B14417" t="s">
        <v>26710</v>
      </c>
    </row>
    <row r="14418" spans="1:2" x14ac:dyDescent="0.25">
      <c r="A14418" t="s">
        <v>26711</v>
      </c>
      <c r="B14418" t="s">
        <v>26516</v>
      </c>
    </row>
    <row r="14419" spans="1:2" x14ac:dyDescent="0.25">
      <c r="A14419" t="s">
        <v>40441</v>
      </c>
      <c r="B14419" t="s">
        <v>29404</v>
      </c>
    </row>
    <row r="14420" spans="1:2" x14ac:dyDescent="0.25">
      <c r="A14420" t="s">
        <v>26712</v>
      </c>
      <c r="B14420" t="s">
        <v>26713</v>
      </c>
    </row>
    <row r="14421" spans="1:2" x14ac:dyDescent="0.25">
      <c r="A14421" t="s">
        <v>26714</v>
      </c>
      <c r="B14421" t="s">
        <v>26713</v>
      </c>
    </row>
    <row r="14422" spans="1:2" x14ac:dyDescent="0.25">
      <c r="A14422" t="s">
        <v>26715</v>
      </c>
      <c r="B14422" t="s">
        <v>12741</v>
      </c>
    </row>
    <row r="14423" spans="1:2" x14ac:dyDescent="0.25">
      <c r="A14423" t="s">
        <v>26716</v>
      </c>
      <c r="B14423" t="s">
        <v>2820</v>
      </c>
    </row>
    <row r="14424" spans="1:2" x14ac:dyDescent="0.25">
      <c r="A14424" t="s">
        <v>26717</v>
      </c>
      <c r="B14424" t="s">
        <v>26718</v>
      </c>
    </row>
    <row r="14425" spans="1:2" x14ac:dyDescent="0.25">
      <c r="A14425" t="s">
        <v>26719</v>
      </c>
      <c r="B14425" t="s">
        <v>26720</v>
      </c>
    </row>
    <row r="14426" spans="1:2" x14ac:dyDescent="0.25">
      <c r="A14426" t="s">
        <v>26721</v>
      </c>
      <c r="B14426" t="s">
        <v>26722</v>
      </c>
    </row>
    <row r="14427" spans="1:2" x14ac:dyDescent="0.25">
      <c r="A14427" t="s">
        <v>26723</v>
      </c>
      <c r="B14427" t="s">
        <v>26724</v>
      </c>
    </row>
    <row r="14428" spans="1:2" x14ac:dyDescent="0.25">
      <c r="A14428" t="s">
        <v>26839</v>
      </c>
      <c r="B14428" t="s">
        <v>26840</v>
      </c>
    </row>
    <row r="14429" spans="1:2" x14ac:dyDescent="0.25">
      <c r="A14429" t="s">
        <v>26725</v>
      </c>
      <c r="B14429" t="s">
        <v>26726</v>
      </c>
    </row>
    <row r="14430" spans="1:2" x14ac:dyDescent="0.25">
      <c r="A14430" t="s">
        <v>26727</v>
      </c>
      <c r="B14430" t="s">
        <v>26728</v>
      </c>
    </row>
    <row r="14431" spans="1:2" x14ac:dyDescent="0.25">
      <c r="A14431" t="s">
        <v>26729</v>
      </c>
      <c r="B14431" t="s">
        <v>23763</v>
      </c>
    </row>
    <row r="14432" spans="1:2" x14ac:dyDescent="0.25">
      <c r="A14432" t="s">
        <v>26730</v>
      </c>
      <c r="B14432" t="s">
        <v>10232</v>
      </c>
    </row>
    <row r="14433" spans="1:2" x14ac:dyDescent="0.25">
      <c r="A14433" t="s">
        <v>26731</v>
      </c>
      <c r="B14433" t="s">
        <v>26732</v>
      </c>
    </row>
    <row r="14434" spans="1:2" x14ac:dyDescent="0.25">
      <c r="A14434" t="s">
        <v>26733</v>
      </c>
      <c r="B14434" t="s">
        <v>26734</v>
      </c>
    </row>
    <row r="14435" spans="1:2" x14ac:dyDescent="0.25">
      <c r="A14435" t="s">
        <v>26735</v>
      </c>
      <c r="B14435" t="s">
        <v>14368</v>
      </c>
    </row>
    <row r="14436" spans="1:2" x14ac:dyDescent="0.25">
      <c r="A14436" t="s">
        <v>26736</v>
      </c>
      <c r="B14436" t="s">
        <v>26737</v>
      </c>
    </row>
    <row r="14437" spans="1:2" x14ac:dyDescent="0.25">
      <c r="A14437" t="s">
        <v>26738</v>
      </c>
      <c r="B14437" t="s">
        <v>26739</v>
      </c>
    </row>
    <row r="14438" spans="1:2" x14ac:dyDescent="0.25">
      <c r="A14438" t="s">
        <v>26740</v>
      </c>
      <c r="B14438" t="s">
        <v>26741</v>
      </c>
    </row>
    <row r="14439" spans="1:2" x14ac:dyDescent="0.25">
      <c r="A14439" t="s">
        <v>26742</v>
      </c>
      <c r="B14439" t="s">
        <v>11975</v>
      </c>
    </row>
    <row r="14440" spans="1:2" x14ac:dyDescent="0.25">
      <c r="A14440" t="s">
        <v>26743</v>
      </c>
      <c r="B14440" t="s">
        <v>26744</v>
      </c>
    </row>
    <row r="14441" spans="1:2" x14ac:dyDescent="0.25">
      <c r="A14441" t="s">
        <v>26745</v>
      </c>
      <c r="B14441" t="s">
        <v>26746</v>
      </c>
    </row>
    <row r="14442" spans="1:2" x14ac:dyDescent="0.25">
      <c r="A14442" t="s">
        <v>26747</v>
      </c>
      <c r="B14442" t="s">
        <v>26748</v>
      </c>
    </row>
    <row r="14443" spans="1:2" x14ac:dyDescent="0.25">
      <c r="A14443" t="s">
        <v>26749</v>
      </c>
      <c r="B14443" t="s">
        <v>26750</v>
      </c>
    </row>
    <row r="14444" spans="1:2" x14ac:dyDescent="0.25">
      <c r="A14444" t="s">
        <v>26751</v>
      </c>
      <c r="B14444" t="s">
        <v>26752</v>
      </c>
    </row>
    <row r="14445" spans="1:2" x14ac:dyDescent="0.25">
      <c r="A14445" t="s">
        <v>26753</v>
      </c>
      <c r="B14445" t="s">
        <v>26754</v>
      </c>
    </row>
    <row r="14446" spans="1:2" x14ac:dyDescent="0.25">
      <c r="A14446" t="s">
        <v>26755</v>
      </c>
      <c r="B14446" t="s">
        <v>26756</v>
      </c>
    </row>
    <row r="14447" spans="1:2" x14ac:dyDescent="0.25">
      <c r="A14447" t="s">
        <v>26757</v>
      </c>
      <c r="B14447" t="s">
        <v>26758</v>
      </c>
    </row>
    <row r="14448" spans="1:2" x14ac:dyDescent="0.25">
      <c r="A14448" t="s">
        <v>26759</v>
      </c>
      <c r="B14448" t="s">
        <v>26760</v>
      </c>
    </row>
    <row r="14449" spans="1:2" x14ac:dyDescent="0.25">
      <c r="A14449" t="s">
        <v>26761</v>
      </c>
      <c r="B14449" t="s">
        <v>26762</v>
      </c>
    </row>
    <row r="14450" spans="1:2" x14ac:dyDescent="0.25">
      <c r="A14450" t="s">
        <v>26763</v>
      </c>
      <c r="B14450" t="s">
        <v>13839</v>
      </c>
    </row>
    <row r="14451" spans="1:2" x14ac:dyDescent="0.25">
      <c r="A14451" t="s">
        <v>26764</v>
      </c>
      <c r="B14451" t="s">
        <v>26765</v>
      </c>
    </row>
    <row r="14452" spans="1:2" x14ac:dyDescent="0.25">
      <c r="A14452" t="s">
        <v>26766</v>
      </c>
      <c r="B14452" t="s">
        <v>2914</v>
      </c>
    </row>
    <row r="14453" spans="1:2" x14ac:dyDescent="0.25">
      <c r="A14453" t="s">
        <v>26767</v>
      </c>
      <c r="B14453" t="s">
        <v>4017</v>
      </c>
    </row>
    <row r="14454" spans="1:2" x14ac:dyDescent="0.25">
      <c r="A14454" t="s">
        <v>26768</v>
      </c>
      <c r="B14454" t="s">
        <v>26769</v>
      </c>
    </row>
    <row r="14455" spans="1:2" x14ac:dyDescent="0.25">
      <c r="A14455" t="s">
        <v>26770</v>
      </c>
      <c r="B14455" t="s">
        <v>26771</v>
      </c>
    </row>
    <row r="14456" spans="1:2" x14ac:dyDescent="0.25">
      <c r="A14456" t="s">
        <v>26772</v>
      </c>
      <c r="B14456" t="s">
        <v>26773</v>
      </c>
    </row>
    <row r="14457" spans="1:2" x14ac:dyDescent="0.25">
      <c r="A14457" t="s">
        <v>26774</v>
      </c>
      <c r="B14457" t="s">
        <v>24751</v>
      </c>
    </row>
    <row r="14458" spans="1:2" x14ac:dyDescent="0.25">
      <c r="A14458" t="s">
        <v>26775</v>
      </c>
      <c r="B14458" t="s">
        <v>26776</v>
      </c>
    </row>
    <row r="14459" spans="1:2" x14ac:dyDescent="0.25">
      <c r="A14459" t="s">
        <v>26777</v>
      </c>
      <c r="B14459" t="s">
        <v>26778</v>
      </c>
    </row>
    <row r="14460" spans="1:2" x14ac:dyDescent="0.25">
      <c r="A14460" t="s">
        <v>26779</v>
      </c>
      <c r="B14460" t="s">
        <v>26780</v>
      </c>
    </row>
    <row r="14461" spans="1:2" x14ac:dyDescent="0.25">
      <c r="A14461" t="s">
        <v>26781</v>
      </c>
      <c r="B14461" t="s">
        <v>26782</v>
      </c>
    </row>
    <row r="14462" spans="1:2" x14ac:dyDescent="0.25">
      <c r="A14462" t="s">
        <v>26783</v>
      </c>
      <c r="B14462" t="s">
        <v>26784</v>
      </c>
    </row>
    <row r="14463" spans="1:2" x14ac:dyDescent="0.25">
      <c r="A14463" t="s">
        <v>26785</v>
      </c>
      <c r="B14463" t="s">
        <v>26786</v>
      </c>
    </row>
    <row r="14464" spans="1:2" x14ac:dyDescent="0.25">
      <c r="A14464" t="s">
        <v>26787</v>
      </c>
      <c r="B14464" t="s">
        <v>26788</v>
      </c>
    </row>
    <row r="14465" spans="1:2" x14ac:dyDescent="0.25">
      <c r="A14465" t="s">
        <v>26789</v>
      </c>
      <c r="B14465" t="s">
        <v>26790</v>
      </c>
    </row>
    <row r="14466" spans="1:2" x14ac:dyDescent="0.25">
      <c r="A14466" t="s">
        <v>26791</v>
      </c>
      <c r="B14466" t="s">
        <v>26792</v>
      </c>
    </row>
    <row r="14467" spans="1:2" x14ac:dyDescent="0.25">
      <c r="A14467" t="s">
        <v>26793</v>
      </c>
      <c r="B14467" t="s">
        <v>26794</v>
      </c>
    </row>
    <row r="14468" spans="1:2" x14ac:dyDescent="0.25">
      <c r="A14468" t="s">
        <v>26795</v>
      </c>
      <c r="B14468" t="s">
        <v>10366</v>
      </c>
    </row>
    <row r="14469" spans="1:2" x14ac:dyDescent="0.25">
      <c r="A14469" t="s">
        <v>26796</v>
      </c>
      <c r="B14469" t="s">
        <v>26797</v>
      </c>
    </row>
    <row r="14470" spans="1:2" x14ac:dyDescent="0.25">
      <c r="A14470" t="s">
        <v>26798</v>
      </c>
      <c r="B14470" t="s">
        <v>26799</v>
      </c>
    </row>
    <row r="14471" spans="1:2" x14ac:dyDescent="0.25">
      <c r="A14471" t="s">
        <v>26800</v>
      </c>
      <c r="B14471" t="s">
        <v>19623</v>
      </c>
    </row>
    <row r="14472" spans="1:2" x14ac:dyDescent="0.25">
      <c r="A14472" t="s">
        <v>26801</v>
      </c>
      <c r="B14472" t="s">
        <v>26802</v>
      </c>
    </row>
    <row r="14473" spans="1:2" x14ac:dyDescent="0.25">
      <c r="A14473" t="s">
        <v>26803</v>
      </c>
      <c r="B14473" t="s">
        <v>26804</v>
      </c>
    </row>
    <row r="14474" spans="1:2" x14ac:dyDescent="0.25">
      <c r="A14474" t="s">
        <v>26805</v>
      </c>
      <c r="B14474" t="s">
        <v>26806</v>
      </c>
    </row>
    <row r="14475" spans="1:2" x14ac:dyDescent="0.25">
      <c r="A14475" t="s">
        <v>26807</v>
      </c>
      <c r="B14475" t="s">
        <v>26808</v>
      </c>
    </row>
    <row r="14476" spans="1:2" x14ac:dyDescent="0.25">
      <c r="A14476" t="s">
        <v>26809</v>
      </c>
      <c r="B14476" t="s">
        <v>26810</v>
      </c>
    </row>
    <row r="14477" spans="1:2" x14ac:dyDescent="0.25">
      <c r="A14477" t="s">
        <v>26811</v>
      </c>
      <c r="B14477" t="s">
        <v>26812</v>
      </c>
    </row>
    <row r="14478" spans="1:2" x14ac:dyDescent="0.25">
      <c r="A14478" t="s">
        <v>26813</v>
      </c>
      <c r="B14478" t="s">
        <v>26814</v>
      </c>
    </row>
    <row r="14479" spans="1:2" x14ac:dyDescent="0.25">
      <c r="A14479" t="s">
        <v>26815</v>
      </c>
      <c r="B14479" t="s">
        <v>11353</v>
      </c>
    </row>
    <row r="14480" spans="1:2" x14ac:dyDescent="0.25">
      <c r="A14480" t="s">
        <v>26816</v>
      </c>
      <c r="B14480" t="s">
        <v>26817</v>
      </c>
    </row>
    <row r="14481" spans="1:2" x14ac:dyDescent="0.25">
      <c r="A14481" t="s">
        <v>26818</v>
      </c>
      <c r="B14481" t="s">
        <v>26819</v>
      </c>
    </row>
    <row r="14482" spans="1:2" x14ac:dyDescent="0.25">
      <c r="A14482" t="s">
        <v>26820</v>
      </c>
      <c r="B14482" t="s">
        <v>26821</v>
      </c>
    </row>
    <row r="14483" spans="1:2" x14ac:dyDescent="0.25">
      <c r="A14483" t="s">
        <v>26822</v>
      </c>
      <c r="B14483" t="s">
        <v>14818</v>
      </c>
    </row>
    <row r="14484" spans="1:2" x14ac:dyDescent="0.25">
      <c r="A14484" t="s">
        <v>26823</v>
      </c>
      <c r="B14484" t="s">
        <v>26824</v>
      </c>
    </row>
    <row r="14485" spans="1:2" x14ac:dyDescent="0.25">
      <c r="A14485" t="s">
        <v>26825</v>
      </c>
      <c r="B14485" t="s">
        <v>26826</v>
      </c>
    </row>
    <row r="14486" spans="1:2" x14ac:dyDescent="0.25">
      <c r="A14486" t="s">
        <v>26827</v>
      </c>
      <c r="B14486" t="s">
        <v>26828</v>
      </c>
    </row>
    <row r="14487" spans="1:2" x14ac:dyDescent="0.25">
      <c r="A14487" t="s">
        <v>26829</v>
      </c>
      <c r="B14487" t="s">
        <v>26830</v>
      </c>
    </row>
    <row r="14488" spans="1:2" x14ac:dyDescent="0.25">
      <c r="A14488" t="s">
        <v>26831</v>
      </c>
      <c r="B14488" t="s">
        <v>26832</v>
      </c>
    </row>
    <row r="14489" spans="1:2" x14ac:dyDescent="0.25">
      <c r="A14489" t="s">
        <v>26833</v>
      </c>
      <c r="B14489" t="s">
        <v>26834</v>
      </c>
    </row>
    <row r="14490" spans="1:2" x14ac:dyDescent="0.25">
      <c r="A14490" t="s">
        <v>26835</v>
      </c>
      <c r="B14490" t="s">
        <v>26836</v>
      </c>
    </row>
    <row r="14491" spans="1:2" x14ac:dyDescent="0.25">
      <c r="A14491" t="s">
        <v>26837</v>
      </c>
      <c r="B14491" t="s">
        <v>26838</v>
      </c>
    </row>
    <row r="14492" spans="1:2" x14ac:dyDescent="0.25">
      <c r="A14492" t="s">
        <v>26841</v>
      </c>
      <c r="B14492" t="s">
        <v>26842</v>
      </c>
    </row>
    <row r="14493" spans="1:2" x14ac:dyDescent="0.25">
      <c r="A14493" t="s">
        <v>26843</v>
      </c>
      <c r="B14493" t="s">
        <v>1947</v>
      </c>
    </row>
    <row r="14494" spans="1:2" x14ac:dyDescent="0.25">
      <c r="A14494" t="s">
        <v>26844</v>
      </c>
      <c r="B14494" t="s">
        <v>5784</v>
      </c>
    </row>
    <row r="14495" spans="1:2" x14ac:dyDescent="0.25">
      <c r="A14495" t="s">
        <v>26845</v>
      </c>
      <c r="B14495" t="s">
        <v>26846</v>
      </c>
    </row>
    <row r="14496" spans="1:2" x14ac:dyDescent="0.25">
      <c r="A14496" t="s">
        <v>26847</v>
      </c>
      <c r="B14496" t="s">
        <v>26848</v>
      </c>
    </row>
    <row r="14497" spans="1:2" x14ac:dyDescent="0.25">
      <c r="A14497" t="s">
        <v>26849</v>
      </c>
      <c r="B14497" t="s">
        <v>3532</v>
      </c>
    </row>
    <row r="14498" spans="1:2" x14ac:dyDescent="0.25">
      <c r="A14498" t="s">
        <v>26850</v>
      </c>
      <c r="B14498" t="s">
        <v>26851</v>
      </c>
    </row>
    <row r="14499" spans="1:2" x14ac:dyDescent="0.25">
      <c r="A14499" t="s">
        <v>26852</v>
      </c>
      <c r="B14499" t="s">
        <v>26851</v>
      </c>
    </row>
    <row r="14500" spans="1:2" x14ac:dyDescent="0.25">
      <c r="A14500" t="s">
        <v>26853</v>
      </c>
      <c r="B14500" t="s">
        <v>26854</v>
      </c>
    </row>
    <row r="14501" spans="1:2" x14ac:dyDescent="0.25">
      <c r="A14501" t="s">
        <v>26855</v>
      </c>
      <c r="B14501" t="s">
        <v>9956</v>
      </c>
    </row>
    <row r="14502" spans="1:2" x14ac:dyDescent="0.25">
      <c r="A14502" t="s">
        <v>26856</v>
      </c>
      <c r="B14502" t="s">
        <v>9956</v>
      </c>
    </row>
    <row r="14503" spans="1:2" x14ac:dyDescent="0.25">
      <c r="A14503" t="s">
        <v>26857</v>
      </c>
      <c r="B14503" t="s">
        <v>26858</v>
      </c>
    </row>
    <row r="14504" spans="1:2" x14ac:dyDescent="0.25">
      <c r="A14504" t="s">
        <v>26859</v>
      </c>
      <c r="B14504" t="s">
        <v>2146</v>
      </c>
    </row>
    <row r="14505" spans="1:2" x14ac:dyDescent="0.25">
      <c r="A14505" t="s">
        <v>26860</v>
      </c>
      <c r="B14505" t="s">
        <v>26861</v>
      </c>
    </row>
    <row r="14506" spans="1:2" x14ac:dyDescent="0.25">
      <c r="A14506" t="s">
        <v>26862</v>
      </c>
      <c r="B14506" t="s">
        <v>26863</v>
      </c>
    </row>
    <row r="14507" spans="1:2" x14ac:dyDescent="0.25">
      <c r="A14507" t="s">
        <v>26864</v>
      </c>
      <c r="B14507" t="s">
        <v>26865</v>
      </c>
    </row>
    <row r="14508" spans="1:2" x14ac:dyDescent="0.25">
      <c r="A14508" t="s">
        <v>26866</v>
      </c>
      <c r="B14508" t="s">
        <v>26867</v>
      </c>
    </row>
    <row r="14509" spans="1:2" x14ac:dyDescent="0.25">
      <c r="A14509" t="s">
        <v>26868</v>
      </c>
      <c r="B14509" t="s">
        <v>5731</v>
      </c>
    </row>
    <row r="14510" spans="1:2" x14ac:dyDescent="0.25">
      <c r="A14510" t="s">
        <v>26869</v>
      </c>
      <c r="B14510" t="s">
        <v>3713</v>
      </c>
    </row>
    <row r="14511" spans="1:2" x14ac:dyDescent="0.25">
      <c r="A14511" t="s">
        <v>26870</v>
      </c>
      <c r="B14511" t="s">
        <v>17879</v>
      </c>
    </row>
    <row r="14512" spans="1:2" x14ac:dyDescent="0.25">
      <c r="A14512" t="s">
        <v>26871</v>
      </c>
      <c r="B14512" t="s">
        <v>12153</v>
      </c>
    </row>
    <row r="14513" spans="1:2" x14ac:dyDescent="0.25">
      <c r="A14513" t="s">
        <v>26872</v>
      </c>
      <c r="B14513" t="s">
        <v>26873</v>
      </c>
    </row>
    <row r="14514" spans="1:2" x14ac:dyDescent="0.25">
      <c r="A14514" t="s">
        <v>26874</v>
      </c>
      <c r="B14514" t="s">
        <v>26875</v>
      </c>
    </row>
    <row r="14515" spans="1:2" x14ac:dyDescent="0.25">
      <c r="A14515" t="s">
        <v>26876</v>
      </c>
      <c r="B14515" t="s">
        <v>26877</v>
      </c>
    </row>
    <row r="14516" spans="1:2" x14ac:dyDescent="0.25">
      <c r="A14516" t="s">
        <v>26878</v>
      </c>
      <c r="B14516" t="s">
        <v>9500</v>
      </c>
    </row>
    <row r="14517" spans="1:2" x14ac:dyDescent="0.25">
      <c r="A14517" t="s">
        <v>26879</v>
      </c>
      <c r="B14517" t="s">
        <v>26880</v>
      </c>
    </row>
    <row r="14518" spans="1:2" x14ac:dyDescent="0.25">
      <c r="A14518" t="s">
        <v>26881</v>
      </c>
      <c r="B14518" t="s">
        <v>26882</v>
      </c>
    </row>
    <row r="14519" spans="1:2" x14ac:dyDescent="0.25">
      <c r="A14519" t="s">
        <v>26883</v>
      </c>
      <c r="B14519" t="s">
        <v>26884</v>
      </c>
    </row>
    <row r="14520" spans="1:2" x14ac:dyDescent="0.25">
      <c r="A14520" t="s">
        <v>26885</v>
      </c>
      <c r="B14520" t="s">
        <v>1754</v>
      </c>
    </row>
    <row r="14521" spans="1:2" x14ac:dyDescent="0.25">
      <c r="A14521" t="s">
        <v>26886</v>
      </c>
      <c r="B14521" t="s">
        <v>4114</v>
      </c>
    </row>
    <row r="14522" spans="1:2" x14ac:dyDescent="0.25">
      <c r="A14522" t="s">
        <v>26887</v>
      </c>
      <c r="B14522" t="s">
        <v>26888</v>
      </c>
    </row>
    <row r="14523" spans="1:2" x14ac:dyDescent="0.25">
      <c r="A14523" t="s">
        <v>26889</v>
      </c>
      <c r="B14523" t="s">
        <v>16298</v>
      </c>
    </row>
    <row r="14524" spans="1:2" x14ac:dyDescent="0.25">
      <c r="A14524" t="s">
        <v>26890</v>
      </c>
      <c r="B14524" t="s">
        <v>2749</v>
      </c>
    </row>
    <row r="14525" spans="1:2" x14ac:dyDescent="0.25">
      <c r="A14525" t="s">
        <v>26891</v>
      </c>
      <c r="B14525" t="s">
        <v>26892</v>
      </c>
    </row>
    <row r="14526" spans="1:2" x14ac:dyDescent="0.25">
      <c r="A14526" t="s">
        <v>26893</v>
      </c>
      <c r="B14526" t="s">
        <v>26894</v>
      </c>
    </row>
    <row r="14527" spans="1:2" x14ac:dyDescent="0.25">
      <c r="A14527" t="s">
        <v>26895</v>
      </c>
      <c r="B14527" t="s">
        <v>26896</v>
      </c>
    </row>
    <row r="14528" spans="1:2" x14ac:dyDescent="0.25">
      <c r="A14528" t="s">
        <v>26897</v>
      </c>
      <c r="B14528" t="s">
        <v>11351</v>
      </c>
    </row>
    <row r="14529" spans="1:2" x14ac:dyDescent="0.25">
      <c r="A14529" t="s">
        <v>26898</v>
      </c>
      <c r="B14529" t="s">
        <v>2210</v>
      </c>
    </row>
    <row r="14530" spans="1:2" x14ac:dyDescent="0.25">
      <c r="A14530" t="s">
        <v>26899</v>
      </c>
      <c r="B14530" t="s">
        <v>26900</v>
      </c>
    </row>
    <row r="14531" spans="1:2" x14ac:dyDescent="0.25">
      <c r="A14531" t="s">
        <v>26957</v>
      </c>
      <c r="B14531" t="s">
        <v>26958</v>
      </c>
    </row>
    <row r="14532" spans="1:2" x14ac:dyDescent="0.25">
      <c r="A14532" t="s">
        <v>26901</v>
      </c>
      <c r="B14532" t="s">
        <v>2215</v>
      </c>
    </row>
    <row r="14533" spans="1:2" x14ac:dyDescent="0.25">
      <c r="A14533" t="s">
        <v>26902</v>
      </c>
      <c r="B14533" t="s">
        <v>26903</v>
      </c>
    </row>
    <row r="14534" spans="1:2" x14ac:dyDescent="0.25">
      <c r="A14534" t="s">
        <v>26904</v>
      </c>
      <c r="B14534" t="s">
        <v>3550</v>
      </c>
    </row>
    <row r="14535" spans="1:2" x14ac:dyDescent="0.25">
      <c r="A14535" t="s">
        <v>26905</v>
      </c>
      <c r="B14535" t="s">
        <v>26906</v>
      </c>
    </row>
    <row r="14536" spans="1:2" x14ac:dyDescent="0.25">
      <c r="A14536" t="s">
        <v>26907</v>
      </c>
      <c r="B14536" t="s">
        <v>26908</v>
      </c>
    </row>
    <row r="14537" spans="1:2" x14ac:dyDescent="0.25">
      <c r="A14537" t="s">
        <v>26909</v>
      </c>
      <c r="B14537" t="s">
        <v>26910</v>
      </c>
    </row>
    <row r="14538" spans="1:2" x14ac:dyDescent="0.25">
      <c r="A14538" t="s">
        <v>26911</v>
      </c>
      <c r="B14538" t="s">
        <v>7579</v>
      </c>
    </row>
    <row r="14539" spans="1:2" x14ac:dyDescent="0.25">
      <c r="A14539" t="s">
        <v>26912</v>
      </c>
      <c r="B14539" t="s">
        <v>26913</v>
      </c>
    </row>
    <row r="14540" spans="1:2" x14ac:dyDescent="0.25">
      <c r="A14540" t="s">
        <v>26914</v>
      </c>
      <c r="B14540" t="s">
        <v>26915</v>
      </c>
    </row>
    <row r="14541" spans="1:2" x14ac:dyDescent="0.25">
      <c r="A14541" t="s">
        <v>26916</v>
      </c>
      <c r="B14541" t="s">
        <v>26917</v>
      </c>
    </row>
    <row r="14542" spans="1:2" x14ac:dyDescent="0.25">
      <c r="A14542" t="s">
        <v>26918</v>
      </c>
      <c r="B14542" t="s">
        <v>17576</v>
      </c>
    </row>
    <row r="14543" spans="1:2" x14ac:dyDescent="0.25">
      <c r="A14543" t="s">
        <v>26919</v>
      </c>
      <c r="B14543" t="s">
        <v>14049</v>
      </c>
    </row>
    <row r="14544" spans="1:2" x14ac:dyDescent="0.25">
      <c r="A14544" t="s">
        <v>26920</v>
      </c>
      <c r="B14544" t="s">
        <v>26921</v>
      </c>
    </row>
    <row r="14545" spans="1:2" x14ac:dyDescent="0.25">
      <c r="A14545" t="s">
        <v>26922</v>
      </c>
      <c r="B14545" t="s">
        <v>26923</v>
      </c>
    </row>
    <row r="14546" spans="1:2" x14ac:dyDescent="0.25">
      <c r="A14546" t="s">
        <v>26924</v>
      </c>
      <c r="B14546" t="s">
        <v>26925</v>
      </c>
    </row>
    <row r="14547" spans="1:2" x14ac:dyDescent="0.25">
      <c r="A14547" t="s">
        <v>26926</v>
      </c>
      <c r="B14547" t="s">
        <v>26927</v>
      </c>
    </row>
    <row r="14548" spans="1:2" x14ac:dyDescent="0.25">
      <c r="A14548" t="s">
        <v>26928</v>
      </c>
      <c r="B14548" t="s">
        <v>3071</v>
      </c>
    </row>
    <row r="14549" spans="1:2" x14ac:dyDescent="0.25">
      <c r="A14549" t="s">
        <v>26929</v>
      </c>
      <c r="B14549" t="s">
        <v>26930</v>
      </c>
    </row>
    <row r="14550" spans="1:2" x14ac:dyDescent="0.25">
      <c r="A14550" t="s">
        <v>26931</v>
      </c>
      <c r="B14550" t="s">
        <v>12453</v>
      </c>
    </row>
    <row r="14551" spans="1:2" x14ac:dyDescent="0.25">
      <c r="A14551" t="s">
        <v>40442</v>
      </c>
      <c r="B14551" t="s">
        <v>40443</v>
      </c>
    </row>
    <row r="14552" spans="1:2" x14ac:dyDescent="0.25">
      <c r="A14552" t="s">
        <v>26932</v>
      </c>
      <c r="B14552" t="s">
        <v>26933</v>
      </c>
    </row>
    <row r="14553" spans="1:2" x14ac:dyDescent="0.25">
      <c r="A14553" t="s">
        <v>26934</v>
      </c>
      <c r="B14553" t="s">
        <v>26935</v>
      </c>
    </row>
    <row r="14554" spans="1:2" x14ac:dyDescent="0.25">
      <c r="A14554" t="s">
        <v>26936</v>
      </c>
      <c r="B14554" t="s">
        <v>26937</v>
      </c>
    </row>
    <row r="14555" spans="1:2" x14ac:dyDescent="0.25">
      <c r="A14555" t="s">
        <v>26938</v>
      </c>
      <c r="B14555" t="s">
        <v>17426</v>
      </c>
    </row>
    <row r="14556" spans="1:2" x14ac:dyDescent="0.25">
      <c r="A14556" t="s">
        <v>40444</v>
      </c>
      <c r="B14556" t="s">
        <v>23348</v>
      </c>
    </row>
    <row r="14557" spans="1:2" x14ac:dyDescent="0.25">
      <c r="A14557" t="s">
        <v>26939</v>
      </c>
      <c r="B14557" t="s">
        <v>26940</v>
      </c>
    </row>
    <row r="14558" spans="1:2" x14ac:dyDescent="0.25">
      <c r="A14558" t="s">
        <v>26941</v>
      </c>
      <c r="B14558" t="s">
        <v>26516</v>
      </c>
    </row>
    <row r="14559" spans="1:2" x14ac:dyDescent="0.25">
      <c r="A14559" t="s">
        <v>26942</v>
      </c>
      <c r="B14559" t="s">
        <v>17364</v>
      </c>
    </row>
    <row r="14560" spans="1:2" x14ac:dyDescent="0.25">
      <c r="A14560" t="s">
        <v>26943</v>
      </c>
      <c r="B14560" t="s">
        <v>22927</v>
      </c>
    </row>
    <row r="14561" spans="1:2" x14ac:dyDescent="0.25">
      <c r="A14561" t="s">
        <v>26944</v>
      </c>
      <c r="B14561" t="s">
        <v>23067</v>
      </c>
    </row>
    <row r="14562" spans="1:2" x14ac:dyDescent="0.25">
      <c r="A14562" t="s">
        <v>26945</v>
      </c>
      <c r="B14562" t="s">
        <v>26946</v>
      </c>
    </row>
    <row r="14563" spans="1:2" x14ac:dyDescent="0.25">
      <c r="A14563" t="s">
        <v>26947</v>
      </c>
      <c r="B14563" t="s">
        <v>26948</v>
      </c>
    </row>
    <row r="14564" spans="1:2" x14ac:dyDescent="0.25">
      <c r="A14564" t="s">
        <v>26949</v>
      </c>
      <c r="B14564" t="s">
        <v>26950</v>
      </c>
    </row>
    <row r="14565" spans="1:2" x14ac:dyDescent="0.25">
      <c r="A14565" t="s">
        <v>26951</v>
      </c>
      <c r="B14565" t="s">
        <v>26952</v>
      </c>
    </row>
    <row r="14566" spans="1:2" x14ac:dyDescent="0.25">
      <c r="A14566" t="s">
        <v>26953</v>
      </c>
      <c r="B14566" t="s">
        <v>26954</v>
      </c>
    </row>
    <row r="14567" spans="1:2" x14ac:dyDescent="0.25">
      <c r="A14567" t="s">
        <v>26955</v>
      </c>
      <c r="B14567" t="s">
        <v>26956</v>
      </c>
    </row>
    <row r="14568" spans="1:2" x14ac:dyDescent="0.25">
      <c r="A14568" t="s">
        <v>26959</v>
      </c>
      <c r="B14568" t="s">
        <v>2016</v>
      </c>
    </row>
    <row r="14569" spans="1:2" x14ac:dyDescent="0.25">
      <c r="A14569" t="s">
        <v>26960</v>
      </c>
      <c r="B14569" t="s">
        <v>26961</v>
      </c>
    </row>
    <row r="14570" spans="1:2" x14ac:dyDescent="0.25">
      <c r="A14570" t="s">
        <v>26962</v>
      </c>
      <c r="B14570" t="s">
        <v>5352</v>
      </c>
    </row>
    <row r="14571" spans="1:2" x14ac:dyDescent="0.25">
      <c r="A14571" t="s">
        <v>26963</v>
      </c>
      <c r="B14571" t="s">
        <v>2210</v>
      </c>
    </row>
    <row r="14572" spans="1:2" x14ac:dyDescent="0.25">
      <c r="A14572" t="s">
        <v>26964</v>
      </c>
      <c r="B14572" t="s">
        <v>26965</v>
      </c>
    </row>
    <row r="14573" spans="1:2" x14ac:dyDescent="0.25">
      <c r="A14573" t="s">
        <v>26966</v>
      </c>
      <c r="B14573" t="s">
        <v>26967</v>
      </c>
    </row>
    <row r="14574" spans="1:2" x14ac:dyDescent="0.25">
      <c r="A14574" t="s">
        <v>26968</v>
      </c>
      <c r="B14574" t="s">
        <v>12355</v>
      </c>
    </row>
    <row r="14575" spans="1:2" x14ac:dyDescent="0.25">
      <c r="A14575" t="s">
        <v>26969</v>
      </c>
      <c r="B14575" t="s">
        <v>26970</v>
      </c>
    </row>
    <row r="14576" spans="1:2" x14ac:dyDescent="0.25">
      <c r="A14576" t="s">
        <v>26971</v>
      </c>
      <c r="B14576" t="s">
        <v>26972</v>
      </c>
    </row>
    <row r="14577" spans="1:2" x14ac:dyDescent="0.25">
      <c r="A14577" t="s">
        <v>26973</v>
      </c>
      <c r="B14577" t="s">
        <v>5803</v>
      </c>
    </row>
    <row r="14578" spans="1:2" x14ac:dyDescent="0.25">
      <c r="A14578" t="s">
        <v>26974</v>
      </c>
      <c r="B14578" t="s">
        <v>5654</v>
      </c>
    </row>
    <row r="14579" spans="1:2" x14ac:dyDescent="0.25">
      <c r="A14579" t="s">
        <v>26975</v>
      </c>
      <c r="B14579" t="s">
        <v>26976</v>
      </c>
    </row>
    <row r="14580" spans="1:2" x14ac:dyDescent="0.25">
      <c r="A14580" t="s">
        <v>26977</v>
      </c>
      <c r="B14580" t="s">
        <v>26978</v>
      </c>
    </row>
    <row r="14581" spans="1:2" x14ac:dyDescent="0.25">
      <c r="A14581" t="s">
        <v>26979</v>
      </c>
      <c r="B14581" t="s">
        <v>26980</v>
      </c>
    </row>
    <row r="14582" spans="1:2" x14ac:dyDescent="0.25">
      <c r="A14582" t="s">
        <v>26981</v>
      </c>
      <c r="B14582" t="s">
        <v>26982</v>
      </c>
    </row>
    <row r="14583" spans="1:2" x14ac:dyDescent="0.25">
      <c r="A14583" t="s">
        <v>26983</v>
      </c>
      <c r="B14583" t="s">
        <v>26984</v>
      </c>
    </row>
    <row r="14584" spans="1:2" x14ac:dyDescent="0.25">
      <c r="A14584" t="s">
        <v>26985</v>
      </c>
      <c r="B14584" t="s">
        <v>17017</v>
      </c>
    </row>
    <row r="14585" spans="1:2" x14ac:dyDescent="0.25">
      <c r="A14585" t="s">
        <v>26986</v>
      </c>
      <c r="B14585" t="s">
        <v>26987</v>
      </c>
    </row>
    <row r="14586" spans="1:2" x14ac:dyDescent="0.25">
      <c r="A14586" t="s">
        <v>26988</v>
      </c>
      <c r="B14586" t="s">
        <v>26989</v>
      </c>
    </row>
    <row r="14587" spans="1:2" x14ac:dyDescent="0.25">
      <c r="A14587" t="s">
        <v>26990</v>
      </c>
      <c r="B14587" t="s">
        <v>26991</v>
      </c>
    </row>
    <row r="14588" spans="1:2" x14ac:dyDescent="0.25">
      <c r="A14588" t="s">
        <v>26992</v>
      </c>
      <c r="B14588" t="s">
        <v>23688</v>
      </c>
    </row>
    <row r="14589" spans="1:2" x14ac:dyDescent="0.25">
      <c r="A14589" t="s">
        <v>26993</v>
      </c>
      <c r="B14589" t="s">
        <v>26994</v>
      </c>
    </row>
    <row r="14590" spans="1:2" x14ac:dyDescent="0.25">
      <c r="A14590" t="s">
        <v>26995</v>
      </c>
      <c r="B14590" t="s">
        <v>26996</v>
      </c>
    </row>
    <row r="14591" spans="1:2" x14ac:dyDescent="0.25">
      <c r="A14591" t="s">
        <v>26997</v>
      </c>
      <c r="B14591" t="s">
        <v>26998</v>
      </c>
    </row>
    <row r="14592" spans="1:2" x14ac:dyDescent="0.25">
      <c r="A14592" t="s">
        <v>26999</v>
      </c>
      <c r="B14592" t="s">
        <v>2238</v>
      </c>
    </row>
    <row r="14593" spans="1:2" x14ac:dyDescent="0.25">
      <c r="A14593" t="s">
        <v>27000</v>
      </c>
      <c r="B14593" t="s">
        <v>27001</v>
      </c>
    </row>
    <row r="14594" spans="1:2" x14ac:dyDescent="0.25">
      <c r="A14594" t="s">
        <v>27002</v>
      </c>
      <c r="B14594" t="s">
        <v>27003</v>
      </c>
    </row>
    <row r="14595" spans="1:2" x14ac:dyDescent="0.25">
      <c r="A14595" t="s">
        <v>27004</v>
      </c>
      <c r="B14595" t="s">
        <v>27005</v>
      </c>
    </row>
    <row r="14596" spans="1:2" x14ac:dyDescent="0.25">
      <c r="A14596" t="s">
        <v>27006</v>
      </c>
      <c r="B14596" t="s">
        <v>27007</v>
      </c>
    </row>
    <row r="14597" spans="1:2" x14ac:dyDescent="0.25">
      <c r="A14597" t="s">
        <v>27008</v>
      </c>
      <c r="B14597" t="s">
        <v>12101</v>
      </c>
    </row>
    <row r="14598" spans="1:2" x14ac:dyDescent="0.25">
      <c r="A14598" t="s">
        <v>27009</v>
      </c>
      <c r="B14598" t="s">
        <v>14574</v>
      </c>
    </row>
    <row r="14599" spans="1:2" x14ac:dyDescent="0.25">
      <c r="A14599" t="s">
        <v>27010</v>
      </c>
      <c r="B14599" t="s">
        <v>27011</v>
      </c>
    </row>
    <row r="14600" spans="1:2" x14ac:dyDescent="0.25">
      <c r="A14600" t="s">
        <v>27012</v>
      </c>
      <c r="B14600" t="s">
        <v>27013</v>
      </c>
    </row>
    <row r="14601" spans="1:2" x14ac:dyDescent="0.25">
      <c r="A14601" t="s">
        <v>27014</v>
      </c>
      <c r="B14601" t="s">
        <v>27015</v>
      </c>
    </row>
    <row r="14602" spans="1:2" x14ac:dyDescent="0.25">
      <c r="A14602" t="s">
        <v>27016</v>
      </c>
      <c r="B14602" t="s">
        <v>27017</v>
      </c>
    </row>
    <row r="14603" spans="1:2" x14ac:dyDescent="0.25">
      <c r="A14603" t="s">
        <v>27018</v>
      </c>
      <c r="B14603" t="s">
        <v>27019</v>
      </c>
    </row>
    <row r="14604" spans="1:2" x14ac:dyDescent="0.25">
      <c r="A14604" t="s">
        <v>27020</v>
      </c>
      <c r="B14604" t="s">
        <v>27021</v>
      </c>
    </row>
    <row r="14605" spans="1:2" x14ac:dyDescent="0.25">
      <c r="A14605" t="s">
        <v>27022</v>
      </c>
      <c r="B14605" t="s">
        <v>11249</v>
      </c>
    </row>
    <row r="14606" spans="1:2" x14ac:dyDescent="0.25">
      <c r="A14606" t="s">
        <v>27023</v>
      </c>
      <c r="B14606" t="s">
        <v>27024</v>
      </c>
    </row>
    <row r="14607" spans="1:2" x14ac:dyDescent="0.25">
      <c r="A14607" t="s">
        <v>27025</v>
      </c>
      <c r="B14607" t="s">
        <v>27026</v>
      </c>
    </row>
    <row r="14608" spans="1:2" x14ac:dyDescent="0.25">
      <c r="A14608" t="s">
        <v>27027</v>
      </c>
      <c r="B14608" t="s">
        <v>2415</v>
      </c>
    </row>
    <row r="14609" spans="1:2" x14ac:dyDescent="0.25">
      <c r="A14609" t="s">
        <v>27028</v>
      </c>
      <c r="B14609" t="s">
        <v>27029</v>
      </c>
    </row>
    <row r="14610" spans="1:2" x14ac:dyDescent="0.25">
      <c r="A14610" t="s">
        <v>27030</v>
      </c>
      <c r="B14610" t="s">
        <v>27031</v>
      </c>
    </row>
    <row r="14611" spans="1:2" x14ac:dyDescent="0.25">
      <c r="A14611" t="s">
        <v>27032</v>
      </c>
      <c r="B14611" t="s">
        <v>10686</v>
      </c>
    </row>
    <row r="14612" spans="1:2" x14ac:dyDescent="0.25">
      <c r="A14612" t="s">
        <v>27033</v>
      </c>
      <c r="B14612" t="s">
        <v>27034</v>
      </c>
    </row>
    <row r="14613" spans="1:2" x14ac:dyDescent="0.25">
      <c r="A14613" t="s">
        <v>27035</v>
      </c>
      <c r="B14613" t="s">
        <v>27036</v>
      </c>
    </row>
    <row r="14614" spans="1:2" x14ac:dyDescent="0.25">
      <c r="A14614" t="s">
        <v>27037</v>
      </c>
      <c r="B14614" t="s">
        <v>27038</v>
      </c>
    </row>
    <row r="14615" spans="1:2" x14ac:dyDescent="0.25">
      <c r="A14615" t="s">
        <v>27039</v>
      </c>
      <c r="B14615" t="s">
        <v>11496</v>
      </c>
    </row>
    <row r="14616" spans="1:2" x14ac:dyDescent="0.25">
      <c r="A14616" t="s">
        <v>27040</v>
      </c>
      <c r="B14616" t="s">
        <v>17151</v>
      </c>
    </row>
    <row r="14617" spans="1:2" x14ac:dyDescent="0.25">
      <c r="A14617" t="s">
        <v>27041</v>
      </c>
      <c r="B14617" t="s">
        <v>27042</v>
      </c>
    </row>
    <row r="14618" spans="1:2" x14ac:dyDescent="0.25">
      <c r="A14618" t="s">
        <v>27043</v>
      </c>
      <c r="B14618" t="s">
        <v>27044</v>
      </c>
    </row>
    <row r="14619" spans="1:2" x14ac:dyDescent="0.25">
      <c r="A14619" t="s">
        <v>27045</v>
      </c>
      <c r="B14619" t="s">
        <v>4139</v>
      </c>
    </row>
    <row r="14620" spans="1:2" x14ac:dyDescent="0.25">
      <c r="A14620" t="s">
        <v>27046</v>
      </c>
      <c r="B14620" t="s">
        <v>8655</v>
      </c>
    </row>
    <row r="14621" spans="1:2" x14ac:dyDescent="0.25">
      <c r="A14621" t="s">
        <v>27047</v>
      </c>
      <c r="B14621" t="s">
        <v>3329</v>
      </c>
    </row>
    <row r="14622" spans="1:2" x14ac:dyDescent="0.25">
      <c r="A14622" t="s">
        <v>27048</v>
      </c>
      <c r="B14622" t="s">
        <v>27049</v>
      </c>
    </row>
    <row r="14623" spans="1:2" x14ac:dyDescent="0.25">
      <c r="A14623" t="s">
        <v>27050</v>
      </c>
      <c r="B14623" t="s">
        <v>27051</v>
      </c>
    </row>
    <row r="14624" spans="1:2" x14ac:dyDescent="0.25">
      <c r="A14624" t="s">
        <v>27052</v>
      </c>
      <c r="B14624" t="s">
        <v>2736</v>
      </c>
    </row>
    <row r="14625" spans="1:2" x14ac:dyDescent="0.25">
      <c r="A14625" t="s">
        <v>27053</v>
      </c>
      <c r="B14625" t="s">
        <v>27054</v>
      </c>
    </row>
    <row r="14626" spans="1:2" x14ac:dyDescent="0.25">
      <c r="A14626" t="s">
        <v>27055</v>
      </c>
      <c r="B14626" t="s">
        <v>27056</v>
      </c>
    </row>
    <row r="14627" spans="1:2" x14ac:dyDescent="0.25">
      <c r="A14627" t="s">
        <v>27057</v>
      </c>
      <c r="B14627" t="s">
        <v>27058</v>
      </c>
    </row>
    <row r="14628" spans="1:2" x14ac:dyDescent="0.25">
      <c r="A14628" t="s">
        <v>27059</v>
      </c>
      <c r="B14628" t="s">
        <v>5531</v>
      </c>
    </row>
    <row r="14629" spans="1:2" x14ac:dyDescent="0.25">
      <c r="A14629" t="s">
        <v>27060</v>
      </c>
      <c r="B14629" t="s">
        <v>27061</v>
      </c>
    </row>
    <row r="14630" spans="1:2" x14ac:dyDescent="0.25">
      <c r="A14630" t="s">
        <v>27062</v>
      </c>
      <c r="B14630" t="s">
        <v>27063</v>
      </c>
    </row>
    <row r="14631" spans="1:2" x14ac:dyDescent="0.25">
      <c r="A14631" t="s">
        <v>27064</v>
      </c>
      <c r="B14631" t="s">
        <v>1844</v>
      </c>
    </row>
    <row r="14632" spans="1:2" x14ac:dyDescent="0.25">
      <c r="A14632" t="s">
        <v>27065</v>
      </c>
      <c r="B14632" t="s">
        <v>27066</v>
      </c>
    </row>
    <row r="14633" spans="1:2" x14ac:dyDescent="0.25">
      <c r="A14633" t="s">
        <v>27067</v>
      </c>
      <c r="B14633" t="s">
        <v>5877</v>
      </c>
    </row>
    <row r="14634" spans="1:2" x14ac:dyDescent="0.25">
      <c r="A14634" t="s">
        <v>27068</v>
      </c>
      <c r="B14634" t="s">
        <v>27069</v>
      </c>
    </row>
    <row r="14635" spans="1:2" x14ac:dyDescent="0.25">
      <c r="A14635" t="s">
        <v>27070</v>
      </c>
      <c r="B14635" t="s">
        <v>27071</v>
      </c>
    </row>
    <row r="14636" spans="1:2" x14ac:dyDescent="0.25">
      <c r="A14636" t="s">
        <v>27072</v>
      </c>
      <c r="B14636" t="s">
        <v>5685</v>
      </c>
    </row>
    <row r="14637" spans="1:2" x14ac:dyDescent="0.25">
      <c r="A14637" t="s">
        <v>27073</v>
      </c>
      <c r="B14637" t="s">
        <v>15601</v>
      </c>
    </row>
    <row r="14638" spans="1:2" x14ac:dyDescent="0.25">
      <c r="A14638" t="s">
        <v>27074</v>
      </c>
      <c r="B14638" t="s">
        <v>15079</v>
      </c>
    </row>
    <row r="14639" spans="1:2" x14ac:dyDescent="0.25">
      <c r="A14639" t="s">
        <v>27075</v>
      </c>
      <c r="B14639" t="s">
        <v>27076</v>
      </c>
    </row>
    <row r="14640" spans="1:2" x14ac:dyDescent="0.25">
      <c r="A14640" t="s">
        <v>27077</v>
      </c>
      <c r="B14640" t="s">
        <v>5679</v>
      </c>
    </row>
    <row r="14641" spans="1:2" x14ac:dyDescent="0.25">
      <c r="A14641" t="s">
        <v>27078</v>
      </c>
      <c r="B14641" t="s">
        <v>3189</v>
      </c>
    </row>
    <row r="14642" spans="1:2" x14ac:dyDescent="0.25">
      <c r="A14642" t="s">
        <v>27079</v>
      </c>
      <c r="B14642" t="s">
        <v>23144</v>
      </c>
    </row>
    <row r="14643" spans="1:2" x14ac:dyDescent="0.25">
      <c r="A14643" t="s">
        <v>27080</v>
      </c>
      <c r="B14643" t="s">
        <v>27081</v>
      </c>
    </row>
    <row r="14644" spans="1:2" x14ac:dyDescent="0.25">
      <c r="A14644" t="s">
        <v>27082</v>
      </c>
      <c r="B14644" t="s">
        <v>6047</v>
      </c>
    </row>
    <row r="14645" spans="1:2" x14ac:dyDescent="0.25">
      <c r="A14645" t="s">
        <v>27083</v>
      </c>
      <c r="B14645" t="s">
        <v>27084</v>
      </c>
    </row>
    <row r="14646" spans="1:2" x14ac:dyDescent="0.25">
      <c r="A14646" t="s">
        <v>27085</v>
      </c>
      <c r="B14646" t="s">
        <v>27086</v>
      </c>
    </row>
    <row r="14647" spans="1:2" x14ac:dyDescent="0.25">
      <c r="A14647" t="s">
        <v>27087</v>
      </c>
      <c r="B14647" t="s">
        <v>27088</v>
      </c>
    </row>
    <row r="14648" spans="1:2" x14ac:dyDescent="0.25">
      <c r="A14648" t="s">
        <v>27089</v>
      </c>
      <c r="B14648" t="s">
        <v>27090</v>
      </c>
    </row>
    <row r="14649" spans="1:2" x14ac:dyDescent="0.25">
      <c r="A14649" t="s">
        <v>27091</v>
      </c>
      <c r="B14649" t="s">
        <v>27092</v>
      </c>
    </row>
    <row r="14650" spans="1:2" x14ac:dyDescent="0.25">
      <c r="A14650" t="s">
        <v>27093</v>
      </c>
      <c r="B14650" t="s">
        <v>9098</v>
      </c>
    </row>
    <row r="14651" spans="1:2" x14ac:dyDescent="0.25">
      <c r="A14651" t="s">
        <v>27094</v>
      </c>
      <c r="B14651" t="s">
        <v>12089</v>
      </c>
    </row>
    <row r="14652" spans="1:2" x14ac:dyDescent="0.25">
      <c r="A14652" t="s">
        <v>27095</v>
      </c>
      <c r="B14652" t="s">
        <v>20067</v>
      </c>
    </row>
    <row r="14653" spans="1:2" x14ac:dyDescent="0.25">
      <c r="A14653" t="s">
        <v>27096</v>
      </c>
      <c r="B14653" t="s">
        <v>10003</v>
      </c>
    </row>
    <row r="14654" spans="1:2" x14ac:dyDescent="0.25">
      <c r="A14654" t="s">
        <v>27097</v>
      </c>
      <c r="B14654" t="s">
        <v>10282</v>
      </c>
    </row>
    <row r="14655" spans="1:2" x14ac:dyDescent="0.25">
      <c r="A14655" t="s">
        <v>27098</v>
      </c>
      <c r="B14655" t="s">
        <v>6025</v>
      </c>
    </row>
    <row r="14656" spans="1:2" x14ac:dyDescent="0.25">
      <c r="A14656" t="s">
        <v>27099</v>
      </c>
      <c r="B14656" t="s">
        <v>16683</v>
      </c>
    </row>
    <row r="14657" spans="1:2" x14ac:dyDescent="0.25">
      <c r="A14657" t="s">
        <v>27100</v>
      </c>
      <c r="B14657" t="s">
        <v>20094</v>
      </c>
    </row>
    <row r="14658" spans="1:2" x14ac:dyDescent="0.25">
      <c r="A14658" t="s">
        <v>27101</v>
      </c>
      <c r="B14658" t="s">
        <v>2736</v>
      </c>
    </row>
    <row r="14659" spans="1:2" x14ac:dyDescent="0.25">
      <c r="A14659" t="s">
        <v>27102</v>
      </c>
      <c r="B14659" t="s">
        <v>14628</v>
      </c>
    </row>
    <row r="14660" spans="1:2" x14ac:dyDescent="0.25">
      <c r="A14660" t="s">
        <v>27103</v>
      </c>
      <c r="B14660" t="s">
        <v>12114</v>
      </c>
    </row>
    <row r="14661" spans="1:2" x14ac:dyDescent="0.25">
      <c r="A14661" t="s">
        <v>27104</v>
      </c>
      <c r="B14661" t="s">
        <v>27105</v>
      </c>
    </row>
    <row r="14662" spans="1:2" x14ac:dyDescent="0.25">
      <c r="A14662" t="s">
        <v>27106</v>
      </c>
      <c r="B14662" t="s">
        <v>11969</v>
      </c>
    </row>
    <row r="14663" spans="1:2" x14ac:dyDescent="0.25">
      <c r="A14663" t="s">
        <v>27107</v>
      </c>
      <c r="B14663" t="s">
        <v>2250</v>
      </c>
    </row>
    <row r="14664" spans="1:2" x14ac:dyDescent="0.25">
      <c r="A14664" t="s">
        <v>27108</v>
      </c>
      <c r="B14664" t="s">
        <v>19190</v>
      </c>
    </row>
    <row r="14665" spans="1:2" x14ac:dyDescent="0.25">
      <c r="A14665" t="s">
        <v>27109</v>
      </c>
      <c r="B14665" t="s">
        <v>27110</v>
      </c>
    </row>
    <row r="14666" spans="1:2" x14ac:dyDescent="0.25">
      <c r="A14666" t="s">
        <v>27111</v>
      </c>
      <c r="B14666" t="s">
        <v>27112</v>
      </c>
    </row>
    <row r="14667" spans="1:2" x14ac:dyDescent="0.25">
      <c r="A14667" t="s">
        <v>27113</v>
      </c>
      <c r="B14667" t="s">
        <v>27114</v>
      </c>
    </row>
    <row r="14668" spans="1:2" x14ac:dyDescent="0.25">
      <c r="A14668" t="s">
        <v>27115</v>
      </c>
      <c r="B14668" t="s">
        <v>27116</v>
      </c>
    </row>
    <row r="14669" spans="1:2" x14ac:dyDescent="0.25">
      <c r="A14669" t="s">
        <v>27117</v>
      </c>
      <c r="B14669" t="s">
        <v>3169</v>
      </c>
    </row>
    <row r="14670" spans="1:2" x14ac:dyDescent="0.25">
      <c r="A14670" t="s">
        <v>27118</v>
      </c>
      <c r="B14670" t="s">
        <v>4239</v>
      </c>
    </row>
    <row r="14671" spans="1:2" x14ac:dyDescent="0.25">
      <c r="A14671" t="s">
        <v>27119</v>
      </c>
      <c r="B14671" t="s">
        <v>2332</v>
      </c>
    </row>
    <row r="14672" spans="1:2" x14ac:dyDescent="0.25">
      <c r="A14672" t="s">
        <v>27120</v>
      </c>
      <c r="B14672" t="s">
        <v>27121</v>
      </c>
    </row>
    <row r="14673" spans="1:2" x14ac:dyDescent="0.25">
      <c r="A14673" t="s">
        <v>27122</v>
      </c>
      <c r="B14673" t="s">
        <v>27123</v>
      </c>
    </row>
    <row r="14674" spans="1:2" x14ac:dyDescent="0.25">
      <c r="A14674" t="s">
        <v>27124</v>
      </c>
      <c r="B14674" t="s">
        <v>3169</v>
      </c>
    </row>
    <row r="14675" spans="1:2" x14ac:dyDescent="0.25">
      <c r="A14675" t="s">
        <v>27125</v>
      </c>
      <c r="B14675" t="s">
        <v>27126</v>
      </c>
    </row>
    <row r="14676" spans="1:2" x14ac:dyDescent="0.25">
      <c r="A14676" t="s">
        <v>27127</v>
      </c>
      <c r="B14676" t="s">
        <v>2977</v>
      </c>
    </row>
    <row r="14677" spans="1:2" x14ac:dyDescent="0.25">
      <c r="A14677" t="s">
        <v>40445</v>
      </c>
      <c r="B14677" t="s">
        <v>40446</v>
      </c>
    </row>
    <row r="14678" spans="1:2" x14ac:dyDescent="0.25">
      <c r="A14678" t="s">
        <v>27128</v>
      </c>
      <c r="B14678" t="s">
        <v>7118</v>
      </c>
    </row>
    <row r="14679" spans="1:2" x14ac:dyDescent="0.25">
      <c r="A14679" t="s">
        <v>27129</v>
      </c>
      <c r="B14679" t="s">
        <v>13750</v>
      </c>
    </row>
    <row r="14680" spans="1:2" x14ac:dyDescent="0.25">
      <c r="A14680" t="s">
        <v>27130</v>
      </c>
      <c r="B14680" t="s">
        <v>27131</v>
      </c>
    </row>
    <row r="14681" spans="1:2" x14ac:dyDescent="0.25">
      <c r="A14681" t="s">
        <v>27132</v>
      </c>
      <c r="B14681" t="s">
        <v>3713</v>
      </c>
    </row>
    <row r="14682" spans="1:2" x14ac:dyDescent="0.25">
      <c r="A14682" t="s">
        <v>27133</v>
      </c>
      <c r="B14682" t="s">
        <v>5873</v>
      </c>
    </row>
    <row r="14683" spans="1:2" x14ac:dyDescent="0.25">
      <c r="A14683" t="s">
        <v>27134</v>
      </c>
      <c r="B14683" t="s">
        <v>4044</v>
      </c>
    </row>
    <row r="14684" spans="1:2" x14ac:dyDescent="0.25">
      <c r="A14684" t="s">
        <v>27135</v>
      </c>
      <c r="B14684" t="s">
        <v>19043</v>
      </c>
    </row>
    <row r="14685" spans="1:2" x14ac:dyDescent="0.25">
      <c r="A14685" t="s">
        <v>27136</v>
      </c>
      <c r="B14685" t="s">
        <v>10330</v>
      </c>
    </row>
    <row r="14686" spans="1:2" x14ac:dyDescent="0.25">
      <c r="A14686" t="s">
        <v>27137</v>
      </c>
      <c r="B14686" t="s">
        <v>5834</v>
      </c>
    </row>
    <row r="14687" spans="1:2" x14ac:dyDescent="0.25">
      <c r="A14687" t="s">
        <v>27138</v>
      </c>
      <c r="B14687" t="s">
        <v>2449</v>
      </c>
    </row>
    <row r="14688" spans="1:2" x14ac:dyDescent="0.25">
      <c r="A14688" t="s">
        <v>27139</v>
      </c>
      <c r="B14688" t="s">
        <v>27140</v>
      </c>
    </row>
    <row r="14689" spans="1:2" x14ac:dyDescent="0.25">
      <c r="A14689" t="s">
        <v>27141</v>
      </c>
      <c r="B14689" t="s">
        <v>2010</v>
      </c>
    </row>
    <row r="14690" spans="1:2" x14ac:dyDescent="0.25">
      <c r="A14690" t="s">
        <v>27142</v>
      </c>
      <c r="B14690" t="s">
        <v>2010</v>
      </c>
    </row>
    <row r="14691" spans="1:2" x14ac:dyDescent="0.25">
      <c r="A14691" t="s">
        <v>27143</v>
      </c>
      <c r="B14691" t="s">
        <v>19654</v>
      </c>
    </row>
    <row r="14692" spans="1:2" x14ac:dyDescent="0.25">
      <c r="A14692" t="s">
        <v>40447</v>
      </c>
      <c r="B14692" t="s">
        <v>40448</v>
      </c>
    </row>
    <row r="14693" spans="1:2" x14ac:dyDescent="0.25">
      <c r="A14693" t="s">
        <v>27144</v>
      </c>
      <c r="B14693" t="s">
        <v>8293</v>
      </c>
    </row>
    <row r="14694" spans="1:2" x14ac:dyDescent="0.25">
      <c r="A14694" t="s">
        <v>27145</v>
      </c>
      <c r="B14694" t="s">
        <v>1746</v>
      </c>
    </row>
    <row r="14695" spans="1:2" x14ac:dyDescent="0.25">
      <c r="A14695" t="s">
        <v>27146</v>
      </c>
      <c r="B14695" t="s">
        <v>27147</v>
      </c>
    </row>
    <row r="14696" spans="1:2" x14ac:dyDescent="0.25">
      <c r="A14696" t="s">
        <v>27148</v>
      </c>
      <c r="B14696" t="s">
        <v>27149</v>
      </c>
    </row>
    <row r="14697" spans="1:2" x14ac:dyDescent="0.25">
      <c r="A14697" t="s">
        <v>27150</v>
      </c>
      <c r="B14697" t="s">
        <v>27151</v>
      </c>
    </row>
    <row r="14698" spans="1:2" x14ac:dyDescent="0.25">
      <c r="A14698" t="s">
        <v>27152</v>
      </c>
      <c r="B14698" t="s">
        <v>27153</v>
      </c>
    </row>
    <row r="14699" spans="1:2" x14ac:dyDescent="0.25">
      <c r="A14699" t="s">
        <v>40449</v>
      </c>
      <c r="B14699" t="s">
        <v>11402</v>
      </c>
    </row>
    <row r="14700" spans="1:2" x14ac:dyDescent="0.25">
      <c r="A14700" t="s">
        <v>27154</v>
      </c>
      <c r="B14700" t="s">
        <v>27155</v>
      </c>
    </row>
    <row r="14701" spans="1:2" x14ac:dyDescent="0.25">
      <c r="A14701" t="s">
        <v>27156</v>
      </c>
      <c r="B14701" t="s">
        <v>24902</v>
      </c>
    </row>
    <row r="14702" spans="1:2" x14ac:dyDescent="0.25">
      <c r="A14702" t="s">
        <v>27157</v>
      </c>
      <c r="B14702" t="s">
        <v>27158</v>
      </c>
    </row>
    <row r="14703" spans="1:2" x14ac:dyDescent="0.25">
      <c r="A14703" t="s">
        <v>27159</v>
      </c>
      <c r="B14703" t="s">
        <v>27160</v>
      </c>
    </row>
    <row r="14704" spans="1:2" x14ac:dyDescent="0.25">
      <c r="A14704" t="s">
        <v>27161</v>
      </c>
      <c r="B14704" t="s">
        <v>5327</v>
      </c>
    </row>
    <row r="14705" spans="1:2" x14ac:dyDescent="0.25">
      <c r="A14705" t="s">
        <v>27162</v>
      </c>
      <c r="B14705" t="s">
        <v>10013</v>
      </c>
    </row>
    <row r="14706" spans="1:2" x14ac:dyDescent="0.25">
      <c r="A14706" t="s">
        <v>27163</v>
      </c>
      <c r="B14706" t="s">
        <v>27164</v>
      </c>
    </row>
    <row r="14707" spans="1:2" x14ac:dyDescent="0.25">
      <c r="A14707" t="s">
        <v>27165</v>
      </c>
      <c r="B14707" t="s">
        <v>21610</v>
      </c>
    </row>
    <row r="14708" spans="1:2" x14ac:dyDescent="0.25">
      <c r="A14708" t="s">
        <v>40450</v>
      </c>
      <c r="B14708" t="s">
        <v>40451</v>
      </c>
    </row>
    <row r="14709" spans="1:2" x14ac:dyDescent="0.25">
      <c r="A14709" t="s">
        <v>27166</v>
      </c>
      <c r="B14709" t="s">
        <v>27167</v>
      </c>
    </row>
    <row r="14710" spans="1:2" x14ac:dyDescent="0.25">
      <c r="A14710" t="s">
        <v>27168</v>
      </c>
      <c r="B14710" t="s">
        <v>27169</v>
      </c>
    </row>
    <row r="14711" spans="1:2" x14ac:dyDescent="0.25">
      <c r="A14711" t="s">
        <v>27170</v>
      </c>
      <c r="B14711" t="s">
        <v>27171</v>
      </c>
    </row>
    <row r="14712" spans="1:2" x14ac:dyDescent="0.25">
      <c r="A14712" t="s">
        <v>27172</v>
      </c>
      <c r="B14712" t="s">
        <v>11406</v>
      </c>
    </row>
    <row r="14713" spans="1:2" x14ac:dyDescent="0.25">
      <c r="A14713" t="s">
        <v>27173</v>
      </c>
      <c r="B14713" t="s">
        <v>1832</v>
      </c>
    </row>
    <row r="14714" spans="1:2" x14ac:dyDescent="0.25">
      <c r="A14714" t="s">
        <v>27174</v>
      </c>
      <c r="B14714" t="s">
        <v>3238</v>
      </c>
    </row>
    <row r="14715" spans="1:2" x14ac:dyDescent="0.25">
      <c r="A14715" t="s">
        <v>27175</v>
      </c>
      <c r="B14715" t="s">
        <v>19250</v>
      </c>
    </row>
    <row r="14716" spans="1:2" x14ac:dyDescent="0.25">
      <c r="A14716" t="s">
        <v>27176</v>
      </c>
      <c r="B14716" t="s">
        <v>3880</v>
      </c>
    </row>
    <row r="14717" spans="1:2" x14ac:dyDescent="0.25">
      <c r="A14717" t="s">
        <v>27177</v>
      </c>
      <c r="B14717" t="s">
        <v>27178</v>
      </c>
    </row>
    <row r="14718" spans="1:2" x14ac:dyDescent="0.25">
      <c r="A14718" t="s">
        <v>27179</v>
      </c>
      <c r="B14718" t="s">
        <v>27180</v>
      </c>
    </row>
    <row r="14719" spans="1:2" x14ac:dyDescent="0.25">
      <c r="A14719" t="s">
        <v>27181</v>
      </c>
      <c r="B14719" t="s">
        <v>27182</v>
      </c>
    </row>
    <row r="14720" spans="1:2" x14ac:dyDescent="0.25">
      <c r="A14720" t="s">
        <v>27183</v>
      </c>
      <c r="B14720" t="s">
        <v>2376</v>
      </c>
    </row>
    <row r="14721" spans="1:2" x14ac:dyDescent="0.25">
      <c r="A14721" t="s">
        <v>27184</v>
      </c>
      <c r="B14721" t="s">
        <v>13851</v>
      </c>
    </row>
    <row r="14722" spans="1:2" x14ac:dyDescent="0.25">
      <c r="A14722" t="s">
        <v>27185</v>
      </c>
      <c r="B14722" t="s">
        <v>27186</v>
      </c>
    </row>
    <row r="14723" spans="1:2" x14ac:dyDescent="0.25">
      <c r="A14723" t="s">
        <v>27187</v>
      </c>
      <c r="B14723" t="s">
        <v>27188</v>
      </c>
    </row>
    <row r="14724" spans="1:2" x14ac:dyDescent="0.25">
      <c r="A14724" t="s">
        <v>27189</v>
      </c>
      <c r="B14724" t="s">
        <v>2475</v>
      </c>
    </row>
    <row r="14725" spans="1:2" x14ac:dyDescent="0.25">
      <c r="A14725" t="s">
        <v>27190</v>
      </c>
      <c r="B14725" t="s">
        <v>27191</v>
      </c>
    </row>
    <row r="14726" spans="1:2" x14ac:dyDescent="0.25">
      <c r="A14726" t="s">
        <v>27192</v>
      </c>
      <c r="B14726" t="s">
        <v>13709</v>
      </c>
    </row>
    <row r="14727" spans="1:2" x14ac:dyDescent="0.25">
      <c r="A14727" t="s">
        <v>27193</v>
      </c>
      <c r="B14727" t="s">
        <v>27194</v>
      </c>
    </row>
    <row r="14728" spans="1:2" x14ac:dyDescent="0.25">
      <c r="A14728" t="s">
        <v>27195</v>
      </c>
      <c r="B14728" t="s">
        <v>27196</v>
      </c>
    </row>
    <row r="14729" spans="1:2" x14ac:dyDescent="0.25">
      <c r="A14729" t="s">
        <v>27197</v>
      </c>
      <c r="B14729" t="s">
        <v>27198</v>
      </c>
    </row>
    <row r="14730" spans="1:2" x14ac:dyDescent="0.25">
      <c r="A14730" t="s">
        <v>27199</v>
      </c>
      <c r="B14730" t="s">
        <v>27200</v>
      </c>
    </row>
    <row r="14731" spans="1:2" x14ac:dyDescent="0.25">
      <c r="A14731" t="s">
        <v>27201</v>
      </c>
      <c r="B14731" t="s">
        <v>27202</v>
      </c>
    </row>
    <row r="14732" spans="1:2" x14ac:dyDescent="0.25">
      <c r="A14732" t="s">
        <v>27203</v>
      </c>
      <c r="B14732" t="s">
        <v>17364</v>
      </c>
    </row>
    <row r="14733" spans="1:2" x14ac:dyDescent="0.25">
      <c r="A14733" t="s">
        <v>27204</v>
      </c>
      <c r="B14733" t="s">
        <v>27205</v>
      </c>
    </row>
    <row r="14734" spans="1:2" x14ac:dyDescent="0.25">
      <c r="A14734" t="s">
        <v>27206</v>
      </c>
      <c r="B14734" t="s">
        <v>27207</v>
      </c>
    </row>
    <row r="14735" spans="1:2" x14ac:dyDescent="0.25">
      <c r="A14735" t="s">
        <v>27208</v>
      </c>
      <c r="B14735" t="s">
        <v>27209</v>
      </c>
    </row>
    <row r="14736" spans="1:2" x14ac:dyDescent="0.25">
      <c r="A14736" t="s">
        <v>27210</v>
      </c>
      <c r="B14736" t="s">
        <v>2324</v>
      </c>
    </row>
    <row r="14737" spans="1:2" x14ac:dyDescent="0.25">
      <c r="A14737" t="s">
        <v>27211</v>
      </c>
      <c r="B14737" t="s">
        <v>27212</v>
      </c>
    </row>
    <row r="14738" spans="1:2" x14ac:dyDescent="0.25">
      <c r="A14738" t="s">
        <v>27213</v>
      </c>
      <c r="B14738" t="s">
        <v>19077</v>
      </c>
    </row>
    <row r="14739" spans="1:2" x14ac:dyDescent="0.25">
      <c r="A14739" t="s">
        <v>27214</v>
      </c>
      <c r="B14739" t="s">
        <v>27215</v>
      </c>
    </row>
    <row r="14740" spans="1:2" x14ac:dyDescent="0.25">
      <c r="A14740" t="s">
        <v>27216</v>
      </c>
      <c r="B14740" t="s">
        <v>27217</v>
      </c>
    </row>
    <row r="14741" spans="1:2" x14ac:dyDescent="0.25">
      <c r="A14741" t="s">
        <v>27218</v>
      </c>
      <c r="B14741" t="s">
        <v>27219</v>
      </c>
    </row>
    <row r="14742" spans="1:2" x14ac:dyDescent="0.25">
      <c r="A14742" t="s">
        <v>27220</v>
      </c>
      <c r="B14742" t="s">
        <v>19754</v>
      </c>
    </row>
    <row r="14743" spans="1:2" x14ac:dyDescent="0.25">
      <c r="A14743" t="s">
        <v>27221</v>
      </c>
      <c r="B14743" t="s">
        <v>2918</v>
      </c>
    </row>
    <row r="14744" spans="1:2" x14ac:dyDescent="0.25">
      <c r="A14744" t="s">
        <v>27222</v>
      </c>
      <c r="B14744" t="s">
        <v>12601</v>
      </c>
    </row>
    <row r="14745" spans="1:2" x14ac:dyDescent="0.25">
      <c r="A14745" t="s">
        <v>27223</v>
      </c>
      <c r="B14745" t="s">
        <v>11897</v>
      </c>
    </row>
    <row r="14746" spans="1:2" x14ac:dyDescent="0.25">
      <c r="A14746" t="s">
        <v>27224</v>
      </c>
      <c r="B14746" t="s">
        <v>15434</v>
      </c>
    </row>
    <row r="14747" spans="1:2" x14ac:dyDescent="0.25">
      <c r="A14747" t="s">
        <v>27225</v>
      </c>
      <c r="B14747" t="s">
        <v>11577</v>
      </c>
    </row>
    <row r="14748" spans="1:2" x14ac:dyDescent="0.25">
      <c r="A14748" t="s">
        <v>27226</v>
      </c>
      <c r="B14748" t="s">
        <v>5737</v>
      </c>
    </row>
    <row r="14749" spans="1:2" x14ac:dyDescent="0.25">
      <c r="A14749" t="s">
        <v>27227</v>
      </c>
      <c r="B14749" t="s">
        <v>27228</v>
      </c>
    </row>
    <row r="14750" spans="1:2" x14ac:dyDescent="0.25">
      <c r="A14750" t="s">
        <v>27229</v>
      </c>
      <c r="B14750" t="s">
        <v>27230</v>
      </c>
    </row>
    <row r="14751" spans="1:2" x14ac:dyDescent="0.25">
      <c r="A14751" t="s">
        <v>27231</v>
      </c>
      <c r="B14751" t="s">
        <v>27232</v>
      </c>
    </row>
    <row r="14752" spans="1:2" x14ac:dyDescent="0.25">
      <c r="A14752" t="s">
        <v>27233</v>
      </c>
      <c r="B14752" t="s">
        <v>17423</v>
      </c>
    </row>
    <row r="14753" spans="1:2" x14ac:dyDescent="0.25">
      <c r="A14753" t="s">
        <v>27234</v>
      </c>
      <c r="B14753" t="s">
        <v>23990</v>
      </c>
    </row>
    <row r="14754" spans="1:2" x14ac:dyDescent="0.25">
      <c r="A14754" t="s">
        <v>27235</v>
      </c>
      <c r="B14754" t="s">
        <v>27236</v>
      </c>
    </row>
    <row r="14755" spans="1:2" x14ac:dyDescent="0.25">
      <c r="A14755" t="s">
        <v>27237</v>
      </c>
      <c r="B14755" t="s">
        <v>27238</v>
      </c>
    </row>
    <row r="14756" spans="1:2" x14ac:dyDescent="0.25">
      <c r="A14756" t="s">
        <v>27239</v>
      </c>
      <c r="B14756" t="s">
        <v>27240</v>
      </c>
    </row>
    <row r="14757" spans="1:2" x14ac:dyDescent="0.25">
      <c r="A14757" t="s">
        <v>27241</v>
      </c>
      <c r="B14757" t="s">
        <v>2977</v>
      </c>
    </row>
    <row r="14758" spans="1:2" x14ac:dyDescent="0.25">
      <c r="A14758" t="s">
        <v>27242</v>
      </c>
      <c r="B14758" t="s">
        <v>27243</v>
      </c>
    </row>
    <row r="14759" spans="1:2" x14ac:dyDescent="0.25">
      <c r="A14759" t="s">
        <v>27244</v>
      </c>
      <c r="B14759" t="s">
        <v>27245</v>
      </c>
    </row>
    <row r="14760" spans="1:2" x14ac:dyDescent="0.25">
      <c r="A14760" t="s">
        <v>27246</v>
      </c>
      <c r="B14760" t="s">
        <v>27247</v>
      </c>
    </row>
    <row r="14761" spans="1:2" x14ac:dyDescent="0.25">
      <c r="A14761" t="s">
        <v>27248</v>
      </c>
      <c r="B14761" t="s">
        <v>10131</v>
      </c>
    </row>
    <row r="14762" spans="1:2" x14ac:dyDescent="0.25">
      <c r="A14762" t="s">
        <v>27249</v>
      </c>
      <c r="B14762" t="s">
        <v>23067</v>
      </c>
    </row>
    <row r="14763" spans="1:2" x14ac:dyDescent="0.25">
      <c r="A14763" t="s">
        <v>27250</v>
      </c>
      <c r="B14763" t="s">
        <v>27251</v>
      </c>
    </row>
    <row r="14764" spans="1:2" x14ac:dyDescent="0.25">
      <c r="A14764" t="s">
        <v>27252</v>
      </c>
      <c r="B14764" t="s">
        <v>15508</v>
      </c>
    </row>
    <row r="14765" spans="1:2" x14ac:dyDescent="0.25">
      <c r="A14765" t="s">
        <v>27253</v>
      </c>
      <c r="B14765" t="s">
        <v>5392</v>
      </c>
    </row>
    <row r="14766" spans="1:2" x14ac:dyDescent="0.25">
      <c r="A14766" t="s">
        <v>27254</v>
      </c>
      <c r="B14766" t="s">
        <v>27255</v>
      </c>
    </row>
    <row r="14767" spans="1:2" x14ac:dyDescent="0.25">
      <c r="A14767" t="s">
        <v>27256</v>
      </c>
      <c r="B14767" t="s">
        <v>27257</v>
      </c>
    </row>
    <row r="14768" spans="1:2" x14ac:dyDescent="0.25">
      <c r="A14768" t="s">
        <v>27258</v>
      </c>
      <c r="B14768" t="s">
        <v>27251</v>
      </c>
    </row>
    <row r="14769" spans="1:2" x14ac:dyDescent="0.25">
      <c r="A14769" t="s">
        <v>27259</v>
      </c>
      <c r="B14769" t="s">
        <v>13115</v>
      </c>
    </row>
    <row r="14770" spans="1:2" x14ac:dyDescent="0.25">
      <c r="A14770" t="s">
        <v>27260</v>
      </c>
      <c r="B14770" t="s">
        <v>27261</v>
      </c>
    </row>
    <row r="14771" spans="1:2" x14ac:dyDescent="0.25">
      <c r="A14771" t="s">
        <v>27262</v>
      </c>
      <c r="B14771" t="s">
        <v>27263</v>
      </c>
    </row>
    <row r="14772" spans="1:2" x14ac:dyDescent="0.25">
      <c r="A14772" t="s">
        <v>27264</v>
      </c>
      <c r="B14772" t="s">
        <v>5535</v>
      </c>
    </row>
    <row r="14773" spans="1:2" x14ac:dyDescent="0.25">
      <c r="A14773" t="s">
        <v>27265</v>
      </c>
      <c r="B14773" t="s">
        <v>11303</v>
      </c>
    </row>
    <row r="14774" spans="1:2" x14ac:dyDescent="0.25">
      <c r="A14774" t="s">
        <v>27266</v>
      </c>
      <c r="B14774" t="s">
        <v>27267</v>
      </c>
    </row>
    <row r="14775" spans="1:2" x14ac:dyDescent="0.25">
      <c r="A14775" t="s">
        <v>27268</v>
      </c>
      <c r="B14775" t="s">
        <v>9553</v>
      </c>
    </row>
    <row r="14776" spans="1:2" x14ac:dyDescent="0.25">
      <c r="A14776" t="s">
        <v>27269</v>
      </c>
      <c r="B14776" t="s">
        <v>27270</v>
      </c>
    </row>
    <row r="14777" spans="1:2" x14ac:dyDescent="0.25">
      <c r="A14777" t="s">
        <v>27271</v>
      </c>
      <c r="B14777" t="s">
        <v>10083</v>
      </c>
    </row>
    <row r="14778" spans="1:2" x14ac:dyDescent="0.25">
      <c r="A14778" t="s">
        <v>27272</v>
      </c>
      <c r="B14778" t="s">
        <v>27273</v>
      </c>
    </row>
    <row r="14779" spans="1:2" x14ac:dyDescent="0.25">
      <c r="A14779" t="s">
        <v>27274</v>
      </c>
      <c r="B14779" t="s">
        <v>11825</v>
      </c>
    </row>
    <row r="14780" spans="1:2" x14ac:dyDescent="0.25">
      <c r="A14780" t="s">
        <v>27275</v>
      </c>
      <c r="B14780" t="s">
        <v>27276</v>
      </c>
    </row>
    <row r="14781" spans="1:2" x14ac:dyDescent="0.25">
      <c r="A14781" t="s">
        <v>27277</v>
      </c>
      <c r="B14781" t="s">
        <v>2158</v>
      </c>
    </row>
    <row r="14782" spans="1:2" x14ac:dyDescent="0.25">
      <c r="A14782" t="s">
        <v>27278</v>
      </c>
      <c r="B14782" t="s">
        <v>27279</v>
      </c>
    </row>
    <row r="14783" spans="1:2" x14ac:dyDescent="0.25">
      <c r="A14783" t="s">
        <v>27280</v>
      </c>
      <c r="B14783" t="s">
        <v>10228</v>
      </c>
    </row>
    <row r="14784" spans="1:2" x14ac:dyDescent="0.25">
      <c r="A14784" t="s">
        <v>27281</v>
      </c>
      <c r="B14784" t="s">
        <v>27282</v>
      </c>
    </row>
    <row r="14785" spans="1:2" x14ac:dyDescent="0.25">
      <c r="A14785" t="s">
        <v>27283</v>
      </c>
      <c r="B14785" t="s">
        <v>15468</v>
      </c>
    </row>
    <row r="14786" spans="1:2" x14ac:dyDescent="0.25">
      <c r="A14786" t="s">
        <v>27284</v>
      </c>
      <c r="B14786" t="s">
        <v>13381</v>
      </c>
    </row>
    <row r="14787" spans="1:2" x14ac:dyDescent="0.25">
      <c r="A14787" t="s">
        <v>27285</v>
      </c>
      <c r="B14787" t="s">
        <v>27286</v>
      </c>
    </row>
    <row r="14788" spans="1:2" x14ac:dyDescent="0.25">
      <c r="A14788" t="s">
        <v>27287</v>
      </c>
      <c r="B14788" t="s">
        <v>27288</v>
      </c>
    </row>
    <row r="14789" spans="1:2" x14ac:dyDescent="0.25">
      <c r="A14789" t="s">
        <v>27289</v>
      </c>
      <c r="B14789" t="s">
        <v>23067</v>
      </c>
    </row>
    <row r="14790" spans="1:2" x14ac:dyDescent="0.25">
      <c r="A14790" t="s">
        <v>27290</v>
      </c>
      <c r="B14790" t="s">
        <v>27291</v>
      </c>
    </row>
    <row r="14791" spans="1:2" x14ac:dyDescent="0.25">
      <c r="A14791" t="s">
        <v>40452</v>
      </c>
      <c r="B14791" t="s">
        <v>40453</v>
      </c>
    </row>
    <row r="14792" spans="1:2" x14ac:dyDescent="0.25">
      <c r="A14792" t="s">
        <v>27292</v>
      </c>
      <c r="B14792" t="s">
        <v>27293</v>
      </c>
    </row>
    <row r="14793" spans="1:2" x14ac:dyDescent="0.25">
      <c r="A14793" t="s">
        <v>27294</v>
      </c>
      <c r="B14793" t="s">
        <v>27295</v>
      </c>
    </row>
    <row r="14794" spans="1:2" x14ac:dyDescent="0.25">
      <c r="A14794" t="s">
        <v>27296</v>
      </c>
      <c r="B14794" t="s">
        <v>2376</v>
      </c>
    </row>
    <row r="14795" spans="1:2" x14ac:dyDescent="0.25">
      <c r="A14795" t="s">
        <v>27297</v>
      </c>
      <c r="B14795" t="s">
        <v>14272</v>
      </c>
    </row>
    <row r="14796" spans="1:2" x14ac:dyDescent="0.25">
      <c r="A14796" t="s">
        <v>27298</v>
      </c>
      <c r="B14796" t="s">
        <v>20955</v>
      </c>
    </row>
    <row r="14797" spans="1:2" x14ac:dyDescent="0.25">
      <c r="A14797" t="s">
        <v>27299</v>
      </c>
      <c r="B14797" t="s">
        <v>10565</v>
      </c>
    </row>
    <row r="14798" spans="1:2" x14ac:dyDescent="0.25">
      <c r="A14798" t="s">
        <v>27300</v>
      </c>
      <c r="B14798" t="s">
        <v>27301</v>
      </c>
    </row>
    <row r="14799" spans="1:2" x14ac:dyDescent="0.25">
      <c r="A14799" t="s">
        <v>27302</v>
      </c>
      <c r="B14799" t="s">
        <v>27303</v>
      </c>
    </row>
    <row r="14800" spans="1:2" x14ac:dyDescent="0.25">
      <c r="A14800" t="s">
        <v>27304</v>
      </c>
      <c r="B14800" t="s">
        <v>27305</v>
      </c>
    </row>
    <row r="14801" spans="1:2" x14ac:dyDescent="0.25">
      <c r="A14801" t="s">
        <v>27306</v>
      </c>
      <c r="B14801" t="s">
        <v>27307</v>
      </c>
    </row>
    <row r="14802" spans="1:2" x14ac:dyDescent="0.25">
      <c r="A14802" t="s">
        <v>27308</v>
      </c>
      <c r="B14802" t="s">
        <v>27309</v>
      </c>
    </row>
    <row r="14803" spans="1:2" x14ac:dyDescent="0.25">
      <c r="A14803" t="s">
        <v>27310</v>
      </c>
      <c r="B14803" t="s">
        <v>4871</v>
      </c>
    </row>
    <row r="14804" spans="1:2" x14ac:dyDescent="0.25">
      <c r="A14804" t="s">
        <v>27311</v>
      </c>
      <c r="B14804" t="s">
        <v>27312</v>
      </c>
    </row>
    <row r="14805" spans="1:2" x14ac:dyDescent="0.25">
      <c r="A14805" t="s">
        <v>27313</v>
      </c>
      <c r="B14805" t="s">
        <v>27314</v>
      </c>
    </row>
    <row r="14806" spans="1:2" x14ac:dyDescent="0.25">
      <c r="A14806" t="s">
        <v>27315</v>
      </c>
      <c r="B14806" t="s">
        <v>27316</v>
      </c>
    </row>
    <row r="14807" spans="1:2" x14ac:dyDescent="0.25">
      <c r="A14807" t="s">
        <v>27317</v>
      </c>
      <c r="B14807" t="s">
        <v>7059</v>
      </c>
    </row>
    <row r="14808" spans="1:2" x14ac:dyDescent="0.25">
      <c r="A14808" t="s">
        <v>27318</v>
      </c>
      <c r="B14808" t="s">
        <v>27319</v>
      </c>
    </row>
    <row r="14809" spans="1:2" x14ac:dyDescent="0.25">
      <c r="A14809" t="s">
        <v>27320</v>
      </c>
      <c r="B14809" t="s">
        <v>27321</v>
      </c>
    </row>
    <row r="14810" spans="1:2" x14ac:dyDescent="0.25">
      <c r="A14810" t="s">
        <v>27322</v>
      </c>
      <c r="B14810" t="s">
        <v>27323</v>
      </c>
    </row>
    <row r="14811" spans="1:2" x14ac:dyDescent="0.25">
      <c r="A14811" t="s">
        <v>27324</v>
      </c>
      <c r="B14811" t="s">
        <v>27325</v>
      </c>
    </row>
    <row r="14812" spans="1:2" x14ac:dyDescent="0.25">
      <c r="A14812" t="s">
        <v>27326</v>
      </c>
      <c r="B14812" t="s">
        <v>27327</v>
      </c>
    </row>
    <row r="14813" spans="1:2" x14ac:dyDescent="0.25">
      <c r="A14813" t="s">
        <v>27328</v>
      </c>
      <c r="B14813" t="s">
        <v>27329</v>
      </c>
    </row>
    <row r="14814" spans="1:2" x14ac:dyDescent="0.25">
      <c r="A14814" t="s">
        <v>27330</v>
      </c>
      <c r="B14814" t="s">
        <v>27331</v>
      </c>
    </row>
    <row r="14815" spans="1:2" x14ac:dyDescent="0.25">
      <c r="A14815" t="s">
        <v>27332</v>
      </c>
      <c r="B14815" t="s">
        <v>23144</v>
      </c>
    </row>
    <row r="14816" spans="1:2" x14ac:dyDescent="0.25">
      <c r="A14816" t="s">
        <v>27333</v>
      </c>
      <c r="B14816" t="s">
        <v>26673</v>
      </c>
    </row>
    <row r="14817" spans="1:2" x14ac:dyDescent="0.25">
      <c r="A14817" t="s">
        <v>27334</v>
      </c>
      <c r="B14817" t="s">
        <v>27335</v>
      </c>
    </row>
    <row r="14818" spans="1:2" x14ac:dyDescent="0.25">
      <c r="A14818" t="s">
        <v>27336</v>
      </c>
      <c r="B14818" t="s">
        <v>27337</v>
      </c>
    </row>
    <row r="14819" spans="1:2" x14ac:dyDescent="0.25">
      <c r="A14819" t="s">
        <v>27338</v>
      </c>
      <c r="B14819" t="s">
        <v>23775</v>
      </c>
    </row>
    <row r="14820" spans="1:2" x14ac:dyDescent="0.25">
      <c r="A14820" t="s">
        <v>27339</v>
      </c>
      <c r="B14820" t="s">
        <v>27340</v>
      </c>
    </row>
    <row r="14821" spans="1:2" x14ac:dyDescent="0.25">
      <c r="A14821" t="s">
        <v>27341</v>
      </c>
      <c r="B14821" t="s">
        <v>27342</v>
      </c>
    </row>
    <row r="14822" spans="1:2" x14ac:dyDescent="0.25">
      <c r="A14822" t="s">
        <v>27343</v>
      </c>
      <c r="B14822" t="s">
        <v>2413</v>
      </c>
    </row>
    <row r="14823" spans="1:2" x14ac:dyDescent="0.25">
      <c r="A14823" t="s">
        <v>27344</v>
      </c>
      <c r="B14823" t="s">
        <v>2413</v>
      </c>
    </row>
    <row r="14824" spans="1:2" x14ac:dyDescent="0.25">
      <c r="A14824" t="s">
        <v>27345</v>
      </c>
      <c r="B14824" t="s">
        <v>18338</v>
      </c>
    </row>
    <row r="14825" spans="1:2" x14ac:dyDescent="0.25">
      <c r="A14825" t="s">
        <v>27346</v>
      </c>
      <c r="B14825" t="s">
        <v>5897</v>
      </c>
    </row>
    <row r="14826" spans="1:2" x14ac:dyDescent="0.25">
      <c r="A14826" t="s">
        <v>27347</v>
      </c>
      <c r="B14826" t="s">
        <v>27348</v>
      </c>
    </row>
    <row r="14827" spans="1:2" x14ac:dyDescent="0.25">
      <c r="A14827" t="s">
        <v>27349</v>
      </c>
      <c r="B14827" t="s">
        <v>18320</v>
      </c>
    </row>
    <row r="14828" spans="1:2" x14ac:dyDescent="0.25">
      <c r="A14828" t="s">
        <v>27350</v>
      </c>
      <c r="B14828" t="s">
        <v>9003</v>
      </c>
    </row>
    <row r="14829" spans="1:2" x14ac:dyDescent="0.25">
      <c r="A14829" t="s">
        <v>27351</v>
      </c>
      <c r="B14829" t="s">
        <v>18320</v>
      </c>
    </row>
    <row r="14830" spans="1:2" x14ac:dyDescent="0.25">
      <c r="A14830" t="s">
        <v>27352</v>
      </c>
      <c r="B14830" t="s">
        <v>27353</v>
      </c>
    </row>
    <row r="14831" spans="1:2" x14ac:dyDescent="0.25">
      <c r="A14831" t="s">
        <v>27354</v>
      </c>
      <c r="B14831" t="s">
        <v>27355</v>
      </c>
    </row>
    <row r="14832" spans="1:2" x14ac:dyDescent="0.25">
      <c r="A14832" t="s">
        <v>27356</v>
      </c>
      <c r="B14832" t="s">
        <v>27357</v>
      </c>
    </row>
    <row r="14833" spans="1:2" x14ac:dyDescent="0.25">
      <c r="A14833" t="s">
        <v>27358</v>
      </c>
      <c r="B14833" t="s">
        <v>4721</v>
      </c>
    </row>
    <row r="14834" spans="1:2" x14ac:dyDescent="0.25">
      <c r="A14834" t="s">
        <v>27359</v>
      </c>
      <c r="B14834" t="s">
        <v>27360</v>
      </c>
    </row>
    <row r="14835" spans="1:2" x14ac:dyDescent="0.25">
      <c r="A14835" t="s">
        <v>27361</v>
      </c>
      <c r="B14835" t="s">
        <v>9932</v>
      </c>
    </row>
    <row r="14836" spans="1:2" x14ac:dyDescent="0.25">
      <c r="A14836" t="s">
        <v>27362</v>
      </c>
      <c r="B14836" t="s">
        <v>27363</v>
      </c>
    </row>
    <row r="14837" spans="1:2" x14ac:dyDescent="0.25">
      <c r="A14837" t="s">
        <v>27364</v>
      </c>
      <c r="B14837" t="s">
        <v>27365</v>
      </c>
    </row>
    <row r="14838" spans="1:2" x14ac:dyDescent="0.25">
      <c r="A14838" t="s">
        <v>27366</v>
      </c>
      <c r="B14838" t="s">
        <v>23712</v>
      </c>
    </row>
    <row r="14839" spans="1:2" x14ac:dyDescent="0.25">
      <c r="A14839" t="s">
        <v>27367</v>
      </c>
      <c r="B14839" t="s">
        <v>27368</v>
      </c>
    </row>
    <row r="14840" spans="1:2" x14ac:dyDescent="0.25">
      <c r="A14840" t="s">
        <v>27369</v>
      </c>
      <c r="B14840" t="s">
        <v>27370</v>
      </c>
    </row>
    <row r="14841" spans="1:2" x14ac:dyDescent="0.25">
      <c r="A14841" t="s">
        <v>40454</v>
      </c>
      <c r="B14841" t="s">
        <v>40455</v>
      </c>
    </row>
    <row r="14842" spans="1:2" x14ac:dyDescent="0.25">
      <c r="A14842" t="s">
        <v>27371</v>
      </c>
      <c r="B14842" t="s">
        <v>9514</v>
      </c>
    </row>
    <row r="14843" spans="1:2" x14ac:dyDescent="0.25">
      <c r="A14843" t="s">
        <v>27372</v>
      </c>
      <c r="B14843" t="s">
        <v>27373</v>
      </c>
    </row>
    <row r="14844" spans="1:2" x14ac:dyDescent="0.25">
      <c r="A14844" t="s">
        <v>27374</v>
      </c>
      <c r="B14844" t="s">
        <v>27375</v>
      </c>
    </row>
    <row r="14845" spans="1:2" x14ac:dyDescent="0.25">
      <c r="A14845" t="s">
        <v>27376</v>
      </c>
      <c r="B14845" t="s">
        <v>27377</v>
      </c>
    </row>
    <row r="14846" spans="1:2" x14ac:dyDescent="0.25">
      <c r="A14846" t="s">
        <v>27378</v>
      </c>
      <c r="B14846" t="s">
        <v>15881</v>
      </c>
    </row>
    <row r="14847" spans="1:2" x14ac:dyDescent="0.25">
      <c r="A14847" t="s">
        <v>27379</v>
      </c>
      <c r="B14847" t="s">
        <v>20619</v>
      </c>
    </row>
    <row r="14848" spans="1:2" x14ac:dyDescent="0.25">
      <c r="A14848" t="s">
        <v>27380</v>
      </c>
      <c r="B14848" t="s">
        <v>11773</v>
      </c>
    </row>
    <row r="14849" spans="1:2" x14ac:dyDescent="0.25">
      <c r="A14849" t="s">
        <v>27381</v>
      </c>
      <c r="B14849" t="s">
        <v>27382</v>
      </c>
    </row>
    <row r="14850" spans="1:2" x14ac:dyDescent="0.25">
      <c r="A14850" t="s">
        <v>27383</v>
      </c>
      <c r="B14850" t="s">
        <v>13088</v>
      </c>
    </row>
    <row r="14851" spans="1:2" x14ac:dyDescent="0.25">
      <c r="A14851" t="s">
        <v>27384</v>
      </c>
      <c r="B14851" t="s">
        <v>27385</v>
      </c>
    </row>
    <row r="14852" spans="1:2" x14ac:dyDescent="0.25">
      <c r="A14852" t="s">
        <v>27386</v>
      </c>
      <c r="B14852" t="s">
        <v>2071</v>
      </c>
    </row>
    <row r="14853" spans="1:2" x14ac:dyDescent="0.25">
      <c r="A14853" t="s">
        <v>27387</v>
      </c>
      <c r="B14853" t="s">
        <v>27388</v>
      </c>
    </row>
    <row r="14854" spans="1:2" x14ac:dyDescent="0.25">
      <c r="A14854" t="s">
        <v>27389</v>
      </c>
      <c r="B14854" t="s">
        <v>3291</v>
      </c>
    </row>
    <row r="14855" spans="1:2" x14ac:dyDescent="0.25">
      <c r="A14855" t="s">
        <v>27390</v>
      </c>
      <c r="B14855" t="s">
        <v>3220</v>
      </c>
    </row>
    <row r="14856" spans="1:2" x14ac:dyDescent="0.25">
      <c r="A14856" t="s">
        <v>27391</v>
      </c>
      <c r="B14856" t="s">
        <v>27392</v>
      </c>
    </row>
    <row r="14857" spans="1:2" x14ac:dyDescent="0.25">
      <c r="A14857" t="s">
        <v>27393</v>
      </c>
      <c r="B14857" t="s">
        <v>27394</v>
      </c>
    </row>
    <row r="14858" spans="1:2" x14ac:dyDescent="0.25">
      <c r="A14858" t="s">
        <v>27395</v>
      </c>
      <c r="B14858" t="s">
        <v>2496</v>
      </c>
    </row>
    <row r="14859" spans="1:2" x14ac:dyDescent="0.25">
      <c r="A14859" t="s">
        <v>27396</v>
      </c>
      <c r="B14859" t="s">
        <v>2073</v>
      </c>
    </row>
    <row r="14860" spans="1:2" x14ac:dyDescent="0.25">
      <c r="A14860" t="s">
        <v>27397</v>
      </c>
      <c r="B14860" t="s">
        <v>27398</v>
      </c>
    </row>
    <row r="14861" spans="1:2" x14ac:dyDescent="0.25">
      <c r="A14861" t="s">
        <v>27399</v>
      </c>
      <c r="B14861" t="s">
        <v>2447</v>
      </c>
    </row>
    <row r="14862" spans="1:2" x14ac:dyDescent="0.25">
      <c r="A14862" t="s">
        <v>27400</v>
      </c>
      <c r="B14862" t="s">
        <v>27401</v>
      </c>
    </row>
    <row r="14863" spans="1:2" x14ac:dyDescent="0.25">
      <c r="A14863" t="s">
        <v>27402</v>
      </c>
      <c r="B14863" t="s">
        <v>27403</v>
      </c>
    </row>
    <row r="14864" spans="1:2" x14ac:dyDescent="0.25">
      <c r="A14864" t="s">
        <v>27404</v>
      </c>
      <c r="B14864" t="s">
        <v>1844</v>
      </c>
    </row>
    <row r="14865" spans="1:2" x14ac:dyDescent="0.25">
      <c r="A14865" t="s">
        <v>27405</v>
      </c>
      <c r="B14865" t="s">
        <v>9145</v>
      </c>
    </row>
    <row r="14866" spans="1:2" x14ac:dyDescent="0.25">
      <c r="A14866" t="s">
        <v>27406</v>
      </c>
      <c r="B14866" t="s">
        <v>12745</v>
      </c>
    </row>
    <row r="14867" spans="1:2" x14ac:dyDescent="0.25">
      <c r="A14867" t="s">
        <v>27407</v>
      </c>
      <c r="B14867" t="s">
        <v>10668</v>
      </c>
    </row>
    <row r="14868" spans="1:2" x14ac:dyDescent="0.25">
      <c r="A14868" t="s">
        <v>27408</v>
      </c>
      <c r="B14868" t="s">
        <v>23700</v>
      </c>
    </row>
    <row r="14869" spans="1:2" x14ac:dyDescent="0.25">
      <c r="A14869" t="s">
        <v>27409</v>
      </c>
      <c r="B14869" t="s">
        <v>27410</v>
      </c>
    </row>
    <row r="14870" spans="1:2" x14ac:dyDescent="0.25">
      <c r="A14870" t="s">
        <v>27411</v>
      </c>
      <c r="B14870" t="s">
        <v>17364</v>
      </c>
    </row>
    <row r="14871" spans="1:2" x14ac:dyDescent="0.25">
      <c r="A14871" t="s">
        <v>27412</v>
      </c>
      <c r="B14871" t="s">
        <v>26675</v>
      </c>
    </row>
    <row r="14872" spans="1:2" x14ac:dyDescent="0.25">
      <c r="A14872" t="s">
        <v>27413</v>
      </c>
      <c r="B14872" t="s">
        <v>27414</v>
      </c>
    </row>
    <row r="14873" spans="1:2" x14ac:dyDescent="0.25">
      <c r="A14873" t="s">
        <v>27415</v>
      </c>
      <c r="B14873" t="s">
        <v>27416</v>
      </c>
    </row>
    <row r="14874" spans="1:2" x14ac:dyDescent="0.25">
      <c r="A14874" t="s">
        <v>27417</v>
      </c>
      <c r="B14874" t="s">
        <v>27418</v>
      </c>
    </row>
    <row r="14875" spans="1:2" x14ac:dyDescent="0.25">
      <c r="A14875" t="s">
        <v>27419</v>
      </c>
      <c r="B14875" t="s">
        <v>1911</v>
      </c>
    </row>
    <row r="14876" spans="1:2" x14ac:dyDescent="0.25">
      <c r="A14876" t="s">
        <v>27420</v>
      </c>
      <c r="B14876" t="s">
        <v>27421</v>
      </c>
    </row>
    <row r="14877" spans="1:2" x14ac:dyDescent="0.25">
      <c r="A14877" t="s">
        <v>27422</v>
      </c>
      <c r="B14877" t="s">
        <v>11147</v>
      </c>
    </row>
    <row r="14878" spans="1:2" x14ac:dyDescent="0.25">
      <c r="A14878" t="s">
        <v>27423</v>
      </c>
      <c r="B14878" t="s">
        <v>27424</v>
      </c>
    </row>
    <row r="14879" spans="1:2" x14ac:dyDescent="0.25">
      <c r="A14879" t="s">
        <v>27425</v>
      </c>
      <c r="B14879" t="s">
        <v>27426</v>
      </c>
    </row>
    <row r="14880" spans="1:2" x14ac:dyDescent="0.25">
      <c r="A14880" t="s">
        <v>27427</v>
      </c>
      <c r="B14880" t="s">
        <v>12463</v>
      </c>
    </row>
    <row r="14881" spans="1:2" x14ac:dyDescent="0.25">
      <c r="A14881" t="s">
        <v>27428</v>
      </c>
      <c r="B14881" t="s">
        <v>5252</v>
      </c>
    </row>
    <row r="14882" spans="1:2" x14ac:dyDescent="0.25">
      <c r="A14882" t="s">
        <v>27429</v>
      </c>
      <c r="B14882" t="s">
        <v>27430</v>
      </c>
    </row>
    <row r="14883" spans="1:2" x14ac:dyDescent="0.25">
      <c r="A14883" t="s">
        <v>27431</v>
      </c>
      <c r="B14883" t="s">
        <v>2534</v>
      </c>
    </row>
    <row r="14884" spans="1:2" x14ac:dyDescent="0.25">
      <c r="A14884" t="s">
        <v>27432</v>
      </c>
      <c r="B14884" t="s">
        <v>3175</v>
      </c>
    </row>
    <row r="14885" spans="1:2" x14ac:dyDescent="0.25">
      <c r="A14885" t="s">
        <v>27433</v>
      </c>
      <c r="B14885" t="s">
        <v>27434</v>
      </c>
    </row>
    <row r="14886" spans="1:2" x14ac:dyDescent="0.25">
      <c r="A14886" t="s">
        <v>27435</v>
      </c>
      <c r="B14886" t="s">
        <v>26657</v>
      </c>
    </row>
    <row r="14887" spans="1:2" x14ac:dyDescent="0.25">
      <c r="A14887" t="s">
        <v>27436</v>
      </c>
      <c r="B14887" t="s">
        <v>23775</v>
      </c>
    </row>
    <row r="14888" spans="1:2" x14ac:dyDescent="0.25">
      <c r="A14888" t="s">
        <v>27437</v>
      </c>
      <c r="B14888" t="s">
        <v>26516</v>
      </c>
    </row>
    <row r="14889" spans="1:2" x14ac:dyDescent="0.25">
      <c r="A14889" t="s">
        <v>27438</v>
      </c>
      <c r="B14889" t="s">
        <v>17835</v>
      </c>
    </row>
    <row r="14890" spans="1:2" x14ac:dyDescent="0.25">
      <c r="A14890" t="s">
        <v>27439</v>
      </c>
      <c r="B14890" t="s">
        <v>27440</v>
      </c>
    </row>
    <row r="14891" spans="1:2" x14ac:dyDescent="0.25">
      <c r="A14891" t="s">
        <v>27441</v>
      </c>
      <c r="B14891" t="s">
        <v>2457</v>
      </c>
    </row>
    <row r="14892" spans="1:2" x14ac:dyDescent="0.25">
      <c r="A14892" t="s">
        <v>27442</v>
      </c>
      <c r="B14892" t="s">
        <v>27443</v>
      </c>
    </row>
    <row r="14893" spans="1:2" x14ac:dyDescent="0.25">
      <c r="A14893" t="s">
        <v>27444</v>
      </c>
      <c r="B14893" t="s">
        <v>11031</v>
      </c>
    </row>
    <row r="14894" spans="1:2" x14ac:dyDescent="0.25">
      <c r="A14894" t="s">
        <v>27445</v>
      </c>
      <c r="B14894" t="s">
        <v>8657</v>
      </c>
    </row>
    <row r="14895" spans="1:2" x14ac:dyDescent="0.25">
      <c r="A14895" t="s">
        <v>27446</v>
      </c>
      <c r="B14895" t="s">
        <v>21748</v>
      </c>
    </row>
    <row r="14896" spans="1:2" x14ac:dyDescent="0.25">
      <c r="A14896" t="s">
        <v>27447</v>
      </c>
      <c r="B14896" t="s">
        <v>27448</v>
      </c>
    </row>
    <row r="14897" spans="1:2" x14ac:dyDescent="0.25">
      <c r="A14897" t="s">
        <v>27449</v>
      </c>
      <c r="B14897" t="s">
        <v>8533</v>
      </c>
    </row>
    <row r="14898" spans="1:2" x14ac:dyDescent="0.25">
      <c r="A14898" t="s">
        <v>27450</v>
      </c>
      <c r="B14898" t="s">
        <v>2016</v>
      </c>
    </row>
    <row r="14899" spans="1:2" x14ac:dyDescent="0.25">
      <c r="A14899" t="s">
        <v>27451</v>
      </c>
      <c r="B14899" t="s">
        <v>27452</v>
      </c>
    </row>
    <row r="14900" spans="1:2" x14ac:dyDescent="0.25">
      <c r="A14900" t="s">
        <v>27453</v>
      </c>
      <c r="B14900" t="s">
        <v>27454</v>
      </c>
    </row>
    <row r="14901" spans="1:2" x14ac:dyDescent="0.25">
      <c r="A14901" t="s">
        <v>27455</v>
      </c>
      <c r="B14901" t="s">
        <v>27456</v>
      </c>
    </row>
    <row r="14902" spans="1:2" x14ac:dyDescent="0.25">
      <c r="A14902" t="s">
        <v>27457</v>
      </c>
      <c r="B14902" t="s">
        <v>27458</v>
      </c>
    </row>
    <row r="14903" spans="1:2" x14ac:dyDescent="0.25">
      <c r="A14903" t="s">
        <v>27459</v>
      </c>
      <c r="B14903" t="s">
        <v>27460</v>
      </c>
    </row>
    <row r="14904" spans="1:2" x14ac:dyDescent="0.25">
      <c r="A14904" t="s">
        <v>27461</v>
      </c>
      <c r="B14904" t="s">
        <v>4399</v>
      </c>
    </row>
    <row r="14905" spans="1:2" x14ac:dyDescent="0.25">
      <c r="A14905" t="s">
        <v>27462</v>
      </c>
      <c r="B14905" t="s">
        <v>27463</v>
      </c>
    </row>
    <row r="14906" spans="1:2" x14ac:dyDescent="0.25">
      <c r="A14906" t="s">
        <v>27464</v>
      </c>
      <c r="B14906" t="s">
        <v>27465</v>
      </c>
    </row>
    <row r="14907" spans="1:2" x14ac:dyDescent="0.25">
      <c r="A14907" t="s">
        <v>27466</v>
      </c>
      <c r="B14907" t="s">
        <v>12646</v>
      </c>
    </row>
    <row r="14908" spans="1:2" x14ac:dyDescent="0.25">
      <c r="A14908" t="s">
        <v>27467</v>
      </c>
      <c r="B14908" t="s">
        <v>10362</v>
      </c>
    </row>
    <row r="14909" spans="1:2" x14ac:dyDescent="0.25">
      <c r="A14909" t="s">
        <v>27468</v>
      </c>
      <c r="B14909" t="s">
        <v>11507</v>
      </c>
    </row>
    <row r="14910" spans="1:2" x14ac:dyDescent="0.25">
      <c r="A14910" t="s">
        <v>27469</v>
      </c>
      <c r="B14910" t="s">
        <v>27470</v>
      </c>
    </row>
    <row r="14911" spans="1:2" x14ac:dyDescent="0.25">
      <c r="A14911" t="s">
        <v>27471</v>
      </c>
      <c r="B14911" t="s">
        <v>27472</v>
      </c>
    </row>
    <row r="14912" spans="1:2" x14ac:dyDescent="0.25">
      <c r="A14912" t="s">
        <v>27473</v>
      </c>
      <c r="B14912" t="s">
        <v>13066</v>
      </c>
    </row>
    <row r="14913" spans="1:2" x14ac:dyDescent="0.25">
      <c r="A14913" t="s">
        <v>27474</v>
      </c>
      <c r="B14913" t="s">
        <v>11015</v>
      </c>
    </row>
    <row r="14914" spans="1:2" x14ac:dyDescent="0.25">
      <c r="A14914" t="s">
        <v>27475</v>
      </c>
      <c r="B14914" t="s">
        <v>15381</v>
      </c>
    </row>
    <row r="14915" spans="1:2" x14ac:dyDescent="0.25">
      <c r="A14915" t="s">
        <v>27476</v>
      </c>
      <c r="B14915" t="s">
        <v>27477</v>
      </c>
    </row>
    <row r="14916" spans="1:2" x14ac:dyDescent="0.25">
      <c r="A14916" t="s">
        <v>27478</v>
      </c>
      <c r="B14916" t="s">
        <v>17835</v>
      </c>
    </row>
    <row r="14917" spans="1:2" x14ac:dyDescent="0.25">
      <c r="A14917" t="s">
        <v>27479</v>
      </c>
      <c r="B14917" t="s">
        <v>26710</v>
      </c>
    </row>
    <row r="14918" spans="1:2" x14ac:dyDescent="0.25">
      <c r="A14918" t="s">
        <v>27480</v>
      </c>
      <c r="B14918" t="s">
        <v>27481</v>
      </c>
    </row>
    <row r="14919" spans="1:2" x14ac:dyDescent="0.25">
      <c r="A14919" t="s">
        <v>27482</v>
      </c>
      <c r="B14919" t="s">
        <v>27483</v>
      </c>
    </row>
    <row r="14920" spans="1:2" x14ac:dyDescent="0.25">
      <c r="A14920" t="s">
        <v>27484</v>
      </c>
      <c r="B14920" t="s">
        <v>9340</v>
      </c>
    </row>
    <row r="14921" spans="1:2" x14ac:dyDescent="0.25">
      <c r="A14921" t="s">
        <v>27485</v>
      </c>
      <c r="B14921" t="s">
        <v>9340</v>
      </c>
    </row>
    <row r="14922" spans="1:2" x14ac:dyDescent="0.25">
      <c r="A14922" t="s">
        <v>27486</v>
      </c>
      <c r="B14922" t="s">
        <v>27487</v>
      </c>
    </row>
    <row r="14923" spans="1:2" x14ac:dyDescent="0.25">
      <c r="A14923" t="s">
        <v>27488</v>
      </c>
      <c r="B14923" t="s">
        <v>27489</v>
      </c>
    </row>
    <row r="14924" spans="1:2" x14ac:dyDescent="0.25">
      <c r="A14924" t="s">
        <v>27490</v>
      </c>
      <c r="B14924" t="s">
        <v>27491</v>
      </c>
    </row>
    <row r="14925" spans="1:2" x14ac:dyDescent="0.25">
      <c r="A14925" t="s">
        <v>27492</v>
      </c>
      <c r="B14925" t="s">
        <v>2475</v>
      </c>
    </row>
    <row r="14926" spans="1:2" x14ac:dyDescent="0.25">
      <c r="A14926" t="s">
        <v>27493</v>
      </c>
      <c r="B14926" t="s">
        <v>27494</v>
      </c>
    </row>
    <row r="14927" spans="1:2" x14ac:dyDescent="0.25">
      <c r="A14927" t="s">
        <v>27495</v>
      </c>
      <c r="B14927" t="s">
        <v>27496</v>
      </c>
    </row>
    <row r="14928" spans="1:2" x14ac:dyDescent="0.25">
      <c r="A14928" t="s">
        <v>27497</v>
      </c>
      <c r="B14928" t="s">
        <v>27498</v>
      </c>
    </row>
    <row r="14929" spans="1:2" x14ac:dyDescent="0.25">
      <c r="A14929" t="s">
        <v>27499</v>
      </c>
      <c r="B14929" t="s">
        <v>2776</v>
      </c>
    </row>
    <row r="14930" spans="1:2" x14ac:dyDescent="0.25">
      <c r="A14930" t="s">
        <v>27500</v>
      </c>
      <c r="B14930" t="s">
        <v>13191</v>
      </c>
    </row>
    <row r="14931" spans="1:2" x14ac:dyDescent="0.25">
      <c r="A14931" t="s">
        <v>27501</v>
      </c>
      <c r="B14931" t="s">
        <v>13284</v>
      </c>
    </row>
    <row r="14932" spans="1:2" x14ac:dyDescent="0.25">
      <c r="A14932" t="s">
        <v>27502</v>
      </c>
      <c r="B14932" t="s">
        <v>14536</v>
      </c>
    </row>
    <row r="14933" spans="1:2" x14ac:dyDescent="0.25">
      <c r="A14933" t="s">
        <v>27503</v>
      </c>
      <c r="B14933" t="s">
        <v>27504</v>
      </c>
    </row>
    <row r="14934" spans="1:2" x14ac:dyDescent="0.25">
      <c r="A14934" t="s">
        <v>27505</v>
      </c>
      <c r="B14934" t="s">
        <v>27506</v>
      </c>
    </row>
    <row r="14935" spans="1:2" x14ac:dyDescent="0.25">
      <c r="A14935" t="s">
        <v>27507</v>
      </c>
      <c r="B14935" t="s">
        <v>27508</v>
      </c>
    </row>
    <row r="14936" spans="1:2" x14ac:dyDescent="0.25">
      <c r="A14936" t="s">
        <v>27509</v>
      </c>
      <c r="B14936" t="s">
        <v>2524</v>
      </c>
    </row>
    <row r="14937" spans="1:2" x14ac:dyDescent="0.25">
      <c r="A14937" t="s">
        <v>27510</v>
      </c>
      <c r="B14937" t="s">
        <v>27511</v>
      </c>
    </row>
    <row r="14938" spans="1:2" x14ac:dyDescent="0.25">
      <c r="A14938" t="s">
        <v>27512</v>
      </c>
      <c r="B14938" t="s">
        <v>27513</v>
      </c>
    </row>
    <row r="14939" spans="1:2" x14ac:dyDescent="0.25">
      <c r="A14939" t="s">
        <v>27514</v>
      </c>
      <c r="B14939" t="s">
        <v>27515</v>
      </c>
    </row>
    <row r="14940" spans="1:2" x14ac:dyDescent="0.25">
      <c r="A14940" t="s">
        <v>27516</v>
      </c>
      <c r="B14940" t="s">
        <v>2494</v>
      </c>
    </row>
    <row r="14941" spans="1:2" x14ac:dyDescent="0.25">
      <c r="A14941" t="s">
        <v>27517</v>
      </c>
      <c r="B14941" t="s">
        <v>9895</v>
      </c>
    </row>
    <row r="14942" spans="1:2" x14ac:dyDescent="0.25">
      <c r="A14942" t="s">
        <v>27518</v>
      </c>
      <c r="B14942" t="s">
        <v>27519</v>
      </c>
    </row>
    <row r="14943" spans="1:2" x14ac:dyDescent="0.25">
      <c r="A14943" t="s">
        <v>27520</v>
      </c>
      <c r="B14943" t="s">
        <v>12676</v>
      </c>
    </row>
    <row r="14944" spans="1:2" x14ac:dyDescent="0.25">
      <c r="A14944" t="s">
        <v>27521</v>
      </c>
      <c r="B14944" t="s">
        <v>5230</v>
      </c>
    </row>
    <row r="14945" spans="1:2" x14ac:dyDescent="0.25">
      <c r="A14945" t="s">
        <v>27522</v>
      </c>
      <c r="B14945" t="s">
        <v>6051</v>
      </c>
    </row>
    <row r="14946" spans="1:2" x14ac:dyDescent="0.25">
      <c r="A14946" t="s">
        <v>27523</v>
      </c>
      <c r="B14946" t="s">
        <v>13934</v>
      </c>
    </row>
    <row r="14947" spans="1:2" x14ac:dyDescent="0.25">
      <c r="A14947" t="s">
        <v>27524</v>
      </c>
      <c r="B14947" t="s">
        <v>5991</v>
      </c>
    </row>
    <row r="14948" spans="1:2" x14ac:dyDescent="0.25">
      <c r="A14948" t="s">
        <v>27525</v>
      </c>
      <c r="B14948" t="s">
        <v>27526</v>
      </c>
    </row>
    <row r="14949" spans="1:2" x14ac:dyDescent="0.25">
      <c r="A14949" t="s">
        <v>27527</v>
      </c>
      <c r="B14949" t="s">
        <v>9343</v>
      </c>
    </row>
    <row r="14950" spans="1:2" x14ac:dyDescent="0.25">
      <c r="A14950" t="s">
        <v>27528</v>
      </c>
      <c r="B14950" t="s">
        <v>27529</v>
      </c>
    </row>
    <row r="14951" spans="1:2" x14ac:dyDescent="0.25">
      <c r="A14951" t="s">
        <v>27530</v>
      </c>
      <c r="B14951" t="s">
        <v>27531</v>
      </c>
    </row>
    <row r="14952" spans="1:2" x14ac:dyDescent="0.25">
      <c r="A14952" t="s">
        <v>27532</v>
      </c>
      <c r="B14952" t="s">
        <v>27533</v>
      </c>
    </row>
    <row r="14953" spans="1:2" x14ac:dyDescent="0.25">
      <c r="A14953" t="s">
        <v>27534</v>
      </c>
      <c r="B14953" t="s">
        <v>27535</v>
      </c>
    </row>
    <row r="14954" spans="1:2" x14ac:dyDescent="0.25">
      <c r="A14954" t="s">
        <v>27536</v>
      </c>
      <c r="B14954" t="s">
        <v>27537</v>
      </c>
    </row>
    <row r="14955" spans="1:2" x14ac:dyDescent="0.25">
      <c r="A14955" t="s">
        <v>27538</v>
      </c>
      <c r="B14955" t="s">
        <v>5724</v>
      </c>
    </row>
    <row r="14956" spans="1:2" x14ac:dyDescent="0.25">
      <c r="A14956" t="s">
        <v>27539</v>
      </c>
      <c r="B14956" t="s">
        <v>2657</v>
      </c>
    </row>
    <row r="14957" spans="1:2" x14ac:dyDescent="0.25">
      <c r="A14957" t="s">
        <v>27540</v>
      </c>
      <c r="B14957" t="s">
        <v>27541</v>
      </c>
    </row>
    <row r="14958" spans="1:2" x14ac:dyDescent="0.25">
      <c r="A14958" t="s">
        <v>27542</v>
      </c>
      <c r="B14958" t="s">
        <v>27543</v>
      </c>
    </row>
    <row r="14959" spans="1:2" x14ac:dyDescent="0.25">
      <c r="A14959" t="s">
        <v>27544</v>
      </c>
      <c r="B14959" t="s">
        <v>27545</v>
      </c>
    </row>
    <row r="14960" spans="1:2" x14ac:dyDescent="0.25">
      <c r="A14960" t="s">
        <v>27546</v>
      </c>
      <c r="B14960" t="s">
        <v>27547</v>
      </c>
    </row>
    <row r="14961" spans="1:2" x14ac:dyDescent="0.25">
      <c r="A14961" t="s">
        <v>27548</v>
      </c>
      <c r="B14961" t="s">
        <v>27549</v>
      </c>
    </row>
    <row r="14962" spans="1:2" x14ac:dyDescent="0.25">
      <c r="A14962" t="s">
        <v>27550</v>
      </c>
      <c r="B14962" t="s">
        <v>5899</v>
      </c>
    </row>
    <row r="14963" spans="1:2" x14ac:dyDescent="0.25">
      <c r="A14963" t="s">
        <v>27551</v>
      </c>
      <c r="B14963" t="s">
        <v>11507</v>
      </c>
    </row>
    <row r="14964" spans="1:2" x14ac:dyDescent="0.25">
      <c r="A14964" t="s">
        <v>27552</v>
      </c>
      <c r="B14964" t="s">
        <v>27553</v>
      </c>
    </row>
    <row r="14965" spans="1:2" x14ac:dyDescent="0.25">
      <c r="A14965" t="s">
        <v>27554</v>
      </c>
      <c r="B14965" t="s">
        <v>27555</v>
      </c>
    </row>
    <row r="14966" spans="1:2" x14ac:dyDescent="0.25">
      <c r="A14966" t="s">
        <v>27556</v>
      </c>
      <c r="B14966" t="s">
        <v>27557</v>
      </c>
    </row>
    <row r="14967" spans="1:2" x14ac:dyDescent="0.25">
      <c r="A14967" t="s">
        <v>27558</v>
      </c>
      <c r="B14967" t="s">
        <v>27559</v>
      </c>
    </row>
    <row r="14968" spans="1:2" x14ac:dyDescent="0.25">
      <c r="A14968" t="s">
        <v>27560</v>
      </c>
      <c r="B14968" t="s">
        <v>27561</v>
      </c>
    </row>
    <row r="14969" spans="1:2" x14ac:dyDescent="0.25">
      <c r="A14969" t="s">
        <v>27562</v>
      </c>
      <c r="B14969" t="s">
        <v>27563</v>
      </c>
    </row>
    <row r="14970" spans="1:2" x14ac:dyDescent="0.25">
      <c r="A14970" t="s">
        <v>27564</v>
      </c>
      <c r="B14970" t="s">
        <v>27565</v>
      </c>
    </row>
    <row r="14971" spans="1:2" x14ac:dyDescent="0.25">
      <c r="A14971" t="s">
        <v>27566</v>
      </c>
      <c r="B14971" t="s">
        <v>27559</v>
      </c>
    </row>
    <row r="14972" spans="1:2" x14ac:dyDescent="0.25">
      <c r="A14972" t="s">
        <v>27567</v>
      </c>
      <c r="B14972" t="s">
        <v>27568</v>
      </c>
    </row>
    <row r="14973" spans="1:2" x14ac:dyDescent="0.25">
      <c r="A14973" t="s">
        <v>27569</v>
      </c>
      <c r="B14973" t="s">
        <v>9456</v>
      </c>
    </row>
    <row r="14974" spans="1:2" x14ac:dyDescent="0.25">
      <c r="A14974" t="s">
        <v>27570</v>
      </c>
      <c r="B14974" t="s">
        <v>3153</v>
      </c>
    </row>
    <row r="14975" spans="1:2" x14ac:dyDescent="0.25">
      <c r="A14975" t="s">
        <v>27571</v>
      </c>
      <c r="B14975" t="s">
        <v>4569</v>
      </c>
    </row>
    <row r="14976" spans="1:2" x14ac:dyDescent="0.25">
      <c r="A14976" t="s">
        <v>27572</v>
      </c>
      <c r="B14976" t="s">
        <v>3572</v>
      </c>
    </row>
    <row r="14977" spans="1:2" x14ac:dyDescent="0.25">
      <c r="A14977" t="s">
        <v>27573</v>
      </c>
      <c r="B14977" t="s">
        <v>2544</v>
      </c>
    </row>
    <row r="14978" spans="1:2" x14ac:dyDescent="0.25">
      <c r="A14978" t="s">
        <v>27574</v>
      </c>
      <c r="B14978" t="s">
        <v>27575</v>
      </c>
    </row>
    <row r="14979" spans="1:2" x14ac:dyDescent="0.25">
      <c r="A14979" t="s">
        <v>27576</v>
      </c>
      <c r="B14979" t="s">
        <v>1945</v>
      </c>
    </row>
    <row r="14980" spans="1:2" x14ac:dyDescent="0.25">
      <c r="A14980" t="s">
        <v>27577</v>
      </c>
      <c r="B14980" t="s">
        <v>2316</v>
      </c>
    </row>
    <row r="14981" spans="1:2" x14ac:dyDescent="0.25">
      <c r="A14981" t="s">
        <v>27578</v>
      </c>
      <c r="B14981" t="s">
        <v>27056</v>
      </c>
    </row>
    <row r="14982" spans="1:2" x14ac:dyDescent="0.25">
      <c r="A14982" t="s">
        <v>27579</v>
      </c>
      <c r="B14982" t="s">
        <v>27580</v>
      </c>
    </row>
    <row r="14983" spans="1:2" x14ac:dyDescent="0.25">
      <c r="A14983" t="s">
        <v>27581</v>
      </c>
      <c r="B14983" t="s">
        <v>4147</v>
      </c>
    </row>
    <row r="14984" spans="1:2" x14ac:dyDescent="0.25">
      <c r="A14984" t="s">
        <v>27582</v>
      </c>
      <c r="B14984" t="s">
        <v>11839</v>
      </c>
    </row>
    <row r="14985" spans="1:2" x14ac:dyDescent="0.25">
      <c r="A14985" t="s">
        <v>27583</v>
      </c>
      <c r="B14985" t="s">
        <v>8756</v>
      </c>
    </row>
    <row r="14986" spans="1:2" x14ac:dyDescent="0.25">
      <c r="A14986" t="s">
        <v>27584</v>
      </c>
      <c r="B14986" t="s">
        <v>17879</v>
      </c>
    </row>
    <row r="14987" spans="1:2" x14ac:dyDescent="0.25">
      <c r="A14987" t="s">
        <v>27585</v>
      </c>
      <c r="B14987" t="s">
        <v>13075</v>
      </c>
    </row>
    <row r="14988" spans="1:2" x14ac:dyDescent="0.25">
      <c r="A14988" t="s">
        <v>27586</v>
      </c>
      <c r="B14988" t="s">
        <v>3518</v>
      </c>
    </row>
    <row r="14989" spans="1:2" x14ac:dyDescent="0.25">
      <c r="A14989" t="s">
        <v>27587</v>
      </c>
      <c r="B14989" t="s">
        <v>2292</v>
      </c>
    </row>
    <row r="14990" spans="1:2" x14ac:dyDescent="0.25">
      <c r="A14990" t="s">
        <v>27588</v>
      </c>
      <c r="B14990" t="s">
        <v>27589</v>
      </c>
    </row>
    <row r="14991" spans="1:2" x14ac:dyDescent="0.25">
      <c r="A14991" t="s">
        <v>27590</v>
      </c>
      <c r="B14991" t="s">
        <v>27591</v>
      </c>
    </row>
    <row r="14992" spans="1:2" x14ac:dyDescent="0.25">
      <c r="A14992" t="s">
        <v>27592</v>
      </c>
      <c r="B14992" t="s">
        <v>27593</v>
      </c>
    </row>
    <row r="14993" spans="1:2" x14ac:dyDescent="0.25">
      <c r="A14993" t="s">
        <v>27594</v>
      </c>
      <c r="B14993" t="s">
        <v>22725</v>
      </c>
    </row>
    <row r="14994" spans="1:2" x14ac:dyDescent="0.25">
      <c r="A14994" t="s">
        <v>27595</v>
      </c>
      <c r="B14994" t="s">
        <v>22826</v>
      </c>
    </row>
    <row r="14995" spans="1:2" x14ac:dyDescent="0.25">
      <c r="A14995" t="s">
        <v>27596</v>
      </c>
      <c r="B14995" t="s">
        <v>27597</v>
      </c>
    </row>
    <row r="14996" spans="1:2" x14ac:dyDescent="0.25">
      <c r="A14996" t="s">
        <v>27598</v>
      </c>
      <c r="B14996" t="s">
        <v>11511</v>
      </c>
    </row>
    <row r="14997" spans="1:2" x14ac:dyDescent="0.25">
      <c r="A14997" t="s">
        <v>27599</v>
      </c>
      <c r="B14997" t="s">
        <v>27600</v>
      </c>
    </row>
    <row r="14998" spans="1:2" x14ac:dyDescent="0.25">
      <c r="A14998" t="s">
        <v>27601</v>
      </c>
      <c r="B14998" t="s">
        <v>27602</v>
      </c>
    </row>
    <row r="14999" spans="1:2" x14ac:dyDescent="0.25">
      <c r="A14999" t="s">
        <v>27603</v>
      </c>
      <c r="B14999" t="s">
        <v>12459</v>
      </c>
    </row>
    <row r="15000" spans="1:2" x14ac:dyDescent="0.25">
      <c r="A15000" t="s">
        <v>27604</v>
      </c>
      <c r="B15000" t="s">
        <v>27605</v>
      </c>
    </row>
    <row r="15001" spans="1:2" x14ac:dyDescent="0.25">
      <c r="A15001" t="s">
        <v>27606</v>
      </c>
      <c r="B15001" t="s">
        <v>27607</v>
      </c>
    </row>
    <row r="15002" spans="1:2" x14ac:dyDescent="0.25">
      <c r="A15002" t="s">
        <v>27608</v>
      </c>
      <c r="B15002" t="s">
        <v>27609</v>
      </c>
    </row>
    <row r="15003" spans="1:2" x14ac:dyDescent="0.25">
      <c r="A15003" t="s">
        <v>27610</v>
      </c>
      <c r="B15003" t="s">
        <v>27611</v>
      </c>
    </row>
    <row r="15004" spans="1:2" x14ac:dyDescent="0.25">
      <c r="A15004" t="s">
        <v>27612</v>
      </c>
      <c r="B15004" t="s">
        <v>13496</v>
      </c>
    </row>
    <row r="15005" spans="1:2" x14ac:dyDescent="0.25">
      <c r="A15005" t="s">
        <v>27613</v>
      </c>
      <c r="B15005" t="s">
        <v>2544</v>
      </c>
    </row>
    <row r="15006" spans="1:2" x14ac:dyDescent="0.25">
      <c r="A15006" t="s">
        <v>27614</v>
      </c>
      <c r="B15006" t="s">
        <v>20320</v>
      </c>
    </row>
    <row r="15007" spans="1:2" x14ac:dyDescent="0.25">
      <c r="A15007" t="s">
        <v>27615</v>
      </c>
      <c r="B15007" t="s">
        <v>27616</v>
      </c>
    </row>
    <row r="15008" spans="1:2" x14ac:dyDescent="0.25">
      <c r="A15008" t="s">
        <v>27617</v>
      </c>
      <c r="B15008" t="s">
        <v>27618</v>
      </c>
    </row>
    <row r="15009" spans="1:2" x14ac:dyDescent="0.25">
      <c r="A15009" t="s">
        <v>27619</v>
      </c>
      <c r="B15009" t="s">
        <v>25444</v>
      </c>
    </row>
    <row r="15010" spans="1:2" x14ac:dyDescent="0.25">
      <c r="A15010" t="s">
        <v>27620</v>
      </c>
      <c r="B15010" t="s">
        <v>27621</v>
      </c>
    </row>
    <row r="15011" spans="1:2" x14ac:dyDescent="0.25">
      <c r="A15011" t="s">
        <v>27622</v>
      </c>
      <c r="B15011" t="s">
        <v>12091</v>
      </c>
    </row>
    <row r="15012" spans="1:2" x14ac:dyDescent="0.25">
      <c r="A15012" t="s">
        <v>27623</v>
      </c>
      <c r="B15012" t="s">
        <v>20404</v>
      </c>
    </row>
    <row r="15013" spans="1:2" x14ac:dyDescent="0.25">
      <c r="A15013" t="s">
        <v>27624</v>
      </c>
      <c r="B15013" t="s">
        <v>15235</v>
      </c>
    </row>
    <row r="15014" spans="1:2" x14ac:dyDescent="0.25">
      <c r="A15014" t="s">
        <v>27625</v>
      </c>
      <c r="B15014" t="s">
        <v>27626</v>
      </c>
    </row>
    <row r="15015" spans="1:2" x14ac:dyDescent="0.25">
      <c r="A15015" t="s">
        <v>27627</v>
      </c>
      <c r="B15015" t="s">
        <v>5801</v>
      </c>
    </row>
    <row r="15016" spans="1:2" x14ac:dyDescent="0.25">
      <c r="A15016" t="s">
        <v>27628</v>
      </c>
      <c r="B15016" t="s">
        <v>27629</v>
      </c>
    </row>
    <row r="15017" spans="1:2" x14ac:dyDescent="0.25">
      <c r="A15017" t="s">
        <v>27630</v>
      </c>
      <c r="B15017" t="s">
        <v>19788</v>
      </c>
    </row>
    <row r="15018" spans="1:2" x14ac:dyDescent="0.25">
      <c r="A15018" t="s">
        <v>27631</v>
      </c>
      <c r="B15018" t="s">
        <v>1915</v>
      </c>
    </row>
    <row r="15019" spans="1:2" x14ac:dyDescent="0.25">
      <c r="A15019" t="s">
        <v>27632</v>
      </c>
      <c r="B15019" t="s">
        <v>27633</v>
      </c>
    </row>
    <row r="15020" spans="1:2" x14ac:dyDescent="0.25">
      <c r="A15020" t="s">
        <v>27634</v>
      </c>
      <c r="B15020" t="s">
        <v>27635</v>
      </c>
    </row>
    <row r="15021" spans="1:2" x14ac:dyDescent="0.25">
      <c r="A15021" t="s">
        <v>27636</v>
      </c>
      <c r="B15021" t="s">
        <v>27637</v>
      </c>
    </row>
    <row r="15022" spans="1:2" x14ac:dyDescent="0.25">
      <c r="A15022" t="s">
        <v>27638</v>
      </c>
      <c r="B15022" t="s">
        <v>27639</v>
      </c>
    </row>
    <row r="15023" spans="1:2" x14ac:dyDescent="0.25">
      <c r="A15023" t="s">
        <v>27640</v>
      </c>
      <c r="B15023" t="s">
        <v>27641</v>
      </c>
    </row>
    <row r="15024" spans="1:2" x14ac:dyDescent="0.25">
      <c r="A15024" t="s">
        <v>27642</v>
      </c>
      <c r="B15024" t="s">
        <v>27643</v>
      </c>
    </row>
    <row r="15025" spans="1:2" x14ac:dyDescent="0.25">
      <c r="A15025" t="s">
        <v>27644</v>
      </c>
      <c r="B15025" t="s">
        <v>2691</v>
      </c>
    </row>
    <row r="15026" spans="1:2" x14ac:dyDescent="0.25">
      <c r="A15026" t="s">
        <v>27645</v>
      </c>
      <c r="B15026" t="s">
        <v>23624</v>
      </c>
    </row>
    <row r="15027" spans="1:2" x14ac:dyDescent="0.25">
      <c r="A15027" t="s">
        <v>27646</v>
      </c>
      <c r="B15027" t="s">
        <v>23274</v>
      </c>
    </row>
    <row r="15028" spans="1:2" x14ac:dyDescent="0.25">
      <c r="A15028" t="s">
        <v>27647</v>
      </c>
      <c r="B15028" t="s">
        <v>26516</v>
      </c>
    </row>
    <row r="15029" spans="1:2" x14ac:dyDescent="0.25">
      <c r="A15029" t="s">
        <v>27648</v>
      </c>
      <c r="B15029" t="s">
        <v>23775</v>
      </c>
    </row>
    <row r="15030" spans="1:2" x14ac:dyDescent="0.25">
      <c r="A15030" t="s">
        <v>27649</v>
      </c>
      <c r="B15030" t="s">
        <v>2478</v>
      </c>
    </row>
    <row r="15031" spans="1:2" x14ac:dyDescent="0.25">
      <c r="A15031" t="s">
        <v>27650</v>
      </c>
      <c r="B15031" t="s">
        <v>2791</v>
      </c>
    </row>
    <row r="15032" spans="1:2" x14ac:dyDescent="0.25">
      <c r="A15032" t="s">
        <v>27651</v>
      </c>
      <c r="B15032" t="s">
        <v>27652</v>
      </c>
    </row>
    <row r="15033" spans="1:2" x14ac:dyDescent="0.25">
      <c r="A15033" t="s">
        <v>27653</v>
      </c>
      <c r="B15033" t="s">
        <v>5693</v>
      </c>
    </row>
    <row r="15034" spans="1:2" x14ac:dyDescent="0.25">
      <c r="A15034" t="s">
        <v>27654</v>
      </c>
      <c r="B15034" t="s">
        <v>5714</v>
      </c>
    </row>
    <row r="15035" spans="1:2" x14ac:dyDescent="0.25">
      <c r="A15035" t="s">
        <v>27655</v>
      </c>
      <c r="B15035" t="s">
        <v>27656</v>
      </c>
    </row>
    <row r="15036" spans="1:2" x14ac:dyDescent="0.25">
      <c r="A15036" t="s">
        <v>27657</v>
      </c>
      <c r="B15036" t="s">
        <v>27658</v>
      </c>
    </row>
    <row r="15037" spans="1:2" x14ac:dyDescent="0.25">
      <c r="A15037" t="s">
        <v>27659</v>
      </c>
      <c r="B15037" t="s">
        <v>27660</v>
      </c>
    </row>
    <row r="15038" spans="1:2" x14ac:dyDescent="0.25">
      <c r="A15038" t="s">
        <v>27661</v>
      </c>
      <c r="B15038" t="s">
        <v>5759</v>
      </c>
    </row>
    <row r="15039" spans="1:2" x14ac:dyDescent="0.25">
      <c r="A15039" t="s">
        <v>27662</v>
      </c>
      <c r="B15039" t="s">
        <v>27663</v>
      </c>
    </row>
    <row r="15040" spans="1:2" x14ac:dyDescent="0.25">
      <c r="A15040" t="s">
        <v>27664</v>
      </c>
      <c r="B15040" t="s">
        <v>27665</v>
      </c>
    </row>
    <row r="15041" spans="1:2" x14ac:dyDescent="0.25">
      <c r="A15041" t="s">
        <v>27666</v>
      </c>
      <c r="B15041" t="s">
        <v>27667</v>
      </c>
    </row>
    <row r="15042" spans="1:2" x14ac:dyDescent="0.25">
      <c r="A15042" t="s">
        <v>27668</v>
      </c>
      <c r="B15042" t="s">
        <v>10907</v>
      </c>
    </row>
    <row r="15043" spans="1:2" x14ac:dyDescent="0.25">
      <c r="A15043" t="s">
        <v>27669</v>
      </c>
      <c r="B15043" t="s">
        <v>13429</v>
      </c>
    </row>
    <row r="15044" spans="1:2" x14ac:dyDescent="0.25">
      <c r="A15044" t="s">
        <v>27670</v>
      </c>
      <c r="B15044" t="s">
        <v>13576</v>
      </c>
    </row>
    <row r="15045" spans="1:2" x14ac:dyDescent="0.25">
      <c r="A15045" t="s">
        <v>27671</v>
      </c>
      <c r="B15045" t="s">
        <v>15610</v>
      </c>
    </row>
    <row r="15046" spans="1:2" x14ac:dyDescent="0.25">
      <c r="A15046" t="s">
        <v>27672</v>
      </c>
      <c r="B15046" t="s">
        <v>27673</v>
      </c>
    </row>
    <row r="15047" spans="1:2" x14ac:dyDescent="0.25">
      <c r="A15047" t="s">
        <v>27674</v>
      </c>
      <c r="B15047" t="s">
        <v>27675</v>
      </c>
    </row>
    <row r="15048" spans="1:2" x14ac:dyDescent="0.25">
      <c r="A15048" t="s">
        <v>27676</v>
      </c>
      <c r="B15048" t="s">
        <v>27677</v>
      </c>
    </row>
    <row r="15049" spans="1:2" x14ac:dyDescent="0.25">
      <c r="A15049" t="s">
        <v>27678</v>
      </c>
      <c r="B15049" t="s">
        <v>3184</v>
      </c>
    </row>
    <row r="15050" spans="1:2" x14ac:dyDescent="0.25">
      <c r="A15050" t="s">
        <v>27679</v>
      </c>
      <c r="B15050" t="s">
        <v>27680</v>
      </c>
    </row>
    <row r="15051" spans="1:2" x14ac:dyDescent="0.25">
      <c r="A15051" t="s">
        <v>27681</v>
      </c>
      <c r="B15051" t="s">
        <v>27682</v>
      </c>
    </row>
    <row r="15052" spans="1:2" x14ac:dyDescent="0.25">
      <c r="A15052" t="s">
        <v>27683</v>
      </c>
      <c r="B15052" t="s">
        <v>27684</v>
      </c>
    </row>
    <row r="15053" spans="1:2" x14ac:dyDescent="0.25">
      <c r="A15053" t="s">
        <v>27685</v>
      </c>
      <c r="B15053" t="s">
        <v>16904</v>
      </c>
    </row>
    <row r="15054" spans="1:2" x14ac:dyDescent="0.25">
      <c r="A15054" t="s">
        <v>27686</v>
      </c>
      <c r="B15054" t="s">
        <v>27687</v>
      </c>
    </row>
    <row r="15055" spans="1:2" x14ac:dyDescent="0.25">
      <c r="A15055" t="s">
        <v>27688</v>
      </c>
      <c r="B15055" t="s">
        <v>27689</v>
      </c>
    </row>
    <row r="15056" spans="1:2" x14ac:dyDescent="0.25">
      <c r="A15056" t="s">
        <v>27690</v>
      </c>
      <c r="B15056" t="s">
        <v>23144</v>
      </c>
    </row>
    <row r="15057" spans="1:2" x14ac:dyDescent="0.25">
      <c r="A15057" t="s">
        <v>27691</v>
      </c>
      <c r="B15057" t="s">
        <v>18299</v>
      </c>
    </row>
    <row r="15058" spans="1:2" x14ac:dyDescent="0.25">
      <c r="A15058" t="s">
        <v>27692</v>
      </c>
      <c r="B15058" t="s">
        <v>27693</v>
      </c>
    </row>
    <row r="15059" spans="1:2" x14ac:dyDescent="0.25">
      <c r="A15059" t="s">
        <v>27694</v>
      </c>
      <c r="B15059" t="s">
        <v>27695</v>
      </c>
    </row>
    <row r="15060" spans="1:2" x14ac:dyDescent="0.25">
      <c r="A15060" t="s">
        <v>27696</v>
      </c>
      <c r="B15060" t="s">
        <v>19069</v>
      </c>
    </row>
    <row r="15061" spans="1:2" x14ac:dyDescent="0.25">
      <c r="A15061" t="s">
        <v>27697</v>
      </c>
      <c r="B15061" t="s">
        <v>27698</v>
      </c>
    </row>
    <row r="15062" spans="1:2" x14ac:dyDescent="0.25">
      <c r="A15062" t="s">
        <v>27699</v>
      </c>
      <c r="B15062" t="s">
        <v>17027</v>
      </c>
    </row>
    <row r="15063" spans="1:2" x14ac:dyDescent="0.25">
      <c r="A15063" t="s">
        <v>27700</v>
      </c>
      <c r="B15063" t="s">
        <v>5931</v>
      </c>
    </row>
    <row r="15064" spans="1:2" x14ac:dyDescent="0.25">
      <c r="A15064" t="s">
        <v>27701</v>
      </c>
      <c r="B15064" t="s">
        <v>11671</v>
      </c>
    </row>
    <row r="15065" spans="1:2" x14ac:dyDescent="0.25">
      <c r="A15065" t="s">
        <v>27702</v>
      </c>
      <c r="B15065" t="s">
        <v>18346</v>
      </c>
    </row>
    <row r="15066" spans="1:2" x14ac:dyDescent="0.25">
      <c r="A15066" t="s">
        <v>27703</v>
      </c>
      <c r="B15066" t="s">
        <v>27704</v>
      </c>
    </row>
    <row r="15067" spans="1:2" x14ac:dyDescent="0.25">
      <c r="A15067" t="s">
        <v>27705</v>
      </c>
      <c r="B15067" t="s">
        <v>19234</v>
      </c>
    </row>
    <row r="15068" spans="1:2" x14ac:dyDescent="0.25">
      <c r="A15068" t="s">
        <v>27706</v>
      </c>
      <c r="B15068" t="s">
        <v>27707</v>
      </c>
    </row>
    <row r="15069" spans="1:2" x14ac:dyDescent="0.25">
      <c r="A15069" t="s">
        <v>27708</v>
      </c>
      <c r="B15069" t="s">
        <v>10901</v>
      </c>
    </row>
    <row r="15070" spans="1:2" x14ac:dyDescent="0.25">
      <c r="A15070" t="s">
        <v>27709</v>
      </c>
      <c r="B15070" t="s">
        <v>2742</v>
      </c>
    </row>
    <row r="15071" spans="1:2" x14ac:dyDescent="0.25">
      <c r="A15071" t="s">
        <v>27710</v>
      </c>
      <c r="B15071" t="s">
        <v>11026</v>
      </c>
    </row>
    <row r="15072" spans="1:2" x14ac:dyDescent="0.25">
      <c r="A15072" t="s">
        <v>27711</v>
      </c>
      <c r="B15072" t="s">
        <v>27712</v>
      </c>
    </row>
    <row r="15073" spans="1:2" x14ac:dyDescent="0.25">
      <c r="A15073" t="s">
        <v>27713</v>
      </c>
      <c r="B15073" t="s">
        <v>27714</v>
      </c>
    </row>
    <row r="15074" spans="1:2" x14ac:dyDescent="0.25">
      <c r="A15074" t="s">
        <v>27715</v>
      </c>
      <c r="B15074" t="s">
        <v>27716</v>
      </c>
    </row>
    <row r="15075" spans="1:2" x14ac:dyDescent="0.25">
      <c r="A15075" t="s">
        <v>27717</v>
      </c>
      <c r="B15075" t="s">
        <v>27718</v>
      </c>
    </row>
    <row r="15076" spans="1:2" x14ac:dyDescent="0.25">
      <c r="A15076" t="s">
        <v>27719</v>
      </c>
      <c r="B15076" t="s">
        <v>27720</v>
      </c>
    </row>
    <row r="15077" spans="1:2" x14ac:dyDescent="0.25">
      <c r="A15077" t="s">
        <v>27721</v>
      </c>
      <c r="B15077" t="s">
        <v>27722</v>
      </c>
    </row>
    <row r="15078" spans="1:2" x14ac:dyDescent="0.25">
      <c r="A15078" t="s">
        <v>27723</v>
      </c>
      <c r="B15078" t="s">
        <v>27724</v>
      </c>
    </row>
    <row r="15079" spans="1:2" x14ac:dyDescent="0.25">
      <c r="A15079" t="s">
        <v>27725</v>
      </c>
      <c r="B15079" t="s">
        <v>27726</v>
      </c>
    </row>
    <row r="15080" spans="1:2" x14ac:dyDescent="0.25">
      <c r="A15080" t="s">
        <v>27727</v>
      </c>
      <c r="B15080" t="s">
        <v>23921</v>
      </c>
    </row>
    <row r="15081" spans="1:2" x14ac:dyDescent="0.25">
      <c r="A15081" t="s">
        <v>27728</v>
      </c>
      <c r="B15081" t="s">
        <v>27729</v>
      </c>
    </row>
    <row r="15082" spans="1:2" x14ac:dyDescent="0.25">
      <c r="A15082" t="s">
        <v>27730</v>
      </c>
      <c r="B15082" t="s">
        <v>3710</v>
      </c>
    </row>
    <row r="15083" spans="1:2" x14ac:dyDescent="0.25">
      <c r="A15083" t="s">
        <v>27731</v>
      </c>
      <c r="B15083" t="s">
        <v>27732</v>
      </c>
    </row>
    <row r="15084" spans="1:2" x14ac:dyDescent="0.25">
      <c r="A15084" t="s">
        <v>27733</v>
      </c>
      <c r="B15084" t="s">
        <v>17023</v>
      </c>
    </row>
    <row r="15085" spans="1:2" x14ac:dyDescent="0.25">
      <c r="A15085" t="s">
        <v>27734</v>
      </c>
      <c r="B15085" t="s">
        <v>27735</v>
      </c>
    </row>
    <row r="15086" spans="1:2" x14ac:dyDescent="0.25">
      <c r="A15086" t="s">
        <v>27736</v>
      </c>
      <c r="B15086" t="s">
        <v>27737</v>
      </c>
    </row>
    <row r="15087" spans="1:2" x14ac:dyDescent="0.25">
      <c r="A15087" t="s">
        <v>27738</v>
      </c>
      <c r="B15087" t="s">
        <v>3090</v>
      </c>
    </row>
    <row r="15088" spans="1:2" x14ac:dyDescent="0.25">
      <c r="A15088" t="s">
        <v>27739</v>
      </c>
      <c r="B15088" t="s">
        <v>27740</v>
      </c>
    </row>
    <row r="15089" spans="1:2" x14ac:dyDescent="0.25">
      <c r="A15089" t="s">
        <v>27741</v>
      </c>
      <c r="B15089" t="s">
        <v>27742</v>
      </c>
    </row>
    <row r="15090" spans="1:2" x14ac:dyDescent="0.25">
      <c r="A15090" t="s">
        <v>27743</v>
      </c>
      <c r="B15090" t="s">
        <v>27744</v>
      </c>
    </row>
    <row r="15091" spans="1:2" x14ac:dyDescent="0.25">
      <c r="A15091" t="s">
        <v>27745</v>
      </c>
      <c r="B15091" t="s">
        <v>27746</v>
      </c>
    </row>
    <row r="15092" spans="1:2" x14ac:dyDescent="0.25">
      <c r="A15092" t="s">
        <v>27747</v>
      </c>
      <c r="B15092" t="s">
        <v>27748</v>
      </c>
    </row>
    <row r="15093" spans="1:2" x14ac:dyDescent="0.25">
      <c r="A15093" t="s">
        <v>27749</v>
      </c>
      <c r="B15093" t="s">
        <v>27750</v>
      </c>
    </row>
    <row r="15094" spans="1:2" x14ac:dyDescent="0.25">
      <c r="A15094" t="s">
        <v>27751</v>
      </c>
      <c r="B15094" t="s">
        <v>19419</v>
      </c>
    </row>
    <row r="15095" spans="1:2" x14ac:dyDescent="0.25">
      <c r="A15095" t="s">
        <v>27752</v>
      </c>
      <c r="B15095" t="s">
        <v>27753</v>
      </c>
    </row>
    <row r="15096" spans="1:2" x14ac:dyDescent="0.25">
      <c r="A15096" t="s">
        <v>27754</v>
      </c>
      <c r="B15096" t="s">
        <v>27755</v>
      </c>
    </row>
    <row r="15097" spans="1:2" x14ac:dyDescent="0.25">
      <c r="A15097" t="s">
        <v>40456</v>
      </c>
      <c r="B15097" t="s">
        <v>24989</v>
      </c>
    </row>
    <row r="15098" spans="1:2" x14ac:dyDescent="0.25">
      <c r="A15098" t="s">
        <v>27756</v>
      </c>
      <c r="B15098" t="s">
        <v>18871</v>
      </c>
    </row>
    <row r="15099" spans="1:2" x14ac:dyDescent="0.25">
      <c r="A15099" t="s">
        <v>40457</v>
      </c>
      <c r="B15099" t="s">
        <v>27735</v>
      </c>
    </row>
    <row r="15100" spans="1:2" x14ac:dyDescent="0.25">
      <c r="A15100" t="s">
        <v>27757</v>
      </c>
      <c r="B15100" t="s">
        <v>3175</v>
      </c>
    </row>
    <row r="15101" spans="1:2" x14ac:dyDescent="0.25">
      <c r="A15101" t="s">
        <v>27758</v>
      </c>
      <c r="B15101" t="s">
        <v>5210</v>
      </c>
    </row>
    <row r="15102" spans="1:2" x14ac:dyDescent="0.25">
      <c r="A15102" t="s">
        <v>27759</v>
      </c>
      <c r="B15102" t="s">
        <v>15031</v>
      </c>
    </row>
    <row r="15103" spans="1:2" x14ac:dyDescent="0.25">
      <c r="A15103" t="s">
        <v>27760</v>
      </c>
      <c r="B15103" t="s">
        <v>27761</v>
      </c>
    </row>
    <row r="15104" spans="1:2" x14ac:dyDescent="0.25">
      <c r="A15104" t="s">
        <v>27762</v>
      </c>
      <c r="B15104" t="s">
        <v>27761</v>
      </c>
    </row>
    <row r="15105" spans="1:2" x14ac:dyDescent="0.25">
      <c r="A15105" t="s">
        <v>27763</v>
      </c>
      <c r="B15105" t="s">
        <v>9877</v>
      </c>
    </row>
    <row r="15106" spans="1:2" x14ac:dyDescent="0.25">
      <c r="A15106" t="s">
        <v>27764</v>
      </c>
      <c r="B15106" t="s">
        <v>27765</v>
      </c>
    </row>
    <row r="15107" spans="1:2" x14ac:dyDescent="0.25">
      <c r="A15107" t="s">
        <v>27766</v>
      </c>
      <c r="B15107" t="s">
        <v>2742</v>
      </c>
    </row>
    <row r="15108" spans="1:2" x14ac:dyDescent="0.25">
      <c r="A15108" t="s">
        <v>27767</v>
      </c>
      <c r="B15108" t="s">
        <v>2215</v>
      </c>
    </row>
    <row r="15109" spans="1:2" x14ac:dyDescent="0.25">
      <c r="A15109" t="s">
        <v>27768</v>
      </c>
      <c r="B15109" t="s">
        <v>27769</v>
      </c>
    </row>
    <row r="15110" spans="1:2" x14ac:dyDescent="0.25">
      <c r="A15110" t="s">
        <v>27770</v>
      </c>
      <c r="B15110" t="s">
        <v>11960</v>
      </c>
    </row>
    <row r="15111" spans="1:2" x14ac:dyDescent="0.25">
      <c r="A15111" t="s">
        <v>27771</v>
      </c>
      <c r="B15111" t="s">
        <v>11754</v>
      </c>
    </row>
    <row r="15112" spans="1:2" x14ac:dyDescent="0.25">
      <c r="A15112" t="s">
        <v>27772</v>
      </c>
      <c r="B15112" t="s">
        <v>27773</v>
      </c>
    </row>
    <row r="15113" spans="1:2" x14ac:dyDescent="0.25">
      <c r="A15113" t="s">
        <v>27774</v>
      </c>
      <c r="B15113" t="s">
        <v>2989</v>
      </c>
    </row>
    <row r="15114" spans="1:2" x14ac:dyDescent="0.25">
      <c r="A15114" t="s">
        <v>27775</v>
      </c>
      <c r="B15114" t="s">
        <v>22927</v>
      </c>
    </row>
    <row r="15115" spans="1:2" x14ac:dyDescent="0.25">
      <c r="A15115" t="s">
        <v>27776</v>
      </c>
      <c r="B15115" t="s">
        <v>27777</v>
      </c>
    </row>
    <row r="15116" spans="1:2" x14ac:dyDescent="0.25">
      <c r="A15116" t="s">
        <v>27778</v>
      </c>
      <c r="B15116" t="s">
        <v>27779</v>
      </c>
    </row>
    <row r="15117" spans="1:2" x14ac:dyDescent="0.25">
      <c r="A15117" t="s">
        <v>27780</v>
      </c>
      <c r="B15117" t="s">
        <v>19434</v>
      </c>
    </row>
    <row r="15118" spans="1:2" x14ac:dyDescent="0.25">
      <c r="A15118" t="s">
        <v>27781</v>
      </c>
      <c r="B15118" t="s">
        <v>27782</v>
      </c>
    </row>
    <row r="15119" spans="1:2" x14ac:dyDescent="0.25">
      <c r="A15119" t="s">
        <v>27783</v>
      </c>
      <c r="B15119" t="s">
        <v>2647</v>
      </c>
    </row>
    <row r="15120" spans="1:2" x14ac:dyDescent="0.25">
      <c r="A15120" t="s">
        <v>27784</v>
      </c>
      <c r="B15120" t="s">
        <v>27785</v>
      </c>
    </row>
    <row r="15121" spans="1:2" x14ac:dyDescent="0.25">
      <c r="A15121" t="s">
        <v>27786</v>
      </c>
      <c r="B15121" t="s">
        <v>8680</v>
      </c>
    </row>
    <row r="15122" spans="1:2" x14ac:dyDescent="0.25">
      <c r="A15122" t="s">
        <v>27787</v>
      </c>
      <c r="B15122" t="s">
        <v>27788</v>
      </c>
    </row>
    <row r="15123" spans="1:2" x14ac:dyDescent="0.25">
      <c r="A15123" t="s">
        <v>27789</v>
      </c>
      <c r="B15123" t="s">
        <v>15360</v>
      </c>
    </row>
    <row r="15124" spans="1:2" x14ac:dyDescent="0.25">
      <c r="A15124" t="s">
        <v>27790</v>
      </c>
      <c r="B15124" t="s">
        <v>2715</v>
      </c>
    </row>
    <row r="15125" spans="1:2" x14ac:dyDescent="0.25">
      <c r="A15125" t="s">
        <v>27791</v>
      </c>
      <c r="B15125" t="s">
        <v>27792</v>
      </c>
    </row>
    <row r="15126" spans="1:2" x14ac:dyDescent="0.25">
      <c r="A15126" t="s">
        <v>27793</v>
      </c>
      <c r="B15126" t="s">
        <v>9624</v>
      </c>
    </row>
    <row r="15127" spans="1:2" x14ac:dyDescent="0.25">
      <c r="A15127" t="s">
        <v>27794</v>
      </c>
      <c r="B15127" t="s">
        <v>27795</v>
      </c>
    </row>
    <row r="15128" spans="1:2" x14ac:dyDescent="0.25">
      <c r="A15128" t="s">
        <v>27796</v>
      </c>
      <c r="B15128" t="s">
        <v>27797</v>
      </c>
    </row>
    <row r="15129" spans="1:2" x14ac:dyDescent="0.25">
      <c r="A15129" t="s">
        <v>27798</v>
      </c>
      <c r="B15129" t="s">
        <v>27799</v>
      </c>
    </row>
    <row r="15130" spans="1:2" x14ac:dyDescent="0.25">
      <c r="A15130" t="s">
        <v>27800</v>
      </c>
      <c r="B15130" t="s">
        <v>27801</v>
      </c>
    </row>
    <row r="15131" spans="1:2" x14ac:dyDescent="0.25">
      <c r="A15131" t="s">
        <v>27802</v>
      </c>
      <c r="B15131" t="s">
        <v>10236</v>
      </c>
    </row>
    <row r="15132" spans="1:2" x14ac:dyDescent="0.25">
      <c r="A15132" t="s">
        <v>27803</v>
      </c>
      <c r="B15132" t="s">
        <v>9645</v>
      </c>
    </row>
    <row r="15133" spans="1:2" x14ac:dyDescent="0.25">
      <c r="A15133" t="s">
        <v>27804</v>
      </c>
      <c r="B15133" t="s">
        <v>27805</v>
      </c>
    </row>
    <row r="15134" spans="1:2" x14ac:dyDescent="0.25">
      <c r="A15134" t="s">
        <v>27806</v>
      </c>
      <c r="B15134" t="s">
        <v>9252</v>
      </c>
    </row>
    <row r="15135" spans="1:2" x14ac:dyDescent="0.25">
      <c r="A15135" t="s">
        <v>27807</v>
      </c>
      <c r="B15135" t="s">
        <v>27808</v>
      </c>
    </row>
    <row r="15136" spans="1:2" x14ac:dyDescent="0.25">
      <c r="A15136" t="s">
        <v>27809</v>
      </c>
      <c r="B15136" t="s">
        <v>27810</v>
      </c>
    </row>
    <row r="15137" spans="1:2" x14ac:dyDescent="0.25">
      <c r="A15137" t="s">
        <v>27811</v>
      </c>
      <c r="B15137" t="s">
        <v>9209</v>
      </c>
    </row>
    <row r="15138" spans="1:2" x14ac:dyDescent="0.25">
      <c r="A15138" t="s">
        <v>27812</v>
      </c>
      <c r="B15138" t="s">
        <v>11128</v>
      </c>
    </row>
    <row r="15139" spans="1:2" x14ac:dyDescent="0.25">
      <c r="A15139" t="s">
        <v>27813</v>
      </c>
      <c r="B15139" t="s">
        <v>27814</v>
      </c>
    </row>
    <row r="15140" spans="1:2" x14ac:dyDescent="0.25">
      <c r="A15140" t="s">
        <v>27815</v>
      </c>
      <c r="B15140" t="s">
        <v>3277</v>
      </c>
    </row>
    <row r="15141" spans="1:2" x14ac:dyDescent="0.25">
      <c r="A15141" t="s">
        <v>27816</v>
      </c>
      <c r="B15141" t="s">
        <v>8495</v>
      </c>
    </row>
    <row r="15142" spans="1:2" x14ac:dyDescent="0.25">
      <c r="A15142" t="s">
        <v>27817</v>
      </c>
      <c r="B15142" t="s">
        <v>10306</v>
      </c>
    </row>
    <row r="15143" spans="1:2" x14ac:dyDescent="0.25">
      <c r="A15143" t="s">
        <v>27818</v>
      </c>
      <c r="B15143" t="s">
        <v>13295</v>
      </c>
    </row>
    <row r="15144" spans="1:2" x14ac:dyDescent="0.25">
      <c r="A15144" t="s">
        <v>27819</v>
      </c>
      <c r="B15144" t="s">
        <v>27820</v>
      </c>
    </row>
    <row r="15145" spans="1:2" x14ac:dyDescent="0.25">
      <c r="A15145" t="s">
        <v>27821</v>
      </c>
      <c r="B15145" t="s">
        <v>27822</v>
      </c>
    </row>
    <row r="15146" spans="1:2" x14ac:dyDescent="0.25">
      <c r="A15146" t="s">
        <v>27823</v>
      </c>
      <c r="B15146" t="s">
        <v>27824</v>
      </c>
    </row>
    <row r="15147" spans="1:2" x14ac:dyDescent="0.25">
      <c r="A15147" t="s">
        <v>27825</v>
      </c>
      <c r="B15147" t="s">
        <v>6983</v>
      </c>
    </row>
    <row r="15148" spans="1:2" x14ac:dyDescent="0.25">
      <c r="A15148" t="s">
        <v>27826</v>
      </c>
      <c r="B15148" t="s">
        <v>27827</v>
      </c>
    </row>
    <row r="15149" spans="1:2" x14ac:dyDescent="0.25">
      <c r="A15149" t="s">
        <v>27828</v>
      </c>
      <c r="B15149" t="s">
        <v>27829</v>
      </c>
    </row>
    <row r="15150" spans="1:2" x14ac:dyDescent="0.25">
      <c r="A15150" t="s">
        <v>27830</v>
      </c>
      <c r="B15150" t="s">
        <v>27831</v>
      </c>
    </row>
    <row r="15151" spans="1:2" x14ac:dyDescent="0.25">
      <c r="A15151" t="s">
        <v>27832</v>
      </c>
      <c r="B15151" t="s">
        <v>27833</v>
      </c>
    </row>
    <row r="15152" spans="1:2" x14ac:dyDescent="0.25">
      <c r="A15152" t="s">
        <v>27834</v>
      </c>
      <c r="B15152" t="s">
        <v>27835</v>
      </c>
    </row>
    <row r="15153" spans="1:2" x14ac:dyDescent="0.25">
      <c r="A15153" t="s">
        <v>27836</v>
      </c>
      <c r="B15153" t="s">
        <v>17277</v>
      </c>
    </row>
    <row r="15154" spans="1:2" x14ac:dyDescent="0.25">
      <c r="A15154" t="s">
        <v>27837</v>
      </c>
      <c r="B15154" t="s">
        <v>27838</v>
      </c>
    </row>
    <row r="15155" spans="1:2" x14ac:dyDescent="0.25">
      <c r="A15155" t="s">
        <v>27839</v>
      </c>
      <c r="B15155" t="s">
        <v>27840</v>
      </c>
    </row>
    <row r="15156" spans="1:2" x14ac:dyDescent="0.25">
      <c r="A15156" t="s">
        <v>27841</v>
      </c>
      <c r="B15156" t="s">
        <v>22400</v>
      </c>
    </row>
    <row r="15157" spans="1:2" x14ac:dyDescent="0.25">
      <c r="A15157" t="s">
        <v>27842</v>
      </c>
      <c r="B15157" t="s">
        <v>27843</v>
      </c>
    </row>
    <row r="15158" spans="1:2" x14ac:dyDescent="0.25">
      <c r="A15158" t="s">
        <v>27844</v>
      </c>
      <c r="B15158" t="s">
        <v>27845</v>
      </c>
    </row>
    <row r="15159" spans="1:2" x14ac:dyDescent="0.25">
      <c r="A15159" t="s">
        <v>27846</v>
      </c>
      <c r="B15159" t="s">
        <v>27847</v>
      </c>
    </row>
    <row r="15160" spans="1:2" x14ac:dyDescent="0.25">
      <c r="A15160" t="s">
        <v>27848</v>
      </c>
      <c r="B15160" t="s">
        <v>9624</v>
      </c>
    </row>
    <row r="15161" spans="1:2" x14ac:dyDescent="0.25">
      <c r="A15161" t="s">
        <v>27849</v>
      </c>
      <c r="B15161" t="s">
        <v>2425</v>
      </c>
    </row>
    <row r="15162" spans="1:2" x14ac:dyDescent="0.25">
      <c r="A15162" t="s">
        <v>27850</v>
      </c>
      <c r="B15162" t="s">
        <v>27851</v>
      </c>
    </row>
    <row r="15163" spans="1:2" x14ac:dyDescent="0.25">
      <c r="A15163" t="s">
        <v>27852</v>
      </c>
      <c r="B15163" t="s">
        <v>27853</v>
      </c>
    </row>
    <row r="15164" spans="1:2" x14ac:dyDescent="0.25">
      <c r="A15164" t="s">
        <v>27854</v>
      </c>
      <c r="B15164" t="s">
        <v>27855</v>
      </c>
    </row>
    <row r="15165" spans="1:2" x14ac:dyDescent="0.25">
      <c r="A15165" t="s">
        <v>27856</v>
      </c>
      <c r="B15165" t="s">
        <v>27857</v>
      </c>
    </row>
    <row r="15166" spans="1:2" x14ac:dyDescent="0.25">
      <c r="A15166" t="s">
        <v>27858</v>
      </c>
      <c r="B15166" t="s">
        <v>27859</v>
      </c>
    </row>
    <row r="15167" spans="1:2" x14ac:dyDescent="0.25">
      <c r="A15167" t="s">
        <v>27860</v>
      </c>
      <c r="B15167" t="s">
        <v>27861</v>
      </c>
    </row>
    <row r="15168" spans="1:2" x14ac:dyDescent="0.25">
      <c r="A15168" t="s">
        <v>27862</v>
      </c>
      <c r="B15168" t="s">
        <v>27863</v>
      </c>
    </row>
    <row r="15169" spans="1:2" x14ac:dyDescent="0.25">
      <c r="A15169" t="s">
        <v>27864</v>
      </c>
      <c r="B15169" t="s">
        <v>9563</v>
      </c>
    </row>
    <row r="15170" spans="1:2" x14ac:dyDescent="0.25">
      <c r="A15170" t="s">
        <v>28547</v>
      </c>
      <c r="B15170" t="s">
        <v>28548</v>
      </c>
    </row>
    <row r="15171" spans="1:2" x14ac:dyDescent="0.25">
      <c r="A15171" t="s">
        <v>28549</v>
      </c>
      <c r="B15171" t="s">
        <v>28550</v>
      </c>
    </row>
    <row r="15172" spans="1:2" x14ac:dyDescent="0.25">
      <c r="A15172" t="s">
        <v>28551</v>
      </c>
      <c r="B15172" t="s">
        <v>28552</v>
      </c>
    </row>
    <row r="15173" spans="1:2" x14ac:dyDescent="0.25">
      <c r="A15173" t="s">
        <v>28553</v>
      </c>
      <c r="B15173" t="s">
        <v>28554</v>
      </c>
    </row>
    <row r="15174" spans="1:2" x14ac:dyDescent="0.25">
      <c r="A15174" t="s">
        <v>28555</v>
      </c>
      <c r="B15174" t="s">
        <v>28556</v>
      </c>
    </row>
    <row r="15175" spans="1:2" x14ac:dyDescent="0.25">
      <c r="A15175" t="s">
        <v>28557</v>
      </c>
      <c r="B15175" t="s">
        <v>28558</v>
      </c>
    </row>
    <row r="15176" spans="1:2" x14ac:dyDescent="0.25">
      <c r="A15176" t="s">
        <v>28559</v>
      </c>
      <c r="B15176" t="s">
        <v>28560</v>
      </c>
    </row>
    <row r="15177" spans="1:2" x14ac:dyDescent="0.25">
      <c r="A15177" t="s">
        <v>28561</v>
      </c>
      <c r="B15177" t="s">
        <v>28562</v>
      </c>
    </row>
    <row r="15178" spans="1:2" x14ac:dyDescent="0.25">
      <c r="A15178" t="s">
        <v>28563</v>
      </c>
      <c r="B15178" t="s">
        <v>28564</v>
      </c>
    </row>
    <row r="15179" spans="1:2" x14ac:dyDescent="0.25">
      <c r="A15179" t="s">
        <v>28565</v>
      </c>
      <c r="B15179" t="s">
        <v>28566</v>
      </c>
    </row>
    <row r="15180" spans="1:2" x14ac:dyDescent="0.25">
      <c r="A15180" t="s">
        <v>28567</v>
      </c>
      <c r="B15180" t="s">
        <v>28568</v>
      </c>
    </row>
    <row r="15181" spans="1:2" x14ac:dyDescent="0.25">
      <c r="A15181" t="s">
        <v>28569</v>
      </c>
      <c r="B15181" t="s">
        <v>28570</v>
      </c>
    </row>
    <row r="15182" spans="1:2" x14ac:dyDescent="0.25">
      <c r="A15182" t="s">
        <v>28571</v>
      </c>
      <c r="B15182" t="s">
        <v>28572</v>
      </c>
    </row>
    <row r="15183" spans="1:2" x14ac:dyDescent="0.25">
      <c r="A15183" t="s">
        <v>28573</v>
      </c>
      <c r="B15183" t="s">
        <v>28574</v>
      </c>
    </row>
    <row r="15184" spans="1:2" x14ac:dyDescent="0.25">
      <c r="A15184" t="s">
        <v>27873</v>
      </c>
      <c r="B15184" t="s">
        <v>9861</v>
      </c>
    </row>
    <row r="15185" spans="1:2" x14ac:dyDescent="0.25">
      <c r="A15185" t="s">
        <v>27874</v>
      </c>
      <c r="B15185" t="s">
        <v>27875</v>
      </c>
    </row>
    <row r="15186" spans="1:2" x14ac:dyDescent="0.25">
      <c r="A15186" t="s">
        <v>27876</v>
      </c>
      <c r="B15186" t="s">
        <v>12173</v>
      </c>
    </row>
    <row r="15187" spans="1:2" x14ac:dyDescent="0.25">
      <c r="A15187" t="s">
        <v>27877</v>
      </c>
      <c r="B15187" t="s">
        <v>27878</v>
      </c>
    </row>
    <row r="15188" spans="1:2" x14ac:dyDescent="0.25">
      <c r="A15188" t="s">
        <v>27879</v>
      </c>
      <c r="B15188" t="s">
        <v>27880</v>
      </c>
    </row>
    <row r="15189" spans="1:2" x14ac:dyDescent="0.25">
      <c r="A15189" t="s">
        <v>27881</v>
      </c>
      <c r="B15189" t="s">
        <v>1979</v>
      </c>
    </row>
    <row r="15190" spans="1:2" x14ac:dyDescent="0.25">
      <c r="A15190" t="s">
        <v>27882</v>
      </c>
      <c r="B15190" t="s">
        <v>2558</v>
      </c>
    </row>
    <row r="15191" spans="1:2" x14ac:dyDescent="0.25">
      <c r="A15191" t="s">
        <v>27883</v>
      </c>
      <c r="B15191" t="s">
        <v>27884</v>
      </c>
    </row>
    <row r="15192" spans="1:2" x14ac:dyDescent="0.25">
      <c r="A15192" t="s">
        <v>27885</v>
      </c>
      <c r="B15192" t="s">
        <v>27886</v>
      </c>
    </row>
    <row r="15193" spans="1:2" x14ac:dyDescent="0.25">
      <c r="A15193" t="s">
        <v>27887</v>
      </c>
      <c r="B15193" t="s">
        <v>27886</v>
      </c>
    </row>
    <row r="15194" spans="1:2" x14ac:dyDescent="0.25">
      <c r="A15194" t="s">
        <v>27888</v>
      </c>
      <c r="B15194" t="s">
        <v>13404</v>
      </c>
    </row>
    <row r="15195" spans="1:2" x14ac:dyDescent="0.25">
      <c r="A15195" t="s">
        <v>27889</v>
      </c>
      <c r="B15195" t="s">
        <v>27890</v>
      </c>
    </row>
    <row r="15196" spans="1:2" x14ac:dyDescent="0.25">
      <c r="A15196" t="s">
        <v>27891</v>
      </c>
      <c r="B15196" t="s">
        <v>27892</v>
      </c>
    </row>
    <row r="15197" spans="1:2" x14ac:dyDescent="0.25">
      <c r="A15197" t="s">
        <v>27893</v>
      </c>
      <c r="B15197" t="s">
        <v>27519</v>
      </c>
    </row>
    <row r="15198" spans="1:2" x14ac:dyDescent="0.25">
      <c r="A15198" t="s">
        <v>27894</v>
      </c>
      <c r="B15198" t="s">
        <v>27519</v>
      </c>
    </row>
    <row r="15199" spans="1:2" x14ac:dyDescent="0.25">
      <c r="A15199" t="s">
        <v>27895</v>
      </c>
      <c r="B15199" t="s">
        <v>27896</v>
      </c>
    </row>
    <row r="15200" spans="1:2" x14ac:dyDescent="0.25">
      <c r="A15200" t="s">
        <v>27897</v>
      </c>
      <c r="B15200" t="s">
        <v>27898</v>
      </c>
    </row>
    <row r="15201" spans="1:2" x14ac:dyDescent="0.25">
      <c r="A15201" t="s">
        <v>27899</v>
      </c>
      <c r="B15201" t="s">
        <v>27900</v>
      </c>
    </row>
    <row r="15202" spans="1:2" x14ac:dyDescent="0.25">
      <c r="A15202" t="s">
        <v>27901</v>
      </c>
      <c r="B15202" t="s">
        <v>27902</v>
      </c>
    </row>
    <row r="15203" spans="1:2" x14ac:dyDescent="0.25">
      <c r="A15203" t="s">
        <v>27903</v>
      </c>
      <c r="B15203" t="s">
        <v>10322</v>
      </c>
    </row>
    <row r="15204" spans="1:2" x14ac:dyDescent="0.25">
      <c r="A15204" t="s">
        <v>27904</v>
      </c>
      <c r="B15204" t="s">
        <v>27905</v>
      </c>
    </row>
    <row r="15205" spans="1:2" x14ac:dyDescent="0.25">
      <c r="A15205" t="s">
        <v>27906</v>
      </c>
      <c r="B15205" t="s">
        <v>5801</v>
      </c>
    </row>
    <row r="15206" spans="1:2" x14ac:dyDescent="0.25">
      <c r="A15206" t="s">
        <v>27907</v>
      </c>
      <c r="B15206" t="s">
        <v>13189</v>
      </c>
    </row>
    <row r="15207" spans="1:2" x14ac:dyDescent="0.25">
      <c r="A15207" t="s">
        <v>27908</v>
      </c>
      <c r="B15207" t="s">
        <v>27909</v>
      </c>
    </row>
    <row r="15208" spans="1:2" x14ac:dyDescent="0.25">
      <c r="A15208" t="s">
        <v>27910</v>
      </c>
      <c r="B15208" t="s">
        <v>27911</v>
      </c>
    </row>
    <row r="15209" spans="1:2" x14ac:dyDescent="0.25">
      <c r="A15209" t="s">
        <v>27912</v>
      </c>
      <c r="B15209" t="s">
        <v>8495</v>
      </c>
    </row>
    <row r="15210" spans="1:2" x14ac:dyDescent="0.25">
      <c r="A15210" t="s">
        <v>27913</v>
      </c>
      <c r="B15210" t="s">
        <v>19941</v>
      </c>
    </row>
    <row r="15211" spans="1:2" x14ac:dyDescent="0.25">
      <c r="A15211" t="s">
        <v>27914</v>
      </c>
      <c r="B15211" t="s">
        <v>27915</v>
      </c>
    </row>
    <row r="15212" spans="1:2" x14ac:dyDescent="0.25">
      <c r="A15212" t="s">
        <v>27916</v>
      </c>
      <c r="B15212" t="s">
        <v>27917</v>
      </c>
    </row>
    <row r="15213" spans="1:2" x14ac:dyDescent="0.25">
      <c r="A15213" t="s">
        <v>27918</v>
      </c>
      <c r="B15213" t="s">
        <v>14798</v>
      </c>
    </row>
    <row r="15214" spans="1:2" x14ac:dyDescent="0.25">
      <c r="A15214" t="s">
        <v>27919</v>
      </c>
      <c r="B15214" t="s">
        <v>2546</v>
      </c>
    </row>
    <row r="15215" spans="1:2" x14ac:dyDescent="0.25">
      <c r="A15215" t="s">
        <v>27920</v>
      </c>
      <c r="B15215" t="s">
        <v>2044</v>
      </c>
    </row>
    <row r="15216" spans="1:2" x14ac:dyDescent="0.25">
      <c r="A15216" t="s">
        <v>27921</v>
      </c>
      <c r="B15216" t="s">
        <v>27922</v>
      </c>
    </row>
    <row r="15217" spans="1:2" x14ac:dyDescent="0.25">
      <c r="A15217" t="s">
        <v>27923</v>
      </c>
      <c r="B15217" t="s">
        <v>27924</v>
      </c>
    </row>
    <row r="15218" spans="1:2" x14ac:dyDescent="0.25">
      <c r="A15218" t="s">
        <v>27925</v>
      </c>
      <c r="B15218" t="s">
        <v>14798</v>
      </c>
    </row>
    <row r="15219" spans="1:2" x14ac:dyDescent="0.25">
      <c r="A15219" t="s">
        <v>27926</v>
      </c>
      <c r="B15219" t="s">
        <v>27927</v>
      </c>
    </row>
    <row r="15220" spans="1:2" x14ac:dyDescent="0.25">
      <c r="A15220" t="s">
        <v>27928</v>
      </c>
      <c r="B15220" t="s">
        <v>3246</v>
      </c>
    </row>
    <row r="15221" spans="1:2" x14ac:dyDescent="0.25">
      <c r="A15221" t="s">
        <v>27929</v>
      </c>
      <c r="B15221" t="s">
        <v>27930</v>
      </c>
    </row>
    <row r="15222" spans="1:2" x14ac:dyDescent="0.25">
      <c r="A15222" t="s">
        <v>27931</v>
      </c>
      <c r="B15222" t="s">
        <v>27932</v>
      </c>
    </row>
    <row r="15223" spans="1:2" x14ac:dyDescent="0.25">
      <c r="A15223" t="s">
        <v>27933</v>
      </c>
      <c r="B15223" t="s">
        <v>27934</v>
      </c>
    </row>
    <row r="15224" spans="1:2" x14ac:dyDescent="0.25">
      <c r="A15224" t="s">
        <v>27935</v>
      </c>
      <c r="B15224" t="s">
        <v>27936</v>
      </c>
    </row>
    <row r="15225" spans="1:2" x14ac:dyDescent="0.25">
      <c r="A15225" t="s">
        <v>27937</v>
      </c>
      <c r="B15225" t="s">
        <v>27938</v>
      </c>
    </row>
    <row r="15226" spans="1:2" x14ac:dyDescent="0.25">
      <c r="A15226" t="s">
        <v>27939</v>
      </c>
      <c r="B15226" t="s">
        <v>27940</v>
      </c>
    </row>
    <row r="15227" spans="1:2" x14ac:dyDescent="0.25">
      <c r="A15227" t="s">
        <v>27941</v>
      </c>
      <c r="B15227" t="s">
        <v>27942</v>
      </c>
    </row>
    <row r="15228" spans="1:2" x14ac:dyDescent="0.25">
      <c r="A15228" t="s">
        <v>27943</v>
      </c>
      <c r="B15228" t="s">
        <v>17091</v>
      </c>
    </row>
    <row r="15229" spans="1:2" x14ac:dyDescent="0.25">
      <c r="A15229" t="s">
        <v>27944</v>
      </c>
      <c r="B15229" t="s">
        <v>27945</v>
      </c>
    </row>
    <row r="15230" spans="1:2" x14ac:dyDescent="0.25">
      <c r="A15230" t="s">
        <v>27946</v>
      </c>
      <c r="B15230" t="s">
        <v>1959</v>
      </c>
    </row>
    <row r="15231" spans="1:2" x14ac:dyDescent="0.25">
      <c r="A15231" t="s">
        <v>27947</v>
      </c>
      <c r="B15231" t="s">
        <v>3532</v>
      </c>
    </row>
    <row r="15232" spans="1:2" x14ac:dyDescent="0.25">
      <c r="A15232" t="s">
        <v>27948</v>
      </c>
      <c r="B15232" t="s">
        <v>13866</v>
      </c>
    </row>
    <row r="15233" spans="1:2" x14ac:dyDescent="0.25">
      <c r="A15233" t="s">
        <v>27949</v>
      </c>
      <c r="B15233" t="s">
        <v>2350</v>
      </c>
    </row>
    <row r="15234" spans="1:2" x14ac:dyDescent="0.25">
      <c r="A15234" t="s">
        <v>27950</v>
      </c>
      <c r="B15234" t="s">
        <v>27951</v>
      </c>
    </row>
    <row r="15235" spans="1:2" x14ac:dyDescent="0.25">
      <c r="A15235" t="s">
        <v>27952</v>
      </c>
      <c r="B15235" t="s">
        <v>27953</v>
      </c>
    </row>
    <row r="15236" spans="1:2" x14ac:dyDescent="0.25">
      <c r="A15236" t="s">
        <v>27954</v>
      </c>
      <c r="B15236" t="s">
        <v>13161</v>
      </c>
    </row>
    <row r="15237" spans="1:2" x14ac:dyDescent="0.25">
      <c r="A15237" t="s">
        <v>27955</v>
      </c>
      <c r="B15237" t="s">
        <v>1979</v>
      </c>
    </row>
    <row r="15238" spans="1:2" x14ac:dyDescent="0.25">
      <c r="A15238" t="s">
        <v>27956</v>
      </c>
      <c r="B15238" t="s">
        <v>27957</v>
      </c>
    </row>
    <row r="15239" spans="1:2" x14ac:dyDescent="0.25">
      <c r="A15239" t="s">
        <v>27958</v>
      </c>
      <c r="B15239" t="s">
        <v>27959</v>
      </c>
    </row>
    <row r="15240" spans="1:2" x14ac:dyDescent="0.25">
      <c r="A15240" t="s">
        <v>27960</v>
      </c>
      <c r="B15240" t="s">
        <v>27961</v>
      </c>
    </row>
    <row r="15241" spans="1:2" x14ac:dyDescent="0.25">
      <c r="A15241" t="s">
        <v>27962</v>
      </c>
      <c r="B15241" t="s">
        <v>27963</v>
      </c>
    </row>
    <row r="15242" spans="1:2" x14ac:dyDescent="0.25">
      <c r="A15242" t="s">
        <v>27964</v>
      </c>
      <c r="B15242" t="s">
        <v>1997</v>
      </c>
    </row>
    <row r="15243" spans="1:2" x14ac:dyDescent="0.25">
      <c r="A15243" t="s">
        <v>27965</v>
      </c>
      <c r="B15243" t="s">
        <v>5544</v>
      </c>
    </row>
    <row r="15244" spans="1:2" x14ac:dyDescent="0.25">
      <c r="A15244" t="s">
        <v>27966</v>
      </c>
      <c r="B15244" t="s">
        <v>27967</v>
      </c>
    </row>
    <row r="15245" spans="1:2" x14ac:dyDescent="0.25">
      <c r="A15245" t="s">
        <v>27968</v>
      </c>
      <c r="B15245" t="s">
        <v>27969</v>
      </c>
    </row>
    <row r="15246" spans="1:2" x14ac:dyDescent="0.25">
      <c r="A15246" t="s">
        <v>27970</v>
      </c>
      <c r="B15246" t="s">
        <v>27971</v>
      </c>
    </row>
    <row r="15247" spans="1:2" x14ac:dyDescent="0.25">
      <c r="A15247" t="s">
        <v>27972</v>
      </c>
      <c r="B15247" t="s">
        <v>13206</v>
      </c>
    </row>
    <row r="15248" spans="1:2" x14ac:dyDescent="0.25">
      <c r="A15248" t="s">
        <v>27973</v>
      </c>
      <c r="B15248" t="s">
        <v>27974</v>
      </c>
    </row>
    <row r="15249" spans="1:2" x14ac:dyDescent="0.25">
      <c r="A15249" t="s">
        <v>27975</v>
      </c>
      <c r="B15249" t="s">
        <v>27976</v>
      </c>
    </row>
    <row r="15250" spans="1:2" x14ac:dyDescent="0.25">
      <c r="A15250" t="s">
        <v>27977</v>
      </c>
      <c r="B15250" t="s">
        <v>1935</v>
      </c>
    </row>
    <row r="15251" spans="1:2" x14ac:dyDescent="0.25">
      <c r="A15251" t="s">
        <v>27978</v>
      </c>
      <c r="B15251" t="s">
        <v>21756</v>
      </c>
    </row>
    <row r="15252" spans="1:2" x14ac:dyDescent="0.25">
      <c r="A15252" t="s">
        <v>27979</v>
      </c>
      <c r="B15252" t="s">
        <v>18441</v>
      </c>
    </row>
    <row r="15253" spans="1:2" x14ac:dyDescent="0.25">
      <c r="A15253" t="s">
        <v>27980</v>
      </c>
      <c r="B15253" t="s">
        <v>2316</v>
      </c>
    </row>
    <row r="15254" spans="1:2" x14ac:dyDescent="0.25">
      <c r="A15254" t="s">
        <v>27981</v>
      </c>
      <c r="B15254" t="s">
        <v>12646</v>
      </c>
    </row>
    <row r="15255" spans="1:2" x14ac:dyDescent="0.25">
      <c r="A15255" t="s">
        <v>27982</v>
      </c>
      <c r="B15255" t="s">
        <v>27983</v>
      </c>
    </row>
    <row r="15256" spans="1:2" x14ac:dyDescent="0.25">
      <c r="A15256" t="s">
        <v>27984</v>
      </c>
      <c r="B15256" t="s">
        <v>27985</v>
      </c>
    </row>
    <row r="15257" spans="1:2" x14ac:dyDescent="0.25">
      <c r="A15257" t="s">
        <v>27986</v>
      </c>
      <c r="B15257" t="s">
        <v>27987</v>
      </c>
    </row>
    <row r="15258" spans="1:2" x14ac:dyDescent="0.25">
      <c r="A15258" t="s">
        <v>27988</v>
      </c>
      <c r="B15258" t="s">
        <v>27989</v>
      </c>
    </row>
    <row r="15259" spans="1:2" x14ac:dyDescent="0.25">
      <c r="A15259" t="s">
        <v>27990</v>
      </c>
      <c r="B15259" t="s">
        <v>27991</v>
      </c>
    </row>
    <row r="15260" spans="1:2" x14ac:dyDescent="0.25">
      <c r="A15260" t="s">
        <v>27992</v>
      </c>
      <c r="B15260" t="s">
        <v>27993</v>
      </c>
    </row>
    <row r="15261" spans="1:2" x14ac:dyDescent="0.25">
      <c r="A15261" t="s">
        <v>27994</v>
      </c>
      <c r="B15261" t="s">
        <v>13086</v>
      </c>
    </row>
    <row r="15262" spans="1:2" x14ac:dyDescent="0.25">
      <c r="A15262" t="s">
        <v>27995</v>
      </c>
      <c r="B15262" t="s">
        <v>17951</v>
      </c>
    </row>
    <row r="15263" spans="1:2" x14ac:dyDescent="0.25">
      <c r="A15263" t="s">
        <v>27996</v>
      </c>
      <c r="B15263" t="s">
        <v>11335</v>
      </c>
    </row>
    <row r="15264" spans="1:2" x14ac:dyDescent="0.25">
      <c r="A15264" t="s">
        <v>27997</v>
      </c>
      <c r="B15264" t="s">
        <v>21552</v>
      </c>
    </row>
    <row r="15265" spans="1:2" x14ac:dyDescent="0.25">
      <c r="A15265" t="s">
        <v>27998</v>
      </c>
      <c r="B15265" t="s">
        <v>27999</v>
      </c>
    </row>
    <row r="15266" spans="1:2" x14ac:dyDescent="0.25">
      <c r="A15266" t="s">
        <v>28000</v>
      </c>
      <c r="B15266" t="s">
        <v>28001</v>
      </c>
    </row>
    <row r="15267" spans="1:2" x14ac:dyDescent="0.25">
      <c r="A15267" t="s">
        <v>28002</v>
      </c>
      <c r="B15267" t="s">
        <v>28003</v>
      </c>
    </row>
    <row r="15268" spans="1:2" x14ac:dyDescent="0.25">
      <c r="A15268" t="s">
        <v>28004</v>
      </c>
      <c r="B15268" t="s">
        <v>28005</v>
      </c>
    </row>
    <row r="15269" spans="1:2" x14ac:dyDescent="0.25">
      <c r="A15269" t="s">
        <v>28006</v>
      </c>
      <c r="B15269" t="s">
        <v>8556</v>
      </c>
    </row>
    <row r="15270" spans="1:2" x14ac:dyDescent="0.25">
      <c r="A15270" t="s">
        <v>28007</v>
      </c>
      <c r="B15270" t="s">
        <v>1719</v>
      </c>
    </row>
    <row r="15271" spans="1:2" x14ac:dyDescent="0.25">
      <c r="A15271" t="s">
        <v>28008</v>
      </c>
      <c r="B15271" t="s">
        <v>28009</v>
      </c>
    </row>
    <row r="15272" spans="1:2" x14ac:dyDescent="0.25">
      <c r="A15272" t="s">
        <v>28010</v>
      </c>
      <c r="B15272" t="s">
        <v>10324</v>
      </c>
    </row>
    <row r="15273" spans="1:2" x14ac:dyDescent="0.25">
      <c r="A15273" t="s">
        <v>28011</v>
      </c>
      <c r="B15273" t="s">
        <v>28012</v>
      </c>
    </row>
    <row r="15274" spans="1:2" x14ac:dyDescent="0.25">
      <c r="A15274" t="s">
        <v>28013</v>
      </c>
      <c r="B15274" t="s">
        <v>28014</v>
      </c>
    </row>
    <row r="15275" spans="1:2" x14ac:dyDescent="0.25">
      <c r="A15275" t="s">
        <v>28015</v>
      </c>
      <c r="B15275" t="s">
        <v>28016</v>
      </c>
    </row>
    <row r="15276" spans="1:2" x14ac:dyDescent="0.25">
      <c r="A15276" t="s">
        <v>28017</v>
      </c>
      <c r="B15276" t="s">
        <v>28018</v>
      </c>
    </row>
    <row r="15277" spans="1:2" x14ac:dyDescent="0.25">
      <c r="A15277" t="s">
        <v>28019</v>
      </c>
      <c r="B15277" t="s">
        <v>28020</v>
      </c>
    </row>
    <row r="15278" spans="1:2" x14ac:dyDescent="0.25">
      <c r="A15278" t="s">
        <v>28021</v>
      </c>
      <c r="B15278" t="s">
        <v>28022</v>
      </c>
    </row>
    <row r="15279" spans="1:2" x14ac:dyDescent="0.25">
      <c r="A15279" t="s">
        <v>28023</v>
      </c>
      <c r="B15279" t="s">
        <v>28024</v>
      </c>
    </row>
    <row r="15280" spans="1:2" x14ac:dyDescent="0.25">
      <c r="A15280" t="s">
        <v>28025</v>
      </c>
      <c r="B15280" t="s">
        <v>28026</v>
      </c>
    </row>
    <row r="15281" spans="1:2" x14ac:dyDescent="0.25">
      <c r="A15281" t="s">
        <v>28027</v>
      </c>
      <c r="B15281" t="s">
        <v>28028</v>
      </c>
    </row>
    <row r="15282" spans="1:2" x14ac:dyDescent="0.25">
      <c r="A15282" t="s">
        <v>28029</v>
      </c>
      <c r="B15282" t="s">
        <v>28030</v>
      </c>
    </row>
    <row r="15283" spans="1:2" x14ac:dyDescent="0.25">
      <c r="A15283" t="s">
        <v>28031</v>
      </c>
      <c r="B15283" t="s">
        <v>5348</v>
      </c>
    </row>
    <row r="15284" spans="1:2" x14ac:dyDescent="0.25">
      <c r="A15284" t="s">
        <v>28032</v>
      </c>
      <c r="B15284" t="s">
        <v>3184</v>
      </c>
    </row>
    <row r="15285" spans="1:2" x14ac:dyDescent="0.25">
      <c r="A15285" t="s">
        <v>28033</v>
      </c>
      <c r="B15285" t="s">
        <v>28034</v>
      </c>
    </row>
    <row r="15286" spans="1:2" x14ac:dyDescent="0.25">
      <c r="A15286" t="s">
        <v>28035</v>
      </c>
      <c r="B15286" t="s">
        <v>28036</v>
      </c>
    </row>
    <row r="15287" spans="1:2" x14ac:dyDescent="0.25">
      <c r="A15287" t="s">
        <v>28037</v>
      </c>
      <c r="B15287" t="s">
        <v>9956</v>
      </c>
    </row>
    <row r="15288" spans="1:2" x14ac:dyDescent="0.25">
      <c r="A15288" t="s">
        <v>28038</v>
      </c>
      <c r="B15288" t="s">
        <v>28039</v>
      </c>
    </row>
    <row r="15289" spans="1:2" x14ac:dyDescent="0.25">
      <c r="A15289" t="s">
        <v>28040</v>
      </c>
      <c r="B15289" t="s">
        <v>28041</v>
      </c>
    </row>
    <row r="15290" spans="1:2" x14ac:dyDescent="0.25">
      <c r="A15290" t="s">
        <v>28042</v>
      </c>
      <c r="B15290" t="s">
        <v>8094</v>
      </c>
    </row>
    <row r="15291" spans="1:2" x14ac:dyDescent="0.25">
      <c r="A15291" t="s">
        <v>28043</v>
      </c>
      <c r="B15291" t="s">
        <v>17879</v>
      </c>
    </row>
    <row r="15292" spans="1:2" x14ac:dyDescent="0.25">
      <c r="A15292" t="s">
        <v>28044</v>
      </c>
      <c r="B15292" t="s">
        <v>28045</v>
      </c>
    </row>
    <row r="15293" spans="1:2" x14ac:dyDescent="0.25">
      <c r="A15293" t="s">
        <v>28046</v>
      </c>
      <c r="B15293" t="s">
        <v>28047</v>
      </c>
    </row>
    <row r="15294" spans="1:2" x14ac:dyDescent="0.25">
      <c r="A15294" t="s">
        <v>28048</v>
      </c>
      <c r="B15294" t="s">
        <v>28049</v>
      </c>
    </row>
    <row r="15295" spans="1:2" x14ac:dyDescent="0.25">
      <c r="A15295" t="s">
        <v>28050</v>
      </c>
      <c r="B15295" t="s">
        <v>28051</v>
      </c>
    </row>
    <row r="15296" spans="1:2" x14ac:dyDescent="0.25">
      <c r="A15296" t="s">
        <v>28052</v>
      </c>
      <c r="B15296" t="s">
        <v>13149</v>
      </c>
    </row>
    <row r="15297" spans="1:2" x14ac:dyDescent="0.25">
      <c r="A15297" t="s">
        <v>28053</v>
      </c>
      <c r="B15297" t="s">
        <v>28054</v>
      </c>
    </row>
    <row r="15298" spans="1:2" x14ac:dyDescent="0.25">
      <c r="A15298" t="s">
        <v>28055</v>
      </c>
      <c r="B15298" t="s">
        <v>5426</v>
      </c>
    </row>
    <row r="15299" spans="1:2" x14ac:dyDescent="0.25">
      <c r="A15299" t="s">
        <v>28056</v>
      </c>
      <c r="B15299" t="s">
        <v>28057</v>
      </c>
    </row>
    <row r="15300" spans="1:2" x14ac:dyDescent="0.25">
      <c r="A15300" t="s">
        <v>28058</v>
      </c>
      <c r="B15300" t="s">
        <v>28059</v>
      </c>
    </row>
    <row r="15301" spans="1:2" x14ac:dyDescent="0.25">
      <c r="A15301" t="s">
        <v>28060</v>
      </c>
      <c r="B15301" t="s">
        <v>28061</v>
      </c>
    </row>
    <row r="15302" spans="1:2" x14ac:dyDescent="0.25">
      <c r="A15302" t="s">
        <v>28062</v>
      </c>
      <c r="B15302" t="s">
        <v>28063</v>
      </c>
    </row>
    <row r="15303" spans="1:2" x14ac:dyDescent="0.25">
      <c r="A15303" t="s">
        <v>28064</v>
      </c>
      <c r="B15303" t="s">
        <v>28065</v>
      </c>
    </row>
    <row r="15304" spans="1:2" x14ac:dyDescent="0.25">
      <c r="A15304" t="s">
        <v>28066</v>
      </c>
      <c r="B15304" t="s">
        <v>5121</v>
      </c>
    </row>
    <row r="15305" spans="1:2" x14ac:dyDescent="0.25">
      <c r="A15305" t="s">
        <v>28067</v>
      </c>
      <c r="B15305" t="s">
        <v>28068</v>
      </c>
    </row>
    <row r="15306" spans="1:2" x14ac:dyDescent="0.25">
      <c r="A15306" t="s">
        <v>28069</v>
      </c>
      <c r="B15306" t="s">
        <v>28070</v>
      </c>
    </row>
    <row r="15307" spans="1:2" x14ac:dyDescent="0.25">
      <c r="A15307" t="s">
        <v>28071</v>
      </c>
      <c r="B15307" t="s">
        <v>28072</v>
      </c>
    </row>
    <row r="15308" spans="1:2" x14ac:dyDescent="0.25">
      <c r="A15308" t="s">
        <v>28073</v>
      </c>
      <c r="B15308" t="s">
        <v>9154</v>
      </c>
    </row>
    <row r="15309" spans="1:2" x14ac:dyDescent="0.25">
      <c r="A15309" t="s">
        <v>28074</v>
      </c>
      <c r="B15309" t="s">
        <v>12656</v>
      </c>
    </row>
    <row r="15310" spans="1:2" x14ac:dyDescent="0.25">
      <c r="A15310" t="s">
        <v>28075</v>
      </c>
      <c r="B15310" t="s">
        <v>5924</v>
      </c>
    </row>
    <row r="15311" spans="1:2" x14ac:dyDescent="0.25">
      <c r="A15311" t="s">
        <v>28076</v>
      </c>
      <c r="B15311" t="s">
        <v>2969</v>
      </c>
    </row>
    <row r="15312" spans="1:2" x14ac:dyDescent="0.25">
      <c r="A15312" t="s">
        <v>28077</v>
      </c>
      <c r="B15312" t="s">
        <v>28078</v>
      </c>
    </row>
    <row r="15313" spans="1:2" x14ac:dyDescent="0.25">
      <c r="A15313" t="s">
        <v>28079</v>
      </c>
      <c r="B15313" t="s">
        <v>28080</v>
      </c>
    </row>
    <row r="15314" spans="1:2" x14ac:dyDescent="0.25">
      <c r="A15314" t="s">
        <v>28081</v>
      </c>
      <c r="B15314" t="s">
        <v>28082</v>
      </c>
    </row>
    <row r="15315" spans="1:2" x14ac:dyDescent="0.25">
      <c r="A15315" t="s">
        <v>28083</v>
      </c>
      <c r="B15315" t="s">
        <v>28084</v>
      </c>
    </row>
    <row r="15316" spans="1:2" x14ac:dyDescent="0.25">
      <c r="A15316" t="s">
        <v>28085</v>
      </c>
      <c r="B15316" t="s">
        <v>28086</v>
      </c>
    </row>
    <row r="15317" spans="1:2" x14ac:dyDescent="0.25">
      <c r="A15317" t="s">
        <v>28087</v>
      </c>
      <c r="B15317" t="s">
        <v>2441</v>
      </c>
    </row>
    <row r="15318" spans="1:2" x14ac:dyDescent="0.25">
      <c r="A15318" t="s">
        <v>28088</v>
      </c>
      <c r="B15318" t="s">
        <v>28089</v>
      </c>
    </row>
    <row r="15319" spans="1:2" x14ac:dyDescent="0.25">
      <c r="A15319" t="s">
        <v>28090</v>
      </c>
      <c r="B15319" t="s">
        <v>28091</v>
      </c>
    </row>
    <row r="15320" spans="1:2" x14ac:dyDescent="0.25">
      <c r="A15320" t="s">
        <v>28092</v>
      </c>
      <c r="B15320" t="s">
        <v>28093</v>
      </c>
    </row>
    <row r="15321" spans="1:2" x14ac:dyDescent="0.25">
      <c r="A15321" t="s">
        <v>28094</v>
      </c>
      <c r="B15321" t="s">
        <v>20244</v>
      </c>
    </row>
    <row r="15322" spans="1:2" x14ac:dyDescent="0.25">
      <c r="A15322" t="s">
        <v>28095</v>
      </c>
      <c r="B15322" t="s">
        <v>28096</v>
      </c>
    </row>
    <row r="15323" spans="1:2" x14ac:dyDescent="0.25">
      <c r="A15323" t="s">
        <v>28097</v>
      </c>
      <c r="B15323" t="s">
        <v>22710</v>
      </c>
    </row>
    <row r="15324" spans="1:2" x14ac:dyDescent="0.25">
      <c r="A15324" t="s">
        <v>28098</v>
      </c>
      <c r="B15324" t="s">
        <v>13217</v>
      </c>
    </row>
    <row r="15325" spans="1:2" x14ac:dyDescent="0.25">
      <c r="A15325" t="s">
        <v>28099</v>
      </c>
      <c r="B15325" t="s">
        <v>10189</v>
      </c>
    </row>
    <row r="15326" spans="1:2" x14ac:dyDescent="0.25">
      <c r="A15326" t="s">
        <v>28100</v>
      </c>
      <c r="B15326" t="s">
        <v>28101</v>
      </c>
    </row>
    <row r="15327" spans="1:2" x14ac:dyDescent="0.25">
      <c r="A15327" t="s">
        <v>28102</v>
      </c>
      <c r="B15327" t="s">
        <v>13235</v>
      </c>
    </row>
    <row r="15328" spans="1:2" x14ac:dyDescent="0.25">
      <c r="A15328" t="s">
        <v>28103</v>
      </c>
      <c r="B15328" t="s">
        <v>28104</v>
      </c>
    </row>
    <row r="15329" spans="1:2" x14ac:dyDescent="0.25">
      <c r="A15329" t="s">
        <v>28105</v>
      </c>
      <c r="B15329" t="s">
        <v>28106</v>
      </c>
    </row>
    <row r="15330" spans="1:2" x14ac:dyDescent="0.25">
      <c r="A15330" t="s">
        <v>28107</v>
      </c>
      <c r="B15330" t="s">
        <v>28108</v>
      </c>
    </row>
    <row r="15331" spans="1:2" x14ac:dyDescent="0.25">
      <c r="A15331" t="s">
        <v>28109</v>
      </c>
      <c r="B15331" t="s">
        <v>3131</v>
      </c>
    </row>
    <row r="15332" spans="1:2" x14ac:dyDescent="0.25">
      <c r="A15332" t="s">
        <v>28110</v>
      </c>
      <c r="B15332" t="s">
        <v>28111</v>
      </c>
    </row>
    <row r="15333" spans="1:2" x14ac:dyDescent="0.25">
      <c r="A15333" t="s">
        <v>28112</v>
      </c>
      <c r="B15333" t="s">
        <v>28113</v>
      </c>
    </row>
    <row r="15334" spans="1:2" x14ac:dyDescent="0.25">
      <c r="A15334" t="s">
        <v>28114</v>
      </c>
      <c r="B15334" t="s">
        <v>2010</v>
      </c>
    </row>
    <row r="15335" spans="1:2" x14ac:dyDescent="0.25">
      <c r="A15335" t="s">
        <v>28115</v>
      </c>
      <c r="B15335" t="s">
        <v>28116</v>
      </c>
    </row>
    <row r="15336" spans="1:2" x14ac:dyDescent="0.25">
      <c r="A15336" t="s">
        <v>28117</v>
      </c>
      <c r="B15336" t="s">
        <v>1746</v>
      </c>
    </row>
    <row r="15337" spans="1:2" x14ac:dyDescent="0.25">
      <c r="A15337" t="s">
        <v>28118</v>
      </c>
      <c r="B15337" t="s">
        <v>28119</v>
      </c>
    </row>
    <row r="15338" spans="1:2" x14ac:dyDescent="0.25">
      <c r="A15338" t="s">
        <v>28120</v>
      </c>
      <c r="B15338" t="s">
        <v>28121</v>
      </c>
    </row>
    <row r="15339" spans="1:2" x14ac:dyDescent="0.25">
      <c r="A15339" t="s">
        <v>28122</v>
      </c>
      <c r="B15339" t="s">
        <v>10165</v>
      </c>
    </row>
    <row r="15340" spans="1:2" x14ac:dyDescent="0.25">
      <c r="A15340" t="s">
        <v>28123</v>
      </c>
      <c r="B15340" t="s">
        <v>20129</v>
      </c>
    </row>
    <row r="15341" spans="1:2" x14ac:dyDescent="0.25">
      <c r="A15341" t="s">
        <v>28124</v>
      </c>
      <c r="B15341" t="s">
        <v>28125</v>
      </c>
    </row>
    <row r="15342" spans="1:2" x14ac:dyDescent="0.25">
      <c r="A15342" t="s">
        <v>28126</v>
      </c>
      <c r="B15342" t="s">
        <v>28127</v>
      </c>
    </row>
    <row r="15343" spans="1:2" x14ac:dyDescent="0.25">
      <c r="A15343" t="s">
        <v>28128</v>
      </c>
      <c r="B15343" t="s">
        <v>28129</v>
      </c>
    </row>
    <row r="15344" spans="1:2" x14ac:dyDescent="0.25">
      <c r="A15344" t="s">
        <v>28130</v>
      </c>
      <c r="B15344" t="s">
        <v>28131</v>
      </c>
    </row>
    <row r="15345" spans="1:2" x14ac:dyDescent="0.25">
      <c r="A15345" t="s">
        <v>28132</v>
      </c>
      <c r="B15345" t="s">
        <v>28133</v>
      </c>
    </row>
    <row r="15346" spans="1:2" x14ac:dyDescent="0.25">
      <c r="A15346" t="s">
        <v>28134</v>
      </c>
      <c r="B15346" t="s">
        <v>28135</v>
      </c>
    </row>
    <row r="15347" spans="1:2" x14ac:dyDescent="0.25">
      <c r="A15347" t="s">
        <v>28136</v>
      </c>
      <c r="B15347" t="s">
        <v>28137</v>
      </c>
    </row>
    <row r="15348" spans="1:2" x14ac:dyDescent="0.25">
      <c r="A15348" t="s">
        <v>28138</v>
      </c>
      <c r="B15348" t="s">
        <v>28139</v>
      </c>
    </row>
    <row r="15349" spans="1:2" x14ac:dyDescent="0.25">
      <c r="A15349" t="s">
        <v>28140</v>
      </c>
      <c r="B15349" t="s">
        <v>28141</v>
      </c>
    </row>
    <row r="15350" spans="1:2" x14ac:dyDescent="0.25">
      <c r="A15350" t="s">
        <v>28142</v>
      </c>
      <c r="B15350" t="s">
        <v>28143</v>
      </c>
    </row>
    <row r="15351" spans="1:2" x14ac:dyDescent="0.25">
      <c r="A15351" t="s">
        <v>28144</v>
      </c>
      <c r="B15351" t="s">
        <v>28145</v>
      </c>
    </row>
    <row r="15352" spans="1:2" x14ac:dyDescent="0.25">
      <c r="A15352" t="s">
        <v>28146</v>
      </c>
      <c r="B15352" t="s">
        <v>28147</v>
      </c>
    </row>
    <row r="15353" spans="1:2" x14ac:dyDescent="0.25">
      <c r="A15353" t="s">
        <v>28148</v>
      </c>
      <c r="B15353" t="s">
        <v>28145</v>
      </c>
    </row>
    <row r="15354" spans="1:2" x14ac:dyDescent="0.25">
      <c r="A15354" t="s">
        <v>28149</v>
      </c>
      <c r="B15354" t="s">
        <v>28150</v>
      </c>
    </row>
    <row r="15355" spans="1:2" x14ac:dyDescent="0.25">
      <c r="A15355" t="s">
        <v>28151</v>
      </c>
      <c r="B15355" t="s">
        <v>28152</v>
      </c>
    </row>
    <row r="15356" spans="1:2" x14ac:dyDescent="0.25">
      <c r="A15356" t="s">
        <v>28153</v>
      </c>
      <c r="B15356" t="s">
        <v>5400</v>
      </c>
    </row>
    <row r="15357" spans="1:2" x14ac:dyDescent="0.25">
      <c r="A15357" t="s">
        <v>28154</v>
      </c>
      <c r="B15357" t="s">
        <v>12565</v>
      </c>
    </row>
    <row r="15358" spans="1:2" x14ac:dyDescent="0.25">
      <c r="A15358" t="s">
        <v>28155</v>
      </c>
      <c r="B15358" t="s">
        <v>28156</v>
      </c>
    </row>
    <row r="15359" spans="1:2" x14ac:dyDescent="0.25">
      <c r="A15359" t="s">
        <v>28157</v>
      </c>
      <c r="B15359" t="s">
        <v>3173</v>
      </c>
    </row>
    <row r="15360" spans="1:2" x14ac:dyDescent="0.25">
      <c r="A15360" t="s">
        <v>28158</v>
      </c>
      <c r="B15360" t="s">
        <v>28159</v>
      </c>
    </row>
    <row r="15361" spans="1:2" x14ac:dyDescent="0.25">
      <c r="A15361" t="s">
        <v>28160</v>
      </c>
      <c r="B15361" t="s">
        <v>28161</v>
      </c>
    </row>
    <row r="15362" spans="1:2" x14ac:dyDescent="0.25">
      <c r="A15362" t="s">
        <v>28162</v>
      </c>
      <c r="B15362" t="s">
        <v>28163</v>
      </c>
    </row>
    <row r="15363" spans="1:2" x14ac:dyDescent="0.25">
      <c r="A15363" t="s">
        <v>28164</v>
      </c>
      <c r="B15363" t="s">
        <v>28165</v>
      </c>
    </row>
    <row r="15364" spans="1:2" x14ac:dyDescent="0.25">
      <c r="A15364" t="s">
        <v>28166</v>
      </c>
      <c r="B15364" t="s">
        <v>28167</v>
      </c>
    </row>
    <row r="15365" spans="1:2" x14ac:dyDescent="0.25">
      <c r="A15365" t="s">
        <v>28168</v>
      </c>
      <c r="B15365" t="s">
        <v>28169</v>
      </c>
    </row>
    <row r="15366" spans="1:2" x14ac:dyDescent="0.25">
      <c r="A15366" t="s">
        <v>28170</v>
      </c>
      <c r="B15366" t="s">
        <v>28171</v>
      </c>
    </row>
    <row r="15367" spans="1:2" x14ac:dyDescent="0.25">
      <c r="A15367" t="s">
        <v>28172</v>
      </c>
      <c r="B15367" t="s">
        <v>28173</v>
      </c>
    </row>
    <row r="15368" spans="1:2" x14ac:dyDescent="0.25">
      <c r="A15368" t="s">
        <v>28174</v>
      </c>
      <c r="B15368" t="s">
        <v>28175</v>
      </c>
    </row>
    <row r="15369" spans="1:2" x14ac:dyDescent="0.25">
      <c r="A15369" t="s">
        <v>28176</v>
      </c>
      <c r="B15369" t="s">
        <v>28177</v>
      </c>
    </row>
    <row r="15370" spans="1:2" x14ac:dyDescent="0.25">
      <c r="A15370" t="s">
        <v>28178</v>
      </c>
      <c r="B15370" t="s">
        <v>28179</v>
      </c>
    </row>
    <row r="15371" spans="1:2" x14ac:dyDescent="0.25">
      <c r="A15371" t="s">
        <v>28180</v>
      </c>
      <c r="B15371" t="s">
        <v>28181</v>
      </c>
    </row>
    <row r="15372" spans="1:2" x14ac:dyDescent="0.25">
      <c r="A15372" t="s">
        <v>28182</v>
      </c>
      <c r="B15372" t="s">
        <v>28183</v>
      </c>
    </row>
    <row r="15373" spans="1:2" x14ac:dyDescent="0.25">
      <c r="A15373" t="s">
        <v>28184</v>
      </c>
      <c r="B15373" t="s">
        <v>28185</v>
      </c>
    </row>
    <row r="15374" spans="1:2" x14ac:dyDescent="0.25">
      <c r="A15374" t="s">
        <v>28186</v>
      </c>
      <c r="B15374" t="s">
        <v>2587</v>
      </c>
    </row>
    <row r="15375" spans="1:2" x14ac:dyDescent="0.25">
      <c r="A15375" t="s">
        <v>28187</v>
      </c>
      <c r="B15375" t="s">
        <v>3321</v>
      </c>
    </row>
    <row r="15376" spans="1:2" x14ac:dyDescent="0.25">
      <c r="A15376" t="s">
        <v>28188</v>
      </c>
      <c r="B15376" t="s">
        <v>28189</v>
      </c>
    </row>
    <row r="15377" spans="1:2" x14ac:dyDescent="0.25">
      <c r="A15377" t="s">
        <v>28190</v>
      </c>
      <c r="B15377" t="s">
        <v>28191</v>
      </c>
    </row>
    <row r="15378" spans="1:2" x14ac:dyDescent="0.25">
      <c r="A15378" t="s">
        <v>28192</v>
      </c>
      <c r="B15378" t="s">
        <v>28193</v>
      </c>
    </row>
    <row r="15379" spans="1:2" x14ac:dyDescent="0.25">
      <c r="A15379" t="s">
        <v>28194</v>
      </c>
      <c r="B15379" t="s">
        <v>28195</v>
      </c>
    </row>
    <row r="15380" spans="1:2" x14ac:dyDescent="0.25">
      <c r="A15380" t="s">
        <v>28196</v>
      </c>
      <c r="B15380" t="s">
        <v>7958</v>
      </c>
    </row>
    <row r="15381" spans="1:2" x14ac:dyDescent="0.25">
      <c r="A15381" t="s">
        <v>28197</v>
      </c>
      <c r="B15381" t="s">
        <v>5650</v>
      </c>
    </row>
    <row r="15382" spans="1:2" x14ac:dyDescent="0.25">
      <c r="A15382" t="s">
        <v>28198</v>
      </c>
      <c r="B15382" t="s">
        <v>8729</v>
      </c>
    </row>
    <row r="15383" spans="1:2" x14ac:dyDescent="0.25">
      <c r="A15383" t="s">
        <v>28199</v>
      </c>
      <c r="B15383" t="s">
        <v>21942</v>
      </c>
    </row>
    <row r="15384" spans="1:2" x14ac:dyDescent="0.25">
      <c r="A15384" t="s">
        <v>28200</v>
      </c>
      <c r="B15384" t="s">
        <v>19654</v>
      </c>
    </row>
    <row r="15385" spans="1:2" x14ac:dyDescent="0.25">
      <c r="A15385" t="s">
        <v>28201</v>
      </c>
      <c r="B15385" t="s">
        <v>13683</v>
      </c>
    </row>
    <row r="15386" spans="1:2" x14ac:dyDescent="0.25">
      <c r="A15386" t="s">
        <v>28202</v>
      </c>
      <c r="B15386" t="s">
        <v>2977</v>
      </c>
    </row>
    <row r="15387" spans="1:2" x14ac:dyDescent="0.25">
      <c r="A15387" t="s">
        <v>28203</v>
      </c>
      <c r="B15387" t="s">
        <v>9995</v>
      </c>
    </row>
    <row r="15388" spans="1:2" x14ac:dyDescent="0.25">
      <c r="A15388" t="s">
        <v>28204</v>
      </c>
      <c r="B15388" t="s">
        <v>28205</v>
      </c>
    </row>
    <row r="15389" spans="1:2" x14ac:dyDescent="0.25">
      <c r="A15389" t="s">
        <v>28206</v>
      </c>
      <c r="B15389" t="s">
        <v>28207</v>
      </c>
    </row>
    <row r="15390" spans="1:2" x14ac:dyDescent="0.25">
      <c r="A15390" t="s">
        <v>28208</v>
      </c>
      <c r="B15390" t="s">
        <v>28209</v>
      </c>
    </row>
    <row r="15391" spans="1:2" x14ac:dyDescent="0.25">
      <c r="A15391" t="s">
        <v>40458</v>
      </c>
      <c r="B15391" t="s">
        <v>40459</v>
      </c>
    </row>
    <row r="15392" spans="1:2" x14ac:dyDescent="0.25">
      <c r="A15392" t="s">
        <v>28210</v>
      </c>
      <c r="B15392" t="s">
        <v>28211</v>
      </c>
    </row>
    <row r="15393" spans="1:2" x14ac:dyDescent="0.25">
      <c r="A15393" t="s">
        <v>28212</v>
      </c>
      <c r="B15393" t="s">
        <v>8680</v>
      </c>
    </row>
    <row r="15394" spans="1:2" x14ac:dyDescent="0.25">
      <c r="A15394" t="s">
        <v>28213</v>
      </c>
      <c r="B15394" t="s">
        <v>28214</v>
      </c>
    </row>
    <row r="15395" spans="1:2" x14ac:dyDescent="0.25">
      <c r="A15395" t="s">
        <v>28215</v>
      </c>
      <c r="B15395" t="s">
        <v>14806</v>
      </c>
    </row>
    <row r="15396" spans="1:2" x14ac:dyDescent="0.25">
      <c r="A15396" t="s">
        <v>28216</v>
      </c>
      <c r="B15396" t="s">
        <v>19132</v>
      </c>
    </row>
    <row r="15397" spans="1:2" x14ac:dyDescent="0.25">
      <c r="A15397" t="s">
        <v>28217</v>
      </c>
      <c r="B15397" t="s">
        <v>28218</v>
      </c>
    </row>
    <row r="15398" spans="1:2" x14ac:dyDescent="0.25">
      <c r="A15398" t="s">
        <v>28219</v>
      </c>
      <c r="B15398" t="s">
        <v>28220</v>
      </c>
    </row>
    <row r="15399" spans="1:2" x14ac:dyDescent="0.25">
      <c r="A15399" t="s">
        <v>28221</v>
      </c>
      <c r="B15399" t="s">
        <v>2647</v>
      </c>
    </row>
    <row r="15400" spans="1:2" x14ac:dyDescent="0.25">
      <c r="A15400" t="s">
        <v>28222</v>
      </c>
      <c r="B15400" t="s">
        <v>9624</v>
      </c>
    </row>
    <row r="15401" spans="1:2" x14ac:dyDescent="0.25">
      <c r="A15401" t="s">
        <v>28223</v>
      </c>
      <c r="B15401" t="s">
        <v>28108</v>
      </c>
    </row>
    <row r="15402" spans="1:2" x14ac:dyDescent="0.25">
      <c r="A15402" t="s">
        <v>28224</v>
      </c>
      <c r="B15402" t="s">
        <v>20463</v>
      </c>
    </row>
    <row r="15403" spans="1:2" x14ac:dyDescent="0.25">
      <c r="A15403" t="s">
        <v>28225</v>
      </c>
      <c r="B15403" t="s">
        <v>28226</v>
      </c>
    </row>
    <row r="15404" spans="1:2" x14ac:dyDescent="0.25">
      <c r="A15404" t="s">
        <v>28227</v>
      </c>
      <c r="B15404" t="s">
        <v>28228</v>
      </c>
    </row>
    <row r="15405" spans="1:2" x14ac:dyDescent="0.25">
      <c r="A15405" t="s">
        <v>28229</v>
      </c>
      <c r="B15405" t="s">
        <v>19767</v>
      </c>
    </row>
    <row r="15406" spans="1:2" x14ac:dyDescent="0.25">
      <c r="A15406" t="s">
        <v>28230</v>
      </c>
      <c r="B15406" t="s">
        <v>2649</v>
      </c>
    </row>
    <row r="15407" spans="1:2" x14ac:dyDescent="0.25">
      <c r="A15407" t="s">
        <v>28231</v>
      </c>
      <c r="B15407" t="s">
        <v>28232</v>
      </c>
    </row>
    <row r="15408" spans="1:2" x14ac:dyDescent="0.25">
      <c r="A15408" t="s">
        <v>28233</v>
      </c>
      <c r="B15408" t="s">
        <v>1909</v>
      </c>
    </row>
    <row r="15409" spans="1:2" x14ac:dyDescent="0.25">
      <c r="A15409" t="s">
        <v>28234</v>
      </c>
      <c r="B15409" t="s">
        <v>28235</v>
      </c>
    </row>
    <row r="15410" spans="1:2" x14ac:dyDescent="0.25">
      <c r="A15410" t="s">
        <v>28236</v>
      </c>
      <c r="B15410" t="s">
        <v>11187</v>
      </c>
    </row>
    <row r="15411" spans="1:2" x14ac:dyDescent="0.25">
      <c r="A15411" t="s">
        <v>28237</v>
      </c>
      <c r="B15411" t="s">
        <v>28238</v>
      </c>
    </row>
    <row r="15412" spans="1:2" x14ac:dyDescent="0.25">
      <c r="A15412" t="s">
        <v>28239</v>
      </c>
      <c r="B15412" t="s">
        <v>2431</v>
      </c>
    </row>
    <row r="15413" spans="1:2" x14ac:dyDescent="0.25">
      <c r="A15413" t="s">
        <v>28240</v>
      </c>
      <c r="B15413" t="s">
        <v>28241</v>
      </c>
    </row>
    <row r="15414" spans="1:2" x14ac:dyDescent="0.25">
      <c r="A15414" t="s">
        <v>28242</v>
      </c>
      <c r="B15414" t="s">
        <v>8445</v>
      </c>
    </row>
    <row r="15415" spans="1:2" x14ac:dyDescent="0.25">
      <c r="A15415" t="s">
        <v>28243</v>
      </c>
      <c r="B15415" t="s">
        <v>28244</v>
      </c>
    </row>
    <row r="15416" spans="1:2" x14ac:dyDescent="0.25">
      <c r="A15416" t="s">
        <v>28245</v>
      </c>
      <c r="B15416" t="s">
        <v>28246</v>
      </c>
    </row>
    <row r="15417" spans="1:2" x14ac:dyDescent="0.25">
      <c r="A15417" t="s">
        <v>28247</v>
      </c>
      <c r="B15417" t="s">
        <v>20195</v>
      </c>
    </row>
    <row r="15418" spans="1:2" x14ac:dyDescent="0.25">
      <c r="A15418" t="s">
        <v>28248</v>
      </c>
      <c r="B15418" t="s">
        <v>28249</v>
      </c>
    </row>
    <row r="15419" spans="1:2" x14ac:dyDescent="0.25">
      <c r="A15419" t="s">
        <v>28250</v>
      </c>
      <c r="B15419" t="s">
        <v>28251</v>
      </c>
    </row>
    <row r="15420" spans="1:2" x14ac:dyDescent="0.25">
      <c r="A15420" t="s">
        <v>28252</v>
      </c>
      <c r="B15420" t="s">
        <v>9137</v>
      </c>
    </row>
    <row r="15421" spans="1:2" x14ac:dyDescent="0.25">
      <c r="A15421" t="s">
        <v>28253</v>
      </c>
      <c r="B15421" t="s">
        <v>13522</v>
      </c>
    </row>
    <row r="15422" spans="1:2" x14ac:dyDescent="0.25">
      <c r="A15422" t="s">
        <v>28254</v>
      </c>
      <c r="B15422" t="s">
        <v>28255</v>
      </c>
    </row>
    <row r="15423" spans="1:2" x14ac:dyDescent="0.25">
      <c r="A15423" t="s">
        <v>28256</v>
      </c>
      <c r="B15423" t="s">
        <v>28257</v>
      </c>
    </row>
    <row r="15424" spans="1:2" x14ac:dyDescent="0.25">
      <c r="A15424" t="s">
        <v>28258</v>
      </c>
      <c r="B15424" t="s">
        <v>9311</v>
      </c>
    </row>
    <row r="15425" spans="1:2" x14ac:dyDescent="0.25">
      <c r="A15425" t="s">
        <v>28259</v>
      </c>
      <c r="B15425" t="s">
        <v>14815</v>
      </c>
    </row>
    <row r="15426" spans="1:2" x14ac:dyDescent="0.25">
      <c r="A15426" t="s">
        <v>28260</v>
      </c>
      <c r="B15426" t="s">
        <v>5190</v>
      </c>
    </row>
    <row r="15427" spans="1:2" x14ac:dyDescent="0.25">
      <c r="A15427" t="s">
        <v>28261</v>
      </c>
      <c r="B15427" t="s">
        <v>28262</v>
      </c>
    </row>
    <row r="15428" spans="1:2" x14ac:dyDescent="0.25">
      <c r="A15428" t="s">
        <v>28263</v>
      </c>
      <c r="B15428" t="s">
        <v>28262</v>
      </c>
    </row>
    <row r="15429" spans="1:2" x14ac:dyDescent="0.25">
      <c r="A15429" t="s">
        <v>28264</v>
      </c>
      <c r="B15429" t="s">
        <v>28265</v>
      </c>
    </row>
    <row r="15430" spans="1:2" x14ac:dyDescent="0.25">
      <c r="A15430" t="s">
        <v>28266</v>
      </c>
      <c r="B15430" t="s">
        <v>13235</v>
      </c>
    </row>
    <row r="15431" spans="1:2" x14ac:dyDescent="0.25">
      <c r="A15431" t="s">
        <v>28267</v>
      </c>
      <c r="B15431" t="s">
        <v>28268</v>
      </c>
    </row>
    <row r="15432" spans="1:2" x14ac:dyDescent="0.25">
      <c r="A15432" t="s">
        <v>28269</v>
      </c>
      <c r="B15432" t="s">
        <v>22777</v>
      </c>
    </row>
    <row r="15433" spans="1:2" x14ac:dyDescent="0.25">
      <c r="A15433" t="s">
        <v>28270</v>
      </c>
      <c r="B15433" t="s">
        <v>12646</v>
      </c>
    </row>
    <row r="15434" spans="1:2" x14ac:dyDescent="0.25">
      <c r="A15434" t="s">
        <v>28271</v>
      </c>
      <c r="B15434" t="s">
        <v>2475</v>
      </c>
    </row>
    <row r="15435" spans="1:2" x14ac:dyDescent="0.25">
      <c r="A15435" t="s">
        <v>28272</v>
      </c>
      <c r="B15435" t="s">
        <v>5488</v>
      </c>
    </row>
    <row r="15436" spans="1:2" x14ac:dyDescent="0.25">
      <c r="A15436" t="s">
        <v>28273</v>
      </c>
      <c r="B15436" t="s">
        <v>28274</v>
      </c>
    </row>
    <row r="15437" spans="1:2" x14ac:dyDescent="0.25">
      <c r="A15437" t="s">
        <v>28275</v>
      </c>
      <c r="B15437" t="s">
        <v>28274</v>
      </c>
    </row>
    <row r="15438" spans="1:2" x14ac:dyDescent="0.25">
      <c r="A15438" t="s">
        <v>28276</v>
      </c>
      <c r="B15438" t="s">
        <v>28277</v>
      </c>
    </row>
    <row r="15439" spans="1:2" x14ac:dyDescent="0.25">
      <c r="A15439" t="s">
        <v>28278</v>
      </c>
      <c r="B15439" t="s">
        <v>28279</v>
      </c>
    </row>
    <row r="15440" spans="1:2" x14ac:dyDescent="0.25">
      <c r="A15440" t="s">
        <v>28280</v>
      </c>
      <c r="B15440" t="s">
        <v>28281</v>
      </c>
    </row>
    <row r="15441" spans="1:2" x14ac:dyDescent="0.25">
      <c r="A15441" t="s">
        <v>28282</v>
      </c>
      <c r="B15441" t="s">
        <v>28283</v>
      </c>
    </row>
    <row r="15442" spans="1:2" x14ac:dyDescent="0.25">
      <c r="A15442" t="s">
        <v>28284</v>
      </c>
      <c r="B15442" t="s">
        <v>28285</v>
      </c>
    </row>
    <row r="15443" spans="1:2" x14ac:dyDescent="0.25">
      <c r="A15443" t="s">
        <v>28286</v>
      </c>
      <c r="B15443" t="s">
        <v>28287</v>
      </c>
    </row>
    <row r="15444" spans="1:2" x14ac:dyDescent="0.25">
      <c r="A15444" t="s">
        <v>28288</v>
      </c>
      <c r="B15444" t="s">
        <v>28289</v>
      </c>
    </row>
    <row r="15445" spans="1:2" x14ac:dyDescent="0.25">
      <c r="A15445" t="s">
        <v>28290</v>
      </c>
      <c r="B15445" t="s">
        <v>11813</v>
      </c>
    </row>
    <row r="15446" spans="1:2" x14ac:dyDescent="0.25">
      <c r="A15446" t="s">
        <v>28291</v>
      </c>
      <c r="B15446" t="s">
        <v>28292</v>
      </c>
    </row>
    <row r="15447" spans="1:2" x14ac:dyDescent="0.25">
      <c r="A15447" t="s">
        <v>28293</v>
      </c>
      <c r="B15447" t="s">
        <v>28294</v>
      </c>
    </row>
    <row r="15448" spans="1:2" x14ac:dyDescent="0.25">
      <c r="A15448" t="s">
        <v>28295</v>
      </c>
      <c r="B15448" t="s">
        <v>28296</v>
      </c>
    </row>
    <row r="15449" spans="1:2" x14ac:dyDescent="0.25">
      <c r="A15449" t="s">
        <v>28297</v>
      </c>
      <c r="B15449" t="s">
        <v>28298</v>
      </c>
    </row>
    <row r="15450" spans="1:2" x14ac:dyDescent="0.25">
      <c r="A15450" t="s">
        <v>28299</v>
      </c>
      <c r="B15450" t="s">
        <v>28300</v>
      </c>
    </row>
    <row r="15451" spans="1:2" x14ac:dyDescent="0.25">
      <c r="A15451" t="s">
        <v>28301</v>
      </c>
      <c r="B15451" t="s">
        <v>28302</v>
      </c>
    </row>
    <row r="15452" spans="1:2" x14ac:dyDescent="0.25">
      <c r="A15452" t="s">
        <v>28303</v>
      </c>
      <c r="B15452" t="s">
        <v>28304</v>
      </c>
    </row>
    <row r="15453" spans="1:2" x14ac:dyDescent="0.25">
      <c r="A15453" t="s">
        <v>28305</v>
      </c>
      <c r="B15453" t="s">
        <v>1997</v>
      </c>
    </row>
    <row r="15454" spans="1:2" x14ac:dyDescent="0.25">
      <c r="A15454" t="s">
        <v>28306</v>
      </c>
      <c r="B15454" t="s">
        <v>28307</v>
      </c>
    </row>
    <row r="15455" spans="1:2" x14ac:dyDescent="0.25">
      <c r="A15455" t="s">
        <v>28308</v>
      </c>
      <c r="B15455" t="s">
        <v>9189</v>
      </c>
    </row>
    <row r="15456" spans="1:2" x14ac:dyDescent="0.25">
      <c r="A15456" t="s">
        <v>28309</v>
      </c>
      <c r="B15456" t="s">
        <v>17301</v>
      </c>
    </row>
    <row r="15457" spans="1:2" x14ac:dyDescent="0.25">
      <c r="A15457" t="s">
        <v>28310</v>
      </c>
      <c r="B15457" t="s">
        <v>28311</v>
      </c>
    </row>
    <row r="15458" spans="1:2" x14ac:dyDescent="0.25">
      <c r="A15458" t="s">
        <v>28312</v>
      </c>
      <c r="B15458" t="s">
        <v>9932</v>
      </c>
    </row>
    <row r="15459" spans="1:2" x14ac:dyDescent="0.25">
      <c r="A15459" t="s">
        <v>28313</v>
      </c>
      <c r="B15459" t="s">
        <v>8655</v>
      </c>
    </row>
    <row r="15460" spans="1:2" x14ac:dyDescent="0.25">
      <c r="A15460" t="s">
        <v>28314</v>
      </c>
      <c r="B15460" t="s">
        <v>28315</v>
      </c>
    </row>
    <row r="15461" spans="1:2" x14ac:dyDescent="0.25">
      <c r="A15461" t="s">
        <v>28316</v>
      </c>
      <c r="B15461" t="s">
        <v>28317</v>
      </c>
    </row>
    <row r="15462" spans="1:2" x14ac:dyDescent="0.25">
      <c r="A15462" t="s">
        <v>28318</v>
      </c>
      <c r="B15462" t="s">
        <v>28319</v>
      </c>
    </row>
    <row r="15463" spans="1:2" x14ac:dyDescent="0.25">
      <c r="A15463" t="s">
        <v>28320</v>
      </c>
      <c r="B15463" t="s">
        <v>28321</v>
      </c>
    </row>
    <row r="15464" spans="1:2" x14ac:dyDescent="0.25">
      <c r="A15464" t="s">
        <v>28322</v>
      </c>
      <c r="B15464" t="s">
        <v>28323</v>
      </c>
    </row>
    <row r="15465" spans="1:2" x14ac:dyDescent="0.25">
      <c r="A15465" t="s">
        <v>28324</v>
      </c>
      <c r="B15465" t="s">
        <v>28325</v>
      </c>
    </row>
    <row r="15466" spans="1:2" x14ac:dyDescent="0.25">
      <c r="A15466" t="s">
        <v>28326</v>
      </c>
      <c r="B15466" t="s">
        <v>28327</v>
      </c>
    </row>
    <row r="15467" spans="1:2" x14ac:dyDescent="0.25">
      <c r="A15467" t="s">
        <v>28328</v>
      </c>
      <c r="B15467" t="s">
        <v>28329</v>
      </c>
    </row>
    <row r="15468" spans="1:2" x14ac:dyDescent="0.25">
      <c r="A15468" t="s">
        <v>28330</v>
      </c>
      <c r="B15468" t="s">
        <v>28331</v>
      </c>
    </row>
    <row r="15469" spans="1:2" x14ac:dyDescent="0.25">
      <c r="A15469" t="s">
        <v>28332</v>
      </c>
      <c r="B15469" t="s">
        <v>28333</v>
      </c>
    </row>
    <row r="15470" spans="1:2" x14ac:dyDescent="0.25">
      <c r="A15470" t="s">
        <v>28334</v>
      </c>
      <c r="B15470" t="s">
        <v>28331</v>
      </c>
    </row>
    <row r="15471" spans="1:2" x14ac:dyDescent="0.25">
      <c r="A15471" t="s">
        <v>28335</v>
      </c>
      <c r="B15471" t="s">
        <v>28336</v>
      </c>
    </row>
    <row r="15472" spans="1:2" x14ac:dyDescent="0.25">
      <c r="A15472" t="s">
        <v>28337</v>
      </c>
      <c r="B15472" t="s">
        <v>28338</v>
      </c>
    </row>
    <row r="15473" spans="1:2" x14ac:dyDescent="0.25">
      <c r="A15473" t="s">
        <v>28339</v>
      </c>
      <c r="B15473" t="s">
        <v>1798</v>
      </c>
    </row>
    <row r="15474" spans="1:2" x14ac:dyDescent="0.25">
      <c r="A15474" t="s">
        <v>28340</v>
      </c>
      <c r="B15474" t="s">
        <v>28341</v>
      </c>
    </row>
    <row r="15475" spans="1:2" x14ac:dyDescent="0.25">
      <c r="A15475" t="s">
        <v>28342</v>
      </c>
      <c r="B15475" t="s">
        <v>28343</v>
      </c>
    </row>
    <row r="15476" spans="1:2" x14ac:dyDescent="0.25">
      <c r="A15476" t="s">
        <v>28344</v>
      </c>
      <c r="B15476" t="s">
        <v>10114</v>
      </c>
    </row>
    <row r="15477" spans="1:2" x14ac:dyDescent="0.25">
      <c r="A15477" t="s">
        <v>28345</v>
      </c>
      <c r="B15477" t="s">
        <v>28346</v>
      </c>
    </row>
    <row r="15478" spans="1:2" x14ac:dyDescent="0.25">
      <c r="A15478" t="s">
        <v>28347</v>
      </c>
      <c r="B15478" t="s">
        <v>4139</v>
      </c>
    </row>
    <row r="15479" spans="1:2" x14ac:dyDescent="0.25">
      <c r="A15479" t="s">
        <v>28348</v>
      </c>
      <c r="B15479" t="s">
        <v>28349</v>
      </c>
    </row>
    <row r="15480" spans="1:2" x14ac:dyDescent="0.25">
      <c r="A15480" t="s">
        <v>28350</v>
      </c>
      <c r="B15480" t="s">
        <v>28351</v>
      </c>
    </row>
    <row r="15481" spans="1:2" x14ac:dyDescent="0.25">
      <c r="A15481" t="s">
        <v>28352</v>
      </c>
      <c r="B15481" t="s">
        <v>28353</v>
      </c>
    </row>
    <row r="15482" spans="1:2" x14ac:dyDescent="0.25">
      <c r="A15482" t="s">
        <v>28354</v>
      </c>
      <c r="B15482" t="s">
        <v>28355</v>
      </c>
    </row>
    <row r="15483" spans="1:2" x14ac:dyDescent="0.25">
      <c r="A15483" t="s">
        <v>28356</v>
      </c>
      <c r="B15483" t="s">
        <v>28357</v>
      </c>
    </row>
    <row r="15484" spans="1:2" x14ac:dyDescent="0.25">
      <c r="A15484" t="s">
        <v>28358</v>
      </c>
      <c r="B15484" t="s">
        <v>11507</v>
      </c>
    </row>
    <row r="15485" spans="1:2" x14ac:dyDescent="0.25">
      <c r="A15485" t="s">
        <v>28359</v>
      </c>
      <c r="B15485" t="s">
        <v>3952</v>
      </c>
    </row>
    <row r="15486" spans="1:2" x14ac:dyDescent="0.25">
      <c r="A15486" t="s">
        <v>28360</v>
      </c>
      <c r="B15486" t="s">
        <v>3291</v>
      </c>
    </row>
    <row r="15487" spans="1:2" x14ac:dyDescent="0.25">
      <c r="A15487" t="s">
        <v>28361</v>
      </c>
      <c r="B15487" t="s">
        <v>28362</v>
      </c>
    </row>
    <row r="15488" spans="1:2" x14ac:dyDescent="0.25">
      <c r="A15488" t="s">
        <v>28363</v>
      </c>
      <c r="B15488" t="s">
        <v>18650</v>
      </c>
    </row>
    <row r="15489" spans="1:2" x14ac:dyDescent="0.25">
      <c r="A15489" t="s">
        <v>28364</v>
      </c>
      <c r="B15489" t="s">
        <v>13664</v>
      </c>
    </row>
    <row r="15490" spans="1:2" x14ac:dyDescent="0.25">
      <c r="A15490" t="s">
        <v>28365</v>
      </c>
      <c r="B15490" t="s">
        <v>28366</v>
      </c>
    </row>
    <row r="15491" spans="1:2" x14ac:dyDescent="0.25">
      <c r="A15491" t="s">
        <v>28367</v>
      </c>
      <c r="B15491" t="s">
        <v>28368</v>
      </c>
    </row>
    <row r="15492" spans="1:2" x14ac:dyDescent="0.25">
      <c r="A15492" t="s">
        <v>28369</v>
      </c>
      <c r="B15492" t="s">
        <v>12020</v>
      </c>
    </row>
    <row r="15493" spans="1:2" x14ac:dyDescent="0.25">
      <c r="A15493" t="s">
        <v>28370</v>
      </c>
      <c r="B15493" t="s">
        <v>1935</v>
      </c>
    </row>
    <row r="15494" spans="1:2" x14ac:dyDescent="0.25">
      <c r="A15494" t="s">
        <v>28371</v>
      </c>
      <c r="B15494" t="s">
        <v>12020</v>
      </c>
    </row>
    <row r="15495" spans="1:2" x14ac:dyDescent="0.25">
      <c r="A15495" t="s">
        <v>28372</v>
      </c>
      <c r="B15495" t="s">
        <v>20497</v>
      </c>
    </row>
    <row r="15496" spans="1:2" x14ac:dyDescent="0.25">
      <c r="A15496" t="s">
        <v>28373</v>
      </c>
      <c r="B15496" t="s">
        <v>28374</v>
      </c>
    </row>
    <row r="15497" spans="1:2" x14ac:dyDescent="0.25">
      <c r="A15497" t="s">
        <v>28375</v>
      </c>
      <c r="B15497" t="s">
        <v>27491</v>
      </c>
    </row>
    <row r="15498" spans="1:2" x14ac:dyDescent="0.25">
      <c r="A15498" t="s">
        <v>28376</v>
      </c>
      <c r="B15498" t="s">
        <v>28377</v>
      </c>
    </row>
    <row r="15499" spans="1:2" x14ac:dyDescent="0.25">
      <c r="A15499" t="s">
        <v>28378</v>
      </c>
      <c r="B15499" t="s">
        <v>18637</v>
      </c>
    </row>
    <row r="15500" spans="1:2" x14ac:dyDescent="0.25">
      <c r="A15500" t="s">
        <v>28379</v>
      </c>
      <c r="B15500" t="s">
        <v>17833</v>
      </c>
    </row>
    <row r="15501" spans="1:2" x14ac:dyDescent="0.25">
      <c r="A15501" t="s">
        <v>28380</v>
      </c>
      <c r="B15501" t="s">
        <v>2194</v>
      </c>
    </row>
    <row r="15502" spans="1:2" x14ac:dyDescent="0.25">
      <c r="A15502" t="s">
        <v>28381</v>
      </c>
      <c r="B15502" t="s">
        <v>20622</v>
      </c>
    </row>
    <row r="15503" spans="1:2" x14ac:dyDescent="0.25">
      <c r="A15503" t="s">
        <v>28382</v>
      </c>
      <c r="B15503" t="s">
        <v>28383</v>
      </c>
    </row>
    <row r="15504" spans="1:2" x14ac:dyDescent="0.25">
      <c r="A15504" t="s">
        <v>28384</v>
      </c>
      <c r="B15504" t="s">
        <v>13681</v>
      </c>
    </row>
    <row r="15505" spans="1:2" x14ac:dyDescent="0.25">
      <c r="A15505" t="s">
        <v>28385</v>
      </c>
      <c r="B15505" t="s">
        <v>3641</v>
      </c>
    </row>
    <row r="15506" spans="1:2" x14ac:dyDescent="0.25">
      <c r="A15506" t="s">
        <v>28386</v>
      </c>
      <c r="B15506" t="s">
        <v>28387</v>
      </c>
    </row>
    <row r="15507" spans="1:2" x14ac:dyDescent="0.25">
      <c r="A15507" t="s">
        <v>28388</v>
      </c>
      <c r="B15507" t="s">
        <v>28389</v>
      </c>
    </row>
    <row r="15508" spans="1:2" x14ac:dyDescent="0.25">
      <c r="A15508" t="s">
        <v>28390</v>
      </c>
      <c r="B15508" t="s">
        <v>28391</v>
      </c>
    </row>
    <row r="15509" spans="1:2" x14ac:dyDescent="0.25">
      <c r="A15509" t="s">
        <v>28392</v>
      </c>
      <c r="B15509" t="s">
        <v>5400</v>
      </c>
    </row>
    <row r="15510" spans="1:2" x14ac:dyDescent="0.25">
      <c r="A15510" t="s">
        <v>28393</v>
      </c>
      <c r="B15510" t="s">
        <v>28394</v>
      </c>
    </row>
    <row r="15511" spans="1:2" x14ac:dyDescent="0.25">
      <c r="A15511" t="s">
        <v>28395</v>
      </c>
      <c r="B15511" t="s">
        <v>28396</v>
      </c>
    </row>
    <row r="15512" spans="1:2" x14ac:dyDescent="0.25">
      <c r="A15512" t="s">
        <v>28397</v>
      </c>
      <c r="B15512" t="s">
        <v>28398</v>
      </c>
    </row>
    <row r="15513" spans="1:2" x14ac:dyDescent="0.25">
      <c r="A15513" t="s">
        <v>28399</v>
      </c>
      <c r="B15513" t="s">
        <v>20070</v>
      </c>
    </row>
    <row r="15514" spans="1:2" x14ac:dyDescent="0.25">
      <c r="A15514" t="s">
        <v>28400</v>
      </c>
      <c r="B15514" t="s">
        <v>10282</v>
      </c>
    </row>
    <row r="15515" spans="1:2" x14ac:dyDescent="0.25">
      <c r="A15515" t="s">
        <v>28401</v>
      </c>
      <c r="B15515" t="s">
        <v>12374</v>
      </c>
    </row>
    <row r="15516" spans="1:2" x14ac:dyDescent="0.25">
      <c r="A15516" t="s">
        <v>28402</v>
      </c>
      <c r="B15516" t="s">
        <v>14848</v>
      </c>
    </row>
    <row r="15517" spans="1:2" x14ac:dyDescent="0.25">
      <c r="A15517" t="s">
        <v>28403</v>
      </c>
      <c r="B15517" t="s">
        <v>28404</v>
      </c>
    </row>
    <row r="15518" spans="1:2" x14ac:dyDescent="0.25">
      <c r="A15518" t="s">
        <v>28405</v>
      </c>
      <c r="B15518" t="s">
        <v>13463</v>
      </c>
    </row>
    <row r="15519" spans="1:2" x14ac:dyDescent="0.25">
      <c r="A15519" t="s">
        <v>28406</v>
      </c>
      <c r="B15519" t="s">
        <v>13284</v>
      </c>
    </row>
    <row r="15520" spans="1:2" x14ac:dyDescent="0.25">
      <c r="A15520" t="s">
        <v>28407</v>
      </c>
      <c r="B15520" t="s">
        <v>17360</v>
      </c>
    </row>
    <row r="15521" spans="1:2" x14ac:dyDescent="0.25">
      <c r="A15521" t="s">
        <v>28408</v>
      </c>
      <c r="B15521" t="s">
        <v>28409</v>
      </c>
    </row>
    <row r="15522" spans="1:2" x14ac:dyDescent="0.25">
      <c r="A15522" t="s">
        <v>28410</v>
      </c>
      <c r="B15522" t="s">
        <v>28411</v>
      </c>
    </row>
    <row r="15523" spans="1:2" x14ac:dyDescent="0.25">
      <c r="A15523" t="s">
        <v>28412</v>
      </c>
      <c r="B15523" t="s">
        <v>13679</v>
      </c>
    </row>
    <row r="15524" spans="1:2" x14ac:dyDescent="0.25">
      <c r="A15524" t="s">
        <v>28413</v>
      </c>
      <c r="B15524" t="s">
        <v>28414</v>
      </c>
    </row>
    <row r="15525" spans="1:2" x14ac:dyDescent="0.25">
      <c r="A15525" t="s">
        <v>28415</v>
      </c>
      <c r="B15525" t="s">
        <v>28416</v>
      </c>
    </row>
    <row r="15526" spans="1:2" x14ac:dyDescent="0.25">
      <c r="A15526" t="s">
        <v>28417</v>
      </c>
      <c r="B15526" t="s">
        <v>28418</v>
      </c>
    </row>
    <row r="15527" spans="1:2" x14ac:dyDescent="0.25">
      <c r="A15527" t="s">
        <v>28419</v>
      </c>
      <c r="B15527" t="s">
        <v>28420</v>
      </c>
    </row>
    <row r="15528" spans="1:2" x14ac:dyDescent="0.25">
      <c r="A15528" t="s">
        <v>28421</v>
      </c>
      <c r="B15528" t="s">
        <v>1911</v>
      </c>
    </row>
    <row r="15529" spans="1:2" x14ac:dyDescent="0.25">
      <c r="A15529" t="s">
        <v>28422</v>
      </c>
      <c r="B15529" t="s">
        <v>28423</v>
      </c>
    </row>
    <row r="15530" spans="1:2" x14ac:dyDescent="0.25">
      <c r="A15530" t="s">
        <v>28424</v>
      </c>
      <c r="B15530" t="s">
        <v>5317</v>
      </c>
    </row>
    <row r="15531" spans="1:2" x14ac:dyDescent="0.25">
      <c r="A15531" t="s">
        <v>28425</v>
      </c>
      <c r="B15531" t="s">
        <v>28426</v>
      </c>
    </row>
    <row r="15532" spans="1:2" x14ac:dyDescent="0.25">
      <c r="A15532" t="s">
        <v>28427</v>
      </c>
      <c r="B15532" t="s">
        <v>2707</v>
      </c>
    </row>
    <row r="15533" spans="1:2" x14ac:dyDescent="0.25">
      <c r="A15533" t="s">
        <v>28428</v>
      </c>
      <c r="B15533" t="s">
        <v>28429</v>
      </c>
    </row>
    <row r="15534" spans="1:2" x14ac:dyDescent="0.25">
      <c r="A15534" t="s">
        <v>28430</v>
      </c>
      <c r="B15534" t="s">
        <v>8564</v>
      </c>
    </row>
    <row r="15535" spans="1:2" x14ac:dyDescent="0.25">
      <c r="A15535" t="s">
        <v>28431</v>
      </c>
      <c r="B15535" t="s">
        <v>15779</v>
      </c>
    </row>
    <row r="15536" spans="1:2" x14ac:dyDescent="0.25">
      <c r="A15536" t="s">
        <v>28432</v>
      </c>
      <c r="B15536" t="s">
        <v>28433</v>
      </c>
    </row>
    <row r="15537" spans="1:2" x14ac:dyDescent="0.25">
      <c r="A15537" t="s">
        <v>28434</v>
      </c>
      <c r="B15537" t="s">
        <v>28435</v>
      </c>
    </row>
    <row r="15538" spans="1:2" x14ac:dyDescent="0.25">
      <c r="A15538" t="s">
        <v>40460</v>
      </c>
      <c r="B15538" t="s">
        <v>40461</v>
      </c>
    </row>
    <row r="15539" spans="1:2" x14ac:dyDescent="0.25">
      <c r="A15539" t="s">
        <v>28436</v>
      </c>
      <c r="B15539" t="s">
        <v>28437</v>
      </c>
    </row>
    <row r="15540" spans="1:2" x14ac:dyDescent="0.25">
      <c r="A15540" t="s">
        <v>28438</v>
      </c>
      <c r="B15540" t="s">
        <v>28439</v>
      </c>
    </row>
    <row r="15541" spans="1:2" x14ac:dyDescent="0.25">
      <c r="A15541" t="s">
        <v>28440</v>
      </c>
      <c r="B15541" t="s">
        <v>7897</v>
      </c>
    </row>
    <row r="15542" spans="1:2" x14ac:dyDescent="0.25">
      <c r="A15542" t="s">
        <v>28441</v>
      </c>
      <c r="B15542" t="s">
        <v>28442</v>
      </c>
    </row>
    <row r="15543" spans="1:2" x14ac:dyDescent="0.25">
      <c r="A15543" t="s">
        <v>28443</v>
      </c>
      <c r="B15543" t="s">
        <v>7897</v>
      </c>
    </row>
    <row r="15544" spans="1:2" x14ac:dyDescent="0.25">
      <c r="A15544" t="s">
        <v>28444</v>
      </c>
      <c r="B15544" t="s">
        <v>28445</v>
      </c>
    </row>
    <row r="15545" spans="1:2" x14ac:dyDescent="0.25">
      <c r="A15545" t="s">
        <v>28446</v>
      </c>
      <c r="B15545" t="s">
        <v>28447</v>
      </c>
    </row>
    <row r="15546" spans="1:2" x14ac:dyDescent="0.25">
      <c r="A15546" t="s">
        <v>28448</v>
      </c>
      <c r="B15546" t="s">
        <v>28449</v>
      </c>
    </row>
    <row r="15547" spans="1:2" x14ac:dyDescent="0.25">
      <c r="A15547" t="s">
        <v>28450</v>
      </c>
      <c r="B15547" t="s">
        <v>28451</v>
      </c>
    </row>
    <row r="15548" spans="1:2" x14ac:dyDescent="0.25">
      <c r="A15548" t="s">
        <v>28452</v>
      </c>
      <c r="B15548" t="s">
        <v>28453</v>
      </c>
    </row>
    <row r="15549" spans="1:2" x14ac:dyDescent="0.25">
      <c r="A15549" t="s">
        <v>28454</v>
      </c>
      <c r="B15549" t="s">
        <v>28455</v>
      </c>
    </row>
    <row r="15550" spans="1:2" x14ac:dyDescent="0.25">
      <c r="A15550" t="s">
        <v>28456</v>
      </c>
      <c r="B15550" t="s">
        <v>28457</v>
      </c>
    </row>
    <row r="15551" spans="1:2" x14ac:dyDescent="0.25">
      <c r="A15551" t="s">
        <v>28458</v>
      </c>
      <c r="B15551" t="s">
        <v>28459</v>
      </c>
    </row>
    <row r="15552" spans="1:2" x14ac:dyDescent="0.25">
      <c r="A15552" t="s">
        <v>28460</v>
      </c>
      <c r="B15552" t="s">
        <v>28461</v>
      </c>
    </row>
    <row r="15553" spans="1:2" x14ac:dyDescent="0.25">
      <c r="A15553" t="s">
        <v>28462</v>
      </c>
      <c r="B15553" t="s">
        <v>3044</v>
      </c>
    </row>
    <row r="15554" spans="1:2" x14ac:dyDescent="0.25">
      <c r="A15554" t="s">
        <v>28463</v>
      </c>
      <c r="B15554" t="s">
        <v>13086</v>
      </c>
    </row>
    <row r="15555" spans="1:2" x14ac:dyDescent="0.25">
      <c r="A15555" t="s">
        <v>28464</v>
      </c>
      <c r="B15555" t="s">
        <v>3313</v>
      </c>
    </row>
    <row r="15556" spans="1:2" x14ac:dyDescent="0.25">
      <c r="A15556" t="s">
        <v>28465</v>
      </c>
      <c r="B15556" t="s">
        <v>22608</v>
      </c>
    </row>
    <row r="15557" spans="1:2" x14ac:dyDescent="0.25">
      <c r="A15557" t="s">
        <v>28466</v>
      </c>
      <c r="B15557" t="s">
        <v>19749</v>
      </c>
    </row>
    <row r="15558" spans="1:2" x14ac:dyDescent="0.25">
      <c r="A15558" t="s">
        <v>28467</v>
      </c>
      <c r="B15558" t="s">
        <v>28468</v>
      </c>
    </row>
    <row r="15559" spans="1:2" x14ac:dyDescent="0.25">
      <c r="A15559" t="s">
        <v>28469</v>
      </c>
      <c r="B15559" t="s">
        <v>20554</v>
      </c>
    </row>
    <row r="15560" spans="1:2" x14ac:dyDescent="0.25">
      <c r="A15560" t="s">
        <v>28470</v>
      </c>
      <c r="B15560" t="s">
        <v>28471</v>
      </c>
    </row>
    <row r="15561" spans="1:2" x14ac:dyDescent="0.25">
      <c r="A15561" t="s">
        <v>28472</v>
      </c>
      <c r="B15561" t="s">
        <v>28473</v>
      </c>
    </row>
    <row r="15562" spans="1:2" x14ac:dyDescent="0.25">
      <c r="A15562" t="s">
        <v>28474</v>
      </c>
      <c r="B15562" t="s">
        <v>28475</v>
      </c>
    </row>
    <row r="15563" spans="1:2" x14ac:dyDescent="0.25">
      <c r="A15563" t="s">
        <v>28476</v>
      </c>
      <c r="B15563" t="s">
        <v>28477</v>
      </c>
    </row>
    <row r="15564" spans="1:2" x14ac:dyDescent="0.25">
      <c r="A15564" t="s">
        <v>28478</v>
      </c>
      <c r="B15564" t="s">
        <v>5751</v>
      </c>
    </row>
    <row r="15565" spans="1:2" x14ac:dyDescent="0.25">
      <c r="A15565" t="s">
        <v>28479</v>
      </c>
      <c r="B15565" t="s">
        <v>28480</v>
      </c>
    </row>
    <row r="15566" spans="1:2" x14ac:dyDescent="0.25">
      <c r="A15566" t="s">
        <v>28481</v>
      </c>
      <c r="B15566" t="s">
        <v>9912</v>
      </c>
    </row>
    <row r="15567" spans="1:2" x14ac:dyDescent="0.25">
      <c r="A15567" t="s">
        <v>28482</v>
      </c>
      <c r="B15567" t="s">
        <v>28483</v>
      </c>
    </row>
    <row r="15568" spans="1:2" x14ac:dyDescent="0.25">
      <c r="A15568" t="s">
        <v>28484</v>
      </c>
      <c r="B15568" t="s">
        <v>28485</v>
      </c>
    </row>
    <row r="15569" spans="1:2" x14ac:dyDescent="0.25">
      <c r="A15569" t="s">
        <v>28486</v>
      </c>
      <c r="B15569" t="s">
        <v>2140</v>
      </c>
    </row>
    <row r="15570" spans="1:2" x14ac:dyDescent="0.25">
      <c r="A15570" t="s">
        <v>28487</v>
      </c>
      <c r="B15570" t="s">
        <v>28488</v>
      </c>
    </row>
    <row r="15571" spans="1:2" x14ac:dyDescent="0.25">
      <c r="A15571" t="s">
        <v>28489</v>
      </c>
      <c r="B15571" t="s">
        <v>28490</v>
      </c>
    </row>
    <row r="15572" spans="1:2" x14ac:dyDescent="0.25">
      <c r="A15572" t="s">
        <v>28491</v>
      </c>
      <c r="B15572" t="s">
        <v>28483</v>
      </c>
    </row>
    <row r="15573" spans="1:2" x14ac:dyDescent="0.25">
      <c r="A15573" t="s">
        <v>28492</v>
      </c>
      <c r="B15573" t="s">
        <v>28493</v>
      </c>
    </row>
    <row r="15574" spans="1:2" x14ac:dyDescent="0.25">
      <c r="A15574" t="s">
        <v>28494</v>
      </c>
      <c r="B15574" t="s">
        <v>28495</v>
      </c>
    </row>
    <row r="15575" spans="1:2" x14ac:dyDescent="0.25">
      <c r="A15575" t="s">
        <v>28496</v>
      </c>
      <c r="B15575" t="s">
        <v>28497</v>
      </c>
    </row>
    <row r="15576" spans="1:2" x14ac:dyDescent="0.25">
      <c r="A15576" t="s">
        <v>28498</v>
      </c>
      <c r="B15576" t="s">
        <v>28499</v>
      </c>
    </row>
    <row r="15577" spans="1:2" x14ac:dyDescent="0.25">
      <c r="A15577" t="s">
        <v>28500</v>
      </c>
      <c r="B15577" t="s">
        <v>28501</v>
      </c>
    </row>
    <row r="15578" spans="1:2" x14ac:dyDescent="0.25">
      <c r="A15578" t="s">
        <v>28502</v>
      </c>
      <c r="B15578" t="s">
        <v>28503</v>
      </c>
    </row>
    <row r="15579" spans="1:2" x14ac:dyDescent="0.25">
      <c r="A15579" t="s">
        <v>28504</v>
      </c>
      <c r="B15579" t="s">
        <v>28505</v>
      </c>
    </row>
    <row r="15580" spans="1:2" x14ac:dyDescent="0.25">
      <c r="A15580" t="s">
        <v>28506</v>
      </c>
      <c r="B15580" t="s">
        <v>28507</v>
      </c>
    </row>
    <row r="15581" spans="1:2" x14ac:dyDescent="0.25">
      <c r="A15581" t="s">
        <v>28508</v>
      </c>
      <c r="B15581" t="s">
        <v>28509</v>
      </c>
    </row>
    <row r="15582" spans="1:2" x14ac:dyDescent="0.25">
      <c r="A15582" t="s">
        <v>28510</v>
      </c>
      <c r="B15582" t="s">
        <v>28511</v>
      </c>
    </row>
    <row r="15583" spans="1:2" x14ac:dyDescent="0.25">
      <c r="A15583" t="s">
        <v>28512</v>
      </c>
      <c r="B15583" t="s">
        <v>28511</v>
      </c>
    </row>
    <row r="15584" spans="1:2" x14ac:dyDescent="0.25">
      <c r="A15584" t="s">
        <v>28513</v>
      </c>
      <c r="B15584" t="s">
        <v>8731</v>
      </c>
    </row>
    <row r="15585" spans="1:2" x14ac:dyDescent="0.25">
      <c r="A15585" t="s">
        <v>28514</v>
      </c>
      <c r="B15585" t="s">
        <v>12672</v>
      </c>
    </row>
    <row r="15586" spans="1:2" x14ac:dyDescent="0.25">
      <c r="A15586" t="s">
        <v>28515</v>
      </c>
      <c r="B15586" t="s">
        <v>2647</v>
      </c>
    </row>
    <row r="15587" spans="1:2" x14ac:dyDescent="0.25">
      <c r="A15587" t="s">
        <v>28516</v>
      </c>
      <c r="B15587" t="s">
        <v>28517</v>
      </c>
    </row>
    <row r="15588" spans="1:2" x14ac:dyDescent="0.25">
      <c r="A15588" t="s">
        <v>28518</v>
      </c>
      <c r="B15588" t="s">
        <v>28047</v>
      </c>
    </row>
    <row r="15589" spans="1:2" x14ac:dyDescent="0.25">
      <c r="A15589" t="s">
        <v>28519</v>
      </c>
      <c r="B15589" t="s">
        <v>28520</v>
      </c>
    </row>
    <row r="15590" spans="1:2" x14ac:dyDescent="0.25">
      <c r="A15590" t="s">
        <v>28521</v>
      </c>
      <c r="B15590" t="s">
        <v>28522</v>
      </c>
    </row>
    <row r="15591" spans="1:2" x14ac:dyDescent="0.25">
      <c r="A15591" t="s">
        <v>28523</v>
      </c>
      <c r="B15591" t="s">
        <v>28524</v>
      </c>
    </row>
    <row r="15592" spans="1:2" x14ac:dyDescent="0.25">
      <c r="A15592" t="s">
        <v>28525</v>
      </c>
      <c r="B15592" t="s">
        <v>28526</v>
      </c>
    </row>
    <row r="15593" spans="1:2" x14ac:dyDescent="0.25">
      <c r="A15593" t="s">
        <v>28527</v>
      </c>
      <c r="B15593" t="s">
        <v>28528</v>
      </c>
    </row>
    <row r="15594" spans="1:2" x14ac:dyDescent="0.25">
      <c r="A15594" t="s">
        <v>28529</v>
      </c>
      <c r="B15594" t="s">
        <v>28530</v>
      </c>
    </row>
    <row r="15595" spans="1:2" x14ac:dyDescent="0.25">
      <c r="A15595" t="s">
        <v>28531</v>
      </c>
      <c r="B15595" t="s">
        <v>28532</v>
      </c>
    </row>
    <row r="15596" spans="1:2" x14ac:dyDescent="0.25">
      <c r="A15596" t="s">
        <v>28533</v>
      </c>
      <c r="B15596" t="s">
        <v>28534</v>
      </c>
    </row>
    <row r="15597" spans="1:2" x14ac:dyDescent="0.25">
      <c r="A15597" t="s">
        <v>28535</v>
      </c>
      <c r="B15597" t="s">
        <v>28536</v>
      </c>
    </row>
    <row r="15598" spans="1:2" x14ac:dyDescent="0.25">
      <c r="A15598" t="s">
        <v>28537</v>
      </c>
      <c r="B15598" t="s">
        <v>28538</v>
      </c>
    </row>
    <row r="15599" spans="1:2" x14ac:dyDescent="0.25">
      <c r="A15599" t="s">
        <v>28539</v>
      </c>
      <c r="B15599" t="s">
        <v>28540</v>
      </c>
    </row>
    <row r="15600" spans="1:2" x14ac:dyDescent="0.25">
      <c r="A15600" t="s">
        <v>28541</v>
      </c>
      <c r="B15600" t="s">
        <v>28540</v>
      </c>
    </row>
    <row r="15601" spans="1:2" x14ac:dyDescent="0.25">
      <c r="A15601" t="s">
        <v>28542</v>
      </c>
      <c r="B15601" t="s">
        <v>28543</v>
      </c>
    </row>
    <row r="15602" spans="1:2" x14ac:dyDescent="0.25">
      <c r="A15602" t="s">
        <v>28544</v>
      </c>
      <c r="B15602" t="s">
        <v>28545</v>
      </c>
    </row>
    <row r="15603" spans="1:2" x14ac:dyDescent="0.25">
      <c r="A15603" t="s">
        <v>28546</v>
      </c>
      <c r="B15603" t="s">
        <v>28509</v>
      </c>
    </row>
    <row r="15604" spans="1:2" x14ac:dyDescent="0.25">
      <c r="A15604" t="s">
        <v>29039</v>
      </c>
      <c r="B15604" t="s">
        <v>29040</v>
      </c>
    </row>
    <row r="15605" spans="1:2" x14ac:dyDescent="0.25">
      <c r="A15605" t="s">
        <v>40462</v>
      </c>
      <c r="B15605" t="s">
        <v>40463</v>
      </c>
    </row>
    <row r="15606" spans="1:2" x14ac:dyDescent="0.25">
      <c r="A15606" t="s">
        <v>40464</v>
      </c>
      <c r="B15606" t="s">
        <v>40465</v>
      </c>
    </row>
    <row r="15607" spans="1:2" x14ac:dyDescent="0.25">
      <c r="A15607" t="s">
        <v>29041</v>
      </c>
      <c r="B15607" t="s">
        <v>29042</v>
      </c>
    </row>
    <row r="15608" spans="1:2" x14ac:dyDescent="0.25">
      <c r="A15608" t="s">
        <v>29043</v>
      </c>
      <c r="B15608" t="s">
        <v>29044</v>
      </c>
    </row>
    <row r="15609" spans="1:2" x14ac:dyDescent="0.25">
      <c r="A15609" t="s">
        <v>29047</v>
      </c>
      <c r="B15609" t="s">
        <v>6142</v>
      </c>
    </row>
    <row r="15610" spans="1:2" x14ac:dyDescent="0.25">
      <c r="A15610" t="s">
        <v>29045</v>
      </c>
      <c r="B15610" t="s">
        <v>29046</v>
      </c>
    </row>
    <row r="15611" spans="1:2" x14ac:dyDescent="0.25">
      <c r="A15611" t="s">
        <v>28580</v>
      </c>
      <c r="B15611" t="s">
        <v>28581</v>
      </c>
    </row>
    <row r="15612" spans="1:2" x14ac:dyDescent="0.25">
      <c r="A15612" t="s">
        <v>28575</v>
      </c>
      <c r="B15612" t="s">
        <v>6187</v>
      </c>
    </row>
    <row r="15613" spans="1:2" x14ac:dyDescent="0.25">
      <c r="A15613" t="s">
        <v>28576</v>
      </c>
      <c r="B15613" t="s">
        <v>28577</v>
      </c>
    </row>
    <row r="15614" spans="1:2" x14ac:dyDescent="0.25">
      <c r="A15614" t="s">
        <v>28578</v>
      </c>
      <c r="B15614" t="s">
        <v>28579</v>
      </c>
    </row>
    <row r="15615" spans="1:2" x14ac:dyDescent="0.25">
      <c r="A15615" t="s">
        <v>28594</v>
      </c>
      <c r="B15615" t="s">
        <v>12802</v>
      </c>
    </row>
    <row r="15616" spans="1:2" x14ac:dyDescent="0.25">
      <c r="A15616" t="s">
        <v>28582</v>
      </c>
      <c r="B15616" t="s">
        <v>2703</v>
      </c>
    </row>
    <row r="15617" spans="1:2" x14ac:dyDescent="0.25">
      <c r="A15617" t="s">
        <v>28583</v>
      </c>
      <c r="B15617" t="s">
        <v>28584</v>
      </c>
    </row>
    <row r="15618" spans="1:2" x14ac:dyDescent="0.25">
      <c r="A15618" t="s">
        <v>28585</v>
      </c>
      <c r="B15618" t="s">
        <v>28586</v>
      </c>
    </row>
    <row r="15619" spans="1:2" x14ac:dyDescent="0.25">
      <c r="A15619" t="s">
        <v>28587</v>
      </c>
      <c r="B15619" t="s">
        <v>2447</v>
      </c>
    </row>
    <row r="15620" spans="1:2" x14ac:dyDescent="0.25">
      <c r="A15620" t="s">
        <v>28588</v>
      </c>
      <c r="B15620" t="s">
        <v>28589</v>
      </c>
    </row>
    <row r="15621" spans="1:2" x14ac:dyDescent="0.25">
      <c r="A15621" t="s">
        <v>28590</v>
      </c>
      <c r="B15621" t="s">
        <v>28591</v>
      </c>
    </row>
    <row r="15622" spans="1:2" x14ac:dyDescent="0.25">
      <c r="A15622" t="s">
        <v>28592</v>
      </c>
      <c r="B15622" t="s">
        <v>28593</v>
      </c>
    </row>
    <row r="15623" spans="1:2" x14ac:dyDescent="0.25">
      <c r="A15623" t="s">
        <v>28614</v>
      </c>
      <c r="B15623" t="s">
        <v>28615</v>
      </c>
    </row>
    <row r="15624" spans="1:2" x14ac:dyDescent="0.25">
      <c r="A15624" t="s">
        <v>28595</v>
      </c>
      <c r="B15624" t="s">
        <v>28596</v>
      </c>
    </row>
    <row r="15625" spans="1:2" x14ac:dyDescent="0.25">
      <c r="A15625" t="s">
        <v>28597</v>
      </c>
      <c r="B15625" t="s">
        <v>18674</v>
      </c>
    </row>
    <row r="15626" spans="1:2" x14ac:dyDescent="0.25">
      <c r="A15626" t="s">
        <v>28598</v>
      </c>
      <c r="B15626" t="s">
        <v>28599</v>
      </c>
    </row>
    <row r="15627" spans="1:2" x14ac:dyDescent="0.25">
      <c r="A15627" t="s">
        <v>28600</v>
      </c>
      <c r="B15627" t="s">
        <v>16933</v>
      </c>
    </row>
    <row r="15628" spans="1:2" x14ac:dyDescent="0.25">
      <c r="A15628" t="s">
        <v>28601</v>
      </c>
      <c r="B15628" t="s">
        <v>28602</v>
      </c>
    </row>
    <row r="15629" spans="1:2" x14ac:dyDescent="0.25">
      <c r="A15629" t="s">
        <v>28603</v>
      </c>
      <c r="B15629" t="s">
        <v>28604</v>
      </c>
    </row>
    <row r="15630" spans="1:2" x14ac:dyDescent="0.25">
      <c r="A15630" t="s">
        <v>28605</v>
      </c>
      <c r="B15630" t="s">
        <v>28606</v>
      </c>
    </row>
    <row r="15631" spans="1:2" x14ac:dyDescent="0.25">
      <c r="A15631" t="s">
        <v>28607</v>
      </c>
      <c r="B15631" t="s">
        <v>28608</v>
      </c>
    </row>
    <row r="15632" spans="1:2" x14ac:dyDescent="0.25">
      <c r="A15632" t="s">
        <v>28609</v>
      </c>
      <c r="B15632" t="s">
        <v>28610</v>
      </c>
    </row>
    <row r="15633" spans="1:2" x14ac:dyDescent="0.25">
      <c r="A15633" t="s">
        <v>28611</v>
      </c>
      <c r="B15633" t="s">
        <v>28612</v>
      </c>
    </row>
    <row r="15634" spans="1:2" x14ac:dyDescent="0.25">
      <c r="A15634" t="s">
        <v>28613</v>
      </c>
      <c r="B15634" t="s">
        <v>2564</v>
      </c>
    </row>
    <row r="15635" spans="1:2" x14ac:dyDescent="0.25">
      <c r="A15635" t="s">
        <v>40466</v>
      </c>
      <c r="B15635" t="s">
        <v>40467</v>
      </c>
    </row>
    <row r="15636" spans="1:2" x14ac:dyDescent="0.25">
      <c r="A15636" t="s">
        <v>28628</v>
      </c>
      <c r="B15636" t="s">
        <v>28629</v>
      </c>
    </row>
    <row r="15637" spans="1:2" x14ac:dyDescent="0.25">
      <c r="A15637" t="s">
        <v>28616</v>
      </c>
      <c r="B15637" t="s">
        <v>28617</v>
      </c>
    </row>
    <row r="15638" spans="1:2" x14ac:dyDescent="0.25">
      <c r="A15638" t="s">
        <v>28618</v>
      </c>
      <c r="B15638" t="s">
        <v>11177</v>
      </c>
    </row>
    <row r="15639" spans="1:2" x14ac:dyDescent="0.25">
      <c r="A15639" t="s">
        <v>28619</v>
      </c>
      <c r="B15639" t="s">
        <v>28620</v>
      </c>
    </row>
    <row r="15640" spans="1:2" x14ac:dyDescent="0.25">
      <c r="A15640" t="s">
        <v>28621</v>
      </c>
      <c r="B15640" t="s">
        <v>4250</v>
      </c>
    </row>
    <row r="15641" spans="1:2" x14ac:dyDescent="0.25">
      <c r="A15641" t="s">
        <v>28622</v>
      </c>
      <c r="B15641" t="s">
        <v>9609</v>
      </c>
    </row>
    <row r="15642" spans="1:2" x14ac:dyDescent="0.25">
      <c r="A15642" t="s">
        <v>28623</v>
      </c>
      <c r="B15642" t="s">
        <v>28624</v>
      </c>
    </row>
    <row r="15643" spans="1:2" x14ac:dyDescent="0.25">
      <c r="A15643" t="s">
        <v>28625</v>
      </c>
      <c r="B15643" t="s">
        <v>12562</v>
      </c>
    </row>
    <row r="15644" spans="1:2" x14ac:dyDescent="0.25">
      <c r="A15644" t="s">
        <v>28626</v>
      </c>
      <c r="B15644" t="s">
        <v>28627</v>
      </c>
    </row>
    <row r="15645" spans="1:2" x14ac:dyDescent="0.25">
      <c r="A15645" t="s">
        <v>28644</v>
      </c>
      <c r="B15645" t="s">
        <v>25852</v>
      </c>
    </row>
    <row r="15646" spans="1:2" x14ac:dyDescent="0.25">
      <c r="A15646" t="s">
        <v>28630</v>
      </c>
      <c r="B15646" t="s">
        <v>2265</v>
      </c>
    </row>
    <row r="15647" spans="1:2" x14ac:dyDescent="0.25">
      <c r="A15647" t="s">
        <v>28631</v>
      </c>
      <c r="B15647" t="s">
        <v>28632</v>
      </c>
    </row>
    <row r="15648" spans="1:2" x14ac:dyDescent="0.25">
      <c r="A15648" t="s">
        <v>28633</v>
      </c>
      <c r="B15648" t="s">
        <v>28634</v>
      </c>
    </row>
    <row r="15649" spans="1:2" x14ac:dyDescent="0.25">
      <c r="A15649" t="s">
        <v>28635</v>
      </c>
      <c r="B15649" t="s">
        <v>28636</v>
      </c>
    </row>
    <row r="15650" spans="1:2" x14ac:dyDescent="0.25">
      <c r="A15650" t="s">
        <v>28637</v>
      </c>
      <c r="B15650" t="s">
        <v>28638</v>
      </c>
    </row>
    <row r="15651" spans="1:2" x14ac:dyDescent="0.25">
      <c r="A15651" t="s">
        <v>28639</v>
      </c>
      <c r="B15651" t="s">
        <v>28640</v>
      </c>
    </row>
    <row r="15652" spans="1:2" x14ac:dyDescent="0.25">
      <c r="A15652" t="s">
        <v>28641</v>
      </c>
      <c r="B15652" t="s">
        <v>12792</v>
      </c>
    </row>
    <row r="15653" spans="1:2" x14ac:dyDescent="0.25">
      <c r="A15653" t="s">
        <v>28642</v>
      </c>
      <c r="B15653" t="s">
        <v>28643</v>
      </c>
    </row>
    <row r="15654" spans="1:2" x14ac:dyDescent="0.25">
      <c r="A15654" t="s">
        <v>28664</v>
      </c>
      <c r="B15654" t="s">
        <v>22630</v>
      </c>
    </row>
    <row r="15655" spans="1:2" x14ac:dyDescent="0.25">
      <c r="A15655" t="s">
        <v>28645</v>
      </c>
      <c r="B15655" t="s">
        <v>22628</v>
      </c>
    </row>
    <row r="15656" spans="1:2" x14ac:dyDescent="0.25">
      <c r="A15656" t="s">
        <v>28646</v>
      </c>
      <c r="B15656" t="s">
        <v>28647</v>
      </c>
    </row>
    <row r="15657" spans="1:2" x14ac:dyDescent="0.25">
      <c r="A15657" t="s">
        <v>28648</v>
      </c>
      <c r="B15657" t="s">
        <v>28649</v>
      </c>
    </row>
    <row r="15658" spans="1:2" x14ac:dyDescent="0.25">
      <c r="A15658" t="s">
        <v>28650</v>
      </c>
      <c r="B15658" t="s">
        <v>28651</v>
      </c>
    </row>
    <row r="15659" spans="1:2" x14ac:dyDescent="0.25">
      <c r="A15659" t="s">
        <v>28652</v>
      </c>
      <c r="B15659" t="s">
        <v>28653</v>
      </c>
    </row>
    <row r="15660" spans="1:2" x14ac:dyDescent="0.25">
      <c r="A15660" t="s">
        <v>28654</v>
      </c>
      <c r="B15660" t="s">
        <v>28655</v>
      </c>
    </row>
    <row r="15661" spans="1:2" x14ac:dyDescent="0.25">
      <c r="A15661" t="s">
        <v>28656</v>
      </c>
      <c r="B15661" t="s">
        <v>27069</v>
      </c>
    </row>
    <row r="15662" spans="1:2" x14ac:dyDescent="0.25">
      <c r="A15662" t="s">
        <v>28657</v>
      </c>
      <c r="B15662" t="s">
        <v>28658</v>
      </c>
    </row>
    <row r="15663" spans="1:2" x14ac:dyDescent="0.25">
      <c r="A15663" t="s">
        <v>28659</v>
      </c>
      <c r="B15663" t="s">
        <v>5486</v>
      </c>
    </row>
    <row r="15664" spans="1:2" x14ac:dyDescent="0.25">
      <c r="A15664" t="s">
        <v>28660</v>
      </c>
      <c r="B15664" t="s">
        <v>28661</v>
      </c>
    </row>
    <row r="15665" spans="1:2" x14ac:dyDescent="0.25">
      <c r="A15665" t="s">
        <v>28662</v>
      </c>
      <c r="B15665" t="s">
        <v>28663</v>
      </c>
    </row>
    <row r="15666" spans="1:2" x14ac:dyDescent="0.25">
      <c r="A15666" t="s">
        <v>28671</v>
      </c>
      <c r="B15666" t="s">
        <v>28672</v>
      </c>
    </row>
    <row r="15667" spans="1:2" x14ac:dyDescent="0.25">
      <c r="A15667" t="s">
        <v>28665</v>
      </c>
      <c r="B15667" t="s">
        <v>28666</v>
      </c>
    </row>
    <row r="15668" spans="1:2" x14ac:dyDescent="0.25">
      <c r="A15668" t="s">
        <v>28667</v>
      </c>
      <c r="B15668" t="s">
        <v>28668</v>
      </c>
    </row>
    <row r="15669" spans="1:2" x14ac:dyDescent="0.25">
      <c r="A15669" t="s">
        <v>28669</v>
      </c>
      <c r="B15669" t="s">
        <v>28670</v>
      </c>
    </row>
    <row r="15670" spans="1:2" x14ac:dyDescent="0.25">
      <c r="A15670" t="s">
        <v>28682</v>
      </c>
      <c r="B15670" t="s">
        <v>28683</v>
      </c>
    </row>
    <row r="15671" spans="1:2" x14ac:dyDescent="0.25">
      <c r="A15671" t="s">
        <v>28673</v>
      </c>
      <c r="B15671" t="s">
        <v>24069</v>
      </c>
    </row>
    <row r="15672" spans="1:2" x14ac:dyDescent="0.25">
      <c r="A15672" t="s">
        <v>28674</v>
      </c>
      <c r="B15672" t="s">
        <v>28675</v>
      </c>
    </row>
    <row r="15673" spans="1:2" x14ac:dyDescent="0.25">
      <c r="A15673" t="s">
        <v>28676</v>
      </c>
      <c r="B15673" t="s">
        <v>28677</v>
      </c>
    </row>
    <row r="15674" spans="1:2" x14ac:dyDescent="0.25">
      <c r="A15674" t="s">
        <v>28678</v>
      </c>
      <c r="B15674" t="s">
        <v>28679</v>
      </c>
    </row>
    <row r="15675" spans="1:2" x14ac:dyDescent="0.25">
      <c r="A15675" t="s">
        <v>28680</v>
      </c>
      <c r="B15675" t="s">
        <v>28681</v>
      </c>
    </row>
    <row r="15676" spans="1:2" x14ac:dyDescent="0.25">
      <c r="A15676" t="s">
        <v>28696</v>
      </c>
      <c r="B15676" t="s">
        <v>28697</v>
      </c>
    </row>
    <row r="15677" spans="1:2" x14ac:dyDescent="0.25">
      <c r="A15677" t="s">
        <v>28684</v>
      </c>
      <c r="B15677" t="s">
        <v>28685</v>
      </c>
    </row>
    <row r="15678" spans="1:2" x14ac:dyDescent="0.25">
      <c r="A15678" t="s">
        <v>28686</v>
      </c>
      <c r="B15678" t="s">
        <v>28687</v>
      </c>
    </row>
    <row r="15679" spans="1:2" x14ac:dyDescent="0.25">
      <c r="A15679" t="s">
        <v>28688</v>
      </c>
      <c r="B15679" t="s">
        <v>28689</v>
      </c>
    </row>
    <row r="15680" spans="1:2" x14ac:dyDescent="0.25">
      <c r="A15680" t="s">
        <v>28690</v>
      </c>
      <c r="B15680" t="s">
        <v>28691</v>
      </c>
    </row>
    <row r="15681" spans="1:2" x14ac:dyDescent="0.25">
      <c r="A15681" t="s">
        <v>28692</v>
      </c>
      <c r="B15681" t="s">
        <v>28693</v>
      </c>
    </row>
    <row r="15682" spans="1:2" x14ac:dyDescent="0.25">
      <c r="A15682" t="s">
        <v>28694</v>
      </c>
      <c r="B15682" t="s">
        <v>28695</v>
      </c>
    </row>
    <row r="15683" spans="1:2" x14ac:dyDescent="0.25">
      <c r="A15683" t="s">
        <v>40468</v>
      </c>
      <c r="B15683" t="s">
        <v>40469</v>
      </c>
    </row>
    <row r="15684" spans="1:2" x14ac:dyDescent="0.25">
      <c r="A15684" t="s">
        <v>28718</v>
      </c>
      <c r="B15684" t="s">
        <v>28719</v>
      </c>
    </row>
    <row r="15685" spans="1:2" x14ac:dyDescent="0.25">
      <c r="A15685" t="s">
        <v>28698</v>
      </c>
      <c r="B15685" t="s">
        <v>2443</v>
      </c>
    </row>
    <row r="15686" spans="1:2" x14ac:dyDescent="0.25">
      <c r="A15686" t="s">
        <v>28699</v>
      </c>
      <c r="B15686" t="s">
        <v>28700</v>
      </c>
    </row>
    <row r="15687" spans="1:2" x14ac:dyDescent="0.25">
      <c r="A15687" t="s">
        <v>28701</v>
      </c>
      <c r="B15687" t="s">
        <v>28702</v>
      </c>
    </row>
    <row r="15688" spans="1:2" x14ac:dyDescent="0.25">
      <c r="A15688" t="s">
        <v>28703</v>
      </c>
      <c r="B15688" t="s">
        <v>28704</v>
      </c>
    </row>
    <row r="15689" spans="1:2" x14ac:dyDescent="0.25">
      <c r="A15689" t="s">
        <v>28705</v>
      </c>
      <c r="B15689" t="s">
        <v>28706</v>
      </c>
    </row>
    <row r="15690" spans="1:2" x14ac:dyDescent="0.25">
      <c r="A15690" t="s">
        <v>28707</v>
      </c>
      <c r="B15690" t="s">
        <v>28708</v>
      </c>
    </row>
    <row r="15691" spans="1:2" x14ac:dyDescent="0.25">
      <c r="A15691" t="s">
        <v>28709</v>
      </c>
      <c r="B15691" t="s">
        <v>28710</v>
      </c>
    </row>
    <row r="15692" spans="1:2" x14ac:dyDescent="0.25">
      <c r="A15692" t="s">
        <v>28711</v>
      </c>
      <c r="B15692" t="s">
        <v>2661</v>
      </c>
    </row>
    <row r="15693" spans="1:2" x14ac:dyDescent="0.25">
      <c r="A15693" t="s">
        <v>28712</v>
      </c>
      <c r="B15693" t="s">
        <v>28713</v>
      </c>
    </row>
    <row r="15694" spans="1:2" x14ac:dyDescent="0.25">
      <c r="A15694" t="s">
        <v>28714</v>
      </c>
      <c r="B15694" t="s">
        <v>3525</v>
      </c>
    </row>
    <row r="15695" spans="1:2" x14ac:dyDescent="0.25">
      <c r="A15695" t="s">
        <v>28715</v>
      </c>
      <c r="B15695" t="s">
        <v>3329</v>
      </c>
    </row>
    <row r="15696" spans="1:2" x14ac:dyDescent="0.25">
      <c r="A15696" t="s">
        <v>28716</v>
      </c>
      <c r="B15696" t="s">
        <v>28717</v>
      </c>
    </row>
    <row r="15697" spans="1:2" x14ac:dyDescent="0.25">
      <c r="A15697" t="s">
        <v>28727</v>
      </c>
      <c r="B15697" t="s">
        <v>28728</v>
      </c>
    </row>
    <row r="15698" spans="1:2" x14ac:dyDescent="0.25">
      <c r="A15698" t="s">
        <v>28720</v>
      </c>
      <c r="B15698" t="s">
        <v>28721</v>
      </c>
    </row>
    <row r="15699" spans="1:2" x14ac:dyDescent="0.25">
      <c r="A15699" t="s">
        <v>28722</v>
      </c>
      <c r="B15699" t="s">
        <v>8531</v>
      </c>
    </row>
    <row r="15700" spans="1:2" x14ac:dyDescent="0.25">
      <c r="A15700" t="s">
        <v>28723</v>
      </c>
      <c r="B15700" t="s">
        <v>28724</v>
      </c>
    </row>
    <row r="15701" spans="1:2" x14ac:dyDescent="0.25">
      <c r="A15701" t="s">
        <v>28725</v>
      </c>
      <c r="B15701" t="s">
        <v>28726</v>
      </c>
    </row>
    <row r="15702" spans="1:2" x14ac:dyDescent="0.25">
      <c r="A15702" t="s">
        <v>28735</v>
      </c>
      <c r="B15702" t="s">
        <v>12848</v>
      </c>
    </row>
    <row r="15703" spans="1:2" x14ac:dyDescent="0.25">
      <c r="A15703" t="s">
        <v>28729</v>
      </c>
      <c r="B15703" t="s">
        <v>2441</v>
      </c>
    </row>
    <row r="15704" spans="1:2" x14ac:dyDescent="0.25">
      <c r="A15704" t="s">
        <v>28730</v>
      </c>
      <c r="B15704" t="s">
        <v>28731</v>
      </c>
    </row>
    <row r="15705" spans="1:2" x14ac:dyDescent="0.25">
      <c r="A15705" t="s">
        <v>28732</v>
      </c>
      <c r="B15705" t="s">
        <v>10034</v>
      </c>
    </row>
    <row r="15706" spans="1:2" x14ac:dyDescent="0.25">
      <c r="A15706" t="s">
        <v>28733</v>
      </c>
      <c r="B15706" t="s">
        <v>28734</v>
      </c>
    </row>
    <row r="15707" spans="1:2" x14ac:dyDescent="0.25">
      <c r="A15707" t="s">
        <v>28745</v>
      </c>
      <c r="B15707" t="s">
        <v>28746</v>
      </c>
    </row>
    <row r="15708" spans="1:2" x14ac:dyDescent="0.25">
      <c r="A15708" t="s">
        <v>28736</v>
      </c>
      <c r="B15708" t="s">
        <v>28737</v>
      </c>
    </row>
    <row r="15709" spans="1:2" x14ac:dyDescent="0.25">
      <c r="A15709" t="s">
        <v>28738</v>
      </c>
      <c r="B15709" t="s">
        <v>13374</v>
      </c>
    </row>
    <row r="15710" spans="1:2" x14ac:dyDescent="0.25">
      <c r="A15710" t="s">
        <v>28739</v>
      </c>
      <c r="B15710" t="s">
        <v>28740</v>
      </c>
    </row>
    <row r="15711" spans="1:2" x14ac:dyDescent="0.25">
      <c r="A15711" t="s">
        <v>28741</v>
      </c>
      <c r="B15711" t="s">
        <v>28742</v>
      </c>
    </row>
    <row r="15712" spans="1:2" x14ac:dyDescent="0.25">
      <c r="A15712" t="s">
        <v>28743</v>
      </c>
      <c r="B15712" t="s">
        <v>28744</v>
      </c>
    </row>
    <row r="15713" spans="1:2" x14ac:dyDescent="0.25">
      <c r="A15713" t="s">
        <v>28752</v>
      </c>
      <c r="B15713" t="s">
        <v>28753</v>
      </c>
    </row>
    <row r="15714" spans="1:2" x14ac:dyDescent="0.25">
      <c r="A15714" t="s">
        <v>28747</v>
      </c>
      <c r="B15714" t="s">
        <v>28748</v>
      </c>
    </row>
    <row r="15715" spans="1:2" x14ac:dyDescent="0.25">
      <c r="A15715" t="s">
        <v>28749</v>
      </c>
      <c r="B15715" t="s">
        <v>28748</v>
      </c>
    </row>
    <row r="15716" spans="1:2" x14ac:dyDescent="0.25">
      <c r="A15716" t="s">
        <v>28750</v>
      </c>
      <c r="B15716" t="s">
        <v>28751</v>
      </c>
    </row>
    <row r="15717" spans="1:2" x14ac:dyDescent="0.25">
      <c r="A15717" t="s">
        <v>28775</v>
      </c>
      <c r="B15717" t="s">
        <v>12866</v>
      </c>
    </row>
    <row r="15718" spans="1:2" x14ac:dyDescent="0.25">
      <c r="A15718" t="s">
        <v>28754</v>
      </c>
      <c r="B15718" t="s">
        <v>2010</v>
      </c>
    </row>
    <row r="15719" spans="1:2" x14ac:dyDescent="0.25">
      <c r="A15719" t="s">
        <v>28755</v>
      </c>
      <c r="B15719" t="s">
        <v>2022</v>
      </c>
    </row>
    <row r="15720" spans="1:2" x14ac:dyDescent="0.25">
      <c r="A15720" t="s">
        <v>28756</v>
      </c>
      <c r="B15720" t="s">
        <v>28757</v>
      </c>
    </row>
    <row r="15721" spans="1:2" x14ac:dyDescent="0.25">
      <c r="A15721" t="s">
        <v>28758</v>
      </c>
      <c r="B15721" t="s">
        <v>1957</v>
      </c>
    </row>
    <row r="15722" spans="1:2" x14ac:dyDescent="0.25">
      <c r="A15722" t="s">
        <v>28759</v>
      </c>
      <c r="B15722" t="s">
        <v>15590</v>
      </c>
    </row>
    <row r="15723" spans="1:2" x14ac:dyDescent="0.25">
      <c r="A15723" t="s">
        <v>28760</v>
      </c>
      <c r="B15723" t="s">
        <v>3339</v>
      </c>
    </row>
    <row r="15724" spans="1:2" x14ac:dyDescent="0.25">
      <c r="A15724" t="s">
        <v>28761</v>
      </c>
      <c r="B15724" t="s">
        <v>28762</v>
      </c>
    </row>
    <row r="15725" spans="1:2" x14ac:dyDescent="0.25">
      <c r="A15725" t="s">
        <v>28763</v>
      </c>
      <c r="B15725" t="s">
        <v>28764</v>
      </c>
    </row>
    <row r="15726" spans="1:2" x14ac:dyDescent="0.25">
      <c r="A15726" t="s">
        <v>28765</v>
      </c>
      <c r="B15726" t="s">
        <v>28766</v>
      </c>
    </row>
    <row r="15727" spans="1:2" x14ac:dyDescent="0.25">
      <c r="A15727" t="s">
        <v>28767</v>
      </c>
      <c r="B15727" t="s">
        <v>28768</v>
      </c>
    </row>
    <row r="15728" spans="1:2" x14ac:dyDescent="0.25">
      <c r="A15728" t="s">
        <v>28769</v>
      </c>
      <c r="B15728" t="s">
        <v>28770</v>
      </c>
    </row>
    <row r="15729" spans="1:2" x14ac:dyDescent="0.25">
      <c r="A15729" t="s">
        <v>28771</v>
      </c>
      <c r="B15729" t="s">
        <v>28772</v>
      </c>
    </row>
    <row r="15730" spans="1:2" x14ac:dyDescent="0.25">
      <c r="A15730" t="s">
        <v>28773</v>
      </c>
      <c r="B15730" t="s">
        <v>28774</v>
      </c>
    </row>
    <row r="15731" spans="1:2" x14ac:dyDescent="0.25">
      <c r="A15731" t="s">
        <v>28782</v>
      </c>
      <c r="B15731" t="s">
        <v>12872</v>
      </c>
    </row>
    <row r="15732" spans="1:2" x14ac:dyDescent="0.25">
      <c r="A15732" t="s">
        <v>28776</v>
      </c>
      <c r="B15732" t="s">
        <v>1746</v>
      </c>
    </row>
    <row r="15733" spans="1:2" x14ac:dyDescent="0.25">
      <c r="A15733" t="s">
        <v>28777</v>
      </c>
      <c r="B15733" t="s">
        <v>12625</v>
      </c>
    </row>
    <row r="15734" spans="1:2" x14ac:dyDescent="0.25">
      <c r="A15734" t="s">
        <v>28778</v>
      </c>
      <c r="B15734" t="s">
        <v>28779</v>
      </c>
    </row>
    <row r="15735" spans="1:2" x14ac:dyDescent="0.25">
      <c r="A15735" t="s">
        <v>28780</v>
      </c>
      <c r="B15735" t="s">
        <v>28781</v>
      </c>
    </row>
    <row r="15736" spans="1:2" x14ac:dyDescent="0.25">
      <c r="A15736" t="s">
        <v>28791</v>
      </c>
      <c r="B15736" t="s">
        <v>28792</v>
      </c>
    </row>
    <row r="15737" spans="1:2" x14ac:dyDescent="0.25">
      <c r="A15737" t="s">
        <v>28783</v>
      </c>
      <c r="B15737" t="s">
        <v>28784</v>
      </c>
    </row>
    <row r="15738" spans="1:2" x14ac:dyDescent="0.25">
      <c r="A15738" t="s">
        <v>28785</v>
      </c>
      <c r="B15738" t="s">
        <v>28786</v>
      </c>
    </row>
    <row r="15739" spans="1:2" x14ac:dyDescent="0.25">
      <c r="A15739" t="s">
        <v>28787</v>
      </c>
      <c r="B15739" t="s">
        <v>28788</v>
      </c>
    </row>
    <row r="15740" spans="1:2" x14ac:dyDescent="0.25">
      <c r="A15740" t="s">
        <v>28789</v>
      </c>
      <c r="B15740" t="s">
        <v>28790</v>
      </c>
    </row>
    <row r="15741" spans="1:2" x14ac:dyDescent="0.25">
      <c r="A15741" t="s">
        <v>28802</v>
      </c>
      <c r="B15741" t="s">
        <v>28803</v>
      </c>
    </row>
    <row r="15742" spans="1:2" x14ac:dyDescent="0.25">
      <c r="A15742" t="s">
        <v>28793</v>
      </c>
      <c r="B15742" t="s">
        <v>28794</v>
      </c>
    </row>
    <row r="15743" spans="1:2" x14ac:dyDescent="0.25">
      <c r="A15743" t="s">
        <v>28795</v>
      </c>
      <c r="B15743" t="s">
        <v>28796</v>
      </c>
    </row>
    <row r="15744" spans="1:2" x14ac:dyDescent="0.25">
      <c r="A15744" t="s">
        <v>28797</v>
      </c>
      <c r="B15744" t="s">
        <v>17787</v>
      </c>
    </row>
    <row r="15745" spans="1:2" x14ac:dyDescent="0.25">
      <c r="A15745" t="s">
        <v>28798</v>
      </c>
      <c r="B15745" t="s">
        <v>28799</v>
      </c>
    </row>
    <row r="15746" spans="1:2" x14ac:dyDescent="0.25">
      <c r="A15746" t="s">
        <v>28800</v>
      </c>
      <c r="B15746" t="s">
        <v>28801</v>
      </c>
    </row>
    <row r="15747" spans="1:2" x14ac:dyDescent="0.25">
      <c r="A15747" t="s">
        <v>28808</v>
      </c>
      <c r="B15747" t="s">
        <v>12884</v>
      </c>
    </row>
    <row r="15748" spans="1:2" x14ac:dyDescent="0.25">
      <c r="A15748" t="s">
        <v>28804</v>
      </c>
      <c r="B15748" t="s">
        <v>3880</v>
      </c>
    </row>
    <row r="15749" spans="1:2" x14ac:dyDescent="0.25">
      <c r="A15749" t="s">
        <v>28805</v>
      </c>
      <c r="B15749" t="s">
        <v>2701</v>
      </c>
    </row>
    <row r="15750" spans="1:2" x14ac:dyDescent="0.25">
      <c r="A15750" t="s">
        <v>28806</v>
      </c>
      <c r="B15750" t="s">
        <v>28807</v>
      </c>
    </row>
    <row r="15751" spans="1:2" x14ac:dyDescent="0.25">
      <c r="A15751" t="s">
        <v>28827</v>
      </c>
      <c r="B15751" t="s">
        <v>28828</v>
      </c>
    </row>
    <row r="15752" spans="1:2" x14ac:dyDescent="0.25">
      <c r="A15752" t="s">
        <v>28809</v>
      </c>
      <c r="B15752" t="s">
        <v>13326</v>
      </c>
    </row>
    <row r="15753" spans="1:2" x14ac:dyDescent="0.25">
      <c r="A15753" t="s">
        <v>28810</v>
      </c>
      <c r="B15753" t="s">
        <v>18639</v>
      </c>
    </row>
    <row r="15754" spans="1:2" x14ac:dyDescent="0.25">
      <c r="A15754" t="s">
        <v>28811</v>
      </c>
      <c r="B15754" t="s">
        <v>28812</v>
      </c>
    </row>
    <row r="15755" spans="1:2" x14ac:dyDescent="0.25">
      <c r="A15755" t="s">
        <v>28813</v>
      </c>
      <c r="B15755" t="s">
        <v>2308</v>
      </c>
    </row>
    <row r="15756" spans="1:2" x14ac:dyDescent="0.25">
      <c r="A15756" t="s">
        <v>28814</v>
      </c>
      <c r="B15756" t="s">
        <v>13191</v>
      </c>
    </row>
    <row r="15757" spans="1:2" x14ac:dyDescent="0.25">
      <c r="A15757" t="s">
        <v>28815</v>
      </c>
      <c r="B15757" t="s">
        <v>28816</v>
      </c>
    </row>
    <row r="15758" spans="1:2" x14ac:dyDescent="0.25">
      <c r="A15758" t="s">
        <v>28817</v>
      </c>
      <c r="B15758" t="s">
        <v>5284</v>
      </c>
    </row>
    <row r="15759" spans="1:2" x14ac:dyDescent="0.25">
      <c r="A15759" t="s">
        <v>28818</v>
      </c>
      <c r="B15759" t="s">
        <v>28819</v>
      </c>
    </row>
    <row r="15760" spans="1:2" x14ac:dyDescent="0.25">
      <c r="A15760" t="s">
        <v>28820</v>
      </c>
      <c r="B15760" t="s">
        <v>28821</v>
      </c>
    </row>
    <row r="15761" spans="1:2" x14ac:dyDescent="0.25">
      <c r="A15761" t="s">
        <v>28822</v>
      </c>
      <c r="B15761" t="s">
        <v>28823</v>
      </c>
    </row>
    <row r="15762" spans="1:2" x14ac:dyDescent="0.25">
      <c r="A15762" t="s">
        <v>28824</v>
      </c>
      <c r="B15762" t="s">
        <v>28825</v>
      </c>
    </row>
    <row r="15763" spans="1:2" x14ac:dyDescent="0.25">
      <c r="A15763" t="s">
        <v>28826</v>
      </c>
      <c r="B15763" t="s">
        <v>2715</v>
      </c>
    </row>
    <row r="15764" spans="1:2" x14ac:dyDescent="0.25">
      <c r="A15764" t="s">
        <v>40470</v>
      </c>
      <c r="B15764" t="s">
        <v>40471</v>
      </c>
    </row>
    <row r="15765" spans="1:2" x14ac:dyDescent="0.25">
      <c r="A15765" t="s">
        <v>28838</v>
      </c>
      <c r="B15765" t="s">
        <v>14313</v>
      </c>
    </row>
    <row r="15766" spans="1:2" x14ac:dyDescent="0.25">
      <c r="A15766" t="s">
        <v>28829</v>
      </c>
      <c r="B15766" t="s">
        <v>2587</v>
      </c>
    </row>
    <row r="15767" spans="1:2" x14ac:dyDescent="0.25">
      <c r="A15767" t="s">
        <v>28830</v>
      </c>
      <c r="B15767" t="s">
        <v>28831</v>
      </c>
    </row>
    <row r="15768" spans="1:2" x14ac:dyDescent="0.25">
      <c r="A15768" t="s">
        <v>28832</v>
      </c>
      <c r="B15768" t="s">
        <v>2926</v>
      </c>
    </row>
    <row r="15769" spans="1:2" x14ac:dyDescent="0.25">
      <c r="A15769" t="s">
        <v>28833</v>
      </c>
      <c r="B15769" t="s">
        <v>10228</v>
      </c>
    </row>
    <row r="15770" spans="1:2" x14ac:dyDescent="0.25">
      <c r="A15770" t="s">
        <v>28834</v>
      </c>
      <c r="B15770" t="s">
        <v>28835</v>
      </c>
    </row>
    <row r="15771" spans="1:2" x14ac:dyDescent="0.25">
      <c r="A15771" t="s">
        <v>28836</v>
      </c>
      <c r="B15771" t="s">
        <v>28837</v>
      </c>
    </row>
    <row r="15772" spans="1:2" x14ac:dyDescent="0.25">
      <c r="A15772" t="s">
        <v>28849</v>
      </c>
      <c r="B15772" t="s">
        <v>28850</v>
      </c>
    </row>
    <row r="15773" spans="1:2" x14ac:dyDescent="0.25">
      <c r="A15773" t="s">
        <v>28839</v>
      </c>
      <c r="B15773" t="s">
        <v>10065</v>
      </c>
    </row>
    <row r="15774" spans="1:2" x14ac:dyDescent="0.25">
      <c r="A15774" t="s">
        <v>28840</v>
      </c>
      <c r="B15774" t="s">
        <v>3512</v>
      </c>
    </row>
    <row r="15775" spans="1:2" x14ac:dyDescent="0.25">
      <c r="A15775" t="s">
        <v>28841</v>
      </c>
      <c r="B15775" t="s">
        <v>11960</v>
      </c>
    </row>
    <row r="15776" spans="1:2" x14ac:dyDescent="0.25">
      <c r="A15776" t="s">
        <v>28842</v>
      </c>
      <c r="B15776" t="s">
        <v>28843</v>
      </c>
    </row>
    <row r="15777" spans="1:2" x14ac:dyDescent="0.25">
      <c r="A15777" t="s">
        <v>28844</v>
      </c>
      <c r="B15777" t="s">
        <v>28845</v>
      </c>
    </row>
    <row r="15778" spans="1:2" x14ac:dyDescent="0.25">
      <c r="A15778" t="s">
        <v>28846</v>
      </c>
      <c r="B15778" t="s">
        <v>5307</v>
      </c>
    </row>
    <row r="15779" spans="1:2" x14ac:dyDescent="0.25">
      <c r="A15779" t="s">
        <v>28847</v>
      </c>
      <c r="B15779" t="s">
        <v>28848</v>
      </c>
    </row>
    <row r="15780" spans="1:2" x14ac:dyDescent="0.25">
      <c r="A15780" t="s">
        <v>28860</v>
      </c>
      <c r="B15780" t="s">
        <v>28861</v>
      </c>
    </row>
    <row r="15781" spans="1:2" x14ac:dyDescent="0.25">
      <c r="A15781" t="s">
        <v>28851</v>
      </c>
      <c r="B15781" t="s">
        <v>28852</v>
      </c>
    </row>
    <row r="15782" spans="1:2" x14ac:dyDescent="0.25">
      <c r="A15782" t="s">
        <v>28853</v>
      </c>
      <c r="B15782" t="s">
        <v>28854</v>
      </c>
    </row>
    <row r="15783" spans="1:2" x14ac:dyDescent="0.25">
      <c r="A15783" t="s">
        <v>28855</v>
      </c>
      <c r="B15783" t="s">
        <v>4569</v>
      </c>
    </row>
    <row r="15784" spans="1:2" x14ac:dyDescent="0.25">
      <c r="A15784" t="s">
        <v>28856</v>
      </c>
      <c r="B15784" t="s">
        <v>28857</v>
      </c>
    </row>
    <row r="15785" spans="1:2" x14ac:dyDescent="0.25">
      <c r="A15785" t="s">
        <v>28858</v>
      </c>
      <c r="B15785" t="s">
        <v>28859</v>
      </c>
    </row>
    <row r="15786" spans="1:2" x14ac:dyDescent="0.25">
      <c r="A15786" t="s">
        <v>28888</v>
      </c>
      <c r="B15786" t="s">
        <v>12892</v>
      </c>
    </row>
    <row r="15787" spans="1:2" x14ac:dyDescent="0.25">
      <c r="A15787" t="s">
        <v>28862</v>
      </c>
      <c r="B15787" t="s">
        <v>2413</v>
      </c>
    </row>
    <row r="15788" spans="1:2" x14ac:dyDescent="0.25">
      <c r="A15788" t="s">
        <v>28863</v>
      </c>
      <c r="B15788" t="s">
        <v>28864</v>
      </c>
    </row>
    <row r="15789" spans="1:2" x14ac:dyDescent="0.25">
      <c r="A15789" t="s">
        <v>28865</v>
      </c>
      <c r="B15789" t="s">
        <v>2878</v>
      </c>
    </row>
    <row r="15790" spans="1:2" x14ac:dyDescent="0.25">
      <c r="A15790" t="s">
        <v>28866</v>
      </c>
      <c r="B15790" t="s">
        <v>5679</v>
      </c>
    </row>
    <row r="15791" spans="1:2" x14ac:dyDescent="0.25">
      <c r="A15791" t="s">
        <v>28867</v>
      </c>
      <c r="B15791" t="s">
        <v>28868</v>
      </c>
    </row>
    <row r="15792" spans="1:2" x14ac:dyDescent="0.25">
      <c r="A15792" t="s">
        <v>28869</v>
      </c>
      <c r="B15792" t="s">
        <v>28870</v>
      </c>
    </row>
    <row r="15793" spans="1:2" x14ac:dyDescent="0.25">
      <c r="A15793" t="s">
        <v>28871</v>
      </c>
      <c r="B15793" t="s">
        <v>28872</v>
      </c>
    </row>
    <row r="15794" spans="1:2" x14ac:dyDescent="0.25">
      <c r="A15794" t="s">
        <v>28873</v>
      </c>
      <c r="B15794" t="s">
        <v>18346</v>
      </c>
    </row>
    <row r="15795" spans="1:2" x14ac:dyDescent="0.25">
      <c r="A15795" t="s">
        <v>28874</v>
      </c>
      <c r="B15795" t="s">
        <v>28875</v>
      </c>
    </row>
    <row r="15796" spans="1:2" x14ac:dyDescent="0.25">
      <c r="A15796" t="s">
        <v>28876</v>
      </c>
      <c r="B15796" t="s">
        <v>1727</v>
      </c>
    </row>
    <row r="15797" spans="1:2" x14ac:dyDescent="0.25">
      <c r="A15797" t="s">
        <v>28877</v>
      </c>
      <c r="B15797" t="s">
        <v>9559</v>
      </c>
    </row>
    <row r="15798" spans="1:2" x14ac:dyDescent="0.25">
      <c r="A15798" t="s">
        <v>28878</v>
      </c>
      <c r="B15798" t="s">
        <v>1746</v>
      </c>
    </row>
    <row r="15799" spans="1:2" x14ac:dyDescent="0.25">
      <c r="A15799" t="s">
        <v>28879</v>
      </c>
      <c r="B15799" t="s">
        <v>28880</v>
      </c>
    </row>
    <row r="15800" spans="1:2" x14ac:dyDescent="0.25">
      <c r="A15800" t="s">
        <v>28881</v>
      </c>
      <c r="B15800" t="s">
        <v>28882</v>
      </c>
    </row>
    <row r="15801" spans="1:2" x14ac:dyDescent="0.25">
      <c r="A15801" t="s">
        <v>28883</v>
      </c>
      <c r="B15801" t="s">
        <v>5230</v>
      </c>
    </row>
    <row r="15802" spans="1:2" x14ac:dyDescent="0.25">
      <c r="A15802" t="s">
        <v>28884</v>
      </c>
      <c r="B15802" t="s">
        <v>28885</v>
      </c>
    </row>
    <row r="15803" spans="1:2" x14ac:dyDescent="0.25">
      <c r="A15803" t="s">
        <v>28886</v>
      </c>
      <c r="B15803" t="s">
        <v>28887</v>
      </c>
    </row>
    <row r="15804" spans="1:2" x14ac:dyDescent="0.25">
      <c r="A15804" t="s">
        <v>28899</v>
      </c>
      <c r="B15804" t="s">
        <v>28900</v>
      </c>
    </row>
    <row r="15805" spans="1:2" x14ac:dyDescent="0.25">
      <c r="A15805" t="s">
        <v>28889</v>
      </c>
      <c r="B15805" t="s">
        <v>8657</v>
      </c>
    </row>
    <row r="15806" spans="1:2" x14ac:dyDescent="0.25">
      <c r="A15806" t="s">
        <v>28890</v>
      </c>
      <c r="B15806" t="s">
        <v>28891</v>
      </c>
    </row>
    <row r="15807" spans="1:2" x14ac:dyDescent="0.25">
      <c r="A15807" t="s">
        <v>28892</v>
      </c>
      <c r="B15807" t="s">
        <v>28893</v>
      </c>
    </row>
    <row r="15808" spans="1:2" x14ac:dyDescent="0.25">
      <c r="A15808" t="s">
        <v>28894</v>
      </c>
      <c r="B15808" t="s">
        <v>27309</v>
      </c>
    </row>
    <row r="15809" spans="1:2" x14ac:dyDescent="0.25">
      <c r="A15809" t="s">
        <v>28895</v>
      </c>
      <c r="B15809" t="s">
        <v>28896</v>
      </c>
    </row>
    <row r="15810" spans="1:2" x14ac:dyDescent="0.25">
      <c r="A15810" t="s">
        <v>28897</v>
      </c>
      <c r="B15810" t="s">
        <v>28898</v>
      </c>
    </row>
    <row r="15811" spans="1:2" x14ac:dyDescent="0.25">
      <c r="A15811" t="s">
        <v>28917</v>
      </c>
      <c r="B15811" t="s">
        <v>28918</v>
      </c>
    </row>
    <row r="15812" spans="1:2" x14ac:dyDescent="0.25">
      <c r="A15812" t="s">
        <v>28901</v>
      </c>
      <c r="B15812" t="s">
        <v>28902</v>
      </c>
    </row>
    <row r="15813" spans="1:2" x14ac:dyDescent="0.25">
      <c r="A15813" t="s">
        <v>28903</v>
      </c>
      <c r="B15813" t="s">
        <v>28904</v>
      </c>
    </row>
    <row r="15814" spans="1:2" x14ac:dyDescent="0.25">
      <c r="A15814" t="s">
        <v>28905</v>
      </c>
      <c r="B15814" t="s">
        <v>5894</v>
      </c>
    </row>
    <row r="15815" spans="1:2" x14ac:dyDescent="0.25">
      <c r="A15815" t="s">
        <v>28906</v>
      </c>
      <c r="B15815" t="s">
        <v>28907</v>
      </c>
    </row>
    <row r="15816" spans="1:2" x14ac:dyDescent="0.25">
      <c r="A15816" t="s">
        <v>28908</v>
      </c>
      <c r="B15816" t="s">
        <v>11187</v>
      </c>
    </row>
    <row r="15817" spans="1:2" x14ac:dyDescent="0.25">
      <c r="A15817" t="s">
        <v>28909</v>
      </c>
      <c r="B15817" t="s">
        <v>28910</v>
      </c>
    </row>
    <row r="15818" spans="1:2" x14ac:dyDescent="0.25">
      <c r="A15818" t="s">
        <v>28911</v>
      </c>
      <c r="B15818" t="s">
        <v>28912</v>
      </c>
    </row>
    <row r="15819" spans="1:2" x14ac:dyDescent="0.25">
      <c r="A15819" t="s">
        <v>28913</v>
      </c>
      <c r="B15819" t="s">
        <v>28914</v>
      </c>
    </row>
    <row r="15820" spans="1:2" x14ac:dyDescent="0.25">
      <c r="A15820" t="s">
        <v>28915</v>
      </c>
      <c r="B15820" t="s">
        <v>28916</v>
      </c>
    </row>
    <row r="15821" spans="1:2" x14ac:dyDescent="0.25">
      <c r="A15821" t="s">
        <v>28926</v>
      </c>
      <c r="B15821" t="s">
        <v>28927</v>
      </c>
    </row>
    <row r="15822" spans="1:2" x14ac:dyDescent="0.25">
      <c r="A15822" t="s">
        <v>28919</v>
      </c>
      <c r="B15822" t="s">
        <v>3079</v>
      </c>
    </row>
    <row r="15823" spans="1:2" x14ac:dyDescent="0.25">
      <c r="A15823" t="s">
        <v>28920</v>
      </c>
      <c r="B15823" t="s">
        <v>2130</v>
      </c>
    </row>
    <row r="15824" spans="1:2" x14ac:dyDescent="0.25">
      <c r="A15824" t="s">
        <v>28921</v>
      </c>
      <c r="B15824" t="s">
        <v>2914</v>
      </c>
    </row>
    <row r="15825" spans="1:2" x14ac:dyDescent="0.25">
      <c r="A15825" t="s">
        <v>28922</v>
      </c>
      <c r="B15825" t="s">
        <v>12190</v>
      </c>
    </row>
    <row r="15826" spans="1:2" x14ac:dyDescent="0.25">
      <c r="A15826" t="s">
        <v>28923</v>
      </c>
      <c r="B15826" t="s">
        <v>20645</v>
      </c>
    </row>
    <row r="15827" spans="1:2" x14ac:dyDescent="0.25">
      <c r="A15827" t="s">
        <v>28924</v>
      </c>
      <c r="B15827" t="s">
        <v>28925</v>
      </c>
    </row>
    <row r="15828" spans="1:2" x14ac:dyDescent="0.25">
      <c r="A15828" t="s">
        <v>28931</v>
      </c>
      <c r="B15828" t="s">
        <v>28932</v>
      </c>
    </row>
    <row r="15829" spans="1:2" x14ac:dyDescent="0.25">
      <c r="A15829" t="s">
        <v>28928</v>
      </c>
      <c r="B15829" t="s">
        <v>12039</v>
      </c>
    </row>
    <row r="15830" spans="1:2" x14ac:dyDescent="0.25">
      <c r="A15830" t="s">
        <v>28929</v>
      </c>
      <c r="B15830" t="s">
        <v>28930</v>
      </c>
    </row>
    <row r="15831" spans="1:2" x14ac:dyDescent="0.25">
      <c r="A15831" t="s">
        <v>28943</v>
      </c>
      <c r="B15831" t="s">
        <v>28944</v>
      </c>
    </row>
    <row r="15832" spans="1:2" x14ac:dyDescent="0.25">
      <c r="A15832" t="s">
        <v>28933</v>
      </c>
      <c r="B15832" t="s">
        <v>28934</v>
      </c>
    </row>
    <row r="15833" spans="1:2" x14ac:dyDescent="0.25">
      <c r="A15833" t="s">
        <v>28935</v>
      </c>
      <c r="B15833" t="s">
        <v>28936</v>
      </c>
    </row>
    <row r="15834" spans="1:2" x14ac:dyDescent="0.25">
      <c r="A15834" t="s">
        <v>28937</v>
      </c>
      <c r="B15834" t="s">
        <v>19745</v>
      </c>
    </row>
    <row r="15835" spans="1:2" x14ac:dyDescent="0.25">
      <c r="A15835" t="s">
        <v>28938</v>
      </c>
      <c r="B15835" t="s">
        <v>28934</v>
      </c>
    </row>
    <row r="15836" spans="1:2" x14ac:dyDescent="0.25">
      <c r="A15836" t="s">
        <v>28939</v>
      </c>
      <c r="B15836" t="s">
        <v>28940</v>
      </c>
    </row>
    <row r="15837" spans="1:2" x14ac:dyDescent="0.25">
      <c r="A15837" t="s">
        <v>28941</v>
      </c>
      <c r="B15837" t="s">
        <v>28942</v>
      </c>
    </row>
    <row r="15838" spans="1:2" x14ac:dyDescent="0.25">
      <c r="A15838" t="s">
        <v>28965</v>
      </c>
      <c r="B15838" t="s">
        <v>28966</v>
      </c>
    </row>
    <row r="15839" spans="1:2" x14ac:dyDescent="0.25">
      <c r="A15839" t="s">
        <v>28945</v>
      </c>
      <c r="B15839" t="s">
        <v>7268</v>
      </c>
    </row>
    <row r="15840" spans="1:2" x14ac:dyDescent="0.25">
      <c r="A15840" t="s">
        <v>28946</v>
      </c>
      <c r="B15840" t="s">
        <v>28947</v>
      </c>
    </row>
    <row r="15841" spans="1:2" x14ac:dyDescent="0.25">
      <c r="A15841" t="s">
        <v>28948</v>
      </c>
      <c r="B15841" t="s">
        <v>28949</v>
      </c>
    </row>
    <row r="15842" spans="1:2" x14ac:dyDescent="0.25">
      <c r="A15842" t="s">
        <v>28950</v>
      </c>
      <c r="B15842" t="s">
        <v>14502</v>
      </c>
    </row>
    <row r="15843" spans="1:2" x14ac:dyDescent="0.25">
      <c r="A15843" t="s">
        <v>28951</v>
      </c>
      <c r="B15843" t="s">
        <v>7268</v>
      </c>
    </row>
    <row r="15844" spans="1:2" x14ac:dyDescent="0.25">
      <c r="A15844" t="s">
        <v>28952</v>
      </c>
      <c r="B15844" t="s">
        <v>28953</v>
      </c>
    </row>
    <row r="15845" spans="1:2" x14ac:dyDescent="0.25">
      <c r="A15845" t="s">
        <v>28954</v>
      </c>
      <c r="B15845" t="s">
        <v>18679</v>
      </c>
    </row>
    <row r="15846" spans="1:2" x14ac:dyDescent="0.25">
      <c r="A15846" t="s">
        <v>28955</v>
      </c>
      <c r="B15846" t="s">
        <v>28956</v>
      </c>
    </row>
    <row r="15847" spans="1:2" x14ac:dyDescent="0.25">
      <c r="A15847" t="s">
        <v>28957</v>
      </c>
      <c r="B15847" t="s">
        <v>22091</v>
      </c>
    </row>
    <row r="15848" spans="1:2" x14ac:dyDescent="0.25">
      <c r="A15848" t="s">
        <v>28958</v>
      </c>
      <c r="B15848" t="s">
        <v>2425</v>
      </c>
    </row>
    <row r="15849" spans="1:2" x14ac:dyDescent="0.25">
      <c r="A15849" t="s">
        <v>28959</v>
      </c>
      <c r="B15849" t="s">
        <v>28960</v>
      </c>
    </row>
    <row r="15850" spans="1:2" x14ac:dyDescent="0.25">
      <c r="A15850" t="s">
        <v>28961</v>
      </c>
      <c r="B15850" t="s">
        <v>28962</v>
      </c>
    </row>
    <row r="15851" spans="1:2" x14ac:dyDescent="0.25">
      <c r="A15851" t="s">
        <v>28963</v>
      </c>
      <c r="B15851" t="s">
        <v>28964</v>
      </c>
    </row>
    <row r="15852" spans="1:2" x14ac:dyDescent="0.25">
      <c r="A15852" t="s">
        <v>28974</v>
      </c>
      <c r="B15852" t="s">
        <v>12956</v>
      </c>
    </row>
    <row r="15853" spans="1:2" x14ac:dyDescent="0.25">
      <c r="A15853" t="s">
        <v>28967</v>
      </c>
      <c r="B15853" t="s">
        <v>3175</v>
      </c>
    </row>
    <row r="15854" spans="1:2" x14ac:dyDescent="0.25">
      <c r="A15854" t="s">
        <v>28968</v>
      </c>
      <c r="B15854" t="s">
        <v>28969</v>
      </c>
    </row>
    <row r="15855" spans="1:2" x14ac:dyDescent="0.25">
      <c r="A15855" t="s">
        <v>28970</v>
      </c>
      <c r="B15855" t="s">
        <v>11335</v>
      </c>
    </row>
    <row r="15856" spans="1:2" x14ac:dyDescent="0.25">
      <c r="A15856" t="s">
        <v>28971</v>
      </c>
      <c r="B15856" t="s">
        <v>3175</v>
      </c>
    </row>
    <row r="15857" spans="1:2" x14ac:dyDescent="0.25">
      <c r="A15857" t="s">
        <v>28972</v>
      </c>
      <c r="B15857" t="s">
        <v>28973</v>
      </c>
    </row>
    <row r="15858" spans="1:2" x14ac:dyDescent="0.25">
      <c r="A15858" t="s">
        <v>28983</v>
      </c>
      <c r="B15858" t="s">
        <v>28984</v>
      </c>
    </row>
    <row r="15859" spans="1:2" x14ac:dyDescent="0.25">
      <c r="A15859" t="s">
        <v>28975</v>
      </c>
      <c r="B15859" t="s">
        <v>28976</v>
      </c>
    </row>
    <row r="15860" spans="1:2" x14ac:dyDescent="0.25">
      <c r="A15860" t="s">
        <v>28977</v>
      </c>
      <c r="B15860" t="s">
        <v>2036</v>
      </c>
    </row>
    <row r="15861" spans="1:2" x14ac:dyDescent="0.25">
      <c r="A15861" t="s">
        <v>28978</v>
      </c>
      <c r="B15861" t="s">
        <v>28979</v>
      </c>
    </row>
    <row r="15862" spans="1:2" x14ac:dyDescent="0.25">
      <c r="A15862" t="s">
        <v>28980</v>
      </c>
      <c r="B15862" t="s">
        <v>28976</v>
      </c>
    </row>
    <row r="15863" spans="1:2" x14ac:dyDescent="0.25">
      <c r="A15863" t="s">
        <v>28981</v>
      </c>
      <c r="B15863" t="s">
        <v>28982</v>
      </c>
    </row>
    <row r="15864" spans="1:2" x14ac:dyDescent="0.25">
      <c r="A15864" t="s">
        <v>28993</v>
      </c>
      <c r="B15864" t="s">
        <v>28994</v>
      </c>
    </row>
    <row r="15865" spans="1:2" x14ac:dyDescent="0.25">
      <c r="A15865" t="s">
        <v>28985</v>
      </c>
      <c r="B15865" t="s">
        <v>3838</v>
      </c>
    </row>
    <row r="15866" spans="1:2" x14ac:dyDescent="0.25">
      <c r="A15866" t="s">
        <v>28986</v>
      </c>
      <c r="B15866" t="s">
        <v>28987</v>
      </c>
    </row>
    <row r="15867" spans="1:2" x14ac:dyDescent="0.25">
      <c r="A15867" t="s">
        <v>28988</v>
      </c>
      <c r="B15867" t="s">
        <v>28989</v>
      </c>
    </row>
    <row r="15868" spans="1:2" x14ac:dyDescent="0.25">
      <c r="A15868" t="s">
        <v>28990</v>
      </c>
      <c r="B15868" t="s">
        <v>28991</v>
      </c>
    </row>
    <row r="15869" spans="1:2" x14ac:dyDescent="0.25">
      <c r="A15869" t="s">
        <v>28992</v>
      </c>
      <c r="B15869" t="s">
        <v>20387</v>
      </c>
    </row>
    <row r="15870" spans="1:2" x14ac:dyDescent="0.25">
      <c r="A15870" t="s">
        <v>29013</v>
      </c>
      <c r="B15870" t="s">
        <v>12970</v>
      </c>
    </row>
    <row r="15871" spans="1:2" x14ac:dyDescent="0.25">
      <c r="A15871" t="s">
        <v>28995</v>
      </c>
      <c r="B15871" t="s">
        <v>2647</v>
      </c>
    </row>
    <row r="15872" spans="1:2" x14ac:dyDescent="0.25">
      <c r="A15872" t="s">
        <v>28996</v>
      </c>
      <c r="B15872" t="s">
        <v>17041</v>
      </c>
    </row>
    <row r="15873" spans="1:2" x14ac:dyDescent="0.25">
      <c r="A15873" t="s">
        <v>28997</v>
      </c>
      <c r="B15873" t="s">
        <v>28998</v>
      </c>
    </row>
    <row r="15874" spans="1:2" x14ac:dyDescent="0.25">
      <c r="A15874" t="s">
        <v>28999</v>
      </c>
      <c r="B15874" t="s">
        <v>2332</v>
      </c>
    </row>
    <row r="15875" spans="1:2" x14ac:dyDescent="0.25">
      <c r="A15875" t="s">
        <v>29000</v>
      </c>
      <c r="B15875" t="s">
        <v>29001</v>
      </c>
    </row>
    <row r="15876" spans="1:2" x14ac:dyDescent="0.25">
      <c r="A15876" t="s">
        <v>29002</v>
      </c>
      <c r="B15876" t="s">
        <v>21408</v>
      </c>
    </row>
    <row r="15877" spans="1:2" x14ac:dyDescent="0.25">
      <c r="A15877" t="s">
        <v>29003</v>
      </c>
      <c r="B15877" t="s">
        <v>3111</v>
      </c>
    </row>
    <row r="15878" spans="1:2" x14ac:dyDescent="0.25">
      <c r="A15878" t="s">
        <v>29004</v>
      </c>
      <c r="B15878" t="s">
        <v>21714</v>
      </c>
    </row>
    <row r="15879" spans="1:2" x14ac:dyDescent="0.25">
      <c r="A15879" t="s">
        <v>29005</v>
      </c>
      <c r="B15879" t="s">
        <v>29006</v>
      </c>
    </row>
    <row r="15880" spans="1:2" x14ac:dyDescent="0.25">
      <c r="A15880" t="s">
        <v>29007</v>
      </c>
      <c r="B15880" t="s">
        <v>8431</v>
      </c>
    </row>
    <row r="15881" spans="1:2" x14ac:dyDescent="0.25">
      <c r="A15881" t="s">
        <v>29008</v>
      </c>
      <c r="B15881" t="s">
        <v>4241</v>
      </c>
    </row>
    <row r="15882" spans="1:2" x14ac:dyDescent="0.25">
      <c r="A15882" t="s">
        <v>29009</v>
      </c>
      <c r="B15882" t="s">
        <v>29010</v>
      </c>
    </row>
    <row r="15883" spans="1:2" x14ac:dyDescent="0.25">
      <c r="A15883" t="s">
        <v>29011</v>
      </c>
      <c r="B15883" t="s">
        <v>29012</v>
      </c>
    </row>
    <row r="15884" spans="1:2" x14ac:dyDescent="0.25">
      <c r="A15884" t="s">
        <v>29017</v>
      </c>
      <c r="B15884" t="s">
        <v>29018</v>
      </c>
    </row>
    <row r="15885" spans="1:2" x14ac:dyDescent="0.25">
      <c r="A15885" t="s">
        <v>29014</v>
      </c>
      <c r="B15885" t="s">
        <v>9634</v>
      </c>
    </row>
    <row r="15886" spans="1:2" x14ac:dyDescent="0.25">
      <c r="A15886" t="s">
        <v>29015</v>
      </c>
      <c r="B15886" t="s">
        <v>29016</v>
      </c>
    </row>
    <row r="15887" spans="1:2" x14ac:dyDescent="0.25">
      <c r="A15887" t="s">
        <v>29037</v>
      </c>
      <c r="B15887" t="s">
        <v>29038</v>
      </c>
    </row>
    <row r="15888" spans="1:2" x14ac:dyDescent="0.25">
      <c r="A15888" t="s">
        <v>29019</v>
      </c>
      <c r="B15888" t="s">
        <v>29020</v>
      </c>
    </row>
    <row r="15889" spans="1:2" x14ac:dyDescent="0.25">
      <c r="A15889" t="s">
        <v>29021</v>
      </c>
      <c r="B15889" t="s">
        <v>29022</v>
      </c>
    </row>
    <row r="15890" spans="1:2" x14ac:dyDescent="0.25">
      <c r="A15890" t="s">
        <v>29023</v>
      </c>
      <c r="B15890" t="s">
        <v>29024</v>
      </c>
    </row>
    <row r="15891" spans="1:2" x14ac:dyDescent="0.25">
      <c r="A15891" t="s">
        <v>29025</v>
      </c>
      <c r="B15891" t="s">
        <v>29026</v>
      </c>
    </row>
    <row r="15892" spans="1:2" x14ac:dyDescent="0.25">
      <c r="A15892" t="s">
        <v>29027</v>
      </c>
      <c r="B15892" t="s">
        <v>2889</v>
      </c>
    </row>
    <row r="15893" spans="1:2" x14ac:dyDescent="0.25">
      <c r="A15893" t="s">
        <v>29028</v>
      </c>
      <c r="B15893" t="s">
        <v>18162</v>
      </c>
    </row>
    <row r="15894" spans="1:2" x14ac:dyDescent="0.25">
      <c r="A15894" t="s">
        <v>29029</v>
      </c>
      <c r="B15894" t="s">
        <v>12745</v>
      </c>
    </row>
    <row r="15895" spans="1:2" x14ac:dyDescent="0.25">
      <c r="A15895" t="s">
        <v>29030</v>
      </c>
      <c r="B15895" t="s">
        <v>29031</v>
      </c>
    </row>
    <row r="15896" spans="1:2" x14ac:dyDescent="0.25">
      <c r="A15896" t="s">
        <v>29032</v>
      </c>
      <c r="B15896" t="s">
        <v>29020</v>
      </c>
    </row>
    <row r="15897" spans="1:2" x14ac:dyDescent="0.25">
      <c r="A15897" t="s">
        <v>29033</v>
      </c>
      <c r="B15897" t="s">
        <v>1973</v>
      </c>
    </row>
    <row r="15898" spans="1:2" x14ac:dyDescent="0.25">
      <c r="A15898" t="s">
        <v>29034</v>
      </c>
      <c r="B15898" t="s">
        <v>7960</v>
      </c>
    </row>
    <row r="15899" spans="1:2" x14ac:dyDescent="0.25">
      <c r="A15899" t="s">
        <v>29035</v>
      </c>
      <c r="B15899" t="s">
        <v>29036</v>
      </c>
    </row>
    <row r="15900" spans="1:2" x14ac:dyDescent="0.25">
      <c r="A15900" t="s">
        <v>32126</v>
      </c>
      <c r="B15900" t="s">
        <v>32127</v>
      </c>
    </row>
    <row r="15901" spans="1:2" x14ac:dyDescent="0.25">
      <c r="A15901" t="s">
        <v>32128</v>
      </c>
      <c r="B15901" t="s">
        <v>20037</v>
      </c>
    </row>
    <row r="15902" spans="1:2" x14ac:dyDescent="0.25">
      <c r="A15902" t="s">
        <v>32129</v>
      </c>
      <c r="B15902" t="s">
        <v>32130</v>
      </c>
    </row>
    <row r="15903" spans="1:2" x14ac:dyDescent="0.25">
      <c r="A15903" t="s">
        <v>32131</v>
      </c>
      <c r="B15903" t="s">
        <v>6142</v>
      </c>
    </row>
    <row r="15904" spans="1:2" x14ac:dyDescent="0.25">
      <c r="A15904" t="s">
        <v>29048</v>
      </c>
      <c r="B15904" t="s">
        <v>29049</v>
      </c>
    </row>
    <row r="15905" spans="1:2" x14ac:dyDescent="0.25">
      <c r="A15905" t="s">
        <v>29050</v>
      </c>
      <c r="B15905" t="s">
        <v>29051</v>
      </c>
    </row>
    <row r="15906" spans="1:2" x14ac:dyDescent="0.25">
      <c r="A15906" t="s">
        <v>29052</v>
      </c>
      <c r="B15906" t="s">
        <v>29053</v>
      </c>
    </row>
    <row r="15907" spans="1:2" x14ac:dyDescent="0.25">
      <c r="A15907" t="s">
        <v>29054</v>
      </c>
      <c r="B15907" t="s">
        <v>29055</v>
      </c>
    </row>
    <row r="15908" spans="1:2" x14ac:dyDescent="0.25">
      <c r="A15908" t="s">
        <v>29056</v>
      </c>
      <c r="B15908" t="s">
        <v>29057</v>
      </c>
    </row>
    <row r="15909" spans="1:2" x14ac:dyDescent="0.25">
      <c r="A15909" t="s">
        <v>29089</v>
      </c>
      <c r="B15909" t="s">
        <v>29090</v>
      </c>
    </row>
    <row r="15910" spans="1:2" x14ac:dyDescent="0.25">
      <c r="A15910" t="s">
        <v>29091</v>
      </c>
      <c r="B15910" t="s">
        <v>29092</v>
      </c>
    </row>
    <row r="15911" spans="1:2" x14ac:dyDescent="0.25">
      <c r="A15911" t="s">
        <v>29093</v>
      </c>
      <c r="B15911" t="s">
        <v>12796</v>
      </c>
    </row>
    <row r="15912" spans="1:2" x14ac:dyDescent="0.25">
      <c r="A15912" t="s">
        <v>29058</v>
      </c>
      <c r="B15912" t="s">
        <v>5228</v>
      </c>
    </row>
    <row r="15913" spans="1:2" x14ac:dyDescent="0.25">
      <c r="A15913" t="s">
        <v>29059</v>
      </c>
      <c r="B15913" t="s">
        <v>29060</v>
      </c>
    </row>
    <row r="15914" spans="1:2" x14ac:dyDescent="0.25">
      <c r="A15914" t="s">
        <v>29061</v>
      </c>
      <c r="B15914" t="s">
        <v>29062</v>
      </c>
    </row>
    <row r="15915" spans="1:2" x14ac:dyDescent="0.25">
      <c r="A15915" t="s">
        <v>29063</v>
      </c>
      <c r="B15915" t="s">
        <v>29064</v>
      </c>
    </row>
    <row r="15916" spans="1:2" x14ac:dyDescent="0.25">
      <c r="A15916" t="s">
        <v>29065</v>
      </c>
      <c r="B15916" t="s">
        <v>29066</v>
      </c>
    </row>
    <row r="15917" spans="1:2" x14ac:dyDescent="0.25">
      <c r="A15917" t="s">
        <v>29067</v>
      </c>
      <c r="B15917" t="s">
        <v>29068</v>
      </c>
    </row>
    <row r="15918" spans="1:2" x14ac:dyDescent="0.25">
      <c r="A15918" t="s">
        <v>29069</v>
      </c>
      <c r="B15918" t="s">
        <v>29070</v>
      </c>
    </row>
    <row r="15919" spans="1:2" x14ac:dyDescent="0.25">
      <c r="A15919" t="s">
        <v>29071</v>
      </c>
      <c r="B15919" t="s">
        <v>29072</v>
      </c>
    </row>
    <row r="15920" spans="1:2" x14ac:dyDescent="0.25">
      <c r="A15920" t="s">
        <v>29073</v>
      </c>
      <c r="B15920" t="s">
        <v>29074</v>
      </c>
    </row>
    <row r="15921" spans="1:2" x14ac:dyDescent="0.25">
      <c r="A15921" t="s">
        <v>29075</v>
      </c>
      <c r="B15921" t="s">
        <v>29076</v>
      </c>
    </row>
    <row r="15922" spans="1:2" x14ac:dyDescent="0.25">
      <c r="A15922" t="s">
        <v>29077</v>
      </c>
      <c r="B15922" t="s">
        <v>27704</v>
      </c>
    </row>
    <row r="15923" spans="1:2" x14ac:dyDescent="0.25">
      <c r="A15923" t="s">
        <v>40472</v>
      </c>
      <c r="B15923" t="s">
        <v>40473</v>
      </c>
    </row>
    <row r="15924" spans="1:2" x14ac:dyDescent="0.25">
      <c r="A15924" t="s">
        <v>29078</v>
      </c>
      <c r="B15924" t="s">
        <v>29079</v>
      </c>
    </row>
    <row r="15925" spans="1:2" x14ac:dyDescent="0.25">
      <c r="A15925" t="s">
        <v>40474</v>
      </c>
      <c r="B15925" t="s">
        <v>40475</v>
      </c>
    </row>
    <row r="15926" spans="1:2" x14ac:dyDescent="0.25">
      <c r="A15926" t="s">
        <v>29080</v>
      </c>
      <c r="B15926" t="s">
        <v>29081</v>
      </c>
    </row>
    <row r="15927" spans="1:2" x14ac:dyDescent="0.25">
      <c r="A15927" t="s">
        <v>29082</v>
      </c>
      <c r="B15927" t="s">
        <v>29083</v>
      </c>
    </row>
    <row r="15928" spans="1:2" x14ac:dyDescent="0.25">
      <c r="A15928" t="s">
        <v>29084</v>
      </c>
      <c r="B15928" t="s">
        <v>1754</v>
      </c>
    </row>
    <row r="15929" spans="1:2" x14ac:dyDescent="0.25">
      <c r="A15929" t="s">
        <v>29085</v>
      </c>
      <c r="B15929" t="s">
        <v>29086</v>
      </c>
    </row>
    <row r="15930" spans="1:2" x14ac:dyDescent="0.25">
      <c r="A15930" t="s">
        <v>29087</v>
      </c>
      <c r="B15930" t="s">
        <v>29088</v>
      </c>
    </row>
    <row r="15931" spans="1:2" x14ac:dyDescent="0.25">
      <c r="A15931" t="s">
        <v>29327</v>
      </c>
      <c r="B15931" t="s">
        <v>29328</v>
      </c>
    </row>
    <row r="15932" spans="1:2" x14ac:dyDescent="0.25">
      <c r="A15932" t="s">
        <v>29329</v>
      </c>
      <c r="B15932" t="s">
        <v>29330</v>
      </c>
    </row>
    <row r="15933" spans="1:2" x14ac:dyDescent="0.25">
      <c r="A15933" t="s">
        <v>29331</v>
      </c>
      <c r="B15933" t="s">
        <v>29332</v>
      </c>
    </row>
    <row r="15934" spans="1:2" x14ac:dyDescent="0.25">
      <c r="A15934" t="s">
        <v>29110</v>
      </c>
      <c r="B15934" t="s">
        <v>29111</v>
      </c>
    </row>
    <row r="15935" spans="1:2" x14ac:dyDescent="0.25">
      <c r="A15935" t="s">
        <v>29112</v>
      </c>
      <c r="B15935" t="s">
        <v>29113</v>
      </c>
    </row>
    <row r="15936" spans="1:2" x14ac:dyDescent="0.25">
      <c r="A15936" t="s">
        <v>29114</v>
      </c>
      <c r="B15936" t="s">
        <v>29115</v>
      </c>
    </row>
    <row r="15937" spans="1:2" x14ac:dyDescent="0.25">
      <c r="A15937" t="s">
        <v>29116</v>
      </c>
      <c r="B15937" t="s">
        <v>29117</v>
      </c>
    </row>
    <row r="15938" spans="1:2" x14ac:dyDescent="0.25">
      <c r="A15938" t="s">
        <v>29118</v>
      </c>
      <c r="B15938" t="s">
        <v>23354</v>
      </c>
    </row>
    <row r="15939" spans="1:2" x14ac:dyDescent="0.25">
      <c r="A15939" t="s">
        <v>29119</v>
      </c>
      <c r="B15939" t="s">
        <v>29120</v>
      </c>
    </row>
    <row r="15940" spans="1:2" x14ac:dyDescent="0.25">
      <c r="A15940" t="s">
        <v>29121</v>
      </c>
      <c r="B15940" t="s">
        <v>29122</v>
      </c>
    </row>
    <row r="15941" spans="1:2" x14ac:dyDescent="0.25">
      <c r="A15941" t="s">
        <v>29123</v>
      </c>
      <c r="B15941" t="s">
        <v>29124</v>
      </c>
    </row>
    <row r="15942" spans="1:2" x14ac:dyDescent="0.25">
      <c r="A15942" t="s">
        <v>29125</v>
      </c>
      <c r="B15942" t="s">
        <v>29126</v>
      </c>
    </row>
    <row r="15943" spans="1:2" x14ac:dyDescent="0.25">
      <c r="A15943" t="s">
        <v>29127</v>
      </c>
      <c r="B15943" t="s">
        <v>29128</v>
      </c>
    </row>
    <row r="15944" spans="1:2" x14ac:dyDescent="0.25">
      <c r="A15944" t="s">
        <v>29129</v>
      </c>
      <c r="B15944" t="s">
        <v>29130</v>
      </c>
    </row>
    <row r="15945" spans="1:2" x14ac:dyDescent="0.25">
      <c r="A15945" t="s">
        <v>29131</v>
      </c>
      <c r="B15945" t="s">
        <v>29132</v>
      </c>
    </row>
    <row r="15946" spans="1:2" x14ac:dyDescent="0.25">
      <c r="A15946" t="s">
        <v>29133</v>
      </c>
      <c r="B15946" t="s">
        <v>29134</v>
      </c>
    </row>
    <row r="15947" spans="1:2" x14ac:dyDescent="0.25">
      <c r="A15947" t="s">
        <v>29135</v>
      </c>
      <c r="B15947" t="s">
        <v>29136</v>
      </c>
    </row>
    <row r="15948" spans="1:2" x14ac:dyDescent="0.25">
      <c r="A15948" t="s">
        <v>29137</v>
      </c>
      <c r="B15948" t="s">
        <v>29138</v>
      </c>
    </row>
    <row r="15949" spans="1:2" x14ac:dyDescent="0.25">
      <c r="A15949" t="s">
        <v>29139</v>
      </c>
      <c r="B15949" t="s">
        <v>29140</v>
      </c>
    </row>
    <row r="15950" spans="1:2" x14ac:dyDescent="0.25">
      <c r="A15950" t="s">
        <v>29141</v>
      </c>
      <c r="B15950" t="s">
        <v>29142</v>
      </c>
    </row>
    <row r="15951" spans="1:2" x14ac:dyDescent="0.25">
      <c r="A15951" t="s">
        <v>29143</v>
      </c>
      <c r="B15951" t="s">
        <v>29144</v>
      </c>
    </row>
    <row r="15952" spans="1:2" x14ac:dyDescent="0.25">
      <c r="A15952" t="s">
        <v>29145</v>
      </c>
      <c r="B15952" t="s">
        <v>29146</v>
      </c>
    </row>
    <row r="15953" spans="1:2" x14ac:dyDescent="0.25">
      <c r="A15953" t="s">
        <v>29147</v>
      </c>
      <c r="B15953" t="s">
        <v>29148</v>
      </c>
    </row>
    <row r="15954" spans="1:2" x14ac:dyDescent="0.25">
      <c r="A15954" t="s">
        <v>29149</v>
      </c>
      <c r="B15954" t="s">
        <v>29150</v>
      </c>
    </row>
    <row r="15955" spans="1:2" x14ac:dyDescent="0.25">
      <c r="A15955" t="s">
        <v>29151</v>
      </c>
      <c r="B15955" t="s">
        <v>29152</v>
      </c>
    </row>
    <row r="15956" spans="1:2" x14ac:dyDescent="0.25">
      <c r="A15956" t="s">
        <v>29094</v>
      </c>
      <c r="B15956" t="s">
        <v>29095</v>
      </c>
    </row>
    <row r="15957" spans="1:2" x14ac:dyDescent="0.25">
      <c r="A15957" t="s">
        <v>29096</v>
      </c>
      <c r="B15957" t="s">
        <v>29097</v>
      </c>
    </row>
    <row r="15958" spans="1:2" x14ac:dyDescent="0.25">
      <c r="A15958" t="s">
        <v>29098</v>
      </c>
      <c r="B15958" t="s">
        <v>10330</v>
      </c>
    </row>
    <row r="15959" spans="1:2" x14ac:dyDescent="0.25">
      <c r="A15959" t="s">
        <v>29099</v>
      </c>
      <c r="B15959" t="s">
        <v>29100</v>
      </c>
    </row>
    <row r="15960" spans="1:2" x14ac:dyDescent="0.25">
      <c r="A15960" t="s">
        <v>29101</v>
      </c>
      <c r="B15960" t="s">
        <v>3630</v>
      </c>
    </row>
    <row r="15961" spans="1:2" x14ac:dyDescent="0.25">
      <c r="A15961" t="s">
        <v>29102</v>
      </c>
      <c r="B15961" t="s">
        <v>27930</v>
      </c>
    </row>
    <row r="15962" spans="1:2" x14ac:dyDescent="0.25">
      <c r="A15962" t="s">
        <v>29103</v>
      </c>
      <c r="B15962" t="s">
        <v>29104</v>
      </c>
    </row>
    <row r="15963" spans="1:2" x14ac:dyDescent="0.25">
      <c r="A15963" t="s">
        <v>29105</v>
      </c>
      <c r="B15963" t="s">
        <v>29106</v>
      </c>
    </row>
    <row r="15964" spans="1:2" x14ac:dyDescent="0.25">
      <c r="A15964" t="s">
        <v>29107</v>
      </c>
      <c r="B15964" t="s">
        <v>29108</v>
      </c>
    </row>
    <row r="15965" spans="1:2" x14ac:dyDescent="0.25">
      <c r="A15965" t="s">
        <v>29109</v>
      </c>
      <c r="B15965" t="s">
        <v>19128</v>
      </c>
    </row>
    <row r="15966" spans="1:2" x14ac:dyDescent="0.25">
      <c r="A15966" t="s">
        <v>29170</v>
      </c>
      <c r="B15966" t="s">
        <v>29171</v>
      </c>
    </row>
    <row r="15967" spans="1:2" x14ac:dyDescent="0.25">
      <c r="A15967" t="s">
        <v>29172</v>
      </c>
      <c r="B15967" t="s">
        <v>29173</v>
      </c>
    </row>
    <row r="15968" spans="1:2" x14ac:dyDescent="0.25">
      <c r="A15968" t="s">
        <v>29174</v>
      </c>
      <c r="B15968" t="s">
        <v>17506</v>
      </c>
    </row>
    <row r="15969" spans="1:2" x14ac:dyDescent="0.25">
      <c r="A15969" t="s">
        <v>29175</v>
      </c>
      <c r="B15969" t="s">
        <v>29176</v>
      </c>
    </row>
    <row r="15970" spans="1:2" x14ac:dyDescent="0.25">
      <c r="A15970" t="s">
        <v>29177</v>
      </c>
      <c r="B15970" t="s">
        <v>29178</v>
      </c>
    </row>
    <row r="15971" spans="1:2" x14ac:dyDescent="0.25">
      <c r="A15971" t="s">
        <v>29179</v>
      </c>
      <c r="B15971" t="s">
        <v>29180</v>
      </c>
    </row>
    <row r="15972" spans="1:2" x14ac:dyDescent="0.25">
      <c r="A15972" t="s">
        <v>29181</v>
      </c>
      <c r="B15972" t="s">
        <v>29182</v>
      </c>
    </row>
    <row r="15973" spans="1:2" x14ac:dyDescent="0.25">
      <c r="A15973" t="s">
        <v>29183</v>
      </c>
      <c r="B15973" t="s">
        <v>29184</v>
      </c>
    </row>
    <row r="15974" spans="1:2" x14ac:dyDescent="0.25">
      <c r="A15974" t="s">
        <v>29185</v>
      </c>
      <c r="B15974" t="s">
        <v>29186</v>
      </c>
    </row>
    <row r="15975" spans="1:2" x14ac:dyDescent="0.25">
      <c r="A15975" t="s">
        <v>29187</v>
      </c>
      <c r="B15975" t="s">
        <v>29188</v>
      </c>
    </row>
    <row r="15976" spans="1:2" x14ac:dyDescent="0.25">
      <c r="A15976" t="s">
        <v>29189</v>
      </c>
      <c r="B15976" t="s">
        <v>29190</v>
      </c>
    </row>
    <row r="15977" spans="1:2" x14ac:dyDescent="0.25">
      <c r="A15977" t="s">
        <v>29191</v>
      </c>
      <c r="B15977" t="s">
        <v>29192</v>
      </c>
    </row>
    <row r="15978" spans="1:2" x14ac:dyDescent="0.25">
      <c r="A15978" t="s">
        <v>29193</v>
      </c>
      <c r="B15978" t="s">
        <v>29194</v>
      </c>
    </row>
    <row r="15979" spans="1:2" x14ac:dyDescent="0.25">
      <c r="A15979" t="s">
        <v>29153</v>
      </c>
      <c r="B15979" t="s">
        <v>14172</v>
      </c>
    </row>
    <row r="15980" spans="1:2" x14ac:dyDescent="0.25">
      <c r="A15980" t="s">
        <v>29154</v>
      </c>
      <c r="B15980" t="s">
        <v>29155</v>
      </c>
    </row>
    <row r="15981" spans="1:2" x14ac:dyDescent="0.25">
      <c r="A15981" t="s">
        <v>29156</v>
      </c>
      <c r="B15981" t="s">
        <v>6592</v>
      </c>
    </row>
    <row r="15982" spans="1:2" x14ac:dyDescent="0.25">
      <c r="A15982" t="s">
        <v>29157</v>
      </c>
      <c r="B15982" t="s">
        <v>29158</v>
      </c>
    </row>
    <row r="15983" spans="1:2" x14ac:dyDescent="0.25">
      <c r="A15983" t="s">
        <v>29159</v>
      </c>
      <c r="B15983" t="s">
        <v>29160</v>
      </c>
    </row>
    <row r="15984" spans="1:2" x14ac:dyDescent="0.25">
      <c r="A15984" t="s">
        <v>29161</v>
      </c>
      <c r="B15984" t="s">
        <v>29162</v>
      </c>
    </row>
    <row r="15985" spans="1:2" x14ac:dyDescent="0.25">
      <c r="A15985" t="s">
        <v>29163</v>
      </c>
      <c r="B15985" t="s">
        <v>2449</v>
      </c>
    </row>
    <row r="15986" spans="1:2" x14ac:dyDescent="0.25">
      <c r="A15986" t="s">
        <v>29164</v>
      </c>
      <c r="B15986" t="s">
        <v>29165</v>
      </c>
    </row>
    <row r="15987" spans="1:2" x14ac:dyDescent="0.25">
      <c r="A15987" t="s">
        <v>29166</v>
      </c>
      <c r="B15987" t="s">
        <v>29167</v>
      </c>
    </row>
    <row r="15988" spans="1:2" x14ac:dyDescent="0.25">
      <c r="A15988" t="s">
        <v>29168</v>
      </c>
      <c r="B15988" t="s">
        <v>29169</v>
      </c>
    </row>
    <row r="15989" spans="1:2" x14ac:dyDescent="0.25">
      <c r="A15989" t="s">
        <v>29212</v>
      </c>
      <c r="B15989" t="s">
        <v>29213</v>
      </c>
    </row>
    <row r="15990" spans="1:2" x14ac:dyDescent="0.25">
      <c r="A15990" t="s">
        <v>29214</v>
      </c>
      <c r="B15990" t="s">
        <v>29215</v>
      </c>
    </row>
    <row r="15991" spans="1:2" x14ac:dyDescent="0.25">
      <c r="A15991" t="s">
        <v>29195</v>
      </c>
      <c r="B15991" t="s">
        <v>29196</v>
      </c>
    </row>
    <row r="15992" spans="1:2" x14ac:dyDescent="0.25">
      <c r="A15992" t="s">
        <v>29197</v>
      </c>
      <c r="B15992" t="s">
        <v>29198</v>
      </c>
    </row>
    <row r="15993" spans="1:2" x14ac:dyDescent="0.25">
      <c r="A15993" t="s">
        <v>29199</v>
      </c>
      <c r="B15993" t="s">
        <v>17254</v>
      </c>
    </row>
    <row r="15994" spans="1:2" x14ac:dyDescent="0.25">
      <c r="A15994" t="s">
        <v>29200</v>
      </c>
      <c r="B15994" t="s">
        <v>29201</v>
      </c>
    </row>
    <row r="15995" spans="1:2" x14ac:dyDescent="0.25">
      <c r="A15995" t="s">
        <v>29202</v>
      </c>
      <c r="B15995" t="s">
        <v>29203</v>
      </c>
    </row>
    <row r="15996" spans="1:2" x14ac:dyDescent="0.25">
      <c r="A15996" t="s">
        <v>29204</v>
      </c>
      <c r="B15996" t="s">
        <v>29205</v>
      </c>
    </row>
    <row r="15997" spans="1:2" x14ac:dyDescent="0.25">
      <c r="A15997" t="s">
        <v>29206</v>
      </c>
      <c r="B15997" t="s">
        <v>17576</v>
      </c>
    </row>
    <row r="15998" spans="1:2" x14ac:dyDescent="0.25">
      <c r="A15998" t="s">
        <v>29207</v>
      </c>
      <c r="B15998" t="s">
        <v>29208</v>
      </c>
    </row>
    <row r="15999" spans="1:2" x14ac:dyDescent="0.25">
      <c r="A15999" t="s">
        <v>29209</v>
      </c>
      <c r="B15999" t="s">
        <v>29210</v>
      </c>
    </row>
    <row r="16000" spans="1:2" x14ac:dyDescent="0.25">
      <c r="A16000" t="s">
        <v>29211</v>
      </c>
      <c r="B16000" t="s">
        <v>3910</v>
      </c>
    </row>
    <row r="16001" spans="1:2" x14ac:dyDescent="0.25">
      <c r="A16001" t="s">
        <v>29216</v>
      </c>
      <c r="B16001" t="s">
        <v>29217</v>
      </c>
    </row>
    <row r="16002" spans="1:2" x14ac:dyDescent="0.25">
      <c r="A16002" t="s">
        <v>29218</v>
      </c>
      <c r="B16002" t="s">
        <v>7680</v>
      </c>
    </row>
    <row r="16003" spans="1:2" x14ac:dyDescent="0.25">
      <c r="A16003" t="s">
        <v>29219</v>
      </c>
      <c r="B16003" t="s">
        <v>29220</v>
      </c>
    </row>
    <row r="16004" spans="1:2" x14ac:dyDescent="0.25">
      <c r="A16004" t="s">
        <v>29221</v>
      </c>
      <c r="B16004" t="s">
        <v>16765</v>
      </c>
    </row>
    <row r="16005" spans="1:2" x14ac:dyDescent="0.25">
      <c r="A16005" t="s">
        <v>29222</v>
      </c>
      <c r="B16005" t="s">
        <v>29223</v>
      </c>
    </row>
    <row r="16006" spans="1:2" x14ac:dyDescent="0.25">
      <c r="A16006" t="s">
        <v>29224</v>
      </c>
      <c r="B16006" t="s">
        <v>29225</v>
      </c>
    </row>
    <row r="16007" spans="1:2" x14ac:dyDescent="0.25">
      <c r="A16007" t="s">
        <v>29226</v>
      </c>
      <c r="B16007" t="s">
        <v>29227</v>
      </c>
    </row>
    <row r="16008" spans="1:2" x14ac:dyDescent="0.25">
      <c r="A16008" t="s">
        <v>29228</v>
      </c>
      <c r="B16008" t="s">
        <v>29229</v>
      </c>
    </row>
    <row r="16009" spans="1:2" x14ac:dyDescent="0.25">
      <c r="A16009" t="s">
        <v>29230</v>
      </c>
      <c r="B16009" t="s">
        <v>29231</v>
      </c>
    </row>
    <row r="16010" spans="1:2" x14ac:dyDescent="0.25">
      <c r="A16010" t="s">
        <v>29232</v>
      </c>
      <c r="B16010" t="s">
        <v>29233</v>
      </c>
    </row>
    <row r="16011" spans="1:2" x14ac:dyDescent="0.25">
      <c r="A16011" t="s">
        <v>29234</v>
      </c>
      <c r="B16011" t="s">
        <v>29235</v>
      </c>
    </row>
    <row r="16012" spans="1:2" x14ac:dyDescent="0.25">
      <c r="A16012" t="s">
        <v>29236</v>
      </c>
      <c r="B16012" t="s">
        <v>29237</v>
      </c>
    </row>
    <row r="16013" spans="1:2" x14ac:dyDescent="0.25">
      <c r="A16013" t="s">
        <v>29238</v>
      </c>
      <c r="B16013" t="s">
        <v>29239</v>
      </c>
    </row>
    <row r="16014" spans="1:2" x14ac:dyDescent="0.25">
      <c r="A16014" t="s">
        <v>29240</v>
      </c>
      <c r="B16014" t="s">
        <v>29241</v>
      </c>
    </row>
    <row r="16015" spans="1:2" x14ac:dyDescent="0.25">
      <c r="A16015" t="s">
        <v>29242</v>
      </c>
      <c r="B16015" t="s">
        <v>29243</v>
      </c>
    </row>
    <row r="16016" spans="1:2" x14ac:dyDescent="0.25">
      <c r="A16016" t="s">
        <v>29244</v>
      </c>
      <c r="B16016" t="s">
        <v>29245</v>
      </c>
    </row>
    <row r="16017" spans="1:2" x14ac:dyDescent="0.25">
      <c r="A16017" t="s">
        <v>29246</v>
      </c>
      <c r="B16017" t="s">
        <v>29247</v>
      </c>
    </row>
    <row r="16018" spans="1:2" x14ac:dyDescent="0.25">
      <c r="A16018" t="s">
        <v>29248</v>
      </c>
      <c r="B16018" t="s">
        <v>29249</v>
      </c>
    </row>
    <row r="16019" spans="1:2" x14ac:dyDescent="0.25">
      <c r="A16019" t="s">
        <v>29250</v>
      </c>
      <c r="B16019" t="s">
        <v>29251</v>
      </c>
    </row>
    <row r="16020" spans="1:2" x14ac:dyDescent="0.25">
      <c r="A16020" t="s">
        <v>29252</v>
      </c>
      <c r="B16020" t="s">
        <v>29253</v>
      </c>
    </row>
    <row r="16021" spans="1:2" x14ac:dyDescent="0.25">
      <c r="A16021" t="s">
        <v>29254</v>
      </c>
      <c r="B16021" t="s">
        <v>29255</v>
      </c>
    </row>
    <row r="16022" spans="1:2" x14ac:dyDescent="0.25">
      <c r="A16022" t="s">
        <v>29256</v>
      </c>
      <c r="B16022" t="s">
        <v>29257</v>
      </c>
    </row>
    <row r="16023" spans="1:2" x14ac:dyDescent="0.25">
      <c r="A16023" t="s">
        <v>29258</v>
      </c>
      <c r="B16023" t="s">
        <v>29259</v>
      </c>
    </row>
    <row r="16024" spans="1:2" x14ac:dyDescent="0.25">
      <c r="A16024" t="s">
        <v>29260</v>
      </c>
      <c r="B16024" t="s">
        <v>29261</v>
      </c>
    </row>
    <row r="16025" spans="1:2" x14ac:dyDescent="0.25">
      <c r="A16025" t="s">
        <v>29262</v>
      </c>
      <c r="B16025" t="s">
        <v>29263</v>
      </c>
    </row>
    <row r="16026" spans="1:2" x14ac:dyDescent="0.25">
      <c r="A16026" t="s">
        <v>29264</v>
      </c>
      <c r="B16026" t="s">
        <v>6082</v>
      </c>
    </row>
    <row r="16027" spans="1:2" x14ac:dyDescent="0.25">
      <c r="A16027" t="s">
        <v>29265</v>
      </c>
      <c r="B16027" t="s">
        <v>29266</v>
      </c>
    </row>
    <row r="16028" spans="1:2" x14ac:dyDescent="0.25">
      <c r="A16028" t="s">
        <v>29267</v>
      </c>
      <c r="B16028" t="s">
        <v>29268</v>
      </c>
    </row>
    <row r="16029" spans="1:2" x14ac:dyDescent="0.25">
      <c r="A16029" t="s">
        <v>29269</v>
      </c>
      <c r="B16029" t="s">
        <v>29270</v>
      </c>
    </row>
    <row r="16030" spans="1:2" x14ac:dyDescent="0.25">
      <c r="A16030" t="s">
        <v>29271</v>
      </c>
      <c r="B16030" t="s">
        <v>24287</v>
      </c>
    </row>
    <row r="16031" spans="1:2" x14ac:dyDescent="0.25">
      <c r="A16031" t="s">
        <v>29272</v>
      </c>
      <c r="B16031" t="s">
        <v>29273</v>
      </c>
    </row>
    <row r="16032" spans="1:2" x14ac:dyDescent="0.25">
      <c r="A16032" t="s">
        <v>29274</v>
      </c>
      <c r="B16032" t="s">
        <v>29275</v>
      </c>
    </row>
    <row r="16033" spans="1:2" x14ac:dyDescent="0.25">
      <c r="A16033" t="s">
        <v>29276</v>
      </c>
      <c r="B16033" t="s">
        <v>29277</v>
      </c>
    </row>
    <row r="16034" spans="1:2" x14ac:dyDescent="0.25">
      <c r="A16034" t="s">
        <v>29278</v>
      </c>
      <c r="B16034" t="s">
        <v>29279</v>
      </c>
    </row>
    <row r="16035" spans="1:2" x14ac:dyDescent="0.25">
      <c r="A16035" t="s">
        <v>29280</v>
      </c>
      <c r="B16035" t="s">
        <v>29281</v>
      </c>
    </row>
    <row r="16036" spans="1:2" x14ac:dyDescent="0.25">
      <c r="A16036" t="s">
        <v>29282</v>
      </c>
      <c r="B16036" t="s">
        <v>5396</v>
      </c>
    </row>
    <row r="16037" spans="1:2" x14ac:dyDescent="0.25">
      <c r="A16037" t="s">
        <v>29283</v>
      </c>
      <c r="B16037" t="s">
        <v>29284</v>
      </c>
    </row>
    <row r="16038" spans="1:2" x14ac:dyDescent="0.25">
      <c r="A16038" t="s">
        <v>29285</v>
      </c>
      <c r="B16038" t="s">
        <v>4970</v>
      </c>
    </row>
    <row r="16039" spans="1:2" x14ac:dyDescent="0.25">
      <c r="A16039" t="s">
        <v>29286</v>
      </c>
      <c r="B16039" t="s">
        <v>29287</v>
      </c>
    </row>
    <row r="16040" spans="1:2" x14ac:dyDescent="0.25">
      <c r="A16040" t="s">
        <v>29288</v>
      </c>
      <c r="B16040" t="s">
        <v>10779</v>
      </c>
    </row>
    <row r="16041" spans="1:2" x14ac:dyDescent="0.25">
      <c r="A16041" t="s">
        <v>29289</v>
      </c>
      <c r="B16041" t="s">
        <v>19973</v>
      </c>
    </row>
    <row r="16042" spans="1:2" x14ac:dyDescent="0.25">
      <c r="A16042" t="s">
        <v>29290</v>
      </c>
      <c r="B16042" t="s">
        <v>29291</v>
      </c>
    </row>
    <row r="16043" spans="1:2" x14ac:dyDescent="0.25">
      <c r="A16043" t="s">
        <v>29292</v>
      </c>
      <c r="B16043" t="s">
        <v>29293</v>
      </c>
    </row>
    <row r="16044" spans="1:2" x14ac:dyDescent="0.25">
      <c r="A16044" t="s">
        <v>29294</v>
      </c>
      <c r="B16044" t="s">
        <v>29295</v>
      </c>
    </row>
    <row r="16045" spans="1:2" x14ac:dyDescent="0.25">
      <c r="A16045" t="s">
        <v>29296</v>
      </c>
      <c r="B16045" t="s">
        <v>7409</v>
      </c>
    </row>
    <row r="16046" spans="1:2" x14ac:dyDescent="0.25">
      <c r="A16046" t="s">
        <v>29297</v>
      </c>
      <c r="B16046" t="s">
        <v>2587</v>
      </c>
    </row>
    <row r="16047" spans="1:2" x14ac:dyDescent="0.25">
      <c r="A16047" t="s">
        <v>29298</v>
      </c>
      <c r="B16047" t="s">
        <v>29299</v>
      </c>
    </row>
    <row r="16048" spans="1:2" x14ac:dyDescent="0.25">
      <c r="A16048" t="s">
        <v>29300</v>
      </c>
      <c r="B16048" t="s">
        <v>5062</v>
      </c>
    </row>
    <row r="16049" spans="1:2" x14ac:dyDescent="0.25">
      <c r="A16049" t="s">
        <v>29301</v>
      </c>
      <c r="B16049" t="s">
        <v>40476</v>
      </c>
    </row>
    <row r="16050" spans="1:2" x14ac:dyDescent="0.25">
      <c r="A16050" t="s">
        <v>29302</v>
      </c>
      <c r="B16050" t="s">
        <v>29303</v>
      </c>
    </row>
    <row r="16051" spans="1:2" x14ac:dyDescent="0.25">
      <c r="A16051" t="s">
        <v>29304</v>
      </c>
      <c r="B16051" t="s">
        <v>29305</v>
      </c>
    </row>
    <row r="16052" spans="1:2" x14ac:dyDescent="0.25">
      <c r="A16052" t="s">
        <v>29306</v>
      </c>
      <c r="B16052" t="s">
        <v>29307</v>
      </c>
    </row>
    <row r="16053" spans="1:2" x14ac:dyDescent="0.25">
      <c r="A16053" t="s">
        <v>29308</v>
      </c>
      <c r="B16053" t="s">
        <v>12166</v>
      </c>
    </row>
    <row r="16054" spans="1:2" x14ac:dyDescent="0.25">
      <c r="A16054" t="s">
        <v>29309</v>
      </c>
      <c r="B16054" t="s">
        <v>29310</v>
      </c>
    </row>
    <row r="16055" spans="1:2" x14ac:dyDescent="0.25">
      <c r="A16055" t="s">
        <v>29311</v>
      </c>
      <c r="B16055" t="s">
        <v>21795</v>
      </c>
    </row>
    <row r="16056" spans="1:2" x14ac:dyDescent="0.25">
      <c r="A16056" t="s">
        <v>29312</v>
      </c>
      <c r="B16056" t="s">
        <v>3189</v>
      </c>
    </row>
    <row r="16057" spans="1:2" x14ac:dyDescent="0.25">
      <c r="A16057" t="s">
        <v>29313</v>
      </c>
      <c r="B16057" t="s">
        <v>29314</v>
      </c>
    </row>
    <row r="16058" spans="1:2" x14ac:dyDescent="0.25">
      <c r="A16058" t="s">
        <v>29315</v>
      </c>
      <c r="B16058" t="s">
        <v>29316</v>
      </c>
    </row>
    <row r="16059" spans="1:2" x14ac:dyDescent="0.25">
      <c r="A16059" t="s">
        <v>29317</v>
      </c>
      <c r="B16059" t="s">
        <v>19206</v>
      </c>
    </row>
    <row r="16060" spans="1:2" x14ac:dyDescent="0.25">
      <c r="A16060" t="s">
        <v>29318</v>
      </c>
      <c r="B16060" t="s">
        <v>14682</v>
      </c>
    </row>
    <row r="16061" spans="1:2" x14ac:dyDescent="0.25">
      <c r="A16061" t="s">
        <v>29319</v>
      </c>
      <c r="B16061" t="s">
        <v>29320</v>
      </c>
    </row>
    <row r="16062" spans="1:2" x14ac:dyDescent="0.25">
      <c r="A16062" t="s">
        <v>29321</v>
      </c>
      <c r="B16062" t="s">
        <v>29322</v>
      </c>
    </row>
    <row r="16063" spans="1:2" x14ac:dyDescent="0.25">
      <c r="A16063" t="s">
        <v>29323</v>
      </c>
      <c r="B16063" t="s">
        <v>29324</v>
      </c>
    </row>
    <row r="16064" spans="1:2" x14ac:dyDescent="0.25">
      <c r="A16064" t="s">
        <v>29325</v>
      </c>
      <c r="B16064" t="s">
        <v>29326</v>
      </c>
    </row>
    <row r="16065" spans="1:2" x14ac:dyDescent="0.25">
      <c r="A16065" t="s">
        <v>29370</v>
      </c>
      <c r="B16065" t="s">
        <v>29371</v>
      </c>
    </row>
    <row r="16066" spans="1:2" x14ac:dyDescent="0.25">
      <c r="A16066" t="s">
        <v>29372</v>
      </c>
      <c r="B16066" t="s">
        <v>29373</v>
      </c>
    </row>
    <row r="16067" spans="1:2" x14ac:dyDescent="0.25">
      <c r="A16067" t="s">
        <v>29374</v>
      </c>
      <c r="B16067" t="s">
        <v>29375</v>
      </c>
    </row>
    <row r="16068" spans="1:2" x14ac:dyDescent="0.25">
      <c r="A16068" t="s">
        <v>29333</v>
      </c>
      <c r="B16068" t="s">
        <v>29334</v>
      </c>
    </row>
    <row r="16069" spans="1:2" x14ac:dyDescent="0.25">
      <c r="A16069" t="s">
        <v>29335</v>
      </c>
      <c r="B16069" t="s">
        <v>29336</v>
      </c>
    </row>
    <row r="16070" spans="1:2" x14ac:dyDescent="0.25">
      <c r="A16070" t="s">
        <v>29337</v>
      </c>
      <c r="B16070" t="s">
        <v>29338</v>
      </c>
    </row>
    <row r="16071" spans="1:2" x14ac:dyDescent="0.25">
      <c r="A16071" t="s">
        <v>29339</v>
      </c>
      <c r="B16071" t="s">
        <v>12099</v>
      </c>
    </row>
    <row r="16072" spans="1:2" x14ac:dyDescent="0.25">
      <c r="A16072" t="s">
        <v>29340</v>
      </c>
      <c r="B16072" t="s">
        <v>29341</v>
      </c>
    </row>
    <row r="16073" spans="1:2" x14ac:dyDescent="0.25">
      <c r="A16073" t="s">
        <v>29342</v>
      </c>
      <c r="B16073" t="s">
        <v>29343</v>
      </c>
    </row>
    <row r="16074" spans="1:2" x14ac:dyDescent="0.25">
      <c r="A16074" t="s">
        <v>29344</v>
      </c>
      <c r="B16074" t="s">
        <v>29345</v>
      </c>
    </row>
    <row r="16075" spans="1:2" x14ac:dyDescent="0.25">
      <c r="A16075" t="s">
        <v>29346</v>
      </c>
      <c r="B16075" t="s">
        <v>29347</v>
      </c>
    </row>
    <row r="16076" spans="1:2" x14ac:dyDescent="0.25">
      <c r="A16076" t="s">
        <v>29348</v>
      </c>
      <c r="B16076" t="s">
        <v>29349</v>
      </c>
    </row>
    <row r="16077" spans="1:2" x14ac:dyDescent="0.25">
      <c r="A16077" t="s">
        <v>29350</v>
      </c>
      <c r="B16077" t="s">
        <v>29351</v>
      </c>
    </row>
    <row r="16078" spans="1:2" x14ac:dyDescent="0.25">
      <c r="A16078" t="s">
        <v>29352</v>
      </c>
      <c r="B16078" t="s">
        <v>29353</v>
      </c>
    </row>
    <row r="16079" spans="1:2" x14ac:dyDescent="0.25">
      <c r="A16079" t="s">
        <v>29354</v>
      </c>
      <c r="B16079" t="s">
        <v>29355</v>
      </c>
    </row>
    <row r="16080" spans="1:2" x14ac:dyDescent="0.25">
      <c r="A16080" t="s">
        <v>29356</v>
      </c>
      <c r="B16080" t="s">
        <v>29357</v>
      </c>
    </row>
    <row r="16081" spans="1:2" x14ac:dyDescent="0.25">
      <c r="A16081" t="s">
        <v>29358</v>
      </c>
      <c r="B16081" t="s">
        <v>29359</v>
      </c>
    </row>
    <row r="16082" spans="1:2" x14ac:dyDescent="0.25">
      <c r="A16082" t="s">
        <v>29360</v>
      </c>
      <c r="B16082" t="s">
        <v>29361</v>
      </c>
    </row>
    <row r="16083" spans="1:2" x14ac:dyDescent="0.25">
      <c r="A16083" t="s">
        <v>29362</v>
      </c>
      <c r="B16083" t="s">
        <v>29363</v>
      </c>
    </row>
    <row r="16084" spans="1:2" x14ac:dyDescent="0.25">
      <c r="A16084" t="s">
        <v>29364</v>
      </c>
      <c r="B16084" t="s">
        <v>29365</v>
      </c>
    </row>
    <row r="16085" spans="1:2" x14ac:dyDescent="0.25">
      <c r="A16085" t="s">
        <v>29366</v>
      </c>
      <c r="B16085" t="s">
        <v>29367</v>
      </c>
    </row>
    <row r="16086" spans="1:2" x14ac:dyDescent="0.25">
      <c r="A16086" t="s">
        <v>29368</v>
      </c>
      <c r="B16086" t="s">
        <v>3477</v>
      </c>
    </row>
    <row r="16087" spans="1:2" x14ac:dyDescent="0.25">
      <c r="A16087" t="s">
        <v>29369</v>
      </c>
      <c r="B16087" t="s">
        <v>14049</v>
      </c>
    </row>
    <row r="16088" spans="1:2" x14ac:dyDescent="0.25">
      <c r="A16088" t="s">
        <v>40477</v>
      </c>
      <c r="B16088" t="s">
        <v>40478</v>
      </c>
    </row>
    <row r="16089" spans="1:2" x14ac:dyDescent="0.25">
      <c r="A16089" t="s">
        <v>29455</v>
      </c>
      <c r="B16089" t="s">
        <v>29456</v>
      </c>
    </row>
    <row r="16090" spans="1:2" x14ac:dyDescent="0.25">
      <c r="A16090" t="s">
        <v>29457</v>
      </c>
      <c r="B16090" t="s">
        <v>29458</v>
      </c>
    </row>
    <row r="16091" spans="1:2" x14ac:dyDescent="0.25">
      <c r="A16091" t="s">
        <v>29459</v>
      </c>
      <c r="B16091" t="s">
        <v>29460</v>
      </c>
    </row>
    <row r="16092" spans="1:2" x14ac:dyDescent="0.25">
      <c r="A16092" t="s">
        <v>29376</v>
      </c>
      <c r="B16092" t="s">
        <v>27519</v>
      </c>
    </row>
    <row r="16093" spans="1:2" x14ac:dyDescent="0.25">
      <c r="A16093" t="s">
        <v>29377</v>
      </c>
      <c r="B16093" t="s">
        <v>29378</v>
      </c>
    </row>
    <row r="16094" spans="1:2" x14ac:dyDescent="0.25">
      <c r="A16094" t="s">
        <v>29379</v>
      </c>
      <c r="B16094" t="s">
        <v>29380</v>
      </c>
    </row>
    <row r="16095" spans="1:2" x14ac:dyDescent="0.25">
      <c r="A16095" t="s">
        <v>29381</v>
      </c>
      <c r="B16095" t="s">
        <v>29382</v>
      </c>
    </row>
    <row r="16096" spans="1:2" x14ac:dyDescent="0.25">
      <c r="A16096" t="s">
        <v>29383</v>
      </c>
      <c r="B16096" t="s">
        <v>27519</v>
      </c>
    </row>
    <row r="16097" spans="1:2" x14ac:dyDescent="0.25">
      <c r="A16097" t="s">
        <v>29384</v>
      </c>
      <c r="B16097" t="s">
        <v>29385</v>
      </c>
    </row>
    <row r="16098" spans="1:2" x14ac:dyDescent="0.25">
      <c r="A16098" t="s">
        <v>29386</v>
      </c>
      <c r="B16098" t="s">
        <v>15977</v>
      </c>
    </row>
    <row r="16099" spans="1:2" x14ac:dyDescent="0.25">
      <c r="A16099" t="s">
        <v>29387</v>
      </c>
      <c r="B16099" t="s">
        <v>12026</v>
      </c>
    </row>
    <row r="16100" spans="1:2" x14ac:dyDescent="0.25">
      <c r="A16100" t="s">
        <v>29388</v>
      </c>
      <c r="B16100" t="s">
        <v>29389</v>
      </c>
    </row>
    <row r="16101" spans="1:2" x14ac:dyDescent="0.25">
      <c r="A16101" t="s">
        <v>29390</v>
      </c>
      <c r="B16101" t="s">
        <v>29391</v>
      </c>
    </row>
    <row r="16102" spans="1:2" x14ac:dyDescent="0.25">
      <c r="A16102" t="s">
        <v>29392</v>
      </c>
      <c r="B16102" t="s">
        <v>29393</v>
      </c>
    </row>
    <row r="16103" spans="1:2" x14ac:dyDescent="0.25">
      <c r="A16103" t="s">
        <v>29394</v>
      </c>
      <c r="B16103" t="s">
        <v>22572</v>
      </c>
    </row>
    <row r="16104" spans="1:2" x14ac:dyDescent="0.25">
      <c r="A16104" t="s">
        <v>29395</v>
      </c>
      <c r="B16104" t="s">
        <v>29396</v>
      </c>
    </row>
    <row r="16105" spans="1:2" x14ac:dyDescent="0.25">
      <c r="A16105" t="s">
        <v>29397</v>
      </c>
      <c r="B16105" t="s">
        <v>23480</v>
      </c>
    </row>
    <row r="16106" spans="1:2" x14ac:dyDescent="0.25">
      <c r="A16106" t="s">
        <v>29398</v>
      </c>
      <c r="B16106" t="s">
        <v>29399</v>
      </c>
    </row>
    <row r="16107" spans="1:2" x14ac:dyDescent="0.25">
      <c r="A16107" t="s">
        <v>29400</v>
      </c>
      <c r="B16107" t="s">
        <v>18478</v>
      </c>
    </row>
    <row r="16108" spans="1:2" x14ac:dyDescent="0.25">
      <c r="A16108" t="s">
        <v>29401</v>
      </c>
      <c r="B16108" t="s">
        <v>29402</v>
      </c>
    </row>
    <row r="16109" spans="1:2" x14ac:dyDescent="0.25">
      <c r="A16109" t="s">
        <v>29403</v>
      </c>
      <c r="B16109" t="s">
        <v>29404</v>
      </c>
    </row>
    <row r="16110" spans="1:2" x14ac:dyDescent="0.25">
      <c r="A16110" t="s">
        <v>29405</v>
      </c>
      <c r="B16110" t="s">
        <v>29406</v>
      </c>
    </row>
    <row r="16111" spans="1:2" x14ac:dyDescent="0.25">
      <c r="A16111" t="s">
        <v>29407</v>
      </c>
      <c r="B16111" t="s">
        <v>2795</v>
      </c>
    </row>
    <row r="16112" spans="1:2" x14ac:dyDescent="0.25">
      <c r="A16112" t="s">
        <v>29408</v>
      </c>
      <c r="B16112" t="s">
        <v>29409</v>
      </c>
    </row>
    <row r="16113" spans="1:2" x14ac:dyDescent="0.25">
      <c r="A16113" t="s">
        <v>29410</v>
      </c>
      <c r="B16113" t="s">
        <v>17603</v>
      </c>
    </row>
    <row r="16114" spans="1:2" x14ac:dyDescent="0.25">
      <c r="A16114" t="s">
        <v>29411</v>
      </c>
      <c r="B16114" t="s">
        <v>4011</v>
      </c>
    </row>
    <row r="16115" spans="1:2" x14ac:dyDescent="0.25">
      <c r="A16115" t="s">
        <v>29412</v>
      </c>
      <c r="B16115" t="s">
        <v>29413</v>
      </c>
    </row>
    <row r="16116" spans="1:2" x14ac:dyDescent="0.25">
      <c r="A16116" t="s">
        <v>29414</v>
      </c>
      <c r="B16116" t="s">
        <v>29415</v>
      </c>
    </row>
    <row r="16117" spans="1:2" x14ac:dyDescent="0.25">
      <c r="A16117" t="s">
        <v>29416</v>
      </c>
      <c r="B16117" t="s">
        <v>29417</v>
      </c>
    </row>
    <row r="16118" spans="1:2" x14ac:dyDescent="0.25">
      <c r="A16118" t="s">
        <v>29418</v>
      </c>
      <c r="B16118" t="s">
        <v>29419</v>
      </c>
    </row>
    <row r="16119" spans="1:2" x14ac:dyDescent="0.25">
      <c r="A16119" t="s">
        <v>29420</v>
      </c>
      <c r="B16119" t="s">
        <v>29421</v>
      </c>
    </row>
    <row r="16120" spans="1:2" x14ac:dyDescent="0.25">
      <c r="A16120" t="s">
        <v>29422</v>
      </c>
      <c r="B16120" t="s">
        <v>15721</v>
      </c>
    </row>
    <row r="16121" spans="1:2" x14ac:dyDescent="0.25">
      <c r="A16121" t="s">
        <v>29423</v>
      </c>
      <c r="B16121" t="s">
        <v>29424</v>
      </c>
    </row>
    <row r="16122" spans="1:2" x14ac:dyDescent="0.25">
      <c r="A16122" t="s">
        <v>29425</v>
      </c>
      <c r="B16122" t="s">
        <v>29426</v>
      </c>
    </row>
    <row r="16123" spans="1:2" x14ac:dyDescent="0.25">
      <c r="A16123" t="s">
        <v>29427</v>
      </c>
      <c r="B16123" t="s">
        <v>29428</v>
      </c>
    </row>
    <row r="16124" spans="1:2" x14ac:dyDescent="0.25">
      <c r="A16124" t="s">
        <v>29429</v>
      </c>
      <c r="B16124" t="s">
        <v>23348</v>
      </c>
    </row>
    <row r="16125" spans="1:2" x14ac:dyDescent="0.25">
      <c r="A16125" t="s">
        <v>29430</v>
      </c>
      <c r="B16125" t="s">
        <v>29431</v>
      </c>
    </row>
    <row r="16126" spans="1:2" x14ac:dyDescent="0.25">
      <c r="A16126" t="s">
        <v>29432</v>
      </c>
      <c r="B16126" t="s">
        <v>29433</v>
      </c>
    </row>
    <row r="16127" spans="1:2" x14ac:dyDescent="0.25">
      <c r="A16127" t="s">
        <v>29434</v>
      </c>
      <c r="B16127" t="s">
        <v>29435</v>
      </c>
    </row>
    <row r="16128" spans="1:2" x14ac:dyDescent="0.25">
      <c r="A16128" t="s">
        <v>29436</v>
      </c>
      <c r="B16128" t="s">
        <v>29437</v>
      </c>
    </row>
    <row r="16129" spans="1:2" x14ac:dyDescent="0.25">
      <c r="A16129" t="s">
        <v>29438</v>
      </c>
      <c r="B16129" t="s">
        <v>26518</v>
      </c>
    </row>
    <row r="16130" spans="1:2" x14ac:dyDescent="0.25">
      <c r="A16130" t="s">
        <v>29439</v>
      </c>
      <c r="B16130" t="s">
        <v>29440</v>
      </c>
    </row>
    <row r="16131" spans="1:2" x14ac:dyDescent="0.25">
      <c r="A16131" t="s">
        <v>29441</v>
      </c>
      <c r="B16131" t="s">
        <v>29442</v>
      </c>
    </row>
    <row r="16132" spans="1:2" x14ac:dyDescent="0.25">
      <c r="A16132" t="s">
        <v>29443</v>
      </c>
      <c r="B16132" t="s">
        <v>29444</v>
      </c>
    </row>
    <row r="16133" spans="1:2" x14ac:dyDescent="0.25">
      <c r="A16133" t="s">
        <v>29445</v>
      </c>
      <c r="B16133" t="s">
        <v>29446</v>
      </c>
    </row>
    <row r="16134" spans="1:2" x14ac:dyDescent="0.25">
      <c r="A16134" t="s">
        <v>29447</v>
      </c>
      <c r="B16134" t="s">
        <v>29448</v>
      </c>
    </row>
    <row r="16135" spans="1:2" x14ac:dyDescent="0.25">
      <c r="A16135" t="s">
        <v>29449</v>
      </c>
      <c r="B16135" t="s">
        <v>29450</v>
      </c>
    </row>
    <row r="16136" spans="1:2" x14ac:dyDescent="0.25">
      <c r="A16136" t="s">
        <v>29451</v>
      </c>
      <c r="B16136" t="s">
        <v>29452</v>
      </c>
    </row>
    <row r="16137" spans="1:2" x14ac:dyDescent="0.25">
      <c r="A16137" t="s">
        <v>29453</v>
      </c>
      <c r="B16137" t="s">
        <v>29454</v>
      </c>
    </row>
    <row r="16138" spans="1:2" x14ac:dyDescent="0.25">
      <c r="A16138" t="s">
        <v>40479</v>
      </c>
      <c r="B16138" t="s">
        <v>40480</v>
      </c>
    </row>
    <row r="16139" spans="1:2" x14ac:dyDescent="0.25">
      <c r="A16139" t="s">
        <v>29470</v>
      </c>
      <c r="B16139" t="s">
        <v>29471</v>
      </c>
    </row>
    <row r="16140" spans="1:2" x14ac:dyDescent="0.25">
      <c r="A16140" t="s">
        <v>29472</v>
      </c>
      <c r="B16140" t="s">
        <v>29473</v>
      </c>
    </row>
    <row r="16141" spans="1:2" x14ac:dyDescent="0.25">
      <c r="A16141" t="s">
        <v>29474</v>
      </c>
      <c r="B16141" t="s">
        <v>29475</v>
      </c>
    </row>
    <row r="16142" spans="1:2" x14ac:dyDescent="0.25">
      <c r="A16142" t="s">
        <v>29461</v>
      </c>
      <c r="B16142" t="s">
        <v>10232</v>
      </c>
    </row>
    <row r="16143" spans="1:2" x14ac:dyDescent="0.25">
      <c r="A16143" t="s">
        <v>29462</v>
      </c>
      <c r="B16143" t="s">
        <v>10232</v>
      </c>
    </row>
    <row r="16144" spans="1:2" x14ac:dyDescent="0.25">
      <c r="A16144" t="s">
        <v>29463</v>
      </c>
      <c r="B16144" t="s">
        <v>15571</v>
      </c>
    </row>
    <row r="16145" spans="1:2" x14ac:dyDescent="0.25">
      <c r="A16145" t="s">
        <v>29464</v>
      </c>
      <c r="B16145" t="s">
        <v>29465</v>
      </c>
    </row>
    <row r="16146" spans="1:2" x14ac:dyDescent="0.25">
      <c r="A16146" t="s">
        <v>29466</v>
      </c>
      <c r="B16146" t="s">
        <v>29467</v>
      </c>
    </row>
    <row r="16147" spans="1:2" x14ac:dyDescent="0.25">
      <c r="A16147" t="s">
        <v>29468</v>
      </c>
      <c r="B16147" t="s">
        <v>27704</v>
      </c>
    </row>
    <row r="16148" spans="1:2" x14ac:dyDescent="0.25">
      <c r="A16148" t="s">
        <v>29469</v>
      </c>
      <c r="B16148" t="s">
        <v>23478</v>
      </c>
    </row>
    <row r="16149" spans="1:2" x14ac:dyDescent="0.25">
      <c r="A16149" t="s">
        <v>40481</v>
      </c>
      <c r="B16149" t="s">
        <v>40482</v>
      </c>
    </row>
    <row r="16150" spans="1:2" x14ac:dyDescent="0.25">
      <c r="A16150" t="s">
        <v>40483</v>
      </c>
      <c r="B16150" t="s">
        <v>40484</v>
      </c>
    </row>
    <row r="16151" spans="1:2" x14ac:dyDescent="0.25">
      <c r="A16151" t="s">
        <v>29577</v>
      </c>
      <c r="B16151" t="s">
        <v>29578</v>
      </c>
    </row>
    <row r="16152" spans="1:2" x14ac:dyDescent="0.25">
      <c r="A16152" t="s">
        <v>29579</v>
      </c>
      <c r="B16152" t="s">
        <v>29580</v>
      </c>
    </row>
    <row r="16153" spans="1:2" x14ac:dyDescent="0.25">
      <c r="A16153" t="s">
        <v>29581</v>
      </c>
      <c r="B16153" t="s">
        <v>29582</v>
      </c>
    </row>
    <row r="16154" spans="1:2" x14ac:dyDescent="0.25">
      <c r="A16154" t="s">
        <v>29476</v>
      </c>
      <c r="B16154" t="s">
        <v>29477</v>
      </c>
    </row>
    <row r="16155" spans="1:2" x14ac:dyDescent="0.25">
      <c r="A16155" t="s">
        <v>29478</v>
      </c>
      <c r="B16155" t="s">
        <v>29479</v>
      </c>
    </row>
    <row r="16156" spans="1:2" x14ac:dyDescent="0.25">
      <c r="A16156" t="s">
        <v>29480</v>
      </c>
      <c r="B16156" t="s">
        <v>29481</v>
      </c>
    </row>
    <row r="16157" spans="1:2" x14ac:dyDescent="0.25">
      <c r="A16157" t="s">
        <v>29482</v>
      </c>
      <c r="B16157" t="s">
        <v>29483</v>
      </c>
    </row>
    <row r="16158" spans="1:2" x14ac:dyDescent="0.25">
      <c r="A16158" t="s">
        <v>29484</v>
      </c>
      <c r="B16158" t="s">
        <v>29485</v>
      </c>
    </row>
    <row r="16159" spans="1:2" x14ac:dyDescent="0.25">
      <c r="A16159" t="s">
        <v>29486</v>
      </c>
      <c r="B16159" t="s">
        <v>29487</v>
      </c>
    </row>
    <row r="16160" spans="1:2" x14ac:dyDescent="0.25">
      <c r="A16160" t="s">
        <v>29488</v>
      </c>
      <c r="B16160" t="s">
        <v>2689</v>
      </c>
    </row>
    <row r="16161" spans="1:2" x14ac:dyDescent="0.25">
      <c r="A16161" t="s">
        <v>29489</v>
      </c>
      <c r="B16161" t="s">
        <v>29490</v>
      </c>
    </row>
    <row r="16162" spans="1:2" x14ac:dyDescent="0.25">
      <c r="A16162" t="s">
        <v>29491</v>
      </c>
      <c r="B16162" t="s">
        <v>29492</v>
      </c>
    </row>
    <row r="16163" spans="1:2" x14ac:dyDescent="0.25">
      <c r="A16163" t="s">
        <v>29493</v>
      </c>
      <c r="B16163" t="s">
        <v>29494</v>
      </c>
    </row>
    <row r="16164" spans="1:2" x14ac:dyDescent="0.25">
      <c r="A16164" t="s">
        <v>29495</v>
      </c>
      <c r="B16164" t="s">
        <v>29496</v>
      </c>
    </row>
    <row r="16165" spans="1:2" x14ac:dyDescent="0.25">
      <c r="A16165" t="s">
        <v>29497</v>
      </c>
      <c r="B16165" t="s">
        <v>29498</v>
      </c>
    </row>
    <row r="16166" spans="1:2" x14ac:dyDescent="0.25">
      <c r="A16166" t="s">
        <v>29499</v>
      </c>
      <c r="B16166" t="s">
        <v>29500</v>
      </c>
    </row>
    <row r="16167" spans="1:2" x14ac:dyDescent="0.25">
      <c r="A16167" t="s">
        <v>29501</v>
      </c>
      <c r="B16167" t="s">
        <v>29502</v>
      </c>
    </row>
    <row r="16168" spans="1:2" x14ac:dyDescent="0.25">
      <c r="A16168" t="s">
        <v>29503</v>
      </c>
      <c r="B16168" t="s">
        <v>15601</v>
      </c>
    </row>
    <row r="16169" spans="1:2" x14ac:dyDescent="0.25">
      <c r="A16169" t="s">
        <v>29504</v>
      </c>
      <c r="B16169" t="s">
        <v>29505</v>
      </c>
    </row>
    <row r="16170" spans="1:2" x14ac:dyDescent="0.25">
      <c r="A16170" t="s">
        <v>29506</v>
      </c>
      <c r="B16170" t="s">
        <v>29507</v>
      </c>
    </row>
    <row r="16171" spans="1:2" x14ac:dyDescent="0.25">
      <c r="A16171" t="s">
        <v>29508</v>
      </c>
      <c r="B16171" t="s">
        <v>29509</v>
      </c>
    </row>
    <row r="16172" spans="1:2" x14ac:dyDescent="0.25">
      <c r="A16172" t="s">
        <v>29510</v>
      </c>
      <c r="B16172" t="s">
        <v>29511</v>
      </c>
    </row>
    <row r="16173" spans="1:2" x14ac:dyDescent="0.25">
      <c r="A16173" t="s">
        <v>29512</v>
      </c>
      <c r="B16173" t="s">
        <v>29513</v>
      </c>
    </row>
    <row r="16174" spans="1:2" x14ac:dyDescent="0.25">
      <c r="A16174" t="s">
        <v>29514</v>
      </c>
      <c r="B16174" t="s">
        <v>29515</v>
      </c>
    </row>
    <row r="16175" spans="1:2" x14ac:dyDescent="0.25">
      <c r="A16175" t="s">
        <v>29516</v>
      </c>
      <c r="B16175" t="s">
        <v>29517</v>
      </c>
    </row>
    <row r="16176" spans="1:2" x14ac:dyDescent="0.25">
      <c r="A16176" t="s">
        <v>29518</v>
      </c>
      <c r="B16176" t="s">
        <v>29519</v>
      </c>
    </row>
    <row r="16177" spans="1:2" x14ac:dyDescent="0.25">
      <c r="A16177" t="s">
        <v>29520</v>
      </c>
      <c r="B16177" t="s">
        <v>29521</v>
      </c>
    </row>
    <row r="16178" spans="1:2" x14ac:dyDescent="0.25">
      <c r="A16178" t="s">
        <v>29522</v>
      </c>
      <c r="B16178" t="s">
        <v>29523</v>
      </c>
    </row>
    <row r="16179" spans="1:2" x14ac:dyDescent="0.25">
      <c r="A16179" t="s">
        <v>29524</v>
      </c>
      <c r="B16179" t="s">
        <v>29525</v>
      </c>
    </row>
    <row r="16180" spans="1:2" x14ac:dyDescent="0.25">
      <c r="A16180" t="s">
        <v>29526</v>
      </c>
      <c r="B16180" t="s">
        <v>29527</v>
      </c>
    </row>
    <row r="16181" spans="1:2" x14ac:dyDescent="0.25">
      <c r="A16181" t="s">
        <v>29528</v>
      </c>
      <c r="B16181" t="s">
        <v>29529</v>
      </c>
    </row>
    <row r="16182" spans="1:2" x14ac:dyDescent="0.25">
      <c r="A16182" t="s">
        <v>29530</v>
      </c>
      <c r="B16182" t="s">
        <v>29531</v>
      </c>
    </row>
    <row r="16183" spans="1:2" x14ac:dyDescent="0.25">
      <c r="A16183" t="s">
        <v>29532</v>
      </c>
      <c r="B16183" t="s">
        <v>29533</v>
      </c>
    </row>
    <row r="16184" spans="1:2" x14ac:dyDescent="0.25">
      <c r="A16184" t="s">
        <v>29534</v>
      </c>
      <c r="B16184" t="s">
        <v>29535</v>
      </c>
    </row>
    <row r="16185" spans="1:2" x14ac:dyDescent="0.25">
      <c r="A16185" t="s">
        <v>29536</v>
      </c>
      <c r="B16185" t="s">
        <v>29537</v>
      </c>
    </row>
    <row r="16186" spans="1:2" x14ac:dyDescent="0.25">
      <c r="A16186" t="s">
        <v>29538</v>
      </c>
      <c r="B16186" t="s">
        <v>29539</v>
      </c>
    </row>
    <row r="16187" spans="1:2" x14ac:dyDescent="0.25">
      <c r="A16187" t="s">
        <v>29540</v>
      </c>
      <c r="B16187" t="s">
        <v>29541</v>
      </c>
    </row>
    <row r="16188" spans="1:2" x14ac:dyDescent="0.25">
      <c r="A16188" t="s">
        <v>29542</v>
      </c>
      <c r="B16188" t="s">
        <v>29543</v>
      </c>
    </row>
    <row r="16189" spans="1:2" x14ac:dyDescent="0.25">
      <c r="A16189" t="s">
        <v>29544</v>
      </c>
      <c r="B16189" t="s">
        <v>29545</v>
      </c>
    </row>
    <row r="16190" spans="1:2" x14ac:dyDescent="0.25">
      <c r="A16190" t="s">
        <v>29546</v>
      </c>
      <c r="B16190" t="s">
        <v>29547</v>
      </c>
    </row>
    <row r="16191" spans="1:2" x14ac:dyDescent="0.25">
      <c r="A16191" t="s">
        <v>29548</v>
      </c>
      <c r="B16191" t="s">
        <v>29549</v>
      </c>
    </row>
    <row r="16192" spans="1:2" x14ac:dyDescent="0.25">
      <c r="A16192" t="s">
        <v>29550</v>
      </c>
      <c r="B16192" t="s">
        <v>29551</v>
      </c>
    </row>
    <row r="16193" spans="1:2" x14ac:dyDescent="0.25">
      <c r="A16193" t="s">
        <v>29552</v>
      </c>
      <c r="B16193" t="s">
        <v>8556</v>
      </c>
    </row>
    <row r="16194" spans="1:2" x14ac:dyDescent="0.25">
      <c r="A16194" t="s">
        <v>29553</v>
      </c>
      <c r="B16194" t="s">
        <v>29554</v>
      </c>
    </row>
    <row r="16195" spans="1:2" x14ac:dyDescent="0.25">
      <c r="A16195" t="s">
        <v>29555</v>
      </c>
      <c r="B16195" t="s">
        <v>29365</v>
      </c>
    </row>
    <row r="16196" spans="1:2" x14ac:dyDescent="0.25">
      <c r="A16196" t="s">
        <v>29556</v>
      </c>
      <c r="B16196" t="s">
        <v>29557</v>
      </c>
    </row>
    <row r="16197" spans="1:2" x14ac:dyDescent="0.25">
      <c r="A16197" t="s">
        <v>29558</v>
      </c>
      <c r="B16197" t="s">
        <v>29559</v>
      </c>
    </row>
    <row r="16198" spans="1:2" x14ac:dyDescent="0.25">
      <c r="A16198" t="s">
        <v>29560</v>
      </c>
      <c r="B16198" t="s">
        <v>29561</v>
      </c>
    </row>
    <row r="16199" spans="1:2" x14ac:dyDescent="0.25">
      <c r="A16199" t="s">
        <v>29562</v>
      </c>
      <c r="B16199" t="s">
        <v>29563</v>
      </c>
    </row>
    <row r="16200" spans="1:2" x14ac:dyDescent="0.25">
      <c r="A16200" t="s">
        <v>29564</v>
      </c>
      <c r="B16200" t="s">
        <v>29565</v>
      </c>
    </row>
    <row r="16201" spans="1:2" x14ac:dyDescent="0.25">
      <c r="A16201" t="s">
        <v>29566</v>
      </c>
      <c r="B16201" t="s">
        <v>29567</v>
      </c>
    </row>
    <row r="16202" spans="1:2" x14ac:dyDescent="0.25">
      <c r="A16202" t="s">
        <v>29568</v>
      </c>
      <c r="B16202" t="s">
        <v>26518</v>
      </c>
    </row>
    <row r="16203" spans="1:2" x14ac:dyDescent="0.25">
      <c r="A16203" t="s">
        <v>29569</v>
      </c>
      <c r="B16203" t="s">
        <v>23700</v>
      </c>
    </row>
    <row r="16204" spans="1:2" x14ac:dyDescent="0.25">
      <c r="A16204" t="s">
        <v>29570</v>
      </c>
      <c r="B16204" t="s">
        <v>29571</v>
      </c>
    </row>
    <row r="16205" spans="1:2" x14ac:dyDescent="0.25">
      <c r="A16205" t="s">
        <v>29572</v>
      </c>
      <c r="B16205" t="s">
        <v>29573</v>
      </c>
    </row>
    <row r="16206" spans="1:2" x14ac:dyDescent="0.25">
      <c r="A16206" t="s">
        <v>29574</v>
      </c>
      <c r="B16206" t="s">
        <v>29575</v>
      </c>
    </row>
    <row r="16207" spans="1:2" x14ac:dyDescent="0.25">
      <c r="A16207" t="s">
        <v>29576</v>
      </c>
      <c r="B16207" t="s">
        <v>17463</v>
      </c>
    </row>
    <row r="16208" spans="1:2" x14ac:dyDescent="0.25">
      <c r="A16208" t="s">
        <v>40485</v>
      </c>
      <c r="B16208" t="s">
        <v>40486</v>
      </c>
    </row>
    <row r="16209" spans="1:2" x14ac:dyDescent="0.25">
      <c r="A16209" t="s">
        <v>29614</v>
      </c>
      <c r="B16209" t="s">
        <v>29615</v>
      </c>
    </row>
    <row r="16210" spans="1:2" x14ac:dyDescent="0.25">
      <c r="A16210" t="s">
        <v>29616</v>
      </c>
      <c r="B16210" t="s">
        <v>29617</v>
      </c>
    </row>
    <row r="16211" spans="1:2" x14ac:dyDescent="0.25">
      <c r="A16211" t="s">
        <v>29618</v>
      </c>
      <c r="B16211" t="s">
        <v>29619</v>
      </c>
    </row>
    <row r="16212" spans="1:2" x14ac:dyDescent="0.25">
      <c r="A16212" t="s">
        <v>29583</v>
      </c>
      <c r="B16212" t="s">
        <v>20707</v>
      </c>
    </row>
    <row r="16213" spans="1:2" x14ac:dyDescent="0.25">
      <c r="A16213" t="s">
        <v>29584</v>
      </c>
      <c r="B16213" t="s">
        <v>2204</v>
      </c>
    </row>
    <row r="16214" spans="1:2" x14ac:dyDescent="0.25">
      <c r="A16214" t="s">
        <v>29585</v>
      </c>
      <c r="B16214" t="s">
        <v>29586</v>
      </c>
    </row>
    <row r="16215" spans="1:2" x14ac:dyDescent="0.25">
      <c r="A16215" t="s">
        <v>29587</v>
      </c>
      <c r="B16215" t="s">
        <v>23356</v>
      </c>
    </row>
    <row r="16216" spans="1:2" x14ac:dyDescent="0.25">
      <c r="A16216" t="s">
        <v>29588</v>
      </c>
      <c r="B16216" t="s">
        <v>8883</v>
      </c>
    </row>
    <row r="16217" spans="1:2" x14ac:dyDescent="0.25">
      <c r="A16217" t="s">
        <v>29589</v>
      </c>
      <c r="B16217" t="s">
        <v>10696</v>
      </c>
    </row>
    <row r="16218" spans="1:2" x14ac:dyDescent="0.25">
      <c r="A16218" t="s">
        <v>29590</v>
      </c>
      <c r="B16218" t="s">
        <v>29591</v>
      </c>
    </row>
    <row r="16219" spans="1:2" x14ac:dyDescent="0.25">
      <c r="A16219" t="s">
        <v>29592</v>
      </c>
      <c r="B16219" t="s">
        <v>29593</v>
      </c>
    </row>
    <row r="16220" spans="1:2" x14ac:dyDescent="0.25">
      <c r="A16220" t="s">
        <v>29594</v>
      </c>
      <c r="B16220" t="s">
        <v>29595</v>
      </c>
    </row>
    <row r="16221" spans="1:2" x14ac:dyDescent="0.25">
      <c r="A16221" t="s">
        <v>29596</v>
      </c>
      <c r="B16221" t="s">
        <v>18743</v>
      </c>
    </row>
    <row r="16222" spans="1:2" x14ac:dyDescent="0.25">
      <c r="A16222" t="s">
        <v>29597</v>
      </c>
      <c r="B16222" t="s">
        <v>10026</v>
      </c>
    </row>
    <row r="16223" spans="1:2" x14ac:dyDescent="0.25">
      <c r="A16223" t="s">
        <v>29598</v>
      </c>
      <c r="B16223" t="s">
        <v>29599</v>
      </c>
    </row>
    <row r="16224" spans="1:2" x14ac:dyDescent="0.25">
      <c r="A16224" t="s">
        <v>29600</v>
      </c>
      <c r="B16224" t="s">
        <v>29601</v>
      </c>
    </row>
    <row r="16225" spans="1:2" x14ac:dyDescent="0.25">
      <c r="A16225" t="s">
        <v>29602</v>
      </c>
      <c r="B16225" t="s">
        <v>29603</v>
      </c>
    </row>
    <row r="16226" spans="1:2" x14ac:dyDescent="0.25">
      <c r="A16226" t="s">
        <v>29604</v>
      </c>
      <c r="B16226" t="s">
        <v>29605</v>
      </c>
    </row>
    <row r="16227" spans="1:2" x14ac:dyDescent="0.25">
      <c r="A16227" t="s">
        <v>29606</v>
      </c>
      <c r="B16227" t="s">
        <v>29607</v>
      </c>
    </row>
    <row r="16228" spans="1:2" x14ac:dyDescent="0.25">
      <c r="A16228" t="s">
        <v>29608</v>
      </c>
      <c r="B16228" t="s">
        <v>29609</v>
      </c>
    </row>
    <row r="16229" spans="1:2" x14ac:dyDescent="0.25">
      <c r="A16229" t="s">
        <v>40487</v>
      </c>
      <c r="B16229" t="s">
        <v>40488</v>
      </c>
    </row>
    <row r="16230" spans="1:2" x14ac:dyDescent="0.25">
      <c r="A16230" t="s">
        <v>29610</v>
      </c>
      <c r="B16230" t="s">
        <v>29611</v>
      </c>
    </row>
    <row r="16231" spans="1:2" x14ac:dyDescent="0.25">
      <c r="A16231" t="s">
        <v>29612</v>
      </c>
      <c r="B16231" t="s">
        <v>29613</v>
      </c>
    </row>
    <row r="16232" spans="1:2" x14ac:dyDescent="0.25">
      <c r="A16232" t="s">
        <v>29634</v>
      </c>
      <c r="B16232" t="s">
        <v>29635</v>
      </c>
    </row>
    <row r="16233" spans="1:2" x14ac:dyDescent="0.25">
      <c r="A16233" t="s">
        <v>29636</v>
      </c>
      <c r="B16233" t="s">
        <v>29637</v>
      </c>
    </row>
    <row r="16234" spans="1:2" x14ac:dyDescent="0.25">
      <c r="A16234" t="s">
        <v>29638</v>
      </c>
      <c r="B16234" t="s">
        <v>29639</v>
      </c>
    </row>
    <row r="16235" spans="1:2" x14ac:dyDescent="0.25">
      <c r="A16235" t="s">
        <v>29620</v>
      </c>
      <c r="B16235" t="s">
        <v>3220</v>
      </c>
    </row>
    <row r="16236" spans="1:2" x14ac:dyDescent="0.25">
      <c r="A16236" t="s">
        <v>29621</v>
      </c>
      <c r="B16236" t="s">
        <v>2348</v>
      </c>
    </row>
    <row r="16237" spans="1:2" x14ac:dyDescent="0.25">
      <c r="A16237" t="s">
        <v>29622</v>
      </c>
      <c r="B16237" t="s">
        <v>5801</v>
      </c>
    </row>
    <row r="16238" spans="1:2" x14ac:dyDescent="0.25">
      <c r="A16238" t="s">
        <v>29623</v>
      </c>
      <c r="B16238" t="s">
        <v>27902</v>
      </c>
    </row>
    <row r="16239" spans="1:2" x14ac:dyDescent="0.25">
      <c r="A16239" t="s">
        <v>29624</v>
      </c>
      <c r="B16239" t="s">
        <v>13033</v>
      </c>
    </row>
    <row r="16240" spans="1:2" x14ac:dyDescent="0.25">
      <c r="A16240" t="s">
        <v>29625</v>
      </c>
      <c r="B16240" t="s">
        <v>2496</v>
      </c>
    </row>
    <row r="16241" spans="1:2" x14ac:dyDescent="0.25">
      <c r="A16241" t="s">
        <v>29626</v>
      </c>
      <c r="B16241" t="s">
        <v>29627</v>
      </c>
    </row>
    <row r="16242" spans="1:2" x14ac:dyDescent="0.25">
      <c r="A16242" t="s">
        <v>29628</v>
      </c>
      <c r="B16242" t="s">
        <v>29629</v>
      </c>
    </row>
    <row r="16243" spans="1:2" x14ac:dyDescent="0.25">
      <c r="A16243" t="s">
        <v>29630</v>
      </c>
      <c r="B16243" t="s">
        <v>29631</v>
      </c>
    </row>
    <row r="16244" spans="1:2" x14ac:dyDescent="0.25">
      <c r="A16244" t="s">
        <v>29632</v>
      </c>
      <c r="B16244" t="s">
        <v>29633</v>
      </c>
    </row>
    <row r="16245" spans="1:2" x14ac:dyDescent="0.25">
      <c r="A16245" t="s">
        <v>40489</v>
      </c>
      <c r="B16245" t="s">
        <v>40490</v>
      </c>
    </row>
    <row r="16246" spans="1:2" x14ac:dyDescent="0.25">
      <c r="A16246" t="s">
        <v>29739</v>
      </c>
      <c r="B16246" t="s">
        <v>29740</v>
      </c>
    </row>
    <row r="16247" spans="1:2" x14ac:dyDescent="0.25">
      <c r="A16247" t="s">
        <v>29741</v>
      </c>
      <c r="B16247" t="s">
        <v>29742</v>
      </c>
    </row>
    <row r="16248" spans="1:2" x14ac:dyDescent="0.25">
      <c r="A16248" t="s">
        <v>29743</v>
      </c>
      <c r="B16248" t="s">
        <v>29744</v>
      </c>
    </row>
    <row r="16249" spans="1:2" x14ac:dyDescent="0.25">
      <c r="A16249" t="s">
        <v>29640</v>
      </c>
      <c r="B16249" t="s">
        <v>29641</v>
      </c>
    </row>
    <row r="16250" spans="1:2" x14ac:dyDescent="0.25">
      <c r="A16250" t="s">
        <v>29642</v>
      </c>
      <c r="B16250" t="s">
        <v>29643</v>
      </c>
    </row>
    <row r="16251" spans="1:2" x14ac:dyDescent="0.25">
      <c r="A16251" t="s">
        <v>29644</v>
      </c>
      <c r="B16251" t="s">
        <v>5797</v>
      </c>
    </row>
    <row r="16252" spans="1:2" x14ac:dyDescent="0.25">
      <c r="A16252" t="s">
        <v>29645</v>
      </c>
      <c r="B16252" t="s">
        <v>29646</v>
      </c>
    </row>
    <row r="16253" spans="1:2" x14ac:dyDescent="0.25">
      <c r="A16253" t="s">
        <v>29647</v>
      </c>
      <c r="B16253" t="s">
        <v>27805</v>
      </c>
    </row>
    <row r="16254" spans="1:2" x14ac:dyDescent="0.25">
      <c r="A16254" t="s">
        <v>29648</v>
      </c>
      <c r="B16254" t="s">
        <v>29649</v>
      </c>
    </row>
    <row r="16255" spans="1:2" x14ac:dyDescent="0.25">
      <c r="A16255" t="s">
        <v>29650</v>
      </c>
      <c r="B16255" t="s">
        <v>29651</v>
      </c>
    </row>
    <row r="16256" spans="1:2" x14ac:dyDescent="0.25">
      <c r="A16256" t="s">
        <v>29652</v>
      </c>
      <c r="B16256" t="s">
        <v>29653</v>
      </c>
    </row>
    <row r="16257" spans="1:2" x14ac:dyDescent="0.25">
      <c r="A16257" t="s">
        <v>29654</v>
      </c>
      <c r="B16257" t="s">
        <v>23630</v>
      </c>
    </row>
    <row r="16258" spans="1:2" x14ac:dyDescent="0.25">
      <c r="A16258" t="s">
        <v>29655</v>
      </c>
      <c r="B16258" t="s">
        <v>22203</v>
      </c>
    </row>
    <row r="16259" spans="1:2" x14ac:dyDescent="0.25">
      <c r="A16259" t="s">
        <v>29656</v>
      </c>
      <c r="B16259" t="s">
        <v>2383</v>
      </c>
    </row>
    <row r="16260" spans="1:2" x14ac:dyDescent="0.25">
      <c r="A16260" t="s">
        <v>29657</v>
      </c>
      <c r="B16260" t="s">
        <v>29658</v>
      </c>
    </row>
    <row r="16261" spans="1:2" x14ac:dyDescent="0.25">
      <c r="A16261" t="s">
        <v>29659</v>
      </c>
      <c r="B16261" t="s">
        <v>27689</v>
      </c>
    </row>
    <row r="16262" spans="1:2" x14ac:dyDescent="0.25">
      <c r="A16262" t="s">
        <v>29660</v>
      </c>
      <c r="B16262" t="s">
        <v>29661</v>
      </c>
    </row>
    <row r="16263" spans="1:2" x14ac:dyDescent="0.25">
      <c r="A16263" t="s">
        <v>29662</v>
      </c>
      <c r="B16263" t="s">
        <v>29663</v>
      </c>
    </row>
    <row r="16264" spans="1:2" x14ac:dyDescent="0.25">
      <c r="A16264" t="s">
        <v>29664</v>
      </c>
      <c r="B16264" t="s">
        <v>29665</v>
      </c>
    </row>
    <row r="16265" spans="1:2" x14ac:dyDescent="0.25">
      <c r="A16265" t="s">
        <v>29666</v>
      </c>
      <c r="B16265" t="s">
        <v>29667</v>
      </c>
    </row>
    <row r="16266" spans="1:2" x14ac:dyDescent="0.25">
      <c r="A16266" t="s">
        <v>29668</v>
      </c>
      <c r="B16266" t="s">
        <v>29669</v>
      </c>
    </row>
    <row r="16267" spans="1:2" x14ac:dyDescent="0.25">
      <c r="A16267" t="s">
        <v>29670</v>
      </c>
      <c r="B16267" t="s">
        <v>29671</v>
      </c>
    </row>
    <row r="16268" spans="1:2" x14ac:dyDescent="0.25">
      <c r="A16268" t="s">
        <v>29672</v>
      </c>
      <c r="B16268" t="s">
        <v>29673</v>
      </c>
    </row>
    <row r="16269" spans="1:2" x14ac:dyDescent="0.25">
      <c r="A16269" t="s">
        <v>29674</v>
      </c>
      <c r="B16269" t="s">
        <v>29675</v>
      </c>
    </row>
    <row r="16270" spans="1:2" x14ac:dyDescent="0.25">
      <c r="A16270" t="s">
        <v>29676</v>
      </c>
      <c r="B16270" t="s">
        <v>29677</v>
      </c>
    </row>
    <row r="16271" spans="1:2" x14ac:dyDescent="0.25">
      <c r="A16271" t="s">
        <v>29678</v>
      </c>
      <c r="B16271" t="s">
        <v>29679</v>
      </c>
    </row>
    <row r="16272" spans="1:2" x14ac:dyDescent="0.25">
      <c r="A16272" t="s">
        <v>29680</v>
      </c>
      <c r="B16272" t="s">
        <v>29681</v>
      </c>
    </row>
    <row r="16273" spans="1:2" x14ac:dyDescent="0.25">
      <c r="A16273" t="s">
        <v>29682</v>
      </c>
      <c r="B16273" t="s">
        <v>29683</v>
      </c>
    </row>
    <row r="16274" spans="1:2" x14ac:dyDescent="0.25">
      <c r="A16274" t="s">
        <v>29684</v>
      </c>
      <c r="B16274" t="s">
        <v>29685</v>
      </c>
    </row>
    <row r="16275" spans="1:2" x14ac:dyDescent="0.25">
      <c r="A16275" t="s">
        <v>29686</v>
      </c>
      <c r="B16275" t="s">
        <v>29687</v>
      </c>
    </row>
    <row r="16276" spans="1:2" x14ac:dyDescent="0.25">
      <c r="A16276" t="s">
        <v>29688</v>
      </c>
      <c r="B16276" t="s">
        <v>29689</v>
      </c>
    </row>
    <row r="16277" spans="1:2" x14ac:dyDescent="0.25">
      <c r="A16277" t="s">
        <v>29690</v>
      </c>
      <c r="B16277" t="s">
        <v>29691</v>
      </c>
    </row>
    <row r="16278" spans="1:2" x14ac:dyDescent="0.25">
      <c r="A16278" t="s">
        <v>29692</v>
      </c>
      <c r="B16278" t="s">
        <v>29693</v>
      </c>
    </row>
    <row r="16279" spans="1:2" x14ac:dyDescent="0.25">
      <c r="A16279" t="s">
        <v>29694</v>
      </c>
      <c r="B16279" t="s">
        <v>29695</v>
      </c>
    </row>
    <row r="16280" spans="1:2" x14ac:dyDescent="0.25">
      <c r="A16280" t="s">
        <v>29696</v>
      </c>
      <c r="B16280" t="s">
        <v>29697</v>
      </c>
    </row>
    <row r="16281" spans="1:2" x14ac:dyDescent="0.25">
      <c r="A16281" t="s">
        <v>29698</v>
      </c>
      <c r="B16281" t="s">
        <v>23144</v>
      </c>
    </row>
    <row r="16282" spans="1:2" x14ac:dyDescent="0.25">
      <c r="A16282" t="s">
        <v>29699</v>
      </c>
      <c r="B16282" t="s">
        <v>29700</v>
      </c>
    </row>
    <row r="16283" spans="1:2" x14ac:dyDescent="0.25">
      <c r="A16283" t="s">
        <v>29701</v>
      </c>
      <c r="B16283" t="s">
        <v>29702</v>
      </c>
    </row>
    <row r="16284" spans="1:2" x14ac:dyDescent="0.25">
      <c r="A16284" t="s">
        <v>29703</v>
      </c>
      <c r="B16284" t="s">
        <v>29704</v>
      </c>
    </row>
    <row r="16285" spans="1:2" x14ac:dyDescent="0.25">
      <c r="A16285" t="s">
        <v>29705</v>
      </c>
      <c r="B16285" t="s">
        <v>5865</v>
      </c>
    </row>
    <row r="16286" spans="1:2" x14ac:dyDescent="0.25">
      <c r="A16286" t="s">
        <v>29706</v>
      </c>
      <c r="B16286" t="s">
        <v>29707</v>
      </c>
    </row>
    <row r="16287" spans="1:2" x14ac:dyDescent="0.25">
      <c r="A16287" t="s">
        <v>29708</v>
      </c>
      <c r="B16287" t="s">
        <v>29709</v>
      </c>
    </row>
    <row r="16288" spans="1:2" x14ac:dyDescent="0.25">
      <c r="A16288" t="s">
        <v>29710</v>
      </c>
      <c r="B16288" t="s">
        <v>29711</v>
      </c>
    </row>
    <row r="16289" spans="1:2" x14ac:dyDescent="0.25">
      <c r="A16289" t="s">
        <v>29712</v>
      </c>
      <c r="B16289" t="s">
        <v>29713</v>
      </c>
    </row>
    <row r="16290" spans="1:2" x14ac:dyDescent="0.25">
      <c r="A16290" t="s">
        <v>29714</v>
      </c>
      <c r="B16290" t="s">
        <v>29715</v>
      </c>
    </row>
    <row r="16291" spans="1:2" x14ac:dyDescent="0.25">
      <c r="A16291" t="s">
        <v>29716</v>
      </c>
      <c r="B16291" t="s">
        <v>29717</v>
      </c>
    </row>
    <row r="16292" spans="1:2" x14ac:dyDescent="0.25">
      <c r="A16292" t="s">
        <v>29718</v>
      </c>
      <c r="B16292" t="s">
        <v>29719</v>
      </c>
    </row>
    <row r="16293" spans="1:2" x14ac:dyDescent="0.25">
      <c r="A16293" t="s">
        <v>29720</v>
      </c>
      <c r="B16293" t="s">
        <v>29721</v>
      </c>
    </row>
    <row r="16294" spans="1:2" x14ac:dyDescent="0.25">
      <c r="A16294" t="s">
        <v>29722</v>
      </c>
      <c r="B16294" t="s">
        <v>29723</v>
      </c>
    </row>
    <row r="16295" spans="1:2" x14ac:dyDescent="0.25">
      <c r="A16295" t="s">
        <v>29724</v>
      </c>
      <c r="B16295" t="s">
        <v>29725</v>
      </c>
    </row>
    <row r="16296" spans="1:2" x14ac:dyDescent="0.25">
      <c r="A16296" t="s">
        <v>29726</v>
      </c>
      <c r="B16296" t="s">
        <v>29727</v>
      </c>
    </row>
    <row r="16297" spans="1:2" x14ac:dyDescent="0.25">
      <c r="A16297" t="s">
        <v>29728</v>
      </c>
      <c r="B16297" t="s">
        <v>29729</v>
      </c>
    </row>
    <row r="16298" spans="1:2" x14ac:dyDescent="0.25">
      <c r="A16298" t="s">
        <v>29730</v>
      </c>
      <c r="B16298" t="s">
        <v>23888</v>
      </c>
    </row>
    <row r="16299" spans="1:2" x14ac:dyDescent="0.25">
      <c r="A16299" t="s">
        <v>29731</v>
      </c>
      <c r="B16299" t="s">
        <v>29732</v>
      </c>
    </row>
    <row r="16300" spans="1:2" x14ac:dyDescent="0.25">
      <c r="A16300" t="s">
        <v>29733</v>
      </c>
      <c r="B16300" t="s">
        <v>29734</v>
      </c>
    </row>
    <row r="16301" spans="1:2" x14ac:dyDescent="0.25">
      <c r="A16301" t="s">
        <v>29735</v>
      </c>
      <c r="B16301" t="s">
        <v>5877</v>
      </c>
    </row>
    <row r="16302" spans="1:2" x14ac:dyDescent="0.25">
      <c r="A16302" t="s">
        <v>29736</v>
      </c>
      <c r="B16302" t="s">
        <v>29737</v>
      </c>
    </row>
    <row r="16303" spans="1:2" x14ac:dyDescent="0.25">
      <c r="A16303" t="s">
        <v>29738</v>
      </c>
      <c r="B16303" t="s">
        <v>17506</v>
      </c>
    </row>
    <row r="16304" spans="1:2" x14ac:dyDescent="0.25">
      <c r="A16304" t="s">
        <v>40491</v>
      </c>
      <c r="B16304" t="s">
        <v>40492</v>
      </c>
    </row>
    <row r="16305" spans="1:2" x14ac:dyDescent="0.25">
      <c r="A16305" t="s">
        <v>30192</v>
      </c>
      <c r="B16305" t="s">
        <v>30193</v>
      </c>
    </row>
    <row r="16306" spans="1:2" x14ac:dyDescent="0.25">
      <c r="A16306" t="s">
        <v>29778</v>
      </c>
      <c r="B16306" t="s">
        <v>29779</v>
      </c>
    </row>
    <row r="16307" spans="1:2" x14ac:dyDescent="0.25">
      <c r="A16307" t="s">
        <v>29780</v>
      </c>
      <c r="B16307" t="s">
        <v>29781</v>
      </c>
    </row>
    <row r="16308" spans="1:2" x14ac:dyDescent="0.25">
      <c r="A16308" t="s">
        <v>29782</v>
      </c>
      <c r="B16308" t="s">
        <v>13819</v>
      </c>
    </row>
    <row r="16309" spans="1:2" x14ac:dyDescent="0.25">
      <c r="A16309" t="s">
        <v>29745</v>
      </c>
      <c r="B16309" t="s">
        <v>1945</v>
      </c>
    </row>
    <row r="16310" spans="1:2" x14ac:dyDescent="0.25">
      <c r="A16310" t="s">
        <v>29746</v>
      </c>
      <c r="B16310" t="s">
        <v>1945</v>
      </c>
    </row>
    <row r="16311" spans="1:2" x14ac:dyDescent="0.25">
      <c r="A16311" t="s">
        <v>29747</v>
      </c>
      <c r="B16311" t="s">
        <v>27434</v>
      </c>
    </row>
    <row r="16312" spans="1:2" x14ac:dyDescent="0.25">
      <c r="A16312" t="s">
        <v>29748</v>
      </c>
      <c r="B16312" t="s">
        <v>29749</v>
      </c>
    </row>
    <row r="16313" spans="1:2" x14ac:dyDescent="0.25">
      <c r="A16313" t="s">
        <v>29750</v>
      </c>
      <c r="B16313" t="s">
        <v>29751</v>
      </c>
    </row>
    <row r="16314" spans="1:2" x14ac:dyDescent="0.25">
      <c r="A16314" t="s">
        <v>29752</v>
      </c>
      <c r="B16314" t="s">
        <v>29753</v>
      </c>
    </row>
    <row r="16315" spans="1:2" x14ac:dyDescent="0.25">
      <c r="A16315" t="s">
        <v>29754</v>
      </c>
      <c r="B16315" t="s">
        <v>29755</v>
      </c>
    </row>
    <row r="16316" spans="1:2" x14ac:dyDescent="0.25">
      <c r="A16316" t="s">
        <v>29756</v>
      </c>
      <c r="B16316" t="s">
        <v>29757</v>
      </c>
    </row>
    <row r="16317" spans="1:2" x14ac:dyDescent="0.25">
      <c r="A16317" t="s">
        <v>29758</v>
      </c>
      <c r="B16317" t="s">
        <v>29759</v>
      </c>
    </row>
    <row r="16318" spans="1:2" x14ac:dyDescent="0.25">
      <c r="A16318" t="s">
        <v>29760</v>
      </c>
      <c r="B16318" t="s">
        <v>29755</v>
      </c>
    </row>
    <row r="16319" spans="1:2" x14ac:dyDescent="0.25">
      <c r="A16319" t="s">
        <v>29761</v>
      </c>
      <c r="B16319" t="s">
        <v>29762</v>
      </c>
    </row>
    <row r="16320" spans="1:2" x14ac:dyDescent="0.25">
      <c r="A16320" t="s">
        <v>29763</v>
      </c>
      <c r="B16320" t="s">
        <v>29764</v>
      </c>
    </row>
    <row r="16321" spans="1:2" x14ac:dyDescent="0.25">
      <c r="A16321" t="s">
        <v>29765</v>
      </c>
      <c r="B16321" t="s">
        <v>29766</v>
      </c>
    </row>
    <row r="16322" spans="1:2" x14ac:dyDescent="0.25">
      <c r="A16322" t="s">
        <v>29767</v>
      </c>
      <c r="B16322" t="s">
        <v>29768</v>
      </c>
    </row>
    <row r="16323" spans="1:2" x14ac:dyDescent="0.25">
      <c r="A16323" t="s">
        <v>29769</v>
      </c>
      <c r="B16323" t="s">
        <v>29770</v>
      </c>
    </row>
    <row r="16324" spans="1:2" x14ac:dyDescent="0.25">
      <c r="A16324" t="s">
        <v>29771</v>
      </c>
      <c r="B16324" t="s">
        <v>29772</v>
      </c>
    </row>
    <row r="16325" spans="1:2" x14ac:dyDescent="0.25">
      <c r="A16325" t="s">
        <v>29773</v>
      </c>
      <c r="B16325" t="s">
        <v>23775</v>
      </c>
    </row>
    <row r="16326" spans="1:2" x14ac:dyDescent="0.25">
      <c r="A16326" t="s">
        <v>40493</v>
      </c>
      <c r="B16326" t="s">
        <v>40494</v>
      </c>
    </row>
    <row r="16327" spans="1:2" x14ac:dyDescent="0.25">
      <c r="A16327" t="s">
        <v>29774</v>
      </c>
      <c r="B16327" t="s">
        <v>29775</v>
      </c>
    </row>
    <row r="16328" spans="1:2" x14ac:dyDescent="0.25">
      <c r="A16328" t="s">
        <v>40495</v>
      </c>
      <c r="B16328" t="s">
        <v>40496</v>
      </c>
    </row>
    <row r="16329" spans="1:2" x14ac:dyDescent="0.25">
      <c r="A16329" t="s">
        <v>29776</v>
      </c>
      <c r="B16329" t="s">
        <v>16678</v>
      </c>
    </row>
    <row r="16330" spans="1:2" x14ac:dyDescent="0.25">
      <c r="A16330" t="s">
        <v>40497</v>
      </c>
      <c r="B16330" t="s">
        <v>5897</v>
      </c>
    </row>
    <row r="16331" spans="1:2" x14ac:dyDescent="0.25">
      <c r="A16331" t="s">
        <v>29777</v>
      </c>
      <c r="B16331" t="s">
        <v>17089</v>
      </c>
    </row>
    <row r="16332" spans="1:2" x14ac:dyDescent="0.25">
      <c r="A16332" t="s">
        <v>40498</v>
      </c>
      <c r="B16332" t="s">
        <v>40499</v>
      </c>
    </row>
    <row r="16333" spans="1:2" x14ac:dyDescent="0.25">
      <c r="A16333" t="s">
        <v>40500</v>
      </c>
      <c r="B16333" t="s">
        <v>40501</v>
      </c>
    </row>
    <row r="16334" spans="1:2" x14ac:dyDescent="0.25">
      <c r="A16334" t="s">
        <v>29873</v>
      </c>
      <c r="B16334" t="s">
        <v>29874</v>
      </c>
    </row>
    <row r="16335" spans="1:2" x14ac:dyDescent="0.25">
      <c r="A16335" t="s">
        <v>29875</v>
      </c>
      <c r="B16335" t="s">
        <v>29876</v>
      </c>
    </row>
    <row r="16336" spans="1:2" x14ac:dyDescent="0.25">
      <c r="A16336" t="s">
        <v>29877</v>
      </c>
      <c r="B16336" t="s">
        <v>29878</v>
      </c>
    </row>
    <row r="16337" spans="1:2" x14ac:dyDescent="0.25">
      <c r="A16337" t="s">
        <v>29783</v>
      </c>
      <c r="B16337" t="s">
        <v>12306</v>
      </c>
    </row>
    <row r="16338" spans="1:2" x14ac:dyDescent="0.25">
      <c r="A16338" t="s">
        <v>29784</v>
      </c>
      <c r="B16338" t="s">
        <v>29785</v>
      </c>
    </row>
    <row r="16339" spans="1:2" x14ac:dyDescent="0.25">
      <c r="A16339" t="s">
        <v>29786</v>
      </c>
      <c r="B16339" t="s">
        <v>29787</v>
      </c>
    </row>
    <row r="16340" spans="1:2" x14ac:dyDescent="0.25">
      <c r="A16340" t="s">
        <v>29788</v>
      </c>
      <c r="B16340" t="s">
        <v>29789</v>
      </c>
    </row>
    <row r="16341" spans="1:2" x14ac:dyDescent="0.25">
      <c r="A16341" t="s">
        <v>29790</v>
      </c>
      <c r="B16341" t="s">
        <v>5737</v>
      </c>
    </row>
    <row r="16342" spans="1:2" x14ac:dyDescent="0.25">
      <c r="A16342" t="s">
        <v>29791</v>
      </c>
      <c r="B16342" t="s">
        <v>17506</v>
      </c>
    </row>
    <row r="16343" spans="1:2" x14ac:dyDescent="0.25">
      <c r="A16343" t="s">
        <v>29792</v>
      </c>
      <c r="B16343" t="s">
        <v>11087</v>
      </c>
    </row>
    <row r="16344" spans="1:2" x14ac:dyDescent="0.25">
      <c r="A16344" t="s">
        <v>29793</v>
      </c>
      <c r="B16344" t="s">
        <v>29794</v>
      </c>
    </row>
    <row r="16345" spans="1:2" x14ac:dyDescent="0.25">
      <c r="A16345" t="s">
        <v>29795</v>
      </c>
      <c r="B16345" t="s">
        <v>2110</v>
      </c>
    </row>
    <row r="16346" spans="1:2" x14ac:dyDescent="0.25">
      <c r="A16346" t="s">
        <v>29796</v>
      </c>
      <c r="B16346" t="s">
        <v>29797</v>
      </c>
    </row>
    <row r="16347" spans="1:2" x14ac:dyDescent="0.25">
      <c r="A16347" t="s">
        <v>29798</v>
      </c>
      <c r="B16347" t="s">
        <v>29799</v>
      </c>
    </row>
    <row r="16348" spans="1:2" x14ac:dyDescent="0.25">
      <c r="A16348" t="s">
        <v>29800</v>
      </c>
      <c r="B16348" t="s">
        <v>29801</v>
      </c>
    </row>
    <row r="16349" spans="1:2" x14ac:dyDescent="0.25">
      <c r="A16349" t="s">
        <v>29802</v>
      </c>
      <c r="B16349" t="s">
        <v>29803</v>
      </c>
    </row>
    <row r="16350" spans="1:2" x14ac:dyDescent="0.25">
      <c r="A16350" t="s">
        <v>29804</v>
      </c>
      <c r="B16350" t="s">
        <v>29805</v>
      </c>
    </row>
    <row r="16351" spans="1:2" x14ac:dyDescent="0.25">
      <c r="A16351" t="s">
        <v>29806</v>
      </c>
      <c r="B16351" t="s">
        <v>12676</v>
      </c>
    </row>
    <row r="16352" spans="1:2" x14ac:dyDescent="0.25">
      <c r="A16352" t="s">
        <v>29807</v>
      </c>
      <c r="B16352" t="s">
        <v>5659</v>
      </c>
    </row>
    <row r="16353" spans="1:2" x14ac:dyDescent="0.25">
      <c r="A16353" t="s">
        <v>29808</v>
      </c>
      <c r="B16353" t="s">
        <v>29809</v>
      </c>
    </row>
    <row r="16354" spans="1:2" x14ac:dyDescent="0.25">
      <c r="A16354" t="s">
        <v>29810</v>
      </c>
      <c r="B16354" t="s">
        <v>29811</v>
      </c>
    </row>
    <row r="16355" spans="1:2" x14ac:dyDescent="0.25">
      <c r="A16355" t="s">
        <v>29812</v>
      </c>
      <c r="B16355" t="s">
        <v>29813</v>
      </c>
    </row>
    <row r="16356" spans="1:2" x14ac:dyDescent="0.25">
      <c r="A16356" t="s">
        <v>29814</v>
      </c>
      <c r="B16356" t="s">
        <v>29815</v>
      </c>
    </row>
    <row r="16357" spans="1:2" x14ac:dyDescent="0.25">
      <c r="A16357" t="s">
        <v>29816</v>
      </c>
      <c r="B16357" t="s">
        <v>29817</v>
      </c>
    </row>
    <row r="16358" spans="1:2" x14ac:dyDescent="0.25">
      <c r="A16358" t="s">
        <v>29818</v>
      </c>
      <c r="B16358" t="s">
        <v>29819</v>
      </c>
    </row>
    <row r="16359" spans="1:2" x14ac:dyDescent="0.25">
      <c r="A16359" t="s">
        <v>29820</v>
      </c>
      <c r="B16359" t="s">
        <v>29821</v>
      </c>
    </row>
    <row r="16360" spans="1:2" x14ac:dyDescent="0.25">
      <c r="A16360" t="s">
        <v>29822</v>
      </c>
      <c r="B16360" t="s">
        <v>29823</v>
      </c>
    </row>
    <row r="16361" spans="1:2" x14ac:dyDescent="0.25">
      <c r="A16361" t="s">
        <v>29824</v>
      </c>
      <c r="B16361" t="s">
        <v>29825</v>
      </c>
    </row>
    <row r="16362" spans="1:2" x14ac:dyDescent="0.25">
      <c r="A16362" t="s">
        <v>29826</v>
      </c>
      <c r="B16362" t="s">
        <v>3770</v>
      </c>
    </row>
    <row r="16363" spans="1:2" x14ac:dyDescent="0.25">
      <c r="A16363" t="s">
        <v>29827</v>
      </c>
      <c r="B16363" t="s">
        <v>29828</v>
      </c>
    </row>
    <row r="16364" spans="1:2" x14ac:dyDescent="0.25">
      <c r="A16364" t="s">
        <v>29829</v>
      </c>
      <c r="B16364" t="s">
        <v>8042</v>
      </c>
    </row>
    <row r="16365" spans="1:2" x14ac:dyDescent="0.25">
      <c r="A16365" t="s">
        <v>29830</v>
      </c>
      <c r="B16365" t="s">
        <v>23775</v>
      </c>
    </row>
    <row r="16366" spans="1:2" x14ac:dyDescent="0.25">
      <c r="A16366" t="s">
        <v>29831</v>
      </c>
      <c r="B16366" t="s">
        <v>29832</v>
      </c>
    </row>
    <row r="16367" spans="1:2" x14ac:dyDescent="0.25">
      <c r="A16367" t="s">
        <v>29833</v>
      </c>
      <c r="B16367" t="s">
        <v>14384</v>
      </c>
    </row>
    <row r="16368" spans="1:2" x14ac:dyDescent="0.25">
      <c r="A16368" t="s">
        <v>29834</v>
      </c>
      <c r="B16368" t="s">
        <v>29835</v>
      </c>
    </row>
    <row r="16369" spans="1:2" x14ac:dyDescent="0.25">
      <c r="A16369" t="s">
        <v>29836</v>
      </c>
      <c r="B16369" t="s">
        <v>29837</v>
      </c>
    </row>
    <row r="16370" spans="1:2" x14ac:dyDescent="0.25">
      <c r="A16370" t="s">
        <v>29838</v>
      </c>
      <c r="B16370" t="s">
        <v>29839</v>
      </c>
    </row>
    <row r="16371" spans="1:2" x14ac:dyDescent="0.25">
      <c r="A16371" t="s">
        <v>29840</v>
      </c>
      <c r="B16371" t="s">
        <v>29841</v>
      </c>
    </row>
    <row r="16372" spans="1:2" x14ac:dyDescent="0.25">
      <c r="A16372" t="s">
        <v>29842</v>
      </c>
      <c r="B16372" t="s">
        <v>29843</v>
      </c>
    </row>
    <row r="16373" spans="1:2" x14ac:dyDescent="0.25">
      <c r="A16373" t="s">
        <v>29844</v>
      </c>
      <c r="B16373" t="s">
        <v>29845</v>
      </c>
    </row>
    <row r="16374" spans="1:2" x14ac:dyDescent="0.25">
      <c r="A16374" t="s">
        <v>29846</v>
      </c>
      <c r="B16374" t="s">
        <v>29847</v>
      </c>
    </row>
    <row r="16375" spans="1:2" x14ac:dyDescent="0.25">
      <c r="A16375" t="s">
        <v>29848</v>
      </c>
      <c r="B16375" t="s">
        <v>29849</v>
      </c>
    </row>
    <row r="16376" spans="1:2" x14ac:dyDescent="0.25">
      <c r="A16376" t="s">
        <v>29850</v>
      </c>
      <c r="B16376" t="s">
        <v>29851</v>
      </c>
    </row>
    <row r="16377" spans="1:2" x14ac:dyDescent="0.25">
      <c r="A16377" t="s">
        <v>29852</v>
      </c>
      <c r="B16377" t="s">
        <v>17089</v>
      </c>
    </row>
    <row r="16378" spans="1:2" x14ac:dyDescent="0.25">
      <c r="A16378" t="s">
        <v>29853</v>
      </c>
      <c r="B16378" t="s">
        <v>29854</v>
      </c>
    </row>
    <row r="16379" spans="1:2" x14ac:dyDescent="0.25">
      <c r="A16379" t="s">
        <v>29855</v>
      </c>
      <c r="B16379" t="s">
        <v>29593</v>
      </c>
    </row>
    <row r="16380" spans="1:2" x14ac:dyDescent="0.25">
      <c r="A16380" t="s">
        <v>29856</v>
      </c>
      <c r="B16380" t="s">
        <v>2524</v>
      </c>
    </row>
    <row r="16381" spans="1:2" x14ac:dyDescent="0.25">
      <c r="A16381" t="s">
        <v>29857</v>
      </c>
      <c r="B16381" t="s">
        <v>29858</v>
      </c>
    </row>
    <row r="16382" spans="1:2" x14ac:dyDescent="0.25">
      <c r="A16382" t="s">
        <v>29859</v>
      </c>
      <c r="B16382" t="s">
        <v>29860</v>
      </c>
    </row>
    <row r="16383" spans="1:2" x14ac:dyDescent="0.25">
      <c r="A16383" t="s">
        <v>29861</v>
      </c>
      <c r="B16383" t="s">
        <v>29862</v>
      </c>
    </row>
    <row r="16384" spans="1:2" x14ac:dyDescent="0.25">
      <c r="A16384" t="s">
        <v>29863</v>
      </c>
      <c r="B16384" t="s">
        <v>29864</v>
      </c>
    </row>
    <row r="16385" spans="1:2" x14ac:dyDescent="0.25">
      <c r="A16385" t="s">
        <v>29865</v>
      </c>
      <c r="B16385" t="s">
        <v>23067</v>
      </c>
    </row>
    <row r="16386" spans="1:2" x14ac:dyDescent="0.25">
      <c r="A16386" t="s">
        <v>29866</v>
      </c>
      <c r="B16386" t="s">
        <v>29867</v>
      </c>
    </row>
    <row r="16387" spans="1:2" x14ac:dyDescent="0.25">
      <c r="A16387" t="s">
        <v>29868</v>
      </c>
      <c r="B16387" t="s">
        <v>14863</v>
      </c>
    </row>
    <row r="16388" spans="1:2" x14ac:dyDescent="0.25">
      <c r="A16388" t="s">
        <v>29869</v>
      </c>
      <c r="B16388" t="s">
        <v>29870</v>
      </c>
    </row>
    <row r="16389" spans="1:2" x14ac:dyDescent="0.25">
      <c r="A16389" t="s">
        <v>29871</v>
      </c>
      <c r="B16389" t="s">
        <v>29872</v>
      </c>
    </row>
    <row r="16390" spans="1:2" x14ac:dyDescent="0.25">
      <c r="A16390" t="s">
        <v>29882</v>
      </c>
      <c r="B16390" t="s">
        <v>29883</v>
      </c>
    </row>
    <row r="16391" spans="1:2" x14ac:dyDescent="0.25">
      <c r="A16391" t="s">
        <v>29884</v>
      </c>
      <c r="B16391" t="s">
        <v>29885</v>
      </c>
    </row>
    <row r="16392" spans="1:2" x14ac:dyDescent="0.25">
      <c r="A16392" t="s">
        <v>29886</v>
      </c>
      <c r="B16392" t="s">
        <v>29887</v>
      </c>
    </row>
    <row r="16393" spans="1:2" x14ac:dyDescent="0.25">
      <c r="A16393" t="s">
        <v>29879</v>
      </c>
      <c r="B16393" t="s">
        <v>14826</v>
      </c>
    </row>
    <row r="16394" spans="1:2" x14ac:dyDescent="0.25">
      <c r="A16394" t="s">
        <v>29880</v>
      </c>
      <c r="B16394" t="s">
        <v>29881</v>
      </c>
    </row>
    <row r="16395" spans="1:2" x14ac:dyDescent="0.25">
      <c r="A16395" t="s">
        <v>40502</v>
      </c>
      <c r="B16395" t="s">
        <v>40503</v>
      </c>
    </row>
    <row r="16396" spans="1:2" x14ac:dyDescent="0.25">
      <c r="A16396" t="s">
        <v>40504</v>
      </c>
      <c r="B16396" t="s">
        <v>40505</v>
      </c>
    </row>
    <row r="16397" spans="1:2" x14ac:dyDescent="0.25">
      <c r="A16397" t="s">
        <v>29916</v>
      </c>
      <c r="B16397" t="s">
        <v>29917</v>
      </c>
    </row>
    <row r="16398" spans="1:2" x14ac:dyDescent="0.25">
      <c r="A16398" t="s">
        <v>29918</v>
      </c>
      <c r="B16398" t="s">
        <v>29919</v>
      </c>
    </row>
    <row r="16399" spans="1:2" x14ac:dyDescent="0.25">
      <c r="A16399" t="s">
        <v>29920</v>
      </c>
      <c r="B16399" t="s">
        <v>29921</v>
      </c>
    </row>
    <row r="16400" spans="1:2" x14ac:dyDescent="0.25">
      <c r="A16400" t="s">
        <v>29888</v>
      </c>
      <c r="B16400" t="s">
        <v>20180</v>
      </c>
    </row>
    <row r="16401" spans="1:2" x14ac:dyDescent="0.25">
      <c r="A16401" t="s">
        <v>29889</v>
      </c>
      <c r="B16401" t="s">
        <v>29890</v>
      </c>
    </row>
    <row r="16402" spans="1:2" x14ac:dyDescent="0.25">
      <c r="A16402" t="s">
        <v>29891</v>
      </c>
      <c r="B16402" t="s">
        <v>29892</v>
      </c>
    </row>
    <row r="16403" spans="1:2" x14ac:dyDescent="0.25">
      <c r="A16403" t="s">
        <v>29893</v>
      </c>
      <c r="B16403" t="s">
        <v>29894</v>
      </c>
    </row>
    <row r="16404" spans="1:2" x14ac:dyDescent="0.25">
      <c r="A16404" t="s">
        <v>29895</v>
      </c>
      <c r="B16404" t="s">
        <v>29896</v>
      </c>
    </row>
    <row r="16405" spans="1:2" x14ac:dyDescent="0.25">
      <c r="A16405" t="s">
        <v>29897</v>
      </c>
      <c r="B16405" t="s">
        <v>29898</v>
      </c>
    </row>
    <row r="16406" spans="1:2" x14ac:dyDescent="0.25">
      <c r="A16406" t="s">
        <v>29899</v>
      </c>
      <c r="B16406" t="s">
        <v>29900</v>
      </c>
    </row>
    <row r="16407" spans="1:2" x14ac:dyDescent="0.25">
      <c r="A16407" t="s">
        <v>29901</v>
      </c>
      <c r="B16407" t="s">
        <v>23348</v>
      </c>
    </row>
    <row r="16408" spans="1:2" x14ac:dyDescent="0.25">
      <c r="A16408" t="s">
        <v>29902</v>
      </c>
      <c r="B16408" t="s">
        <v>29903</v>
      </c>
    </row>
    <row r="16409" spans="1:2" x14ac:dyDescent="0.25">
      <c r="A16409" t="s">
        <v>29904</v>
      </c>
      <c r="B16409" t="s">
        <v>29905</v>
      </c>
    </row>
    <row r="16410" spans="1:2" x14ac:dyDescent="0.25">
      <c r="A16410" t="s">
        <v>29906</v>
      </c>
      <c r="B16410" t="s">
        <v>29907</v>
      </c>
    </row>
    <row r="16411" spans="1:2" x14ac:dyDescent="0.25">
      <c r="A16411" t="s">
        <v>29908</v>
      </c>
      <c r="B16411" t="s">
        <v>29909</v>
      </c>
    </row>
    <row r="16412" spans="1:2" x14ac:dyDescent="0.25">
      <c r="A16412" t="s">
        <v>29910</v>
      </c>
      <c r="B16412" t="s">
        <v>29911</v>
      </c>
    </row>
    <row r="16413" spans="1:2" x14ac:dyDescent="0.25">
      <c r="A16413" t="s">
        <v>29912</v>
      </c>
      <c r="B16413" t="s">
        <v>29913</v>
      </c>
    </row>
    <row r="16414" spans="1:2" x14ac:dyDescent="0.25">
      <c r="A16414" t="s">
        <v>29914</v>
      </c>
      <c r="B16414" t="s">
        <v>29915</v>
      </c>
    </row>
    <row r="16415" spans="1:2" x14ac:dyDescent="0.25">
      <c r="A16415" t="s">
        <v>40506</v>
      </c>
      <c r="B16415" t="s">
        <v>40507</v>
      </c>
    </row>
    <row r="16416" spans="1:2" x14ac:dyDescent="0.25">
      <c r="A16416" t="s">
        <v>29945</v>
      </c>
      <c r="B16416" t="s">
        <v>29946</v>
      </c>
    </row>
    <row r="16417" spans="1:2" x14ac:dyDescent="0.25">
      <c r="A16417" t="s">
        <v>29947</v>
      </c>
      <c r="B16417" t="s">
        <v>29948</v>
      </c>
    </row>
    <row r="16418" spans="1:2" x14ac:dyDescent="0.25">
      <c r="A16418" t="s">
        <v>29949</v>
      </c>
      <c r="B16418" t="s">
        <v>29950</v>
      </c>
    </row>
    <row r="16419" spans="1:2" x14ac:dyDescent="0.25">
      <c r="A16419" t="s">
        <v>29922</v>
      </c>
      <c r="B16419" t="s">
        <v>1981</v>
      </c>
    </row>
    <row r="16420" spans="1:2" x14ac:dyDescent="0.25">
      <c r="A16420" t="s">
        <v>29923</v>
      </c>
      <c r="B16420" t="s">
        <v>14053</v>
      </c>
    </row>
    <row r="16421" spans="1:2" x14ac:dyDescent="0.25">
      <c r="A16421" t="s">
        <v>29924</v>
      </c>
      <c r="B16421" t="s">
        <v>29925</v>
      </c>
    </row>
    <row r="16422" spans="1:2" x14ac:dyDescent="0.25">
      <c r="A16422" t="s">
        <v>29926</v>
      </c>
      <c r="B16422" t="s">
        <v>29927</v>
      </c>
    </row>
    <row r="16423" spans="1:2" x14ac:dyDescent="0.25">
      <c r="A16423" t="s">
        <v>29928</v>
      </c>
      <c r="B16423" t="s">
        <v>29929</v>
      </c>
    </row>
    <row r="16424" spans="1:2" x14ac:dyDescent="0.25">
      <c r="A16424" t="s">
        <v>29930</v>
      </c>
      <c r="B16424" t="s">
        <v>29511</v>
      </c>
    </row>
    <row r="16425" spans="1:2" x14ac:dyDescent="0.25">
      <c r="A16425" t="s">
        <v>29931</v>
      </c>
      <c r="B16425" t="s">
        <v>29932</v>
      </c>
    </row>
    <row r="16426" spans="1:2" x14ac:dyDescent="0.25">
      <c r="A16426" t="s">
        <v>29933</v>
      </c>
      <c r="B16426" t="s">
        <v>29934</v>
      </c>
    </row>
    <row r="16427" spans="1:2" x14ac:dyDescent="0.25">
      <c r="A16427" t="s">
        <v>29935</v>
      </c>
      <c r="B16427" t="s">
        <v>29936</v>
      </c>
    </row>
    <row r="16428" spans="1:2" x14ac:dyDescent="0.25">
      <c r="A16428" t="s">
        <v>29937</v>
      </c>
      <c r="B16428" t="s">
        <v>29938</v>
      </c>
    </row>
    <row r="16429" spans="1:2" x14ac:dyDescent="0.25">
      <c r="A16429" t="s">
        <v>29939</v>
      </c>
      <c r="B16429" t="s">
        <v>29940</v>
      </c>
    </row>
    <row r="16430" spans="1:2" x14ac:dyDescent="0.25">
      <c r="A16430" t="s">
        <v>29941</v>
      </c>
      <c r="B16430" t="s">
        <v>29942</v>
      </c>
    </row>
    <row r="16431" spans="1:2" x14ac:dyDescent="0.25">
      <c r="A16431" t="s">
        <v>29943</v>
      </c>
      <c r="B16431" t="s">
        <v>29944</v>
      </c>
    </row>
    <row r="16432" spans="1:2" x14ac:dyDescent="0.25">
      <c r="A16432" t="s">
        <v>40508</v>
      </c>
      <c r="B16432" t="s">
        <v>40509</v>
      </c>
    </row>
    <row r="16433" spans="1:2" x14ac:dyDescent="0.25">
      <c r="A16433" t="s">
        <v>30054</v>
      </c>
      <c r="B16433" t="s">
        <v>30055</v>
      </c>
    </row>
    <row r="16434" spans="1:2" x14ac:dyDescent="0.25">
      <c r="A16434" t="s">
        <v>30056</v>
      </c>
      <c r="B16434" t="s">
        <v>30057</v>
      </c>
    </row>
    <row r="16435" spans="1:2" x14ac:dyDescent="0.25">
      <c r="A16435" t="s">
        <v>30058</v>
      </c>
      <c r="B16435" t="s">
        <v>30059</v>
      </c>
    </row>
    <row r="16436" spans="1:2" x14ac:dyDescent="0.25">
      <c r="A16436" t="s">
        <v>29951</v>
      </c>
      <c r="B16436" t="s">
        <v>8805</v>
      </c>
    </row>
    <row r="16437" spans="1:2" x14ac:dyDescent="0.25">
      <c r="A16437" t="s">
        <v>29952</v>
      </c>
      <c r="B16437" t="s">
        <v>29953</v>
      </c>
    </row>
    <row r="16438" spans="1:2" x14ac:dyDescent="0.25">
      <c r="A16438" t="s">
        <v>29954</v>
      </c>
      <c r="B16438" t="s">
        <v>29955</v>
      </c>
    </row>
    <row r="16439" spans="1:2" x14ac:dyDescent="0.25">
      <c r="A16439" t="s">
        <v>29956</v>
      </c>
      <c r="B16439" t="s">
        <v>29957</v>
      </c>
    </row>
    <row r="16440" spans="1:2" x14ac:dyDescent="0.25">
      <c r="A16440" t="s">
        <v>29958</v>
      </c>
      <c r="B16440" t="s">
        <v>29959</v>
      </c>
    </row>
    <row r="16441" spans="1:2" x14ac:dyDescent="0.25">
      <c r="A16441" t="s">
        <v>29960</v>
      </c>
      <c r="B16441" t="s">
        <v>29961</v>
      </c>
    </row>
    <row r="16442" spans="1:2" x14ac:dyDescent="0.25">
      <c r="A16442" t="s">
        <v>29962</v>
      </c>
      <c r="B16442" t="s">
        <v>2902</v>
      </c>
    </row>
    <row r="16443" spans="1:2" x14ac:dyDescent="0.25">
      <c r="A16443" t="s">
        <v>29963</v>
      </c>
      <c r="B16443" t="s">
        <v>29964</v>
      </c>
    </row>
    <row r="16444" spans="1:2" x14ac:dyDescent="0.25">
      <c r="A16444" t="s">
        <v>29965</v>
      </c>
      <c r="B16444" t="s">
        <v>1963</v>
      </c>
    </row>
    <row r="16445" spans="1:2" x14ac:dyDescent="0.25">
      <c r="A16445" t="s">
        <v>29966</v>
      </c>
      <c r="B16445" t="s">
        <v>29967</v>
      </c>
    </row>
    <row r="16446" spans="1:2" x14ac:dyDescent="0.25">
      <c r="A16446" t="s">
        <v>29968</v>
      </c>
      <c r="B16446" t="s">
        <v>29969</v>
      </c>
    </row>
    <row r="16447" spans="1:2" x14ac:dyDescent="0.25">
      <c r="A16447" t="s">
        <v>29970</v>
      </c>
      <c r="B16447" t="s">
        <v>29971</v>
      </c>
    </row>
    <row r="16448" spans="1:2" x14ac:dyDescent="0.25">
      <c r="A16448" t="s">
        <v>29972</v>
      </c>
      <c r="B16448" t="s">
        <v>29973</v>
      </c>
    </row>
    <row r="16449" spans="1:2" x14ac:dyDescent="0.25">
      <c r="A16449" t="s">
        <v>29974</v>
      </c>
      <c r="B16449" t="s">
        <v>29975</v>
      </c>
    </row>
    <row r="16450" spans="1:2" x14ac:dyDescent="0.25">
      <c r="A16450" t="s">
        <v>29976</v>
      </c>
      <c r="B16450" t="s">
        <v>29977</v>
      </c>
    </row>
    <row r="16451" spans="1:2" x14ac:dyDescent="0.25">
      <c r="A16451" t="s">
        <v>29978</v>
      </c>
      <c r="B16451" t="s">
        <v>29979</v>
      </c>
    </row>
    <row r="16452" spans="1:2" x14ac:dyDescent="0.25">
      <c r="A16452" t="s">
        <v>29980</v>
      </c>
      <c r="B16452" t="s">
        <v>29981</v>
      </c>
    </row>
    <row r="16453" spans="1:2" x14ac:dyDescent="0.25">
      <c r="A16453" t="s">
        <v>29982</v>
      </c>
      <c r="B16453" t="s">
        <v>29983</v>
      </c>
    </row>
    <row r="16454" spans="1:2" x14ac:dyDescent="0.25">
      <c r="A16454" t="s">
        <v>29984</v>
      </c>
      <c r="B16454" t="s">
        <v>29985</v>
      </c>
    </row>
    <row r="16455" spans="1:2" x14ac:dyDescent="0.25">
      <c r="A16455" t="s">
        <v>29986</v>
      </c>
      <c r="B16455" t="s">
        <v>3317</v>
      </c>
    </row>
    <row r="16456" spans="1:2" x14ac:dyDescent="0.25">
      <c r="A16456" t="s">
        <v>29987</v>
      </c>
      <c r="B16456" t="s">
        <v>29988</v>
      </c>
    </row>
    <row r="16457" spans="1:2" x14ac:dyDescent="0.25">
      <c r="A16457" t="s">
        <v>29989</v>
      </c>
      <c r="B16457" t="s">
        <v>29990</v>
      </c>
    </row>
    <row r="16458" spans="1:2" x14ac:dyDescent="0.25">
      <c r="A16458" t="s">
        <v>29991</v>
      </c>
      <c r="B16458" t="s">
        <v>29992</v>
      </c>
    </row>
    <row r="16459" spans="1:2" x14ac:dyDescent="0.25">
      <c r="A16459" t="s">
        <v>29993</v>
      </c>
      <c r="B16459" t="s">
        <v>29994</v>
      </c>
    </row>
    <row r="16460" spans="1:2" x14ac:dyDescent="0.25">
      <c r="A16460" t="s">
        <v>29995</v>
      </c>
      <c r="B16460" t="s">
        <v>29996</v>
      </c>
    </row>
    <row r="16461" spans="1:2" x14ac:dyDescent="0.25">
      <c r="A16461" t="s">
        <v>29997</v>
      </c>
      <c r="B16461" t="s">
        <v>29998</v>
      </c>
    </row>
    <row r="16462" spans="1:2" x14ac:dyDescent="0.25">
      <c r="A16462" t="s">
        <v>29999</v>
      </c>
      <c r="B16462" t="s">
        <v>30000</v>
      </c>
    </row>
    <row r="16463" spans="1:2" x14ac:dyDescent="0.25">
      <c r="A16463" t="s">
        <v>30001</v>
      </c>
      <c r="B16463" t="s">
        <v>30002</v>
      </c>
    </row>
    <row r="16464" spans="1:2" x14ac:dyDescent="0.25">
      <c r="A16464" t="s">
        <v>30003</v>
      </c>
      <c r="B16464" t="s">
        <v>30004</v>
      </c>
    </row>
    <row r="16465" spans="1:2" x14ac:dyDescent="0.25">
      <c r="A16465" t="s">
        <v>30005</v>
      </c>
      <c r="B16465" t="s">
        <v>30006</v>
      </c>
    </row>
    <row r="16466" spans="1:2" x14ac:dyDescent="0.25">
      <c r="A16466" t="s">
        <v>30007</v>
      </c>
      <c r="B16466" t="s">
        <v>30008</v>
      </c>
    </row>
    <row r="16467" spans="1:2" x14ac:dyDescent="0.25">
      <c r="A16467" t="s">
        <v>30009</v>
      </c>
      <c r="B16467" t="s">
        <v>30010</v>
      </c>
    </row>
    <row r="16468" spans="1:2" x14ac:dyDescent="0.25">
      <c r="A16468" t="s">
        <v>30011</v>
      </c>
      <c r="B16468" t="s">
        <v>30012</v>
      </c>
    </row>
    <row r="16469" spans="1:2" x14ac:dyDescent="0.25">
      <c r="A16469" t="s">
        <v>30013</v>
      </c>
      <c r="B16469" t="s">
        <v>30014</v>
      </c>
    </row>
    <row r="16470" spans="1:2" x14ac:dyDescent="0.25">
      <c r="A16470" t="s">
        <v>30015</v>
      </c>
      <c r="B16470" t="s">
        <v>30016</v>
      </c>
    </row>
    <row r="16471" spans="1:2" x14ac:dyDescent="0.25">
      <c r="A16471" t="s">
        <v>30017</v>
      </c>
      <c r="B16471" t="s">
        <v>30018</v>
      </c>
    </row>
    <row r="16472" spans="1:2" x14ac:dyDescent="0.25">
      <c r="A16472" t="s">
        <v>30019</v>
      </c>
      <c r="B16472" t="s">
        <v>30020</v>
      </c>
    </row>
    <row r="16473" spans="1:2" x14ac:dyDescent="0.25">
      <c r="A16473" t="s">
        <v>30021</v>
      </c>
      <c r="B16473" t="s">
        <v>30022</v>
      </c>
    </row>
    <row r="16474" spans="1:2" x14ac:dyDescent="0.25">
      <c r="A16474" t="s">
        <v>30023</v>
      </c>
      <c r="B16474" t="s">
        <v>30024</v>
      </c>
    </row>
    <row r="16475" spans="1:2" x14ac:dyDescent="0.25">
      <c r="A16475" t="s">
        <v>30025</v>
      </c>
      <c r="B16475" t="s">
        <v>30026</v>
      </c>
    </row>
    <row r="16476" spans="1:2" x14ac:dyDescent="0.25">
      <c r="A16476" t="s">
        <v>30027</v>
      </c>
      <c r="B16476" t="s">
        <v>30028</v>
      </c>
    </row>
    <row r="16477" spans="1:2" x14ac:dyDescent="0.25">
      <c r="A16477" t="s">
        <v>30029</v>
      </c>
      <c r="B16477" t="s">
        <v>30030</v>
      </c>
    </row>
    <row r="16478" spans="1:2" x14ac:dyDescent="0.25">
      <c r="A16478" t="s">
        <v>30031</v>
      </c>
      <c r="B16478" t="s">
        <v>18946</v>
      </c>
    </row>
    <row r="16479" spans="1:2" x14ac:dyDescent="0.25">
      <c r="A16479" t="s">
        <v>30032</v>
      </c>
      <c r="B16479" t="s">
        <v>30033</v>
      </c>
    </row>
    <row r="16480" spans="1:2" x14ac:dyDescent="0.25">
      <c r="A16480" t="s">
        <v>30034</v>
      </c>
      <c r="B16480" t="s">
        <v>30035</v>
      </c>
    </row>
    <row r="16481" spans="1:2" x14ac:dyDescent="0.25">
      <c r="A16481" t="s">
        <v>30036</v>
      </c>
      <c r="B16481" t="s">
        <v>30037</v>
      </c>
    </row>
    <row r="16482" spans="1:2" x14ac:dyDescent="0.25">
      <c r="A16482" t="s">
        <v>30038</v>
      </c>
      <c r="B16482" t="s">
        <v>30039</v>
      </c>
    </row>
    <row r="16483" spans="1:2" x14ac:dyDescent="0.25">
      <c r="A16483" t="s">
        <v>30040</v>
      </c>
      <c r="B16483" t="s">
        <v>30041</v>
      </c>
    </row>
    <row r="16484" spans="1:2" x14ac:dyDescent="0.25">
      <c r="A16484" t="s">
        <v>30042</v>
      </c>
      <c r="B16484" t="s">
        <v>30043</v>
      </c>
    </row>
    <row r="16485" spans="1:2" x14ac:dyDescent="0.25">
      <c r="A16485" t="s">
        <v>30044</v>
      </c>
      <c r="B16485" t="s">
        <v>30045</v>
      </c>
    </row>
    <row r="16486" spans="1:2" x14ac:dyDescent="0.25">
      <c r="A16486" t="s">
        <v>30046</v>
      </c>
      <c r="B16486" t="s">
        <v>30047</v>
      </c>
    </row>
    <row r="16487" spans="1:2" x14ac:dyDescent="0.25">
      <c r="A16487" t="s">
        <v>30048</v>
      </c>
      <c r="B16487" t="s">
        <v>30049</v>
      </c>
    </row>
    <row r="16488" spans="1:2" x14ac:dyDescent="0.25">
      <c r="A16488" t="s">
        <v>40510</v>
      </c>
      <c r="B16488" t="s">
        <v>40511</v>
      </c>
    </row>
    <row r="16489" spans="1:2" x14ac:dyDescent="0.25">
      <c r="A16489" t="s">
        <v>30050</v>
      </c>
      <c r="B16489" t="s">
        <v>30051</v>
      </c>
    </row>
    <row r="16490" spans="1:2" x14ac:dyDescent="0.25">
      <c r="A16490" t="s">
        <v>30052</v>
      </c>
      <c r="B16490" t="s">
        <v>30053</v>
      </c>
    </row>
    <row r="16491" spans="1:2" x14ac:dyDescent="0.25">
      <c r="A16491" t="s">
        <v>30073</v>
      </c>
      <c r="B16491" t="s">
        <v>30074</v>
      </c>
    </row>
    <row r="16492" spans="1:2" x14ac:dyDescent="0.25">
      <c r="A16492" t="s">
        <v>30075</v>
      </c>
      <c r="B16492" t="s">
        <v>30076</v>
      </c>
    </row>
    <row r="16493" spans="1:2" x14ac:dyDescent="0.25">
      <c r="A16493" t="s">
        <v>30077</v>
      </c>
      <c r="B16493" t="s">
        <v>30078</v>
      </c>
    </row>
    <row r="16494" spans="1:2" x14ac:dyDescent="0.25">
      <c r="A16494" t="s">
        <v>30060</v>
      </c>
      <c r="B16494" t="s">
        <v>10276</v>
      </c>
    </row>
    <row r="16495" spans="1:2" x14ac:dyDescent="0.25">
      <c r="A16495" t="s">
        <v>30061</v>
      </c>
      <c r="B16495" t="s">
        <v>10276</v>
      </c>
    </row>
    <row r="16496" spans="1:2" x14ac:dyDescent="0.25">
      <c r="A16496" t="s">
        <v>30062</v>
      </c>
      <c r="B16496" t="s">
        <v>30063</v>
      </c>
    </row>
    <row r="16497" spans="1:2" x14ac:dyDescent="0.25">
      <c r="A16497" t="s">
        <v>30064</v>
      </c>
      <c r="B16497" t="s">
        <v>30065</v>
      </c>
    </row>
    <row r="16498" spans="1:2" x14ac:dyDescent="0.25">
      <c r="A16498" t="s">
        <v>30066</v>
      </c>
      <c r="B16498" t="s">
        <v>11406</v>
      </c>
    </row>
    <row r="16499" spans="1:2" x14ac:dyDescent="0.25">
      <c r="A16499" t="s">
        <v>30067</v>
      </c>
      <c r="B16499" t="s">
        <v>30068</v>
      </c>
    </row>
    <row r="16500" spans="1:2" x14ac:dyDescent="0.25">
      <c r="A16500" t="s">
        <v>30069</v>
      </c>
      <c r="B16500" t="s">
        <v>30070</v>
      </c>
    </row>
    <row r="16501" spans="1:2" x14ac:dyDescent="0.25">
      <c r="A16501" t="s">
        <v>30071</v>
      </c>
      <c r="B16501" t="s">
        <v>30072</v>
      </c>
    </row>
    <row r="16502" spans="1:2" x14ac:dyDescent="0.25">
      <c r="A16502" t="s">
        <v>40512</v>
      </c>
      <c r="B16502" t="s">
        <v>40513</v>
      </c>
    </row>
    <row r="16503" spans="1:2" x14ac:dyDescent="0.25">
      <c r="A16503" t="s">
        <v>30104</v>
      </c>
      <c r="B16503" t="s">
        <v>30105</v>
      </c>
    </row>
    <row r="16504" spans="1:2" x14ac:dyDescent="0.25">
      <c r="A16504" t="s">
        <v>30106</v>
      </c>
      <c r="B16504" t="s">
        <v>30107</v>
      </c>
    </row>
    <row r="16505" spans="1:2" x14ac:dyDescent="0.25">
      <c r="A16505" t="s">
        <v>30108</v>
      </c>
      <c r="B16505" t="s">
        <v>30109</v>
      </c>
    </row>
    <row r="16506" spans="1:2" x14ac:dyDescent="0.25">
      <c r="A16506" t="s">
        <v>30079</v>
      </c>
      <c r="B16506" t="s">
        <v>30080</v>
      </c>
    </row>
    <row r="16507" spans="1:2" x14ac:dyDescent="0.25">
      <c r="A16507" t="s">
        <v>30081</v>
      </c>
      <c r="B16507" t="s">
        <v>30080</v>
      </c>
    </row>
    <row r="16508" spans="1:2" x14ac:dyDescent="0.25">
      <c r="A16508" t="s">
        <v>30082</v>
      </c>
      <c r="B16508" t="s">
        <v>30083</v>
      </c>
    </row>
    <row r="16509" spans="1:2" x14ac:dyDescent="0.25">
      <c r="A16509" t="s">
        <v>30084</v>
      </c>
      <c r="B16509" t="s">
        <v>30085</v>
      </c>
    </row>
    <row r="16510" spans="1:2" x14ac:dyDescent="0.25">
      <c r="A16510" t="s">
        <v>30086</v>
      </c>
      <c r="B16510" t="s">
        <v>30087</v>
      </c>
    </row>
    <row r="16511" spans="1:2" x14ac:dyDescent="0.25">
      <c r="A16511" t="s">
        <v>30088</v>
      </c>
      <c r="B16511" t="s">
        <v>30089</v>
      </c>
    </row>
    <row r="16512" spans="1:2" x14ac:dyDescent="0.25">
      <c r="A16512" t="s">
        <v>30090</v>
      </c>
      <c r="B16512" t="s">
        <v>30091</v>
      </c>
    </row>
    <row r="16513" spans="1:2" x14ac:dyDescent="0.25">
      <c r="A16513" t="s">
        <v>30092</v>
      </c>
      <c r="B16513" t="s">
        <v>30093</v>
      </c>
    </row>
    <row r="16514" spans="1:2" x14ac:dyDescent="0.25">
      <c r="A16514" t="s">
        <v>30094</v>
      </c>
      <c r="B16514" t="s">
        <v>23274</v>
      </c>
    </row>
    <row r="16515" spans="1:2" x14ac:dyDescent="0.25">
      <c r="A16515" t="s">
        <v>30095</v>
      </c>
      <c r="B16515" t="s">
        <v>30096</v>
      </c>
    </row>
    <row r="16516" spans="1:2" x14ac:dyDescent="0.25">
      <c r="A16516" t="s">
        <v>30097</v>
      </c>
      <c r="B16516" t="s">
        <v>30098</v>
      </c>
    </row>
    <row r="16517" spans="1:2" x14ac:dyDescent="0.25">
      <c r="A16517" t="s">
        <v>30099</v>
      </c>
      <c r="B16517" t="s">
        <v>30100</v>
      </c>
    </row>
    <row r="16518" spans="1:2" x14ac:dyDescent="0.25">
      <c r="A16518" t="s">
        <v>30101</v>
      </c>
      <c r="B16518" t="s">
        <v>30102</v>
      </c>
    </row>
    <row r="16519" spans="1:2" x14ac:dyDescent="0.25">
      <c r="A16519" t="s">
        <v>40514</v>
      </c>
      <c r="B16519" t="s">
        <v>40515</v>
      </c>
    </row>
    <row r="16520" spans="1:2" x14ac:dyDescent="0.25">
      <c r="A16520" t="s">
        <v>30103</v>
      </c>
      <c r="B16520" t="s">
        <v>40516</v>
      </c>
    </row>
    <row r="16521" spans="1:2" x14ac:dyDescent="0.25">
      <c r="A16521" t="s">
        <v>30134</v>
      </c>
      <c r="B16521" t="s">
        <v>30135</v>
      </c>
    </row>
    <row r="16522" spans="1:2" x14ac:dyDescent="0.25">
      <c r="A16522" t="s">
        <v>30136</v>
      </c>
      <c r="B16522" t="s">
        <v>30137</v>
      </c>
    </row>
    <row r="16523" spans="1:2" x14ac:dyDescent="0.25">
      <c r="A16523" t="s">
        <v>30138</v>
      </c>
      <c r="B16523" t="s">
        <v>12818</v>
      </c>
    </row>
    <row r="16524" spans="1:2" x14ac:dyDescent="0.25">
      <c r="A16524" t="s">
        <v>30110</v>
      </c>
      <c r="B16524" t="s">
        <v>3184</v>
      </c>
    </row>
    <row r="16525" spans="1:2" x14ac:dyDescent="0.25">
      <c r="A16525" t="s">
        <v>30111</v>
      </c>
      <c r="B16525" t="s">
        <v>30112</v>
      </c>
    </row>
    <row r="16526" spans="1:2" x14ac:dyDescent="0.25">
      <c r="A16526" t="s">
        <v>30113</v>
      </c>
      <c r="B16526" t="s">
        <v>30114</v>
      </c>
    </row>
    <row r="16527" spans="1:2" x14ac:dyDescent="0.25">
      <c r="A16527" t="s">
        <v>30115</v>
      </c>
      <c r="B16527" t="s">
        <v>30116</v>
      </c>
    </row>
    <row r="16528" spans="1:2" x14ac:dyDescent="0.25">
      <c r="A16528" t="s">
        <v>30117</v>
      </c>
      <c r="B16528" t="s">
        <v>30118</v>
      </c>
    </row>
    <row r="16529" spans="1:2" x14ac:dyDescent="0.25">
      <c r="A16529" t="s">
        <v>30119</v>
      </c>
      <c r="B16529" t="s">
        <v>30120</v>
      </c>
    </row>
    <row r="16530" spans="1:2" x14ac:dyDescent="0.25">
      <c r="A16530" t="s">
        <v>30121</v>
      </c>
      <c r="B16530" t="s">
        <v>23436</v>
      </c>
    </row>
    <row r="16531" spans="1:2" x14ac:dyDescent="0.25">
      <c r="A16531" t="s">
        <v>30122</v>
      </c>
      <c r="B16531" t="s">
        <v>30123</v>
      </c>
    </row>
    <row r="16532" spans="1:2" x14ac:dyDescent="0.25">
      <c r="A16532" t="s">
        <v>30124</v>
      </c>
      <c r="B16532" t="s">
        <v>30125</v>
      </c>
    </row>
    <row r="16533" spans="1:2" x14ac:dyDescent="0.25">
      <c r="A16533" t="s">
        <v>30126</v>
      </c>
      <c r="B16533" t="s">
        <v>30127</v>
      </c>
    </row>
    <row r="16534" spans="1:2" x14ac:dyDescent="0.25">
      <c r="A16534" t="s">
        <v>30128</v>
      </c>
      <c r="B16534" t="s">
        <v>30129</v>
      </c>
    </row>
    <row r="16535" spans="1:2" x14ac:dyDescent="0.25">
      <c r="A16535" t="s">
        <v>30130</v>
      </c>
      <c r="B16535" t="s">
        <v>30131</v>
      </c>
    </row>
    <row r="16536" spans="1:2" x14ac:dyDescent="0.25">
      <c r="A16536" t="s">
        <v>30132</v>
      </c>
      <c r="B16536" t="s">
        <v>30133</v>
      </c>
    </row>
    <row r="16537" spans="1:2" x14ac:dyDescent="0.25">
      <c r="A16537" t="s">
        <v>40517</v>
      </c>
      <c r="B16537" t="s">
        <v>40518</v>
      </c>
    </row>
    <row r="16538" spans="1:2" x14ac:dyDescent="0.25">
      <c r="A16538" t="s">
        <v>30187</v>
      </c>
      <c r="B16538" t="s">
        <v>30188</v>
      </c>
    </row>
    <row r="16539" spans="1:2" x14ac:dyDescent="0.25">
      <c r="A16539" t="s">
        <v>30189</v>
      </c>
      <c r="B16539" t="s">
        <v>30190</v>
      </c>
    </row>
    <row r="16540" spans="1:2" x14ac:dyDescent="0.25">
      <c r="A16540" t="s">
        <v>30191</v>
      </c>
      <c r="B16540" t="s">
        <v>25852</v>
      </c>
    </row>
    <row r="16541" spans="1:2" x14ac:dyDescent="0.25">
      <c r="A16541" t="s">
        <v>30139</v>
      </c>
      <c r="B16541" t="s">
        <v>2265</v>
      </c>
    </row>
    <row r="16542" spans="1:2" x14ac:dyDescent="0.25">
      <c r="A16542" t="s">
        <v>30140</v>
      </c>
      <c r="B16542" t="s">
        <v>30141</v>
      </c>
    </row>
    <row r="16543" spans="1:2" x14ac:dyDescent="0.25">
      <c r="A16543" t="s">
        <v>30142</v>
      </c>
      <c r="B16543" t="s">
        <v>15119</v>
      </c>
    </row>
    <row r="16544" spans="1:2" x14ac:dyDescent="0.25">
      <c r="A16544" t="s">
        <v>30143</v>
      </c>
      <c r="B16544" t="s">
        <v>30144</v>
      </c>
    </row>
    <row r="16545" spans="1:2" x14ac:dyDescent="0.25">
      <c r="A16545" t="s">
        <v>30145</v>
      </c>
      <c r="B16545" t="s">
        <v>30146</v>
      </c>
    </row>
    <row r="16546" spans="1:2" x14ac:dyDescent="0.25">
      <c r="A16546" t="s">
        <v>30147</v>
      </c>
      <c r="B16546" t="s">
        <v>30148</v>
      </c>
    </row>
    <row r="16547" spans="1:2" x14ac:dyDescent="0.25">
      <c r="A16547" t="s">
        <v>30149</v>
      </c>
      <c r="B16547" t="s">
        <v>15863</v>
      </c>
    </row>
    <row r="16548" spans="1:2" x14ac:dyDescent="0.25">
      <c r="A16548" t="s">
        <v>30150</v>
      </c>
      <c r="B16548" t="s">
        <v>29235</v>
      </c>
    </row>
    <row r="16549" spans="1:2" x14ac:dyDescent="0.25">
      <c r="A16549" t="s">
        <v>30151</v>
      </c>
      <c r="B16549" t="s">
        <v>30152</v>
      </c>
    </row>
    <row r="16550" spans="1:2" x14ac:dyDescent="0.25">
      <c r="A16550" t="s">
        <v>30153</v>
      </c>
      <c r="B16550" t="s">
        <v>26940</v>
      </c>
    </row>
    <row r="16551" spans="1:2" x14ac:dyDescent="0.25">
      <c r="A16551" t="s">
        <v>30154</v>
      </c>
      <c r="B16551" t="s">
        <v>30155</v>
      </c>
    </row>
    <row r="16552" spans="1:2" x14ac:dyDescent="0.25">
      <c r="A16552" t="s">
        <v>30156</v>
      </c>
      <c r="B16552" t="s">
        <v>30157</v>
      </c>
    </row>
    <row r="16553" spans="1:2" x14ac:dyDescent="0.25">
      <c r="A16553" t="s">
        <v>30158</v>
      </c>
      <c r="B16553" t="s">
        <v>30159</v>
      </c>
    </row>
    <row r="16554" spans="1:2" x14ac:dyDescent="0.25">
      <c r="A16554" t="s">
        <v>30160</v>
      </c>
      <c r="B16554" t="s">
        <v>30161</v>
      </c>
    </row>
    <row r="16555" spans="1:2" x14ac:dyDescent="0.25">
      <c r="A16555" t="s">
        <v>30162</v>
      </c>
      <c r="B16555" t="s">
        <v>30163</v>
      </c>
    </row>
    <row r="16556" spans="1:2" x14ac:dyDescent="0.25">
      <c r="A16556" t="s">
        <v>30164</v>
      </c>
      <c r="B16556" t="s">
        <v>30165</v>
      </c>
    </row>
    <row r="16557" spans="1:2" x14ac:dyDescent="0.25">
      <c r="A16557" t="s">
        <v>30166</v>
      </c>
      <c r="B16557" t="s">
        <v>16784</v>
      </c>
    </row>
    <row r="16558" spans="1:2" x14ac:dyDescent="0.25">
      <c r="A16558" t="s">
        <v>30167</v>
      </c>
      <c r="B16558" t="s">
        <v>30168</v>
      </c>
    </row>
    <row r="16559" spans="1:2" x14ac:dyDescent="0.25">
      <c r="A16559" t="s">
        <v>30169</v>
      </c>
      <c r="B16559" t="s">
        <v>30170</v>
      </c>
    </row>
    <row r="16560" spans="1:2" x14ac:dyDescent="0.25">
      <c r="A16560" t="s">
        <v>30171</v>
      </c>
      <c r="B16560" t="s">
        <v>11739</v>
      </c>
    </row>
    <row r="16561" spans="1:2" x14ac:dyDescent="0.25">
      <c r="A16561" t="s">
        <v>30172</v>
      </c>
      <c r="B16561" t="s">
        <v>30173</v>
      </c>
    </row>
    <row r="16562" spans="1:2" x14ac:dyDescent="0.25">
      <c r="A16562" t="s">
        <v>30174</v>
      </c>
      <c r="B16562" t="s">
        <v>30175</v>
      </c>
    </row>
    <row r="16563" spans="1:2" x14ac:dyDescent="0.25">
      <c r="A16563" t="s">
        <v>30176</v>
      </c>
      <c r="B16563" t="s">
        <v>30177</v>
      </c>
    </row>
    <row r="16564" spans="1:2" x14ac:dyDescent="0.25">
      <c r="A16564" t="s">
        <v>30178</v>
      </c>
      <c r="B16564" t="s">
        <v>23348</v>
      </c>
    </row>
    <row r="16565" spans="1:2" x14ac:dyDescent="0.25">
      <c r="A16565" t="s">
        <v>30179</v>
      </c>
      <c r="B16565" t="s">
        <v>17364</v>
      </c>
    </row>
    <row r="16566" spans="1:2" x14ac:dyDescent="0.25">
      <c r="A16566" t="s">
        <v>30180</v>
      </c>
      <c r="B16566" t="s">
        <v>30181</v>
      </c>
    </row>
    <row r="16567" spans="1:2" x14ac:dyDescent="0.25">
      <c r="A16567" t="s">
        <v>30182</v>
      </c>
      <c r="B16567" t="s">
        <v>18637</v>
      </c>
    </row>
    <row r="16568" spans="1:2" x14ac:dyDescent="0.25">
      <c r="A16568" t="s">
        <v>30183</v>
      </c>
      <c r="B16568" t="s">
        <v>30184</v>
      </c>
    </row>
    <row r="16569" spans="1:2" x14ac:dyDescent="0.25">
      <c r="A16569" t="s">
        <v>30185</v>
      </c>
      <c r="B16569" t="s">
        <v>30186</v>
      </c>
    </row>
    <row r="16570" spans="1:2" x14ac:dyDescent="0.25">
      <c r="A16570" t="s">
        <v>30545</v>
      </c>
      <c r="B16570" t="s">
        <v>30546</v>
      </c>
    </row>
    <row r="16571" spans="1:2" x14ac:dyDescent="0.25">
      <c r="A16571" t="s">
        <v>30218</v>
      </c>
      <c r="B16571" t="s">
        <v>30219</v>
      </c>
    </row>
    <row r="16572" spans="1:2" x14ac:dyDescent="0.25">
      <c r="A16572" t="s">
        <v>30220</v>
      </c>
      <c r="B16572" t="s">
        <v>30221</v>
      </c>
    </row>
    <row r="16573" spans="1:2" x14ac:dyDescent="0.25">
      <c r="A16573" t="s">
        <v>30222</v>
      </c>
      <c r="B16573" t="s">
        <v>12820</v>
      </c>
    </row>
    <row r="16574" spans="1:2" x14ac:dyDescent="0.25">
      <c r="A16574" t="s">
        <v>30194</v>
      </c>
      <c r="B16574" t="s">
        <v>2820</v>
      </c>
    </row>
    <row r="16575" spans="1:2" x14ac:dyDescent="0.25">
      <c r="A16575" t="s">
        <v>30195</v>
      </c>
      <c r="B16575" t="s">
        <v>30196</v>
      </c>
    </row>
    <row r="16576" spans="1:2" x14ac:dyDescent="0.25">
      <c r="A16576" t="s">
        <v>30197</v>
      </c>
      <c r="B16576" t="s">
        <v>6302</v>
      </c>
    </row>
    <row r="16577" spans="1:2" x14ac:dyDescent="0.25">
      <c r="A16577" t="s">
        <v>30198</v>
      </c>
      <c r="B16577" t="s">
        <v>30199</v>
      </c>
    </row>
    <row r="16578" spans="1:2" x14ac:dyDescent="0.25">
      <c r="A16578" t="s">
        <v>30200</v>
      </c>
      <c r="B16578" t="s">
        <v>30201</v>
      </c>
    </row>
    <row r="16579" spans="1:2" x14ac:dyDescent="0.25">
      <c r="A16579" t="s">
        <v>30202</v>
      </c>
      <c r="B16579" t="s">
        <v>30203</v>
      </c>
    </row>
    <row r="16580" spans="1:2" x14ac:dyDescent="0.25">
      <c r="A16580" t="s">
        <v>30204</v>
      </c>
      <c r="B16580" t="s">
        <v>30205</v>
      </c>
    </row>
    <row r="16581" spans="1:2" x14ac:dyDescent="0.25">
      <c r="A16581" t="s">
        <v>30206</v>
      </c>
      <c r="B16581" t="s">
        <v>30207</v>
      </c>
    </row>
    <row r="16582" spans="1:2" x14ac:dyDescent="0.25">
      <c r="A16582" t="s">
        <v>30208</v>
      </c>
      <c r="B16582" t="s">
        <v>30209</v>
      </c>
    </row>
    <row r="16583" spans="1:2" x14ac:dyDescent="0.25">
      <c r="A16583" t="s">
        <v>30210</v>
      </c>
      <c r="B16583" t="s">
        <v>23953</v>
      </c>
    </row>
    <row r="16584" spans="1:2" x14ac:dyDescent="0.25">
      <c r="A16584" t="s">
        <v>30211</v>
      </c>
      <c r="B16584" t="s">
        <v>30212</v>
      </c>
    </row>
    <row r="16585" spans="1:2" x14ac:dyDescent="0.25">
      <c r="A16585" t="s">
        <v>30213</v>
      </c>
      <c r="B16585" t="s">
        <v>23272</v>
      </c>
    </row>
    <row r="16586" spans="1:2" x14ac:dyDescent="0.25">
      <c r="A16586" t="s">
        <v>30214</v>
      </c>
      <c r="B16586" t="s">
        <v>30215</v>
      </c>
    </row>
    <row r="16587" spans="1:2" x14ac:dyDescent="0.25">
      <c r="A16587" t="s">
        <v>30216</v>
      </c>
      <c r="B16587" t="s">
        <v>30217</v>
      </c>
    </row>
    <row r="16588" spans="1:2" x14ac:dyDescent="0.25">
      <c r="A16588" t="s">
        <v>30265</v>
      </c>
      <c r="B16588" t="s">
        <v>30266</v>
      </c>
    </row>
    <row r="16589" spans="1:2" x14ac:dyDescent="0.25">
      <c r="A16589" t="s">
        <v>30267</v>
      </c>
      <c r="B16589" t="s">
        <v>30268</v>
      </c>
    </row>
    <row r="16590" spans="1:2" x14ac:dyDescent="0.25">
      <c r="A16590" t="s">
        <v>30269</v>
      </c>
      <c r="B16590" t="s">
        <v>13914</v>
      </c>
    </row>
    <row r="16591" spans="1:2" x14ac:dyDescent="0.25">
      <c r="A16591" t="s">
        <v>30223</v>
      </c>
      <c r="B16591" t="s">
        <v>11008</v>
      </c>
    </row>
    <row r="16592" spans="1:2" x14ac:dyDescent="0.25">
      <c r="A16592" t="s">
        <v>30224</v>
      </c>
      <c r="B16592" t="s">
        <v>2601</v>
      </c>
    </row>
    <row r="16593" spans="1:2" x14ac:dyDescent="0.25">
      <c r="A16593" t="s">
        <v>30225</v>
      </c>
      <c r="B16593" t="s">
        <v>2989</v>
      </c>
    </row>
    <row r="16594" spans="1:2" x14ac:dyDescent="0.25">
      <c r="A16594" t="s">
        <v>30226</v>
      </c>
      <c r="B16594" t="s">
        <v>30227</v>
      </c>
    </row>
    <row r="16595" spans="1:2" x14ac:dyDescent="0.25">
      <c r="A16595" t="s">
        <v>30228</v>
      </c>
      <c r="B16595" t="s">
        <v>30229</v>
      </c>
    </row>
    <row r="16596" spans="1:2" x14ac:dyDescent="0.25">
      <c r="A16596" t="s">
        <v>30230</v>
      </c>
      <c r="B16596" t="s">
        <v>30231</v>
      </c>
    </row>
    <row r="16597" spans="1:2" x14ac:dyDescent="0.25">
      <c r="A16597" t="s">
        <v>30232</v>
      </c>
      <c r="B16597" t="s">
        <v>30233</v>
      </c>
    </row>
    <row r="16598" spans="1:2" x14ac:dyDescent="0.25">
      <c r="A16598" t="s">
        <v>30234</v>
      </c>
      <c r="B16598" t="s">
        <v>26638</v>
      </c>
    </row>
    <row r="16599" spans="1:2" x14ac:dyDescent="0.25">
      <c r="A16599" t="s">
        <v>30235</v>
      </c>
      <c r="B16599" t="s">
        <v>30236</v>
      </c>
    </row>
    <row r="16600" spans="1:2" x14ac:dyDescent="0.25">
      <c r="A16600" t="s">
        <v>30237</v>
      </c>
      <c r="B16600" t="s">
        <v>30238</v>
      </c>
    </row>
    <row r="16601" spans="1:2" x14ac:dyDescent="0.25">
      <c r="A16601" t="s">
        <v>30239</v>
      </c>
      <c r="B16601" t="s">
        <v>30240</v>
      </c>
    </row>
    <row r="16602" spans="1:2" x14ac:dyDescent="0.25">
      <c r="A16602" t="s">
        <v>30241</v>
      </c>
      <c r="B16602" t="s">
        <v>30242</v>
      </c>
    </row>
    <row r="16603" spans="1:2" x14ac:dyDescent="0.25">
      <c r="A16603" t="s">
        <v>30243</v>
      </c>
      <c r="B16603" t="s">
        <v>30244</v>
      </c>
    </row>
    <row r="16604" spans="1:2" x14ac:dyDescent="0.25">
      <c r="A16604" t="s">
        <v>30245</v>
      </c>
      <c r="B16604" t="s">
        <v>29755</v>
      </c>
    </row>
    <row r="16605" spans="1:2" x14ac:dyDescent="0.25">
      <c r="A16605" t="s">
        <v>30246</v>
      </c>
      <c r="B16605" t="s">
        <v>30247</v>
      </c>
    </row>
    <row r="16606" spans="1:2" x14ac:dyDescent="0.25">
      <c r="A16606" t="s">
        <v>30248</v>
      </c>
      <c r="B16606" t="s">
        <v>30249</v>
      </c>
    </row>
    <row r="16607" spans="1:2" x14ac:dyDescent="0.25">
      <c r="A16607" t="s">
        <v>30250</v>
      </c>
      <c r="B16607" t="s">
        <v>30251</v>
      </c>
    </row>
    <row r="16608" spans="1:2" x14ac:dyDescent="0.25">
      <c r="A16608" t="s">
        <v>30252</v>
      </c>
      <c r="B16608" t="s">
        <v>30253</v>
      </c>
    </row>
    <row r="16609" spans="1:2" x14ac:dyDescent="0.25">
      <c r="A16609" t="s">
        <v>30254</v>
      </c>
      <c r="B16609" t="s">
        <v>30255</v>
      </c>
    </row>
    <row r="16610" spans="1:2" x14ac:dyDescent="0.25">
      <c r="A16610" t="s">
        <v>30256</v>
      </c>
      <c r="B16610" t="s">
        <v>2256</v>
      </c>
    </row>
    <row r="16611" spans="1:2" x14ac:dyDescent="0.25">
      <c r="A16611" t="s">
        <v>30257</v>
      </c>
      <c r="B16611" t="s">
        <v>30258</v>
      </c>
    </row>
    <row r="16612" spans="1:2" x14ac:dyDescent="0.25">
      <c r="A16612" t="s">
        <v>30259</v>
      </c>
      <c r="B16612" t="s">
        <v>30260</v>
      </c>
    </row>
    <row r="16613" spans="1:2" x14ac:dyDescent="0.25">
      <c r="A16613" t="s">
        <v>30261</v>
      </c>
      <c r="B16613" t="s">
        <v>30262</v>
      </c>
    </row>
    <row r="16614" spans="1:2" x14ac:dyDescent="0.25">
      <c r="A16614" t="s">
        <v>30263</v>
      </c>
      <c r="B16614" t="s">
        <v>30264</v>
      </c>
    </row>
    <row r="16615" spans="1:2" x14ac:dyDescent="0.25">
      <c r="A16615" t="s">
        <v>40519</v>
      </c>
      <c r="B16615" t="s">
        <v>40520</v>
      </c>
    </row>
    <row r="16616" spans="1:2" x14ac:dyDescent="0.25">
      <c r="A16616" t="s">
        <v>30319</v>
      </c>
      <c r="B16616" t="s">
        <v>30320</v>
      </c>
    </row>
    <row r="16617" spans="1:2" x14ac:dyDescent="0.25">
      <c r="A16617" t="s">
        <v>30321</v>
      </c>
      <c r="B16617" t="s">
        <v>30322</v>
      </c>
    </row>
    <row r="16618" spans="1:2" x14ac:dyDescent="0.25">
      <c r="A16618" t="s">
        <v>30323</v>
      </c>
      <c r="B16618" t="s">
        <v>30324</v>
      </c>
    </row>
    <row r="16619" spans="1:2" x14ac:dyDescent="0.25">
      <c r="A16619" t="s">
        <v>30270</v>
      </c>
      <c r="B16619" t="s">
        <v>30271</v>
      </c>
    </row>
    <row r="16620" spans="1:2" x14ac:dyDescent="0.25">
      <c r="A16620" t="s">
        <v>30272</v>
      </c>
      <c r="B16620" t="s">
        <v>30273</v>
      </c>
    </row>
    <row r="16621" spans="1:2" x14ac:dyDescent="0.25">
      <c r="A16621" t="s">
        <v>30274</v>
      </c>
      <c r="B16621" t="s">
        <v>3071</v>
      </c>
    </row>
    <row r="16622" spans="1:2" x14ac:dyDescent="0.25">
      <c r="A16622" t="s">
        <v>30275</v>
      </c>
      <c r="B16622" t="s">
        <v>30276</v>
      </c>
    </row>
    <row r="16623" spans="1:2" x14ac:dyDescent="0.25">
      <c r="A16623" t="s">
        <v>30277</v>
      </c>
      <c r="B16623" t="s">
        <v>30278</v>
      </c>
    </row>
    <row r="16624" spans="1:2" x14ac:dyDescent="0.25">
      <c r="A16624" t="s">
        <v>30279</v>
      </c>
      <c r="B16624" t="s">
        <v>5856</v>
      </c>
    </row>
    <row r="16625" spans="1:2" x14ac:dyDescent="0.25">
      <c r="A16625" t="s">
        <v>30280</v>
      </c>
      <c r="B16625" t="s">
        <v>30281</v>
      </c>
    </row>
    <row r="16626" spans="1:2" x14ac:dyDescent="0.25">
      <c r="A16626" t="s">
        <v>30282</v>
      </c>
      <c r="B16626" t="s">
        <v>30283</v>
      </c>
    </row>
    <row r="16627" spans="1:2" x14ac:dyDescent="0.25">
      <c r="A16627" t="s">
        <v>30284</v>
      </c>
      <c r="B16627" t="s">
        <v>29851</v>
      </c>
    </row>
    <row r="16628" spans="1:2" x14ac:dyDescent="0.25">
      <c r="A16628" t="s">
        <v>30285</v>
      </c>
      <c r="B16628" t="s">
        <v>30286</v>
      </c>
    </row>
    <row r="16629" spans="1:2" x14ac:dyDescent="0.25">
      <c r="A16629" t="s">
        <v>30287</v>
      </c>
      <c r="B16629" t="s">
        <v>30288</v>
      </c>
    </row>
    <row r="16630" spans="1:2" x14ac:dyDescent="0.25">
      <c r="A16630" t="s">
        <v>30289</v>
      </c>
      <c r="B16630" t="s">
        <v>30290</v>
      </c>
    </row>
    <row r="16631" spans="1:2" x14ac:dyDescent="0.25">
      <c r="A16631" t="s">
        <v>30291</v>
      </c>
      <c r="B16631" t="s">
        <v>13750</v>
      </c>
    </row>
    <row r="16632" spans="1:2" x14ac:dyDescent="0.25">
      <c r="A16632" t="s">
        <v>30292</v>
      </c>
      <c r="B16632" t="s">
        <v>30293</v>
      </c>
    </row>
    <row r="16633" spans="1:2" x14ac:dyDescent="0.25">
      <c r="A16633" t="s">
        <v>30294</v>
      </c>
      <c r="B16633" t="s">
        <v>14008</v>
      </c>
    </row>
    <row r="16634" spans="1:2" x14ac:dyDescent="0.25">
      <c r="A16634" t="s">
        <v>30295</v>
      </c>
      <c r="B16634" t="s">
        <v>30296</v>
      </c>
    </row>
    <row r="16635" spans="1:2" x14ac:dyDescent="0.25">
      <c r="A16635" t="s">
        <v>30297</v>
      </c>
      <c r="B16635" t="s">
        <v>15731</v>
      </c>
    </row>
    <row r="16636" spans="1:2" x14ac:dyDescent="0.25">
      <c r="A16636" t="s">
        <v>30298</v>
      </c>
      <c r="B16636" t="s">
        <v>30299</v>
      </c>
    </row>
    <row r="16637" spans="1:2" x14ac:dyDescent="0.25">
      <c r="A16637" t="s">
        <v>30300</v>
      </c>
      <c r="B16637" t="s">
        <v>30301</v>
      </c>
    </row>
    <row r="16638" spans="1:2" x14ac:dyDescent="0.25">
      <c r="A16638" t="s">
        <v>30302</v>
      </c>
      <c r="B16638" t="s">
        <v>11162</v>
      </c>
    </row>
    <row r="16639" spans="1:2" x14ac:dyDescent="0.25">
      <c r="A16639" t="s">
        <v>30303</v>
      </c>
      <c r="B16639" t="s">
        <v>30304</v>
      </c>
    </row>
    <row r="16640" spans="1:2" x14ac:dyDescent="0.25">
      <c r="A16640" t="s">
        <v>30305</v>
      </c>
      <c r="B16640" t="s">
        <v>1861</v>
      </c>
    </row>
    <row r="16641" spans="1:2" x14ac:dyDescent="0.25">
      <c r="A16641" t="s">
        <v>30306</v>
      </c>
      <c r="B16641" t="s">
        <v>30307</v>
      </c>
    </row>
    <row r="16642" spans="1:2" x14ac:dyDescent="0.25">
      <c r="A16642" t="s">
        <v>30308</v>
      </c>
      <c r="B16642" t="s">
        <v>30309</v>
      </c>
    </row>
    <row r="16643" spans="1:2" x14ac:dyDescent="0.25">
      <c r="A16643" t="s">
        <v>30310</v>
      </c>
      <c r="B16643" t="s">
        <v>30271</v>
      </c>
    </row>
    <row r="16644" spans="1:2" x14ac:dyDescent="0.25">
      <c r="A16644" t="s">
        <v>30311</v>
      </c>
      <c r="B16644" t="s">
        <v>30312</v>
      </c>
    </row>
    <row r="16645" spans="1:2" x14ac:dyDescent="0.25">
      <c r="A16645" t="s">
        <v>30313</v>
      </c>
      <c r="B16645" t="s">
        <v>30314</v>
      </c>
    </row>
    <row r="16646" spans="1:2" x14ac:dyDescent="0.25">
      <c r="A16646" t="s">
        <v>30315</v>
      </c>
      <c r="B16646" t="s">
        <v>30316</v>
      </c>
    </row>
    <row r="16647" spans="1:2" x14ac:dyDescent="0.25">
      <c r="A16647" t="s">
        <v>30317</v>
      </c>
      <c r="B16647" t="s">
        <v>30318</v>
      </c>
    </row>
    <row r="16648" spans="1:2" x14ac:dyDescent="0.25">
      <c r="A16648" t="s">
        <v>30405</v>
      </c>
      <c r="B16648" t="s">
        <v>30406</v>
      </c>
    </row>
    <row r="16649" spans="1:2" x14ac:dyDescent="0.25">
      <c r="A16649" t="s">
        <v>30407</v>
      </c>
      <c r="B16649" t="s">
        <v>30408</v>
      </c>
    </row>
    <row r="16650" spans="1:2" x14ac:dyDescent="0.25">
      <c r="A16650" t="s">
        <v>30409</v>
      </c>
      <c r="B16650" t="s">
        <v>12830</v>
      </c>
    </row>
    <row r="16651" spans="1:2" x14ac:dyDescent="0.25">
      <c r="A16651" t="s">
        <v>30325</v>
      </c>
      <c r="B16651" t="s">
        <v>9956</v>
      </c>
    </row>
    <row r="16652" spans="1:2" x14ac:dyDescent="0.25">
      <c r="A16652" t="s">
        <v>30326</v>
      </c>
      <c r="B16652" t="s">
        <v>30327</v>
      </c>
    </row>
    <row r="16653" spans="1:2" x14ac:dyDescent="0.25">
      <c r="A16653" t="s">
        <v>30328</v>
      </c>
      <c r="B16653" t="s">
        <v>29365</v>
      </c>
    </row>
    <row r="16654" spans="1:2" x14ac:dyDescent="0.25">
      <c r="A16654" t="s">
        <v>30329</v>
      </c>
      <c r="B16654" t="s">
        <v>20014</v>
      </c>
    </row>
    <row r="16655" spans="1:2" x14ac:dyDescent="0.25">
      <c r="A16655" t="s">
        <v>30330</v>
      </c>
      <c r="B16655" t="s">
        <v>8805</v>
      </c>
    </row>
    <row r="16656" spans="1:2" x14ac:dyDescent="0.25">
      <c r="A16656" t="s">
        <v>30331</v>
      </c>
      <c r="B16656" t="s">
        <v>30332</v>
      </c>
    </row>
    <row r="16657" spans="1:2" x14ac:dyDescent="0.25">
      <c r="A16657" t="s">
        <v>30333</v>
      </c>
      <c r="B16657" t="s">
        <v>30334</v>
      </c>
    </row>
    <row r="16658" spans="1:2" x14ac:dyDescent="0.25">
      <c r="A16658" t="s">
        <v>30335</v>
      </c>
      <c r="B16658" t="s">
        <v>30336</v>
      </c>
    </row>
    <row r="16659" spans="1:2" x14ac:dyDescent="0.25">
      <c r="A16659" t="s">
        <v>30337</v>
      </c>
      <c r="B16659" t="s">
        <v>30338</v>
      </c>
    </row>
    <row r="16660" spans="1:2" x14ac:dyDescent="0.25">
      <c r="A16660" t="s">
        <v>30339</v>
      </c>
      <c r="B16660" t="s">
        <v>30340</v>
      </c>
    </row>
    <row r="16661" spans="1:2" x14ac:dyDescent="0.25">
      <c r="A16661" t="s">
        <v>30341</v>
      </c>
      <c r="B16661" t="s">
        <v>30342</v>
      </c>
    </row>
    <row r="16662" spans="1:2" x14ac:dyDescent="0.25">
      <c r="A16662" t="s">
        <v>30343</v>
      </c>
      <c r="B16662" t="s">
        <v>30344</v>
      </c>
    </row>
    <row r="16663" spans="1:2" x14ac:dyDescent="0.25">
      <c r="A16663" t="s">
        <v>30345</v>
      </c>
      <c r="B16663" t="s">
        <v>30346</v>
      </c>
    </row>
    <row r="16664" spans="1:2" x14ac:dyDescent="0.25">
      <c r="A16664" t="s">
        <v>30347</v>
      </c>
      <c r="B16664" t="s">
        <v>30348</v>
      </c>
    </row>
    <row r="16665" spans="1:2" x14ac:dyDescent="0.25">
      <c r="A16665" t="s">
        <v>30349</v>
      </c>
      <c r="B16665" t="s">
        <v>30350</v>
      </c>
    </row>
    <row r="16666" spans="1:2" x14ac:dyDescent="0.25">
      <c r="A16666" t="s">
        <v>30351</v>
      </c>
      <c r="B16666" t="s">
        <v>30352</v>
      </c>
    </row>
    <row r="16667" spans="1:2" x14ac:dyDescent="0.25">
      <c r="A16667" t="s">
        <v>30353</v>
      </c>
      <c r="B16667" t="s">
        <v>30354</v>
      </c>
    </row>
    <row r="16668" spans="1:2" x14ac:dyDescent="0.25">
      <c r="A16668" t="s">
        <v>30355</v>
      </c>
      <c r="B16668" t="s">
        <v>30356</v>
      </c>
    </row>
    <row r="16669" spans="1:2" x14ac:dyDescent="0.25">
      <c r="A16669" t="s">
        <v>30357</v>
      </c>
      <c r="B16669" t="s">
        <v>30358</v>
      </c>
    </row>
    <row r="16670" spans="1:2" x14ac:dyDescent="0.25">
      <c r="A16670" t="s">
        <v>30359</v>
      </c>
      <c r="B16670" t="s">
        <v>30360</v>
      </c>
    </row>
    <row r="16671" spans="1:2" x14ac:dyDescent="0.25">
      <c r="A16671" t="s">
        <v>30361</v>
      </c>
      <c r="B16671" t="s">
        <v>30362</v>
      </c>
    </row>
    <row r="16672" spans="1:2" x14ac:dyDescent="0.25">
      <c r="A16672" t="s">
        <v>30363</v>
      </c>
      <c r="B16672" t="s">
        <v>12120</v>
      </c>
    </row>
    <row r="16673" spans="1:2" x14ac:dyDescent="0.25">
      <c r="A16673" t="s">
        <v>30364</v>
      </c>
      <c r="B16673" t="s">
        <v>30365</v>
      </c>
    </row>
    <row r="16674" spans="1:2" x14ac:dyDescent="0.25">
      <c r="A16674" t="s">
        <v>30366</v>
      </c>
      <c r="B16674" t="s">
        <v>29658</v>
      </c>
    </row>
    <row r="16675" spans="1:2" x14ac:dyDescent="0.25">
      <c r="A16675" t="s">
        <v>30367</v>
      </c>
      <c r="B16675" t="s">
        <v>5685</v>
      </c>
    </row>
    <row r="16676" spans="1:2" x14ac:dyDescent="0.25">
      <c r="A16676" t="s">
        <v>30368</v>
      </c>
      <c r="B16676" t="s">
        <v>23842</v>
      </c>
    </row>
    <row r="16677" spans="1:2" x14ac:dyDescent="0.25">
      <c r="A16677" t="s">
        <v>30369</v>
      </c>
      <c r="B16677" t="s">
        <v>30370</v>
      </c>
    </row>
    <row r="16678" spans="1:2" x14ac:dyDescent="0.25">
      <c r="A16678" t="s">
        <v>30371</v>
      </c>
      <c r="B16678" t="s">
        <v>30372</v>
      </c>
    </row>
    <row r="16679" spans="1:2" x14ac:dyDescent="0.25">
      <c r="A16679" t="s">
        <v>30373</v>
      </c>
      <c r="B16679" t="s">
        <v>30374</v>
      </c>
    </row>
    <row r="16680" spans="1:2" x14ac:dyDescent="0.25">
      <c r="A16680" t="s">
        <v>30375</v>
      </c>
      <c r="B16680" t="s">
        <v>30376</v>
      </c>
    </row>
    <row r="16681" spans="1:2" x14ac:dyDescent="0.25">
      <c r="A16681" t="s">
        <v>30377</v>
      </c>
      <c r="B16681" t="s">
        <v>23144</v>
      </c>
    </row>
    <row r="16682" spans="1:2" x14ac:dyDescent="0.25">
      <c r="A16682" t="s">
        <v>30378</v>
      </c>
      <c r="B16682" t="s">
        <v>30379</v>
      </c>
    </row>
    <row r="16683" spans="1:2" x14ac:dyDescent="0.25">
      <c r="A16683" t="s">
        <v>30380</v>
      </c>
      <c r="B16683" t="s">
        <v>29727</v>
      </c>
    </row>
    <row r="16684" spans="1:2" x14ac:dyDescent="0.25">
      <c r="A16684" t="s">
        <v>30381</v>
      </c>
      <c r="B16684" t="s">
        <v>30382</v>
      </c>
    </row>
    <row r="16685" spans="1:2" x14ac:dyDescent="0.25">
      <c r="A16685" t="s">
        <v>30383</v>
      </c>
      <c r="B16685" t="s">
        <v>4576</v>
      </c>
    </row>
    <row r="16686" spans="1:2" x14ac:dyDescent="0.25">
      <c r="A16686" t="s">
        <v>30384</v>
      </c>
      <c r="B16686" t="s">
        <v>30385</v>
      </c>
    </row>
    <row r="16687" spans="1:2" x14ac:dyDescent="0.25">
      <c r="A16687" t="s">
        <v>30386</v>
      </c>
      <c r="B16687" t="s">
        <v>30387</v>
      </c>
    </row>
    <row r="16688" spans="1:2" x14ac:dyDescent="0.25">
      <c r="A16688" t="s">
        <v>30388</v>
      </c>
      <c r="B16688" t="s">
        <v>30389</v>
      </c>
    </row>
    <row r="16689" spans="1:2" x14ac:dyDescent="0.25">
      <c r="A16689" t="s">
        <v>30390</v>
      </c>
      <c r="B16689" t="s">
        <v>30391</v>
      </c>
    </row>
    <row r="16690" spans="1:2" x14ac:dyDescent="0.25">
      <c r="A16690" t="s">
        <v>30392</v>
      </c>
      <c r="B16690" t="s">
        <v>30393</v>
      </c>
    </row>
    <row r="16691" spans="1:2" x14ac:dyDescent="0.25">
      <c r="A16691" t="s">
        <v>30394</v>
      </c>
      <c r="B16691" t="s">
        <v>23688</v>
      </c>
    </row>
    <row r="16692" spans="1:2" x14ac:dyDescent="0.25">
      <c r="A16692" t="s">
        <v>30395</v>
      </c>
      <c r="B16692" t="s">
        <v>30396</v>
      </c>
    </row>
    <row r="16693" spans="1:2" x14ac:dyDescent="0.25">
      <c r="A16693" t="s">
        <v>30397</v>
      </c>
      <c r="B16693" t="s">
        <v>30398</v>
      </c>
    </row>
    <row r="16694" spans="1:2" x14ac:dyDescent="0.25">
      <c r="A16694" t="s">
        <v>30399</v>
      </c>
      <c r="B16694" t="s">
        <v>30400</v>
      </c>
    </row>
    <row r="16695" spans="1:2" x14ac:dyDescent="0.25">
      <c r="A16695" t="s">
        <v>30401</v>
      </c>
      <c r="B16695" t="s">
        <v>30402</v>
      </c>
    </row>
    <row r="16696" spans="1:2" x14ac:dyDescent="0.25">
      <c r="A16696" t="s">
        <v>30403</v>
      </c>
      <c r="B16696" t="s">
        <v>30404</v>
      </c>
    </row>
    <row r="16697" spans="1:2" x14ac:dyDescent="0.25">
      <c r="A16697" t="s">
        <v>40521</v>
      </c>
      <c r="B16697" t="s">
        <v>40522</v>
      </c>
    </row>
    <row r="16698" spans="1:2" x14ac:dyDescent="0.25">
      <c r="A16698" t="s">
        <v>30422</v>
      </c>
      <c r="B16698" t="s">
        <v>30423</v>
      </c>
    </row>
    <row r="16699" spans="1:2" x14ac:dyDescent="0.25">
      <c r="A16699" t="s">
        <v>30424</v>
      </c>
      <c r="B16699" t="s">
        <v>30425</v>
      </c>
    </row>
    <row r="16700" spans="1:2" x14ac:dyDescent="0.25">
      <c r="A16700" t="s">
        <v>30426</v>
      </c>
      <c r="B16700" t="s">
        <v>30427</v>
      </c>
    </row>
    <row r="16701" spans="1:2" x14ac:dyDescent="0.25">
      <c r="A16701" t="s">
        <v>30410</v>
      </c>
      <c r="B16701" t="s">
        <v>13146</v>
      </c>
    </row>
    <row r="16702" spans="1:2" x14ac:dyDescent="0.25">
      <c r="A16702" t="s">
        <v>30411</v>
      </c>
      <c r="B16702" t="s">
        <v>30412</v>
      </c>
    </row>
    <row r="16703" spans="1:2" x14ac:dyDescent="0.25">
      <c r="A16703" t="s">
        <v>30413</v>
      </c>
      <c r="B16703" t="s">
        <v>5616</v>
      </c>
    </row>
    <row r="16704" spans="1:2" x14ac:dyDescent="0.25">
      <c r="A16704" t="s">
        <v>30414</v>
      </c>
      <c r="B16704" t="s">
        <v>30415</v>
      </c>
    </row>
    <row r="16705" spans="1:2" x14ac:dyDescent="0.25">
      <c r="A16705" t="s">
        <v>30416</v>
      </c>
      <c r="B16705" t="s">
        <v>30417</v>
      </c>
    </row>
    <row r="16706" spans="1:2" x14ac:dyDescent="0.25">
      <c r="A16706" t="s">
        <v>30418</v>
      </c>
      <c r="B16706" t="s">
        <v>30419</v>
      </c>
    </row>
    <row r="16707" spans="1:2" x14ac:dyDescent="0.25">
      <c r="A16707" t="s">
        <v>30420</v>
      </c>
      <c r="B16707" t="s">
        <v>30421</v>
      </c>
    </row>
    <row r="16708" spans="1:2" x14ac:dyDescent="0.25">
      <c r="A16708" t="s">
        <v>40523</v>
      </c>
      <c r="B16708" t="s">
        <v>40524</v>
      </c>
    </row>
    <row r="16709" spans="1:2" x14ac:dyDescent="0.25">
      <c r="A16709" t="s">
        <v>30458</v>
      </c>
      <c r="B16709" t="s">
        <v>30459</v>
      </c>
    </row>
    <row r="16710" spans="1:2" x14ac:dyDescent="0.25">
      <c r="A16710" t="s">
        <v>30460</v>
      </c>
      <c r="B16710" t="s">
        <v>30461</v>
      </c>
    </row>
    <row r="16711" spans="1:2" x14ac:dyDescent="0.25">
      <c r="A16711" t="s">
        <v>30462</v>
      </c>
      <c r="B16711" t="s">
        <v>25871</v>
      </c>
    </row>
    <row r="16712" spans="1:2" x14ac:dyDescent="0.25">
      <c r="A16712" t="s">
        <v>30428</v>
      </c>
      <c r="B16712" t="s">
        <v>5731</v>
      </c>
    </row>
    <row r="16713" spans="1:2" x14ac:dyDescent="0.25">
      <c r="A16713" t="s">
        <v>30429</v>
      </c>
      <c r="B16713" t="s">
        <v>30430</v>
      </c>
    </row>
    <row r="16714" spans="1:2" x14ac:dyDescent="0.25">
      <c r="A16714" t="s">
        <v>30431</v>
      </c>
      <c r="B16714" t="s">
        <v>5731</v>
      </c>
    </row>
    <row r="16715" spans="1:2" x14ac:dyDescent="0.25">
      <c r="A16715" t="s">
        <v>30432</v>
      </c>
      <c r="B16715" t="s">
        <v>30433</v>
      </c>
    </row>
    <row r="16716" spans="1:2" x14ac:dyDescent="0.25">
      <c r="A16716" t="s">
        <v>30434</v>
      </c>
      <c r="B16716" t="s">
        <v>16084</v>
      </c>
    </row>
    <row r="16717" spans="1:2" x14ac:dyDescent="0.25">
      <c r="A16717" t="s">
        <v>30435</v>
      </c>
      <c r="B16717" t="s">
        <v>30436</v>
      </c>
    </row>
    <row r="16718" spans="1:2" x14ac:dyDescent="0.25">
      <c r="A16718" t="s">
        <v>30437</v>
      </c>
      <c r="B16718" t="s">
        <v>30438</v>
      </c>
    </row>
    <row r="16719" spans="1:2" x14ac:dyDescent="0.25">
      <c r="A16719" t="s">
        <v>30439</v>
      </c>
      <c r="B16719" t="s">
        <v>3532</v>
      </c>
    </row>
    <row r="16720" spans="1:2" x14ac:dyDescent="0.25">
      <c r="A16720" t="s">
        <v>30440</v>
      </c>
      <c r="B16720" t="s">
        <v>11126</v>
      </c>
    </row>
    <row r="16721" spans="1:2" x14ac:dyDescent="0.25">
      <c r="A16721" t="s">
        <v>30441</v>
      </c>
      <c r="B16721" t="s">
        <v>30442</v>
      </c>
    </row>
    <row r="16722" spans="1:2" x14ac:dyDescent="0.25">
      <c r="A16722" t="s">
        <v>30443</v>
      </c>
      <c r="B16722" t="s">
        <v>11187</v>
      </c>
    </row>
    <row r="16723" spans="1:2" x14ac:dyDescent="0.25">
      <c r="A16723" t="s">
        <v>30444</v>
      </c>
      <c r="B16723" t="s">
        <v>11671</v>
      </c>
    </row>
    <row r="16724" spans="1:2" x14ac:dyDescent="0.25">
      <c r="A16724" t="s">
        <v>30445</v>
      </c>
      <c r="B16724" t="s">
        <v>2808</v>
      </c>
    </row>
    <row r="16725" spans="1:2" x14ac:dyDescent="0.25">
      <c r="A16725" t="s">
        <v>30446</v>
      </c>
      <c r="B16725" t="s">
        <v>30447</v>
      </c>
    </row>
    <row r="16726" spans="1:2" x14ac:dyDescent="0.25">
      <c r="A16726" t="s">
        <v>30448</v>
      </c>
      <c r="B16726" t="s">
        <v>30449</v>
      </c>
    </row>
    <row r="16727" spans="1:2" x14ac:dyDescent="0.25">
      <c r="A16727" t="s">
        <v>30450</v>
      </c>
      <c r="B16727" t="s">
        <v>30451</v>
      </c>
    </row>
    <row r="16728" spans="1:2" x14ac:dyDescent="0.25">
      <c r="A16728" t="s">
        <v>30452</v>
      </c>
      <c r="B16728" t="s">
        <v>30453</v>
      </c>
    </row>
    <row r="16729" spans="1:2" x14ac:dyDescent="0.25">
      <c r="A16729" t="s">
        <v>30454</v>
      </c>
      <c r="B16729" t="s">
        <v>30455</v>
      </c>
    </row>
    <row r="16730" spans="1:2" x14ac:dyDescent="0.25">
      <c r="A16730" t="s">
        <v>30456</v>
      </c>
      <c r="B16730" t="s">
        <v>30457</v>
      </c>
    </row>
    <row r="16731" spans="1:2" x14ac:dyDescent="0.25">
      <c r="A16731" t="s">
        <v>30506</v>
      </c>
      <c r="B16731" t="s">
        <v>30507</v>
      </c>
    </row>
    <row r="16732" spans="1:2" x14ac:dyDescent="0.25">
      <c r="A16732" t="s">
        <v>30508</v>
      </c>
      <c r="B16732" t="s">
        <v>30509</v>
      </c>
    </row>
    <row r="16733" spans="1:2" x14ac:dyDescent="0.25">
      <c r="A16733" t="s">
        <v>30510</v>
      </c>
      <c r="B16733" t="s">
        <v>12836</v>
      </c>
    </row>
    <row r="16734" spans="1:2" x14ac:dyDescent="0.25">
      <c r="A16734" t="s">
        <v>30463</v>
      </c>
      <c r="B16734" t="s">
        <v>2210</v>
      </c>
    </row>
    <row r="16735" spans="1:2" x14ac:dyDescent="0.25">
      <c r="A16735" t="s">
        <v>30464</v>
      </c>
      <c r="B16735" t="s">
        <v>1780</v>
      </c>
    </row>
    <row r="16736" spans="1:2" x14ac:dyDescent="0.25">
      <c r="A16736" t="s">
        <v>30465</v>
      </c>
      <c r="B16736" t="s">
        <v>30466</v>
      </c>
    </row>
    <row r="16737" spans="1:2" x14ac:dyDescent="0.25">
      <c r="A16737" t="s">
        <v>30467</v>
      </c>
      <c r="B16737" t="s">
        <v>2478</v>
      </c>
    </row>
    <row r="16738" spans="1:2" x14ac:dyDescent="0.25">
      <c r="A16738" t="s">
        <v>30468</v>
      </c>
      <c r="B16738" t="s">
        <v>40525</v>
      </c>
    </row>
    <row r="16739" spans="1:2" x14ac:dyDescent="0.25">
      <c r="A16739" t="s">
        <v>30469</v>
      </c>
      <c r="B16739" t="s">
        <v>30470</v>
      </c>
    </row>
    <row r="16740" spans="1:2" x14ac:dyDescent="0.25">
      <c r="A16740" t="s">
        <v>30471</v>
      </c>
      <c r="B16740" t="s">
        <v>13496</v>
      </c>
    </row>
    <row r="16741" spans="1:2" x14ac:dyDescent="0.25">
      <c r="A16741" t="s">
        <v>30472</v>
      </c>
      <c r="B16741" t="s">
        <v>30473</v>
      </c>
    </row>
    <row r="16742" spans="1:2" x14ac:dyDescent="0.25">
      <c r="A16742" t="s">
        <v>30474</v>
      </c>
      <c r="B16742" t="s">
        <v>23067</v>
      </c>
    </row>
    <row r="16743" spans="1:2" x14ac:dyDescent="0.25">
      <c r="A16743" t="s">
        <v>30475</v>
      </c>
      <c r="B16743" t="s">
        <v>8751</v>
      </c>
    </row>
    <row r="16744" spans="1:2" x14ac:dyDescent="0.25">
      <c r="A16744" t="s">
        <v>30476</v>
      </c>
      <c r="B16744" t="s">
        <v>30477</v>
      </c>
    </row>
    <row r="16745" spans="1:2" x14ac:dyDescent="0.25">
      <c r="A16745" t="s">
        <v>30478</v>
      </c>
      <c r="B16745" t="s">
        <v>30479</v>
      </c>
    </row>
    <row r="16746" spans="1:2" x14ac:dyDescent="0.25">
      <c r="A16746" t="s">
        <v>30480</v>
      </c>
      <c r="B16746" t="s">
        <v>30481</v>
      </c>
    </row>
    <row r="16747" spans="1:2" x14ac:dyDescent="0.25">
      <c r="A16747" t="s">
        <v>30482</v>
      </c>
      <c r="B16747" t="s">
        <v>30483</v>
      </c>
    </row>
    <row r="16748" spans="1:2" x14ac:dyDescent="0.25">
      <c r="A16748" t="s">
        <v>30484</v>
      </c>
      <c r="B16748" t="s">
        <v>26657</v>
      </c>
    </row>
    <row r="16749" spans="1:2" x14ac:dyDescent="0.25">
      <c r="A16749" t="s">
        <v>30485</v>
      </c>
      <c r="B16749" t="s">
        <v>30486</v>
      </c>
    </row>
    <row r="16750" spans="1:2" x14ac:dyDescent="0.25">
      <c r="A16750" t="s">
        <v>30487</v>
      </c>
      <c r="B16750" t="s">
        <v>30488</v>
      </c>
    </row>
    <row r="16751" spans="1:2" x14ac:dyDescent="0.25">
      <c r="A16751" t="s">
        <v>30489</v>
      </c>
      <c r="B16751" t="s">
        <v>26516</v>
      </c>
    </row>
    <row r="16752" spans="1:2" x14ac:dyDescent="0.25">
      <c r="A16752" t="s">
        <v>30490</v>
      </c>
      <c r="B16752" t="s">
        <v>30491</v>
      </c>
    </row>
    <row r="16753" spans="1:2" x14ac:dyDescent="0.25">
      <c r="A16753" t="s">
        <v>30492</v>
      </c>
      <c r="B16753" t="s">
        <v>30493</v>
      </c>
    </row>
    <row r="16754" spans="1:2" x14ac:dyDescent="0.25">
      <c r="A16754" t="s">
        <v>30494</v>
      </c>
      <c r="B16754" t="s">
        <v>30495</v>
      </c>
    </row>
    <row r="16755" spans="1:2" x14ac:dyDescent="0.25">
      <c r="A16755" t="s">
        <v>30496</v>
      </c>
      <c r="B16755" t="s">
        <v>23700</v>
      </c>
    </row>
    <row r="16756" spans="1:2" x14ac:dyDescent="0.25">
      <c r="A16756" t="s">
        <v>30497</v>
      </c>
      <c r="B16756" t="s">
        <v>30498</v>
      </c>
    </row>
    <row r="16757" spans="1:2" x14ac:dyDescent="0.25">
      <c r="A16757" t="s">
        <v>30499</v>
      </c>
      <c r="B16757" t="s">
        <v>21610</v>
      </c>
    </row>
    <row r="16758" spans="1:2" x14ac:dyDescent="0.25">
      <c r="A16758" t="s">
        <v>30500</v>
      </c>
      <c r="B16758" t="s">
        <v>30501</v>
      </c>
    </row>
    <row r="16759" spans="1:2" x14ac:dyDescent="0.25">
      <c r="A16759" t="s">
        <v>30502</v>
      </c>
      <c r="B16759" t="s">
        <v>30503</v>
      </c>
    </row>
    <row r="16760" spans="1:2" x14ac:dyDescent="0.25">
      <c r="A16760" t="s">
        <v>30504</v>
      </c>
      <c r="B16760" t="s">
        <v>30505</v>
      </c>
    </row>
    <row r="16761" spans="1:2" x14ac:dyDescent="0.25">
      <c r="A16761" t="s">
        <v>30512</v>
      </c>
      <c r="B16761" t="s">
        <v>30513</v>
      </c>
    </row>
    <row r="16762" spans="1:2" x14ac:dyDescent="0.25">
      <c r="A16762" t="s">
        <v>30514</v>
      </c>
      <c r="B16762" t="s">
        <v>30515</v>
      </c>
    </row>
    <row r="16763" spans="1:2" x14ac:dyDescent="0.25">
      <c r="A16763" t="s">
        <v>30516</v>
      </c>
      <c r="B16763" t="s">
        <v>30517</v>
      </c>
    </row>
    <row r="16764" spans="1:2" x14ac:dyDescent="0.25">
      <c r="A16764" t="s">
        <v>30511</v>
      </c>
      <c r="B16764" t="s">
        <v>20094</v>
      </c>
    </row>
    <row r="16765" spans="1:2" x14ac:dyDescent="0.25">
      <c r="A16765" t="s">
        <v>30532</v>
      </c>
      <c r="B16765" t="s">
        <v>30533</v>
      </c>
    </row>
    <row r="16766" spans="1:2" x14ac:dyDescent="0.25">
      <c r="A16766" t="s">
        <v>30534</v>
      </c>
      <c r="B16766" t="s">
        <v>30535</v>
      </c>
    </row>
    <row r="16767" spans="1:2" x14ac:dyDescent="0.25">
      <c r="A16767" t="s">
        <v>30536</v>
      </c>
      <c r="B16767" t="s">
        <v>12842</v>
      </c>
    </row>
    <row r="16768" spans="1:2" x14ac:dyDescent="0.25">
      <c r="A16768" t="s">
        <v>30518</v>
      </c>
      <c r="B16768" t="s">
        <v>2215</v>
      </c>
    </row>
    <row r="16769" spans="1:2" x14ac:dyDescent="0.25">
      <c r="A16769" t="s">
        <v>30519</v>
      </c>
      <c r="B16769" t="s">
        <v>30520</v>
      </c>
    </row>
    <row r="16770" spans="1:2" x14ac:dyDescent="0.25">
      <c r="A16770" t="s">
        <v>30521</v>
      </c>
      <c r="B16770" t="s">
        <v>12690</v>
      </c>
    </row>
    <row r="16771" spans="1:2" x14ac:dyDescent="0.25">
      <c r="A16771" t="s">
        <v>30522</v>
      </c>
      <c r="B16771" t="s">
        <v>8515</v>
      </c>
    </row>
    <row r="16772" spans="1:2" x14ac:dyDescent="0.25">
      <c r="A16772" t="s">
        <v>30523</v>
      </c>
      <c r="B16772" t="s">
        <v>30524</v>
      </c>
    </row>
    <row r="16773" spans="1:2" x14ac:dyDescent="0.25">
      <c r="A16773" t="s">
        <v>30525</v>
      </c>
      <c r="B16773" t="s">
        <v>30526</v>
      </c>
    </row>
    <row r="16774" spans="1:2" x14ac:dyDescent="0.25">
      <c r="A16774" t="s">
        <v>30527</v>
      </c>
      <c r="B16774" t="s">
        <v>23067</v>
      </c>
    </row>
    <row r="16775" spans="1:2" x14ac:dyDescent="0.25">
      <c r="A16775" t="s">
        <v>30528</v>
      </c>
      <c r="B16775" t="s">
        <v>30529</v>
      </c>
    </row>
    <row r="16776" spans="1:2" x14ac:dyDescent="0.25">
      <c r="A16776" t="s">
        <v>30530</v>
      </c>
      <c r="B16776" t="s">
        <v>30531</v>
      </c>
    </row>
    <row r="16777" spans="1:2" x14ac:dyDescent="0.25">
      <c r="A16777" t="s">
        <v>30540</v>
      </c>
      <c r="B16777" t="s">
        <v>30541</v>
      </c>
    </row>
    <row r="16778" spans="1:2" x14ac:dyDescent="0.25">
      <c r="A16778" t="s">
        <v>30542</v>
      </c>
      <c r="B16778" t="s">
        <v>30543</v>
      </c>
    </row>
    <row r="16779" spans="1:2" x14ac:dyDescent="0.25">
      <c r="A16779" t="s">
        <v>30544</v>
      </c>
      <c r="B16779" t="s">
        <v>12844</v>
      </c>
    </row>
    <row r="16780" spans="1:2" x14ac:dyDescent="0.25">
      <c r="A16780" t="s">
        <v>30537</v>
      </c>
      <c r="B16780" t="s">
        <v>2016</v>
      </c>
    </row>
    <row r="16781" spans="1:2" x14ac:dyDescent="0.25">
      <c r="A16781" t="s">
        <v>30538</v>
      </c>
      <c r="B16781" t="s">
        <v>30539</v>
      </c>
    </row>
    <row r="16782" spans="1:2" x14ac:dyDescent="0.25">
      <c r="A16782" t="s">
        <v>40526</v>
      </c>
      <c r="B16782" t="s">
        <v>40527</v>
      </c>
    </row>
    <row r="16783" spans="1:2" x14ac:dyDescent="0.25">
      <c r="A16783" t="s">
        <v>30897</v>
      </c>
      <c r="B16783" t="s">
        <v>30898</v>
      </c>
    </row>
    <row r="16784" spans="1:2" x14ac:dyDescent="0.25">
      <c r="A16784" t="s">
        <v>30555</v>
      </c>
      <c r="B16784" t="s">
        <v>30556</v>
      </c>
    </row>
    <row r="16785" spans="1:2" x14ac:dyDescent="0.25">
      <c r="A16785" t="s">
        <v>30557</v>
      </c>
      <c r="B16785" t="s">
        <v>30558</v>
      </c>
    </row>
    <row r="16786" spans="1:2" x14ac:dyDescent="0.25">
      <c r="A16786" t="s">
        <v>30559</v>
      </c>
      <c r="B16786" t="s">
        <v>12850</v>
      </c>
    </row>
    <row r="16787" spans="1:2" x14ac:dyDescent="0.25">
      <c r="A16787" t="s">
        <v>30547</v>
      </c>
      <c r="B16787" t="s">
        <v>2238</v>
      </c>
    </row>
    <row r="16788" spans="1:2" x14ac:dyDescent="0.25">
      <c r="A16788" t="s">
        <v>30548</v>
      </c>
      <c r="B16788" t="s">
        <v>27643</v>
      </c>
    </row>
    <row r="16789" spans="1:2" x14ac:dyDescent="0.25">
      <c r="A16789" t="s">
        <v>30549</v>
      </c>
      <c r="B16789" t="s">
        <v>30550</v>
      </c>
    </row>
    <row r="16790" spans="1:2" x14ac:dyDescent="0.25">
      <c r="A16790" t="s">
        <v>30551</v>
      </c>
      <c r="B16790" t="s">
        <v>29068</v>
      </c>
    </row>
    <row r="16791" spans="1:2" x14ac:dyDescent="0.25">
      <c r="A16791" t="s">
        <v>30552</v>
      </c>
      <c r="B16791" t="s">
        <v>26516</v>
      </c>
    </row>
    <row r="16792" spans="1:2" x14ac:dyDescent="0.25">
      <c r="A16792" t="s">
        <v>30553</v>
      </c>
      <c r="B16792" t="s">
        <v>23850</v>
      </c>
    </row>
    <row r="16793" spans="1:2" x14ac:dyDescent="0.25">
      <c r="A16793" t="s">
        <v>40528</v>
      </c>
      <c r="B16793" t="s">
        <v>40529</v>
      </c>
    </row>
    <row r="16794" spans="1:2" x14ac:dyDescent="0.25">
      <c r="A16794" t="s">
        <v>30554</v>
      </c>
      <c r="B16794" t="s">
        <v>40530</v>
      </c>
    </row>
    <row r="16795" spans="1:2" x14ac:dyDescent="0.25">
      <c r="A16795" t="s">
        <v>30569</v>
      </c>
      <c r="B16795" t="s">
        <v>30570</v>
      </c>
    </row>
    <row r="16796" spans="1:2" x14ac:dyDescent="0.25">
      <c r="A16796" t="s">
        <v>30571</v>
      </c>
      <c r="B16796" t="s">
        <v>30572</v>
      </c>
    </row>
    <row r="16797" spans="1:2" x14ac:dyDescent="0.25">
      <c r="A16797" t="s">
        <v>30573</v>
      </c>
      <c r="B16797" t="s">
        <v>30574</v>
      </c>
    </row>
    <row r="16798" spans="1:2" x14ac:dyDescent="0.25">
      <c r="A16798" t="s">
        <v>30560</v>
      </c>
      <c r="B16798" t="s">
        <v>30561</v>
      </c>
    </row>
    <row r="16799" spans="1:2" x14ac:dyDescent="0.25">
      <c r="A16799" t="s">
        <v>30562</v>
      </c>
      <c r="B16799" t="s">
        <v>30561</v>
      </c>
    </row>
    <row r="16800" spans="1:2" x14ac:dyDescent="0.25">
      <c r="A16800" t="s">
        <v>30563</v>
      </c>
      <c r="B16800" t="s">
        <v>30564</v>
      </c>
    </row>
    <row r="16801" spans="1:2" x14ac:dyDescent="0.25">
      <c r="A16801" t="s">
        <v>30565</v>
      </c>
      <c r="B16801" t="s">
        <v>30566</v>
      </c>
    </row>
    <row r="16802" spans="1:2" x14ac:dyDescent="0.25">
      <c r="A16802" t="s">
        <v>40531</v>
      </c>
      <c r="B16802" t="s">
        <v>40532</v>
      </c>
    </row>
    <row r="16803" spans="1:2" x14ac:dyDescent="0.25">
      <c r="A16803" t="s">
        <v>30567</v>
      </c>
      <c r="B16803" t="s">
        <v>30568</v>
      </c>
    </row>
    <row r="16804" spans="1:2" x14ac:dyDescent="0.25">
      <c r="A16804" t="s">
        <v>30591</v>
      </c>
      <c r="B16804" t="s">
        <v>30592</v>
      </c>
    </row>
    <row r="16805" spans="1:2" x14ac:dyDescent="0.25">
      <c r="A16805" t="s">
        <v>30593</v>
      </c>
      <c r="B16805" t="s">
        <v>30594</v>
      </c>
    </row>
    <row r="16806" spans="1:2" x14ac:dyDescent="0.25">
      <c r="A16806" t="s">
        <v>30595</v>
      </c>
      <c r="B16806" t="s">
        <v>30596</v>
      </c>
    </row>
    <row r="16807" spans="1:2" x14ac:dyDescent="0.25">
      <c r="A16807" t="s">
        <v>30575</v>
      </c>
      <c r="B16807" t="s">
        <v>30576</v>
      </c>
    </row>
    <row r="16808" spans="1:2" x14ac:dyDescent="0.25">
      <c r="A16808" t="s">
        <v>30577</v>
      </c>
      <c r="B16808" t="s">
        <v>9575</v>
      </c>
    </row>
    <row r="16809" spans="1:2" x14ac:dyDescent="0.25">
      <c r="A16809" t="s">
        <v>30578</v>
      </c>
      <c r="B16809" t="s">
        <v>30579</v>
      </c>
    </row>
    <row r="16810" spans="1:2" x14ac:dyDescent="0.25">
      <c r="A16810" t="s">
        <v>30580</v>
      </c>
      <c r="B16810" t="s">
        <v>30576</v>
      </c>
    </row>
    <row r="16811" spans="1:2" x14ac:dyDescent="0.25">
      <c r="A16811" t="s">
        <v>30581</v>
      </c>
      <c r="B16811" t="s">
        <v>30582</v>
      </c>
    </row>
    <row r="16812" spans="1:2" x14ac:dyDescent="0.25">
      <c r="A16812" t="s">
        <v>30583</v>
      </c>
      <c r="B16812" t="s">
        <v>30584</v>
      </c>
    </row>
    <row r="16813" spans="1:2" x14ac:dyDescent="0.25">
      <c r="A16813" t="s">
        <v>30585</v>
      </c>
      <c r="B16813" t="s">
        <v>30586</v>
      </c>
    </row>
    <row r="16814" spans="1:2" x14ac:dyDescent="0.25">
      <c r="A16814" t="s">
        <v>30587</v>
      </c>
      <c r="B16814" t="s">
        <v>30588</v>
      </c>
    </row>
    <row r="16815" spans="1:2" x14ac:dyDescent="0.25">
      <c r="A16815" t="s">
        <v>30589</v>
      </c>
      <c r="B16815" t="s">
        <v>30590</v>
      </c>
    </row>
    <row r="16816" spans="1:2" x14ac:dyDescent="0.25">
      <c r="A16816" t="s">
        <v>40533</v>
      </c>
      <c r="B16816" t="s">
        <v>40534</v>
      </c>
    </row>
    <row r="16817" spans="1:2" x14ac:dyDescent="0.25">
      <c r="A16817" t="s">
        <v>30612</v>
      </c>
      <c r="B16817" t="s">
        <v>30613</v>
      </c>
    </row>
    <row r="16818" spans="1:2" x14ac:dyDescent="0.25">
      <c r="A16818" t="s">
        <v>30614</v>
      </c>
      <c r="B16818" t="s">
        <v>30615</v>
      </c>
    </row>
    <row r="16819" spans="1:2" x14ac:dyDescent="0.25">
      <c r="A16819" t="s">
        <v>30616</v>
      </c>
      <c r="B16819" t="s">
        <v>12872</v>
      </c>
    </row>
    <row r="16820" spans="1:2" x14ac:dyDescent="0.25">
      <c r="A16820" t="s">
        <v>30597</v>
      </c>
      <c r="B16820" t="s">
        <v>1746</v>
      </c>
    </row>
    <row r="16821" spans="1:2" x14ac:dyDescent="0.25">
      <c r="A16821" t="s">
        <v>30598</v>
      </c>
      <c r="B16821" t="s">
        <v>30599</v>
      </c>
    </row>
    <row r="16822" spans="1:2" x14ac:dyDescent="0.25">
      <c r="A16822" t="s">
        <v>30600</v>
      </c>
      <c r="B16822" t="s">
        <v>12463</v>
      </c>
    </row>
    <row r="16823" spans="1:2" x14ac:dyDescent="0.25">
      <c r="A16823" t="s">
        <v>30601</v>
      </c>
      <c r="B16823" t="s">
        <v>30602</v>
      </c>
    </row>
    <row r="16824" spans="1:2" x14ac:dyDescent="0.25">
      <c r="A16824" t="s">
        <v>30603</v>
      </c>
      <c r="B16824" t="s">
        <v>30604</v>
      </c>
    </row>
    <row r="16825" spans="1:2" x14ac:dyDescent="0.25">
      <c r="A16825" t="s">
        <v>30605</v>
      </c>
      <c r="B16825" t="s">
        <v>30606</v>
      </c>
    </row>
    <row r="16826" spans="1:2" x14ac:dyDescent="0.25">
      <c r="A16826" t="s">
        <v>30607</v>
      </c>
      <c r="B16826" t="s">
        <v>30608</v>
      </c>
    </row>
    <row r="16827" spans="1:2" x14ac:dyDescent="0.25">
      <c r="A16827" t="s">
        <v>30609</v>
      </c>
      <c r="B16827" t="s">
        <v>16066</v>
      </c>
    </row>
    <row r="16828" spans="1:2" x14ac:dyDescent="0.25">
      <c r="A16828" t="s">
        <v>30610</v>
      </c>
      <c r="B16828" t="s">
        <v>29605</v>
      </c>
    </row>
    <row r="16829" spans="1:2" x14ac:dyDescent="0.25">
      <c r="A16829" t="s">
        <v>30611</v>
      </c>
      <c r="B16829" t="s">
        <v>8614</v>
      </c>
    </row>
    <row r="16830" spans="1:2" x14ac:dyDescent="0.25">
      <c r="A16830" t="s">
        <v>40535</v>
      </c>
      <c r="B16830" t="s">
        <v>40536</v>
      </c>
    </row>
    <row r="16831" spans="1:2" x14ac:dyDescent="0.25">
      <c r="A16831" t="s">
        <v>30624</v>
      </c>
      <c r="B16831" t="s">
        <v>30625</v>
      </c>
    </row>
    <row r="16832" spans="1:2" x14ac:dyDescent="0.25">
      <c r="A16832" t="s">
        <v>30626</v>
      </c>
      <c r="B16832" t="s">
        <v>30627</v>
      </c>
    </row>
    <row r="16833" spans="1:2" x14ac:dyDescent="0.25">
      <c r="A16833" t="s">
        <v>30628</v>
      </c>
      <c r="B16833" t="s">
        <v>30629</v>
      </c>
    </row>
    <row r="16834" spans="1:2" x14ac:dyDescent="0.25">
      <c r="A16834" t="s">
        <v>30617</v>
      </c>
      <c r="B16834" t="s">
        <v>30618</v>
      </c>
    </row>
    <row r="16835" spans="1:2" x14ac:dyDescent="0.25">
      <c r="A16835" t="s">
        <v>30619</v>
      </c>
      <c r="B16835" t="s">
        <v>26530</v>
      </c>
    </row>
    <row r="16836" spans="1:2" x14ac:dyDescent="0.25">
      <c r="A16836" t="s">
        <v>30620</v>
      </c>
      <c r="B16836" t="s">
        <v>30621</v>
      </c>
    </row>
    <row r="16837" spans="1:2" x14ac:dyDescent="0.25">
      <c r="A16837" t="s">
        <v>30622</v>
      </c>
      <c r="B16837" t="s">
        <v>30623</v>
      </c>
    </row>
    <row r="16838" spans="1:2" x14ac:dyDescent="0.25">
      <c r="A16838" t="s">
        <v>30681</v>
      </c>
      <c r="B16838" t="s">
        <v>30682</v>
      </c>
    </row>
    <row r="16839" spans="1:2" x14ac:dyDescent="0.25">
      <c r="A16839" t="s">
        <v>30683</v>
      </c>
      <c r="B16839" t="s">
        <v>30684</v>
      </c>
    </row>
    <row r="16840" spans="1:2" x14ac:dyDescent="0.25">
      <c r="A16840" t="s">
        <v>30685</v>
      </c>
      <c r="B16840" t="s">
        <v>30686</v>
      </c>
    </row>
    <row r="16841" spans="1:2" x14ac:dyDescent="0.25">
      <c r="A16841" t="s">
        <v>30630</v>
      </c>
      <c r="B16841" t="s">
        <v>24668</v>
      </c>
    </row>
    <row r="16842" spans="1:2" x14ac:dyDescent="0.25">
      <c r="A16842" t="s">
        <v>30631</v>
      </c>
      <c r="B16842" t="s">
        <v>5434</v>
      </c>
    </row>
    <row r="16843" spans="1:2" x14ac:dyDescent="0.25">
      <c r="A16843" t="s">
        <v>30632</v>
      </c>
      <c r="B16843" t="s">
        <v>30633</v>
      </c>
    </row>
    <row r="16844" spans="1:2" x14ac:dyDescent="0.25">
      <c r="A16844" t="s">
        <v>30634</v>
      </c>
      <c r="B16844" t="s">
        <v>30635</v>
      </c>
    </row>
    <row r="16845" spans="1:2" x14ac:dyDescent="0.25">
      <c r="A16845" t="s">
        <v>30636</v>
      </c>
      <c r="B16845" t="s">
        <v>13440</v>
      </c>
    </row>
    <row r="16846" spans="1:2" x14ac:dyDescent="0.25">
      <c r="A16846" t="s">
        <v>30637</v>
      </c>
      <c r="B16846" t="s">
        <v>30638</v>
      </c>
    </row>
    <row r="16847" spans="1:2" x14ac:dyDescent="0.25">
      <c r="A16847" t="s">
        <v>30639</v>
      </c>
      <c r="B16847" t="s">
        <v>8839</v>
      </c>
    </row>
    <row r="16848" spans="1:2" x14ac:dyDescent="0.25">
      <c r="A16848" t="s">
        <v>30640</v>
      </c>
      <c r="B16848" t="s">
        <v>30641</v>
      </c>
    </row>
    <row r="16849" spans="1:2" x14ac:dyDescent="0.25">
      <c r="A16849" t="s">
        <v>30642</v>
      </c>
      <c r="B16849" t="s">
        <v>30643</v>
      </c>
    </row>
    <row r="16850" spans="1:2" x14ac:dyDescent="0.25">
      <c r="A16850" t="s">
        <v>30644</v>
      </c>
      <c r="B16850" t="s">
        <v>30645</v>
      </c>
    </row>
    <row r="16851" spans="1:2" x14ac:dyDescent="0.25">
      <c r="A16851" t="s">
        <v>30646</v>
      </c>
      <c r="B16851" t="s">
        <v>30647</v>
      </c>
    </row>
    <row r="16852" spans="1:2" x14ac:dyDescent="0.25">
      <c r="A16852" t="s">
        <v>30648</v>
      </c>
      <c r="B16852" t="s">
        <v>2273</v>
      </c>
    </row>
    <row r="16853" spans="1:2" x14ac:dyDescent="0.25">
      <c r="A16853" t="s">
        <v>30649</v>
      </c>
      <c r="B16853" t="s">
        <v>30650</v>
      </c>
    </row>
    <row r="16854" spans="1:2" x14ac:dyDescent="0.25">
      <c r="A16854" t="s">
        <v>30651</v>
      </c>
      <c r="B16854" t="s">
        <v>9645</v>
      </c>
    </row>
    <row r="16855" spans="1:2" x14ac:dyDescent="0.25">
      <c r="A16855" t="s">
        <v>30652</v>
      </c>
      <c r="B16855" t="s">
        <v>30653</v>
      </c>
    </row>
    <row r="16856" spans="1:2" x14ac:dyDescent="0.25">
      <c r="A16856" t="s">
        <v>30654</v>
      </c>
      <c r="B16856" t="s">
        <v>14018</v>
      </c>
    </row>
    <row r="16857" spans="1:2" x14ac:dyDescent="0.25">
      <c r="A16857" t="s">
        <v>30655</v>
      </c>
      <c r="B16857" t="s">
        <v>10432</v>
      </c>
    </row>
    <row r="16858" spans="1:2" x14ac:dyDescent="0.25">
      <c r="A16858" t="s">
        <v>30656</v>
      </c>
      <c r="B16858" t="s">
        <v>30657</v>
      </c>
    </row>
    <row r="16859" spans="1:2" x14ac:dyDescent="0.25">
      <c r="A16859" t="s">
        <v>30658</v>
      </c>
      <c r="B16859" t="s">
        <v>30659</v>
      </c>
    </row>
    <row r="16860" spans="1:2" x14ac:dyDescent="0.25">
      <c r="A16860" t="s">
        <v>30660</v>
      </c>
      <c r="B16860" t="s">
        <v>30661</v>
      </c>
    </row>
    <row r="16861" spans="1:2" x14ac:dyDescent="0.25">
      <c r="A16861" t="s">
        <v>30662</v>
      </c>
      <c r="B16861" t="s">
        <v>9645</v>
      </c>
    </row>
    <row r="16862" spans="1:2" x14ac:dyDescent="0.25">
      <c r="A16862" t="s">
        <v>30663</v>
      </c>
      <c r="B16862" t="s">
        <v>30664</v>
      </c>
    </row>
    <row r="16863" spans="1:2" x14ac:dyDescent="0.25">
      <c r="A16863" t="s">
        <v>30665</v>
      </c>
      <c r="B16863" t="s">
        <v>40537</v>
      </c>
    </row>
    <row r="16864" spans="1:2" x14ac:dyDescent="0.25">
      <c r="A16864" t="s">
        <v>30667</v>
      </c>
      <c r="B16864" t="s">
        <v>30668</v>
      </c>
    </row>
    <row r="16865" spans="1:2" x14ac:dyDescent="0.25">
      <c r="A16865" t="s">
        <v>30669</v>
      </c>
      <c r="B16865" t="s">
        <v>27724</v>
      </c>
    </row>
    <row r="16866" spans="1:2" x14ac:dyDescent="0.25">
      <c r="A16866" t="s">
        <v>30670</v>
      </c>
      <c r="B16866" t="s">
        <v>29235</v>
      </c>
    </row>
    <row r="16867" spans="1:2" x14ac:dyDescent="0.25">
      <c r="A16867" t="s">
        <v>30671</v>
      </c>
      <c r="B16867" t="s">
        <v>30672</v>
      </c>
    </row>
    <row r="16868" spans="1:2" x14ac:dyDescent="0.25">
      <c r="A16868" t="s">
        <v>30673</v>
      </c>
      <c r="B16868" t="s">
        <v>30674</v>
      </c>
    </row>
    <row r="16869" spans="1:2" x14ac:dyDescent="0.25">
      <c r="A16869" t="s">
        <v>30675</v>
      </c>
      <c r="B16869" t="s">
        <v>29599</v>
      </c>
    </row>
    <row r="16870" spans="1:2" x14ac:dyDescent="0.25">
      <c r="A16870" t="s">
        <v>30676</v>
      </c>
      <c r="B16870" t="s">
        <v>30677</v>
      </c>
    </row>
    <row r="16871" spans="1:2" x14ac:dyDescent="0.25">
      <c r="A16871" t="s">
        <v>30678</v>
      </c>
      <c r="B16871" t="s">
        <v>30679</v>
      </c>
    </row>
    <row r="16872" spans="1:2" x14ac:dyDescent="0.25">
      <c r="A16872" t="s">
        <v>40538</v>
      </c>
      <c r="B16872" t="s">
        <v>23700</v>
      </c>
    </row>
    <row r="16873" spans="1:2" x14ac:dyDescent="0.25">
      <c r="A16873" t="s">
        <v>30680</v>
      </c>
      <c r="B16873" t="s">
        <v>10993</v>
      </c>
    </row>
    <row r="16874" spans="1:2" x14ac:dyDescent="0.25">
      <c r="A16874" t="s">
        <v>30773</v>
      </c>
      <c r="B16874" t="s">
        <v>30774</v>
      </c>
    </row>
    <row r="16875" spans="1:2" x14ac:dyDescent="0.25">
      <c r="A16875" t="s">
        <v>30775</v>
      </c>
      <c r="B16875" t="s">
        <v>30776</v>
      </c>
    </row>
    <row r="16876" spans="1:2" x14ac:dyDescent="0.25">
      <c r="A16876" t="s">
        <v>30777</v>
      </c>
      <c r="B16876" t="s">
        <v>30778</v>
      </c>
    </row>
    <row r="16877" spans="1:2" x14ac:dyDescent="0.25">
      <c r="A16877" t="s">
        <v>30687</v>
      </c>
      <c r="B16877" t="s">
        <v>4114</v>
      </c>
    </row>
    <row r="16878" spans="1:2" x14ac:dyDescent="0.25">
      <c r="A16878" t="s">
        <v>30688</v>
      </c>
      <c r="B16878" t="s">
        <v>2265</v>
      </c>
    </row>
    <row r="16879" spans="1:2" x14ac:dyDescent="0.25">
      <c r="A16879" t="s">
        <v>30689</v>
      </c>
      <c r="B16879" t="s">
        <v>14064</v>
      </c>
    </row>
    <row r="16880" spans="1:2" x14ac:dyDescent="0.25">
      <c r="A16880" t="s">
        <v>30690</v>
      </c>
      <c r="B16880" t="s">
        <v>30691</v>
      </c>
    </row>
    <row r="16881" spans="1:2" x14ac:dyDescent="0.25">
      <c r="A16881" t="s">
        <v>30692</v>
      </c>
      <c r="B16881" t="s">
        <v>30693</v>
      </c>
    </row>
    <row r="16882" spans="1:2" x14ac:dyDescent="0.25">
      <c r="A16882" t="s">
        <v>30694</v>
      </c>
      <c r="B16882" t="s">
        <v>4114</v>
      </c>
    </row>
    <row r="16883" spans="1:2" x14ac:dyDescent="0.25">
      <c r="A16883" t="s">
        <v>30695</v>
      </c>
      <c r="B16883" t="s">
        <v>30696</v>
      </c>
    </row>
    <row r="16884" spans="1:2" x14ac:dyDescent="0.25">
      <c r="A16884" t="s">
        <v>30697</v>
      </c>
      <c r="B16884" t="s">
        <v>30698</v>
      </c>
    </row>
    <row r="16885" spans="1:2" x14ac:dyDescent="0.25">
      <c r="A16885" t="s">
        <v>30699</v>
      </c>
      <c r="B16885" t="s">
        <v>30700</v>
      </c>
    </row>
    <row r="16886" spans="1:2" x14ac:dyDescent="0.25">
      <c r="A16886" t="s">
        <v>30701</v>
      </c>
      <c r="B16886" t="s">
        <v>8680</v>
      </c>
    </row>
    <row r="16887" spans="1:2" x14ac:dyDescent="0.25">
      <c r="A16887" t="s">
        <v>30702</v>
      </c>
      <c r="B16887" t="s">
        <v>30703</v>
      </c>
    </row>
    <row r="16888" spans="1:2" x14ac:dyDescent="0.25">
      <c r="A16888" t="s">
        <v>30704</v>
      </c>
      <c r="B16888" t="s">
        <v>27513</v>
      </c>
    </row>
    <row r="16889" spans="1:2" x14ac:dyDescent="0.25">
      <c r="A16889" t="s">
        <v>30705</v>
      </c>
      <c r="B16889" t="s">
        <v>29775</v>
      </c>
    </row>
    <row r="16890" spans="1:2" x14ac:dyDescent="0.25">
      <c r="A16890" t="s">
        <v>30706</v>
      </c>
      <c r="B16890" t="s">
        <v>30707</v>
      </c>
    </row>
    <row r="16891" spans="1:2" x14ac:dyDescent="0.25">
      <c r="A16891" t="s">
        <v>30708</v>
      </c>
      <c r="B16891" t="s">
        <v>30709</v>
      </c>
    </row>
    <row r="16892" spans="1:2" x14ac:dyDescent="0.25">
      <c r="A16892" t="s">
        <v>30710</v>
      </c>
      <c r="B16892" t="s">
        <v>30711</v>
      </c>
    </row>
    <row r="16893" spans="1:2" x14ac:dyDescent="0.25">
      <c r="A16893" t="s">
        <v>30712</v>
      </c>
      <c r="B16893" t="s">
        <v>5714</v>
      </c>
    </row>
    <row r="16894" spans="1:2" x14ac:dyDescent="0.25">
      <c r="A16894" t="s">
        <v>30713</v>
      </c>
      <c r="B16894" t="s">
        <v>29523</v>
      </c>
    </row>
    <row r="16895" spans="1:2" x14ac:dyDescent="0.25">
      <c r="A16895" t="s">
        <v>30714</v>
      </c>
      <c r="B16895" t="s">
        <v>30715</v>
      </c>
    </row>
    <row r="16896" spans="1:2" x14ac:dyDescent="0.25">
      <c r="A16896" t="s">
        <v>30716</v>
      </c>
      <c r="B16896" t="s">
        <v>30717</v>
      </c>
    </row>
    <row r="16897" spans="1:2" x14ac:dyDescent="0.25">
      <c r="A16897" t="s">
        <v>30718</v>
      </c>
      <c r="B16897" t="s">
        <v>5361</v>
      </c>
    </row>
    <row r="16898" spans="1:2" x14ac:dyDescent="0.25">
      <c r="A16898" t="s">
        <v>30719</v>
      </c>
      <c r="B16898" t="s">
        <v>30720</v>
      </c>
    </row>
    <row r="16899" spans="1:2" x14ac:dyDescent="0.25">
      <c r="A16899" t="s">
        <v>30721</v>
      </c>
      <c r="B16899" t="s">
        <v>30722</v>
      </c>
    </row>
    <row r="16900" spans="1:2" x14ac:dyDescent="0.25">
      <c r="A16900" t="s">
        <v>30723</v>
      </c>
      <c r="B16900" t="s">
        <v>30724</v>
      </c>
    </row>
    <row r="16901" spans="1:2" x14ac:dyDescent="0.25">
      <c r="A16901" t="s">
        <v>30725</v>
      </c>
      <c r="B16901" t="s">
        <v>29357</v>
      </c>
    </row>
    <row r="16902" spans="1:2" x14ac:dyDescent="0.25">
      <c r="A16902" t="s">
        <v>30726</v>
      </c>
      <c r="B16902" t="s">
        <v>30727</v>
      </c>
    </row>
    <row r="16903" spans="1:2" x14ac:dyDescent="0.25">
      <c r="A16903" t="s">
        <v>30728</v>
      </c>
      <c r="B16903" t="s">
        <v>30729</v>
      </c>
    </row>
    <row r="16904" spans="1:2" x14ac:dyDescent="0.25">
      <c r="A16904" t="s">
        <v>30730</v>
      </c>
      <c r="B16904" t="s">
        <v>30037</v>
      </c>
    </row>
    <row r="16905" spans="1:2" x14ac:dyDescent="0.25">
      <c r="A16905" t="s">
        <v>30731</v>
      </c>
      <c r="B16905" t="s">
        <v>30732</v>
      </c>
    </row>
    <row r="16906" spans="1:2" x14ac:dyDescent="0.25">
      <c r="A16906" t="s">
        <v>30733</v>
      </c>
      <c r="B16906" t="s">
        <v>18871</v>
      </c>
    </row>
    <row r="16907" spans="1:2" x14ac:dyDescent="0.25">
      <c r="A16907" t="s">
        <v>30734</v>
      </c>
      <c r="B16907" t="s">
        <v>30735</v>
      </c>
    </row>
    <row r="16908" spans="1:2" x14ac:dyDescent="0.25">
      <c r="A16908" t="s">
        <v>30736</v>
      </c>
      <c r="B16908" t="s">
        <v>29700</v>
      </c>
    </row>
    <row r="16909" spans="1:2" x14ac:dyDescent="0.25">
      <c r="A16909" t="s">
        <v>30737</v>
      </c>
      <c r="B16909" t="s">
        <v>2647</v>
      </c>
    </row>
    <row r="16910" spans="1:2" x14ac:dyDescent="0.25">
      <c r="A16910" t="s">
        <v>30738</v>
      </c>
      <c r="B16910" t="s">
        <v>30739</v>
      </c>
    </row>
    <row r="16911" spans="1:2" x14ac:dyDescent="0.25">
      <c r="A16911" t="s">
        <v>30740</v>
      </c>
      <c r="B16911" t="s">
        <v>30741</v>
      </c>
    </row>
    <row r="16912" spans="1:2" x14ac:dyDescent="0.25">
      <c r="A16912" t="s">
        <v>30742</v>
      </c>
      <c r="B16912" t="s">
        <v>30743</v>
      </c>
    </row>
    <row r="16913" spans="1:2" x14ac:dyDescent="0.25">
      <c r="A16913" t="s">
        <v>30744</v>
      </c>
      <c r="B16913" t="s">
        <v>30745</v>
      </c>
    </row>
    <row r="16914" spans="1:2" x14ac:dyDescent="0.25">
      <c r="A16914" t="s">
        <v>30746</v>
      </c>
      <c r="B16914" t="s">
        <v>30747</v>
      </c>
    </row>
    <row r="16915" spans="1:2" x14ac:dyDescent="0.25">
      <c r="A16915" t="s">
        <v>30748</v>
      </c>
      <c r="B16915" t="s">
        <v>30749</v>
      </c>
    </row>
    <row r="16916" spans="1:2" x14ac:dyDescent="0.25">
      <c r="A16916" t="s">
        <v>30750</v>
      </c>
      <c r="B16916" t="s">
        <v>30751</v>
      </c>
    </row>
    <row r="16917" spans="1:2" x14ac:dyDescent="0.25">
      <c r="A16917" t="s">
        <v>30752</v>
      </c>
      <c r="B16917" t="s">
        <v>29762</v>
      </c>
    </row>
    <row r="16918" spans="1:2" x14ac:dyDescent="0.25">
      <c r="A16918" t="s">
        <v>30753</v>
      </c>
      <c r="B16918" t="s">
        <v>30754</v>
      </c>
    </row>
    <row r="16919" spans="1:2" x14ac:dyDescent="0.25">
      <c r="A16919" t="s">
        <v>30755</v>
      </c>
      <c r="B16919" t="s">
        <v>30756</v>
      </c>
    </row>
    <row r="16920" spans="1:2" x14ac:dyDescent="0.25">
      <c r="A16920" t="s">
        <v>30757</v>
      </c>
      <c r="B16920" t="s">
        <v>30758</v>
      </c>
    </row>
    <row r="16921" spans="1:2" x14ac:dyDescent="0.25">
      <c r="A16921" t="s">
        <v>30759</v>
      </c>
      <c r="B16921" t="s">
        <v>30760</v>
      </c>
    </row>
    <row r="16922" spans="1:2" x14ac:dyDescent="0.25">
      <c r="A16922" t="s">
        <v>30761</v>
      </c>
      <c r="B16922" t="s">
        <v>30762</v>
      </c>
    </row>
    <row r="16923" spans="1:2" x14ac:dyDescent="0.25">
      <c r="A16923" t="s">
        <v>30763</v>
      </c>
      <c r="B16923" t="s">
        <v>30764</v>
      </c>
    </row>
    <row r="16924" spans="1:2" x14ac:dyDescent="0.25">
      <c r="A16924" t="s">
        <v>30765</v>
      </c>
      <c r="B16924" t="s">
        <v>30766</v>
      </c>
    </row>
    <row r="16925" spans="1:2" x14ac:dyDescent="0.25">
      <c r="A16925" t="s">
        <v>30767</v>
      </c>
      <c r="B16925" t="s">
        <v>30768</v>
      </c>
    </row>
    <row r="16926" spans="1:2" x14ac:dyDescent="0.25">
      <c r="A16926" t="s">
        <v>30769</v>
      </c>
      <c r="B16926" t="s">
        <v>17835</v>
      </c>
    </row>
    <row r="16927" spans="1:2" x14ac:dyDescent="0.25">
      <c r="A16927" t="s">
        <v>30770</v>
      </c>
      <c r="B16927" t="s">
        <v>29557</v>
      </c>
    </row>
    <row r="16928" spans="1:2" x14ac:dyDescent="0.25">
      <c r="A16928" t="s">
        <v>30771</v>
      </c>
      <c r="B16928" t="s">
        <v>30772</v>
      </c>
    </row>
    <row r="16929" spans="1:2" x14ac:dyDescent="0.25">
      <c r="A16929" t="s">
        <v>40539</v>
      </c>
      <c r="B16929" t="s">
        <v>40540</v>
      </c>
    </row>
    <row r="16930" spans="1:2" x14ac:dyDescent="0.25">
      <c r="A16930" t="s">
        <v>30806</v>
      </c>
      <c r="B16930" t="s">
        <v>30807</v>
      </c>
    </row>
    <row r="16931" spans="1:2" x14ac:dyDescent="0.25">
      <c r="A16931" t="s">
        <v>30808</v>
      </c>
      <c r="B16931" t="s">
        <v>30809</v>
      </c>
    </row>
    <row r="16932" spans="1:2" x14ac:dyDescent="0.25">
      <c r="A16932" t="s">
        <v>30810</v>
      </c>
      <c r="B16932" t="s">
        <v>12888</v>
      </c>
    </row>
    <row r="16933" spans="1:2" x14ac:dyDescent="0.25">
      <c r="A16933" t="s">
        <v>30779</v>
      </c>
      <c r="B16933" t="s">
        <v>2324</v>
      </c>
    </row>
    <row r="16934" spans="1:2" x14ac:dyDescent="0.25">
      <c r="A16934" t="s">
        <v>30780</v>
      </c>
      <c r="B16934" t="s">
        <v>30781</v>
      </c>
    </row>
    <row r="16935" spans="1:2" x14ac:dyDescent="0.25">
      <c r="A16935" t="s">
        <v>30782</v>
      </c>
      <c r="B16935" t="s">
        <v>5438</v>
      </c>
    </row>
    <row r="16936" spans="1:2" x14ac:dyDescent="0.25">
      <c r="A16936" t="s">
        <v>30783</v>
      </c>
      <c r="B16936" t="s">
        <v>30784</v>
      </c>
    </row>
    <row r="16937" spans="1:2" x14ac:dyDescent="0.25">
      <c r="A16937" t="s">
        <v>30785</v>
      </c>
      <c r="B16937" t="s">
        <v>1748</v>
      </c>
    </row>
    <row r="16938" spans="1:2" x14ac:dyDescent="0.25">
      <c r="A16938" t="s">
        <v>30786</v>
      </c>
      <c r="B16938" t="s">
        <v>30787</v>
      </c>
    </row>
    <row r="16939" spans="1:2" x14ac:dyDescent="0.25">
      <c r="A16939" t="s">
        <v>30788</v>
      </c>
      <c r="B16939" t="s">
        <v>30789</v>
      </c>
    </row>
    <row r="16940" spans="1:2" x14ac:dyDescent="0.25">
      <c r="A16940" t="s">
        <v>30790</v>
      </c>
      <c r="B16940" t="s">
        <v>30791</v>
      </c>
    </row>
    <row r="16941" spans="1:2" x14ac:dyDescent="0.25">
      <c r="A16941" t="s">
        <v>30792</v>
      </c>
      <c r="B16941" t="s">
        <v>23990</v>
      </c>
    </row>
    <row r="16942" spans="1:2" x14ac:dyDescent="0.25">
      <c r="A16942" t="s">
        <v>30793</v>
      </c>
      <c r="B16942" t="s">
        <v>26516</v>
      </c>
    </row>
    <row r="16943" spans="1:2" x14ac:dyDescent="0.25">
      <c r="A16943" t="s">
        <v>40541</v>
      </c>
      <c r="B16943" t="s">
        <v>23850</v>
      </c>
    </row>
    <row r="16944" spans="1:2" x14ac:dyDescent="0.25">
      <c r="A16944" t="s">
        <v>30794</v>
      </c>
      <c r="B16944" t="s">
        <v>30795</v>
      </c>
    </row>
    <row r="16945" spans="1:2" x14ac:dyDescent="0.25">
      <c r="A16945" t="s">
        <v>30796</v>
      </c>
      <c r="B16945" t="s">
        <v>29415</v>
      </c>
    </row>
    <row r="16946" spans="1:2" x14ac:dyDescent="0.25">
      <c r="A16946" t="s">
        <v>30797</v>
      </c>
      <c r="B16946" t="s">
        <v>30798</v>
      </c>
    </row>
    <row r="16947" spans="1:2" x14ac:dyDescent="0.25">
      <c r="A16947" t="s">
        <v>30799</v>
      </c>
      <c r="B16947" t="s">
        <v>30800</v>
      </c>
    </row>
    <row r="16948" spans="1:2" x14ac:dyDescent="0.25">
      <c r="A16948" t="s">
        <v>30801</v>
      </c>
      <c r="B16948" t="s">
        <v>30802</v>
      </c>
    </row>
    <row r="16949" spans="1:2" x14ac:dyDescent="0.25">
      <c r="A16949" t="s">
        <v>30803</v>
      </c>
      <c r="B16949" t="s">
        <v>29905</v>
      </c>
    </row>
    <row r="16950" spans="1:2" x14ac:dyDescent="0.25">
      <c r="A16950" t="s">
        <v>30804</v>
      </c>
      <c r="B16950" t="s">
        <v>30805</v>
      </c>
    </row>
    <row r="16951" spans="1:2" x14ac:dyDescent="0.25">
      <c r="A16951" t="s">
        <v>30849</v>
      </c>
      <c r="B16951" t="s">
        <v>30850</v>
      </c>
    </row>
    <row r="16952" spans="1:2" x14ac:dyDescent="0.25">
      <c r="A16952" t="s">
        <v>30851</v>
      </c>
      <c r="B16952" t="s">
        <v>30852</v>
      </c>
    </row>
    <row r="16953" spans="1:2" x14ac:dyDescent="0.25">
      <c r="A16953" t="s">
        <v>30853</v>
      </c>
      <c r="B16953" t="s">
        <v>30854</v>
      </c>
    </row>
    <row r="16954" spans="1:2" x14ac:dyDescent="0.25">
      <c r="A16954" t="s">
        <v>30811</v>
      </c>
      <c r="B16954" t="s">
        <v>11960</v>
      </c>
    </row>
    <row r="16955" spans="1:2" x14ac:dyDescent="0.25">
      <c r="A16955" t="s">
        <v>30812</v>
      </c>
      <c r="B16955" t="s">
        <v>30813</v>
      </c>
    </row>
    <row r="16956" spans="1:2" x14ac:dyDescent="0.25">
      <c r="A16956" t="s">
        <v>30814</v>
      </c>
      <c r="B16956" t="s">
        <v>11960</v>
      </c>
    </row>
    <row r="16957" spans="1:2" x14ac:dyDescent="0.25">
      <c r="A16957" t="s">
        <v>30815</v>
      </c>
      <c r="B16957" t="s">
        <v>11679</v>
      </c>
    </row>
    <row r="16958" spans="1:2" x14ac:dyDescent="0.25">
      <c r="A16958" t="s">
        <v>30816</v>
      </c>
      <c r="B16958" t="s">
        <v>9456</v>
      </c>
    </row>
    <row r="16959" spans="1:2" x14ac:dyDescent="0.25">
      <c r="A16959" t="s">
        <v>30817</v>
      </c>
      <c r="B16959" t="s">
        <v>30818</v>
      </c>
    </row>
    <row r="16960" spans="1:2" x14ac:dyDescent="0.25">
      <c r="A16960" t="s">
        <v>30819</v>
      </c>
      <c r="B16960" t="s">
        <v>30820</v>
      </c>
    </row>
    <row r="16961" spans="1:2" x14ac:dyDescent="0.25">
      <c r="A16961" t="s">
        <v>30821</v>
      </c>
      <c r="B16961" t="s">
        <v>29365</v>
      </c>
    </row>
    <row r="16962" spans="1:2" x14ac:dyDescent="0.25">
      <c r="A16962" t="s">
        <v>30822</v>
      </c>
      <c r="B16962" t="s">
        <v>30823</v>
      </c>
    </row>
    <row r="16963" spans="1:2" x14ac:dyDescent="0.25">
      <c r="A16963" t="s">
        <v>30824</v>
      </c>
      <c r="B16963" t="s">
        <v>30825</v>
      </c>
    </row>
    <row r="16964" spans="1:2" x14ac:dyDescent="0.25">
      <c r="A16964" t="s">
        <v>30826</v>
      </c>
      <c r="B16964" t="s">
        <v>29559</v>
      </c>
    </row>
    <row r="16965" spans="1:2" x14ac:dyDescent="0.25">
      <c r="A16965" t="s">
        <v>30827</v>
      </c>
      <c r="B16965" t="s">
        <v>30828</v>
      </c>
    </row>
    <row r="16966" spans="1:2" x14ac:dyDescent="0.25">
      <c r="A16966" t="s">
        <v>30829</v>
      </c>
      <c r="B16966" t="s">
        <v>30830</v>
      </c>
    </row>
    <row r="16967" spans="1:2" x14ac:dyDescent="0.25">
      <c r="A16967" t="s">
        <v>30831</v>
      </c>
      <c r="B16967" t="s">
        <v>30832</v>
      </c>
    </row>
    <row r="16968" spans="1:2" x14ac:dyDescent="0.25">
      <c r="A16968" t="s">
        <v>30833</v>
      </c>
      <c r="B16968" t="s">
        <v>30823</v>
      </c>
    </row>
    <row r="16969" spans="1:2" x14ac:dyDescent="0.25">
      <c r="A16969" t="s">
        <v>40542</v>
      </c>
      <c r="B16969" t="s">
        <v>40543</v>
      </c>
    </row>
    <row r="16970" spans="1:2" x14ac:dyDescent="0.25">
      <c r="A16970" t="s">
        <v>30834</v>
      </c>
      <c r="B16970" t="s">
        <v>30835</v>
      </c>
    </row>
    <row r="16971" spans="1:2" x14ac:dyDescent="0.25">
      <c r="A16971" t="s">
        <v>30836</v>
      </c>
      <c r="B16971" t="s">
        <v>30837</v>
      </c>
    </row>
    <row r="16972" spans="1:2" x14ac:dyDescent="0.25">
      <c r="A16972" t="s">
        <v>30838</v>
      </c>
      <c r="B16972" t="s">
        <v>30839</v>
      </c>
    </row>
    <row r="16973" spans="1:2" x14ac:dyDescent="0.25">
      <c r="A16973" t="s">
        <v>30840</v>
      </c>
      <c r="B16973" t="s">
        <v>30841</v>
      </c>
    </row>
    <row r="16974" spans="1:2" x14ac:dyDescent="0.25">
      <c r="A16974" t="s">
        <v>30842</v>
      </c>
      <c r="B16974" t="s">
        <v>30843</v>
      </c>
    </row>
    <row r="16975" spans="1:2" x14ac:dyDescent="0.25">
      <c r="A16975" t="s">
        <v>30844</v>
      </c>
      <c r="B16975" t="s">
        <v>30845</v>
      </c>
    </row>
    <row r="16976" spans="1:2" x14ac:dyDescent="0.25">
      <c r="A16976" t="s">
        <v>30846</v>
      </c>
      <c r="B16976" t="s">
        <v>30433</v>
      </c>
    </row>
    <row r="16977" spans="1:2" x14ac:dyDescent="0.25">
      <c r="A16977" t="s">
        <v>30847</v>
      </c>
      <c r="B16977" t="s">
        <v>30848</v>
      </c>
    </row>
    <row r="16978" spans="1:2" x14ac:dyDescent="0.25">
      <c r="A16978" t="s">
        <v>40544</v>
      </c>
      <c r="B16978" t="s">
        <v>40545</v>
      </c>
    </row>
    <row r="16979" spans="1:2" x14ac:dyDescent="0.25">
      <c r="A16979" t="s">
        <v>30891</v>
      </c>
      <c r="B16979" t="s">
        <v>30892</v>
      </c>
    </row>
    <row r="16980" spans="1:2" x14ac:dyDescent="0.25">
      <c r="A16980" t="s">
        <v>30893</v>
      </c>
      <c r="B16980" t="s">
        <v>30894</v>
      </c>
    </row>
    <row r="16981" spans="1:2" x14ac:dyDescent="0.25">
      <c r="A16981" t="s">
        <v>30895</v>
      </c>
      <c r="B16981" t="s">
        <v>30896</v>
      </c>
    </row>
    <row r="16982" spans="1:2" x14ac:dyDescent="0.25">
      <c r="A16982" t="s">
        <v>30855</v>
      </c>
      <c r="B16982" t="s">
        <v>30856</v>
      </c>
    </row>
    <row r="16983" spans="1:2" x14ac:dyDescent="0.25">
      <c r="A16983" t="s">
        <v>30857</v>
      </c>
      <c r="B16983" t="s">
        <v>23573</v>
      </c>
    </row>
    <row r="16984" spans="1:2" x14ac:dyDescent="0.25">
      <c r="A16984" t="s">
        <v>30858</v>
      </c>
      <c r="B16984" t="s">
        <v>30859</v>
      </c>
    </row>
    <row r="16985" spans="1:2" x14ac:dyDescent="0.25">
      <c r="A16985" t="s">
        <v>30860</v>
      </c>
      <c r="B16985" t="s">
        <v>30861</v>
      </c>
    </row>
    <row r="16986" spans="1:2" x14ac:dyDescent="0.25">
      <c r="A16986" t="s">
        <v>30862</v>
      </c>
      <c r="B16986" t="s">
        <v>30863</v>
      </c>
    </row>
    <row r="16987" spans="1:2" x14ac:dyDescent="0.25">
      <c r="A16987" t="s">
        <v>30864</v>
      </c>
      <c r="B16987" t="s">
        <v>30865</v>
      </c>
    </row>
    <row r="16988" spans="1:2" x14ac:dyDescent="0.25">
      <c r="A16988" t="s">
        <v>30866</v>
      </c>
      <c r="B16988" t="s">
        <v>30867</v>
      </c>
    </row>
    <row r="16989" spans="1:2" x14ac:dyDescent="0.25">
      <c r="A16989" t="s">
        <v>30868</v>
      </c>
      <c r="B16989" t="s">
        <v>30869</v>
      </c>
    </row>
    <row r="16990" spans="1:2" x14ac:dyDescent="0.25">
      <c r="A16990" t="s">
        <v>30870</v>
      </c>
      <c r="B16990" t="s">
        <v>30871</v>
      </c>
    </row>
    <row r="16991" spans="1:2" x14ac:dyDescent="0.25">
      <c r="A16991" t="s">
        <v>30872</v>
      </c>
      <c r="B16991" t="s">
        <v>30873</v>
      </c>
    </row>
    <row r="16992" spans="1:2" x14ac:dyDescent="0.25">
      <c r="A16992" t="s">
        <v>30874</v>
      </c>
      <c r="B16992" t="s">
        <v>30875</v>
      </c>
    </row>
    <row r="16993" spans="1:2" x14ac:dyDescent="0.25">
      <c r="A16993" t="s">
        <v>30876</v>
      </c>
      <c r="B16993" t="s">
        <v>30877</v>
      </c>
    </row>
    <row r="16994" spans="1:2" x14ac:dyDescent="0.25">
      <c r="A16994" t="s">
        <v>30878</v>
      </c>
      <c r="B16994" t="s">
        <v>30879</v>
      </c>
    </row>
    <row r="16995" spans="1:2" x14ac:dyDescent="0.25">
      <c r="A16995" t="s">
        <v>30880</v>
      </c>
      <c r="B16995" t="s">
        <v>30881</v>
      </c>
    </row>
    <row r="16996" spans="1:2" x14ac:dyDescent="0.25">
      <c r="A16996" t="s">
        <v>30882</v>
      </c>
      <c r="B16996" t="s">
        <v>30883</v>
      </c>
    </row>
    <row r="16997" spans="1:2" x14ac:dyDescent="0.25">
      <c r="A16997" t="s">
        <v>30884</v>
      </c>
      <c r="B16997" t="s">
        <v>30875</v>
      </c>
    </row>
    <row r="16998" spans="1:2" x14ac:dyDescent="0.25">
      <c r="A16998" t="s">
        <v>30885</v>
      </c>
      <c r="B16998" t="s">
        <v>30886</v>
      </c>
    </row>
    <row r="16999" spans="1:2" x14ac:dyDescent="0.25">
      <c r="A16999" t="s">
        <v>30887</v>
      </c>
      <c r="B16999" t="s">
        <v>30888</v>
      </c>
    </row>
    <row r="17000" spans="1:2" x14ac:dyDescent="0.25">
      <c r="A17000" t="s">
        <v>30889</v>
      </c>
      <c r="B17000" t="s">
        <v>30890</v>
      </c>
    </row>
    <row r="17001" spans="1:2" x14ac:dyDescent="0.25">
      <c r="A17001" t="s">
        <v>31366</v>
      </c>
      <c r="B17001" t="s">
        <v>31367</v>
      </c>
    </row>
    <row r="17002" spans="1:2" x14ac:dyDescent="0.25">
      <c r="A17002" t="s">
        <v>30998</v>
      </c>
      <c r="B17002" t="s">
        <v>30999</v>
      </c>
    </row>
    <row r="17003" spans="1:2" x14ac:dyDescent="0.25">
      <c r="A17003" t="s">
        <v>31000</v>
      </c>
      <c r="B17003" t="s">
        <v>31001</v>
      </c>
    </row>
    <row r="17004" spans="1:2" x14ac:dyDescent="0.25">
      <c r="A17004" t="s">
        <v>31002</v>
      </c>
      <c r="B17004" t="s">
        <v>31003</v>
      </c>
    </row>
    <row r="17005" spans="1:2" x14ac:dyDescent="0.25">
      <c r="A17005" t="s">
        <v>30899</v>
      </c>
      <c r="B17005" t="s">
        <v>30900</v>
      </c>
    </row>
    <row r="17006" spans="1:2" x14ac:dyDescent="0.25">
      <c r="A17006" t="s">
        <v>30901</v>
      </c>
      <c r="B17006" t="s">
        <v>2130</v>
      </c>
    </row>
    <row r="17007" spans="1:2" x14ac:dyDescent="0.25">
      <c r="A17007" t="s">
        <v>30902</v>
      </c>
      <c r="B17007" t="s">
        <v>30903</v>
      </c>
    </row>
    <row r="17008" spans="1:2" x14ac:dyDescent="0.25">
      <c r="A17008" t="s">
        <v>30904</v>
      </c>
      <c r="B17008" t="s">
        <v>30905</v>
      </c>
    </row>
    <row r="17009" spans="1:2" x14ac:dyDescent="0.25">
      <c r="A17009" t="s">
        <v>30906</v>
      </c>
      <c r="B17009" t="s">
        <v>11691</v>
      </c>
    </row>
    <row r="17010" spans="1:2" x14ac:dyDescent="0.25">
      <c r="A17010" t="s">
        <v>30907</v>
      </c>
      <c r="B17010" t="s">
        <v>30908</v>
      </c>
    </row>
    <row r="17011" spans="1:2" x14ac:dyDescent="0.25">
      <c r="A17011" t="s">
        <v>30909</v>
      </c>
      <c r="B17011" t="s">
        <v>17228</v>
      </c>
    </row>
    <row r="17012" spans="1:2" x14ac:dyDescent="0.25">
      <c r="A17012" t="s">
        <v>30910</v>
      </c>
      <c r="B17012" t="s">
        <v>30911</v>
      </c>
    </row>
    <row r="17013" spans="1:2" x14ac:dyDescent="0.25">
      <c r="A17013" t="s">
        <v>30912</v>
      </c>
      <c r="B17013" t="s">
        <v>8445</v>
      </c>
    </row>
    <row r="17014" spans="1:2" x14ac:dyDescent="0.25">
      <c r="A17014" t="s">
        <v>30913</v>
      </c>
      <c r="B17014" t="s">
        <v>30900</v>
      </c>
    </row>
    <row r="17015" spans="1:2" x14ac:dyDescent="0.25">
      <c r="A17015" t="s">
        <v>30914</v>
      </c>
      <c r="B17015" t="s">
        <v>30915</v>
      </c>
    </row>
    <row r="17016" spans="1:2" x14ac:dyDescent="0.25">
      <c r="A17016" t="s">
        <v>30916</v>
      </c>
      <c r="B17016" t="s">
        <v>30917</v>
      </c>
    </row>
    <row r="17017" spans="1:2" x14ac:dyDescent="0.25">
      <c r="A17017" t="s">
        <v>30918</v>
      </c>
      <c r="B17017" t="s">
        <v>3572</v>
      </c>
    </row>
    <row r="17018" spans="1:2" x14ac:dyDescent="0.25">
      <c r="A17018" t="s">
        <v>30919</v>
      </c>
      <c r="B17018" t="s">
        <v>30920</v>
      </c>
    </row>
    <row r="17019" spans="1:2" x14ac:dyDescent="0.25">
      <c r="A17019" t="s">
        <v>30921</v>
      </c>
      <c r="B17019" t="s">
        <v>6047</v>
      </c>
    </row>
    <row r="17020" spans="1:2" x14ac:dyDescent="0.25">
      <c r="A17020" t="s">
        <v>30922</v>
      </c>
      <c r="B17020" t="s">
        <v>2685</v>
      </c>
    </row>
    <row r="17021" spans="1:2" x14ac:dyDescent="0.25">
      <c r="A17021" t="s">
        <v>30923</v>
      </c>
      <c r="B17021" t="s">
        <v>30924</v>
      </c>
    </row>
    <row r="17022" spans="1:2" x14ac:dyDescent="0.25">
      <c r="A17022" t="s">
        <v>30925</v>
      </c>
      <c r="B17022" t="s">
        <v>5117</v>
      </c>
    </row>
    <row r="17023" spans="1:2" x14ac:dyDescent="0.25">
      <c r="A17023" t="s">
        <v>30926</v>
      </c>
      <c r="B17023" t="s">
        <v>30927</v>
      </c>
    </row>
    <row r="17024" spans="1:2" x14ac:dyDescent="0.25">
      <c r="A17024" t="s">
        <v>30928</v>
      </c>
      <c r="B17024" t="s">
        <v>30929</v>
      </c>
    </row>
    <row r="17025" spans="1:2" x14ac:dyDescent="0.25">
      <c r="A17025" t="s">
        <v>30930</v>
      </c>
      <c r="B17025" t="s">
        <v>30931</v>
      </c>
    </row>
    <row r="17026" spans="1:2" x14ac:dyDescent="0.25">
      <c r="A17026" t="s">
        <v>30932</v>
      </c>
      <c r="B17026" t="s">
        <v>30933</v>
      </c>
    </row>
    <row r="17027" spans="1:2" x14ac:dyDescent="0.25">
      <c r="A17027" t="s">
        <v>30934</v>
      </c>
      <c r="B17027" t="s">
        <v>30935</v>
      </c>
    </row>
    <row r="17028" spans="1:2" x14ac:dyDescent="0.25">
      <c r="A17028" t="s">
        <v>30936</v>
      </c>
      <c r="B17028" t="s">
        <v>30937</v>
      </c>
    </row>
    <row r="17029" spans="1:2" x14ac:dyDescent="0.25">
      <c r="A17029" t="s">
        <v>30938</v>
      </c>
      <c r="B17029" t="s">
        <v>30939</v>
      </c>
    </row>
    <row r="17030" spans="1:2" x14ac:dyDescent="0.25">
      <c r="A17030" t="s">
        <v>30940</v>
      </c>
      <c r="B17030" t="s">
        <v>30941</v>
      </c>
    </row>
    <row r="17031" spans="1:2" x14ac:dyDescent="0.25">
      <c r="A17031" t="s">
        <v>30942</v>
      </c>
      <c r="B17031" t="s">
        <v>30943</v>
      </c>
    </row>
    <row r="17032" spans="1:2" x14ac:dyDescent="0.25">
      <c r="A17032" t="s">
        <v>30944</v>
      </c>
      <c r="B17032" t="s">
        <v>30945</v>
      </c>
    </row>
    <row r="17033" spans="1:2" x14ac:dyDescent="0.25">
      <c r="A17033" t="s">
        <v>30946</v>
      </c>
      <c r="B17033" t="s">
        <v>30947</v>
      </c>
    </row>
    <row r="17034" spans="1:2" x14ac:dyDescent="0.25">
      <c r="A17034" t="s">
        <v>40546</v>
      </c>
      <c r="B17034" t="s">
        <v>40547</v>
      </c>
    </row>
    <row r="17035" spans="1:2" x14ac:dyDescent="0.25">
      <c r="A17035" t="s">
        <v>30948</v>
      </c>
      <c r="B17035" t="s">
        <v>30949</v>
      </c>
    </row>
    <row r="17036" spans="1:2" x14ac:dyDescent="0.25">
      <c r="A17036" t="s">
        <v>30950</v>
      </c>
      <c r="B17036" t="s">
        <v>27855</v>
      </c>
    </row>
    <row r="17037" spans="1:2" x14ac:dyDescent="0.25">
      <c r="A17037" t="s">
        <v>30951</v>
      </c>
      <c r="B17037" t="s">
        <v>30952</v>
      </c>
    </row>
    <row r="17038" spans="1:2" x14ac:dyDescent="0.25">
      <c r="A17038" t="s">
        <v>30953</v>
      </c>
      <c r="B17038" t="s">
        <v>30954</v>
      </c>
    </row>
    <row r="17039" spans="1:2" x14ac:dyDescent="0.25">
      <c r="A17039" t="s">
        <v>30955</v>
      </c>
      <c r="B17039" t="s">
        <v>18068</v>
      </c>
    </row>
    <row r="17040" spans="1:2" x14ac:dyDescent="0.25">
      <c r="A17040" t="s">
        <v>30956</v>
      </c>
      <c r="B17040" t="s">
        <v>30957</v>
      </c>
    </row>
    <row r="17041" spans="1:2" x14ac:dyDescent="0.25">
      <c r="A17041" t="s">
        <v>30958</v>
      </c>
      <c r="B17041" t="s">
        <v>30959</v>
      </c>
    </row>
    <row r="17042" spans="1:2" x14ac:dyDescent="0.25">
      <c r="A17042" t="s">
        <v>30960</v>
      </c>
      <c r="B17042" t="s">
        <v>30961</v>
      </c>
    </row>
    <row r="17043" spans="1:2" x14ac:dyDescent="0.25">
      <c r="A17043" t="s">
        <v>30962</v>
      </c>
      <c r="B17043" t="s">
        <v>30963</v>
      </c>
    </row>
    <row r="17044" spans="1:2" x14ac:dyDescent="0.25">
      <c r="A17044" t="s">
        <v>30964</v>
      </c>
      <c r="B17044" t="s">
        <v>23775</v>
      </c>
    </row>
    <row r="17045" spans="1:2" x14ac:dyDescent="0.25">
      <c r="A17045" t="s">
        <v>30965</v>
      </c>
      <c r="B17045" t="s">
        <v>30966</v>
      </c>
    </row>
    <row r="17046" spans="1:2" x14ac:dyDescent="0.25">
      <c r="A17046" t="s">
        <v>30967</v>
      </c>
      <c r="B17046" t="s">
        <v>29485</v>
      </c>
    </row>
    <row r="17047" spans="1:2" x14ac:dyDescent="0.25">
      <c r="A17047" t="s">
        <v>30968</v>
      </c>
      <c r="B17047" t="s">
        <v>30969</v>
      </c>
    </row>
    <row r="17048" spans="1:2" x14ac:dyDescent="0.25">
      <c r="A17048" t="s">
        <v>30970</v>
      </c>
      <c r="B17048" t="s">
        <v>26710</v>
      </c>
    </row>
    <row r="17049" spans="1:2" x14ac:dyDescent="0.25">
      <c r="A17049" t="s">
        <v>30971</v>
      </c>
      <c r="B17049" t="s">
        <v>30972</v>
      </c>
    </row>
    <row r="17050" spans="1:2" x14ac:dyDescent="0.25">
      <c r="A17050" t="s">
        <v>30973</v>
      </c>
      <c r="B17050" t="s">
        <v>30974</v>
      </c>
    </row>
    <row r="17051" spans="1:2" x14ac:dyDescent="0.25">
      <c r="A17051" t="s">
        <v>30975</v>
      </c>
      <c r="B17051" t="s">
        <v>30976</v>
      </c>
    </row>
    <row r="17052" spans="1:2" x14ac:dyDescent="0.25">
      <c r="A17052" t="s">
        <v>30977</v>
      </c>
      <c r="B17052" t="s">
        <v>30978</v>
      </c>
    </row>
    <row r="17053" spans="1:2" x14ac:dyDescent="0.25">
      <c r="A17053" t="s">
        <v>30979</v>
      </c>
      <c r="B17053" t="s">
        <v>27434</v>
      </c>
    </row>
    <row r="17054" spans="1:2" x14ac:dyDescent="0.25">
      <c r="A17054" t="s">
        <v>30980</v>
      </c>
      <c r="B17054" t="s">
        <v>30981</v>
      </c>
    </row>
    <row r="17055" spans="1:2" x14ac:dyDescent="0.25">
      <c r="A17055" t="s">
        <v>30982</v>
      </c>
      <c r="B17055" t="s">
        <v>30181</v>
      </c>
    </row>
    <row r="17056" spans="1:2" x14ac:dyDescent="0.25">
      <c r="A17056" t="s">
        <v>30983</v>
      </c>
      <c r="B17056" t="s">
        <v>30984</v>
      </c>
    </row>
    <row r="17057" spans="1:2" x14ac:dyDescent="0.25">
      <c r="A17057" t="s">
        <v>30985</v>
      </c>
      <c r="B17057" t="s">
        <v>30986</v>
      </c>
    </row>
    <row r="17058" spans="1:2" x14ac:dyDescent="0.25">
      <c r="A17058" t="s">
        <v>30987</v>
      </c>
      <c r="B17058" t="s">
        <v>30170</v>
      </c>
    </row>
    <row r="17059" spans="1:2" x14ac:dyDescent="0.25">
      <c r="A17059" t="s">
        <v>30988</v>
      </c>
      <c r="B17059" t="s">
        <v>30989</v>
      </c>
    </row>
    <row r="17060" spans="1:2" x14ac:dyDescent="0.25">
      <c r="A17060" t="s">
        <v>30990</v>
      </c>
      <c r="B17060" t="s">
        <v>30991</v>
      </c>
    </row>
    <row r="17061" spans="1:2" x14ac:dyDescent="0.25">
      <c r="A17061" t="s">
        <v>30992</v>
      </c>
      <c r="B17061" t="s">
        <v>30993</v>
      </c>
    </row>
    <row r="17062" spans="1:2" x14ac:dyDescent="0.25">
      <c r="A17062" t="s">
        <v>30994</v>
      </c>
      <c r="B17062" t="s">
        <v>30995</v>
      </c>
    </row>
    <row r="17063" spans="1:2" x14ac:dyDescent="0.25">
      <c r="A17063" t="s">
        <v>30996</v>
      </c>
      <c r="B17063" t="s">
        <v>30997</v>
      </c>
    </row>
    <row r="17064" spans="1:2" x14ac:dyDescent="0.25">
      <c r="A17064" t="s">
        <v>31025</v>
      </c>
      <c r="B17064" t="s">
        <v>31026</v>
      </c>
    </row>
    <row r="17065" spans="1:2" x14ac:dyDescent="0.25">
      <c r="A17065" t="s">
        <v>31027</v>
      </c>
      <c r="B17065" t="s">
        <v>31028</v>
      </c>
    </row>
    <row r="17066" spans="1:2" x14ac:dyDescent="0.25">
      <c r="A17066" t="s">
        <v>31029</v>
      </c>
      <c r="B17066" t="s">
        <v>31030</v>
      </c>
    </row>
    <row r="17067" spans="1:2" x14ac:dyDescent="0.25">
      <c r="A17067" t="s">
        <v>31004</v>
      </c>
      <c r="B17067" t="s">
        <v>31005</v>
      </c>
    </row>
    <row r="17068" spans="1:2" x14ac:dyDescent="0.25">
      <c r="A17068" t="s">
        <v>31006</v>
      </c>
      <c r="B17068" t="s">
        <v>31007</v>
      </c>
    </row>
    <row r="17069" spans="1:2" x14ac:dyDescent="0.25">
      <c r="A17069" t="s">
        <v>31008</v>
      </c>
      <c r="B17069" t="s">
        <v>31009</v>
      </c>
    </row>
    <row r="17070" spans="1:2" x14ac:dyDescent="0.25">
      <c r="A17070" t="s">
        <v>31010</v>
      </c>
      <c r="B17070" t="s">
        <v>31011</v>
      </c>
    </row>
    <row r="17071" spans="1:2" x14ac:dyDescent="0.25">
      <c r="A17071" t="s">
        <v>31012</v>
      </c>
      <c r="B17071" t="s">
        <v>31013</v>
      </c>
    </row>
    <row r="17072" spans="1:2" x14ac:dyDescent="0.25">
      <c r="A17072" t="s">
        <v>31014</v>
      </c>
      <c r="B17072" t="s">
        <v>16233</v>
      </c>
    </row>
    <row r="17073" spans="1:2" x14ac:dyDescent="0.25">
      <c r="A17073" t="s">
        <v>31015</v>
      </c>
      <c r="B17073" t="s">
        <v>17426</v>
      </c>
    </row>
    <row r="17074" spans="1:2" x14ac:dyDescent="0.25">
      <c r="A17074" t="s">
        <v>31016</v>
      </c>
      <c r="B17074" t="s">
        <v>31017</v>
      </c>
    </row>
    <row r="17075" spans="1:2" x14ac:dyDescent="0.25">
      <c r="A17075" t="s">
        <v>31018</v>
      </c>
      <c r="B17075" t="s">
        <v>1844</v>
      </c>
    </row>
    <row r="17076" spans="1:2" x14ac:dyDescent="0.25">
      <c r="A17076" t="s">
        <v>31019</v>
      </c>
      <c r="B17076" t="s">
        <v>31020</v>
      </c>
    </row>
    <row r="17077" spans="1:2" x14ac:dyDescent="0.25">
      <c r="A17077" t="s">
        <v>31021</v>
      </c>
      <c r="B17077" t="s">
        <v>31022</v>
      </c>
    </row>
    <row r="17078" spans="1:2" x14ac:dyDescent="0.25">
      <c r="A17078" t="s">
        <v>40548</v>
      </c>
      <c r="B17078" t="s">
        <v>40549</v>
      </c>
    </row>
    <row r="17079" spans="1:2" x14ac:dyDescent="0.25">
      <c r="A17079" t="s">
        <v>31023</v>
      </c>
      <c r="B17079" t="s">
        <v>31024</v>
      </c>
    </row>
    <row r="17080" spans="1:2" x14ac:dyDescent="0.25">
      <c r="A17080" t="s">
        <v>40550</v>
      </c>
      <c r="B17080" t="s">
        <v>40551</v>
      </c>
    </row>
    <row r="17081" spans="1:2" x14ac:dyDescent="0.25">
      <c r="A17081" t="s">
        <v>31053</v>
      </c>
      <c r="B17081" t="s">
        <v>31054</v>
      </c>
    </row>
    <row r="17082" spans="1:2" x14ac:dyDescent="0.25">
      <c r="A17082" t="s">
        <v>31055</v>
      </c>
      <c r="B17082" t="s">
        <v>31056</v>
      </c>
    </row>
    <row r="17083" spans="1:2" x14ac:dyDescent="0.25">
      <c r="A17083" t="s">
        <v>31057</v>
      </c>
      <c r="B17083" t="s">
        <v>31058</v>
      </c>
    </row>
    <row r="17084" spans="1:2" x14ac:dyDescent="0.25">
      <c r="A17084" t="s">
        <v>31031</v>
      </c>
      <c r="B17084" t="s">
        <v>31032</v>
      </c>
    </row>
    <row r="17085" spans="1:2" x14ac:dyDescent="0.25">
      <c r="A17085" t="s">
        <v>31033</v>
      </c>
      <c r="B17085" t="s">
        <v>3220</v>
      </c>
    </row>
    <row r="17086" spans="1:2" x14ac:dyDescent="0.25">
      <c r="A17086" t="s">
        <v>31034</v>
      </c>
      <c r="B17086" t="s">
        <v>11324</v>
      </c>
    </row>
    <row r="17087" spans="1:2" x14ac:dyDescent="0.25">
      <c r="A17087" t="s">
        <v>31035</v>
      </c>
      <c r="B17087" t="s">
        <v>31036</v>
      </c>
    </row>
    <row r="17088" spans="1:2" x14ac:dyDescent="0.25">
      <c r="A17088" t="s">
        <v>31037</v>
      </c>
      <c r="B17088" t="s">
        <v>31038</v>
      </c>
    </row>
    <row r="17089" spans="1:2" x14ac:dyDescent="0.25">
      <c r="A17089" t="s">
        <v>31039</v>
      </c>
      <c r="B17089" t="s">
        <v>31040</v>
      </c>
    </row>
    <row r="17090" spans="1:2" x14ac:dyDescent="0.25">
      <c r="A17090" t="s">
        <v>31041</v>
      </c>
      <c r="B17090" t="s">
        <v>31042</v>
      </c>
    </row>
    <row r="17091" spans="1:2" x14ac:dyDescent="0.25">
      <c r="A17091" t="s">
        <v>31043</v>
      </c>
      <c r="B17091" t="s">
        <v>31044</v>
      </c>
    </row>
    <row r="17092" spans="1:2" x14ac:dyDescent="0.25">
      <c r="A17092" t="s">
        <v>31045</v>
      </c>
      <c r="B17092" t="s">
        <v>31046</v>
      </c>
    </row>
    <row r="17093" spans="1:2" x14ac:dyDescent="0.25">
      <c r="A17093" t="s">
        <v>31047</v>
      </c>
      <c r="B17093" t="s">
        <v>31048</v>
      </c>
    </row>
    <row r="17094" spans="1:2" x14ac:dyDescent="0.25">
      <c r="A17094" t="s">
        <v>31049</v>
      </c>
      <c r="B17094" t="s">
        <v>31050</v>
      </c>
    </row>
    <row r="17095" spans="1:2" x14ac:dyDescent="0.25">
      <c r="A17095" t="s">
        <v>31051</v>
      </c>
      <c r="B17095" t="s">
        <v>31052</v>
      </c>
    </row>
    <row r="17096" spans="1:2" x14ac:dyDescent="0.25">
      <c r="A17096" t="s">
        <v>31093</v>
      </c>
      <c r="B17096" t="s">
        <v>31094</v>
      </c>
    </row>
    <row r="17097" spans="1:2" x14ac:dyDescent="0.25">
      <c r="A17097" t="s">
        <v>31095</v>
      </c>
      <c r="B17097" t="s">
        <v>31096</v>
      </c>
    </row>
    <row r="17098" spans="1:2" x14ac:dyDescent="0.25">
      <c r="A17098" t="s">
        <v>31097</v>
      </c>
      <c r="B17098" t="s">
        <v>14421</v>
      </c>
    </row>
    <row r="17099" spans="1:2" x14ac:dyDescent="0.25">
      <c r="A17099" t="s">
        <v>31059</v>
      </c>
      <c r="B17099" t="s">
        <v>11773</v>
      </c>
    </row>
    <row r="17100" spans="1:2" x14ac:dyDescent="0.25">
      <c r="A17100" t="s">
        <v>31060</v>
      </c>
      <c r="B17100" t="s">
        <v>31061</v>
      </c>
    </row>
    <row r="17101" spans="1:2" x14ac:dyDescent="0.25">
      <c r="A17101" t="s">
        <v>31062</v>
      </c>
      <c r="B17101" t="s">
        <v>1947</v>
      </c>
    </row>
    <row r="17102" spans="1:2" x14ac:dyDescent="0.25">
      <c r="A17102" t="s">
        <v>31063</v>
      </c>
      <c r="B17102" t="s">
        <v>26910</v>
      </c>
    </row>
    <row r="17103" spans="1:2" x14ac:dyDescent="0.25">
      <c r="A17103" t="s">
        <v>31064</v>
      </c>
      <c r="B17103" t="s">
        <v>2744</v>
      </c>
    </row>
    <row r="17104" spans="1:2" x14ac:dyDescent="0.25">
      <c r="A17104" t="s">
        <v>31065</v>
      </c>
      <c r="B17104" t="s">
        <v>11773</v>
      </c>
    </row>
    <row r="17105" spans="1:2" x14ac:dyDescent="0.25">
      <c r="A17105" t="s">
        <v>31066</v>
      </c>
      <c r="B17105" t="s">
        <v>15696</v>
      </c>
    </row>
    <row r="17106" spans="1:2" x14ac:dyDescent="0.25">
      <c r="A17106" t="s">
        <v>31067</v>
      </c>
      <c r="B17106" t="s">
        <v>31068</v>
      </c>
    </row>
    <row r="17107" spans="1:2" x14ac:dyDescent="0.25">
      <c r="A17107" t="s">
        <v>31069</v>
      </c>
      <c r="B17107" t="s">
        <v>31070</v>
      </c>
    </row>
    <row r="17108" spans="1:2" x14ac:dyDescent="0.25">
      <c r="A17108" t="s">
        <v>31071</v>
      </c>
      <c r="B17108" t="s">
        <v>31072</v>
      </c>
    </row>
    <row r="17109" spans="1:2" x14ac:dyDescent="0.25">
      <c r="A17109" t="s">
        <v>31073</v>
      </c>
      <c r="B17109" t="s">
        <v>31074</v>
      </c>
    </row>
    <row r="17110" spans="1:2" x14ac:dyDescent="0.25">
      <c r="A17110" t="s">
        <v>31075</v>
      </c>
      <c r="B17110" t="s">
        <v>30784</v>
      </c>
    </row>
    <row r="17111" spans="1:2" x14ac:dyDescent="0.25">
      <c r="A17111" t="s">
        <v>31076</v>
      </c>
      <c r="B17111" t="s">
        <v>5212</v>
      </c>
    </row>
    <row r="17112" spans="1:2" x14ac:dyDescent="0.25">
      <c r="A17112" t="s">
        <v>31077</v>
      </c>
      <c r="B17112" t="s">
        <v>31078</v>
      </c>
    </row>
    <row r="17113" spans="1:2" x14ac:dyDescent="0.25">
      <c r="A17113" t="s">
        <v>31079</v>
      </c>
      <c r="B17113" t="s">
        <v>31080</v>
      </c>
    </row>
    <row r="17114" spans="1:2" x14ac:dyDescent="0.25">
      <c r="A17114" t="s">
        <v>31081</v>
      </c>
      <c r="B17114" t="s">
        <v>23700</v>
      </c>
    </row>
    <row r="17115" spans="1:2" x14ac:dyDescent="0.25">
      <c r="A17115" t="s">
        <v>31082</v>
      </c>
      <c r="B17115" t="s">
        <v>31083</v>
      </c>
    </row>
    <row r="17116" spans="1:2" x14ac:dyDescent="0.25">
      <c r="A17116" t="s">
        <v>31084</v>
      </c>
      <c r="B17116" t="s">
        <v>31085</v>
      </c>
    </row>
    <row r="17117" spans="1:2" x14ac:dyDescent="0.25">
      <c r="A17117" t="s">
        <v>31086</v>
      </c>
      <c r="B17117" t="s">
        <v>14574</v>
      </c>
    </row>
    <row r="17118" spans="1:2" x14ac:dyDescent="0.25">
      <c r="A17118" t="s">
        <v>31087</v>
      </c>
      <c r="B17118" t="s">
        <v>31088</v>
      </c>
    </row>
    <row r="17119" spans="1:2" x14ac:dyDescent="0.25">
      <c r="A17119" t="s">
        <v>31089</v>
      </c>
      <c r="B17119" t="s">
        <v>31090</v>
      </c>
    </row>
    <row r="17120" spans="1:2" x14ac:dyDescent="0.25">
      <c r="A17120" t="s">
        <v>31091</v>
      </c>
      <c r="B17120" t="s">
        <v>31092</v>
      </c>
    </row>
    <row r="17121" spans="1:2" x14ac:dyDescent="0.25">
      <c r="A17121" t="s">
        <v>31109</v>
      </c>
      <c r="B17121" t="s">
        <v>31110</v>
      </c>
    </row>
    <row r="17122" spans="1:2" x14ac:dyDescent="0.25">
      <c r="A17122" t="s">
        <v>31111</v>
      </c>
      <c r="B17122" t="s">
        <v>31112</v>
      </c>
    </row>
    <row r="17123" spans="1:2" x14ac:dyDescent="0.25">
      <c r="A17123" t="s">
        <v>31113</v>
      </c>
      <c r="B17123" t="s">
        <v>31114</v>
      </c>
    </row>
    <row r="17124" spans="1:2" x14ac:dyDescent="0.25">
      <c r="A17124" t="s">
        <v>31098</v>
      </c>
      <c r="B17124" t="s">
        <v>26530</v>
      </c>
    </row>
    <row r="17125" spans="1:2" x14ac:dyDescent="0.25">
      <c r="A17125" t="s">
        <v>31099</v>
      </c>
      <c r="B17125" t="s">
        <v>31100</v>
      </c>
    </row>
    <row r="17126" spans="1:2" x14ac:dyDescent="0.25">
      <c r="A17126" t="s">
        <v>31101</v>
      </c>
      <c r="B17126" t="s">
        <v>10710</v>
      </c>
    </row>
    <row r="17127" spans="1:2" x14ac:dyDescent="0.25">
      <c r="A17127" t="s">
        <v>31102</v>
      </c>
      <c r="B17127" t="s">
        <v>30296</v>
      </c>
    </row>
    <row r="17128" spans="1:2" x14ac:dyDescent="0.25">
      <c r="A17128" t="s">
        <v>31103</v>
      </c>
      <c r="B17128" t="s">
        <v>31104</v>
      </c>
    </row>
    <row r="17129" spans="1:2" x14ac:dyDescent="0.25">
      <c r="A17129" t="s">
        <v>31105</v>
      </c>
      <c r="B17129" t="s">
        <v>31106</v>
      </c>
    </row>
    <row r="17130" spans="1:2" x14ac:dyDescent="0.25">
      <c r="A17130" t="s">
        <v>31107</v>
      </c>
      <c r="B17130" t="s">
        <v>23990</v>
      </c>
    </row>
    <row r="17131" spans="1:2" x14ac:dyDescent="0.25">
      <c r="A17131" t="s">
        <v>40552</v>
      </c>
      <c r="B17131" t="s">
        <v>40553</v>
      </c>
    </row>
    <row r="17132" spans="1:2" x14ac:dyDescent="0.25">
      <c r="A17132" t="s">
        <v>31108</v>
      </c>
      <c r="B17132" t="s">
        <v>11182</v>
      </c>
    </row>
    <row r="17133" spans="1:2" x14ac:dyDescent="0.25">
      <c r="A17133" t="s">
        <v>31140</v>
      </c>
      <c r="B17133" t="s">
        <v>31141</v>
      </c>
    </row>
    <row r="17134" spans="1:2" x14ac:dyDescent="0.25">
      <c r="A17134" t="s">
        <v>31142</v>
      </c>
      <c r="B17134" t="s">
        <v>31143</v>
      </c>
    </row>
    <row r="17135" spans="1:2" x14ac:dyDescent="0.25">
      <c r="A17135" t="s">
        <v>31144</v>
      </c>
      <c r="B17135" t="s">
        <v>12900</v>
      </c>
    </row>
    <row r="17136" spans="1:2" x14ac:dyDescent="0.25">
      <c r="A17136" t="s">
        <v>31115</v>
      </c>
      <c r="B17136" t="s">
        <v>2447</v>
      </c>
    </row>
    <row r="17137" spans="1:2" x14ac:dyDescent="0.25">
      <c r="A17137" t="s">
        <v>31116</v>
      </c>
      <c r="B17137" t="s">
        <v>31117</v>
      </c>
    </row>
    <row r="17138" spans="1:2" x14ac:dyDescent="0.25">
      <c r="A17138" t="s">
        <v>31118</v>
      </c>
      <c r="B17138" t="s">
        <v>31119</v>
      </c>
    </row>
    <row r="17139" spans="1:2" x14ac:dyDescent="0.25">
      <c r="A17139" t="s">
        <v>31120</v>
      </c>
      <c r="B17139" t="s">
        <v>31121</v>
      </c>
    </row>
    <row r="17140" spans="1:2" x14ac:dyDescent="0.25">
      <c r="A17140" t="s">
        <v>31122</v>
      </c>
      <c r="B17140" t="s">
        <v>31123</v>
      </c>
    </row>
    <row r="17141" spans="1:2" x14ac:dyDescent="0.25">
      <c r="A17141" t="s">
        <v>31124</v>
      </c>
      <c r="B17141" t="s">
        <v>31125</v>
      </c>
    </row>
    <row r="17142" spans="1:2" x14ac:dyDescent="0.25">
      <c r="A17142" t="s">
        <v>31126</v>
      </c>
      <c r="B17142" t="s">
        <v>31127</v>
      </c>
    </row>
    <row r="17143" spans="1:2" x14ac:dyDescent="0.25">
      <c r="A17143" t="s">
        <v>31128</v>
      </c>
      <c r="B17143" t="s">
        <v>31129</v>
      </c>
    </row>
    <row r="17144" spans="1:2" x14ac:dyDescent="0.25">
      <c r="A17144" t="s">
        <v>31130</v>
      </c>
      <c r="B17144" t="s">
        <v>31131</v>
      </c>
    </row>
    <row r="17145" spans="1:2" x14ac:dyDescent="0.25">
      <c r="A17145" t="s">
        <v>31132</v>
      </c>
      <c r="B17145" t="s">
        <v>31133</v>
      </c>
    </row>
    <row r="17146" spans="1:2" x14ac:dyDescent="0.25">
      <c r="A17146" t="s">
        <v>31134</v>
      </c>
      <c r="B17146" t="s">
        <v>31135</v>
      </c>
    </row>
    <row r="17147" spans="1:2" x14ac:dyDescent="0.25">
      <c r="A17147" t="s">
        <v>31136</v>
      </c>
      <c r="B17147" t="s">
        <v>31137</v>
      </c>
    </row>
    <row r="17148" spans="1:2" x14ac:dyDescent="0.25">
      <c r="A17148" t="s">
        <v>40554</v>
      </c>
      <c r="B17148" t="s">
        <v>40555</v>
      </c>
    </row>
    <row r="17149" spans="1:2" x14ac:dyDescent="0.25">
      <c r="A17149" t="s">
        <v>31138</v>
      </c>
      <c r="B17149" t="s">
        <v>31139</v>
      </c>
    </row>
    <row r="17150" spans="1:2" x14ac:dyDescent="0.25">
      <c r="A17150" t="s">
        <v>31250</v>
      </c>
      <c r="B17150" t="s">
        <v>31251</v>
      </c>
    </row>
    <row r="17151" spans="1:2" x14ac:dyDescent="0.25">
      <c r="A17151" t="s">
        <v>31252</v>
      </c>
      <c r="B17151" t="s">
        <v>31253</v>
      </c>
    </row>
    <row r="17152" spans="1:2" x14ac:dyDescent="0.25">
      <c r="A17152" t="s">
        <v>31254</v>
      </c>
      <c r="B17152" t="s">
        <v>31255</v>
      </c>
    </row>
    <row r="17153" spans="1:2" x14ac:dyDescent="0.25">
      <c r="A17153" t="s">
        <v>31145</v>
      </c>
      <c r="B17153" t="s">
        <v>1844</v>
      </c>
    </row>
    <row r="17154" spans="1:2" x14ac:dyDescent="0.25">
      <c r="A17154" t="s">
        <v>31146</v>
      </c>
      <c r="B17154" t="s">
        <v>30666</v>
      </c>
    </row>
    <row r="17155" spans="1:2" x14ac:dyDescent="0.25">
      <c r="A17155" t="s">
        <v>31147</v>
      </c>
      <c r="B17155" t="s">
        <v>31148</v>
      </c>
    </row>
    <row r="17156" spans="1:2" x14ac:dyDescent="0.25">
      <c r="A17156" t="s">
        <v>31149</v>
      </c>
      <c r="B17156" t="s">
        <v>2280</v>
      </c>
    </row>
    <row r="17157" spans="1:2" x14ac:dyDescent="0.25">
      <c r="A17157" t="s">
        <v>31150</v>
      </c>
      <c r="B17157" t="s">
        <v>31151</v>
      </c>
    </row>
    <row r="17158" spans="1:2" x14ac:dyDescent="0.25">
      <c r="A17158" t="s">
        <v>31152</v>
      </c>
      <c r="B17158" t="s">
        <v>31153</v>
      </c>
    </row>
    <row r="17159" spans="1:2" x14ac:dyDescent="0.25">
      <c r="A17159" t="s">
        <v>31154</v>
      </c>
      <c r="B17159" t="s">
        <v>31155</v>
      </c>
    </row>
    <row r="17160" spans="1:2" x14ac:dyDescent="0.25">
      <c r="A17160" t="s">
        <v>31156</v>
      </c>
      <c r="B17160" t="s">
        <v>31157</v>
      </c>
    </row>
    <row r="17161" spans="1:2" x14ac:dyDescent="0.25">
      <c r="A17161" t="s">
        <v>31158</v>
      </c>
      <c r="B17161" t="s">
        <v>31159</v>
      </c>
    </row>
    <row r="17162" spans="1:2" x14ac:dyDescent="0.25">
      <c r="A17162" t="s">
        <v>31160</v>
      </c>
      <c r="B17162" t="s">
        <v>31161</v>
      </c>
    </row>
    <row r="17163" spans="1:2" x14ac:dyDescent="0.25">
      <c r="A17163" t="s">
        <v>31162</v>
      </c>
      <c r="B17163" t="s">
        <v>31163</v>
      </c>
    </row>
    <row r="17164" spans="1:2" x14ac:dyDescent="0.25">
      <c r="A17164" t="s">
        <v>31164</v>
      </c>
      <c r="B17164" t="s">
        <v>31165</v>
      </c>
    </row>
    <row r="17165" spans="1:2" x14ac:dyDescent="0.25">
      <c r="A17165" t="s">
        <v>31166</v>
      </c>
      <c r="B17165" t="s">
        <v>31167</v>
      </c>
    </row>
    <row r="17166" spans="1:2" x14ac:dyDescent="0.25">
      <c r="A17166" t="s">
        <v>31168</v>
      </c>
      <c r="B17166" t="s">
        <v>31169</v>
      </c>
    </row>
    <row r="17167" spans="1:2" x14ac:dyDescent="0.25">
      <c r="A17167" t="s">
        <v>31170</v>
      </c>
      <c r="B17167" t="s">
        <v>31171</v>
      </c>
    </row>
    <row r="17168" spans="1:2" x14ac:dyDescent="0.25">
      <c r="A17168" t="s">
        <v>31172</v>
      </c>
      <c r="B17168" t="s">
        <v>31173</v>
      </c>
    </row>
    <row r="17169" spans="1:2" x14ac:dyDescent="0.25">
      <c r="A17169" t="s">
        <v>31174</v>
      </c>
      <c r="B17169" t="s">
        <v>31175</v>
      </c>
    </row>
    <row r="17170" spans="1:2" x14ac:dyDescent="0.25">
      <c r="A17170" t="s">
        <v>31176</v>
      </c>
      <c r="B17170" t="s">
        <v>31177</v>
      </c>
    </row>
    <row r="17171" spans="1:2" x14ac:dyDescent="0.25">
      <c r="A17171" t="s">
        <v>31178</v>
      </c>
      <c r="B17171" t="s">
        <v>23910</v>
      </c>
    </row>
    <row r="17172" spans="1:2" x14ac:dyDescent="0.25">
      <c r="A17172" t="s">
        <v>31179</v>
      </c>
      <c r="B17172" t="s">
        <v>31180</v>
      </c>
    </row>
    <row r="17173" spans="1:2" x14ac:dyDescent="0.25">
      <c r="A17173" t="s">
        <v>31181</v>
      </c>
      <c r="B17173" t="s">
        <v>31182</v>
      </c>
    </row>
    <row r="17174" spans="1:2" x14ac:dyDescent="0.25">
      <c r="A17174" t="s">
        <v>31183</v>
      </c>
      <c r="B17174" t="s">
        <v>18068</v>
      </c>
    </row>
    <row r="17175" spans="1:2" x14ac:dyDescent="0.25">
      <c r="A17175" t="s">
        <v>31184</v>
      </c>
      <c r="B17175" t="s">
        <v>31185</v>
      </c>
    </row>
    <row r="17176" spans="1:2" x14ac:dyDescent="0.25">
      <c r="A17176" t="s">
        <v>31186</v>
      </c>
      <c r="B17176" t="s">
        <v>23144</v>
      </c>
    </row>
    <row r="17177" spans="1:2" x14ac:dyDescent="0.25">
      <c r="A17177" t="s">
        <v>31187</v>
      </c>
      <c r="B17177" t="s">
        <v>6298</v>
      </c>
    </row>
    <row r="17178" spans="1:2" x14ac:dyDescent="0.25">
      <c r="A17178" t="s">
        <v>31188</v>
      </c>
      <c r="B17178" t="s">
        <v>31189</v>
      </c>
    </row>
    <row r="17179" spans="1:2" x14ac:dyDescent="0.25">
      <c r="A17179" t="s">
        <v>31190</v>
      </c>
      <c r="B17179" t="s">
        <v>31191</v>
      </c>
    </row>
    <row r="17180" spans="1:2" x14ac:dyDescent="0.25">
      <c r="A17180" t="s">
        <v>31192</v>
      </c>
      <c r="B17180" t="s">
        <v>31193</v>
      </c>
    </row>
    <row r="17181" spans="1:2" x14ac:dyDescent="0.25">
      <c r="A17181" t="s">
        <v>31194</v>
      </c>
      <c r="B17181" t="s">
        <v>31195</v>
      </c>
    </row>
    <row r="17182" spans="1:2" x14ac:dyDescent="0.25">
      <c r="A17182" t="s">
        <v>31196</v>
      </c>
      <c r="B17182" t="s">
        <v>31197</v>
      </c>
    </row>
    <row r="17183" spans="1:2" x14ac:dyDescent="0.25">
      <c r="A17183" t="s">
        <v>31198</v>
      </c>
      <c r="B17183" t="s">
        <v>31199</v>
      </c>
    </row>
    <row r="17184" spans="1:2" x14ac:dyDescent="0.25">
      <c r="A17184" t="s">
        <v>31200</v>
      </c>
      <c r="B17184" t="s">
        <v>31201</v>
      </c>
    </row>
    <row r="17185" spans="1:2" x14ac:dyDescent="0.25">
      <c r="A17185" t="s">
        <v>31202</v>
      </c>
      <c r="B17185" t="s">
        <v>31203</v>
      </c>
    </row>
    <row r="17186" spans="1:2" x14ac:dyDescent="0.25">
      <c r="A17186" t="s">
        <v>31204</v>
      </c>
      <c r="B17186" t="s">
        <v>31205</v>
      </c>
    </row>
    <row r="17187" spans="1:2" x14ac:dyDescent="0.25">
      <c r="A17187" t="s">
        <v>31206</v>
      </c>
      <c r="B17187" t="s">
        <v>31207</v>
      </c>
    </row>
    <row r="17188" spans="1:2" x14ac:dyDescent="0.25">
      <c r="A17188" t="s">
        <v>31208</v>
      </c>
      <c r="B17188" t="s">
        <v>31209</v>
      </c>
    </row>
    <row r="17189" spans="1:2" x14ac:dyDescent="0.25">
      <c r="A17189" t="s">
        <v>31210</v>
      </c>
      <c r="B17189" t="s">
        <v>31211</v>
      </c>
    </row>
    <row r="17190" spans="1:2" x14ac:dyDescent="0.25">
      <c r="A17190" t="s">
        <v>31212</v>
      </c>
      <c r="B17190" t="s">
        <v>30389</v>
      </c>
    </row>
    <row r="17191" spans="1:2" x14ac:dyDescent="0.25">
      <c r="A17191" t="s">
        <v>31213</v>
      </c>
      <c r="B17191" t="s">
        <v>31214</v>
      </c>
    </row>
    <row r="17192" spans="1:2" x14ac:dyDescent="0.25">
      <c r="A17192" t="s">
        <v>31215</v>
      </c>
      <c r="B17192" t="s">
        <v>15520</v>
      </c>
    </row>
    <row r="17193" spans="1:2" x14ac:dyDescent="0.25">
      <c r="A17193" t="s">
        <v>31216</v>
      </c>
      <c r="B17193" t="s">
        <v>31217</v>
      </c>
    </row>
    <row r="17194" spans="1:2" x14ac:dyDescent="0.25">
      <c r="A17194" t="s">
        <v>31218</v>
      </c>
      <c r="B17194" t="s">
        <v>31219</v>
      </c>
    </row>
    <row r="17195" spans="1:2" x14ac:dyDescent="0.25">
      <c r="A17195" t="s">
        <v>31220</v>
      </c>
      <c r="B17195" t="s">
        <v>31221</v>
      </c>
    </row>
    <row r="17196" spans="1:2" x14ac:dyDescent="0.25">
      <c r="A17196" t="s">
        <v>31222</v>
      </c>
      <c r="B17196" t="s">
        <v>31223</v>
      </c>
    </row>
    <row r="17197" spans="1:2" x14ac:dyDescent="0.25">
      <c r="A17197" t="s">
        <v>31224</v>
      </c>
      <c r="B17197" t="s">
        <v>31225</v>
      </c>
    </row>
    <row r="17198" spans="1:2" x14ac:dyDescent="0.25">
      <c r="A17198" t="s">
        <v>31226</v>
      </c>
      <c r="B17198" t="s">
        <v>31227</v>
      </c>
    </row>
    <row r="17199" spans="1:2" x14ac:dyDescent="0.25">
      <c r="A17199" t="s">
        <v>31228</v>
      </c>
      <c r="B17199" t="s">
        <v>31229</v>
      </c>
    </row>
    <row r="17200" spans="1:2" x14ac:dyDescent="0.25">
      <c r="A17200" t="s">
        <v>31230</v>
      </c>
      <c r="B17200" t="s">
        <v>29541</v>
      </c>
    </row>
    <row r="17201" spans="1:2" x14ac:dyDescent="0.25">
      <c r="A17201" t="s">
        <v>31231</v>
      </c>
      <c r="B17201" t="s">
        <v>31232</v>
      </c>
    </row>
    <row r="17202" spans="1:2" x14ac:dyDescent="0.25">
      <c r="A17202" t="s">
        <v>31233</v>
      </c>
      <c r="B17202" t="s">
        <v>31234</v>
      </c>
    </row>
    <row r="17203" spans="1:2" x14ac:dyDescent="0.25">
      <c r="A17203" t="s">
        <v>31235</v>
      </c>
      <c r="B17203" t="s">
        <v>31236</v>
      </c>
    </row>
    <row r="17204" spans="1:2" x14ac:dyDescent="0.25">
      <c r="A17204" t="s">
        <v>31237</v>
      </c>
      <c r="B17204" t="s">
        <v>31238</v>
      </c>
    </row>
    <row r="17205" spans="1:2" x14ac:dyDescent="0.25">
      <c r="A17205" t="s">
        <v>31239</v>
      </c>
      <c r="B17205" t="s">
        <v>23132</v>
      </c>
    </row>
    <row r="17206" spans="1:2" x14ac:dyDescent="0.25">
      <c r="A17206" t="s">
        <v>31240</v>
      </c>
      <c r="B17206" t="s">
        <v>31241</v>
      </c>
    </row>
    <row r="17207" spans="1:2" x14ac:dyDescent="0.25">
      <c r="A17207" t="s">
        <v>31242</v>
      </c>
      <c r="B17207" t="s">
        <v>31243</v>
      </c>
    </row>
    <row r="17208" spans="1:2" x14ac:dyDescent="0.25">
      <c r="A17208" t="s">
        <v>31244</v>
      </c>
      <c r="B17208" t="s">
        <v>31245</v>
      </c>
    </row>
    <row r="17209" spans="1:2" x14ac:dyDescent="0.25">
      <c r="A17209" t="s">
        <v>31246</v>
      </c>
      <c r="B17209" t="s">
        <v>31247</v>
      </c>
    </row>
    <row r="17210" spans="1:2" x14ac:dyDescent="0.25">
      <c r="A17210" t="s">
        <v>31248</v>
      </c>
      <c r="B17210" t="s">
        <v>31249</v>
      </c>
    </row>
    <row r="17211" spans="1:2" x14ac:dyDescent="0.25">
      <c r="A17211" t="s">
        <v>31262</v>
      </c>
      <c r="B17211" t="s">
        <v>31263</v>
      </c>
    </row>
    <row r="17212" spans="1:2" x14ac:dyDescent="0.25">
      <c r="A17212" t="s">
        <v>31264</v>
      </c>
      <c r="B17212" t="s">
        <v>31265</v>
      </c>
    </row>
    <row r="17213" spans="1:2" x14ac:dyDescent="0.25">
      <c r="A17213" t="s">
        <v>31266</v>
      </c>
      <c r="B17213" t="s">
        <v>31267</v>
      </c>
    </row>
    <row r="17214" spans="1:2" x14ac:dyDescent="0.25">
      <c r="A17214" t="s">
        <v>31256</v>
      </c>
      <c r="B17214" t="s">
        <v>31257</v>
      </c>
    </row>
    <row r="17215" spans="1:2" x14ac:dyDescent="0.25">
      <c r="A17215" t="s">
        <v>31258</v>
      </c>
      <c r="B17215" t="s">
        <v>3238</v>
      </c>
    </row>
    <row r="17216" spans="1:2" x14ac:dyDescent="0.25">
      <c r="A17216" t="s">
        <v>31259</v>
      </c>
      <c r="B17216" t="s">
        <v>29905</v>
      </c>
    </row>
    <row r="17217" spans="1:2" x14ac:dyDescent="0.25">
      <c r="A17217" t="s">
        <v>31260</v>
      </c>
      <c r="B17217" t="s">
        <v>31261</v>
      </c>
    </row>
    <row r="17218" spans="1:2" x14ac:dyDescent="0.25">
      <c r="A17218" t="s">
        <v>31330</v>
      </c>
      <c r="B17218" t="s">
        <v>31331</v>
      </c>
    </row>
    <row r="17219" spans="1:2" x14ac:dyDescent="0.25">
      <c r="A17219" t="s">
        <v>31332</v>
      </c>
      <c r="B17219" t="s">
        <v>31333</v>
      </c>
    </row>
    <row r="17220" spans="1:2" x14ac:dyDescent="0.25">
      <c r="A17220" t="s">
        <v>31334</v>
      </c>
      <c r="B17220" t="s">
        <v>31335</v>
      </c>
    </row>
    <row r="17221" spans="1:2" x14ac:dyDescent="0.25">
      <c r="A17221" t="s">
        <v>31268</v>
      </c>
      <c r="B17221" t="s">
        <v>15522</v>
      </c>
    </row>
    <row r="17222" spans="1:2" x14ac:dyDescent="0.25">
      <c r="A17222" t="s">
        <v>31269</v>
      </c>
      <c r="B17222" t="s">
        <v>16500</v>
      </c>
    </row>
    <row r="17223" spans="1:2" x14ac:dyDescent="0.25">
      <c r="A17223" t="s">
        <v>31270</v>
      </c>
      <c r="B17223" t="s">
        <v>31271</v>
      </c>
    </row>
    <row r="17224" spans="1:2" x14ac:dyDescent="0.25">
      <c r="A17224" t="s">
        <v>31272</v>
      </c>
      <c r="B17224" t="s">
        <v>22656</v>
      </c>
    </row>
    <row r="17225" spans="1:2" x14ac:dyDescent="0.25">
      <c r="A17225" t="s">
        <v>31273</v>
      </c>
      <c r="B17225" t="s">
        <v>5823</v>
      </c>
    </row>
    <row r="17226" spans="1:2" x14ac:dyDescent="0.25">
      <c r="A17226" t="s">
        <v>31274</v>
      </c>
      <c r="B17226" t="s">
        <v>31275</v>
      </c>
    </row>
    <row r="17227" spans="1:2" x14ac:dyDescent="0.25">
      <c r="A17227" t="s">
        <v>31276</v>
      </c>
      <c r="B17227" t="s">
        <v>31277</v>
      </c>
    </row>
    <row r="17228" spans="1:2" x14ac:dyDescent="0.25">
      <c r="A17228" t="s">
        <v>31278</v>
      </c>
      <c r="B17228" t="s">
        <v>31279</v>
      </c>
    </row>
    <row r="17229" spans="1:2" x14ac:dyDescent="0.25">
      <c r="A17229" t="s">
        <v>31280</v>
      </c>
      <c r="B17229" t="s">
        <v>15522</v>
      </c>
    </row>
    <row r="17230" spans="1:2" x14ac:dyDescent="0.25">
      <c r="A17230" t="s">
        <v>31281</v>
      </c>
      <c r="B17230" t="s">
        <v>31282</v>
      </c>
    </row>
    <row r="17231" spans="1:2" x14ac:dyDescent="0.25">
      <c r="A17231" t="s">
        <v>31283</v>
      </c>
      <c r="B17231" t="s">
        <v>13161</v>
      </c>
    </row>
    <row r="17232" spans="1:2" x14ac:dyDescent="0.25">
      <c r="A17232" t="s">
        <v>31284</v>
      </c>
      <c r="B17232" t="s">
        <v>31285</v>
      </c>
    </row>
    <row r="17233" spans="1:2" x14ac:dyDescent="0.25">
      <c r="A17233" t="s">
        <v>31286</v>
      </c>
      <c r="B17233" t="s">
        <v>31287</v>
      </c>
    </row>
    <row r="17234" spans="1:2" x14ac:dyDescent="0.25">
      <c r="A17234" t="s">
        <v>31288</v>
      </c>
      <c r="B17234" t="s">
        <v>31289</v>
      </c>
    </row>
    <row r="17235" spans="1:2" x14ac:dyDescent="0.25">
      <c r="A17235" t="s">
        <v>31290</v>
      </c>
      <c r="B17235" t="s">
        <v>31291</v>
      </c>
    </row>
    <row r="17236" spans="1:2" x14ac:dyDescent="0.25">
      <c r="A17236" t="s">
        <v>31292</v>
      </c>
      <c r="B17236" t="s">
        <v>31293</v>
      </c>
    </row>
    <row r="17237" spans="1:2" x14ac:dyDescent="0.25">
      <c r="A17237" t="s">
        <v>31294</v>
      </c>
      <c r="B17237" t="s">
        <v>31295</v>
      </c>
    </row>
    <row r="17238" spans="1:2" x14ac:dyDescent="0.25">
      <c r="A17238" t="s">
        <v>31296</v>
      </c>
      <c r="B17238" t="s">
        <v>31297</v>
      </c>
    </row>
    <row r="17239" spans="1:2" x14ac:dyDescent="0.25">
      <c r="A17239" t="s">
        <v>31298</v>
      </c>
      <c r="B17239" t="s">
        <v>31299</v>
      </c>
    </row>
    <row r="17240" spans="1:2" x14ac:dyDescent="0.25">
      <c r="A17240" t="s">
        <v>31300</v>
      </c>
      <c r="B17240" t="s">
        <v>31301</v>
      </c>
    </row>
    <row r="17241" spans="1:2" x14ac:dyDescent="0.25">
      <c r="A17241" t="s">
        <v>31302</v>
      </c>
      <c r="B17241" t="s">
        <v>31303</v>
      </c>
    </row>
    <row r="17242" spans="1:2" x14ac:dyDescent="0.25">
      <c r="A17242" t="s">
        <v>31304</v>
      </c>
      <c r="B17242" t="s">
        <v>5894</v>
      </c>
    </row>
    <row r="17243" spans="1:2" x14ac:dyDescent="0.25">
      <c r="A17243" t="s">
        <v>31305</v>
      </c>
      <c r="B17243" t="s">
        <v>31306</v>
      </c>
    </row>
    <row r="17244" spans="1:2" x14ac:dyDescent="0.25">
      <c r="A17244" t="s">
        <v>31307</v>
      </c>
      <c r="B17244" t="s">
        <v>31308</v>
      </c>
    </row>
    <row r="17245" spans="1:2" x14ac:dyDescent="0.25">
      <c r="A17245" t="s">
        <v>31309</v>
      </c>
      <c r="B17245" t="s">
        <v>31310</v>
      </c>
    </row>
    <row r="17246" spans="1:2" x14ac:dyDescent="0.25">
      <c r="A17246" t="s">
        <v>31311</v>
      </c>
      <c r="B17246" t="s">
        <v>23067</v>
      </c>
    </row>
    <row r="17247" spans="1:2" x14ac:dyDescent="0.25">
      <c r="A17247" t="s">
        <v>31312</v>
      </c>
      <c r="B17247" t="s">
        <v>31313</v>
      </c>
    </row>
    <row r="17248" spans="1:2" x14ac:dyDescent="0.25">
      <c r="A17248" t="s">
        <v>31314</v>
      </c>
      <c r="B17248" t="s">
        <v>31315</v>
      </c>
    </row>
    <row r="17249" spans="1:2" x14ac:dyDescent="0.25">
      <c r="A17249" t="s">
        <v>31316</v>
      </c>
      <c r="B17249" t="s">
        <v>31317</v>
      </c>
    </row>
    <row r="17250" spans="1:2" x14ac:dyDescent="0.25">
      <c r="A17250" t="s">
        <v>31318</v>
      </c>
      <c r="B17250" t="s">
        <v>31319</v>
      </c>
    </row>
    <row r="17251" spans="1:2" x14ac:dyDescent="0.25">
      <c r="A17251" t="s">
        <v>31320</v>
      </c>
      <c r="B17251" t="s">
        <v>31321</v>
      </c>
    </row>
    <row r="17252" spans="1:2" x14ac:dyDescent="0.25">
      <c r="A17252" t="s">
        <v>31322</v>
      </c>
      <c r="B17252" t="s">
        <v>31323</v>
      </c>
    </row>
    <row r="17253" spans="1:2" x14ac:dyDescent="0.25">
      <c r="A17253" t="s">
        <v>31324</v>
      </c>
      <c r="B17253" t="s">
        <v>31325</v>
      </c>
    </row>
    <row r="17254" spans="1:2" x14ac:dyDescent="0.25">
      <c r="A17254" t="s">
        <v>31326</v>
      </c>
      <c r="B17254" t="s">
        <v>31327</v>
      </c>
    </row>
    <row r="17255" spans="1:2" x14ac:dyDescent="0.25">
      <c r="A17255" t="s">
        <v>40556</v>
      </c>
      <c r="B17255" t="s">
        <v>40557</v>
      </c>
    </row>
    <row r="17256" spans="1:2" x14ac:dyDescent="0.25">
      <c r="A17256" t="s">
        <v>31328</v>
      </c>
      <c r="B17256" t="s">
        <v>31329</v>
      </c>
    </row>
    <row r="17257" spans="1:2" x14ac:dyDescent="0.25">
      <c r="A17257" t="s">
        <v>31360</v>
      </c>
      <c r="B17257" t="s">
        <v>31361</v>
      </c>
    </row>
    <row r="17258" spans="1:2" x14ac:dyDescent="0.25">
      <c r="A17258" t="s">
        <v>31362</v>
      </c>
      <c r="B17258" t="s">
        <v>31363</v>
      </c>
    </row>
    <row r="17259" spans="1:2" x14ac:dyDescent="0.25">
      <c r="A17259" t="s">
        <v>31364</v>
      </c>
      <c r="B17259" t="s">
        <v>31365</v>
      </c>
    </row>
    <row r="17260" spans="1:2" x14ac:dyDescent="0.25">
      <c r="A17260" t="s">
        <v>31336</v>
      </c>
      <c r="B17260" t="s">
        <v>22642</v>
      </c>
    </row>
    <row r="17261" spans="1:2" x14ac:dyDescent="0.25">
      <c r="A17261" t="s">
        <v>31337</v>
      </c>
      <c r="B17261" t="s">
        <v>6091</v>
      </c>
    </row>
    <row r="17262" spans="1:2" x14ac:dyDescent="0.25">
      <c r="A17262" t="s">
        <v>31338</v>
      </c>
      <c r="B17262" t="s">
        <v>12185</v>
      </c>
    </row>
    <row r="17263" spans="1:2" x14ac:dyDescent="0.25">
      <c r="A17263" t="s">
        <v>31339</v>
      </c>
      <c r="B17263" t="s">
        <v>22642</v>
      </c>
    </row>
    <row r="17264" spans="1:2" x14ac:dyDescent="0.25">
      <c r="A17264" t="s">
        <v>31340</v>
      </c>
      <c r="B17264" t="s">
        <v>31341</v>
      </c>
    </row>
    <row r="17265" spans="1:2" x14ac:dyDescent="0.25">
      <c r="A17265" t="s">
        <v>31342</v>
      </c>
      <c r="B17265" t="s">
        <v>26863</v>
      </c>
    </row>
    <row r="17266" spans="1:2" x14ac:dyDescent="0.25">
      <c r="A17266" t="s">
        <v>31343</v>
      </c>
      <c r="B17266" t="s">
        <v>31344</v>
      </c>
    </row>
    <row r="17267" spans="1:2" x14ac:dyDescent="0.25">
      <c r="A17267" t="s">
        <v>31345</v>
      </c>
      <c r="B17267" t="s">
        <v>31346</v>
      </c>
    </row>
    <row r="17268" spans="1:2" x14ac:dyDescent="0.25">
      <c r="A17268" t="s">
        <v>31347</v>
      </c>
      <c r="B17268" t="s">
        <v>31348</v>
      </c>
    </row>
    <row r="17269" spans="1:2" x14ac:dyDescent="0.25">
      <c r="A17269" t="s">
        <v>31349</v>
      </c>
      <c r="B17269" t="s">
        <v>31350</v>
      </c>
    </row>
    <row r="17270" spans="1:2" x14ac:dyDescent="0.25">
      <c r="A17270" t="s">
        <v>31351</v>
      </c>
      <c r="B17270" t="s">
        <v>2534</v>
      </c>
    </row>
    <row r="17271" spans="1:2" x14ac:dyDescent="0.25">
      <c r="A17271" t="s">
        <v>31352</v>
      </c>
      <c r="B17271" t="s">
        <v>31353</v>
      </c>
    </row>
    <row r="17272" spans="1:2" x14ac:dyDescent="0.25">
      <c r="A17272" t="s">
        <v>31354</v>
      </c>
      <c r="B17272" t="s">
        <v>31355</v>
      </c>
    </row>
    <row r="17273" spans="1:2" x14ac:dyDescent="0.25">
      <c r="A17273" t="s">
        <v>31356</v>
      </c>
      <c r="B17273" t="s">
        <v>31357</v>
      </c>
    </row>
    <row r="17274" spans="1:2" x14ac:dyDescent="0.25">
      <c r="A17274" t="s">
        <v>31358</v>
      </c>
      <c r="B17274" t="s">
        <v>31359</v>
      </c>
    </row>
    <row r="17275" spans="1:2" x14ac:dyDescent="0.25">
      <c r="A17275" t="s">
        <v>40558</v>
      </c>
      <c r="B17275" t="s">
        <v>40559</v>
      </c>
    </row>
    <row r="17276" spans="1:2" x14ac:dyDescent="0.25">
      <c r="A17276" t="s">
        <v>31644</v>
      </c>
      <c r="B17276" t="s">
        <v>31645</v>
      </c>
    </row>
    <row r="17277" spans="1:2" x14ac:dyDescent="0.25">
      <c r="A17277" t="s">
        <v>31378</v>
      </c>
      <c r="B17277" t="s">
        <v>31379</v>
      </c>
    </row>
    <row r="17278" spans="1:2" x14ac:dyDescent="0.25">
      <c r="A17278" t="s">
        <v>31380</v>
      </c>
      <c r="B17278" t="s">
        <v>31381</v>
      </c>
    </row>
    <row r="17279" spans="1:2" x14ac:dyDescent="0.25">
      <c r="A17279" t="s">
        <v>31382</v>
      </c>
      <c r="B17279" t="s">
        <v>12918</v>
      </c>
    </row>
    <row r="17280" spans="1:2" x14ac:dyDescent="0.25">
      <c r="A17280" t="s">
        <v>31368</v>
      </c>
      <c r="B17280" t="s">
        <v>2475</v>
      </c>
    </row>
    <row r="17281" spans="1:2" x14ac:dyDescent="0.25">
      <c r="A17281" t="s">
        <v>31369</v>
      </c>
      <c r="B17281" t="s">
        <v>5210</v>
      </c>
    </row>
    <row r="17282" spans="1:2" x14ac:dyDescent="0.25">
      <c r="A17282" t="s">
        <v>31370</v>
      </c>
      <c r="B17282" t="s">
        <v>31371</v>
      </c>
    </row>
    <row r="17283" spans="1:2" x14ac:dyDescent="0.25">
      <c r="A17283" t="s">
        <v>31372</v>
      </c>
      <c r="B17283" t="s">
        <v>2926</v>
      </c>
    </row>
    <row r="17284" spans="1:2" x14ac:dyDescent="0.25">
      <c r="A17284" t="s">
        <v>31373</v>
      </c>
      <c r="B17284" t="s">
        <v>31374</v>
      </c>
    </row>
    <row r="17285" spans="1:2" x14ac:dyDescent="0.25">
      <c r="A17285" t="s">
        <v>31375</v>
      </c>
      <c r="B17285" t="s">
        <v>29762</v>
      </c>
    </row>
    <row r="17286" spans="1:2" x14ac:dyDescent="0.25">
      <c r="A17286" t="s">
        <v>31376</v>
      </c>
      <c r="B17286" t="s">
        <v>31377</v>
      </c>
    </row>
    <row r="17287" spans="1:2" x14ac:dyDescent="0.25">
      <c r="A17287" t="s">
        <v>40560</v>
      </c>
      <c r="B17287" t="s">
        <v>40561</v>
      </c>
    </row>
    <row r="17288" spans="1:2" x14ac:dyDescent="0.25">
      <c r="A17288" t="s">
        <v>31388</v>
      </c>
      <c r="B17288" t="s">
        <v>31389</v>
      </c>
    </row>
    <row r="17289" spans="1:2" x14ac:dyDescent="0.25">
      <c r="A17289" t="s">
        <v>31390</v>
      </c>
      <c r="B17289" t="s">
        <v>31391</v>
      </c>
    </row>
    <row r="17290" spans="1:2" x14ac:dyDescent="0.25">
      <c r="A17290" t="s">
        <v>31392</v>
      </c>
      <c r="B17290" t="s">
        <v>31393</v>
      </c>
    </row>
    <row r="17291" spans="1:2" x14ac:dyDescent="0.25">
      <c r="A17291" t="s">
        <v>31383</v>
      </c>
      <c r="B17291" t="s">
        <v>20037</v>
      </c>
    </row>
    <row r="17292" spans="1:2" x14ac:dyDescent="0.25">
      <c r="A17292" t="s">
        <v>31384</v>
      </c>
      <c r="B17292" t="s">
        <v>31385</v>
      </c>
    </row>
    <row r="17293" spans="1:2" x14ac:dyDescent="0.25">
      <c r="A17293" t="s">
        <v>31386</v>
      </c>
      <c r="B17293" t="s">
        <v>31387</v>
      </c>
    </row>
    <row r="17294" spans="1:2" x14ac:dyDescent="0.25">
      <c r="A17294" t="s">
        <v>31405</v>
      </c>
      <c r="B17294" t="s">
        <v>31406</v>
      </c>
    </row>
    <row r="17295" spans="1:2" x14ac:dyDescent="0.25">
      <c r="A17295" t="s">
        <v>31407</v>
      </c>
      <c r="B17295" t="s">
        <v>31408</v>
      </c>
    </row>
    <row r="17296" spans="1:2" x14ac:dyDescent="0.25">
      <c r="A17296" t="s">
        <v>31409</v>
      </c>
      <c r="B17296" t="s">
        <v>12920</v>
      </c>
    </row>
    <row r="17297" spans="1:2" x14ac:dyDescent="0.25">
      <c r="A17297" t="s">
        <v>31394</v>
      </c>
      <c r="B17297" t="s">
        <v>2494</v>
      </c>
    </row>
    <row r="17298" spans="1:2" x14ac:dyDescent="0.25">
      <c r="A17298" t="s">
        <v>31395</v>
      </c>
      <c r="B17298" t="s">
        <v>27788</v>
      </c>
    </row>
    <row r="17299" spans="1:2" x14ac:dyDescent="0.25">
      <c r="A17299" t="s">
        <v>31396</v>
      </c>
      <c r="B17299" t="s">
        <v>5858</v>
      </c>
    </row>
    <row r="17300" spans="1:2" x14ac:dyDescent="0.25">
      <c r="A17300" t="s">
        <v>31397</v>
      </c>
      <c r="B17300" t="s">
        <v>31398</v>
      </c>
    </row>
    <row r="17301" spans="1:2" x14ac:dyDescent="0.25">
      <c r="A17301" t="s">
        <v>31399</v>
      </c>
      <c r="B17301" t="s">
        <v>31400</v>
      </c>
    </row>
    <row r="17302" spans="1:2" x14ac:dyDescent="0.25">
      <c r="A17302" t="s">
        <v>31401</v>
      </c>
      <c r="B17302" t="s">
        <v>31402</v>
      </c>
    </row>
    <row r="17303" spans="1:2" x14ac:dyDescent="0.25">
      <c r="A17303" t="s">
        <v>31403</v>
      </c>
      <c r="B17303" t="s">
        <v>31404</v>
      </c>
    </row>
    <row r="17304" spans="1:2" x14ac:dyDescent="0.25">
      <c r="A17304" t="s">
        <v>40562</v>
      </c>
      <c r="B17304" t="s">
        <v>40563</v>
      </c>
    </row>
    <row r="17305" spans="1:2" x14ac:dyDescent="0.25">
      <c r="A17305" t="s">
        <v>31423</v>
      </c>
      <c r="B17305" t="s">
        <v>31424</v>
      </c>
    </row>
    <row r="17306" spans="1:2" x14ac:dyDescent="0.25">
      <c r="A17306" t="s">
        <v>31425</v>
      </c>
      <c r="B17306" t="s">
        <v>31426</v>
      </c>
    </row>
    <row r="17307" spans="1:2" x14ac:dyDescent="0.25">
      <c r="A17307" t="s">
        <v>31427</v>
      </c>
      <c r="B17307" t="s">
        <v>31428</v>
      </c>
    </row>
    <row r="17308" spans="1:2" x14ac:dyDescent="0.25">
      <c r="A17308" t="s">
        <v>31410</v>
      </c>
      <c r="B17308" t="s">
        <v>31411</v>
      </c>
    </row>
    <row r="17309" spans="1:2" x14ac:dyDescent="0.25">
      <c r="A17309" t="s">
        <v>31412</v>
      </c>
      <c r="B17309" t="s">
        <v>31413</v>
      </c>
    </row>
    <row r="17310" spans="1:2" x14ac:dyDescent="0.25">
      <c r="A17310" t="s">
        <v>31414</v>
      </c>
      <c r="B17310" t="s">
        <v>31415</v>
      </c>
    </row>
    <row r="17311" spans="1:2" x14ac:dyDescent="0.25">
      <c r="A17311" t="s">
        <v>31416</v>
      </c>
      <c r="B17311" t="s">
        <v>31417</v>
      </c>
    </row>
    <row r="17312" spans="1:2" x14ac:dyDescent="0.25">
      <c r="A17312" t="s">
        <v>31418</v>
      </c>
      <c r="B17312" t="s">
        <v>31419</v>
      </c>
    </row>
    <row r="17313" spans="1:2" x14ac:dyDescent="0.25">
      <c r="A17313" t="s">
        <v>31420</v>
      </c>
      <c r="B17313" t="s">
        <v>2992</v>
      </c>
    </row>
    <row r="17314" spans="1:2" x14ac:dyDescent="0.25">
      <c r="A17314" t="s">
        <v>31421</v>
      </c>
      <c r="B17314" t="s">
        <v>31422</v>
      </c>
    </row>
    <row r="17315" spans="1:2" x14ac:dyDescent="0.25">
      <c r="A17315" t="s">
        <v>40564</v>
      </c>
      <c r="B17315" t="s">
        <v>40565</v>
      </c>
    </row>
    <row r="17316" spans="1:2" x14ac:dyDescent="0.25">
      <c r="A17316" t="s">
        <v>40566</v>
      </c>
      <c r="B17316" t="s">
        <v>40567</v>
      </c>
    </row>
    <row r="17317" spans="1:2" x14ac:dyDescent="0.25">
      <c r="A17317" t="s">
        <v>31519</v>
      </c>
      <c r="B17317" t="s">
        <v>31520</v>
      </c>
    </row>
    <row r="17318" spans="1:2" x14ac:dyDescent="0.25">
      <c r="A17318" t="s">
        <v>31521</v>
      </c>
      <c r="B17318" t="s">
        <v>31522</v>
      </c>
    </row>
    <row r="17319" spans="1:2" x14ac:dyDescent="0.25">
      <c r="A17319" t="s">
        <v>31523</v>
      </c>
      <c r="B17319" t="s">
        <v>31524</v>
      </c>
    </row>
    <row r="17320" spans="1:2" x14ac:dyDescent="0.25">
      <c r="A17320" t="s">
        <v>31429</v>
      </c>
      <c r="B17320" t="s">
        <v>31430</v>
      </c>
    </row>
    <row r="17321" spans="1:2" x14ac:dyDescent="0.25">
      <c r="A17321" t="s">
        <v>31431</v>
      </c>
      <c r="B17321" t="s">
        <v>31432</v>
      </c>
    </row>
    <row r="17322" spans="1:2" x14ac:dyDescent="0.25">
      <c r="A17322" t="s">
        <v>31433</v>
      </c>
      <c r="B17322" t="s">
        <v>31434</v>
      </c>
    </row>
    <row r="17323" spans="1:2" x14ac:dyDescent="0.25">
      <c r="A17323" t="s">
        <v>31435</v>
      </c>
      <c r="B17323" t="s">
        <v>31436</v>
      </c>
    </row>
    <row r="17324" spans="1:2" x14ac:dyDescent="0.25">
      <c r="A17324" t="s">
        <v>31437</v>
      </c>
      <c r="B17324" t="s">
        <v>31438</v>
      </c>
    </row>
    <row r="17325" spans="1:2" x14ac:dyDescent="0.25">
      <c r="A17325" t="s">
        <v>31439</v>
      </c>
      <c r="B17325" t="s">
        <v>31440</v>
      </c>
    </row>
    <row r="17326" spans="1:2" x14ac:dyDescent="0.25">
      <c r="A17326" t="s">
        <v>31441</v>
      </c>
      <c r="B17326" t="s">
        <v>31442</v>
      </c>
    </row>
    <row r="17327" spans="1:2" x14ac:dyDescent="0.25">
      <c r="A17327" t="s">
        <v>31443</v>
      </c>
      <c r="B17327" t="s">
        <v>3094</v>
      </c>
    </row>
    <row r="17328" spans="1:2" x14ac:dyDescent="0.25">
      <c r="A17328" t="s">
        <v>31444</v>
      </c>
      <c r="B17328" t="s">
        <v>31445</v>
      </c>
    </row>
    <row r="17329" spans="1:2" x14ac:dyDescent="0.25">
      <c r="A17329" t="s">
        <v>31446</v>
      </c>
      <c r="B17329" t="s">
        <v>31447</v>
      </c>
    </row>
    <row r="17330" spans="1:2" x14ac:dyDescent="0.25">
      <c r="A17330" t="s">
        <v>31448</v>
      </c>
      <c r="B17330" t="s">
        <v>10144</v>
      </c>
    </row>
    <row r="17331" spans="1:2" x14ac:dyDescent="0.25">
      <c r="A17331" t="s">
        <v>31449</v>
      </c>
      <c r="B17331" t="s">
        <v>31450</v>
      </c>
    </row>
    <row r="17332" spans="1:2" x14ac:dyDescent="0.25">
      <c r="A17332" t="s">
        <v>31451</v>
      </c>
      <c r="B17332" t="s">
        <v>2022</v>
      </c>
    </row>
    <row r="17333" spans="1:2" x14ac:dyDescent="0.25">
      <c r="A17333" t="s">
        <v>31452</v>
      </c>
      <c r="B17333" t="s">
        <v>31453</v>
      </c>
    </row>
    <row r="17334" spans="1:2" x14ac:dyDescent="0.25">
      <c r="A17334" t="s">
        <v>31454</v>
      </c>
      <c r="B17334" t="s">
        <v>31455</v>
      </c>
    </row>
    <row r="17335" spans="1:2" x14ac:dyDescent="0.25">
      <c r="A17335" t="s">
        <v>31456</v>
      </c>
      <c r="B17335" t="s">
        <v>31457</v>
      </c>
    </row>
    <row r="17336" spans="1:2" x14ac:dyDescent="0.25">
      <c r="A17336" t="s">
        <v>31458</v>
      </c>
      <c r="B17336" t="s">
        <v>27742</v>
      </c>
    </row>
    <row r="17337" spans="1:2" x14ac:dyDescent="0.25">
      <c r="A17337" t="s">
        <v>31459</v>
      </c>
      <c r="B17337" t="s">
        <v>31460</v>
      </c>
    </row>
    <row r="17338" spans="1:2" x14ac:dyDescent="0.25">
      <c r="A17338" t="s">
        <v>31461</v>
      </c>
      <c r="B17338" t="s">
        <v>31462</v>
      </c>
    </row>
    <row r="17339" spans="1:2" x14ac:dyDescent="0.25">
      <c r="A17339" t="s">
        <v>31463</v>
      </c>
      <c r="B17339" t="s">
        <v>2263</v>
      </c>
    </row>
    <row r="17340" spans="1:2" x14ac:dyDescent="0.25">
      <c r="A17340" t="s">
        <v>31464</v>
      </c>
      <c r="B17340" t="s">
        <v>31465</v>
      </c>
    </row>
    <row r="17341" spans="1:2" x14ac:dyDescent="0.25">
      <c r="A17341" t="s">
        <v>31466</v>
      </c>
      <c r="B17341" t="s">
        <v>31467</v>
      </c>
    </row>
    <row r="17342" spans="1:2" x14ac:dyDescent="0.25">
      <c r="A17342" t="s">
        <v>31468</v>
      </c>
      <c r="B17342" t="s">
        <v>31469</v>
      </c>
    </row>
    <row r="17343" spans="1:2" x14ac:dyDescent="0.25">
      <c r="A17343" t="s">
        <v>31470</v>
      </c>
      <c r="B17343" t="s">
        <v>4890</v>
      </c>
    </row>
    <row r="17344" spans="1:2" x14ac:dyDescent="0.25">
      <c r="A17344" t="s">
        <v>31471</v>
      </c>
      <c r="B17344" t="s">
        <v>31472</v>
      </c>
    </row>
    <row r="17345" spans="1:2" x14ac:dyDescent="0.25">
      <c r="A17345" t="s">
        <v>31473</v>
      </c>
      <c r="B17345" t="s">
        <v>31474</v>
      </c>
    </row>
    <row r="17346" spans="1:2" x14ac:dyDescent="0.25">
      <c r="A17346" t="s">
        <v>31475</v>
      </c>
      <c r="B17346" t="s">
        <v>29992</v>
      </c>
    </row>
    <row r="17347" spans="1:2" x14ac:dyDescent="0.25">
      <c r="A17347" t="s">
        <v>31476</v>
      </c>
      <c r="B17347" t="s">
        <v>31477</v>
      </c>
    </row>
    <row r="17348" spans="1:2" x14ac:dyDescent="0.25">
      <c r="A17348" t="s">
        <v>31478</v>
      </c>
      <c r="B17348" t="s">
        <v>12131</v>
      </c>
    </row>
    <row r="17349" spans="1:2" x14ac:dyDescent="0.25">
      <c r="A17349" t="s">
        <v>31479</v>
      </c>
      <c r="B17349" t="s">
        <v>23990</v>
      </c>
    </row>
    <row r="17350" spans="1:2" x14ac:dyDescent="0.25">
      <c r="A17350" t="s">
        <v>31480</v>
      </c>
      <c r="B17350" t="s">
        <v>27434</v>
      </c>
    </row>
    <row r="17351" spans="1:2" x14ac:dyDescent="0.25">
      <c r="A17351" t="s">
        <v>31481</v>
      </c>
      <c r="B17351" t="s">
        <v>31482</v>
      </c>
    </row>
    <row r="17352" spans="1:2" x14ac:dyDescent="0.25">
      <c r="A17352" t="s">
        <v>31483</v>
      </c>
      <c r="B17352" t="s">
        <v>31484</v>
      </c>
    </row>
    <row r="17353" spans="1:2" x14ac:dyDescent="0.25">
      <c r="A17353" t="s">
        <v>31485</v>
      </c>
      <c r="B17353" t="s">
        <v>31486</v>
      </c>
    </row>
    <row r="17354" spans="1:2" x14ac:dyDescent="0.25">
      <c r="A17354" t="s">
        <v>31487</v>
      </c>
      <c r="B17354" t="s">
        <v>31488</v>
      </c>
    </row>
    <row r="17355" spans="1:2" x14ac:dyDescent="0.25">
      <c r="A17355" t="s">
        <v>31489</v>
      </c>
      <c r="B17355" t="s">
        <v>31490</v>
      </c>
    </row>
    <row r="17356" spans="1:2" x14ac:dyDescent="0.25">
      <c r="A17356" t="s">
        <v>31491</v>
      </c>
      <c r="B17356" t="s">
        <v>31492</v>
      </c>
    </row>
    <row r="17357" spans="1:2" x14ac:dyDescent="0.25">
      <c r="A17357" t="s">
        <v>31493</v>
      </c>
      <c r="B17357" t="s">
        <v>2340</v>
      </c>
    </row>
    <row r="17358" spans="1:2" x14ac:dyDescent="0.25">
      <c r="A17358" t="s">
        <v>31494</v>
      </c>
      <c r="B17358" t="s">
        <v>31495</v>
      </c>
    </row>
    <row r="17359" spans="1:2" x14ac:dyDescent="0.25">
      <c r="A17359" t="s">
        <v>31496</v>
      </c>
      <c r="B17359" t="s">
        <v>31497</v>
      </c>
    </row>
    <row r="17360" spans="1:2" x14ac:dyDescent="0.25">
      <c r="A17360" t="s">
        <v>31498</v>
      </c>
      <c r="B17360" t="s">
        <v>31499</v>
      </c>
    </row>
    <row r="17361" spans="1:2" x14ac:dyDescent="0.25">
      <c r="A17361" t="s">
        <v>31500</v>
      </c>
      <c r="B17361" t="s">
        <v>31501</v>
      </c>
    </row>
    <row r="17362" spans="1:2" x14ac:dyDescent="0.25">
      <c r="A17362" t="s">
        <v>31502</v>
      </c>
      <c r="B17362" t="s">
        <v>31503</v>
      </c>
    </row>
    <row r="17363" spans="1:2" x14ac:dyDescent="0.25">
      <c r="A17363" t="s">
        <v>31504</v>
      </c>
      <c r="B17363" t="s">
        <v>31505</v>
      </c>
    </row>
    <row r="17364" spans="1:2" x14ac:dyDescent="0.25">
      <c r="A17364" t="s">
        <v>31506</v>
      </c>
      <c r="B17364" t="s">
        <v>31507</v>
      </c>
    </row>
    <row r="17365" spans="1:2" x14ac:dyDescent="0.25">
      <c r="A17365" t="s">
        <v>31508</v>
      </c>
      <c r="B17365" t="s">
        <v>31509</v>
      </c>
    </row>
    <row r="17366" spans="1:2" x14ac:dyDescent="0.25">
      <c r="A17366" t="s">
        <v>31510</v>
      </c>
      <c r="B17366" t="s">
        <v>31511</v>
      </c>
    </row>
    <row r="17367" spans="1:2" x14ac:dyDescent="0.25">
      <c r="A17367" t="s">
        <v>31512</v>
      </c>
      <c r="B17367" t="s">
        <v>31513</v>
      </c>
    </row>
    <row r="17368" spans="1:2" x14ac:dyDescent="0.25">
      <c r="A17368" t="s">
        <v>31514</v>
      </c>
      <c r="B17368" t="s">
        <v>31515</v>
      </c>
    </row>
    <row r="17369" spans="1:2" x14ac:dyDescent="0.25">
      <c r="A17369" t="s">
        <v>31516</v>
      </c>
      <c r="B17369" t="s">
        <v>31517</v>
      </c>
    </row>
    <row r="17370" spans="1:2" x14ac:dyDescent="0.25">
      <c r="A17370" t="s">
        <v>40568</v>
      </c>
      <c r="B17370" t="s">
        <v>40569</v>
      </c>
    </row>
    <row r="17371" spans="1:2" x14ac:dyDescent="0.25">
      <c r="A17371" t="s">
        <v>31518</v>
      </c>
      <c r="B17371" t="s">
        <v>31040</v>
      </c>
    </row>
    <row r="17372" spans="1:2" x14ac:dyDescent="0.25">
      <c r="A17372" t="s">
        <v>31533</v>
      </c>
      <c r="B17372" t="s">
        <v>31534</v>
      </c>
    </row>
    <row r="17373" spans="1:2" x14ac:dyDescent="0.25">
      <c r="A17373" t="s">
        <v>31535</v>
      </c>
      <c r="B17373" t="s">
        <v>31536</v>
      </c>
    </row>
    <row r="17374" spans="1:2" x14ac:dyDescent="0.25">
      <c r="A17374" t="s">
        <v>31537</v>
      </c>
      <c r="B17374" t="s">
        <v>31538</v>
      </c>
    </row>
    <row r="17375" spans="1:2" x14ac:dyDescent="0.25">
      <c r="A17375" t="s">
        <v>31525</v>
      </c>
      <c r="B17375" t="s">
        <v>28156</v>
      </c>
    </row>
    <row r="17376" spans="1:2" x14ac:dyDescent="0.25">
      <c r="A17376" t="s">
        <v>31526</v>
      </c>
      <c r="B17376" t="s">
        <v>31527</v>
      </c>
    </row>
    <row r="17377" spans="1:2" x14ac:dyDescent="0.25">
      <c r="A17377" t="s">
        <v>31528</v>
      </c>
      <c r="B17377" t="s">
        <v>31529</v>
      </c>
    </row>
    <row r="17378" spans="1:2" x14ac:dyDescent="0.25">
      <c r="A17378" t="s">
        <v>31530</v>
      </c>
      <c r="B17378" t="s">
        <v>31531</v>
      </c>
    </row>
    <row r="17379" spans="1:2" x14ac:dyDescent="0.25">
      <c r="A17379" t="s">
        <v>31532</v>
      </c>
      <c r="B17379" t="s">
        <v>29511</v>
      </c>
    </row>
    <row r="17380" spans="1:2" x14ac:dyDescent="0.25">
      <c r="A17380" t="s">
        <v>31577</v>
      </c>
      <c r="B17380" t="s">
        <v>31578</v>
      </c>
    </row>
    <row r="17381" spans="1:2" x14ac:dyDescent="0.25">
      <c r="A17381" t="s">
        <v>31579</v>
      </c>
      <c r="B17381" t="s">
        <v>31580</v>
      </c>
    </row>
    <row r="17382" spans="1:2" x14ac:dyDescent="0.25">
      <c r="A17382" t="s">
        <v>31581</v>
      </c>
      <c r="B17382" t="s">
        <v>16288</v>
      </c>
    </row>
    <row r="17383" spans="1:2" x14ac:dyDescent="0.25">
      <c r="A17383" t="s">
        <v>31539</v>
      </c>
      <c r="B17383" t="s">
        <v>14536</v>
      </c>
    </row>
    <row r="17384" spans="1:2" x14ac:dyDescent="0.25">
      <c r="A17384" t="s">
        <v>31540</v>
      </c>
      <c r="B17384" t="s">
        <v>31541</v>
      </c>
    </row>
    <row r="17385" spans="1:2" x14ac:dyDescent="0.25">
      <c r="A17385" t="s">
        <v>31542</v>
      </c>
      <c r="B17385" t="s">
        <v>14536</v>
      </c>
    </row>
    <row r="17386" spans="1:2" x14ac:dyDescent="0.25">
      <c r="A17386" t="s">
        <v>31543</v>
      </c>
      <c r="B17386" t="s">
        <v>31544</v>
      </c>
    </row>
    <row r="17387" spans="1:2" x14ac:dyDescent="0.25">
      <c r="A17387" t="s">
        <v>31545</v>
      </c>
      <c r="B17387" t="s">
        <v>5789</v>
      </c>
    </row>
    <row r="17388" spans="1:2" x14ac:dyDescent="0.25">
      <c r="A17388" t="s">
        <v>31546</v>
      </c>
      <c r="B17388" t="s">
        <v>27967</v>
      </c>
    </row>
    <row r="17389" spans="1:2" x14ac:dyDescent="0.25">
      <c r="A17389" t="s">
        <v>31547</v>
      </c>
      <c r="B17389" t="s">
        <v>5444</v>
      </c>
    </row>
    <row r="17390" spans="1:2" x14ac:dyDescent="0.25">
      <c r="A17390" t="s">
        <v>31548</v>
      </c>
      <c r="B17390" t="s">
        <v>29787</v>
      </c>
    </row>
    <row r="17391" spans="1:2" x14ac:dyDescent="0.25">
      <c r="A17391" t="s">
        <v>31549</v>
      </c>
      <c r="B17391" t="s">
        <v>31550</v>
      </c>
    </row>
    <row r="17392" spans="1:2" x14ac:dyDescent="0.25">
      <c r="A17392" t="s">
        <v>31551</v>
      </c>
      <c r="B17392" t="s">
        <v>31552</v>
      </c>
    </row>
    <row r="17393" spans="1:2" x14ac:dyDescent="0.25">
      <c r="A17393" t="s">
        <v>31553</v>
      </c>
      <c r="B17393" t="s">
        <v>31554</v>
      </c>
    </row>
    <row r="17394" spans="1:2" x14ac:dyDescent="0.25">
      <c r="A17394" t="s">
        <v>31555</v>
      </c>
      <c r="B17394" t="s">
        <v>31556</v>
      </c>
    </row>
    <row r="17395" spans="1:2" x14ac:dyDescent="0.25">
      <c r="A17395" t="s">
        <v>31557</v>
      </c>
      <c r="B17395" t="s">
        <v>15401</v>
      </c>
    </row>
    <row r="17396" spans="1:2" x14ac:dyDescent="0.25">
      <c r="A17396" t="s">
        <v>31558</v>
      </c>
      <c r="B17396" t="s">
        <v>31559</v>
      </c>
    </row>
    <row r="17397" spans="1:2" x14ac:dyDescent="0.25">
      <c r="A17397" t="s">
        <v>40570</v>
      </c>
      <c r="B17397" t="s">
        <v>40571</v>
      </c>
    </row>
    <row r="17398" spans="1:2" x14ac:dyDescent="0.25">
      <c r="A17398" t="s">
        <v>31560</v>
      </c>
      <c r="B17398" t="s">
        <v>31561</v>
      </c>
    </row>
    <row r="17399" spans="1:2" x14ac:dyDescent="0.25">
      <c r="A17399" t="s">
        <v>31562</v>
      </c>
      <c r="B17399" t="s">
        <v>18037</v>
      </c>
    </row>
    <row r="17400" spans="1:2" x14ac:dyDescent="0.25">
      <c r="A17400" t="s">
        <v>31563</v>
      </c>
      <c r="B17400" t="s">
        <v>31564</v>
      </c>
    </row>
    <row r="17401" spans="1:2" x14ac:dyDescent="0.25">
      <c r="A17401" t="s">
        <v>31565</v>
      </c>
      <c r="B17401" t="s">
        <v>31566</v>
      </c>
    </row>
    <row r="17402" spans="1:2" x14ac:dyDescent="0.25">
      <c r="A17402" t="s">
        <v>31567</v>
      </c>
      <c r="B17402" t="s">
        <v>12429</v>
      </c>
    </row>
    <row r="17403" spans="1:2" x14ac:dyDescent="0.25">
      <c r="A17403" t="s">
        <v>31568</v>
      </c>
      <c r="B17403" t="s">
        <v>31569</v>
      </c>
    </row>
    <row r="17404" spans="1:2" x14ac:dyDescent="0.25">
      <c r="A17404" t="s">
        <v>31570</v>
      </c>
      <c r="B17404" t="s">
        <v>17224</v>
      </c>
    </row>
    <row r="17405" spans="1:2" x14ac:dyDescent="0.25">
      <c r="A17405" t="s">
        <v>31571</v>
      </c>
      <c r="B17405" t="s">
        <v>31572</v>
      </c>
    </row>
    <row r="17406" spans="1:2" x14ac:dyDescent="0.25">
      <c r="A17406" t="s">
        <v>31573</v>
      </c>
      <c r="B17406" t="s">
        <v>31574</v>
      </c>
    </row>
    <row r="17407" spans="1:2" x14ac:dyDescent="0.25">
      <c r="A17407" t="s">
        <v>31575</v>
      </c>
      <c r="B17407" t="s">
        <v>31576</v>
      </c>
    </row>
    <row r="17408" spans="1:2" x14ac:dyDescent="0.25">
      <c r="A17408" t="s">
        <v>31585</v>
      </c>
      <c r="B17408" t="s">
        <v>31586</v>
      </c>
    </row>
    <row r="17409" spans="1:2" x14ac:dyDescent="0.25">
      <c r="A17409" t="s">
        <v>31587</v>
      </c>
      <c r="B17409" t="s">
        <v>31588</v>
      </c>
    </row>
    <row r="17410" spans="1:2" x14ac:dyDescent="0.25">
      <c r="A17410" t="s">
        <v>31589</v>
      </c>
      <c r="B17410" t="s">
        <v>12948</v>
      </c>
    </row>
    <row r="17411" spans="1:2" x14ac:dyDescent="0.25">
      <c r="A17411" t="s">
        <v>31582</v>
      </c>
      <c r="B17411" t="s">
        <v>11817</v>
      </c>
    </row>
    <row r="17412" spans="1:2" x14ac:dyDescent="0.25">
      <c r="A17412" t="s">
        <v>31583</v>
      </c>
      <c r="B17412" t="s">
        <v>31584</v>
      </c>
    </row>
    <row r="17413" spans="1:2" x14ac:dyDescent="0.25">
      <c r="A17413" t="s">
        <v>40572</v>
      </c>
      <c r="B17413" t="s">
        <v>40573</v>
      </c>
    </row>
    <row r="17414" spans="1:2" x14ac:dyDescent="0.25">
      <c r="A17414" t="s">
        <v>31611</v>
      </c>
      <c r="B17414" t="s">
        <v>31612</v>
      </c>
    </row>
    <row r="17415" spans="1:2" x14ac:dyDescent="0.25">
      <c r="A17415" t="s">
        <v>31613</v>
      </c>
      <c r="B17415" t="s">
        <v>31614</v>
      </c>
    </row>
    <row r="17416" spans="1:2" x14ac:dyDescent="0.25">
      <c r="A17416" t="s">
        <v>31615</v>
      </c>
      <c r="B17416" t="s">
        <v>31616</v>
      </c>
    </row>
    <row r="17417" spans="1:2" x14ac:dyDescent="0.25">
      <c r="A17417" t="s">
        <v>31590</v>
      </c>
      <c r="B17417" t="s">
        <v>31591</v>
      </c>
    </row>
    <row r="17418" spans="1:2" x14ac:dyDescent="0.25">
      <c r="A17418" t="s">
        <v>31592</v>
      </c>
      <c r="B17418" t="s">
        <v>31591</v>
      </c>
    </row>
    <row r="17419" spans="1:2" x14ac:dyDescent="0.25">
      <c r="A17419" t="s">
        <v>31593</v>
      </c>
      <c r="B17419" t="s">
        <v>10256</v>
      </c>
    </row>
    <row r="17420" spans="1:2" x14ac:dyDescent="0.25">
      <c r="A17420" t="s">
        <v>31594</v>
      </c>
      <c r="B17420" t="s">
        <v>15272</v>
      </c>
    </row>
    <row r="17421" spans="1:2" x14ac:dyDescent="0.25">
      <c r="A17421" t="s">
        <v>31595</v>
      </c>
      <c r="B17421" t="s">
        <v>5582</v>
      </c>
    </row>
    <row r="17422" spans="1:2" x14ac:dyDescent="0.25">
      <c r="A17422" t="s">
        <v>31596</v>
      </c>
      <c r="B17422" t="s">
        <v>3525</v>
      </c>
    </row>
    <row r="17423" spans="1:2" x14ac:dyDescent="0.25">
      <c r="A17423" t="s">
        <v>31597</v>
      </c>
      <c r="B17423" t="s">
        <v>31598</v>
      </c>
    </row>
    <row r="17424" spans="1:2" x14ac:dyDescent="0.25">
      <c r="A17424" t="s">
        <v>31599</v>
      </c>
      <c r="B17424" t="s">
        <v>31600</v>
      </c>
    </row>
    <row r="17425" spans="1:2" x14ac:dyDescent="0.25">
      <c r="A17425" t="s">
        <v>31601</v>
      </c>
      <c r="B17425" t="s">
        <v>31602</v>
      </c>
    </row>
    <row r="17426" spans="1:2" x14ac:dyDescent="0.25">
      <c r="A17426" t="s">
        <v>31603</v>
      </c>
      <c r="B17426" t="s">
        <v>31604</v>
      </c>
    </row>
    <row r="17427" spans="1:2" x14ac:dyDescent="0.25">
      <c r="A17427" t="s">
        <v>31605</v>
      </c>
      <c r="B17427" t="s">
        <v>31606</v>
      </c>
    </row>
    <row r="17428" spans="1:2" x14ac:dyDescent="0.25">
      <c r="A17428" t="s">
        <v>31607</v>
      </c>
      <c r="B17428" t="s">
        <v>31608</v>
      </c>
    </row>
    <row r="17429" spans="1:2" x14ac:dyDescent="0.25">
      <c r="A17429" t="s">
        <v>31609</v>
      </c>
      <c r="B17429" t="s">
        <v>31610</v>
      </c>
    </row>
    <row r="17430" spans="1:2" x14ac:dyDescent="0.25">
      <c r="A17430" t="s">
        <v>40574</v>
      </c>
      <c r="B17430" t="s">
        <v>13012</v>
      </c>
    </row>
    <row r="17431" spans="1:2" x14ac:dyDescent="0.25">
      <c r="A17431" t="s">
        <v>31639</v>
      </c>
      <c r="B17431" t="s">
        <v>31640</v>
      </c>
    </row>
    <row r="17432" spans="1:2" x14ac:dyDescent="0.25">
      <c r="A17432" t="s">
        <v>31641</v>
      </c>
      <c r="B17432" t="s">
        <v>31642</v>
      </c>
    </row>
    <row r="17433" spans="1:2" x14ac:dyDescent="0.25">
      <c r="A17433" t="s">
        <v>31643</v>
      </c>
      <c r="B17433" t="s">
        <v>26041</v>
      </c>
    </row>
    <row r="17434" spans="1:2" x14ac:dyDescent="0.25">
      <c r="A17434" t="s">
        <v>31617</v>
      </c>
      <c r="B17434" t="s">
        <v>22527</v>
      </c>
    </row>
    <row r="17435" spans="1:2" x14ac:dyDescent="0.25">
      <c r="A17435" t="s">
        <v>31618</v>
      </c>
      <c r="B17435" t="s">
        <v>31619</v>
      </c>
    </row>
    <row r="17436" spans="1:2" x14ac:dyDescent="0.25">
      <c r="A17436" t="s">
        <v>31620</v>
      </c>
      <c r="B17436" t="s">
        <v>3153</v>
      </c>
    </row>
    <row r="17437" spans="1:2" x14ac:dyDescent="0.25">
      <c r="A17437" t="s">
        <v>31621</v>
      </c>
      <c r="B17437" t="s">
        <v>31622</v>
      </c>
    </row>
    <row r="17438" spans="1:2" x14ac:dyDescent="0.25">
      <c r="A17438" t="s">
        <v>31623</v>
      </c>
      <c r="B17438" t="s">
        <v>31624</v>
      </c>
    </row>
    <row r="17439" spans="1:2" x14ac:dyDescent="0.25">
      <c r="A17439" t="s">
        <v>31625</v>
      </c>
      <c r="B17439" t="s">
        <v>23274</v>
      </c>
    </row>
    <row r="17440" spans="1:2" x14ac:dyDescent="0.25">
      <c r="A17440" t="s">
        <v>31626</v>
      </c>
      <c r="B17440" t="s">
        <v>12485</v>
      </c>
    </row>
    <row r="17441" spans="1:2" x14ac:dyDescent="0.25">
      <c r="A17441" t="s">
        <v>31627</v>
      </c>
      <c r="B17441" t="s">
        <v>31628</v>
      </c>
    </row>
    <row r="17442" spans="1:2" x14ac:dyDescent="0.25">
      <c r="A17442" t="s">
        <v>31629</v>
      </c>
      <c r="B17442" t="s">
        <v>9044</v>
      </c>
    </row>
    <row r="17443" spans="1:2" x14ac:dyDescent="0.25">
      <c r="A17443" t="s">
        <v>31630</v>
      </c>
      <c r="B17443" t="s">
        <v>22527</v>
      </c>
    </row>
    <row r="17444" spans="1:2" x14ac:dyDescent="0.25">
      <c r="A17444" t="s">
        <v>31631</v>
      </c>
      <c r="B17444" t="s">
        <v>31632</v>
      </c>
    </row>
    <row r="17445" spans="1:2" x14ac:dyDescent="0.25">
      <c r="A17445" t="s">
        <v>31633</v>
      </c>
      <c r="B17445" t="s">
        <v>31634</v>
      </c>
    </row>
    <row r="17446" spans="1:2" x14ac:dyDescent="0.25">
      <c r="A17446" t="s">
        <v>31635</v>
      </c>
      <c r="B17446" t="s">
        <v>31636</v>
      </c>
    </row>
    <row r="17447" spans="1:2" x14ac:dyDescent="0.25">
      <c r="A17447" t="s">
        <v>31637</v>
      </c>
      <c r="B17447" t="s">
        <v>31638</v>
      </c>
    </row>
    <row r="17448" spans="1:2" x14ac:dyDescent="0.25">
      <c r="A17448" t="s">
        <v>40575</v>
      </c>
      <c r="B17448" t="s">
        <v>40576</v>
      </c>
    </row>
    <row r="17449" spans="1:2" x14ac:dyDescent="0.25">
      <c r="A17449" t="s">
        <v>40577</v>
      </c>
      <c r="B17449" t="s">
        <v>40578</v>
      </c>
    </row>
    <row r="17450" spans="1:2" x14ac:dyDescent="0.25">
      <c r="A17450" t="s">
        <v>32002</v>
      </c>
      <c r="B17450" t="s">
        <v>32003</v>
      </c>
    </row>
    <row r="17451" spans="1:2" x14ac:dyDescent="0.25">
      <c r="A17451" t="s">
        <v>31658</v>
      </c>
      <c r="B17451" t="s">
        <v>31659</v>
      </c>
    </row>
    <row r="17452" spans="1:2" x14ac:dyDescent="0.25">
      <c r="A17452" t="s">
        <v>31660</v>
      </c>
      <c r="B17452" t="s">
        <v>31661</v>
      </c>
    </row>
    <row r="17453" spans="1:2" x14ac:dyDescent="0.25">
      <c r="A17453" t="s">
        <v>31662</v>
      </c>
      <c r="B17453" t="s">
        <v>12956</v>
      </c>
    </row>
    <row r="17454" spans="1:2" x14ac:dyDescent="0.25">
      <c r="A17454" t="s">
        <v>31646</v>
      </c>
      <c r="B17454" t="s">
        <v>3175</v>
      </c>
    </row>
    <row r="17455" spans="1:2" x14ac:dyDescent="0.25">
      <c r="A17455" t="s">
        <v>31647</v>
      </c>
      <c r="B17455" t="s">
        <v>14325</v>
      </c>
    </row>
    <row r="17456" spans="1:2" x14ac:dyDescent="0.25">
      <c r="A17456" t="s">
        <v>31648</v>
      </c>
      <c r="B17456" t="s">
        <v>31649</v>
      </c>
    </row>
    <row r="17457" spans="1:2" x14ac:dyDescent="0.25">
      <c r="A17457" t="s">
        <v>31650</v>
      </c>
      <c r="B17457" t="s">
        <v>31651</v>
      </c>
    </row>
    <row r="17458" spans="1:2" x14ac:dyDescent="0.25">
      <c r="A17458" t="s">
        <v>31652</v>
      </c>
      <c r="B17458" t="s">
        <v>12058</v>
      </c>
    </row>
    <row r="17459" spans="1:2" x14ac:dyDescent="0.25">
      <c r="A17459" t="s">
        <v>31653</v>
      </c>
      <c r="B17459" t="s">
        <v>23990</v>
      </c>
    </row>
    <row r="17460" spans="1:2" x14ac:dyDescent="0.25">
      <c r="A17460" t="s">
        <v>31654</v>
      </c>
      <c r="B17460" t="s">
        <v>31655</v>
      </c>
    </row>
    <row r="17461" spans="1:2" x14ac:dyDescent="0.25">
      <c r="A17461" t="s">
        <v>40579</v>
      </c>
      <c r="B17461" t="s">
        <v>40580</v>
      </c>
    </row>
    <row r="17462" spans="1:2" x14ac:dyDescent="0.25">
      <c r="A17462" t="s">
        <v>31656</v>
      </c>
      <c r="B17462" t="s">
        <v>31657</v>
      </c>
    </row>
    <row r="17463" spans="1:2" x14ac:dyDescent="0.25">
      <c r="A17463" t="s">
        <v>31674</v>
      </c>
      <c r="B17463" t="s">
        <v>31675</v>
      </c>
    </row>
    <row r="17464" spans="1:2" x14ac:dyDescent="0.25">
      <c r="A17464" t="s">
        <v>31676</v>
      </c>
      <c r="B17464" t="s">
        <v>31677</v>
      </c>
    </row>
    <row r="17465" spans="1:2" x14ac:dyDescent="0.25">
      <c r="A17465" t="s">
        <v>31678</v>
      </c>
      <c r="B17465" t="s">
        <v>31679</v>
      </c>
    </row>
    <row r="17466" spans="1:2" x14ac:dyDescent="0.25">
      <c r="A17466" t="s">
        <v>31663</v>
      </c>
      <c r="B17466" t="s">
        <v>31664</v>
      </c>
    </row>
    <row r="17467" spans="1:2" x14ac:dyDescent="0.25">
      <c r="A17467" t="s">
        <v>31665</v>
      </c>
      <c r="B17467" t="s">
        <v>2215</v>
      </c>
    </row>
    <row r="17468" spans="1:2" x14ac:dyDescent="0.25">
      <c r="A17468" t="s">
        <v>31666</v>
      </c>
      <c r="B17468" t="s">
        <v>14804</v>
      </c>
    </row>
    <row r="17469" spans="1:2" x14ac:dyDescent="0.25">
      <c r="A17469" t="s">
        <v>31667</v>
      </c>
      <c r="B17469" t="s">
        <v>3079</v>
      </c>
    </row>
    <row r="17470" spans="1:2" x14ac:dyDescent="0.25">
      <c r="A17470" t="s">
        <v>31668</v>
      </c>
      <c r="B17470" t="s">
        <v>27744</v>
      </c>
    </row>
    <row r="17471" spans="1:2" x14ac:dyDescent="0.25">
      <c r="A17471" t="s">
        <v>31669</v>
      </c>
      <c r="B17471" t="s">
        <v>31670</v>
      </c>
    </row>
    <row r="17472" spans="1:2" x14ac:dyDescent="0.25">
      <c r="A17472" t="s">
        <v>31671</v>
      </c>
      <c r="B17472" t="s">
        <v>3079</v>
      </c>
    </row>
    <row r="17473" spans="1:2" x14ac:dyDescent="0.25">
      <c r="A17473" t="s">
        <v>31672</v>
      </c>
      <c r="B17473" t="s">
        <v>31673</v>
      </c>
    </row>
    <row r="17474" spans="1:2" x14ac:dyDescent="0.25">
      <c r="A17474" t="s">
        <v>31692</v>
      </c>
      <c r="B17474" t="s">
        <v>31693</v>
      </c>
    </row>
    <row r="17475" spans="1:2" x14ac:dyDescent="0.25">
      <c r="A17475" t="s">
        <v>31694</v>
      </c>
      <c r="B17475" t="s">
        <v>31695</v>
      </c>
    </row>
    <row r="17476" spans="1:2" x14ac:dyDescent="0.25">
      <c r="A17476" t="s">
        <v>31696</v>
      </c>
      <c r="B17476" t="s">
        <v>12966</v>
      </c>
    </row>
    <row r="17477" spans="1:2" x14ac:dyDescent="0.25">
      <c r="A17477" t="s">
        <v>31680</v>
      </c>
      <c r="B17477" t="s">
        <v>2742</v>
      </c>
    </row>
    <row r="17478" spans="1:2" x14ac:dyDescent="0.25">
      <c r="A17478" t="s">
        <v>31681</v>
      </c>
      <c r="B17478" t="s">
        <v>2742</v>
      </c>
    </row>
    <row r="17479" spans="1:2" x14ac:dyDescent="0.25">
      <c r="A17479" t="s">
        <v>31682</v>
      </c>
      <c r="B17479" t="s">
        <v>31683</v>
      </c>
    </row>
    <row r="17480" spans="1:2" x14ac:dyDescent="0.25">
      <c r="A17480" t="s">
        <v>31684</v>
      </c>
      <c r="B17480" t="s">
        <v>31685</v>
      </c>
    </row>
    <row r="17481" spans="1:2" x14ac:dyDescent="0.25">
      <c r="A17481" t="s">
        <v>31686</v>
      </c>
      <c r="B17481" t="s">
        <v>31687</v>
      </c>
    </row>
    <row r="17482" spans="1:2" x14ac:dyDescent="0.25">
      <c r="A17482" t="s">
        <v>31688</v>
      </c>
      <c r="B17482" t="s">
        <v>14948</v>
      </c>
    </row>
    <row r="17483" spans="1:2" x14ac:dyDescent="0.25">
      <c r="A17483" t="s">
        <v>40581</v>
      </c>
      <c r="B17483" t="s">
        <v>40582</v>
      </c>
    </row>
    <row r="17484" spans="1:2" x14ac:dyDescent="0.25">
      <c r="A17484" t="s">
        <v>31689</v>
      </c>
      <c r="B17484" t="s">
        <v>31690</v>
      </c>
    </row>
    <row r="17485" spans="1:2" x14ac:dyDescent="0.25">
      <c r="A17485" t="s">
        <v>31691</v>
      </c>
      <c r="B17485" t="s">
        <v>3029</v>
      </c>
    </row>
    <row r="17486" spans="1:2" x14ac:dyDescent="0.25">
      <c r="A17486" t="s">
        <v>40583</v>
      </c>
      <c r="B17486" t="s">
        <v>40584</v>
      </c>
    </row>
    <row r="17487" spans="1:2" x14ac:dyDescent="0.25">
      <c r="A17487" t="s">
        <v>31784</v>
      </c>
      <c r="B17487" t="s">
        <v>31785</v>
      </c>
    </row>
    <row r="17488" spans="1:2" x14ac:dyDescent="0.25">
      <c r="A17488" t="s">
        <v>31786</v>
      </c>
      <c r="B17488" t="s">
        <v>31787</v>
      </c>
    </row>
    <row r="17489" spans="1:2" x14ac:dyDescent="0.25">
      <c r="A17489" t="s">
        <v>31788</v>
      </c>
      <c r="B17489" t="s">
        <v>12970</v>
      </c>
    </row>
    <row r="17490" spans="1:2" x14ac:dyDescent="0.25">
      <c r="A17490" t="s">
        <v>31697</v>
      </c>
      <c r="B17490" t="s">
        <v>2647</v>
      </c>
    </row>
    <row r="17491" spans="1:2" x14ac:dyDescent="0.25">
      <c r="A17491" t="s">
        <v>31698</v>
      </c>
      <c r="B17491" t="s">
        <v>31699</v>
      </c>
    </row>
    <row r="17492" spans="1:2" x14ac:dyDescent="0.25">
      <c r="A17492" t="s">
        <v>31700</v>
      </c>
      <c r="B17492" t="s">
        <v>31701</v>
      </c>
    </row>
    <row r="17493" spans="1:2" x14ac:dyDescent="0.25">
      <c r="A17493" t="s">
        <v>31702</v>
      </c>
      <c r="B17493" t="s">
        <v>31703</v>
      </c>
    </row>
    <row r="17494" spans="1:2" x14ac:dyDescent="0.25">
      <c r="A17494" t="s">
        <v>31704</v>
      </c>
      <c r="B17494" t="s">
        <v>31705</v>
      </c>
    </row>
    <row r="17495" spans="1:2" x14ac:dyDescent="0.25">
      <c r="A17495" t="s">
        <v>31706</v>
      </c>
      <c r="B17495" t="s">
        <v>2647</v>
      </c>
    </row>
    <row r="17496" spans="1:2" x14ac:dyDescent="0.25">
      <c r="A17496" t="s">
        <v>31707</v>
      </c>
      <c r="B17496" t="s">
        <v>31708</v>
      </c>
    </row>
    <row r="17497" spans="1:2" x14ac:dyDescent="0.25">
      <c r="A17497" t="s">
        <v>31709</v>
      </c>
      <c r="B17497" t="s">
        <v>19278</v>
      </c>
    </row>
    <row r="17498" spans="1:2" x14ac:dyDescent="0.25">
      <c r="A17498" t="s">
        <v>31710</v>
      </c>
      <c r="B17498" t="s">
        <v>31711</v>
      </c>
    </row>
    <row r="17499" spans="1:2" x14ac:dyDescent="0.25">
      <c r="A17499" t="s">
        <v>31712</v>
      </c>
      <c r="B17499" t="s">
        <v>31713</v>
      </c>
    </row>
    <row r="17500" spans="1:2" x14ac:dyDescent="0.25">
      <c r="A17500" t="s">
        <v>31714</v>
      </c>
      <c r="B17500" t="s">
        <v>31715</v>
      </c>
    </row>
    <row r="17501" spans="1:2" x14ac:dyDescent="0.25">
      <c r="A17501" t="s">
        <v>31716</v>
      </c>
      <c r="B17501" t="s">
        <v>31717</v>
      </c>
    </row>
    <row r="17502" spans="1:2" x14ac:dyDescent="0.25">
      <c r="A17502" t="s">
        <v>31718</v>
      </c>
      <c r="B17502" t="s">
        <v>31719</v>
      </c>
    </row>
    <row r="17503" spans="1:2" x14ac:dyDescent="0.25">
      <c r="A17503" t="s">
        <v>31720</v>
      </c>
      <c r="B17503" t="s">
        <v>31721</v>
      </c>
    </row>
    <row r="17504" spans="1:2" x14ac:dyDescent="0.25">
      <c r="A17504" t="s">
        <v>31722</v>
      </c>
      <c r="B17504" t="s">
        <v>27483</v>
      </c>
    </row>
    <row r="17505" spans="1:2" x14ac:dyDescent="0.25">
      <c r="A17505" t="s">
        <v>31723</v>
      </c>
      <c r="B17505" t="s">
        <v>31724</v>
      </c>
    </row>
    <row r="17506" spans="1:2" x14ac:dyDescent="0.25">
      <c r="A17506" t="s">
        <v>31725</v>
      </c>
      <c r="B17506" t="s">
        <v>9145</v>
      </c>
    </row>
    <row r="17507" spans="1:2" x14ac:dyDescent="0.25">
      <c r="A17507" t="s">
        <v>31726</v>
      </c>
      <c r="B17507" t="s">
        <v>31727</v>
      </c>
    </row>
    <row r="17508" spans="1:2" x14ac:dyDescent="0.25">
      <c r="A17508" t="s">
        <v>31728</v>
      </c>
      <c r="B17508" t="s">
        <v>31729</v>
      </c>
    </row>
    <row r="17509" spans="1:2" x14ac:dyDescent="0.25">
      <c r="A17509" t="s">
        <v>31730</v>
      </c>
      <c r="B17509" t="s">
        <v>31731</v>
      </c>
    </row>
    <row r="17510" spans="1:2" x14ac:dyDescent="0.25">
      <c r="A17510" t="s">
        <v>31732</v>
      </c>
      <c r="B17510" t="s">
        <v>31733</v>
      </c>
    </row>
    <row r="17511" spans="1:2" x14ac:dyDescent="0.25">
      <c r="A17511" t="s">
        <v>31734</v>
      </c>
      <c r="B17511" t="s">
        <v>31735</v>
      </c>
    </row>
    <row r="17512" spans="1:2" x14ac:dyDescent="0.25">
      <c r="A17512" t="s">
        <v>31736</v>
      </c>
      <c r="B17512" t="s">
        <v>31737</v>
      </c>
    </row>
    <row r="17513" spans="1:2" x14ac:dyDescent="0.25">
      <c r="A17513" t="s">
        <v>31738</v>
      </c>
      <c r="B17513" t="s">
        <v>31739</v>
      </c>
    </row>
    <row r="17514" spans="1:2" x14ac:dyDescent="0.25">
      <c r="A17514" t="s">
        <v>31740</v>
      </c>
      <c r="B17514" t="s">
        <v>31741</v>
      </c>
    </row>
    <row r="17515" spans="1:2" x14ac:dyDescent="0.25">
      <c r="A17515" t="s">
        <v>31742</v>
      </c>
      <c r="B17515" t="s">
        <v>1739</v>
      </c>
    </row>
    <row r="17516" spans="1:2" x14ac:dyDescent="0.25">
      <c r="A17516" t="s">
        <v>31743</v>
      </c>
      <c r="B17516" t="s">
        <v>17603</v>
      </c>
    </row>
    <row r="17517" spans="1:2" x14ac:dyDescent="0.25">
      <c r="A17517" t="s">
        <v>31744</v>
      </c>
      <c r="B17517" t="s">
        <v>23618</v>
      </c>
    </row>
    <row r="17518" spans="1:2" x14ac:dyDescent="0.25">
      <c r="A17518" t="s">
        <v>31745</v>
      </c>
      <c r="B17518" t="s">
        <v>31746</v>
      </c>
    </row>
    <row r="17519" spans="1:2" x14ac:dyDescent="0.25">
      <c r="A17519" t="s">
        <v>31747</v>
      </c>
      <c r="B17519" t="s">
        <v>31748</v>
      </c>
    </row>
    <row r="17520" spans="1:2" x14ac:dyDescent="0.25">
      <c r="A17520" t="s">
        <v>31749</v>
      </c>
      <c r="B17520" t="s">
        <v>12324</v>
      </c>
    </row>
    <row r="17521" spans="1:2" x14ac:dyDescent="0.25">
      <c r="A17521" t="s">
        <v>31750</v>
      </c>
      <c r="B17521" t="s">
        <v>27331</v>
      </c>
    </row>
    <row r="17522" spans="1:2" x14ac:dyDescent="0.25">
      <c r="A17522" t="s">
        <v>31751</v>
      </c>
      <c r="B17522" t="s">
        <v>31752</v>
      </c>
    </row>
    <row r="17523" spans="1:2" x14ac:dyDescent="0.25">
      <c r="A17523" t="s">
        <v>31753</v>
      </c>
      <c r="B17523" t="s">
        <v>31754</v>
      </c>
    </row>
    <row r="17524" spans="1:2" x14ac:dyDescent="0.25">
      <c r="A17524" t="s">
        <v>31755</v>
      </c>
      <c r="B17524" t="s">
        <v>23990</v>
      </c>
    </row>
    <row r="17525" spans="1:2" x14ac:dyDescent="0.25">
      <c r="A17525" t="s">
        <v>31756</v>
      </c>
      <c r="B17525" t="s">
        <v>31757</v>
      </c>
    </row>
    <row r="17526" spans="1:2" x14ac:dyDescent="0.25">
      <c r="A17526" t="s">
        <v>31758</v>
      </c>
      <c r="B17526" t="s">
        <v>2962</v>
      </c>
    </row>
    <row r="17527" spans="1:2" x14ac:dyDescent="0.25">
      <c r="A17527" t="s">
        <v>31759</v>
      </c>
      <c r="B17527" t="s">
        <v>6858</v>
      </c>
    </row>
    <row r="17528" spans="1:2" x14ac:dyDescent="0.25">
      <c r="A17528" t="s">
        <v>31760</v>
      </c>
      <c r="B17528" t="s">
        <v>17228</v>
      </c>
    </row>
    <row r="17529" spans="1:2" x14ac:dyDescent="0.25">
      <c r="A17529" t="s">
        <v>31761</v>
      </c>
      <c r="B17529" t="s">
        <v>31762</v>
      </c>
    </row>
    <row r="17530" spans="1:2" x14ac:dyDescent="0.25">
      <c r="A17530" t="s">
        <v>31763</v>
      </c>
      <c r="B17530" t="s">
        <v>31764</v>
      </c>
    </row>
    <row r="17531" spans="1:2" x14ac:dyDescent="0.25">
      <c r="A17531" t="s">
        <v>31765</v>
      </c>
      <c r="B17531" t="s">
        <v>31766</v>
      </c>
    </row>
    <row r="17532" spans="1:2" x14ac:dyDescent="0.25">
      <c r="A17532" t="s">
        <v>31767</v>
      </c>
      <c r="B17532" t="s">
        <v>31768</v>
      </c>
    </row>
    <row r="17533" spans="1:2" x14ac:dyDescent="0.25">
      <c r="A17533" t="s">
        <v>31769</v>
      </c>
      <c r="B17533" t="s">
        <v>31770</v>
      </c>
    </row>
    <row r="17534" spans="1:2" x14ac:dyDescent="0.25">
      <c r="A17534" t="s">
        <v>31771</v>
      </c>
      <c r="B17534" t="s">
        <v>29233</v>
      </c>
    </row>
    <row r="17535" spans="1:2" x14ac:dyDescent="0.25">
      <c r="A17535" t="s">
        <v>31772</v>
      </c>
      <c r="B17535" t="s">
        <v>31773</v>
      </c>
    </row>
    <row r="17536" spans="1:2" x14ac:dyDescent="0.25">
      <c r="A17536" t="s">
        <v>31774</v>
      </c>
      <c r="B17536" t="s">
        <v>31775</v>
      </c>
    </row>
    <row r="17537" spans="1:2" x14ac:dyDescent="0.25">
      <c r="A17537" t="s">
        <v>40585</v>
      </c>
      <c r="B17537" t="s">
        <v>23700</v>
      </c>
    </row>
    <row r="17538" spans="1:2" x14ac:dyDescent="0.25">
      <c r="A17538" t="s">
        <v>31776</v>
      </c>
      <c r="B17538" t="s">
        <v>31777</v>
      </c>
    </row>
    <row r="17539" spans="1:2" x14ac:dyDescent="0.25">
      <c r="A17539" t="s">
        <v>31778</v>
      </c>
      <c r="B17539" t="s">
        <v>31779</v>
      </c>
    </row>
    <row r="17540" spans="1:2" x14ac:dyDescent="0.25">
      <c r="A17540" t="s">
        <v>31780</v>
      </c>
      <c r="B17540" t="s">
        <v>31781</v>
      </c>
    </row>
    <row r="17541" spans="1:2" x14ac:dyDescent="0.25">
      <c r="A17541" t="s">
        <v>31782</v>
      </c>
      <c r="B17541" t="s">
        <v>40586</v>
      </c>
    </row>
    <row r="17542" spans="1:2" x14ac:dyDescent="0.25">
      <c r="A17542" t="s">
        <v>31783</v>
      </c>
      <c r="B17542" t="s">
        <v>40587</v>
      </c>
    </row>
    <row r="17543" spans="1:2" x14ac:dyDescent="0.25">
      <c r="A17543" t="s">
        <v>31801</v>
      </c>
      <c r="B17543" t="s">
        <v>31802</v>
      </c>
    </row>
    <row r="17544" spans="1:2" x14ac:dyDescent="0.25">
      <c r="A17544" t="s">
        <v>31803</v>
      </c>
      <c r="B17544" t="s">
        <v>31804</v>
      </c>
    </row>
    <row r="17545" spans="1:2" x14ac:dyDescent="0.25">
      <c r="A17545" t="s">
        <v>31805</v>
      </c>
      <c r="B17545" t="s">
        <v>12972</v>
      </c>
    </row>
    <row r="17546" spans="1:2" x14ac:dyDescent="0.25">
      <c r="A17546" t="s">
        <v>31789</v>
      </c>
      <c r="B17546" t="s">
        <v>9624</v>
      </c>
    </row>
    <row r="17547" spans="1:2" x14ac:dyDescent="0.25">
      <c r="A17547" t="s">
        <v>31790</v>
      </c>
      <c r="B17547" t="s">
        <v>31791</v>
      </c>
    </row>
    <row r="17548" spans="1:2" x14ac:dyDescent="0.25">
      <c r="A17548" t="s">
        <v>31792</v>
      </c>
      <c r="B17548" t="s">
        <v>31793</v>
      </c>
    </row>
    <row r="17549" spans="1:2" x14ac:dyDescent="0.25">
      <c r="A17549" t="s">
        <v>31794</v>
      </c>
      <c r="B17549" t="s">
        <v>31795</v>
      </c>
    </row>
    <row r="17550" spans="1:2" x14ac:dyDescent="0.25">
      <c r="A17550" t="s">
        <v>31796</v>
      </c>
      <c r="B17550" t="s">
        <v>31277</v>
      </c>
    </row>
    <row r="17551" spans="1:2" x14ac:dyDescent="0.25">
      <c r="A17551" t="s">
        <v>31797</v>
      </c>
      <c r="B17551" t="s">
        <v>31798</v>
      </c>
    </row>
    <row r="17552" spans="1:2" x14ac:dyDescent="0.25">
      <c r="A17552" t="s">
        <v>31799</v>
      </c>
      <c r="B17552" t="s">
        <v>31800</v>
      </c>
    </row>
    <row r="17553" spans="1:2" x14ac:dyDescent="0.25">
      <c r="A17553" t="s">
        <v>31891</v>
      </c>
      <c r="B17553" t="s">
        <v>31892</v>
      </c>
    </row>
    <row r="17554" spans="1:2" x14ac:dyDescent="0.25">
      <c r="A17554" t="s">
        <v>31893</v>
      </c>
      <c r="B17554" t="s">
        <v>31894</v>
      </c>
    </row>
    <row r="17555" spans="1:2" x14ac:dyDescent="0.25">
      <c r="A17555" t="s">
        <v>31895</v>
      </c>
      <c r="B17555" t="s">
        <v>31896</v>
      </c>
    </row>
    <row r="17556" spans="1:2" x14ac:dyDescent="0.25">
      <c r="A17556" t="s">
        <v>31806</v>
      </c>
      <c r="B17556" t="s">
        <v>22623</v>
      </c>
    </row>
    <row r="17557" spans="1:2" x14ac:dyDescent="0.25">
      <c r="A17557" t="s">
        <v>31807</v>
      </c>
      <c r="B17557" t="s">
        <v>31808</v>
      </c>
    </row>
    <row r="17558" spans="1:2" x14ac:dyDescent="0.25">
      <c r="A17558" t="s">
        <v>31809</v>
      </c>
      <c r="B17558" t="s">
        <v>12425</v>
      </c>
    </row>
    <row r="17559" spans="1:2" x14ac:dyDescent="0.25">
      <c r="A17559" t="s">
        <v>31810</v>
      </c>
      <c r="B17559" t="s">
        <v>9147</v>
      </c>
    </row>
    <row r="17560" spans="1:2" x14ac:dyDescent="0.25">
      <c r="A17560" t="s">
        <v>31811</v>
      </c>
      <c r="B17560" t="s">
        <v>31812</v>
      </c>
    </row>
    <row r="17561" spans="1:2" x14ac:dyDescent="0.25">
      <c r="A17561" t="s">
        <v>31813</v>
      </c>
      <c r="B17561" t="s">
        <v>31814</v>
      </c>
    </row>
    <row r="17562" spans="1:2" x14ac:dyDescent="0.25">
      <c r="A17562" t="s">
        <v>31815</v>
      </c>
      <c r="B17562" t="s">
        <v>31816</v>
      </c>
    </row>
    <row r="17563" spans="1:2" x14ac:dyDescent="0.25">
      <c r="A17563" t="s">
        <v>31817</v>
      </c>
      <c r="B17563" t="s">
        <v>31818</v>
      </c>
    </row>
    <row r="17564" spans="1:2" x14ac:dyDescent="0.25">
      <c r="A17564" t="s">
        <v>31819</v>
      </c>
      <c r="B17564" t="s">
        <v>10013</v>
      </c>
    </row>
    <row r="17565" spans="1:2" x14ac:dyDescent="0.25">
      <c r="A17565" t="s">
        <v>31820</v>
      </c>
      <c r="B17565" t="s">
        <v>31821</v>
      </c>
    </row>
    <row r="17566" spans="1:2" x14ac:dyDescent="0.25">
      <c r="A17566" t="s">
        <v>31822</v>
      </c>
      <c r="B17566" t="s">
        <v>31823</v>
      </c>
    </row>
    <row r="17567" spans="1:2" x14ac:dyDescent="0.25">
      <c r="A17567" t="s">
        <v>31824</v>
      </c>
      <c r="B17567" t="s">
        <v>29762</v>
      </c>
    </row>
    <row r="17568" spans="1:2" x14ac:dyDescent="0.25">
      <c r="A17568" t="s">
        <v>31825</v>
      </c>
      <c r="B17568" t="s">
        <v>31826</v>
      </c>
    </row>
    <row r="17569" spans="1:2" x14ac:dyDescent="0.25">
      <c r="A17569" t="s">
        <v>31827</v>
      </c>
      <c r="B17569" t="s">
        <v>31828</v>
      </c>
    </row>
    <row r="17570" spans="1:2" x14ac:dyDescent="0.25">
      <c r="A17570" t="s">
        <v>31829</v>
      </c>
      <c r="B17570" t="s">
        <v>19149</v>
      </c>
    </row>
    <row r="17571" spans="1:2" x14ac:dyDescent="0.25">
      <c r="A17571" t="s">
        <v>31830</v>
      </c>
      <c r="B17571" t="s">
        <v>22795</v>
      </c>
    </row>
    <row r="17572" spans="1:2" x14ac:dyDescent="0.25">
      <c r="A17572" t="s">
        <v>31831</v>
      </c>
      <c r="B17572" t="s">
        <v>31832</v>
      </c>
    </row>
    <row r="17573" spans="1:2" x14ac:dyDescent="0.25">
      <c r="A17573" t="s">
        <v>31833</v>
      </c>
      <c r="B17573" t="s">
        <v>31834</v>
      </c>
    </row>
    <row r="17574" spans="1:2" x14ac:dyDescent="0.25">
      <c r="A17574" t="s">
        <v>31835</v>
      </c>
      <c r="B17574" t="s">
        <v>31836</v>
      </c>
    </row>
    <row r="17575" spans="1:2" x14ac:dyDescent="0.25">
      <c r="A17575" t="s">
        <v>31837</v>
      </c>
      <c r="B17575" t="s">
        <v>26710</v>
      </c>
    </row>
    <row r="17576" spans="1:2" x14ac:dyDescent="0.25">
      <c r="A17576" t="s">
        <v>31838</v>
      </c>
      <c r="B17576" t="s">
        <v>31839</v>
      </c>
    </row>
    <row r="17577" spans="1:2" x14ac:dyDescent="0.25">
      <c r="A17577" t="s">
        <v>31840</v>
      </c>
      <c r="B17577" t="s">
        <v>31841</v>
      </c>
    </row>
    <row r="17578" spans="1:2" x14ac:dyDescent="0.25">
      <c r="A17578" t="s">
        <v>31842</v>
      </c>
      <c r="B17578" t="s">
        <v>31843</v>
      </c>
    </row>
    <row r="17579" spans="1:2" x14ac:dyDescent="0.25">
      <c r="A17579" t="s">
        <v>31844</v>
      </c>
      <c r="B17579" t="s">
        <v>1796</v>
      </c>
    </row>
    <row r="17580" spans="1:2" x14ac:dyDescent="0.25">
      <c r="A17580" t="s">
        <v>31845</v>
      </c>
      <c r="B17580" t="s">
        <v>31846</v>
      </c>
    </row>
    <row r="17581" spans="1:2" x14ac:dyDescent="0.25">
      <c r="A17581" t="s">
        <v>31847</v>
      </c>
      <c r="B17581" t="s">
        <v>31848</v>
      </c>
    </row>
    <row r="17582" spans="1:2" x14ac:dyDescent="0.25">
      <c r="A17582" t="s">
        <v>31849</v>
      </c>
      <c r="B17582" t="s">
        <v>12650</v>
      </c>
    </row>
    <row r="17583" spans="1:2" x14ac:dyDescent="0.25">
      <c r="A17583" t="s">
        <v>31850</v>
      </c>
      <c r="B17583" t="s">
        <v>29593</v>
      </c>
    </row>
    <row r="17584" spans="1:2" x14ac:dyDescent="0.25">
      <c r="A17584" t="s">
        <v>31851</v>
      </c>
      <c r="B17584" t="s">
        <v>31852</v>
      </c>
    </row>
    <row r="17585" spans="1:2" x14ac:dyDescent="0.25">
      <c r="A17585" t="s">
        <v>31853</v>
      </c>
      <c r="B17585" t="s">
        <v>19419</v>
      </c>
    </row>
    <row r="17586" spans="1:2" x14ac:dyDescent="0.25">
      <c r="A17586" t="s">
        <v>31854</v>
      </c>
      <c r="B17586" t="s">
        <v>19293</v>
      </c>
    </row>
    <row r="17587" spans="1:2" x14ac:dyDescent="0.25">
      <c r="A17587" t="s">
        <v>31855</v>
      </c>
      <c r="B17587" t="s">
        <v>31856</v>
      </c>
    </row>
    <row r="17588" spans="1:2" x14ac:dyDescent="0.25">
      <c r="A17588" t="s">
        <v>31857</v>
      </c>
      <c r="B17588" t="s">
        <v>31858</v>
      </c>
    </row>
    <row r="17589" spans="1:2" x14ac:dyDescent="0.25">
      <c r="A17589" t="s">
        <v>31859</v>
      </c>
      <c r="B17589" t="s">
        <v>1665</v>
      </c>
    </row>
    <row r="17590" spans="1:2" x14ac:dyDescent="0.25">
      <c r="A17590" t="s">
        <v>31860</v>
      </c>
      <c r="B17590" t="s">
        <v>31861</v>
      </c>
    </row>
    <row r="17591" spans="1:2" x14ac:dyDescent="0.25">
      <c r="A17591" t="s">
        <v>31862</v>
      </c>
      <c r="B17591" t="s">
        <v>31863</v>
      </c>
    </row>
    <row r="17592" spans="1:2" x14ac:dyDescent="0.25">
      <c r="A17592" t="s">
        <v>31864</v>
      </c>
      <c r="B17592" t="s">
        <v>31865</v>
      </c>
    </row>
    <row r="17593" spans="1:2" x14ac:dyDescent="0.25">
      <c r="A17593" t="s">
        <v>31866</v>
      </c>
      <c r="B17593" t="s">
        <v>31867</v>
      </c>
    </row>
    <row r="17594" spans="1:2" x14ac:dyDescent="0.25">
      <c r="A17594" t="s">
        <v>31868</v>
      </c>
      <c r="B17594" t="s">
        <v>31869</v>
      </c>
    </row>
    <row r="17595" spans="1:2" x14ac:dyDescent="0.25">
      <c r="A17595" t="s">
        <v>31870</v>
      </c>
      <c r="B17595" t="s">
        <v>31072</v>
      </c>
    </row>
    <row r="17596" spans="1:2" x14ac:dyDescent="0.25">
      <c r="A17596" t="s">
        <v>31871</v>
      </c>
      <c r="B17596" t="s">
        <v>31872</v>
      </c>
    </row>
    <row r="17597" spans="1:2" x14ac:dyDescent="0.25">
      <c r="A17597" t="s">
        <v>31873</v>
      </c>
      <c r="B17597" t="s">
        <v>31874</v>
      </c>
    </row>
    <row r="17598" spans="1:2" x14ac:dyDescent="0.25">
      <c r="A17598" t="s">
        <v>31875</v>
      </c>
      <c r="B17598" t="s">
        <v>31876</v>
      </c>
    </row>
    <row r="17599" spans="1:2" x14ac:dyDescent="0.25">
      <c r="A17599" t="s">
        <v>31877</v>
      </c>
      <c r="B17599" t="s">
        <v>23067</v>
      </c>
    </row>
    <row r="17600" spans="1:2" x14ac:dyDescent="0.25">
      <c r="A17600" t="s">
        <v>31878</v>
      </c>
      <c r="B17600" t="s">
        <v>31879</v>
      </c>
    </row>
    <row r="17601" spans="1:2" x14ac:dyDescent="0.25">
      <c r="A17601" t="s">
        <v>31880</v>
      </c>
      <c r="B17601" t="s">
        <v>31881</v>
      </c>
    </row>
    <row r="17602" spans="1:2" x14ac:dyDescent="0.25">
      <c r="A17602" t="s">
        <v>31882</v>
      </c>
      <c r="B17602" t="s">
        <v>26708</v>
      </c>
    </row>
    <row r="17603" spans="1:2" x14ac:dyDescent="0.25">
      <c r="A17603" t="s">
        <v>31883</v>
      </c>
      <c r="B17603" t="s">
        <v>31884</v>
      </c>
    </row>
    <row r="17604" spans="1:2" x14ac:dyDescent="0.25">
      <c r="A17604" t="s">
        <v>31885</v>
      </c>
      <c r="B17604" t="s">
        <v>31886</v>
      </c>
    </row>
    <row r="17605" spans="1:2" x14ac:dyDescent="0.25">
      <c r="A17605" t="s">
        <v>31887</v>
      </c>
      <c r="B17605" t="s">
        <v>31888</v>
      </c>
    </row>
    <row r="17606" spans="1:2" x14ac:dyDescent="0.25">
      <c r="A17606" t="s">
        <v>40588</v>
      </c>
      <c r="B17606" t="s">
        <v>40589</v>
      </c>
    </row>
    <row r="17607" spans="1:2" x14ac:dyDescent="0.25">
      <c r="A17607" t="s">
        <v>40590</v>
      </c>
      <c r="B17607" t="s">
        <v>40591</v>
      </c>
    </row>
    <row r="17608" spans="1:2" x14ac:dyDescent="0.25">
      <c r="A17608" t="s">
        <v>31889</v>
      </c>
      <c r="B17608" t="s">
        <v>31890</v>
      </c>
    </row>
    <row r="17609" spans="1:2" x14ac:dyDescent="0.25">
      <c r="A17609" t="s">
        <v>31917</v>
      </c>
      <c r="B17609" t="s">
        <v>31918</v>
      </c>
    </row>
    <row r="17610" spans="1:2" x14ac:dyDescent="0.25">
      <c r="A17610" t="s">
        <v>31919</v>
      </c>
      <c r="B17610" t="s">
        <v>31920</v>
      </c>
    </row>
    <row r="17611" spans="1:2" x14ac:dyDescent="0.25">
      <c r="A17611" t="s">
        <v>31921</v>
      </c>
      <c r="B17611" t="s">
        <v>26070</v>
      </c>
    </row>
    <row r="17612" spans="1:2" x14ac:dyDescent="0.25">
      <c r="A17612" t="s">
        <v>31897</v>
      </c>
      <c r="B17612" t="s">
        <v>6047</v>
      </c>
    </row>
    <row r="17613" spans="1:2" x14ac:dyDescent="0.25">
      <c r="A17613" t="s">
        <v>31898</v>
      </c>
      <c r="B17613" t="s">
        <v>31899</v>
      </c>
    </row>
    <row r="17614" spans="1:2" x14ac:dyDescent="0.25">
      <c r="A17614" t="s">
        <v>31900</v>
      </c>
      <c r="B17614" t="s">
        <v>31901</v>
      </c>
    </row>
    <row r="17615" spans="1:2" x14ac:dyDescent="0.25">
      <c r="A17615" t="s">
        <v>31902</v>
      </c>
      <c r="B17615" t="s">
        <v>31903</v>
      </c>
    </row>
    <row r="17616" spans="1:2" x14ac:dyDescent="0.25">
      <c r="A17616" t="s">
        <v>31904</v>
      </c>
      <c r="B17616" t="s">
        <v>31905</v>
      </c>
    </row>
    <row r="17617" spans="1:2" x14ac:dyDescent="0.25">
      <c r="A17617" t="s">
        <v>31906</v>
      </c>
      <c r="B17617" t="s">
        <v>31907</v>
      </c>
    </row>
    <row r="17618" spans="1:2" x14ac:dyDescent="0.25">
      <c r="A17618" t="s">
        <v>31908</v>
      </c>
      <c r="B17618" t="s">
        <v>31909</v>
      </c>
    </row>
    <row r="17619" spans="1:2" x14ac:dyDescent="0.25">
      <c r="A17619" t="s">
        <v>31910</v>
      </c>
      <c r="B17619" t="s">
        <v>31911</v>
      </c>
    </row>
    <row r="17620" spans="1:2" x14ac:dyDescent="0.25">
      <c r="A17620" t="s">
        <v>31912</v>
      </c>
      <c r="B17620" t="s">
        <v>31913</v>
      </c>
    </row>
    <row r="17621" spans="1:2" x14ac:dyDescent="0.25">
      <c r="A17621" t="s">
        <v>31914</v>
      </c>
      <c r="B17621" t="s">
        <v>31915</v>
      </c>
    </row>
    <row r="17622" spans="1:2" x14ac:dyDescent="0.25">
      <c r="A17622" t="s">
        <v>31916</v>
      </c>
      <c r="B17622" t="s">
        <v>31139</v>
      </c>
    </row>
    <row r="17623" spans="1:2" x14ac:dyDescent="0.25">
      <c r="A17623" t="s">
        <v>31997</v>
      </c>
      <c r="B17623" t="s">
        <v>31998</v>
      </c>
    </row>
    <row r="17624" spans="1:2" x14ac:dyDescent="0.25">
      <c r="A17624" t="s">
        <v>31999</v>
      </c>
      <c r="B17624" t="s">
        <v>32000</v>
      </c>
    </row>
    <row r="17625" spans="1:2" x14ac:dyDescent="0.25">
      <c r="A17625" t="s">
        <v>32001</v>
      </c>
      <c r="B17625" t="s">
        <v>16670</v>
      </c>
    </row>
    <row r="17626" spans="1:2" x14ac:dyDescent="0.25">
      <c r="A17626" t="s">
        <v>31922</v>
      </c>
      <c r="B17626" t="s">
        <v>2570</v>
      </c>
    </row>
    <row r="17627" spans="1:2" x14ac:dyDescent="0.25">
      <c r="A17627" t="s">
        <v>31923</v>
      </c>
      <c r="B17627" t="s">
        <v>11314</v>
      </c>
    </row>
    <row r="17628" spans="1:2" x14ac:dyDescent="0.25">
      <c r="A17628" t="s">
        <v>31924</v>
      </c>
      <c r="B17628" t="s">
        <v>2570</v>
      </c>
    </row>
    <row r="17629" spans="1:2" x14ac:dyDescent="0.25">
      <c r="A17629" t="s">
        <v>31925</v>
      </c>
      <c r="B17629" t="s">
        <v>31926</v>
      </c>
    </row>
    <row r="17630" spans="1:2" x14ac:dyDescent="0.25">
      <c r="A17630" t="s">
        <v>31927</v>
      </c>
      <c r="B17630" t="s">
        <v>31928</v>
      </c>
    </row>
    <row r="17631" spans="1:2" x14ac:dyDescent="0.25">
      <c r="A17631" t="s">
        <v>31929</v>
      </c>
      <c r="B17631" t="s">
        <v>31930</v>
      </c>
    </row>
    <row r="17632" spans="1:2" x14ac:dyDescent="0.25">
      <c r="A17632" t="s">
        <v>31931</v>
      </c>
      <c r="B17632" t="s">
        <v>30949</v>
      </c>
    </row>
    <row r="17633" spans="1:2" x14ac:dyDescent="0.25">
      <c r="A17633" t="s">
        <v>31932</v>
      </c>
      <c r="B17633" t="s">
        <v>31933</v>
      </c>
    </row>
    <row r="17634" spans="1:2" x14ac:dyDescent="0.25">
      <c r="A17634" t="s">
        <v>31934</v>
      </c>
      <c r="B17634" t="s">
        <v>31935</v>
      </c>
    </row>
    <row r="17635" spans="1:2" x14ac:dyDescent="0.25">
      <c r="A17635" t="s">
        <v>31936</v>
      </c>
      <c r="B17635" t="s">
        <v>31937</v>
      </c>
    </row>
    <row r="17636" spans="1:2" x14ac:dyDescent="0.25">
      <c r="A17636" t="s">
        <v>31938</v>
      </c>
      <c r="B17636" t="s">
        <v>31939</v>
      </c>
    </row>
    <row r="17637" spans="1:2" x14ac:dyDescent="0.25">
      <c r="A17637" t="s">
        <v>40592</v>
      </c>
      <c r="B17637" t="s">
        <v>40593</v>
      </c>
    </row>
    <row r="17638" spans="1:2" x14ac:dyDescent="0.25">
      <c r="A17638" t="s">
        <v>31940</v>
      </c>
      <c r="B17638" t="s">
        <v>29064</v>
      </c>
    </row>
    <row r="17639" spans="1:2" x14ac:dyDescent="0.25">
      <c r="A17639" t="s">
        <v>31941</v>
      </c>
      <c r="B17639" t="s">
        <v>31942</v>
      </c>
    </row>
    <row r="17640" spans="1:2" x14ac:dyDescent="0.25">
      <c r="A17640" t="s">
        <v>31943</v>
      </c>
      <c r="B17640" t="s">
        <v>31944</v>
      </c>
    </row>
    <row r="17641" spans="1:2" x14ac:dyDescent="0.25">
      <c r="A17641" t="s">
        <v>31945</v>
      </c>
      <c r="B17641" t="s">
        <v>31946</v>
      </c>
    </row>
    <row r="17642" spans="1:2" x14ac:dyDescent="0.25">
      <c r="A17642" t="s">
        <v>31947</v>
      </c>
      <c r="B17642" t="s">
        <v>23348</v>
      </c>
    </row>
    <row r="17643" spans="1:2" x14ac:dyDescent="0.25">
      <c r="A17643" t="s">
        <v>31948</v>
      </c>
      <c r="B17643" t="s">
        <v>31949</v>
      </c>
    </row>
    <row r="17644" spans="1:2" x14ac:dyDescent="0.25">
      <c r="A17644" t="s">
        <v>31950</v>
      </c>
      <c r="B17644" t="s">
        <v>31951</v>
      </c>
    </row>
    <row r="17645" spans="1:2" x14ac:dyDescent="0.25">
      <c r="A17645" t="s">
        <v>31952</v>
      </c>
      <c r="B17645" t="s">
        <v>23775</v>
      </c>
    </row>
    <row r="17646" spans="1:2" x14ac:dyDescent="0.25">
      <c r="A17646" t="s">
        <v>31953</v>
      </c>
      <c r="B17646" t="s">
        <v>31954</v>
      </c>
    </row>
    <row r="17647" spans="1:2" x14ac:dyDescent="0.25">
      <c r="A17647" t="s">
        <v>31955</v>
      </c>
      <c r="B17647" t="s">
        <v>31956</v>
      </c>
    </row>
    <row r="17648" spans="1:2" x14ac:dyDescent="0.25">
      <c r="A17648" t="s">
        <v>31957</v>
      </c>
      <c r="B17648" t="s">
        <v>31958</v>
      </c>
    </row>
    <row r="17649" spans="1:2" x14ac:dyDescent="0.25">
      <c r="A17649" t="s">
        <v>31959</v>
      </c>
      <c r="B17649" t="s">
        <v>31960</v>
      </c>
    </row>
    <row r="17650" spans="1:2" x14ac:dyDescent="0.25">
      <c r="A17650" t="s">
        <v>31961</v>
      </c>
      <c r="B17650" t="s">
        <v>31962</v>
      </c>
    </row>
    <row r="17651" spans="1:2" x14ac:dyDescent="0.25">
      <c r="A17651" t="s">
        <v>31963</v>
      </c>
      <c r="B17651" t="s">
        <v>31964</v>
      </c>
    </row>
    <row r="17652" spans="1:2" x14ac:dyDescent="0.25">
      <c r="A17652" t="s">
        <v>31965</v>
      </c>
      <c r="B17652" t="s">
        <v>9183</v>
      </c>
    </row>
    <row r="17653" spans="1:2" x14ac:dyDescent="0.25">
      <c r="A17653" t="s">
        <v>31966</v>
      </c>
      <c r="B17653" t="s">
        <v>31967</v>
      </c>
    </row>
    <row r="17654" spans="1:2" x14ac:dyDescent="0.25">
      <c r="A17654" t="s">
        <v>31968</v>
      </c>
      <c r="B17654" t="s">
        <v>31969</v>
      </c>
    </row>
    <row r="17655" spans="1:2" x14ac:dyDescent="0.25">
      <c r="A17655" t="s">
        <v>31970</v>
      </c>
      <c r="B17655" t="s">
        <v>22989</v>
      </c>
    </row>
    <row r="17656" spans="1:2" x14ac:dyDescent="0.25">
      <c r="A17656" t="s">
        <v>31971</v>
      </c>
      <c r="B17656" t="s">
        <v>31972</v>
      </c>
    </row>
    <row r="17657" spans="1:2" x14ac:dyDescent="0.25">
      <c r="A17657" t="s">
        <v>31973</v>
      </c>
      <c r="B17657" t="s">
        <v>31974</v>
      </c>
    </row>
    <row r="17658" spans="1:2" x14ac:dyDescent="0.25">
      <c r="A17658" t="s">
        <v>31975</v>
      </c>
      <c r="B17658" t="s">
        <v>29762</v>
      </c>
    </row>
    <row r="17659" spans="1:2" x14ac:dyDescent="0.25">
      <c r="A17659" t="s">
        <v>31976</v>
      </c>
      <c r="B17659" t="s">
        <v>31977</v>
      </c>
    </row>
    <row r="17660" spans="1:2" x14ac:dyDescent="0.25">
      <c r="A17660" t="s">
        <v>31978</v>
      </c>
      <c r="B17660" t="s">
        <v>31979</v>
      </c>
    </row>
    <row r="17661" spans="1:2" x14ac:dyDescent="0.25">
      <c r="A17661" t="s">
        <v>31980</v>
      </c>
      <c r="B17661" t="s">
        <v>27483</v>
      </c>
    </row>
    <row r="17662" spans="1:2" x14ac:dyDescent="0.25">
      <c r="A17662" t="s">
        <v>31981</v>
      </c>
      <c r="B17662" t="s">
        <v>31982</v>
      </c>
    </row>
    <row r="17663" spans="1:2" x14ac:dyDescent="0.25">
      <c r="A17663" t="s">
        <v>31983</v>
      </c>
      <c r="B17663" t="s">
        <v>31984</v>
      </c>
    </row>
    <row r="17664" spans="1:2" x14ac:dyDescent="0.25">
      <c r="A17664" t="s">
        <v>31985</v>
      </c>
      <c r="B17664" t="s">
        <v>31986</v>
      </c>
    </row>
    <row r="17665" spans="1:2" x14ac:dyDescent="0.25">
      <c r="A17665" t="s">
        <v>40594</v>
      </c>
      <c r="B17665" t="s">
        <v>40595</v>
      </c>
    </row>
    <row r="17666" spans="1:2" x14ac:dyDescent="0.25">
      <c r="A17666" t="s">
        <v>31987</v>
      </c>
      <c r="B17666" t="s">
        <v>31988</v>
      </c>
    </row>
    <row r="17667" spans="1:2" x14ac:dyDescent="0.25">
      <c r="A17667" t="s">
        <v>31989</v>
      </c>
      <c r="B17667" t="s">
        <v>5850</v>
      </c>
    </row>
    <row r="17668" spans="1:2" x14ac:dyDescent="0.25">
      <c r="A17668" t="s">
        <v>31990</v>
      </c>
      <c r="B17668" t="s">
        <v>31991</v>
      </c>
    </row>
    <row r="17669" spans="1:2" x14ac:dyDescent="0.25">
      <c r="A17669" t="s">
        <v>31992</v>
      </c>
      <c r="B17669" t="s">
        <v>31993</v>
      </c>
    </row>
    <row r="17670" spans="1:2" x14ac:dyDescent="0.25">
      <c r="A17670" t="s">
        <v>31994</v>
      </c>
      <c r="B17670" t="s">
        <v>17973</v>
      </c>
    </row>
    <row r="17671" spans="1:2" x14ac:dyDescent="0.25">
      <c r="A17671" t="s">
        <v>31995</v>
      </c>
      <c r="B17671" t="s">
        <v>31996</v>
      </c>
    </row>
    <row r="17672" spans="1:2" x14ac:dyDescent="0.25">
      <c r="A17672" t="s">
        <v>40596</v>
      </c>
      <c r="B17672" t="s">
        <v>40597</v>
      </c>
    </row>
    <row r="17673" spans="1:2" x14ac:dyDescent="0.25">
      <c r="A17673" t="s">
        <v>32004</v>
      </c>
      <c r="B17673" t="s">
        <v>32005</v>
      </c>
    </row>
    <row r="17674" spans="1:2" x14ac:dyDescent="0.25">
      <c r="A17674" t="s">
        <v>32006</v>
      </c>
      <c r="B17674" t="s">
        <v>32007</v>
      </c>
    </row>
    <row r="17675" spans="1:2" x14ac:dyDescent="0.25">
      <c r="A17675" t="s">
        <v>32008</v>
      </c>
      <c r="B17675" t="s">
        <v>32009</v>
      </c>
    </row>
    <row r="17676" spans="1:2" x14ac:dyDescent="0.25">
      <c r="A17676" t="s">
        <v>32010</v>
      </c>
      <c r="B17676" t="s">
        <v>32011</v>
      </c>
    </row>
    <row r="17677" spans="1:2" x14ac:dyDescent="0.25">
      <c r="A17677" t="s">
        <v>32012</v>
      </c>
      <c r="B17677" t="s">
        <v>32013</v>
      </c>
    </row>
    <row r="17678" spans="1:2" x14ac:dyDescent="0.25">
      <c r="A17678" t="s">
        <v>32014</v>
      </c>
      <c r="B17678" t="s">
        <v>32015</v>
      </c>
    </row>
    <row r="17679" spans="1:2" x14ac:dyDescent="0.25">
      <c r="A17679" t="s">
        <v>32016</v>
      </c>
      <c r="B17679" t="s">
        <v>32017</v>
      </c>
    </row>
    <row r="17680" spans="1:2" x14ac:dyDescent="0.25">
      <c r="A17680" t="s">
        <v>32018</v>
      </c>
      <c r="B17680" t="s">
        <v>32019</v>
      </c>
    </row>
    <row r="17681" spans="1:2" x14ac:dyDescent="0.25">
      <c r="A17681" t="s">
        <v>32020</v>
      </c>
      <c r="B17681" t="s">
        <v>32021</v>
      </c>
    </row>
    <row r="17682" spans="1:2" x14ac:dyDescent="0.25">
      <c r="A17682" t="s">
        <v>32022</v>
      </c>
      <c r="B17682" t="s">
        <v>32023</v>
      </c>
    </row>
    <row r="17683" spans="1:2" x14ac:dyDescent="0.25">
      <c r="A17683" t="s">
        <v>32024</v>
      </c>
      <c r="B17683" t="s">
        <v>32025</v>
      </c>
    </row>
    <row r="17684" spans="1:2" x14ac:dyDescent="0.25">
      <c r="A17684" t="s">
        <v>32026</v>
      </c>
      <c r="B17684" t="s">
        <v>32027</v>
      </c>
    </row>
    <row r="17685" spans="1:2" x14ac:dyDescent="0.25">
      <c r="A17685" t="s">
        <v>32028</v>
      </c>
      <c r="B17685" t="s">
        <v>32029</v>
      </c>
    </row>
    <row r="17686" spans="1:2" x14ac:dyDescent="0.25">
      <c r="A17686" t="s">
        <v>32030</v>
      </c>
      <c r="B17686" t="s">
        <v>32031</v>
      </c>
    </row>
    <row r="17687" spans="1:2" x14ac:dyDescent="0.25">
      <c r="A17687" t="s">
        <v>32032</v>
      </c>
      <c r="B17687" t="s">
        <v>32033</v>
      </c>
    </row>
    <row r="17688" spans="1:2" x14ac:dyDescent="0.25">
      <c r="A17688" t="s">
        <v>32034</v>
      </c>
      <c r="B17688" t="s">
        <v>32035</v>
      </c>
    </row>
    <row r="17689" spans="1:2" x14ac:dyDescent="0.25">
      <c r="A17689" t="s">
        <v>32036</v>
      </c>
      <c r="B17689" t="s">
        <v>32037</v>
      </c>
    </row>
    <row r="17690" spans="1:2" x14ac:dyDescent="0.25">
      <c r="A17690" t="s">
        <v>32038</v>
      </c>
      <c r="B17690" t="s">
        <v>32039</v>
      </c>
    </row>
    <row r="17691" spans="1:2" x14ac:dyDescent="0.25">
      <c r="A17691" t="s">
        <v>32040</v>
      </c>
      <c r="B17691" t="s">
        <v>32041</v>
      </c>
    </row>
    <row r="17692" spans="1:2" x14ac:dyDescent="0.25">
      <c r="A17692" t="s">
        <v>32042</v>
      </c>
      <c r="B17692" t="s">
        <v>32043</v>
      </c>
    </row>
    <row r="17693" spans="1:2" x14ac:dyDescent="0.25">
      <c r="A17693" t="s">
        <v>32044</v>
      </c>
      <c r="B17693" t="s">
        <v>32045</v>
      </c>
    </row>
    <row r="17694" spans="1:2" x14ac:dyDescent="0.25">
      <c r="A17694" t="s">
        <v>32046</v>
      </c>
      <c r="B17694" t="s">
        <v>32047</v>
      </c>
    </row>
    <row r="17695" spans="1:2" x14ac:dyDescent="0.25">
      <c r="A17695" t="s">
        <v>32048</v>
      </c>
      <c r="B17695" t="s">
        <v>32049</v>
      </c>
    </row>
    <row r="17696" spans="1:2" x14ac:dyDescent="0.25">
      <c r="A17696" t="s">
        <v>32050</v>
      </c>
      <c r="B17696" t="s">
        <v>32051</v>
      </c>
    </row>
    <row r="17697" spans="1:2" x14ac:dyDescent="0.25">
      <c r="A17697" t="s">
        <v>32052</v>
      </c>
      <c r="B17697" t="s">
        <v>32053</v>
      </c>
    </row>
    <row r="17698" spans="1:2" x14ac:dyDescent="0.25">
      <c r="A17698" t="s">
        <v>32054</v>
      </c>
      <c r="B17698" t="s">
        <v>32055</v>
      </c>
    </row>
    <row r="17699" spans="1:2" x14ac:dyDescent="0.25">
      <c r="A17699" t="s">
        <v>32056</v>
      </c>
      <c r="B17699" t="s">
        <v>32057</v>
      </c>
    </row>
    <row r="17700" spans="1:2" x14ac:dyDescent="0.25">
      <c r="A17700" t="s">
        <v>32058</v>
      </c>
      <c r="B17700" t="s">
        <v>32059</v>
      </c>
    </row>
    <row r="17701" spans="1:2" x14ac:dyDescent="0.25">
      <c r="A17701" t="s">
        <v>32060</v>
      </c>
      <c r="B17701" t="s">
        <v>32061</v>
      </c>
    </row>
    <row r="17702" spans="1:2" x14ac:dyDescent="0.25">
      <c r="A17702" t="s">
        <v>32062</v>
      </c>
      <c r="B17702" t="s">
        <v>32063</v>
      </c>
    </row>
    <row r="17703" spans="1:2" x14ac:dyDescent="0.25">
      <c r="A17703" t="s">
        <v>32064</v>
      </c>
      <c r="B17703" t="s">
        <v>32065</v>
      </c>
    </row>
    <row r="17704" spans="1:2" x14ac:dyDescent="0.25">
      <c r="A17704" t="s">
        <v>32066</v>
      </c>
      <c r="B17704" t="s">
        <v>32067</v>
      </c>
    </row>
    <row r="17705" spans="1:2" x14ac:dyDescent="0.25">
      <c r="A17705" t="s">
        <v>32068</v>
      </c>
      <c r="B17705" t="s">
        <v>32069</v>
      </c>
    </row>
    <row r="17706" spans="1:2" x14ac:dyDescent="0.25">
      <c r="A17706" t="s">
        <v>32070</v>
      </c>
      <c r="B17706" t="s">
        <v>32071</v>
      </c>
    </row>
    <row r="17707" spans="1:2" x14ac:dyDescent="0.25">
      <c r="A17707" t="s">
        <v>32072</v>
      </c>
      <c r="B17707" t="s">
        <v>32073</v>
      </c>
    </row>
    <row r="17708" spans="1:2" x14ac:dyDescent="0.25">
      <c r="A17708" t="s">
        <v>32074</v>
      </c>
      <c r="B17708" t="s">
        <v>32075</v>
      </c>
    </row>
    <row r="17709" spans="1:2" x14ac:dyDescent="0.25">
      <c r="A17709" t="s">
        <v>32076</v>
      </c>
      <c r="B17709" t="s">
        <v>32077</v>
      </c>
    </row>
    <row r="17710" spans="1:2" x14ac:dyDescent="0.25">
      <c r="A17710" t="s">
        <v>32078</v>
      </c>
      <c r="B17710" t="s">
        <v>32079</v>
      </c>
    </row>
    <row r="17711" spans="1:2" x14ac:dyDescent="0.25">
      <c r="A17711" t="s">
        <v>32080</v>
      </c>
      <c r="B17711" t="s">
        <v>32081</v>
      </c>
    </row>
    <row r="17712" spans="1:2" x14ac:dyDescent="0.25">
      <c r="A17712" t="s">
        <v>32082</v>
      </c>
      <c r="B17712" t="s">
        <v>32083</v>
      </c>
    </row>
    <row r="17713" spans="1:2" x14ac:dyDescent="0.25">
      <c r="A17713" t="s">
        <v>32084</v>
      </c>
      <c r="B17713" t="s">
        <v>32085</v>
      </c>
    </row>
    <row r="17714" spans="1:2" x14ac:dyDescent="0.25">
      <c r="A17714" t="s">
        <v>32086</v>
      </c>
      <c r="B17714" t="s">
        <v>32087</v>
      </c>
    </row>
    <row r="17715" spans="1:2" x14ac:dyDescent="0.25">
      <c r="A17715" t="s">
        <v>32088</v>
      </c>
      <c r="B17715" t="s">
        <v>32089</v>
      </c>
    </row>
    <row r="17716" spans="1:2" x14ac:dyDescent="0.25">
      <c r="A17716" t="s">
        <v>32090</v>
      </c>
      <c r="B17716" t="s">
        <v>32091</v>
      </c>
    </row>
    <row r="17717" spans="1:2" x14ac:dyDescent="0.25">
      <c r="A17717" t="s">
        <v>32092</v>
      </c>
      <c r="B17717" t="s">
        <v>32093</v>
      </c>
    </row>
    <row r="17718" spans="1:2" x14ac:dyDescent="0.25">
      <c r="A17718" t="s">
        <v>32094</v>
      </c>
      <c r="B17718" t="s">
        <v>32095</v>
      </c>
    </row>
    <row r="17719" spans="1:2" x14ac:dyDescent="0.25">
      <c r="A17719" t="s">
        <v>32096</v>
      </c>
      <c r="B17719" t="s">
        <v>32097</v>
      </c>
    </row>
    <row r="17720" spans="1:2" x14ac:dyDescent="0.25">
      <c r="A17720" t="s">
        <v>32098</v>
      </c>
      <c r="B17720" t="s">
        <v>32099</v>
      </c>
    </row>
    <row r="17721" spans="1:2" x14ac:dyDescent="0.25">
      <c r="A17721" t="s">
        <v>32100</v>
      </c>
      <c r="B17721" t="s">
        <v>32101</v>
      </c>
    </row>
    <row r="17722" spans="1:2" x14ac:dyDescent="0.25">
      <c r="A17722" t="s">
        <v>32102</v>
      </c>
      <c r="B17722" t="s">
        <v>32103</v>
      </c>
    </row>
    <row r="17723" spans="1:2" x14ac:dyDescent="0.25">
      <c r="A17723" t="s">
        <v>32104</v>
      </c>
      <c r="B17723" t="s">
        <v>32105</v>
      </c>
    </row>
    <row r="17724" spans="1:2" x14ac:dyDescent="0.25">
      <c r="A17724" t="s">
        <v>32106</v>
      </c>
      <c r="B17724" t="s">
        <v>32107</v>
      </c>
    </row>
    <row r="17725" spans="1:2" x14ac:dyDescent="0.25">
      <c r="A17725" t="s">
        <v>32108</v>
      </c>
      <c r="B17725" t="s">
        <v>32109</v>
      </c>
    </row>
    <row r="17726" spans="1:2" x14ac:dyDescent="0.25">
      <c r="A17726" t="s">
        <v>32110</v>
      </c>
      <c r="B17726" t="s">
        <v>32111</v>
      </c>
    </row>
    <row r="17727" spans="1:2" x14ac:dyDescent="0.25">
      <c r="A17727" t="s">
        <v>32112</v>
      </c>
      <c r="B17727" t="s">
        <v>32113</v>
      </c>
    </row>
    <row r="17728" spans="1:2" x14ac:dyDescent="0.25">
      <c r="A17728" t="s">
        <v>32114</v>
      </c>
      <c r="B17728" t="s">
        <v>32115</v>
      </c>
    </row>
    <row r="17729" spans="1:2" x14ac:dyDescent="0.25">
      <c r="A17729" t="s">
        <v>32116</v>
      </c>
      <c r="B17729" t="s">
        <v>32117</v>
      </c>
    </row>
    <row r="17730" spans="1:2" x14ac:dyDescent="0.25">
      <c r="A17730" t="s">
        <v>32118</v>
      </c>
      <c r="B17730" t="s">
        <v>32119</v>
      </c>
    </row>
    <row r="17731" spans="1:2" x14ac:dyDescent="0.25">
      <c r="A17731" t="s">
        <v>32120</v>
      </c>
      <c r="B17731" t="s">
        <v>32121</v>
      </c>
    </row>
    <row r="17732" spans="1:2" x14ac:dyDescent="0.25">
      <c r="A17732" t="s">
        <v>32122</v>
      </c>
      <c r="B17732" t="s">
        <v>32123</v>
      </c>
    </row>
    <row r="17733" spans="1:2" x14ac:dyDescent="0.25">
      <c r="A17733" t="s">
        <v>32124</v>
      </c>
      <c r="B17733" t="s">
        <v>32125</v>
      </c>
    </row>
    <row r="17734" spans="1:2" x14ac:dyDescent="0.25">
      <c r="A17734" t="s">
        <v>32132</v>
      </c>
      <c r="B17734" t="s">
        <v>32133</v>
      </c>
    </row>
    <row r="17735" spans="1:2" x14ac:dyDescent="0.25">
      <c r="A17735" t="s">
        <v>32219</v>
      </c>
      <c r="B17735" t="s">
        <v>32220</v>
      </c>
    </row>
    <row r="17736" spans="1:2" x14ac:dyDescent="0.25">
      <c r="A17736" t="s">
        <v>32221</v>
      </c>
      <c r="B17736" t="s">
        <v>32222</v>
      </c>
    </row>
    <row r="17737" spans="1:2" x14ac:dyDescent="0.25">
      <c r="A17737" t="s">
        <v>32223</v>
      </c>
      <c r="B17737" t="s">
        <v>32214</v>
      </c>
    </row>
    <row r="17738" spans="1:2" x14ac:dyDescent="0.25">
      <c r="A17738" t="s">
        <v>32224</v>
      </c>
      <c r="B17738" t="s">
        <v>32210</v>
      </c>
    </row>
    <row r="17739" spans="1:2" x14ac:dyDescent="0.25">
      <c r="A17739" t="s">
        <v>32225</v>
      </c>
      <c r="B17739" t="s">
        <v>32226</v>
      </c>
    </row>
    <row r="17740" spans="1:2" x14ac:dyDescent="0.25">
      <c r="A17740" t="s">
        <v>32227</v>
      </c>
      <c r="B17740" t="s">
        <v>32212</v>
      </c>
    </row>
    <row r="17741" spans="1:2" x14ac:dyDescent="0.25">
      <c r="A17741" t="s">
        <v>32228</v>
      </c>
      <c r="B17741" t="s">
        <v>32216</v>
      </c>
    </row>
    <row r="17742" spans="1:2" x14ac:dyDescent="0.25">
      <c r="A17742" t="s">
        <v>32134</v>
      </c>
      <c r="B17742" t="s">
        <v>5797</v>
      </c>
    </row>
    <row r="17743" spans="1:2" x14ac:dyDescent="0.25">
      <c r="A17743" t="s">
        <v>32135</v>
      </c>
      <c r="B17743" t="s">
        <v>10688</v>
      </c>
    </row>
    <row r="17744" spans="1:2" x14ac:dyDescent="0.25">
      <c r="A17744" t="s">
        <v>32136</v>
      </c>
      <c r="B17744" t="s">
        <v>5797</v>
      </c>
    </row>
    <row r="17745" spans="1:2" x14ac:dyDescent="0.25">
      <c r="A17745" t="s">
        <v>32137</v>
      </c>
      <c r="B17745" t="s">
        <v>2742</v>
      </c>
    </row>
    <row r="17746" spans="1:2" x14ac:dyDescent="0.25">
      <c r="A17746" t="s">
        <v>32138</v>
      </c>
      <c r="B17746" t="s">
        <v>6051</v>
      </c>
    </row>
    <row r="17747" spans="1:2" x14ac:dyDescent="0.25">
      <c r="A17747" t="s">
        <v>32139</v>
      </c>
      <c r="B17747" t="s">
        <v>5806</v>
      </c>
    </row>
    <row r="17748" spans="1:2" x14ac:dyDescent="0.25">
      <c r="A17748" t="s">
        <v>32140</v>
      </c>
      <c r="B17748" t="s">
        <v>32141</v>
      </c>
    </row>
    <row r="17749" spans="1:2" x14ac:dyDescent="0.25">
      <c r="A17749" t="s">
        <v>32142</v>
      </c>
      <c r="B17749" t="s">
        <v>9687</v>
      </c>
    </row>
    <row r="17750" spans="1:2" x14ac:dyDescent="0.25">
      <c r="A17750" t="s">
        <v>32143</v>
      </c>
      <c r="B17750" t="s">
        <v>32144</v>
      </c>
    </row>
    <row r="17751" spans="1:2" x14ac:dyDescent="0.25">
      <c r="A17751" t="s">
        <v>32145</v>
      </c>
      <c r="B17751" t="s">
        <v>32146</v>
      </c>
    </row>
    <row r="17752" spans="1:2" x14ac:dyDescent="0.25">
      <c r="A17752" t="s">
        <v>32147</v>
      </c>
      <c r="B17752" t="s">
        <v>32148</v>
      </c>
    </row>
    <row r="17753" spans="1:2" x14ac:dyDescent="0.25">
      <c r="A17753" t="s">
        <v>32149</v>
      </c>
      <c r="B17753" t="s">
        <v>2926</v>
      </c>
    </row>
    <row r="17754" spans="1:2" x14ac:dyDescent="0.25">
      <c r="A17754" t="s">
        <v>32150</v>
      </c>
      <c r="B17754" t="s">
        <v>14574</v>
      </c>
    </row>
    <row r="17755" spans="1:2" x14ac:dyDescent="0.25">
      <c r="A17755" t="s">
        <v>32151</v>
      </c>
      <c r="B17755" t="s">
        <v>5856</v>
      </c>
    </row>
    <row r="17756" spans="1:2" x14ac:dyDescent="0.25">
      <c r="A17756" t="s">
        <v>32152</v>
      </c>
      <c r="B17756" t="s">
        <v>2926</v>
      </c>
    </row>
    <row r="17757" spans="1:2" x14ac:dyDescent="0.25">
      <c r="A17757" t="s">
        <v>32153</v>
      </c>
      <c r="B17757" t="s">
        <v>22826</v>
      </c>
    </row>
    <row r="17758" spans="1:2" x14ac:dyDescent="0.25">
      <c r="A17758" t="s">
        <v>32154</v>
      </c>
      <c r="B17758" t="s">
        <v>32155</v>
      </c>
    </row>
    <row r="17759" spans="1:2" x14ac:dyDescent="0.25">
      <c r="A17759" t="s">
        <v>32156</v>
      </c>
      <c r="B17759" t="s">
        <v>32157</v>
      </c>
    </row>
    <row r="17760" spans="1:2" x14ac:dyDescent="0.25">
      <c r="A17760" t="s">
        <v>32158</v>
      </c>
      <c r="B17760" t="s">
        <v>14663</v>
      </c>
    </row>
    <row r="17761" spans="1:2" x14ac:dyDescent="0.25">
      <c r="A17761" t="s">
        <v>32159</v>
      </c>
      <c r="B17761" t="s">
        <v>32160</v>
      </c>
    </row>
    <row r="17762" spans="1:2" x14ac:dyDescent="0.25">
      <c r="A17762" t="s">
        <v>32161</v>
      </c>
      <c r="B17762" t="s">
        <v>32162</v>
      </c>
    </row>
    <row r="17763" spans="1:2" x14ac:dyDescent="0.25">
      <c r="A17763" t="s">
        <v>32163</v>
      </c>
      <c r="B17763" t="s">
        <v>11008</v>
      </c>
    </row>
    <row r="17764" spans="1:2" x14ac:dyDescent="0.25">
      <c r="A17764" t="s">
        <v>32164</v>
      </c>
      <c r="B17764" t="s">
        <v>32165</v>
      </c>
    </row>
    <row r="17765" spans="1:2" x14ac:dyDescent="0.25">
      <c r="A17765" t="s">
        <v>32166</v>
      </c>
      <c r="B17765" t="s">
        <v>10165</v>
      </c>
    </row>
    <row r="17766" spans="1:2" x14ac:dyDescent="0.25">
      <c r="A17766" t="s">
        <v>32167</v>
      </c>
      <c r="B17766" t="s">
        <v>2587</v>
      </c>
    </row>
    <row r="17767" spans="1:2" x14ac:dyDescent="0.25">
      <c r="A17767" t="s">
        <v>32168</v>
      </c>
      <c r="B17767" t="s">
        <v>32169</v>
      </c>
    </row>
    <row r="17768" spans="1:2" x14ac:dyDescent="0.25">
      <c r="A17768" t="s">
        <v>32170</v>
      </c>
      <c r="B17768" t="s">
        <v>32171</v>
      </c>
    </row>
    <row r="17769" spans="1:2" x14ac:dyDescent="0.25">
      <c r="A17769" t="s">
        <v>32172</v>
      </c>
      <c r="B17769" t="s">
        <v>14663</v>
      </c>
    </row>
    <row r="17770" spans="1:2" x14ac:dyDescent="0.25">
      <c r="A17770" t="s">
        <v>32173</v>
      </c>
      <c r="B17770" t="s">
        <v>15758</v>
      </c>
    </row>
    <row r="17771" spans="1:2" x14ac:dyDescent="0.25">
      <c r="A17771" t="s">
        <v>32174</v>
      </c>
      <c r="B17771" t="s">
        <v>21610</v>
      </c>
    </row>
    <row r="17772" spans="1:2" x14ac:dyDescent="0.25">
      <c r="A17772" t="s">
        <v>32175</v>
      </c>
      <c r="B17772" t="s">
        <v>32176</v>
      </c>
    </row>
    <row r="17773" spans="1:2" x14ac:dyDescent="0.25">
      <c r="A17773" t="s">
        <v>32177</v>
      </c>
      <c r="B17773" t="s">
        <v>22390</v>
      </c>
    </row>
    <row r="17774" spans="1:2" x14ac:dyDescent="0.25">
      <c r="A17774" t="s">
        <v>32178</v>
      </c>
      <c r="B17774" t="s">
        <v>32179</v>
      </c>
    </row>
    <row r="17775" spans="1:2" x14ac:dyDescent="0.25">
      <c r="A17775" t="s">
        <v>32180</v>
      </c>
      <c r="B17775" t="s">
        <v>32181</v>
      </c>
    </row>
    <row r="17776" spans="1:2" x14ac:dyDescent="0.25">
      <c r="A17776" t="s">
        <v>32182</v>
      </c>
      <c r="B17776" t="s">
        <v>32183</v>
      </c>
    </row>
    <row r="17777" spans="1:2" x14ac:dyDescent="0.25">
      <c r="A17777" t="s">
        <v>32184</v>
      </c>
      <c r="B17777" t="s">
        <v>32185</v>
      </c>
    </row>
    <row r="17778" spans="1:2" x14ac:dyDescent="0.25">
      <c r="A17778" t="s">
        <v>32186</v>
      </c>
      <c r="B17778" t="s">
        <v>32187</v>
      </c>
    </row>
    <row r="17779" spans="1:2" x14ac:dyDescent="0.25">
      <c r="A17779" t="s">
        <v>32188</v>
      </c>
      <c r="B17779" t="s">
        <v>32189</v>
      </c>
    </row>
    <row r="17780" spans="1:2" x14ac:dyDescent="0.25">
      <c r="A17780" t="s">
        <v>32190</v>
      </c>
      <c r="B17780" t="s">
        <v>2647</v>
      </c>
    </row>
    <row r="17781" spans="1:2" x14ac:dyDescent="0.25">
      <c r="A17781" t="s">
        <v>32191</v>
      </c>
      <c r="B17781" t="s">
        <v>32192</v>
      </c>
    </row>
    <row r="17782" spans="1:2" x14ac:dyDescent="0.25">
      <c r="A17782" t="s">
        <v>32193</v>
      </c>
      <c r="B17782" t="s">
        <v>32194</v>
      </c>
    </row>
    <row r="17783" spans="1:2" x14ac:dyDescent="0.25">
      <c r="A17783" t="s">
        <v>32195</v>
      </c>
      <c r="B17783" t="s">
        <v>32196</v>
      </c>
    </row>
    <row r="17784" spans="1:2" x14ac:dyDescent="0.25">
      <c r="A17784" t="s">
        <v>32197</v>
      </c>
      <c r="B17784" t="s">
        <v>32198</v>
      </c>
    </row>
    <row r="17785" spans="1:2" x14ac:dyDescent="0.25">
      <c r="A17785" t="s">
        <v>32199</v>
      </c>
      <c r="B17785" t="s">
        <v>3645</v>
      </c>
    </row>
    <row r="17786" spans="1:2" x14ac:dyDescent="0.25">
      <c r="A17786" t="s">
        <v>32200</v>
      </c>
      <c r="B17786" t="s">
        <v>15578</v>
      </c>
    </row>
    <row r="17787" spans="1:2" x14ac:dyDescent="0.25">
      <c r="A17787" t="s">
        <v>32201</v>
      </c>
      <c r="B17787" t="s">
        <v>12402</v>
      </c>
    </row>
    <row r="17788" spans="1:2" x14ac:dyDescent="0.25">
      <c r="A17788" t="s">
        <v>32202</v>
      </c>
      <c r="B17788" t="s">
        <v>5117</v>
      </c>
    </row>
    <row r="17789" spans="1:2" x14ac:dyDescent="0.25">
      <c r="A17789" t="s">
        <v>32203</v>
      </c>
      <c r="B17789" t="s">
        <v>32204</v>
      </c>
    </row>
    <row r="17790" spans="1:2" x14ac:dyDescent="0.25">
      <c r="A17790" t="s">
        <v>32205</v>
      </c>
      <c r="B17790" t="s">
        <v>32206</v>
      </c>
    </row>
    <row r="17791" spans="1:2" x14ac:dyDescent="0.25">
      <c r="A17791" t="s">
        <v>32207</v>
      </c>
      <c r="B17791" t="s">
        <v>32208</v>
      </c>
    </row>
    <row r="17792" spans="1:2" x14ac:dyDescent="0.25">
      <c r="A17792" t="s">
        <v>32209</v>
      </c>
      <c r="B17792" t="s">
        <v>32210</v>
      </c>
    </row>
    <row r="17793" spans="1:2" x14ac:dyDescent="0.25">
      <c r="A17793" t="s">
        <v>32211</v>
      </c>
      <c r="B17793" t="s">
        <v>32212</v>
      </c>
    </row>
    <row r="17794" spans="1:2" x14ac:dyDescent="0.25">
      <c r="A17794" t="s">
        <v>32213</v>
      </c>
      <c r="B17794" t="s">
        <v>32214</v>
      </c>
    </row>
    <row r="17795" spans="1:2" x14ac:dyDescent="0.25">
      <c r="A17795" t="s">
        <v>32215</v>
      </c>
      <c r="B17795" t="s">
        <v>32216</v>
      </c>
    </row>
    <row r="17796" spans="1:2" x14ac:dyDescent="0.25">
      <c r="A17796" t="s">
        <v>32217</v>
      </c>
      <c r="B17796" t="s">
        <v>32218</v>
      </c>
    </row>
    <row r="17797" spans="1:2" x14ac:dyDescent="0.25">
      <c r="A17797" t="s">
        <v>33187</v>
      </c>
      <c r="B17797" t="s">
        <v>33188</v>
      </c>
    </row>
    <row r="17798" spans="1:2" x14ac:dyDescent="0.25">
      <c r="A17798" t="s">
        <v>32241</v>
      </c>
      <c r="B17798" t="s">
        <v>32242</v>
      </c>
    </row>
    <row r="17799" spans="1:2" x14ac:dyDescent="0.25">
      <c r="A17799" t="s">
        <v>32243</v>
      </c>
      <c r="B17799" t="s">
        <v>32244</v>
      </c>
    </row>
    <row r="17800" spans="1:2" x14ac:dyDescent="0.25">
      <c r="A17800" t="s">
        <v>32245</v>
      </c>
      <c r="B17800" t="s">
        <v>32246</v>
      </c>
    </row>
    <row r="17801" spans="1:2" x14ac:dyDescent="0.25">
      <c r="A17801" t="s">
        <v>32247</v>
      </c>
      <c r="B17801" t="s">
        <v>32248</v>
      </c>
    </row>
    <row r="17802" spans="1:2" x14ac:dyDescent="0.25">
      <c r="A17802" t="s">
        <v>32229</v>
      </c>
      <c r="B17802" t="s">
        <v>2252</v>
      </c>
    </row>
    <row r="17803" spans="1:2" x14ac:dyDescent="0.25">
      <c r="A17803" t="s">
        <v>32230</v>
      </c>
      <c r="B17803" t="s">
        <v>2252</v>
      </c>
    </row>
    <row r="17804" spans="1:2" x14ac:dyDescent="0.25">
      <c r="A17804" t="s">
        <v>32231</v>
      </c>
      <c r="B17804" t="s">
        <v>32232</v>
      </c>
    </row>
    <row r="17805" spans="1:2" x14ac:dyDescent="0.25">
      <c r="A17805" t="s">
        <v>32233</v>
      </c>
      <c r="B17805" t="s">
        <v>32234</v>
      </c>
    </row>
    <row r="17806" spans="1:2" x14ac:dyDescent="0.25">
      <c r="A17806" t="s">
        <v>32235</v>
      </c>
      <c r="B17806" t="s">
        <v>32236</v>
      </c>
    </row>
    <row r="17807" spans="1:2" x14ac:dyDescent="0.25">
      <c r="A17807" t="s">
        <v>32237</v>
      </c>
      <c r="B17807" t="s">
        <v>32238</v>
      </c>
    </row>
    <row r="17808" spans="1:2" x14ac:dyDescent="0.25">
      <c r="A17808" t="s">
        <v>32239</v>
      </c>
      <c r="B17808" t="s">
        <v>32240</v>
      </c>
    </row>
    <row r="17809" spans="1:2" x14ac:dyDescent="0.25">
      <c r="A17809" t="s">
        <v>32275</v>
      </c>
      <c r="B17809" t="s">
        <v>32276</v>
      </c>
    </row>
    <row r="17810" spans="1:2" x14ac:dyDescent="0.25">
      <c r="A17810" t="s">
        <v>32277</v>
      </c>
      <c r="B17810" t="s">
        <v>32278</v>
      </c>
    </row>
    <row r="17811" spans="1:2" x14ac:dyDescent="0.25">
      <c r="A17811" t="s">
        <v>32279</v>
      </c>
      <c r="B17811" t="s">
        <v>32280</v>
      </c>
    </row>
    <row r="17812" spans="1:2" x14ac:dyDescent="0.25">
      <c r="A17812" t="s">
        <v>32281</v>
      </c>
      <c r="B17812" t="s">
        <v>32282</v>
      </c>
    </row>
    <row r="17813" spans="1:2" x14ac:dyDescent="0.25">
      <c r="A17813" t="s">
        <v>32249</v>
      </c>
      <c r="B17813" t="s">
        <v>32250</v>
      </c>
    </row>
    <row r="17814" spans="1:2" x14ac:dyDescent="0.25">
      <c r="A17814" t="s">
        <v>32251</v>
      </c>
      <c r="B17814" t="s">
        <v>32250</v>
      </c>
    </row>
    <row r="17815" spans="1:2" x14ac:dyDescent="0.25">
      <c r="A17815" t="s">
        <v>32252</v>
      </c>
      <c r="B17815" t="s">
        <v>32253</v>
      </c>
    </row>
    <row r="17816" spans="1:2" x14ac:dyDescent="0.25">
      <c r="A17816" t="s">
        <v>32254</v>
      </c>
      <c r="B17816" t="s">
        <v>32255</v>
      </c>
    </row>
    <row r="17817" spans="1:2" x14ac:dyDescent="0.25">
      <c r="A17817" t="s">
        <v>32256</v>
      </c>
      <c r="B17817" t="s">
        <v>32257</v>
      </c>
    </row>
    <row r="17818" spans="1:2" x14ac:dyDescent="0.25">
      <c r="A17818" t="s">
        <v>32258</v>
      </c>
      <c r="B17818" t="s">
        <v>2010</v>
      </c>
    </row>
    <row r="17819" spans="1:2" x14ac:dyDescent="0.25">
      <c r="A17819" t="s">
        <v>32259</v>
      </c>
      <c r="B17819" t="s">
        <v>32260</v>
      </c>
    </row>
    <row r="17820" spans="1:2" x14ac:dyDescent="0.25">
      <c r="A17820" t="s">
        <v>32261</v>
      </c>
      <c r="B17820" t="s">
        <v>32262</v>
      </c>
    </row>
    <row r="17821" spans="1:2" x14ac:dyDescent="0.25">
      <c r="A17821" t="s">
        <v>32263</v>
      </c>
      <c r="B17821" t="s">
        <v>32264</v>
      </c>
    </row>
    <row r="17822" spans="1:2" x14ac:dyDescent="0.25">
      <c r="A17822" t="s">
        <v>32265</v>
      </c>
      <c r="B17822" t="s">
        <v>11096</v>
      </c>
    </row>
    <row r="17823" spans="1:2" x14ac:dyDescent="0.25">
      <c r="A17823" t="s">
        <v>32266</v>
      </c>
      <c r="B17823" t="s">
        <v>32267</v>
      </c>
    </row>
    <row r="17824" spans="1:2" x14ac:dyDescent="0.25">
      <c r="A17824" t="s">
        <v>32268</v>
      </c>
      <c r="B17824" t="s">
        <v>32269</v>
      </c>
    </row>
    <row r="17825" spans="1:2" x14ac:dyDescent="0.25">
      <c r="A17825" t="s">
        <v>32270</v>
      </c>
      <c r="B17825" t="s">
        <v>2475</v>
      </c>
    </row>
    <row r="17826" spans="1:2" x14ac:dyDescent="0.25">
      <c r="A17826" t="s">
        <v>32271</v>
      </c>
      <c r="B17826" t="s">
        <v>32272</v>
      </c>
    </row>
    <row r="17827" spans="1:2" x14ac:dyDescent="0.25">
      <c r="A17827" t="s">
        <v>32273</v>
      </c>
      <c r="B17827" t="s">
        <v>32274</v>
      </c>
    </row>
    <row r="17828" spans="1:2" x14ac:dyDescent="0.25">
      <c r="A17828" t="s">
        <v>32288</v>
      </c>
      <c r="B17828" t="s">
        <v>32289</v>
      </c>
    </row>
    <row r="17829" spans="1:2" x14ac:dyDescent="0.25">
      <c r="A17829" t="s">
        <v>32290</v>
      </c>
      <c r="B17829" t="s">
        <v>32291</v>
      </c>
    </row>
    <row r="17830" spans="1:2" x14ac:dyDescent="0.25">
      <c r="A17830" t="s">
        <v>32292</v>
      </c>
      <c r="B17830" t="s">
        <v>32293</v>
      </c>
    </row>
    <row r="17831" spans="1:2" x14ac:dyDescent="0.25">
      <c r="A17831" t="s">
        <v>32294</v>
      </c>
      <c r="B17831" t="s">
        <v>32295</v>
      </c>
    </row>
    <row r="17832" spans="1:2" x14ac:dyDescent="0.25">
      <c r="A17832" t="s">
        <v>32283</v>
      </c>
      <c r="B17832" t="s">
        <v>22954</v>
      </c>
    </row>
    <row r="17833" spans="1:2" x14ac:dyDescent="0.25">
      <c r="A17833" t="s">
        <v>32284</v>
      </c>
      <c r="B17833" t="s">
        <v>22954</v>
      </c>
    </row>
    <row r="17834" spans="1:2" x14ac:dyDescent="0.25">
      <c r="A17834" t="s">
        <v>32285</v>
      </c>
      <c r="B17834" t="s">
        <v>4139</v>
      </c>
    </row>
    <row r="17835" spans="1:2" x14ac:dyDescent="0.25">
      <c r="A17835" t="s">
        <v>32286</v>
      </c>
      <c r="B17835" t="s">
        <v>32287</v>
      </c>
    </row>
    <row r="17836" spans="1:2" x14ac:dyDescent="0.25">
      <c r="A17836" t="s">
        <v>32314</v>
      </c>
      <c r="B17836" t="s">
        <v>32315</v>
      </c>
    </row>
    <row r="17837" spans="1:2" x14ac:dyDescent="0.25">
      <c r="A17837" t="s">
        <v>32316</v>
      </c>
      <c r="B17837" t="s">
        <v>32317</v>
      </c>
    </row>
    <row r="17838" spans="1:2" x14ac:dyDescent="0.25">
      <c r="A17838" t="s">
        <v>32318</v>
      </c>
      <c r="B17838" t="s">
        <v>32319</v>
      </c>
    </row>
    <row r="17839" spans="1:2" x14ac:dyDescent="0.25">
      <c r="A17839" t="s">
        <v>32320</v>
      </c>
      <c r="B17839" t="s">
        <v>32321</v>
      </c>
    </row>
    <row r="17840" spans="1:2" x14ac:dyDescent="0.25">
      <c r="A17840" t="s">
        <v>32296</v>
      </c>
      <c r="B17840" t="s">
        <v>2312</v>
      </c>
    </row>
    <row r="17841" spans="1:2" x14ac:dyDescent="0.25">
      <c r="A17841" t="s">
        <v>32297</v>
      </c>
      <c r="B17841" t="s">
        <v>2312</v>
      </c>
    </row>
    <row r="17842" spans="1:2" x14ac:dyDescent="0.25">
      <c r="A17842" t="s">
        <v>32298</v>
      </c>
      <c r="B17842" t="s">
        <v>18848</v>
      </c>
    </row>
    <row r="17843" spans="1:2" x14ac:dyDescent="0.25">
      <c r="A17843" t="s">
        <v>32299</v>
      </c>
      <c r="B17843" t="s">
        <v>32300</v>
      </c>
    </row>
    <row r="17844" spans="1:2" x14ac:dyDescent="0.25">
      <c r="A17844" t="s">
        <v>32301</v>
      </c>
      <c r="B17844" t="s">
        <v>14502</v>
      </c>
    </row>
    <row r="17845" spans="1:2" x14ac:dyDescent="0.25">
      <c r="A17845" t="s">
        <v>32302</v>
      </c>
      <c r="B17845" t="s">
        <v>17147</v>
      </c>
    </row>
    <row r="17846" spans="1:2" x14ac:dyDescent="0.25">
      <c r="A17846" t="s">
        <v>32303</v>
      </c>
      <c r="B17846" t="s">
        <v>32304</v>
      </c>
    </row>
    <row r="17847" spans="1:2" x14ac:dyDescent="0.25">
      <c r="A17847" t="s">
        <v>32305</v>
      </c>
      <c r="B17847" t="s">
        <v>32306</v>
      </c>
    </row>
    <row r="17848" spans="1:2" x14ac:dyDescent="0.25">
      <c r="A17848" t="s">
        <v>32307</v>
      </c>
      <c r="B17848" t="s">
        <v>1959</v>
      </c>
    </row>
    <row r="17849" spans="1:2" x14ac:dyDescent="0.25">
      <c r="A17849" t="s">
        <v>32308</v>
      </c>
      <c r="B17849" t="s">
        <v>32309</v>
      </c>
    </row>
    <row r="17850" spans="1:2" x14ac:dyDescent="0.25">
      <c r="A17850" t="s">
        <v>32310</v>
      </c>
      <c r="B17850" t="s">
        <v>32311</v>
      </c>
    </row>
    <row r="17851" spans="1:2" x14ac:dyDescent="0.25">
      <c r="A17851" t="s">
        <v>32312</v>
      </c>
      <c r="B17851" t="s">
        <v>32313</v>
      </c>
    </row>
    <row r="17852" spans="1:2" x14ac:dyDescent="0.25">
      <c r="A17852" t="s">
        <v>32335</v>
      </c>
      <c r="B17852" t="s">
        <v>32336</v>
      </c>
    </row>
    <row r="17853" spans="1:2" x14ac:dyDescent="0.25">
      <c r="A17853" t="s">
        <v>32337</v>
      </c>
      <c r="B17853" t="s">
        <v>32338</v>
      </c>
    </row>
    <row r="17854" spans="1:2" x14ac:dyDescent="0.25">
      <c r="A17854" t="s">
        <v>32339</v>
      </c>
      <c r="B17854" t="s">
        <v>32340</v>
      </c>
    </row>
    <row r="17855" spans="1:2" x14ac:dyDescent="0.25">
      <c r="A17855" t="s">
        <v>32341</v>
      </c>
      <c r="B17855" t="s">
        <v>32342</v>
      </c>
    </row>
    <row r="17856" spans="1:2" x14ac:dyDescent="0.25">
      <c r="A17856" t="s">
        <v>32322</v>
      </c>
      <c r="B17856" t="s">
        <v>32323</v>
      </c>
    </row>
    <row r="17857" spans="1:2" x14ac:dyDescent="0.25">
      <c r="A17857" t="s">
        <v>32324</v>
      </c>
      <c r="B17857" t="s">
        <v>32323</v>
      </c>
    </row>
    <row r="17858" spans="1:2" x14ac:dyDescent="0.25">
      <c r="A17858" t="s">
        <v>32325</v>
      </c>
      <c r="B17858" t="s">
        <v>32326</v>
      </c>
    </row>
    <row r="17859" spans="1:2" x14ac:dyDescent="0.25">
      <c r="A17859" t="s">
        <v>32327</v>
      </c>
      <c r="B17859" t="s">
        <v>32328</v>
      </c>
    </row>
    <row r="17860" spans="1:2" x14ac:dyDescent="0.25">
      <c r="A17860" t="s">
        <v>32329</v>
      </c>
      <c r="B17860" t="s">
        <v>32330</v>
      </c>
    </row>
    <row r="17861" spans="1:2" x14ac:dyDescent="0.25">
      <c r="A17861" t="s">
        <v>32331</v>
      </c>
      <c r="B17861" t="s">
        <v>32332</v>
      </c>
    </row>
    <row r="17862" spans="1:2" x14ac:dyDescent="0.25">
      <c r="A17862" t="s">
        <v>32333</v>
      </c>
      <c r="B17862" t="s">
        <v>32334</v>
      </c>
    </row>
    <row r="17863" spans="1:2" x14ac:dyDescent="0.25">
      <c r="A17863" t="s">
        <v>32351</v>
      </c>
      <c r="B17863" t="s">
        <v>32352</v>
      </c>
    </row>
    <row r="17864" spans="1:2" x14ac:dyDescent="0.25">
      <c r="A17864" t="s">
        <v>32353</v>
      </c>
      <c r="B17864" t="s">
        <v>32354</v>
      </c>
    </row>
    <row r="17865" spans="1:2" x14ac:dyDescent="0.25">
      <c r="A17865" t="s">
        <v>32355</v>
      </c>
      <c r="B17865" t="s">
        <v>32356</v>
      </c>
    </row>
    <row r="17866" spans="1:2" x14ac:dyDescent="0.25">
      <c r="A17866" t="s">
        <v>32357</v>
      </c>
      <c r="B17866" t="s">
        <v>32358</v>
      </c>
    </row>
    <row r="17867" spans="1:2" x14ac:dyDescent="0.25">
      <c r="A17867" t="s">
        <v>32343</v>
      </c>
      <c r="B17867" t="s">
        <v>32344</v>
      </c>
    </row>
    <row r="17868" spans="1:2" x14ac:dyDescent="0.25">
      <c r="A17868" t="s">
        <v>32345</v>
      </c>
      <c r="B17868" t="s">
        <v>32344</v>
      </c>
    </row>
    <row r="17869" spans="1:2" x14ac:dyDescent="0.25">
      <c r="A17869" t="s">
        <v>32346</v>
      </c>
      <c r="B17869" t="s">
        <v>7389</v>
      </c>
    </row>
    <row r="17870" spans="1:2" x14ac:dyDescent="0.25">
      <c r="A17870" t="s">
        <v>32347</v>
      </c>
      <c r="B17870" t="s">
        <v>32348</v>
      </c>
    </row>
    <row r="17871" spans="1:2" x14ac:dyDescent="0.25">
      <c r="A17871" t="s">
        <v>32349</v>
      </c>
      <c r="B17871" t="s">
        <v>32350</v>
      </c>
    </row>
    <row r="17872" spans="1:2" x14ac:dyDescent="0.25">
      <c r="A17872" t="s">
        <v>32367</v>
      </c>
      <c r="B17872" t="s">
        <v>32368</v>
      </c>
    </row>
    <row r="17873" spans="1:2" x14ac:dyDescent="0.25">
      <c r="A17873" t="s">
        <v>32369</v>
      </c>
      <c r="B17873" t="s">
        <v>32370</v>
      </c>
    </row>
    <row r="17874" spans="1:2" x14ac:dyDescent="0.25">
      <c r="A17874" t="s">
        <v>32371</v>
      </c>
      <c r="B17874" t="s">
        <v>32372</v>
      </c>
    </row>
    <row r="17875" spans="1:2" x14ac:dyDescent="0.25">
      <c r="A17875" t="s">
        <v>32373</v>
      </c>
      <c r="B17875" t="s">
        <v>32374</v>
      </c>
    </row>
    <row r="17876" spans="1:2" x14ac:dyDescent="0.25">
      <c r="A17876" t="s">
        <v>32359</v>
      </c>
      <c r="B17876" t="s">
        <v>20984</v>
      </c>
    </row>
    <row r="17877" spans="1:2" x14ac:dyDescent="0.25">
      <c r="A17877" t="s">
        <v>32360</v>
      </c>
      <c r="B17877" t="s">
        <v>20984</v>
      </c>
    </row>
    <row r="17878" spans="1:2" x14ac:dyDescent="0.25">
      <c r="A17878" t="s">
        <v>32361</v>
      </c>
      <c r="B17878" t="s">
        <v>12786</v>
      </c>
    </row>
    <row r="17879" spans="1:2" x14ac:dyDescent="0.25">
      <c r="A17879" t="s">
        <v>32362</v>
      </c>
      <c r="B17879" t="s">
        <v>30623</v>
      </c>
    </row>
    <row r="17880" spans="1:2" x14ac:dyDescent="0.25">
      <c r="A17880" t="s">
        <v>32363</v>
      </c>
      <c r="B17880" t="s">
        <v>32364</v>
      </c>
    </row>
    <row r="17881" spans="1:2" x14ac:dyDescent="0.25">
      <c r="A17881" t="s">
        <v>40598</v>
      </c>
      <c r="B17881" t="s">
        <v>40599</v>
      </c>
    </row>
    <row r="17882" spans="1:2" x14ac:dyDescent="0.25">
      <c r="A17882" t="s">
        <v>32365</v>
      </c>
      <c r="B17882" t="s">
        <v>32366</v>
      </c>
    </row>
    <row r="17883" spans="1:2" x14ac:dyDescent="0.25">
      <c r="A17883" t="s">
        <v>32391</v>
      </c>
      <c r="B17883" t="s">
        <v>32392</v>
      </c>
    </row>
    <row r="17884" spans="1:2" x14ac:dyDescent="0.25">
      <c r="A17884" t="s">
        <v>32393</v>
      </c>
      <c r="B17884" t="s">
        <v>32394</v>
      </c>
    </row>
    <row r="17885" spans="1:2" x14ac:dyDescent="0.25">
      <c r="A17885" t="s">
        <v>32395</v>
      </c>
      <c r="B17885" t="s">
        <v>32396</v>
      </c>
    </row>
    <row r="17886" spans="1:2" x14ac:dyDescent="0.25">
      <c r="A17886" t="s">
        <v>32397</v>
      </c>
      <c r="B17886" t="s">
        <v>32398</v>
      </c>
    </row>
    <row r="17887" spans="1:2" x14ac:dyDescent="0.25">
      <c r="A17887" t="s">
        <v>32375</v>
      </c>
      <c r="B17887" t="s">
        <v>3514</v>
      </c>
    </row>
    <row r="17888" spans="1:2" x14ac:dyDescent="0.25">
      <c r="A17888" t="s">
        <v>32376</v>
      </c>
      <c r="B17888" t="s">
        <v>32377</v>
      </c>
    </row>
    <row r="17889" spans="1:2" x14ac:dyDescent="0.25">
      <c r="A17889" t="s">
        <v>32378</v>
      </c>
      <c r="B17889" t="s">
        <v>32379</v>
      </c>
    </row>
    <row r="17890" spans="1:2" x14ac:dyDescent="0.25">
      <c r="A17890" t="s">
        <v>32380</v>
      </c>
      <c r="B17890" t="s">
        <v>32381</v>
      </c>
    </row>
    <row r="17891" spans="1:2" x14ac:dyDescent="0.25">
      <c r="A17891" t="s">
        <v>32382</v>
      </c>
      <c r="B17891" t="s">
        <v>14574</v>
      </c>
    </row>
    <row r="17892" spans="1:2" x14ac:dyDescent="0.25">
      <c r="A17892" t="s">
        <v>32383</v>
      </c>
      <c r="B17892" t="s">
        <v>32384</v>
      </c>
    </row>
    <row r="17893" spans="1:2" x14ac:dyDescent="0.25">
      <c r="A17893" t="s">
        <v>32385</v>
      </c>
      <c r="B17893" t="s">
        <v>32386</v>
      </c>
    </row>
    <row r="17894" spans="1:2" x14ac:dyDescent="0.25">
      <c r="A17894" t="s">
        <v>32387</v>
      </c>
      <c r="B17894" t="s">
        <v>32388</v>
      </c>
    </row>
    <row r="17895" spans="1:2" x14ac:dyDescent="0.25">
      <c r="A17895" t="s">
        <v>40600</v>
      </c>
      <c r="B17895" t="s">
        <v>40601</v>
      </c>
    </row>
    <row r="17896" spans="1:2" x14ac:dyDescent="0.25">
      <c r="A17896" t="s">
        <v>32389</v>
      </c>
      <c r="B17896" t="s">
        <v>32390</v>
      </c>
    </row>
    <row r="17897" spans="1:2" x14ac:dyDescent="0.25">
      <c r="A17897" t="s">
        <v>32404</v>
      </c>
      <c r="B17897" t="s">
        <v>32405</v>
      </c>
    </row>
    <row r="17898" spans="1:2" x14ac:dyDescent="0.25">
      <c r="A17898" t="s">
        <v>32406</v>
      </c>
      <c r="B17898" t="s">
        <v>32407</v>
      </c>
    </row>
    <row r="17899" spans="1:2" x14ac:dyDescent="0.25">
      <c r="A17899" t="s">
        <v>32408</v>
      </c>
      <c r="B17899" t="s">
        <v>32409</v>
      </c>
    </row>
    <row r="17900" spans="1:2" x14ac:dyDescent="0.25">
      <c r="A17900" t="s">
        <v>32410</v>
      </c>
      <c r="B17900" t="s">
        <v>6447</v>
      </c>
    </row>
    <row r="17901" spans="1:2" x14ac:dyDescent="0.25">
      <c r="A17901" t="s">
        <v>32399</v>
      </c>
      <c r="B17901" t="s">
        <v>1953</v>
      </c>
    </row>
    <row r="17902" spans="1:2" x14ac:dyDescent="0.25">
      <c r="A17902" t="s">
        <v>32400</v>
      </c>
      <c r="B17902" t="s">
        <v>14826</v>
      </c>
    </row>
    <row r="17903" spans="1:2" x14ac:dyDescent="0.25">
      <c r="A17903" t="s">
        <v>32401</v>
      </c>
      <c r="B17903" t="s">
        <v>14146</v>
      </c>
    </row>
    <row r="17904" spans="1:2" x14ac:dyDescent="0.25">
      <c r="A17904" t="s">
        <v>32402</v>
      </c>
      <c r="B17904" t="s">
        <v>32403</v>
      </c>
    </row>
    <row r="17905" spans="1:2" x14ac:dyDescent="0.25">
      <c r="A17905" t="s">
        <v>32443</v>
      </c>
      <c r="B17905" t="s">
        <v>32444</v>
      </c>
    </row>
    <row r="17906" spans="1:2" x14ac:dyDescent="0.25">
      <c r="A17906" t="s">
        <v>32445</v>
      </c>
      <c r="B17906" t="s">
        <v>32446</v>
      </c>
    </row>
    <row r="17907" spans="1:2" x14ac:dyDescent="0.25">
      <c r="A17907" t="s">
        <v>32447</v>
      </c>
      <c r="B17907" t="s">
        <v>32448</v>
      </c>
    </row>
    <row r="17908" spans="1:2" x14ac:dyDescent="0.25">
      <c r="A17908" t="s">
        <v>32449</v>
      </c>
      <c r="B17908" t="s">
        <v>32450</v>
      </c>
    </row>
    <row r="17909" spans="1:2" x14ac:dyDescent="0.25">
      <c r="A17909" t="s">
        <v>32411</v>
      </c>
      <c r="B17909" t="s">
        <v>2875</v>
      </c>
    </row>
    <row r="17910" spans="1:2" x14ac:dyDescent="0.25">
      <c r="A17910" t="s">
        <v>32412</v>
      </c>
      <c r="B17910" t="s">
        <v>2875</v>
      </c>
    </row>
    <row r="17911" spans="1:2" x14ac:dyDescent="0.25">
      <c r="A17911" t="s">
        <v>32413</v>
      </c>
      <c r="B17911" t="s">
        <v>32414</v>
      </c>
    </row>
    <row r="17912" spans="1:2" x14ac:dyDescent="0.25">
      <c r="A17912" t="s">
        <v>32415</v>
      </c>
      <c r="B17912" t="s">
        <v>10013</v>
      </c>
    </row>
    <row r="17913" spans="1:2" x14ac:dyDescent="0.25">
      <c r="A17913" t="s">
        <v>32416</v>
      </c>
      <c r="B17913" t="s">
        <v>32417</v>
      </c>
    </row>
    <row r="17914" spans="1:2" x14ac:dyDescent="0.25">
      <c r="A17914" t="s">
        <v>32418</v>
      </c>
      <c r="B17914" t="s">
        <v>32419</v>
      </c>
    </row>
    <row r="17915" spans="1:2" x14ac:dyDescent="0.25">
      <c r="A17915" t="s">
        <v>32420</v>
      </c>
      <c r="B17915" t="s">
        <v>16594</v>
      </c>
    </row>
    <row r="17916" spans="1:2" x14ac:dyDescent="0.25">
      <c r="A17916" t="s">
        <v>32421</v>
      </c>
      <c r="B17916" t="s">
        <v>32422</v>
      </c>
    </row>
    <row r="17917" spans="1:2" x14ac:dyDescent="0.25">
      <c r="A17917" t="s">
        <v>32423</v>
      </c>
      <c r="B17917" t="s">
        <v>32424</v>
      </c>
    </row>
    <row r="17918" spans="1:2" x14ac:dyDescent="0.25">
      <c r="A17918" t="s">
        <v>32425</v>
      </c>
      <c r="B17918" t="s">
        <v>32426</v>
      </c>
    </row>
    <row r="17919" spans="1:2" x14ac:dyDescent="0.25">
      <c r="A17919" t="s">
        <v>32427</v>
      </c>
      <c r="B17919" t="s">
        <v>32428</v>
      </c>
    </row>
    <row r="17920" spans="1:2" x14ac:dyDescent="0.25">
      <c r="A17920" t="s">
        <v>32429</v>
      </c>
      <c r="B17920" t="s">
        <v>32430</v>
      </c>
    </row>
    <row r="17921" spans="1:2" x14ac:dyDescent="0.25">
      <c r="A17921" t="s">
        <v>32431</v>
      </c>
      <c r="B17921" t="s">
        <v>32432</v>
      </c>
    </row>
    <row r="17922" spans="1:2" x14ac:dyDescent="0.25">
      <c r="A17922" t="s">
        <v>32433</v>
      </c>
      <c r="B17922" t="s">
        <v>32434</v>
      </c>
    </row>
    <row r="17923" spans="1:2" x14ac:dyDescent="0.25">
      <c r="A17923" t="s">
        <v>32435</v>
      </c>
      <c r="B17923" t="s">
        <v>32436</v>
      </c>
    </row>
    <row r="17924" spans="1:2" x14ac:dyDescent="0.25">
      <c r="A17924" t="s">
        <v>32437</v>
      </c>
      <c r="B17924" t="s">
        <v>32438</v>
      </c>
    </row>
    <row r="17925" spans="1:2" x14ac:dyDescent="0.25">
      <c r="A17925" t="s">
        <v>32439</v>
      </c>
      <c r="B17925" t="s">
        <v>32440</v>
      </c>
    </row>
    <row r="17926" spans="1:2" x14ac:dyDescent="0.25">
      <c r="A17926" t="s">
        <v>32441</v>
      </c>
      <c r="B17926" t="s">
        <v>32442</v>
      </c>
    </row>
    <row r="17927" spans="1:2" x14ac:dyDescent="0.25">
      <c r="A17927" t="s">
        <v>32458</v>
      </c>
      <c r="B17927" t="s">
        <v>32459</v>
      </c>
    </row>
    <row r="17928" spans="1:2" x14ac:dyDescent="0.25">
      <c r="A17928" t="s">
        <v>32460</v>
      </c>
      <c r="B17928" t="s">
        <v>32461</v>
      </c>
    </row>
    <row r="17929" spans="1:2" x14ac:dyDescent="0.25">
      <c r="A17929" t="s">
        <v>32462</v>
      </c>
      <c r="B17929" t="s">
        <v>32463</v>
      </c>
    </row>
    <row r="17930" spans="1:2" x14ac:dyDescent="0.25">
      <c r="A17930" t="s">
        <v>32464</v>
      </c>
      <c r="B17930" t="s">
        <v>32465</v>
      </c>
    </row>
    <row r="17931" spans="1:2" x14ac:dyDescent="0.25">
      <c r="A17931" t="s">
        <v>32451</v>
      </c>
      <c r="B17931" t="s">
        <v>1979</v>
      </c>
    </row>
    <row r="17932" spans="1:2" x14ac:dyDescent="0.25">
      <c r="A17932" t="s">
        <v>32452</v>
      </c>
      <c r="B17932" t="s">
        <v>32453</v>
      </c>
    </row>
    <row r="17933" spans="1:2" x14ac:dyDescent="0.25">
      <c r="A17933" t="s">
        <v>32454</v>
      </c>
      <c r="B17933" t="s">
        <v>32455</v>
      </c>
    </row>
    <row r="17934" spans="1:2" x14ac:dyDescent="0.25">
      <c r="A17934" t="s">
        <v>32456</v>
      </c>
      <c r="B17934" t="s">
        <v>32457</v>
      </c>
    </row>
    <row r="17935" spans="1:2" x14ac:dyDescent="0.25">
      <c r="A17935" t="s">
        <v>32473</v>
      </c>
      <c r="B17935" t="s">
        <v>32474</v>
      </c>
    </row>
    <row r="17936" spans="1:2" x14ac:dyDescent="0.25">
      <c r="A17936" t="s">
        <v>32475</v>
      </c>
      <c r="B17936" t="s">
        <v>32476</v>
      </c>
    </row>
    <row r="17937" spans="1:2" x14ac:dyDescent="0.25">
      <c r="A17937" t="s">
        <v>32477</v>
      </c>
      <c r="B17937" t="s">
        <v>32478</v>
      </c>
    </row>
    <row r="17938" spans="1:2" x14ac:dyDescent="0.25">
      <c r="A17938" t="s">
        <v>32479</v>
      </c>
      <c r="B17938" t="s">
        <v>32480</v>
      </c>
    </row>
    <row r="17939" spans="1:2" x14ac:dyDescent="0.25">
      <c r="A17939" t="s">
        <v>32466</v>
      </c>
      <c r="B17939" t="s">
        <v>8805</v>
      </c>
    </row>
    <row r="17940" spans="1:2" x14ac:dyDescent="0.25">
      <c r="A17940" t="s">
        <v>32467</v>
      </c>
      <c r="B17940" t="s">
        <v>8805</v>
      </c>
    </row>
    <row r="17941" spans="1:2" x14ac:dyDescent="0.25">
      <c r="A17941" t="s">
        <v>32468</v>
      </c>
      <c r="B17941" t="s">
        <v>20191</v>
      </c>
    </row>
    <row r="17942" spans="1:2" x14ac:dyDescent="0.25">
      <c r="A17942" t="s">
        <v>32469</v>
      </c>
      <c r="B17942" t="s">
        <v>32470</v>
      </c>
    </row>
    <row r="17943" spans="1:2" x14ac:dyDescent="0.25">
      <c r="A17943" t="s">
        <v>32471</v>
      </c>
      <c r="B17943" t="s">
        <v>32472</v>
      </c>
    </row>
    <row r="17944" spans="1:2" x14ac:dyDescent="0.25">
      <c r="A17944" t="s">
        <v>32494</v>
      </c>
      <c r="B17944" t="s">
        <v>32495</v>
      </c>
    </row>
    <row r="17945" spans="1:2" x14ac:dyDescent="0.25">
      <c r="A17945" t="s">
        <v>32496</v>
      </c>
      <c r="B17945" t="s">
        <v>32497</v>
      </c>
    </row>
    <row r="17946" spans="1:2" x14ac:dyDescent="0.25">
      <c r="A17946" t="s">
        <v>32498</v>
      </c>
      <c r="B17946" t="s">
        <v>32499</v>
      </c>
    </row>
    <row r="17947" spans="1:2" x14ac:dyDescent="0.25">
      <c r="A17947" t="s">
        <v>32500</v>
      </c>
      <c r="B17947" t="s">
        <v>32501</v>
      </c>
    </row>
    <row r="17948" spans="1:2" x14ac:dyDescent="0.25">
      <c r="A17948" t="s">
        <v>32481</v>
      </c>
      <c r="B17948" t="s">
        <v>12605</v>
      </c>
    </row>
    <row r="17949" spans="1:2" x14ac:dyDescent="0.25">
      <c r="A17949" t="s">
        <v>32482</v>
      </c>
      <c r="B17949" t="s">
        <v>32483</v>
      </c>
    </row>
    <row r="17950" spans="1:2" x14ac:dyDescent="0.25">
      <c r="A17950" t="s">
        <v>32484</v>
      </c>
      <c r="B17950" t="s">
        <v>12605</v>
      </c>
    </row>
    <row r="17951" spans="1:2" x14ac:dyDescent="0.25">
      <c r="A17951" t="s">
        <v>32485</v>
      </c>
      <c r="B17951" t="s">
        <v>1746</v>
      </c>
    </row>
    <row r="17952" spans="1:2" x14ac:dyDescent="0.25">
      <c r="A17952" t="s">
        <v>32486</v>
      </c>
      <c r="B17952" t="s">
        <v>32487</v>
      </c>
    </row>
    <row r="17953" spans="1:2" x14ac:dyDescent="0.25">
      <c r="A17953" t="s">
        <v>32488</v>
      </c>
      <c r="B17953" t="s">
        <v>32489</v>
      </c>
    </row>
    <row r="17954" spans="1:2" x14ac:dyDescent="0.25">
      <c r="A17954" t="s">
        <v>32490</v>
      </c>
      <c r="B17954" t="s">
        <v>32491</v>
      </c>
    </row>
    <row r="17955" spans="1:2" x14ac:dyDescent="0.25">
      <c r="A17955" t="s">
        <v>32492</v>
      </c>
      <c r="B17955" t="s">
        <v>32493</v>
      </c>
    </row>
    <row r="17956" spans="1:2" x14ac:dyDescent="0.25">
      <c r="A17956" t="s">
        <v>32511</v>
      </c>
      <c r="B17956" t="s">
        <v>32512</v>
      </c>
    </row>
    <row r="17957" spans="1:2" x14ac:dyDescent="0.25">
      <c r="A17957" t="s">
        <v>32513</v>
      </c>
      <c r="B17957" t="s">
        <v>32514</v>
      </c>
    </row>
    <row r="17958" spans="1:2" x14ac:dyDescent="0.25">
      <c r="A17958" t="s">
        <v>32515</v>
      </c>
      <c r="B17958" t="s">
        <v>32516</v>
      </c>
    </row>
    <row r="17959" spans="1:2" x14ac:dyDescent="0.25">
      <c r="A17959" t="s">
        <v>32517</v>
      </c>
      <c r="B17959" t="s">
        <v>32518</v>
      </c>
    </row>
    <row r="17960" spans="1:2" x14ac:dyDescent="0.25">
      <c r="A17960" t="s">
        <v>32502</v>
      </c>
      <c r="B17960" t="s">
        <v>3029</v>
      </c>
    </row>
    <row r="17961" spans="1:2" x14ac:dyDescent="0.25">
      <c r="A17961" t="s">
        <v>32503</v>
      </c>
      <c r="B17961" t="s">
        <v>32504</v>
      </c>
    </row>
    <row r="17962" spans="1:2" x14ac:dyDescent="0.25">
      <c r="A17962" t="s">
        <v>32505</v>
      </c>
      <c r="B17962" t="s">
        <v>32506</v>
      </c>
    </row>
    <row r="17963" spans="1:2" x14ac:dyDescent="0.25">
      <c r="A17963" t="s">
        <v>32507</v>
      </c>
      <c r="B17963" t="s">
        <v>32508</v>
      </c>
    </row>
    <row r="17964" spans="1:2" x14ac:dyDescent="0.25">
      <c r="A17964" t="s">
        <v>32509</v>
      </c>
      <c r="B17964" t="s">
        <v>32510</v>
      </c>
    </row>
    <row r="17965" spans="1:2" x14ac:dyDescent="0.25">
      <c r="A17965" t="s">
        <v>32529</v>
      </c>
      <c r="B17965" t="s">
        <v>32530</v>
      </c>
    </row>
    <row r="17966" spans="1:2" x14ac:dyDescent="0.25">
      <c r="A17966" t="s">
        <v>32531</v>
      </c>
      <c r="B17966" t="s">
        <v>32532</v>
      </c>
    </row>
    <row r="17967" spans="1:2" x14ac:dyDescent="0.25">
      <c r="A17967" t="s">
        <v>32533</v>
      </c>
      <c r="B17967" t="s">
        <v>32534</v>
      </c>
    </row>
    <row r="17968" spans="1:2" x14ac:dyDescent="0.25">
      <c r="A17968" t="s">
        <v>32535</v>
      </c>
      <c r="B17968" t="s">
        <v>32536</v>
      </c>
    </row>
    <row r="17969" spans="1:2" x14ac:dyDescent="0.25">
      <c r="A17969" t="s">
        <v>32519</v>
      </c>
      <c r="B17969" t="s">
        <v>32520</v>
      </c>
    </row>
    <row r="17970" spans="1:2" x14ac:dyDescent="0.25">
      <c r="A17970" t="s">
        <v>32521</v>
      </c>
      <c r="B17970" t="s">
        <v>32522</v>
      </c>
    </row>
    <row r="17971" spans="1:2" x14ac:dyDescent="0.25">
      <c r="A17971" t="s">
        <v>32523</v>
      </c>
      <c r="B17971" t="s">
        <v>32524</v>
      </c>
    </row>
    <row r="17972" spans="1:2" x14ac:dyDescent="0.25">
      <c r="A17972" t="s">
        <v>32525</v>
      </c>
      <c r="B17972" t="s">
        <v>32526</v>
      </c>
    </row>
    <row r="17973" spans="1:2" x14ac:dyDescent="0.25">
      <c r="A17973" t="s">
        <v>32527</v>
      </c>
      <c r="B17973" t="s">
        <v>32528</v>
      </c>
    </row>
    <row r="17974" spans="1:2" x14ac:dyDescent="0.25">
      <c r="A17974" t="s">
        <v>32547</v>
      </c>
      <c r="B17974" t="s">
        <v>32548</v>
      </c>
    </row>
    <row r="17975" spans="1:2" x14ac:dyDescent="0.25">
      <c r="A17975" t="s">
        <v>32549</v>
      </c>
      <c r="B17975" t="s">
        <v>32550</v>
      </c>
    </row>
    <row r="17976" spans="1:2" x14ac:dyDescent="0.25">
      <c r="A17976" t="s">
        <v>32551</v>
      </c>
      <c r="B17976" t="s">
        <v>32552</v>
      </c>
    </row>
    <row r="17977" spans="1:2" x14ac:dyDescent="0.25">
      <c r="A17977" t="s">
        <v>32553</v>
      </c>
      <c r="B17977" t="s">
        <v>32554</v>
      </c>
    </row>
    <row r="17978" spans="1:2" x14ac:dyDescent="0.25">
      <c r="A17978" t="s">
        <v>32537</v>
      </c>
      <c r="B17978" t="s">
        <v>32538</v>
      </c>
    </row>
    <row r="17979" spans="1:2" x14ac:dyDescent="0.25">
      <c r="A17979" t="s">
        <v>32539</v>
      </c>
      <c r="B17979" t="s">
        <v>32538</v>
      </c>
    </row>
    <row r="17980" spans="1:2" x14ac:dyDescent="0.25">
      <c r="A17980" t="s">
        <v>32540</v>
      </c>
      <c r="B17980" t="s">
        <v>32541</v>
      </c>
    </row>
    <row r="17981" spans="1:2" x14ac:dyDescent="0.25">
      <c r="A17981" t="s">
        <v>32542</v>
      </c>
      <c r="B17981" t="s">
        <v>2296</v>
      </c>
    </row>
    <row r="17982" spans="1:2" x14ac:dyDescent="0.25">
      <c r="A17982" t="s">
        <v>32543</v>
      </c>
      <c r="B17982" t="s">
        <v>32544</v>
      </c>
    </row>
    <row r="17983" spans="1:2" x14ac:dyDescent="0.25">
      <c r="A17983" t="s">
        <v>32545</v>
      </c>
      <c r="B17983" t="s">
        <v>32546</v>
      </c>
    </row>
    <row r="17984" spans="1:2" x14ac:dyDescent="0.25">
      <c r="A17984" t="s">
        <v>32564</v>
      </c>
      <c r="B17984" t="s">
        <v>32565</v>
      </c>
    </row>
    <row r="17985" spans="1:2" x14ac:dyDescent="0.25">
      <c r="A17985" t="s">
        <v>32566</v>
      </c>
      <c r="B17985" t="s">
        <v>32567</v>
      </c>
    </row>
    <row r="17986" spans="1:2" x14ac:dyDescent="0.25">
      <c r="A17986" t="s">
        <v>32568</v>
      </c>
      <c r="B17986" t="s">
        <v>32569</v>
      </c>
    </row>
    <row r="17987" spans="1:2" x14ac:dyDescent="0.25">
      <c r="A17987" t="s">
        <v>32570</v>
      </c>
      <c r="B17987" t="s">
        <v>32571</v>
      </c>
    </row>
    <row r="17988" spans="1:2" x14ac:dyDescent="0.25">
      <c r="A17988" t="s">
        <v>32555</v>
      </c>
      <c r="B17988" t="s">
        <v>5697</v>
      </c>
    </row>
    <row r="17989" spans="1:2" x14ac:dyDescent="0.25">
      <c r="A17989" t="s">
        <v>32556</v>
      </c>
      <c r="B17989" t="s">
        <v>5697</v>
      </c>
    </row>
    <row r="17990" spans="1:2" x14ac:dyDescent="0.25">
      <c r="A17990" t="s">
        <v>32557</v>
      </c>
      <c r="B17990" t="s">
        <v>2622</v>
      </c>
    </row>
    <row r="17991" spans="1:2" x14ac:dyDescent="0.25">
      <c r="A17991" t="s">
        <v>32558</v>
      </c>
      <c r="B17991" t="s">
        <v>32559</v>
      </c>
    </row>
    <row r="17992" spans="1:2" x14ac:dyDescent="0.25">
      <c r="A17992" t="s">
        <v>32560</v>
      </c>
      <c r="B17992" t="s">
        <v>32561</v>
      </c>
    </row>
    <row r="17993" spans="1:2" x14ac:dyDescent="0.25">
      <c r="A17993" t="s">
        <v>32562</v>
      </c>
      <c r="B17993" t="s">
        <v>32563</v>
      </c>
    </row>
    <row r="17994" spans="1:2" x14ac:dyDescent="0.25">
      <c r="A17994" t="s">
        <v>32581</v>
      </c>
      <c r="B17994" t="s">
        <v>32582</v>
      </c>
    </row>
    <row r="17995" spans="1:2" x14ac:dyDescent="0.25">
      <c r="A17995" t="s">
        <v>32583</v>
      </c>
      <c r="B17995" t="s">
        <v>32584</v>
      </c>
    </row>
    <row r="17996" spans="1:2" x14ac:dyDescent="0.25">
      <c r="A17996" t="s">
        <v>32585</v>
      </c>
      <c r="B17996" t="s">
        <v>32586</v>
      </c>
    </row>
    <row r="17997" spans="1:2" x14ac:dyDescent="0.25">
      <c r="A17997" t="s">
        <v>32587</v>
      </c>
      <c r="B17997" t="s">
        <v>32588</v>
      </c>
    </row>
    <row r="17998" spans="1:2" x14ac:dyDescent="0.25">
      <c r="A17998" t="s">
        <v>32572</v>
      </c>
      <c r="B17998" t="s">
        <v>16094</v>
      </c>
    </row>
    <row r="17999" spans="1:2" x14ac:dyDescent="0.25">
      <c r="A17999" t="s">
        <v>32573</v>
      </c>
      <c r="B17999" t="s">
        <v>13468</v>
      </c>
    </row>
    <row r="18000" spans="1:2" x14ac:dyDescent="0.25">
      <c r="A18000" t="s">
        <v>32574</v>
      </c>
      <c r="B18000" t="s">
        <v>8614</v>
      </c>
    </row>
    <row r="18001" spans="1:2" x14ac:dyDescent="0.25">
      <c r="A18001" t="s">
        <v>32575</v>
      </c>
      <c r="B18001" t="s">
        <v>32576</v>
      </c>
    </row>
    <row r="18002" spans="1:2" x14ac:dyDescent="0.25">
      <c r="A18002" t="s">
        <v>32577</v>
      </c>
      <c r="B18002" t="s">
        <v>32578</v>
      </c>
    </row>
    <row r="18003" spans="1:2" x14ac:dyDescent="0.25">
      <c r="A18003" t="s">
        <v>32579</v>
      </c>
      <c r="B18003" t="s">
        <v>32580</v>
      </c>
    </row>
    <row r="18004" spans="1:2" x14ac:dyDescent="0.25">
      <c r="A18004" t="s">
        <v>32596</v>
      </c>
      <c r="B18004" t="s">
        <v>32597</v>
      </c>
    </row>
    <row r="18005" spans="1:2" x14ac:dyDescent="0.25">
      <c r="A18005" t="s">
        <v>32598</v>
      </c>
      <c r="B18005" t="s">
        <v>32599</v>
      </c>
    </row>
    <row r="18006" spans="1:2" x14ac:dyDescent="0.25">
      <c r="A18006" t="s">
        <v>32600</v>
      </c>
      <c r="B18006" t="s">
        <v>32601</v>
      </c>
    </row>
    <row r="18007" spans="1:2" x14ac:dyDescent="0.25">
      <c r="A18007" t="s">
        <v>32602</v>
      </c>
      <c r="B18007" t="s">
        <v>32603</v>
      </c>
    </row>
    <row r="18008" spans="1:2" x14ac:dyDescent="0.25">
      <c r="A18008" t="s">
        <v>32589</v>
      </c>
      <c r="B18008" t="s">
        <v>32590</v>
      </c>
    </row>
    <row r="18009" spans="1:2" x14ac:dyDescent="0.25">
      <c r="A18009" t="s">
        <v>32591</v>
      </c>
      <c r="B18009" t="s">
        <v>32590</v>
      </c>
    </row>
    <row r="18010" spans="1:2" x14ac:dyDescent="0.25">
      <c r="A18010" t="s">
        <v>32592</v>
      </c>
      <c r="B18010" t="s">
        <v>10165</v>
      </c>
    </row>
    <row r="18011" spans="1:2" x14ac:dyDescent="0.25">
      <c r="A18011" t="s">
        <v>32593</v>
      </c>
      <c r="B18011" t="s">
        <v>6883</v>
      </c>
    </row>
    <row r="18012" spans="1:2" x14ac:dyDescent="0.25">
      <c r="A18012" t="s">
        <v>32594</v>
      </c>
      <c r="B18012" t="s">
        <v>32595</v>
      </c>
    </row>
    <row r="18013" spans="1:2" x14ac:dyDescent="0.25">
      <c r="A18013" t="s">
        <v>32610</v>
      </c>
      <c r="B18013" t="s">
        <v>32611</v>
      </c>
    </row>
    <row r="18014" spans="1:2" x14ac:dyDescent="0.25">
      <c r="A18014" t="s">
        <v>32612</v>
      </c>
      <c r="B18014" t="s">
        <v>32613</v>
      </c>
    </row>
    <row r="18015" spans="1:2" x14ac:dyDescent="0.25">
      <c r="A18015" t="s">
        <v>32614</v>
      </c>
      <c r="B18015" t="s">
        <v>32615</v>
      </c>
    </row>
    <row r="18016" spans="1:2" x14ac:dyDescent="0.25">
      <c r="A18016" t="s">
        <v>32616</v>
      </c>
      <c r="B18016" t="s">
        <v>32617</v>
      </c>
    </row>
    <row r="18017" spans="1:2" x14ac:dyDescent="0.25">
      <c r="A18017" t="s">
        <v>32604</v>
      </c>
      <c r="B18017" t="s">
        <v>1754</v>
      </c>
    </row>
    <row r="18018" spans="1:2" x14ac:dyDescent="0.25">
      <c r="A18018" t="s">
        <v>32605</v>
      </c>
      <c r="B18018" t="s">
        <v>14882</v>
      </c>
    </row>
    <row r="18019" spans="1:2" x14ac:dyDescent="0.25">
      <c r="A18019" t="s">
        <v>32606</v>
      </c>
      <c r="B18019" t="s">
        <v>32607</v>
      </c>
    </row>
    <row r="18020" spans="1:2" x14ac:dyDescent="0.25">
      <c r="A18020" t="s">
        <v>32608</v>
      </c>
      <c r="B18020" t="s">
        <v>32609</v>
      </c>
    </row>
    <row r="18021" spans="1:2" x14ac:dyDescent="0.25">
      <c r="A18021" t="s">
        <v>32638</v>
      </c>
      <c r="B18021" t="s">
        <v>32639</v>
      </c>
    </row>
    <row r="18022" spans="1:2" x14ac:dyDescent="0.25">
      <c r="A18022" t="s">
        <v>32640</v>
      </c>
      <c r="B18022" t="s">
        <v>32641</v>
      </c>
    </row>
    <row r="18023" spans="1:2" x14ac:dyDescent="0.25">
      <c r="A18023" t="s">
        <v>32642</v>
      </c>
      <c r="B18023" t="s">
        <v>32643</v>
      </c>
    </row>
    <row r="18024" spans="1:2" x14ac:dyDescent="0.25">
      <c r="A18024" t="s">
        <v>32644</v>
      </c>
      <c r="B18024" t="s">
        <v>32645</v>
      </c>
    </row>
    <row r="18025" spans="1:2" x14ac:dyDescent="0.25">
      <c r="A18025" t="s">
        <v>32618</v>
      </c>
      <c r="B18025" t="s">
        <v>2308</v>
      </c>
    </row>
    <row r="18026" spans="1:2" x14ac:dyDescent="0.25">
      <c r="A18026" t="s">
        <v>32619</v>
      </c>
      <c r="B18026" t="s">
        <v>2308</v>
      </c>
    </row>
    <row r="18027" spans="1:2" x14ac:dyDescent="0.25">
      <c r="A18027" t="s">
        <v>32620</v>
      </c>
      <c r="B18027" t="s">
        <v>2808</v>
      </c>
    </row>
    <row r="18028" spans="1:2" x14ac:dyDescent="0.25">
      <c r="A18028" t="s">
        <v>32621</v>
      </c>
      <c r="B18028" t="s">
        <v>32622</v>
      </c>
    </row>
    <row r="18029" spans="1:2" x14ac:dyDescent="0.25">
      <c r="A18029" t="s">
        <v>32623</v>
      </c>
      <c r="B18029" t="s">
        <v>32624</v>
      </c>
    </row>
    <row r="18030" spans="1:2" x14ac:dyDescent="0.25">
      <c r="A18030" t="s">
        <v>32625</v>
      </c>
      <c r="B18030" t="s">
        <v>32626</v>
      </c>
    </row>
    <row r="18031" spans="1:2" x14ac:dyDescent="0.25">
      <c r="A18031" t="s">
        <v>32627</v>
      </c>
      <c r="B18031" t="s">
        <v>32628</v>
      </c>
    </row>
    <row r="18032" spans="1:2" x14ac:dyDescent="0.25">
      <c r="A18032" t="s">
        <v>32629</v>
      </c>
      <c r="B18032" t="s">
        <v>32630</v>
      </c>
    </row>
    <row r="18033" spans="1:2" x14ac:dyDescent="0.25">
      <c r="A18033" t="s">
        <v>32631</v>
      </c>
      <c r="B18033" t="s">
        <v>13440</v>
      </c>
    </row>
    <row r="18034" spans="1:2" x14ac:dyDescent="0.25">
      <c r="A18034" t="s">
        <v>32632</v>
      </c>
      <c r="B18034" t="s">
        <v>32633</v>
      </c>
    </row>
    <row r="18035" spans="1:2" x14ac:dyDescent="0.25">
      <c r="A18035" t="s">
        <v>32634</v>
      </c>
      <c r="B18035" t="s">
        <v>32635</v>
      </c>
    </row>
    <row r="18036" spans="1:2" x14ac:dyDescent="0.25">
      <c r="A18036" t="s">
        <v>32636</v>
      </c>
      <c r="B18036" t="s">
        <v>32637</v>
      </c>
    </row>
    <row r="18037" spans="1:2" x14ac:dyDescent="0.25">
      <c r="A18037" t="s">
        <v>32653</v>
      </c>
      <c r="B18037" t="s">
        <v>32654</v>
      </c>
    </row>
    <row r="18038" spans="1:2" x14ac:dyDescent="0.25">
      <c r="A18038" t="s">
        <v>32655</v>
      </c>
      <c r="B18038" t="s">
        <v>32656</v>
      </c>
    </row>
    <row r="18039" spans="1:2" x14ac:dyDescent="0.25">
      <c r="A18039" t="s">
        <v>32657</v>
      </c>
      <c r="B18039" t="s">
        <v>32658</v>
      </c>
    </row>
    <row r="18040" spans="1:2" x14ac:dyDescent="0.25">
      <c r="A18040" t="s">
        <v>32659</v>
      </c>
      <c r="B18040" t="s">
        <v>32660</v>
      </c>
    </row>
    <row r="18041" spans="1:2" x14ac:dyDescent="0.25">
      <c r="A18041" t="s">
        <v>32646</v>
      </c>
      <c r="B18041" t="s">
        <v>5325</v>
      </c>
    </row>
    <row r="18042" spans="1:2" x14ac:dyDescent="0.25">
      <c r="A18042" t="s">
        <v>32647</v>
      </c>
      <c r="B18042" t="s">
        <v>21188</v>
      </c>
    </row>
    <row r="18043" spans="1:2" x14ac:dyDescent="0.25">
      <c r="A18043" t="s">
        <v>32648</v>
      </c>
      <c r="B18043" t="s">
        <v>5325</v>
      </c>
    </row>
    <row r="18044" spans="1:2" x14ac:dyDescent="0.25">
      <c r="A18044" t="s">
        <v>32649</v>
      </c>
      <c r="B18044" t="s">
        <v>32650</v>
      </c>
    </row>
    <row r="18045" spans="1:2" x14ac:dyDescent="0.25">
      <c r="A18045" t="s">
        <v>32651</v>
      </c>
      <c r="B18045" t="s">
        <v>32652</v>
      </c>
    </row>
    <row r="18046" spans="1:2" x14ac:dyDescent="0.25">
      <c r="A18046" t="s">
        <v>32685</v>
      </c>
      <c r="B18046" t="s">
        <v>32686</v>
      </c>
    </row>
    <row r="18047" spans="1:2" x14ac:dyDescent="0.25">
      <c r="A18047" t="s">
        <v>32687</v>
      </c>
      <c r="B18047" t="s">
        <v>32688</v>
      </c>
    </row>
    <row r="18048" spans="1:2" x14ac:dyDescent="0.25">
      <c r="A18048" t="s">
        <v>32689</v>
      </c>
      <c r="B18048" t="s">
        <v>32690</v>
      </c>
    </row>
    <row r="18049" spans="1:2" x14ac:dyDescent="0.25">
      <c r="A18049" t="s">
        <v>32691</v>
      </c>
      <c r="B18049" t="s">
        <v>32692</v>
      </c>
    </row>
    <row r="18050" spans="1:2" x14ac:dyDescent="0.25">
      <c r="A18050" t="s">
        <v>32661</v>
      </c>
      <c r="B18050" t="s">
        <v>1947</v>
      </c>
    </row>
    <row r="18051" spans="1:2" x14ac:dyDescent="0.25">
      <c r="A18051" t="s">
        <v>32662</v>
      </c>
      <c r="B18051" t="s">
        <v>32663</v>
      </c>
    </row>
    <row r="18052" spans="1:2" x14ac:dyDescent="0.25">
      <c r="A18052" t="s">
        <v>32664</v>
      </c>
      <c r="B18052" t="s">
        <v>1947</v>
      </c>
    </row>
    <row r="18053" spans="1:2" x14ac:dyDescent="0.25">
      <c r="A18053" t="s">
        <v>32665</v>
      </c>
      <c r="B18053" t="s">
        <v>28091</v>
      </c>
    </row>
    <row r="18054" spans="1:2" x14ac:dyDescent="0.25">
      <c r="A18054" t="s">
        <v>32666</v>
      </c>
      <c r="B18054" t="s">
        <v>32667</v>
      </c>
    </row>
    <row r="18055" spans="1:2" x14ac:dyDescent="0.25">
      <c r="A18055" t="s">
        <v>32668</v>
      </c>
      <c r="B18055" t="s">
        <v>14599</v>
      </c>
    </row>
    <row r="18056" spans="1:2" x14ac:dyDescent="0.25">
      <c r="A18056" t="s">
        <v>32669</v>
      </c>
      <c r="B18056" t="s">
        <v>32670</v>
      </c>
    </row>
    <row r="18057" spans="1:2" x14ac:dyDescent="0.25">
      <c r="A18057" t="s">
        <v>32671</v>
      </c>
      <c r="B18057" t="s">
        <v>32672</v>
      </c>
    </row>
    <row r="18058" spans="1:2" x14ac:dyDescent="0.25">
      <c r="A18058" t="s">
        <v>32673</v>
      </c>
      <c r="B18058" t="s">
        <v>32674</v>
      </c>
    </row>
    <row r="18059" spans="1:2" x14ac:dyDescent="0.25">
      <c r="A18059" t="s">
        <v>32675</v>
      </c>
      <c r="B18059" t="s">
        <v>32676</v>
      </c>
    </row>
    <row r="18060" spans="1:2" x14ac:dyDescent="0.25">
      <c r="A18060" t="s">
        <v>32677</v>
      </c>
      <c r="B18060" t="s">
        <v>32678</v>
      </c>
    </row>
    <row r="18061" spans="1:2" x14ac:dyDescent="0.25">
      <c r="A18061" t="s">
        <v>32679</v>
      </c>
      <c r="B18061" t="s">
        <v>32680</v>
      </c>
    </row>
    <row r="18062" spans="1:2" x14ac:dyDescent="0.25">
      <c r="A18062" t="s">
        <v>32681</v>
      </c>
      <c r="B18062" t="s">
        <v>32682</v>
      </c>
    </row>
    <row r="18063" spans="1:2" x14ac:dyDescent="0.25">
      <c r="A18063" t="s">
        <v>32683</v>
      </c>
      <c r="B18063" t="s">
        <v>32684</v>
      </c>
    </row>
    <row r="18064" spans="1:2" x14ac:dyDescent="0.25">
      <c r="A18064" t="s">
        <v>32704</v>
      </c>
      <c r="B18064" t="s">
        <v>32705</v>
      </c>
    </row>
    <row r="18065" spans="1:2" x14ac:dyDescent="0.25">
      <c r="A18065" t="s">
        <v>32706</v>
      </c>
      <c r="B18065" t="s">
        <v>32707</v>
      </c>
    </row>
    <row r="18066" spans="1:2" x14ac:dyDescent="0.25">
      <c r="A18066" t="s">
        <v>32708</v>
      </c>
      <c r="B18066" t="s">
        <v>32709</v>
      </c>
    </row>
    <row r="18067" spans="1:2" x14ac:dyDescent="0.25">
      <c r="A18067" t="s">
        <v>32710</v>
      </c>
      <c r="B18067" t="s">
        <v>32711</v>
      </c>
    </row>
    <row r="18068" spans="1:2" x14ac:dyDescent="0.25">
      <c r="A18068" t="s">
        <v>32693</v>
      </c>
      <c r="B18068" t="s">
        <v>3149</v>
      </c>
    </row>
    <row r="18069" spans="1:2" x14ac:dyDescent="0.25">
      <c r="A18069" t="s">
        <v>32694</v>
      </c>
      <c r="B18069" t="s">
        <v>3149</v>
      </c>
    </row>
    <row r="18070" spans="1:2" x14ac:dyDescent="0.25">
      <c r="A18070" t="s">
        <v>32695</v>
      </c>
      <c r="B18070" t="s">
        <v>32696</v>
      </c>
    </row>
    <row r="18071" spans="1:2" x14ac:dyDescent="0.25">
      <c r="A18071" t="s">
        <v>32697</v>
      </c>
      <c r="B18071" t="s">
        <v>2225</v>
      </c>
    </row>
    <row r="18072" spans="1:2" x14ac:dyDescent="0.25">
      <c r="A18072" t="s">
        <v>32698</v>
      </c>
      <c r="B18072" t="s">
        <v>32699</v>
      </c>
    </row>
    <row r="18073" spans="1:2" x14ac:dyDescent="0.25">
      <c r="A18073" t="s">
        <v>32700</v>
      </c>
      <c r="B18073" t="s">
        <v>32701</v>
      </c>
    </row>
    <row r="18074" spans="1:2" x14ac:dyDescent="0.25">
      <c r="A18074" t="s">
        <v>32702</v>
      </c>
      <c r="B18074" t="s">
        <v>32703</v>
      </c>
    </row>
    <row r="18075" spans="1:2" x14ac:dyDescent="0.25">
      <c r="A18075" t="s">
        <v>32723</v>
      </c>
      <c r="B18075" t="s">
        <v>32724</v>
      </c>
    </row>
    <row r="18076" spans="1:2" x14ac:dyDescent="0.25">
      <c r="A18076" t="s">
        <v>32725</v>
      </c>
      <c r="B18076" t="s">
        <v>32726</v>
      </c>
    </row>
    <row r="18077" spans="1:2" x14ac:dyDescent="0.25">
      <c r="A18077" t="s">
        <v>32727</v>
      </c>
      <c r="B18077" t="s">
        <v>32728</v>
      </c>
    </row>
    <row r="18078" spans="1:2" x14ac:dyDescent="0.25">
      <c r="A18078" t="s">
        <v>32729</v>
      </c>
      <c r="B18078" t="s">
        <v>32730</v>
      </c>
    </row>
    <row r="18079" spans="1:2" x14ac:dyDescent="0.25">
      <c r="A18079" t="s">
        <v>32712</v>
      </c>
      <c r="B18079" t="s">
        <v>2747</v>
      </c>
    </row>
    <row r="18080" spans="1:2" x14ac:dyDescent="0.25">
      <c r="A18080" t="s">
        <v>32713</v>
      </c>
      <c r="B18080" t="s">
        <v>32714</v>
      </c>
    </row>
    <row r="18081" spans="1:2" x14ac:dyDescent="0.25">
      <c r="A18081" t="s">
        <v>32715</v>
      </c>
      <c r="B18081" t="s">
        <v>13931</v>
      </c>
    </row>
    <row r="18082" spans="1:2" x14ac:dyDescent="0.25">
      <c r="A18082" t="s">
        <v>32716</v>
      </c>
      <c r="B18082" t="s">
        <v>2747</v>
      </c>
    </row>
    <row r="18083" spans="1:2" x14ac:dyDescent="0.25">
      <c r="A18083" t="s">
        <v>32717</v>
      </c>
      <c r="B18083" t="s">
        <v>32718</v>
      </c>
    </row>
    <row r="18084" spans="1:2" x14ac:dyDescent="0.25">
      <c r="A18084" t="s">
        <v>32719</v>
      </c>
      <c r="B18084" t="s">
        <v>10623</v>
      </c>
    </row>
    <row r="18085" spans="1:2" x14ac:dyDescent="0.25">
      <c r="A18085" t="s">
        <v>32720</v>
      </c>
      <c r="B18085" t="s">
        <v>32364</v>
      </c>
    </row>
    <row r="18086" spans="1:2" x14ac:dyDescent="0.25">
      <c r="A18086" t="s">
        <v>32721</v>
      </c>
      <c r="B18086" t="s">
        <v>32722</v>
      </c>
    </row>
    <row r="18087" spans="1:2" x14ac:dyDescent="0.25">
      <c r="A18087" t="s">
        <v>32755</v>
      </c>
      <c r="B18087" t="s">
        <v>32756</v>
      </c>
    </row>
    <row r="18088" spans="1:2" x14ac:dyDescent="0.25">
      <c r="A18088" t="s">
        <v>32757</v>
      </c>
      <c r="B18088" t="s">
        <v>32758</v>
      </c>
    </row>
    <row r="18089" spans="1:2" x14ac:dyDescent="0.25">
      <c r="A18089" t="s">
        <v>32759</v>
      </c>
      <c r="B18089" t="s">
        <v>32760</v>
      </c>
    </row>
    <row r="18090" spans="1:2" x14ac:dyDescent="0.25">
      <c r="A18090" t="s">
        <v>32761</v>
      </c>
      <c r="B18090" t="s">
        <v>32762</v>
      </c>
    </row>
    <row r="18091" spans="1:2" x14ac:dyDescent="0.25">
      <c r="A18091" t="s">
        <v>32731</v>
      </c>
      <c r="B18091" t="s">
        <v>32732</v>
      </c>
    </row>
    <row r="18092" spans="1:2" x14ac:dyDescent="0.25">
      <c r="A18092" t="s">
        <v>32733</v>
      </c>
      <c r="B18092" t="s">
        <v>6734</v>
      </c>
    </row>
    <row r="18093" spans="1:2" x14ac:dyDescent="0.25">
      <c r="A18093" t="s">
        <v>32734</v>
      </c>
      <c r="B18093" t="s">
        <v>2795</v>
      </c>
    </row>
    <row r="18094" spans="1:2" x14ac:dyDescent="0.25">
      <c r="A18094" t="s">
        <v>32735</v>
      </c>
      <c r="B18094" t="s">
        <v>32736</v>
      </c>
    </row>
    <row r="18095" spans="1:2" x14ac:dyDescent="0.25">
      <c r="A18095" t="s">
        <v>32737</v>
      </c>
      <c r="B18095" t="s">
        <v>32738</v>
      </c>
    </row>
    <row r="18096" spans="1:2" x14ac:dyDescent="0.25">
      <c r="A18096" t="s">
        <v>32739</v>
      </c>
      <c r="B18096" t="s">
        <v>32740</v>
      </c>
    </row>
    <row r="18097" spans="1:2" x14ac:dyDescent="0.25">
      <c r="A18097" t="s">
        <v>32741</v>
      </c>
      <c r="B18097" t="s">
        <v>32742</v>
      </c>
    </row>
    <row r="18098" spans="1:2" x14ac:dyDescent="0.25">
      <c r="A18098" t="s">
        <v>32743</v>
      </c>
      <c r="B18098" t="s">
        <v>32744</v>
      </c>
    </row>
    <row r="18099" spans="1:2" x14ac:dyDescent="0.25">
      <c r="A18099" t="s">
        <v>32745</v>
      </c>
      <c r="B18099" t="s">
        <v>32746</v>
      </c>
    </row>
    <row r="18100" spans="1:2" x14ac:dyDescent="0.25">
      <c r="A18100" t="s">
        <v>32747</v>
      </c>
      <c r="B18100" t="s">
        <v>32748</v>
      </c>
    </row>
    <row r="18101" spans="1:2" x14ac:dyDescent="0.25">
      <c r="A18101" t="s">
        <v>32749</v>
      </c>
      <c r="B18101" t="s">
        <v>32750</v>
      </c>
    </row>
    <row r="18102" spans="1:2" x14ac:dyDescent="0.25">
      <c r="A18102" t="s">
        <v>32751</v>
      </c>
      <c r="B18102" t="s">
        <v>32752</v>
      </c>
    </row>
    <row r="18103" spans="1:2" x14ac:dyDescent="0.25">
      <c r="A18103" t="s">
        <v>32753</v>
      </c>
      <c r="B18103" t="s">
        <v>32754</v>
      </c>
    </row>
    <row r="18104" spans="1:2" x14ac:dyDescent="0.25">
      <c r="A18104" t="s">
        <v>32769</v>
      </c>
      <c r="B18104" t="s">
        <v>32770</v>
      </c>
    </row>
    <row r="18105" spans="1:2" x14ac:dyDescent="0.25">
      <c r="A18105" t="s">
        <v>32771</v>
      </c>
      <c r="B18105" t="s">
        <v>32772</v>
      </c>
    </row>
    <row r="18106" spans="1:2" x14ac:dyDescent="0.25">
      <c r="A18106" t="s">
        <v>32773</v>
      </c>
      <c r="B18106" t="s">
        <v>32774</v>
      </c>
    </row>
    <row r="18107" spans="1:2" x14ac:dyDescent="0.25">
      <c r="A18107" t="s">
        <v>32775</v>
      </c>
      <c r="B18107" t="s">
        <v>32776</v>
      </c>
    </row>
    <row r="18108" spans="1:2" x14ac:dyDescent="0.25">
      <c r="A18108" t="s">
        <v>32763</v>
      </c>
      <c r="B18108" t="s">
        <v>2628</v>
      </c>
    </row>
    <row r="18109" spans="1:2" x14ac:dyDescent="0.25">
      <c r="A18109" t="s">
        <v>32764</v>
      </c>
      <c r="B18109" t="s">
        <v>32765</v>
      </c>
    </row>
    <row r="18110" spans="1:2" x14ac:dyDescent="0.25">
      <c r="A18110" t="s">
        <v>32766</v>
      </c>
      <c r="B18110" t="s">
        <v>20020</v>
      </c>
    </row>
    <row r="18111" spans="1:2" x14ac:dyDescent="0.25">
      <c r="A18111" t="s">
        <v>32767</v>
      </c>
      <c r="B18111" t="s">
        <v>32768</v>
      </c>
    </row>
    <row r="18112" spans="1:2" x14ac:dyDescent="0.25">
      <c r="A18112" t="s">
        <v>32785</v>
      </c>
      <c r="B18112" t="s">
        <v>32786</v>
      </c>
    </row>
    <row r="18113" spans="1:2" x14ac:dyDescent="0.25">
      <c r="A18113" t="s">
        <v>32787</v>
      </c>
      <c r="B18113" t="s">
        <v>32788</v>
      </c>
    </row>
    <row r="18114" spans="1:2" x14ac:dyDescent="0.25">
      <c r="A18114" t="s">
        <v>32789</v>
      </c>
      <c r="B18114" t="s">
        <v>32790</v>
      </c>
    </row>
    <row r="18115" spans="1:2" x14ac:dyDescent="0.25">
      <c r="A18115" t="s">
        <v>32791</v>
      </c>
      <c r="B18115" t="s">
        <v>32792</v>
      </c>
    </row>
    <row r="18116" spans="1:2" x14ac:dyDescent="0.25">
      <c r="A18116" t="s">
        <v>32777</v>
      </c>
      <c r="B18116" t="s">
        <v>32778</v>
      </c>
    </row>
    <row r="18117" spans="1:2" x14ac:dyDescent="0.25">
      <c r="A18117" t="s">
        <v>32779</v>
      </c>
      <c r="B18117" t="s">
        <v>2657</v>
      </c>
    </row>
    <row r="18118" spans="1:2" x14ac:dyDescent="0.25">
      <c r="A18118" t="s">
        <v>32780</v>
      </c>
      <c r="B18118" t="s">
        <v>32781</v>
      </c>
    </row>
    <row r="18119" spans="1:2" x14ac:dyDescent="0.25">
      <c r="A18119" t="s">
        <v>32782</v>
      </c>
      <c r="B18119" t="s">
        <v>11335</v>
      </c>
    </row>
    <row r="18120" spans="1:2" x14ac:dyDescent="0.25">
      <c r="A18120" t="s">
        <v>32783</v>
      </c>
      <c r="B18120" t="s">
        <v>32784</v>
      </c>
    </row>
    <row r="18121" spans="1:2" x14ac:dyDescent="0.25">
      <c r="A18121" t="s">
        <v>32800</v>
      </c>
      <c r="B18121" t="s">
        <v>32801</v>
      </c>
    </row>
    <row r="18122" spans="1:2" x14ac:dyDescent="0.25">
      <c r="A18122" t="s">
        <v>32802</v>
      </c>
      <c r="B18122" t="s">
        <v>32803</v>
      </c>
    </row>
    <row r="18123" spans="1:2" x14ac:dyDescent="0.25">
      <c r="A18123" t="s">
        <v>32804</v>
      </c>
      <c r="B18123" t="s">
        <v>32805</v>
      </c>
    </row>
    <row r="18124" spans="1:2" x14ac:dyDescent="0.25">
      <c r="A18124" t="s">
        <v>32806</v>
      </c>
      <c r="B18124" t="s">
        <v>32807</v>
      </c>
    </row>
    <row r="18125" spans="1:2" x14ac:dyDescent="0.25">
      <c r="A18125" t="s">
        <v>32793</v>
      </c>
      <c r="B18125" t="s">
        <v>4114</v>
      </c>
    </row>
    <row r="18126" spans="1:2" x14ac:dyDescent="0.25">
      <c r="A18126" t="s">
        <v>32794</v>
      </c>
      <c r="B18126" t="s">
        <v>4114</v>
      </c>
    </row>
    <row r="18127" spans="1:2" x14ac:dyDescent="0.25">
      <c r="A18127" t="s">
        <v>32795</v>
      </c>
      <c r="B18127" t="s">
        <v>32796</v>
      </c>
    </row>
    <row r="18128" spans="1:2" x14ac:dyDescent="0.25">
      <c r="A18128" t="s">
        <v>32797</v>
      </c>
      <c r="B18128" t="s">
        <v>32778</v>
      </c>
    </row>
    <row r="18129" spans="1:2" x14ac:dyDescent="0.25">
      <c r="A18129" t="s">
        <v>32798</v>
      </c>
      <c r="B18129" t="s">
        <v>32799</v>
      </c>
    </row>
    <row r="18130" spans="1:2" x14ac:dyDescent="0.25">
      <c r="A18130" t="s">
        <v>32821</v>
      </c>
      <c r="B18130" t="s">
        <v>32822</v>
      </c>
    </row>
    <row r="18131" spans="1:2" x14ac:dyDescent="0.25">
      <c r="A18131" t="s">
        <v>32823</v>
      </c>
      <c r="B18131" t="s">
        <v>32824</v>
      </c>
    </row>
    <row r="18132" spans="1:2" x14ac:dyDescent="0.25">
      <c r="A18132" t="s">
        <v>32825</v>
      </c>
      <c r="B18132" t="s">
        <v>32826</v>
      </c>
    </row>
    <row r="18133" spans="1:2" x14ac:dyDescent="0.25">
      <c r="A18133" t="s">
        <v>32827</v>
      </c>
      <c r="B18133" t="s">
        <v>32828</v>
      </c>
    </row>
    <row r="18134" spans="1:2" x14ac:dyDescent="0.25">
      <c r="A18134" t="s">
        <v>32808</v>
      </c>
      <c r="B18134" t="s">
        <v>9202</v>
      </c>
    </row>
    <row r="18135" spans="1:2" x14ac:dyDescent="0.25">
      <c r="A18135" t="s">
        <v>32809</v>
      </c>
      <c r="B18135" t="s">
        <v>9202</v>
      </c>
    </row>
    <row r="18136" spans="1:2" x14ac:dyDescent="0.25">
      <c r="A18136" t="s">
        <v>32810</v>
      </c>
      <c r="B18136" t="s">
        <v>3184</v>
      </c>
    </row>
    <row r="18137" spans="1:2" x14ac:dyDescent="0.25">
      <c r="A18137" t="s">
        <v>32811</v>
      </c>
      <c r="B18137" t="s">
        <v>32812</v>
      </c>
    </row>
    <row r="18138" spans="1:2" x14ac:dyDescent="0.25">
      <c r="A18138" t="s">
        <v>32813</v>
      </c>
      <c r="B18138" t="s">
        <v>32814</v>
      </c>
    </row>
    <row r="18139" spans="1:2" x14ac:dyDescent="0.25">
      <c r="A18139" t="s">
        <v>32815</v>
      </c>
      <c r="B18139" t="s">
        <v>32816</v>
      </c>
    </row>
    <row r="18140" spans="1:2" x14ac:dyDescent="0.25">
      <c r="A18140" t="s">
        <v>32817</v>
      </c>
      <c r="B18140" t="s">
        <v>32818</v>
      </c>
    </row>
    <row r="18141" spans="1:2" x14ac:dyDescent="0.25">
      <c r="A18141" t="s">
        <v>32819</v>
      </c>
      <c r="B18141" t="s">
        <v>32820</v>
      </c>
    </row>
    <row r="18142" spans="1:2" x14ac:dyDescent="0.25">
      <c r="A18142" t="s">
        <v>32835</v>
      </c>
      <c r="B18142" t="s">
        <v>32836</v>
      </c>
    </row>
    <row r="18143" spans="1:2" x14ac:dyDescent="0.25">
      <c r="A18143" t="s">
        <v>32837</v>
      </c>
      <c r="B18143" t="s">
        <v>32838</v>
      </c>
    </row>
    <row r="18144" spans="1:2" x14ac:dyDescent="0.25">
      <c r="A18144" t="s">
        <v>32839</v>
      </c>
      <c r="B18144" t="s">
        <v>32840</v>
      </c>
    </row>
    <row r="18145" spans="1:2" x14ac:dyDescent="0.25">
      <c r="A18145" t="s">
        <v>32841</v>
      </c>
      <c r="B18145" t="s">
        <v>7316</v>
      </c>
    </row>
    <row r="18146" spans="1:2" x14ac:dyDescent="0.25">
      <c r="A18146" t="s">
        <v>32829</v>
      </c>
      <c r="B18146" t="s">
        <v>2338</v>
      </c>
    </row>
    <row r="18147" spans="1:2" x14ac:dyDescent="0.25">
      <c r="A18147" t="s">
        <v>32830</v>
      </c>
      <c r="B18147" t="s">
        <v>32831</v>
      </c>
    </row>
    <row r="18148" spans="1:2" x14ac:dyDescent="0.25">
      <c r="A18148" t="s">
        <v>32832</v>
      </c>
      <c r="B18148" t="s">
        <v>27123</v>
      </c>
    </row>
    <row r="18149" spans="1:2" x14ac:dyDescent="0.25">
      <c r="A18149" t="s">
        <v>32833</v>
      </c>
      <c r="B18149" t="s">
        <v>32834</v>
      </c>
    </row>
    <row r="18150" spans="1:2" x14ac:dyDescent="0.25">
      <c r="A18150" t="s">
        <v>32874</v>
      </c>
      <c r="B18150" t="s">
        <v>32875</v>
      </c>
    </row>
    <row r="18151" spans="1:2" x14ac:dyDescent="0.25">
      <c r="A18151" t="s">
        <v>32876</v>
      </c>
      <c r="B18151" t="s">
        <v>32877</v>
      </c>
    </row>
    <row r="18152" spans="1:2" x14ac:dyDescent="0.25">
      <c r="A18152" t="s">
        <v>32878</v>
      </c>
      <c r="B18152" t="s">
        <v>32879</v>
      </c>
    </row>
    <row r="18153" spans="1:2" x14ac:dyDescent="0.25">
      <c r="A18153" t="s">
        <v>32880</v>
      </c>
      <c r="B18153" t="s">
        <v>32881</v>
      </c>
    </row>
    <row r="18154" spans="1:2" x14ac:dyDescent="0.25">
      <c r="A18154" t="s">
        <v>32842</v>
      </c>
      <c r="B18154" t="s">
        <v>2316</v>
      </c>
    </row>
    <row r="18155" spans="1:2" x14ac:dyDescent="0.25">
      <c r="A18155" t="s">
        <v>32843</v>
      </c>
      <c r="B18155" t="s">
        <v>32844</v>
      </c>
    </row>
    <row r="18156" spans="1:2" x14ac:dyDescent="0.25">
      <c r="A18156" t="s">
        <v>32845</v>
      </c>
      <c r="B18156" t="s">
        <v>32846</v>
      </c>
    </row>
    <row r="18157" spans="1:2" x14ac:dyDescent="0.25">
      <c r="A18157" t="s">
        <v>32847</v>
      </c>
      <c r="B18157" t="s">
        <v>15183</v>
      </c>
    </row>
    <row r="18158" spans="1:2" x14ac:dyDescent="0.25">
      <c r="A18158" t="s">
        <v>32848</v>
      </c>
      <c r="B18158" t="s">
        <v>2316</v>
      </c>
    </row>
    <row r="18159" spans="1:2" x14ac:dyDescent="0.25">
      <c r="A18159" t="s">
        <v>32849</v>
      </c>
      <c r="B18159" t="s">
        <v>32850</v>
      </c>
    </row>
    <row r="18160" spans="1:2" x14ac:dyDescent="0.25">
      <c r="A18160" t="s">
        <v>32851</v>
      </c>
      <c r="B18160" t="s">
        <v>32852</v>
      </c>
    </row>
    <row r="18161" spans="1:2" x14ac:dyDescent="0.25">
      <c r="A18161" t="s">
        <v>32853</v>
      </c>
      <c r="B18161" t="s">
        <v>32854</v>
      </c>
    </row>
    <row r="18162" spans="1:2" x14ac:dyDescent="0.25">
      <c r="A18162" t="s">
        <v>32855</v>
      </c>
      <c r="B18162" t="s">
        <v>32856</v>
      </c>
    </row>
    <row r="18163" spans="1:2" x14ac:dyDescent="0.25">
      <c r="A18163" t="s">
        <v>32857</v>
      </c>
      <c r="B18163" t="s">
        <v>32858</v>
      </c>
    </row>
    <row r="18164" spans="1:2" x14ac:dyDescent="0.25">
      <c r="A18164" t="s">
        <v>32859</v>
      </c>
      <c r="B18164" t="s">
        <v>32860</v>
      </c>
    </row>
    <row r="18165" spans="1:2" x14ac:dyDescent="0.25">
      <c r="A18165" t="s">
        <v>32861</v>
      </c>
      <c r="B18165" t="s">
        <v>3189</v>
      </c>
    </row>
    <row r="18166" spans="1:2" x14ac:dyDescent="0.25">
      <c r="A18166" t="s">
        <v>32862</v>
      </c>
      <c r="B18166" t="s">
        <v>11982</v>
      </c>
    </row>
    <row r="18167" spans="1:2" x14ac:dyDescent="0.25">
      <c r="A18167" t="s">
        <v>32863</v>
      </c>
      <c r="B18167" t="s">
        <v>32864</v>
      </c>
    </row>
    <row r="18168" spans="1:2" x14ac:dyDescent="0.25">
      <c r="A18168" t="s">
        <v>32865</v>
      </c>
      <c r="B18168" t="s">
        <v>21408</v>
      </c>
    </row>
    <row r="18169" spans="1:2" x14ac:dyDescent="0.25">
      <c r="A18169" t="s">
        <v>32866</v>
      </c>
      <c r="B18169" t="s">
        <v>32867</v>
      </c>
    </row>
    <row r="18170" spans="1:2" x14ac:dyDescent="0.25">
      <c r="A18170" t="s">
        <v>32868</v>
      </c>
      <c r="B18170" t="s">
        <v>32869</v>
      </c>
    </row>
    <row r="18171" spans="1:2" x14ac:dyDescent="0.25">
      <c r="A18171" t="s">
        <v>32870</v>
      </c>
      <c r="B18171" t="s">
        <v>32871</v>
      </c>
    </row>
    <row r="18172" spans="1:2" x14ac:dyDescent="0.25">
      <c r="A18172" t="s">
        <v>32872</v>
      </c>
      <c r="B18172" t="s">
        <v>32873</v>
      </c>
    </row>
    <row r="18173" spans="1:2" x14ac:dyDescent="0.25">
      <c r="A18173" t="s">
        <v>32887</v>
      </c>
      <c r="B18173" t="s">
        <v>32888</v>
      </c>
    </row>
    <row r="18174" spans="1:2" x14ac:dyDescent="0.25">
      <c r="A18174" t="s">
        <v>32889</v>
      </c>
      <c r="B18174" t="s">
        <v>32890</v>
      </c>
    </row>
    <row r="18175" spans="1:2" x14ac:dyDescent="0.25">
      <c r="A18175" t="s">
        <v>32891</v>
      </c>
      <c r="B18175" t="s">
        <v>32892</v>
      </c>
    </row>
    <row r="18176" spans="1:2" x14ac:dyDescent="0.25">
      <c r="A18176" t="s">
        <v>32893</v>
      </c>
      <c r="B18176" t="s">
        <v>32894</v>
      </c>
    </row>
    <row r="18177" spans="1:2" x14ac:dyDescent="0.25">
      <c r="A18177" t="s">
        <v>32882</v>
      </c>
      <c r="B18177" t="s">
        <v>32883</v>
      </c>
    </row>
    <row r="18178" spans="1:2" x14ac:dyDescent="0.25">
      <c r="A18178" t="s">
        <v>32884</v>
      </c>
      <c r="B18178" t="s">
        <v>32883</v>
      </c>
    </row>
    <row r="18179" spans="1:2" x14ac:dyDescent="0.25">
      <c r="A18179" t="s">
        <v>32885</v>
      </c>
      <c r="B18179" t="s">
        <v>32886</v>
      </c>
    </row>
    <row r="18180" spans="1:2" x14ac:dyDescent="0.25">
      <c r="A18180" t="s">
        <v>32903</v>
      </c>
      <c r="B18180" t="s">
        <v>32904</v>
      </c>
    </row>
    <row r="18181" spans="1:2" x14ac:dyDescent="0.25">
      <c r="A18181" t="s">
        <v>32905</v>
      </c>
      <c r="B18181" t="s">
        <v>32906</v>
      </c>
    </row>
    <row r="18182" spans="1:2" x14ac:dyDescent="0.25">
      <c r="A18182" t="s">
        <v>32907</v>
      </c>
      <c r="B18182" t="s">
        <v>32908</v>
      </c>
    </row>
    <row r="18183" spans="1:2" x14ac:dyDescent="0.25">
      <c r="A18183" t="s">
        <v>32909</v>
      </c>
      <c r="B18183" t="s">
        <v>7502</v>
      </c>
    </row>
    <row r="18184" spans="1:2" x14ac:dyDescent="0.25">
      <c r="A18184" t="s">
        <v>32895</v>
      </c>
      <c r="B18184" t="s">
        <v>2413</v>
      </c>
    </row>
    <row r="18185" spans="1:2" x14ac:dyDescent="0.25">
      <c r="A18185" t="s">
        <v>32896</v>
      </c>
      <c r="B18185" t="s">
        <v>2413</v>
      </c>
    </row>
    <row r="18186" spans="1:2" x14ac:dyDescent="0.25">
      <c r="A18186" t="s">
        <v>32897</v>
      </c>
      <c r="B18186" t="s">
        <v>32898</v>
      </c>
    </row>
    <row r="18187" spans="1:2" x14ac:dyDescent="0.25">
      <c r="A18187" t="s">
        <v>32899</v>
      </c>
      <c r="B18187" t="s">
        <v>32900</v>
      </c>
    </row>
    <row r="18188" spans="1:2" x14ac:dyDescent="0.25">
      <c r="A18188" t="s">
        <v>32901</v>
      </c>
      <c r="B18188" t="s">
        <v>32902</v>
      </c>
    </row>
    <row r="18189" spans="1:2" x14ac:dyDescent="0.25">
      <c r="A18189" t="s">
        <v>32919</v>
      </c>
      <c r="B18189" t="s">
        <v>32920</v>
      </c>
    </row>
    <row r="18190" spans="1:2" x14ac:dyDescent="0.25">
      <c r="A18190" t="s">
        <v>32921</v>
      </c>
      <c r="B18190" t="s">
        <v>32922</v>
      </c>
    </row>
    <row r="18191" spans="1:2" x14ac:dyDescent="0.25">
      <c r="A18191" t="s">
        <v>32923</v>
      </c>
      <c r="B18191" t="s">
        <v>32924</v>
      </c>
    </row>
    <row r="18192" spans="1:2" x14ac:dyDescent="0.25">
      <c r="A18192" t="s">
        <v>32925</v>
      </c>
      <c r="B18192" t="s">
        <v>32926</v>
      </c>
    </row>
    <row r="18193" spans="1:2" x14ac:dyDescent="0.25">
      <c r="A18193" t="s">
        <v>32910</v>
      </c>
      <c r="B18193" t="s">
        <v>32911</v>
      </c>
    </row>
    <row r="18194" spans="1:2" x14ac:dyDescent="0.25">
      <c r="A18194" t="s">
        <v>32912</v>
      </c>
      <c r="B18194" t="s">
        <v>32913</v>
      </c>
    </row>
    <row r="18195" spans="1:2" x14ac:dyDescent="0.25">
      <c r="A18195" t="s">
        <v>32914</v>
      </c>
      <c r="B18195" t="s">
        <v>32915</v>
      </c>
    </row>
    <row r="18196" spans="1:2" x14ac:dyDescent="0.25">
      <c r="A18196" t="s">
        <v>32916</v>
      </c>
      <c r="B18196" t="s">
        <v>1913</v>
      </c>
    </row>
    <row r="18197" spans="1:2" x14ac:dyDescent="0.25">
      <c r="A18197" t="s">
        <v>32917</v>
      </c>
      <c r="B18197" t="s">
        <v>32918</v>
      </c>
    </row>
    <row r="18198" spans="1:2" x14ac:dyDescent="0.25">
      <c r="A18198" t="s">
        <v>32941</v>
      </c>
      <c r="B18198" t="s">
        <v>32942</v>
      </c>
    </row>
    <row r="18199" spans="1:2" x14ac:dyDescent="0.25">
      <c r="A18199" t="s">
        <v>32943</v>
      </c>
      <c r="B18199" t="s">
        <v>32944</v>
      </c>
    </row>
    <row r="18200" spans="1:2" x14ac:dyDescent="0.25">
      <c r="A18200" t="s">
        <v>32945</v>
      </c>
      <c r="B18200" t="s">
        <v>32946</v>
      </c>
    </row>
    <row r="18201" spans="1:2" x14ac:dyDescent="0.25">
      <c r="A18201" t="s">
        <v>32947</v>
      </c>
      <c r="B18201" t="s">
        <v>32948</v>
      </c>
    </row>
    <row r="18202" spans="1:2" x14ac:dyDescent="0.25">
      <c r="A18202" t="s">
        <v>32927</v>
      </c>
      <c r="B18202" t="s">
        <v>6153</v>
      </c>
    </row>
    <row r="18203" spans="1:2" x14ac:dyDescent="0.25">
      <c r="A18203" t="s">
        <v>32928</v>
      </c>
      <c r="B18203" t="s">
        <v>6153</v>
      </c>
    </row>
    <row r="18204" spans="1:2" x14ac:dyDescent="0.25">
      <c r="A18204" t="s">
        <v>32929</v>
      </c>
      <c r="B18204" t="s">
        <v>32930</v>
      </c>
    </row>
    <row r="18205" spans="1:2" x14ac:dyDescent="0.25">
      <c r="A18205" t="s">
        <v>32931</v>
      </c>
      <c r="B18205" t="s">
        <v>32932</v>
      </c>
    </row>
    <row r="18206" spans="1:2" x14ac:dyDescent="0.25">
      <c r="A18206" t="s">
        <v>32933</v>
      </c>
      <c r="B18206" t="s">
        <v>32934</v>
      </c>
    </row>
    <row r="18207" spans="1:2" x14ac:dyDescent="0.25">
      <c r="A18207" t="s">
        <v>32935</v>
      </c>
      <c r="B18207" t="s">
        <v>32936</v>
      </c>
    </row>
    <row r="18208" spans="1:2" x14ac:dyDescent="0.25">
      <c r="A18208" t="s">
        <v>32937</v>
      </c>
      <c r="B18208" t="s">
        <v>32938</v>
      </c>
    </row>
    <row r="18209" spans="1:2" x14ac:dyDescent="0.25">
      <c r="A18209" t="s">
        <v>32939</v>
      </c>
      <c r="B18209" t="s">
        <v>32940</v>
      </c>
    </row>
    <row r="18210" spans="1:2" x14ac:dyDescent="0.25">
      <c r="A18210" t="s">
        <v>32958</v>
      </c>
      <c r="B18210" t="s">
        <v>32959</v>
      </c>
    </row>
    <row r="18211" spans="1:2" x14ac:dyDescent="0.25">
      <c r="A18211" t="s">
        <v>32960</v>
      </c>
      <c r="B18211" t="s">
        <v>32961</v>
      </c>
    </row>
    <row r="18212" spans="1:2" x14ac:dyDescent="0.25">
      <c r="A18212" t="s">
        <v>32962</v>
      </c>
      <c r="B18212" t="s">
        <v>32963</v>
      </c>
    </row>
    <row r="18213" spans="1:2" x14ac:dyDescent="0.25">
      <c r="A18213" t="s">
        <v>32964</v>
      </c>
      <c r="B18213" t="s">
        <v>32965</v>
      </c>
    </row>
    <row r="18214" spans="1:2" x14ac:dyDescent="0.25">
      <c r="A18214" t="s">
        <v>32949</v>
      </c>
      <c r="B18214" t="s">
        <v>9333</v>
      </c>
    </row>
    <row r="18215" spans="1:2" x14ac:dyDescent="0.25">
      <c r="A18215" t="s">
        <v>32950</v>
      </c>
      <c r="B18215" t="s">
        <v>11511</v>
      </c>
    </row>
    <row r="18216" spans="1:2" x14ac:dyDescent="0.25">
      <c r="A18216" t="s">
        <v>32951</v>
      </c>
      <c r="B18216" t="s">
        <v>32952</v>
      </c>
    </row>
    <row r="18217" spans="1:2" x14ac:dyDescent="0.25">
      <c r="A18217" t="s">
        <v>32953</v>
      </c>
      <c r="B18217" t="s">
        <v>4347</v>
      </c>
    </row>
    <row r="18218" spans="1:2" x14ac:dyDescent="0.25">
      <c r="A18218" t="s">
        <v>32954</v>
      </c>
      <c r="B18218" t="s">
        <v>9980</v>
      </c>
    </row>
    <row r="18219" spans="1:2" x14ac:dyDescent="0.25">
      <c r="A18219" t="s">
        <v>32955</v>
      </c>
      <c r="B18219" t="s">
        <v>2878</v>
      </c>
    </row>
    <row r="18220" spans="1:2" x14ac:dyDescent="0.25">
      <c r="A18220" t="s">
        <v>32956</v>
      </c>
      <c r="B18220" t="s">
        <v>32957</v>
      </c>
    </row>
    <row r="18221" spans="1:2" x14ac:dyDescent="0.25">
      <c r="A18221" t="s">
        <v>32989</v>
      </c>
      <c r="B18221" t="s">
        <v>32990</v>
      </c>
    </row>
    <row r="18222" spans="1:2" x14ac:dyDescent="0.25">
      <c r="A18222" t="s">
        <v>32991</v>
      </c>
      <c r="B18222" t="s">
        <v>32992</v>
      </c>
    </row>
    <row r="18223" spans="1:2" x14ac:dyDescent="0.25">
      <c r="A18223" t="s">
        <v>32993</v>
      </c>
      <c r="B18223" t="s">
        <v>32994</v>
      </c>
    </row>
    <row r="18224" spans="1:2" x14ac:dyDescent="0.25">
      <c r="A18224" t="s">
        <v>32995</v>
      </c>
      <c r="B18224" t="s">
        <v>32996</v>
      </c>
    </row>
    <row r="18225" spans="1:2" x14ac:dyDescent="0.25">
      <c r="A18225" t="s">
        <v>32966</v>
      </c>
      <c r="B18225" t="s">
        <v>32967</v>
      </c>
    </row>
    <row r="18226" spans="1:2" x14ac:dyDescent="0.25">
      <c r="A18226" t="s">
        <v>32968</v>
      </c>
      <c r="B18226" t="s">
        <v>32967</v>
      </c>
    </row>
    <row r="18227" spans="1:2" x14ac:dyDescent="0.25">
      <c r="A18227" t="s">
        <v>32969</v>
      </c>
      <c r="B18227" t="s">
        <v>2540</v>
      </c>
    </row>
    <row r="18228" spans="1:2" x14ac:dyDescent="0.25">
      <c r="A18228" t="s">
        <v>32970</v>
      </c>
      <c r="B18228" t="s">
        <v>8855</v>
      </c>
    </row>
    <row r="18229" spans="1:2" x14ac:dyDescent="0.25">
      <c r="A18229" t="s">
        <v>32971</v>
      </c>
      <c r="B18229" t="s">
        <v>1677</v>
      </c>
    </row>
    <row r="18230" spans="1:2" x14ac:dyDescent="0.25">
      <c r="A18230" t="s">
        <v>32972</v>
      </c>
      <c r="B18230" t="s">
        <v>32973</v>
      </c>
    </row>
    <row r="18231" spans="1:2" x14ac:dyDescent="0.25">
      <c r="A18231" t="s">
        <v>32974</v>
      </c>
      <c r="B18231" t="s">
        <v>32975</v>
      </c>
    </row>
    <row r="18232" spans="1:2" x14ac:dyDescent="0.25">
      <c r="A18232" t="s">
        <v>32976</v>
      </c>
      <c r="B18232" t="s">
        <v>8289</v>
      </c>
    </row>
    <row r="18233" spans="1:2" x14ac:dyDescent="0.25">
      <c r="A18233" t="s">
        <v>32977</v>
      </c>
      <c r="B18233" t="s">
        <v>32978</v>
      </c>
    </row>
    <row r="18234" spans="1:2" x14ac:dyDescent="0.25">
      <c r="A18234" t="s">
        <v>32979</v>
      </c>
      <c r="B18234" t="s">
        <v>16483</v>
      </c>
    </row>
    <row r="18235" spans="1:2" x14ac:dyDescent="0.25">
      <c r="A18235" t="s">
        <v>32980</v>
      </c>
      <c r="B18235" t="s">
        <v>5284</v>
      </c>
    </row>
    <row r="18236" spans="1:2" x14ac:dyDescent="0.25">
      <c r="A18236" t="s">
        <v>32981</v>
      </c>
      <c r="B18236" t="s">
        <v>4685</v>
      </c>
    </row>
    <row r="18237" spans="1:2" x14ac:dyDescent="0.25">
      <c r="A18237" t="s">
        <v>32982</v>
      </c>
      <c r="B18237" t="s">
        <v>32983</v>
      </c>
    </row>
    <row r="18238" spans="1:2" x14ac:dyDescent="0.25">
      <c r="A18238" t="s">
        <v>32984</v>
      </c>
      <c r="B18238" t="s">
        <v>2620</v>
      </c>
    </row>
    <row r="18239" spans="1:2" x14ac:dyDescent="0.25">
      <c r="A18239" t="s">
        <v>32985</v>
      </c>
      <c r="B18239" t="s">
        <v>32986</v>
      </c>
    </row>
    <row r="18240" spans="1:2" x14ac:dyDescent="0.25">
      <c r="A18240" t="s">
        <v>32987</v>
      </c>
      <c r="B18240" t="s">
        <v>32988</v>
      </c>
    </row>
    <row r="18241" spans="1:2" x14ac:dyDescent="0.25">
      <c r="A18241" t="s">
        <v>33012</v>
      </c>
      <c r="B18241" t="s">
        <v>33013</v>
      </c>
    </row>
    <row r="18242" spans="1:2" x14ac:dyDescent="0.25">
      <c r="A18242" t="s">
        <v>33014</v>
      </c>
      <c r="B18242" t="s">
        <v>33015</v>
      </c>
    </row>
    <row r="18243" spans="1:2" x14ac:dyDescent="0.25">
      <c r="A18243" t="s">
        <v>33016</v>
      </c>
      <c r="B18243" t="s">
        <v>33017</v>
      </c>
    </row>
    <row r="18244" spans="1:2" x14ac:dyDescent="0.25">
      <c r="A18244" t="s">
        <v>33018</v>
      </c>
      <c r="B18244" t="s">
        <v>33019</v>
      </c>
    </row>
    <row r="18245" spans="1:2" x14ac:dyDescent="0.25">
      <c r="A18245" t="s">
        <v>32997</v>
      </c>
      <c r="B18245" t="s">
        <v>2480</v>
      </c>
    </row>
    <row r="18246" spans="1:2" x14ac:dyDescent="0.25">
      <c r="A18246" t="s">
        <v>32998</v>
      </c>
      <c r="B18246" t="s">
        <v>32999</v>
      </c>
    </row>
    <row r="18247" spans="1:2" x14ac:dyDescent="0.25">
      <c r="A18247" t="s">
        <v>33000</v>
      </c>
      <c r="B18247" t="s">
        <v>33001</v>
      </c>
    </row>
    <row r="18248" spans="1:2" x14ac:dyDescent="0.25">
      <c r="A18248" t="s">
        <v>33002</v>
      </c>
      <c r="B18248" t="s">
        <v>33003</v>
      </c>
    </row>
    <row r="18249" spans="1:2" x14ac:dyDescent="0.25">
      <c r="A18249" t="s">
        <v>33004</v>
      </c>
      <c r="B18249" t="s">
        <v>7409</v>
      </c>
    </row>
    <row r="18250" spans="1:2" x14ac:dyDescent="0.25">
      <c r="A18250" t="s">
        <v>33005</v>
      </c>
      <c r="B18250" t="s">
        <v>2480</v>
      </c>
    </row>
    <row r="18251" spans="1:2" x14ac:dyDescent="0.25">
      <c r="A18251" t="s">
        <v>33006</v>
      </c>
      <c r="B18251" t="s">
        <v>33007</v>
      </c>
    </row>
    <row r="18252" spans="1:2" x14ac:dyDescent="0.25">
      <c r="A18252" t="s">
        <v>33008</v>
      </c>
      <c r="B18252" t="s">
        <v>33009</v>
      </c>
    </row>
    <row r="18253" spans="1:2" x14ac:dyDescent="0.25">
      <c r="A18253" t="s">
        <v>33010</v>
      </c>
      <c r="B18253" t="s">
        <v>33011</v>
      </c>
    </row>
    <row r="18254" spans="1:2" x14ac:dyDescent="0.25">
      <c r="A18254" t="s">
        <v>33050</v>
      </c>
      <c r="B18254" t="s">
        <v>33051</v>
      </c>
    </row>
    <row r="18255" spans="1:2" x14ac:dyDescent="0.25">
      <c r="A18255" t="s">
        <v>33052</v>
      </c>
      <c r="B18255" t="s">
        <v>33053</v>
      </c>
    </row>
    <row r="18256" spans="1:2" x14ac:dyDescent="0.25">
      <c r="A18256" t="s">
        <v>33054</v>
      </c>
      <c r="B18256" t="s">
        <v>33055</v>
      </c>
    </row>
    <row r="18257" spans="1:2" x14ac:dyDescent="0.25">
      <c r="A18257" t="s">
        <v>33056</v>
      </c>
      <c r="B18257" t="s">
        <v>33057</v>
      </c>
    </row>
    <row r="18258" spans="1:2" x14ac:dyDescent="0.25">
      <c r="A18258" t="s">
        <v>33058</v>
      </c>
      <c r="B18258" t="s">
        <v>33059</v>
      </c>
    </row>
    <row r="18259" spans="1:2" x14ac:dyDescent="0.25">
      <c r="A18259" t="s">
        <v>33020</v>
      </c>
      <c r="B18259" t="s">
        <v>9456</v>
      </c>
    </row>
    <row r="18260" spans="1:2" x14ac:dyDescent="0.25">
      <c r="A18260" t="s">
        <v>33021</v>
      </c>
      <c r="B18260" t="s">
        <v>2265</v>
      </c>
    </row>
    <row r="18261" spans="1:2" x14ac:dyDescent="0.25">
      <c r="A18261" t="s">
        <v>33022</v>
      </c>
      <c r="B18261" t="s">
        <v>33023</v>
      </c>
    </row>
    <row r="18262" spans="1:2" x14ac:dyDescent="0.25">
      <c r="A18262" t="s">
        <v>33024</v>
      </c>
      <c r="B18262" t="s">
        <v>33025</v>
      </c>
    </row>
    <row r="18263" spans="1:2" x14ac:dyDescent="0.25">
      <c r="A18263" t="s">
        <v>33026</v>
      </c>
      <c r="B18263" t="s">
        <v>33027</v>
      </c>
    </row>
    <row r="18264" spans="1:2" x14ac:dyDescent="0.25">
      <c r="A18264" t="s">
        <v>33028</v>
      </c>
      <c r="B18264" t="s">
        <v>33029</v>
      </c>
    </row>
    <row r="18265" spans="1:2" x14ac:dyDescent="0.25">
      <c r="A18265" t="s">
        <v>33036</v>
      </c>
      <c r="B18265" t="s">
        <v>33037</v>
      </c>
    </row>
    <row r="18266" spans="1:2" x14ac:dyDescent="0.25">
      <c r="A18266" t="s">
        <v>33030</v>
      </c>
      <c r="B18266" t="s">
        <v>33031</v>
      </c>
    </row>
    <row r="18267" spans="1:2" x14ac:dyDescent="0.25">
      <c r="A18267" t="s">
        <v>33032</v>
      </c>
      <c r="B18267" t="s">
        <v>33033</v>
      </c>
    </row>
    <row r="18268" spans="1:2" x14ac:dyDescent="0.25">
      <c r="A18268" t="s">
        <v>33034</v>
      </c>
      <c r="B18268" t="s">
        <v>33035</v>
      </c>
    </row>
    <row r="18269" spans="1:2" x14ac:dyDescent="0.25">
      <c r="A18269" t="s">
        <v>33038</v>
      </c>
      <c r="B18269" t="s">
        <v>33039</v>
      </c>
    </row>
    <row r="18270" spans="1:2" x14ac:dyDescent="0.25">
      <c r="A18270" t="s">
        <v>33040</v>
      </c>
      <c r="B18270" t="s">
        <v>33041</v>
      </c>
    </row>
    <row r="18271" spans="1:2" x14ac:dyDescent="0.25">
      <c r="A18271" t="s">
        <v>33042</v>
      </c>
      <c r="B18271" t="s">
        <v>33043</v>
      </c>
    </row>
    <row r="18272" spans="1:2" x14ac:dyDescent="0.25">
      <c r="A18272" t="s">
        <v>33044</v>
      </c>
      <c r="B18272" t="s">
        <v>33045</v>
      </c>
    </row>
    <row r="18273" spans="1:2" x14ac:dyDescent="0.25">
      <c r="A18273" t="s">
        <v>33046</v>
      </c>
      <c r="B18273" t="s">
        <v>33047</v>
      </c>
    </row>
    <row r="18274" spans="1:2" x14ac:dyDescent="0.25">
      <c r="A18274" t="s">
        <v>33048</v>
      </c>
      <c r="B18274" t="s">
        <v>33049</v>
      </c>
    </row>
    <row r="18275" spans="1:2" x14ac:dyDescent="0.25">
      <c r="A18275" t="s">
        <v>33066</v>
      </c>
      <c r="B18275" t="s">
        <v>33067</v>
      </c>
    </row>
    <row r="18276" spans="1:2" x14ac:dyDescent="0.25">
      <c r="A18276" t="s">
        <v>33068</v>
      </c>
      <c r="B18276" t="s">
        <v>33069</v>
      </c>
    </row>
    <row r="18277" spans="1:2" x14ac:dyDescent="0.25">
      <c r="A18277" t="s">
        <v>33070</v>
      </c>
      <c r="B18277" t="s">
        <v>33071</v>
      </c>
    </row>
    <row r="18278" spans="1:2" x14ac:dyDescent="0.25">
      <c r="A18278" t="s">
        <v>33072</v>
      </c>
      <c r="B18278" t="s">
        <v>33073</v>
      </c>
    </row>
    <row r="18279" spans="1:2" x14ac:dyDescent="0.25">
      <c r="A18279" t="s">
        <v>33060</v>
      </c>
      <c r="B18279" t="s">
        <v>21944</v>
      </c>
    </row>
    <row r="18280" spans="1:2" x14ac:dyDescent="0.25">
      <c r="A18280" t="s">
        <v>33061</v>
      </c>
      <c r="B18280" t="s">
        <v>21944</v>
      </c>
    </row>
    <row r="18281" spans="1:2" x14ac:dyDescent="0.25">
      <c r="A18281" t="s">
        <v>33062</v>
      </c>
      <c r="B18281" t="s">
        <v>33063</v>
      </c>
    </row>
    <row r="18282" spans="1:2" x14ac:dyDescent="0.25">
      <c r="A18282" t="s">
        <v>33064</v>
      </c>
      <c r="B18282" t="s">
        <v>33065</v>
      </c>
    </row>
    <row r="18283" spans="1:2" x14ac:dyDescent="0.25">
      <c r="A18283" t="s">
        <v>33108</v>
      </c>
      <c r="B18283" t="s">
        <v>33109</v>
      </c>
    </row>
    <row r="18284" spans="1:2" x14ac:dyDescent="0.25">
      <c r="A18284" t="s">
        <v>33110</v>
      </c>
      <c r="B18284" t="s">
        <v>33111</v>
      </c>
    </row>
    <row r="18285" spans="1:2" x14ac:dyDescent="0.25">
      <c r="A18285" t="s">
        <v>33112</v>
      </c>
      <c r="B18285" t="s">
        <v>33113</v>
      </c>
    </row>
    <row r="18286" spans="1:2" x14ac:dyDescent="0.25">
      <c r="A18286" t="s">
        <v>33114</v>
      </c>
      <c r="B18286" t="s">
        <v>33115</v>
      </c>
    </row>
    <row r="18287" spans="1:2" x14ac:dyDescent="0.25">
      <c r="A18287" t="s">
        <v>33074</v>
      </c>
      <c r="B18287" t="s">
        <v>33075</v>
      </c>
    </row>
    <row r="18288" spans="1:2" x14ac:dyDescent="0.25">
      <c r="A18288" t="s">
        <v>33076</v>
      </c>
      <c r="B18288" t="s">
        <v>33075</v>
      </c>
    </row>
    <row r="18289" spans="1:2" x14ac:dyDescent="0.25">
      <c r="A18289" t="s">
        <v>33077</v>
      </c>
      <c r="B18289" t="s">
        <v>3228</v>
      </c>
    </row>
    <row r="18290" spans="1:2" x14ac:dyDescent="0.25">
      <c r="A18290" t="s">
        <v>33078</v>
      </c>
      <c r="B18290" t="s">
        <v>3313</v>
      </c>
    </row>
    <row r="18291" spans="1:2" x14ac:dyDescent="0.25">
      <c r="A18291" t="s">
        <v>33079</v>
      </c>
      <c r="B18291" t="s">
        <v>3906</v>
      </c>
    </row>
    <row r="18292" spans="1:2" x14ac:dyDescent="0.25">
      <c r="A18292" t="s">
        <v>33080</v>
      </c>
      <c r="B18292" t="s">
        <v>33081</v>
      </c>
    </row>
    <row r="18293" spans="1:2" x14ac:dyDescent="0.25">
      <c r="A18293" t="s">
        <v>33082</v>
      </c>
      <c r="B18293" t="s">
        <v>33083</v>
      </c>
    </row>
    <row r="18294" spans="1:2" x14ac:dyDescent="0.25">
      <c r="A18294" t="s">
        <v>33084</v>
      </c>
      <c r="B18294" t="s">
        <v>33085</v>
      </c>
    </row>
    <row r="18295" spans="1:2" x14ac:dyDescent="0.25">
      <c r="A18295" t="s">
        <v>33086</v>
      </c>
      <c r="B18295" t="s">
        <v>33087</v>
      </c>
    </row>
    <row r="18296" spans="1:2" x14ac:dyDescent="0.25">
      <c r="A18296" t="s">
        <v>33088</v>
      </c>
      <c r="B18296" t="s">
        <v>13363</v>
      </c>
    </row>
    <row r="18297" spans="1:2" x14ac:dyDescent="0.25">
      <c r="A18297" t="s">
        <v>33089</v>
      </c>
      <c r="B18297" t="s">
        <v>33090</v>
      </c>
    </row>
    <row r="18298" spans="1:2" x14ac:dyDescent="0.25">
      <c r="A18298" t="s">
        <v>33091</v>
      </c>
      <c r="B18298" t="s">
        <v>20679</v>
      </c>
    </row>
    <row r="18299" spans="1:2" x14ac:dyDescent="0.25">
      <c r="A18299" t="s">
        <v>33092</v>
      </c>
      <c r="B18299" t="s">
        <v>33093</v>
      </c>
    </row>
    <row r="18300" spans="1:2" x14ac:dyDescent="0.25">
      <c r="A18300" t="s">
        <v>33094</v>
      </c>
      <c r="B18300" t="s">
        <v>33095</v>
      </c>
    </row>
    <row r="18301" spans="1:2" x14ac:dyDescent="0.25">
      <c r="A18301" t="s">
        <v>33096</v>
      </c>
      <c r="B18301" t="s">
        <v>33097</v>
      </c>
    </row>
    <row r="18302" spans="1:2" x14ac:dyDescent="0.25">
      <c r="A18302" t="s">
        <v>33098</v>
      </c>
      <c r="B18302" t="s">
        <v>33099</v>
      </c>
    </row>
    <row r="18303" spans="1:2" x14ac:dyDescent="0.25">
      <c r="A18303" t="s">
        <v>33100</v>
      </c>
      <c r="B18303" t="s">
        <v>33101</v>
      </c>
    </row>
    <row r="18304" spans="1:2" x14ac:dyDescent="0.25">
      <c r="A18304" t="s">
        <v>33102</v>
      </c>
      <c r="B18304" t="s">
        <v>33103</v>
      </c>
    </row>
    <row r="18305" spans="1:2" x14ac:dyDescent="0.25">
      <c r="A18305" t="s">
        <v>33104</v>
      </c>
      <c r="B18305" t="s">
        <v>33105</v>
      </c>
    </row>
    <row r="18306" spans="1:2" x14ac:dyDescent="0.25">
      <c r="A18306" t="s">
        <v>33106</v>
      </c>
      <c r="B18306" t="s">
        <v>33107</v>
      </c>
    </row>
    <row r="18307" spans="1:2" x14ac:dyDescent="0.25">
      <c r="A18307" t="s">
        <v>33124</v>
      </c>
      <c r="B18307" t="s">
        <v>33125</v>
      </c>
    </row>
    <row r="18308" spans="1:2" x14ac:dyDescent="0.25">
      <c r="A18308" t="s">
        <v>33126</v>
      </c>
      <c r="B18308" t="s">
        <v>33127</v>
      </c>
    </row>
    <row r="18309" spans="1:2" x14ac:dyDescent="0.25">
      <c r="A18309" t="s">
        <v>33128</v>
      </c>
      <c r="B18309" t="s">
        <v>33129</v>
      </c>
    </row>
    <row r="18310" spans="1:2" x14ac:dyDescent="0.25">
      <c r="A18310" t="s">
        <v>33130</v>
      </c>
      <c r="B18310" t="s">
        <v>8198</v>
      </c>
    </row>
    <row r="18311" spans="1:2" x14ac:dyDescent="0.25">
      <c r="A18311" t="s">
        <v>33116</v>
      </c>
      <c r="B18311" t="s">
        <v>2568</v>
      </c>
    </row>
    <row r="18312" spans="1:2" x14ac:dyDescent="0.25">
      <c r="A18312" t="s">
        <v>33117</v>
      </c>
      <c r="B18312" t="s">
        <v>2568</v>
      </c>
    </row>
    <row r="18313" spans="1:2" x14ac:dyDescent="0.25">
      <c r="A18313" t="s">
        <v>33118</v>
      </c>
      <c r="B18313" t="s">
        <v>33119</v>
      </c>
    </row>
    <row r="18314" spans="1:2" x14ac:dyDescent="0.25">
      <c r="A18314" t="s">
        <v>33120</v>
      </c>
      <c r="B18314" t="s">
        <v>33121</v>
      </c>
    </row>
    <row r="18315" spans="1:2" x14ac:dyDescent="0.25">
      <c r="A18315" t="s">
        <v>33122</v>
      </c>
      <c r="B18315" t="s">
        <v>33123</v>
      </c>
    </row>
    <row r="18316" spans="1:2" x14ac:dyDescent="0.25">
      <c r="A18316" t="s">
        <v>33137</v>
      </c>
      <c r="B18316" t="s">
        <v>33138</v>
      </c>
    </row>
    <row r="18317" spans="1:2" x14ac:dyDescent="0.25">
      <c r="A18317" t="s">
        <v>33139</v>
      </c>
      <c r="B18317" t="s">
        <v>33140</v>
      </c>
    </row>
    <row r="18318" spans="1:2" x14ac:dyDescent="0.25">
      <c r="A18318" t="s">
        <v>33141</v>
      </c>
      <c r="B18318" t="s">
        <v>33142</v>
      </c>
    </row>
    <row r="18319" spans="1:2" x14ac:dyDescent="0.25">
      <c r="A18319" t="s">
        <v>33143</v>
      </c>
      <c r="B18319" t="s">
        <v>8264</v>
      </c>
    </row>
    <row r="18320" spans="1:2" x14ac:dyDescent="0.25">
      <c r="A18320" t="s">
        <v>33131</v>
      </c>
      <c r="B18320" t="s">
        <v>3175</v>
      </c>
    </row>
    <row r="18321" spans="1:2" x14ac:dyDescent="0.25">
      <c r="A18321" t="s">
        <v>33132</v>
      </c>
      <c r="B18321" t="s">
        <v>3175</v>
      </c>
    </row>
    <row r="18322" spans="1:2" x14ac:dyDescent="0.25">
      <c r="A18322" t="s">
        <v>33133</v>
      </c>
      <c r="B18322" t="s">
        <v>2989</v>
      </c>
    </row>
    <row r="18323" spans="1:2" x14ac:dyDescent="0.25">
      <c r="A18323" t="s">
        <v>33134</v>
      </c>
      <c r="B18323" t="s">
        <v>14830</v>
      </c>
    </row>
    <row r="18324" spans="1:2" x14ac:dyDescent="0.25">
      <c r="A18324" t="s">
        <v>33135</v>
      </c>
      <c r="B18324" t="s">
        <v>33136</v>
      </c>
    </row>
    <row r="18325" spans="1:2" x14ac:dyDescent="0.25">
      <c r="A18325" t="s">
        <v>33156</v>
      </c>
      <c r="B18325" t="s">
        <v>33157</v>
      </c>
    </row>
    <row r="18326" spans="1:2" x14ac:dyDescent="0.25">
      <c r="A18326" t="s">
        <v>33158</v>
      </c>
      <c r="B18326" t="s">
        <v>33159</v>
      </c>
    </row>
    <row r="18327" spans="1:2" x14ac:dyDescent="0.25">
      <c r="A18327" t="s">
        <v>33160</v>
      </c>
      <c r="B18327" t="s">
        <v>33161</v>
      </c>
    </row>
    <row r="18328" spans="1:2" x14ac:dyDescent="0.25">
      <c r="A18328" t="s">
        <v>33162</v>
      </c>
      <c r="B18328" t="s">
        <v>33163</v>
      </c>
    </row>
    <row r="18329" spans="1:2" x14ac:dyDescent="0.25">
      <c r="A18329" t="s">
        <v>33144</v>
      </c>
      <c r="B18329" t="s">
        <v>10026</v>
      </c>
    </row>
    <row r="18330" spans="1:2" x14ac:dyDescent="0.25">
      <c r="A18330" t="s">
        <v>33145</v>
      </c>
      <c r="B18330" t="s">
        <v>33146</v>
      </c>
    </row>
    <row r="18331" spans="1:2" x14ac:dyDescent="0.25">
      <c r="A18331" t="s">
        <v>33147</v>
      </c>
      <c r="B18331" t="s">
        <v>33148</v>
      </c>
    </row>
    <row r="18332" spans="1:2" x14ac:dyDescent="0.25">
      <c r="A18332" t="s">
        <v>33149</v>
      </c>
      <c r="B18332" t="s">
        <v>33150</v>
      </c>
    </row>
    <row r="18333" spans="1:2" x14ac:dyDescent="0.25">
      <c r="A18333" t="s">
        <v>33151</v>
      </c>
      <c r="B18333" t="s">
        <v>33152</v>
      </c>
    </row>
    <row r="18334" spans="1:2" x14ac:dyDescent="0.25">
      <c r="A18334" t="s">
        <v>33153</v>
      </c>
      <c r="B18334" t="s">
        <v>13326</v>
      </c>
    </row>
    <row r="18335" spans="1:2" x14ac:dyDescent="0.25">
      <c r="A18335" t="s">
        <v>33154</v>
      </c>
      <c r="B18335" t="s">
        <v>33155</v>
      </c>
    </row>
    <row r="18336" spans="1:2" x14ac:dyDescent="0.25">
      <c r="A18336" t="s">
        <v>33177</v>
      </c>
      <c r="B18336" t="s">
        <v>33178</v>
      </c>
    </row>
    <row r="18337" spans="1:2" x14ac:dyDescent="0.25">
      <c r="A18337" t="s">
        <v>33179</v>
      </c>
      <c r="B18337" t="s">
        <v>33180</v>
      </c>
    </row>
    <row r="18338" spans="1:2" x14ac:dyDescent="0.25">
      <c r="A18338" t="s">
        <v>33181</v>
      </c>
      <c r="B18338" t="s">
        <v>33182</v>
      </c>
    </row>
    <row r="18339" spans="1:2" x14ac:dyDescent="0.25">
      <c r="A18339" t="s">
        <v>33183</v>
      </c>
      <c r="B18339" t="s">
        <v>33184</v>
      </c>
    </row>
    <row r="18340" spans="1:2" x14ac:dyDescent="0.25">
      <c r="A18340" t="s">
        <v>33164</v>
      </c>
      <c r="B18340" t="s">
        <v>2570</v>
      </c>
    </row>
    <row r="18341" spans="1:2" x14ac:dyDescent="0.25">
      <c r="A18341" t="s">
        <v>33165</v>
      </c>
      <c r="B18341" t="s">
        <v>33166</v>
      </c>
    </row>
    <row r="18342" spans="1:2" x14ac:dyDescent="0.25">
      <c r="A18342" t="s">
        <v>33167</v>
      </c>
      <c r="B18342" t="s">
        <v>33168</v>
      </c>
    </row>
    <row r="18343" spans="1:2" x14ac:dyDescent="0.25">
      <c r="A18343" t="s">
        <v>33169</v>
      </c>
      <c r="B18343" t="s">
        <v>19626</v>
      </c>
    </row>
    <row r="18344" spans="1:2" x14ac:dyDescent="0.25">
      <c r="A18344" t="s">
        <v>33170</v>
      </c>
      <c r="B18344" t="s">
        <v>2570</v>
      </c>
    </row>
    <row r="18345" spans="1:2" x14ac:dyDescent="0.25">
      <c r="A18345" t="s">
        <v>33171</v>
      </c>
      <c r="B18345" t="s">
        <v>33172</v>
      </c>
    </row>
    <row r="18346" spans="1:2" x14ac:dyDescent="0.25">
      <c r="A18346" t="s">
        <v>33173</v>
      </c>
      <c r="B18346" t="s">
        <v>33174</v>
      </c>
    </row>
    <row r="18347" spans="1:2" x14ac:dyDescent="0.25">
      <c r="A18347" t="s">
        <v>33175</v>
      </c>
      <c r="B18347" t="s">
        <v>33176</v>
      </c>
    </row>
    <row r="18348" spans="1:2" x14ac:dyDescent="0.25">
      <c r="A18348" t="s">
        <v>33185</v>
      </c>
      <c r="B18348" t="s">
        <v>33186</v>
      </c>
    </row>
    <row r="18349" spans="1:2" x14ac:dyDescent="0.25">
      <c r="A18349" t="s">
        <v>33464</v>
      </c>
      <c r="B18349" t="s">
        <v>33465</v>
      </c>
    </row>
    <row r="18350" spans="1:2" x14ac:dyDescent="0.25">
      <c r="A18350" t="s">
        <v>33466</v>
      </c>
      <c r="B18350" t="s">
        <v>33467</v>
      </c>
    </row>
    <row r="18351" spans="1:2" x14ac:dyDescent="0.25">
      <c r="A18351" t="s">
        <v>33468</v>
      </c>
      <c r="B18351" t="s">
        <v>33469</v>
      </c>
    </row>
    <row r="18352" spans="1:2" x14ac:dyDescent="0.25">
      <c r="A18352" t="s">
        <v>33470</v>
      </c>
      <c r="B18352" t="s">
        <v>33471</v>
      </c>
    </row>
    <row r="18353" spans="1:2" x14ac:dyDescent="0.25">
      <c r="A18353" t="s">
        <v>33189</v>
      </c>
      <c r="B18353" t="s">
        <v>5230</v>
      </c>
    </row>
    <row r="18354" spans="1:2" x14ac:dyDescent="0.25">
      <c r="A18354" t="s">
        <v>33190</v>
      </c>
      <c r="B18354" t="s">
        <v>33191</v>
      </c>
    </row>
    <row r="18355" spans="1:2" x14ac:dyDescent="0.25">
      <c r="A18355" t="s">
        <v>33192</v>
      </c>
      <c r="B18355" t="s">
        <v>3713</v>
      </c>
    </row>
    <row r="18356" spans="1:2" x14ac:dyDescent="0.25">
      <c r="A18356" t="s">
        <v>33193</v>
      </c>
      <c r="B18356" t="s">
        <v>33194</v>
      </c>
    </row>
    <row r="18357" spans="1:2" x14ac:dyDescent="0.25">
      <c r="A18357" t="s">
        <v>33195</v>
      </c>
      <c r="B18357" t="s">
        <v>7514</v>
      </c>
    </row>
    <row r="18358" spans="1:2" x14ac:dyDescent="0.25">
      <c r="A18358" t="s">
        <v>33196</v>
      </c>
      <c r="B18358" t="s">
        <v>33197</v>
      </c>
    </row>
    <row r="18359" spans="1:2" x14ac:dyDescent="0.25">
      <c r="A18359" t="s">
        <v>33198</v>
      </c>
      <c r="B18359" t="s">
        <v>19684</v>
      </c>
    </row>
    <row r="18360" spans="1:2" x14ac:dyDescent="0.25">
      <c r="A18360" t="s">
        <v>33199</v>
      </c>
      <c r="B18360" t="s">
        <v>5284</v>
      </c>
    </row>
    <row r="18361" spans="1:2" x14ac:dyDescent="0.25">
      <c r="A18361" t="s">
        <v>33200</v>
      </c>
      <c r="B18361" t="s">
        <v>33201</v>
      </c>
    </row>
    <row r="18362" spans="1:2" x14ac:dyDescent="0.25">
      <c r="A18362" t="s">
        <v>33202</v>
      </c>
      <c r="B18362" t="s">
        <v>5392</v>
      </c>
    </row>
    <row r="18363" spans="1:2" x14ac:dyDescent="0.25">
      <c r="A18363" t="s">
        <v>33206</v>
      </c>
      <c r="B18363" t="s">
        <v>33207</v>
      </c>
    </row>
    <row r="18364" spans="1:2" x14ac:dyDescent="0.25">
      <c r="A18364" t="s">
        <v>33203</v>
      </c>
      <c r="B18364" t="s">
        <v>28675</v>
      </c>
    </row>
    <row r="18365" spans="1:2" x14ac:dyDescent="0.25">
      <c r="A18365" t="s">
        <v>33204</v>
      </c>
      <c r="B18365" t="s">
        <v>28675</v>
      </c>
    </row>
    <row r="18366" spans="1:2" x14ac:dyDescent="0.25">
      <c r="A18366" t="s">
        <v>33205</v>
      </c>
      <c r="B18366" t="s">
        <v>14620</v>
      </c>
    </row>
    <row r="18367" spans="1:2" x14ac:dyDescent="0.25">
      <c r="A18367" t="s">
        <v>33208</v>
      </c>
      <c r="B18367" t="s">
        <v>10563</v>
      </c>
    </row>
    <row r="18368" spans="1:2" x14ac:dyDescent="0.25">
      <c r="A18368" t="s">
        <v>33209</v>
      </c>
      <c r="B18368" t="s">
        <v>10314</v>
      </c>
    </row>
    <row r="18369" spans="1:2" x14ac:dyDescent="0.25">
      <c r="A18369" t="s">
        <v>33210</v>
      </c>
      <c r="B18369" t="s">
        <v>5838</v>
      </c>
    </row>
    <row r="18370" spans="1:2" x14ac:dyDescent="0.25">
      <c r="A18370" t="s">
        <v>33211</v>
      </c>
      <c r="B18370" t="s">
        <v>33212</v>
      </c>
    </row>
    <row r="18371" spans="1:2" x14ac:dyDescent="0.25">
      <c r="A18371" t="s">
        <v>33213</v>
      </c>
      <c r="B18371" t="s">
        <v>33214</v>
      </c>
    </row>
    <row r="18372" spans="1:2" x14ac:dyDescent="0.25">
      <c r="A18372" t="s">
        <v>33215</v>
      </c>
      <c r="B18372" t="s">
        <v>18580</v>
      </c>
    </row>
    <row r="18373" spans="1:2" x14ac:dyDescent="0.25">
      <c r="A18373" t="s">
        <v>33216</v>
      </c>
      <c r="B18373" t="s">
        <v>10189</v>
      </c>
    </row>
    <row r="18374" spans="1:2" x14ac:dyDescent="0.25">
      <c r="A18374" t="s">
        <v>33217</v>
      </c>
      <c r="B18374" t="s">
        <v>33218</v>
      </c>
    </row>
    <row r="18375" spans="1:2" x14ac:dyDescent="0.25">
      <c r="A18375" t="s">
        <v>33219</v>
      </c>
      <c r="B18375" t="s">
        <v>3580</v>
      </c>
    </row>
    <row r="18376" spans="1:2" x14ac:dyDescent="0.25">
      <c r="A18376" t="s">
        <v>33220</v>
      </c>
      <c r="B18376" t="s">
        <v>33221</v>
      </c>
    </row>
    <row r="18377" spans="1:2" x14ac:dyDescent="0.25">
      <c r="A18377" t="s">
        <v>33222</v>
      </c>
      <c r="B18377" t="s">
        <v>30501</v>
      </c>
    </row>
    <row r="18378" spans="1:2" x14ac:dyDescent="0.25">
      <c r="A18378" t="s">
        <v>33223</v>
      </c>
      <c r="B18378" t="s">
        <v>4871</v>
      </c>
    </row>
    <row r="18379" spans="1:2" x14ac:dyDescent="0.25">
      <c r="A18379" t="s">
        <v>33224</v>
      </c>
      <c r="B18379" t="s">
        <v>33225</v>
      </c>
    </row>
    <row r="18380" spans="1:2" x14ac:dyDescent="0.25">
      <c r="A18380" t="s">
        <v>33226</v>
      </c>
      <c r="B18380" t="s">
        <v>33227</v>
      </c>
    </row>
    <row r="18381" spans="1:2" x14ac:dyDescent="0.25">
      <c r="A18381" t="s">
        <v>33228</v>
      </c>
      <c r="B18381" t="s">
        <v>19390</v>
      </c>
    </row>
    <row r="18382" spans="1:2" x14ac:dyDescent="0.25">
      <c r="A18382" t="s">
        <v>33229</v>
      </c>
      <c r="B18382" t="s">
        <v>33230</v>
      </c>
    </row>
    <row r="18383" spans="1:2" x14ac:dyDescent="0.25">
      <c r="A18383" t="s">
        <v>33231</v>
      </c>
      <c r="B18383" t="s">
        <v>33232</v>
      </c>
    </row>
    <row r="18384" spans="1:2" x14ac:dyDescent="0.25">
      <c r="A18384" t="s">
        <v>33233</v>
      </c>
      <c r="B18384" t="s">
        <v>2765</v>
      </c>
    </row>
    <row r="18385" spans="1:2" x14ac:dyDescent="0.25">
      <c r="A18385" t="s">
        <v>33234</v>
      </c>
      <c r="B18385" t="s">
        <v>2765</v>
      </c>
    </row>
    <row r="18386" spans="1:2" x14ac:dyDescent="0.25">
      <c r="A18386" t="s">
        <v>33235</v>
      </c>
      <c r="B18386" t="s">
        <v>2020</v>
      </c>
    </row>
    <row r="18387" spans="1:2" x14ac:dyDescent="0.25">
      <c r="A18387" t="s">
        <v>33236</v>
      </c>
      <c r="B18387" t="s">
        <v>12756</v>
      </c>
    </row>
    <row r="18388" spans="1:2" x14ac:dyDescent="0.25">
      <c r="A18388" t="s">
        <v>33237</v>
      </c>
      <c r="B18388" t="s">
        <v>33238</v>
      </c>
    </row>
    <row r="18389" spans="1:2" x14ac:dyDescent="0.25">
      <c r="A18389" t="s">
        <v>33239</v>
      </c>
      <c r="B18389" t="s">
        <v>33240</v>
      </c>
    </row>
    <row r="18390" spans="1:2" x14ac:dyDescent="0.25">
      <c r="A18390" t="s">
        <v>33241</v>
      </c>
      <c r="B18390" t="s">
        <v>5939</v>
      </c>
    </row>
    <row r="18391" spans="1:2" x14ac:dyDescent="0.25">
      <c r="A18391" t="s">
        <v>33242</v>
      </c>
      <c r="B18391" t="s">
        <v>33243</v>
      </c>
    </row>
    <row r="18392" spans="1:2" x14ac:dyDescent="0.25">
      <c r="A18392" t="s">
        <v>33244</v>
      </c>
      <c r="B18392" t="s">
        <v>2649</v>
      </c>
    </row>
    <row r="18393" spans="1:2" x14ac:dyDescent="0.25">
      <c r="A18393" t="s">
        <v>33245</v>
      </c>
      <c r="B18393" t="s">
        <v>33246</v>
      </c>
    </row>
    <row r="18394" spans="1:2" x14ac:dyDescent="0.25">
      <c r="A18394" t="s">
        <v>33247</v>
      </c>
      <c r="B18394" t="s">
        <v>5348</v>
      </c>
    </row>
    <row r="18395" spans="1:2" x14ac:dyDescent="0.25">
      <c r="A18395" t="s">
        <v>33248</v>
      </c>
      <c r="B18395" t="s">
        <v>33249</v>
      </c>
    </row>
    <row r="18396" spans="1:2" x14ac:dyDescent="0.25">
      <c r="A18396" t="s">
        <v>33250</v>
      </c>
      <c r="B18396" t="s">
        <v>16986</v>
      </c>
    </row>
    <row r="18397" spans="1:2" x14ac:dyDescent="0.25">
      <c r="A18397" t="s">
        <v>33251</v>
      </c>
      <c r="B18397" t="s">
        <v>9282</v>
      </c>
    </row>
    <row r="18398" spans="1:2" x14ac:dyDescent="0.25">
      <c r="A18398" t="s">
        <v>33252</v>
      </c>
      <c r="B18398" t="s">
        <v>33253</v>
      </c>
    </row>
    <row r="18399" spans="1:2" x14ac:dyDescent="0.25">
      <c r="A18399" t="s">
        <v>33254</v>
      </c>
      <c r="B18399" t="s">
        <v>8186</v>
      </c>
    </row>
    <row r="18400" spans="1:2" x14ac:dyDescent="0.25">
      <c r="A18400" t="s">
        <v>33255</v>
      </c>
      <c r="B18400" t="s">
        <v>33256</v>
      </c>
    </row>
    <row r="18401" spans="1:2" x14ac:dyDescent="0.25">
      <c r="A18401" t="s">
        <v>33257</v>
      </c>
      <c r="B18401" t="s">
        <v>20482</v>
      </c>
    </row>
    <row r="18402" spans="1:2" x14ac:dyDescent="0.25">
      <c r="A18402" t="s">
        <v>33258</v>
      </c>
      <c r="B18402" t="s">
        <v>28047</v>
      </c>
    </row>
    <row r="18403" spans="1:2" x14ac:dyDescent="0.25">
      <c r="A18403" t="s">
        <v>33259</v>
      </c>
      <c r="B18403" t="s">
        <v>33260</v>
      </c>
    </row>
    <row r="18404" spans="1:2" x14ac:dyDescent="0.25">
      <c r="A18404" t="s">
        <v>33261</v>
      </c>
      <c r="B18404" t="s">
        <v>33262</v>
      </c>
    </row>
    <row r="18405" spans="1:2" x14ac:dyDescent="0.25">
      <c r="A18405" t="s">
        <v>33263</v>
      </c>
      <c r="B18405" t="s">
        <v>33264</v>
      </c>
    </row>
    <row r="18406" spans="1:2" x14ac:dyDescent="0.25">
      <c r="A18406" t="s">
        <v>33265</v>
      </c>
      <c r="B18406" t="s">
        <v>2443</v>
      </c>
    </row>
    <row r="18407" spans="1:2" x14ac:dyDescent="0.25">
      <c r="A18407" t="s">
        <v>33266</v>
      </c>
      <c r="B18407" t="s">
        <v>33267</v>
      </c>
    </row>
    <row r="18408" spans="1:2" x14ac:dyDescent="0.25">
      <c r="A18408" t="s">
        <v>33268</v>
      </c>
      <c r="B18408" t="s">
        <v>33269</v>
      </c>
    </row>
    <row r="18409" spans="1:2" x14ac:dyDescent="0.25">
      <c r="A18409" t="s">
        <v>33270</v>
      </c>
      <c r="B18409" t="s">
        <v>31863</v>
      </c>
    </row>
    <row r="18410" spans="1:2" x14ac:dyDescent="0.25">
      <c r="A18410" t="s">
        <v>33271</v>
      </c>
      <c r="B18410" t="s">
        <v>33272</v>
      </c>
    </row>
    <row r="18411" spans="1:2" x14ac:dyDescent="0.25">
      <c r="A18411" t="s">
        <v>33273</v>
      </c>
      <c r="B18411" t="s">
        <v>15307</v>
      </c>
    </row>
    <row r="18412" spans="1:2" x14ac:dyDescent="0.25">
      <c r="A18412" t="s">
        <v>33274</v>
      </c>
      <c r="B18412" t="s">
        <v>2884</v>
      </c>
    </row>
    <row r="18413" spans="1:2" x14ac:dyDescent="0.25">
      <c r="A18413" t="s">
        <v>33275</v>
      </c>
      <c r="B18413" t="s">
        <v>33276</v>
      </c>
    </row>
    <row r="18414" spans="1:2" x14ac:dyDescent="0.25">
      <c r="A18414" t="s">
        <v>33277</v>
      </c>
      <c r="B18414" t="s">
        <v>2441</v>
      </c>
    </row>
    <row r="18415" spans="1:2" x14ac:dyDescent="0.25">
      <c r="A18415" t="s">
        <v>33278</v>
      </c>
      <c r="B18415" t="s">
        <v>33279</v>
      </c>
    </row>
    <row r="18416" spans="1:2" x14ac:dyDescent="0.25">
      <c r="A18416" t="s">
        <v>33280</v>
      </c>
      <c r="B18416" t="s">
        <v>33281</v>
      </c>
    </row>
    <row r="18417" spans="1:2" x14ac:dyDescent="0.25">
      <c r="A18417" t="s">
        <v>33282</v>
      </c>
      <c r="B18417" t="s">
        <v>33281</v>
      </c>
    </row>
    <row r="18418" spans="1:2" x14ac:dyDescent="0.25">
      <c r="A18418" t="s">
        <v>33283</v>
      </c>
      <c r="B18418" t="s">
        <v>33284</v>
      </c>
    </row>
    <row r="18419" spans="1:2" x14ac:dyDescent="0.25">
      <c r="A18419" t="s">
        <v>33285</v>
      </c>
      <c r="B18419" t="s">
        <v>8513</v>
      </c>
    </row>
    <row r="18420" spans="1:2" x14ac:dyDescent="0.25">
      <c r="A18420" t="s">
        <v>33286</v>
      </c>
      <c r="B18420" t="s">
        <v>33287</v>
      </c>
    </row>
    <row r="18421" spans="1:2" x14ac:dyDescent="0.25">
      <c r="A18421" t="s">
        <v>33288</v>
      </c>
      <c r="B18421" t="s">
        <v>33289</v>
      </c>
    </row>
    <row r="18422" spans="1:2" x14ac:dyDescent="0.25">
      <c r="A18422" t="s">
        <v>33290</v>
      </c>
      <c r="B18422" t="s">
        <v>33291</v>
      </c>
    </row>
    <row r="18423" spans="1:2" x14ac:dyDescent="0.25">
      <c r="A18423" t="s">
        <v>33292</v>
      </c>
      <c r="B18423" t="s">
        <v>3137</v>
      </c>
    </row>
    <row r="18424" spans="1:2" x14ac:dyDescent="0.25">
      <c r="A18424" t="s">
        <v>33293</v>
      </c>
      <c r="B18424" t="s">
        <v>33294</v>
      </c>
    </row>
    <row r="18425" spans="1:2" x14ac:dyDescent="0.25">
      <c r="A18425" t="s">
        <v>33295</v>
      </c>
      <c r="B18425" t="s">
        <v>33296</v>
      </c>
    </row>
    <row r="18426" spans="1:2" x14ac:dyDescent="0.25">
      <c r="A18426" t="s">
        <v>33297</v>
      </c>
      <c r="B18426" t="s">
        <v>33298</v>
      </c>
    </row>
    <row r="18427" spans="1:2" x14ac:dyDescent="0.25">
      <c r="A18427" t="s">
        <v>33299</v>
      </c>
      <c r="B18427" t="s">
        <v>3005</v>
      </c>
    </row>
    <row r="18428" spans="1:2" x14ac:dyDescent="0.25">
      <c r="A18428" t="s">
        <v>33300</v>
      </c>
      <c r="B18428" t="s">
        <v>15734</v>
      </c>
    </row>
    <row r="18429" spans="1:2" x14ac:dyDescent="0.25">
      <c r="A18429" t="s">
        <v>33301</v>
      </c>
      <c r="B18429" t="s">
        <v>24107</v>
      </c>
    </row>
    <row r="18430" spans="1:2" x14ac:dyDescent="0.25">
      <c r="A18430" t="s">
        <v>33302</v>
      </c>
      <c r="B18430" t="s">
        <v>10189</v>
      </c>
    </row>
    <row r="18431" spans="1:2" x14ac:dyDescent="0.25">
      <c r="A18431" t="s">
        <v>33303</v>
      </c>
      <c r="B18431" t="s">
        <v>3131</v>
      </c>
    </row>
    <row r="18432" spans="1:2" x14ac:dyDescent="0.25">
      <c r="A18432" t="s">
        <v>33304</v>
      </c>
      <c r="B18432" t="s">
        <v>33305</v>
      </c>
    </row>
    <row r="18433" spans="1:2" x14ac:dyDescent="0.25">
      <c r="A18433" t="s">
        <v>33306</v>
      </c>
      <c r="B18433" t="s">
        <v>33307</v>
      </c>
    </row>
    <row r="18434" spans="1:2" x14ac:dyDescent="0.25">
      <c r="A18434" t="s">
        <v>33308</v>
      </c>
      <c r="B18434" t="s">
        <v>13484</v>
      </c>
    </row>
    <row r="18435" spans="1:2" x14ac:dyDescent="0.25">
      <c r="A18435" t="s">
        <v>33309</v>
      </c>
      <c r="B18435" t="s">
        <v>18867</v>
      </c>
    </row>
    <row r="18436" spans="1:2" x14ac:dyDescent="0.25">
      <c r="A18436" t="s">
        <v>33310</v>
      </c>
      <c r="B18436" t="s">
        <v>33311</v>
      </c>
    </row>
    <row r="18437" spans="1:2" x14ac:dyDescent="0.25">
      <c r="A18437" t="s">
        <v>33312</v>
      </c>
      <c r="B18437" t="s">
        <v>33313</v>
      </c>
    </row>
    <row r="18438" spans="1:2" x14ac:dyDescent="0.25">
      <c r="A18438" t="s">
        <v>33314</v>
      </c>
      <c r="B18438" t="s">
        <v>33315</v>
      </c>
    </row>
    <row r="18439" spans="1:2" x14ac:dyDescent="0.25">
      <c r="A18439" t="s">
        <v>33316</v>
      </c>
      <c r="B18439" t="s">
        <v>21577</v>
      </c>
    </row>
    <row r="18440" spans="1:2" x14ac:dyDescent="0.25">
      <c r="A18440" t="s">
        <v>33317</v>
      </c>
      <c r="B18440" t="s">
        <v>33318</v>
      </c>
    </row>
    <row r="18441" spans="1:2" x14ac:dyDescent="0.25">
      <c r="A18441" t="s">
        <v>33319</v>
      </c>
      <c r="B18441" t="s">
        <v>2010</v>
      </c>
    </row>
    <row r="18442" spans="1:2" x14ac:dyDescent="0.25">
      <c r="A18442" t="s">
        <v>33320</v>
      </c>
      <c r="B18442" t="s">
        <v>33321</v>
      </c>
    </row>
    <row r="18443" spans="1:2" x14ac:dyDescent="0.25">
      <c r="A18443" t="s">
        <v>33322</v>
      </c>
      <c r="B18443" t="s">
        <v>33323</v>
      </c>
    </row>
    <row r="18444" spans="1:2" x14ac:dyDescent="0.25">
      <c r="A18444" t="s">
        <v>33324</v>
      </c>
      <c r="B18444" t="s">
        <v>9189</v>
      </c>
    </row>
    <row r="18445" spans="1:2" x14ac:dyDescent="0.25">
      <c r="A18445" t="s">
        <v>33325</v>
      </c>
      <c r="B18445" t="s">
        <v>33326</v>
      </c>
    </row>
    <row r="18446" spans="1:2" x14ac:dyDescent="0.25">
      <c r="A18446" t="s">
        <v>33327</v>
      </c>
      <c r="B18446" t="s">
        <v>33328</v>
      </c>
    </row>
    <row r="18447" spans="1:2" x14ac:dyDescent="0.25">
      <c r="A18447" t="s">
        <v>33329</v>
      </c>
      <c r="B18447" t="s">
        <v>8531</v>
      </c>
    </row>
    <row r="18448" spans="1:2" x14ac:dyDescent="0.25">
      <c r="A18448" t="s">
        <v>33330</v>
      </c>
      <c r="B18448" t="s">
        <v>3880</v>
      </c>
    </row>
    <row r="18449" spans="1:2" x14ac:dyDescent="0.25">
      <c r="A18449" t="s">
        <v>33331</v>
      </c>
      <c r="B18449" t="s">
        <v>2376</v>
      </c>
    </row>
    <row r="18450" spans="1:2" x14ac:dyDescent="0.25">
      <c r="A18450" t="s">
        <v>33332</v>
      </c>
      <c r="B18450" t="s">
        <v>2324</v>
      </c>
    </row>
    <row r="18451" spans="1:2" x14ac:dyDescent="0.25">
      <c r="A18451" t="s">
        <v>33333</v>
      </c>
      <c r="B18451" t="s">
        <v>33334</v>
      </c>
    </row>
    <row r="18452" spans="1:2" x14ac:dyDescent="0.25">
      <c r="A18452" t="s">
        <v>33335</v>
      </c>
      <c r="B18452" t="s">
        <v>33336</v>
      </c>
    </row>
    <row r="18453" spans="1:2" x14ac:dyDescent="0.25">
      <c r="A18453" t="s">
        <v>33337</v>
      </c>
      <c r="B18453" t="s">
        <v>33338</v>
      </c>
    </row>
    <row r="18454" spans="1:2" x14ac:dyDescent="0.25">
      <c r="A18454" t="s">
        <v>33339</v>
      </c>
      <c r="B18454" t="s">
        <v>33340</v>
      </c>
    </row>
    <row r="18455" spans="1:2" x14ac:dyDescent="0.25">
      <c r="A18455" t="s">
        <v>33341</v>
      </c>
      <c r="B18455" t="s">
        <v>2587</v>
      </c>
    </row>
    <row r="18456" spans="1:2" x14ac:dyDescent="0.25">
      <c r="A18456" t="s">
        <v>33342</v>
      </c>
      <c r="B18456" t="s">
        <v>5801</v>
      </c>
    </row>
    <row r="18457" spans="1:2" x14ac:dyDescent="0.25">
      <c r="A18457" t="s">
        <v>33343</v>
      </c>
      <c r="B18457" t="s">
        <v>33344</v>
      </c>
    </row>
    <row r="18458" spans="1:2" x14ac:dyDescent="0.25">
      <c r="A18458" t="s">
        <v>33345</v>
      </c>
      <c r="B18458" t="s">
        <v>3071</v>
      </c>
    </row>
    <row r="18459" spans="1:2" x14ac:dyDescent="0.25">
      <c r="A18459" t="s">
        <v>33346</v>
      </c>
      <c r="B18459" t="s">
        <v>33347</v>
      </c>
    </row>
    <row r="18460" spans="1:2" x14ac:dyDescent="0.25">
      <c r="A18460" t="s">
        <v>33348</v>
      </c>
      <c r="B18460" t="s">
        <v>33349</v>
      </c>
    </row>
    <row r="18461" spans="1:2" x14ac:dyDescent="0.25">
      <c r="A18461" t="s">
        <v>33350</v>
      </c>
      <c r="B18461" t="s">
        <v>20679</v>
      </c>
    </row>
    <row r="18462" spans="1:2" x14ac:dyDescent="0.25">
      <c r="A18462" t="s">
        <v>33351</v>
      </c>
      <c r="B18462" t="s">
        <v>33352</v>
      </c>
    </row>
    <row r="18463" spans="1:2" x14ac:dyDescent="0.25">
      <c r="A18463" t="s">
        <v>33353</v>
      </c>
      <c r="B18463" t="s">
        <v>10856</v>
      </c>
    </row>
    <row r="18464" spans="1:2" x14ac:dyDescent="0.25">
      <c r="A18464" t="s">
        <v>33354</v>
      </c>
      <c r="B18464" t="s">
        <v>2878</v>
      </c>
    </row>
    <row r="18465" spans="1:2" x14ac:dyDescent="0.25">
      <c r="A18465" t="s">
        <v>33355</v>
      </c>
      <c r="B18465" t="s">
        <v>15721</v>
      </c>
    </row>
    <row r="18466" spans="1:2" x14ac:dyDescent="0.25">
      <c r="A18466" t="s">
        <v>33356</v>
      </c>
      <c r="B18466" t="s">
        <v>33357</v>
      </c>
    </row>
    <row r="18467" spans="1:2" x14ac:dyDescent="0.25">
      <c r="A18467" t="s">
        <v>33358</v>
      </c>
      <c r="B18467" t="s">
        <v>5582</v>
      </c>
    </row>
    <row r="18468" spans="1:2" x14ac:dyDescent="0.25">
      <c r="A18468" t="s">
        <v>33359</v>
      </c>
      <c r="B18468" t="s">
        <v>13353</v>
      </c>
    </row>
    <row r="18469" spans="1:2" x14ac:dyDescent="0.25">
      <c r="A18469" t="s">
        <v>33360</v>
      </c>
      <c r="B18469" t="s">
        <v>3768</v>
      </c>
    </row>
    <row r="18470" spans="1:2" x14ac:dyDescent="0.25">
      <c r="A18470" t="s">
        <v>33361</v>
      </c>
      <c r="B18470" t="s">
        <v>33362</v>
      </c>
    </row>
    <row r="18471" spans="1:2" x14ac:dyDescent="0.25">
      <c r="A18471" t="s">
        <v>33363</v>
      </c>
      <c r="B18471" t="s">
        <v>2431</v>
      </c>
    </row>
    <row r="18472" spans="1:2" x14ac:dyDescent="0.25">
      <c r="A18472" t="s">
        <v>33364</v>
      </c>
      <c r="B18472" t="s">
        <v>13383</v>
      </c>
    </row>
    <row r="18473" spans="1:2" x14ac:dyDescent="0.25">
      <c r="A18473" t="s">
        <v>33365</v>
      </c>
      <c r="B18473" t="s">
        <v>14641</v>
      </c>
    </row>
    <row r="18474" spans="1:2" x14ac:dyDescent="0.25">
      <c r="A18474" t="s">
        <v>33366</v>
      </c>
      <c r="B18474" t="s">
        <v>33367</v>
      </c>
    </row>
    <row r="18475" spans="1:2" x14ac:dyDescent="0.25">
      <c r="A18475" t="s">
        <v>33368</v>
      </c>
      <c r="B18475" t="s">
        <v>33369</v>
      </c>
    </row>
    <row r="18476" spans="1:2" x14ac:dyDescent="0.25">
      <c r="A18476" t="s">
        <v>33370</v>
      </c>
      <c r="B18476" t="s">
        <v>33371</v>
      </c>
    </row>
    <row r="18477" spans="1:2" x14ac:dyDescent="0.25">
      <c r="A18477" t="s">
        <v>33372</v>
      </c>
      <c r="B18477" t="s">
        <v>19696</v>
      </c>
    </row>
    <row r="18478" spans="1:2" x14ac:dyDescent="0.25">
      <c r="A18478" t="s">
        <v>33373</v>
      </c>
      <c r="B18478" t="s">
        <v>33374</v>
      </c>
    </row>
    <row r="18479" spans="1:2" x14ac:dyDescent="0.25">
      <c r="A18479" t="s">
        <v>33375</v>
      </c>
      <c r="B18479" t="s">
        <v>33376</v>
      </c>
    </row>
    <row r="18480" spans="1:2" x14ac:dyDescent="0.25">
      <c r="A18480" t="s">
        <v>33377</v>
      </c>
      <c r="B18480" t="s">
        <v>33378</v>
      </c>
    </row>
    <row r="18481" spans="1:2" x14ac:dyDescent="0.25">
      <c r="A18481" t="s">
        <v>33379</v>
      </c>
      <c r="B18481" t="s">
        <v>20083</v>
      </c>
    </row>
    <row r="18482" spans="1:2" x14ac:dyDescent="0.25">
      <c r="A18482" t="s">
        <v>33380</v>
      </c>
      <c r="B18482" t="s">
        <v>33381</v>
      </c>
    </row>
    <row r="18483" spans="1:2" x14ac:dyDescent="0.25">
      <c r="A18483" t="s">
        <v>33382</v>
      </c>
      <c r="B18483" t="s">
        <v>2232</v>
      </c>
    </row>
    <row r="18484" spans="1:2" x14ac:dyDescent="0.25">
      <c r="A18484" t="s">
        <v>33383</v>
      </c>
      <c r="B18484" t="s">
        <v>2532</v>
      </c>
    </row>
    <row r="18485" spans="1:2" x14ac:dyDescent="0.25">
      <c r="A18485" t="s">
        <v>33384</v>
      </c>
      <c r="B18485" t="s">
        <v>33385</v>
      </c>
    </row>
    <row r="18486" spans="1:2" x14ac:dyDescent="0.25">
      <c r="A18486" t="s">
        <v>33386</v>
      </c>
      <c r="B18486" t="s">
        <v>33387</v>
      </c>
    </row>
    <row r="18487" spans="1:2" x14ac:dyDescent="0.25">
      <c r="A18487" t="s">
        <v>33388</v>
      </c>
      <c r="B18487" t="s">
        <v>2002</v>
      </c>
    </row>
    <row r="18488" spans="1:2" x14ac:dyDescent="0.25">
      <c r="A18488" t="s">
        <v>33389</v>
      </c>
      <c r="B18488" t="s">
        <v>33390</v>
      </c>
    </row>
    <row r="18489" spans="1:2" x14ac:dyDescent="0.25">
      <c r="A18489" t="s">
        <v>33391</v>
      </c>
      <c r="B18489" t="s">
        <v>33392</v>
      </c>
    </row>
    <row r="18490" spans="1:2" x14ac:dyDescent="0.25">
      <c r="A18490" t="s">
        <v>33393</v>
      </c>
      <c r="B18490" t="s">
        <v>20622</v>
      </c>
    </row>
    <row r="18491" spans="1:2" x14ac:dyDescent="0.25">
      <c r="A18491" t="s">
        <v>33394</v>
      </c>
      <c r="B18491" t="s">
        <v>33395</v>
      </c>
    </row>
    <row r="18492" spans="1:2" x14ac:dyDescent="0.25">
      <c r="A18492" t="s">
        <v>33396</v>
      </c>
      <c r="B18492" t="s">
        <v>31411</v>
      </c>
    </row>
    <row r="18493" spans="1:2" x14ac:dyDescent="0.25">
      <c r="A18493" t="s">
        <v>33397</v>
      </c>
      <c r="B18493" t="s">
        <v>29060</v>
      </c>
    </row>
    <row r="18494" spans="1:2" x14ac:dyDescent="0.25">
      <c r="A18494" t="s">
        <v>33398</v>
      </c>
      <c r="B18494" t="s">
        <v>33399</v>
      </c>
    </row>
    <row r="18495" spans="1:2" x14ac:dyDescent="0.25">
      <c r="A18495" t="s">
        <v>33400</v>
      </c>
      <c r="B18495" t="s">
        <v>33401</v>
      </c>
    </row>
    <row r="18496" spans="1:2" x14ac:dyDescent="0.25">
      <c r="A18496" t="s">
        <v>33402</v>
      </c>
      <c r="B18496" t="s">
        <v>33403</v>
      </c>
    </row>
    <row r="18497" spans="1:2" x14ac:dyDescent="0.25">
      <c r="A18497" t="s">
        <v>33404</v>
      </c>
      <c r="B18497" t="s">
        <v>33405</v>
      </c>
    </row>
    <row r="18498" spans="1:2" x14ac:dyDescent="0.25">
      <c r="A18498" t="s">
        <v>33406</v>
      </c>
      <c r="B18498" t="s">
        <v>33407</v>
      </c>
    </row>
    <row r="18499" spans="1:2" x14ac:dyDescent="0.25">
      <c r="A18499" t="s">
        <v>33408</v>
      </c>
      <c r="B18499" t="s">
        <v>33409</v>
      </c>
    </row>
    <row r="18500" spans="1:2" x14ac:dyDescent="0.25">
      <c r="A18500" t="s">
        <v>33410</v>
      </c>
      <c r="B18500" t="s">
        <v>2691</v>
      </c>
    </row>
    <row r="18501" spans="1:2" x14ac:dyDescent="0.25">
      <c r="A18501" t="s">
        <v>33411</v>
      </c>
      <c r="B18501" t="s">
        <v>33412</v>
      </c>
    </row>
    <row r="18502" spans="1:2" x14ac:dyDescent="0.25">
      <c r="A18502" t="s">
        <v>33413</v>
      </c>
      <c r="B18502" t="s">
        <v>32176</v>
      </c>
    </row>
    <row r="18503" spans="1:2" x14ac:dyDescent="0.25">
      <c r="A18503" t="s">
        <v>33414</v>
      </c>
      <c r="B18503" t="s">
        <v>10594</v>
      </c>
    </row>
    <row r="18504" spans="1:2" x14ac:dyDescent="0.25">
      <c r="A18504" t="s">
        <v>33415</v>
      </c>
      <c r="B18504" t="s">
        <v>33416</v>
      </c>
    </row>
    <row r="18505" spans="1:2" x14ac:dyDescent="0.25">
      <c r="A18505" t="s">
        <v>33417</v>
      </c>
      <c r="B18505" t="s">
        <v>33418</v>
      </c>
    </row>
    <row r="18506" spans="1:2" x14ac:dyDescent="0.25">
      <c r="A18506" t="s">
        <v>33419</v>
      </c>
      <c r="B18506" t="s">
        <v>2938</v>
      </c>
    </row>
    <row r="18507" spans="1:2" x14ac:dyDescent="0.25">
      <c r="A18507" t="s">
        <v>33420</v>
      </c>
      <c r="B18507" t="s">
        <v>21420</v>
      </c>
    </row>
    <row r="18508" spans="1:2" x14ac:dyDescent="0.25">
      <c r="A18508" t="s">
        <v>33421</v>
      </c>
      <c r="B18508" t="s">
        <v>33422</v>
      </c>
    </row>
    <row r="18509" spans="1:2" x14ac:dyDescent="0.25">
      <c r="A18509" t="s">
        <v>33423</v>
      </c>
      <c r="B18509" t="s">
        <v>33424</v>
      </c>
    </row>
    <row r="18510" spans="1:2" x14ac:dyDescent="0.25">
      <c r="A18510" t="s">
        <v>33425</v>
      </c>
      <c r="B18510" t="s">
        <v>14618</v>
      </c>
    </row>
    <row r="18511" spans="1:2" x14ac:dyDescent="0.25">
      <c r="A18511" t="s">
        <v>33426</v>
      </c>
      <c r="B18511" t="s">
        <v>33427</v>
      </c>
    </row>
    <row r="18512" spans="1:2" x14ac:dyDescent="0.25">
      <c r="A18512" t="s">
        <v>33428</v>
      </c>
      <c r="B18512" t="s">
        <v>33315</v>
      </c>
    </row>
    <row r="18513" spans="1:2" x14ac:dyDescent="0.25">
      <c r="A18513" t="s">
        <v>33429</v>
      </c>
      <c r="B18513" t="s">
        <v>33430</v>
      </c>
    </row>
    <row r="18514" spans="1:2" x14ac:dyDescent="0.25">
      <c r="A18514" t="s">
        <v>33431</v>
      </c>
      <c r="B18514" t="s">
        <v>9559</v>
      </c>
    </row>
    <row r="18515" spans="1:2" x14ac:dyDescent="0.25">
      <c r="A18515" t="s">
        <v>33432</v>
      </c>
      <c r="B18515" t="s">
        <v>3477</v>
      </c>
    </row>
    <row r="18516" spans="1:2" x14ac:dyDescent="0.25">
      <c r="A18516" t="s">
        <v>33433</v>
      </c>
      <c r="B18516" t="s">
        <v>9145</v>
      </c>
    </row>
    <row r="18517" spans="1:2" x14ac:dyDescent="0.25">
      <c r="A18517" t="s">
        <v>33434</v>
      </c>
      <c r="B18517" t="s">
        <v>33435</v>
      </c>
    </row>
    <row r="18518" spans="1:2" x14ac:dyDescent="0.25">
      <c r="A18518" t="s">
        <v>33436</v>
      </c>
      <c r="B18518" t="s">
        <v>19729</v>
      </c>
    </row>
    <row r="18519" spans="1:2" x14ac:dyDescent="0.25">
      <c r="A18519" t="s">
        <v>33437</v>
      </c>
      <c r="B18519" t="s">
        <v>33438</v>
      </c>
    </row>
    <row r="18520" spans="1:2" x14ac:dyDescent="0.25">
      <c r="A18520" t="s">
        <v>33439</v>
      </c>
      <c r="B18520" t="s">
        <v>3175</v>
      </c>
    </row>
    <row r="18521" spans="1:2" x14ac:dyDescent="0.25">
      <c r="A18521" t="s">
        <v>33440</v>
      </c>
      <c r="B18521" t="s">
        <v>33441</v>
      </c>
    </row>
    <row r="18522" spans="1:2" x14ac:dyDescent="0.25">
      <c r="A18522" t="s">
        <v>33442</v>
      </c>
      <c r="B18522" t="s">
        <v>33443</v>
      </c>
    </row>
    <row r="18523" spans="1:2" x14ac:dyDescent="0.25">
      <c r="A18523" t="s">
        <v>33444</v>
      </c>
      <c r="B18523" t="s">
        <v>33445</v>
      </c>
    </row>
    <row r="18524" spans="1:2" x14ac:dyDescent="0.25">
      <c r="A18524" t="s">
        <v>33446</v>
      </c>
      <c r="B18524" t="s">
        <v>1746</v>
      </c>
    </row>
    <row r="18525" spans="1:2" x14ac:dyDescent="0.25">
      <c r="A18525" t="s">
        <v>33447</v>
      </c>
      <c r="B18525" t="s">
        <v>33448</v>
      </c>
    </row>
    <row r="18526" spans="1:2" x14ac:dyDescent="0.25">
      <c r="A18526" t="s">
        <v>33449</v>
      </c>
      <c r="B18526" t="s">
        <v>33450</v>
      </c>
    </row>
    <row r="18527" spans="1:2" x14ac:dyDescent="0.25">
      <c r="A18527" t="s">
        <v>33451</v>
      </c>
      <c r="B18527" t="s">
        <v>33452</v>
      </c>
    </row>
    <row r="18528" spans="1:2" x14ac:dyDescent="0.25">
      <c r="A18528" t="s">
        <v>33453</v>
      </c>
      <c r="B18528" t="s">
        <v>33454</v>
      </c>
    </row>
    <row r="18529" spans="1:2" x14ac:dyDescent="0.25">
      <c r="A18529" t="s">
        <v>33455</v>
      </c>
      <c r="B18529" t="s">
        <v>33456</v>
      </c>
    </row>
    <row r="18530" spans="1:2" x14ac:dyDescent="0.25">
      <c r="A18530" t="s">
        <v>33457</v>
      </c>
      <c r="B18530" t="s">
        <v>33458</v>
      </c>
    </row>
    <row r="18531" spans="1:2" x14ac:dyDescent="0.25">
      <c r="A18531" t="s">
        <v>33459</v>
      </c>
      <c r="B18531" t="s">
        <v>33460</v>
      </c>
    </row>
    <row r="18532" spans="1:2" x14ac:dyDescent="0.25">
      <c r="A18532" t="s">
        <v>33461</v>
      </c>
      <c r="B18532" t="s">
        <v>33460</v>
      </c>
    </row>
    <row r="18533" spans="1:2" x14ac:dyDescent="0.25">
      <c r="A18533" t="s">
        <v>33462</v>
      </c>
      <c r="B18533" t="s">
        <v>33463</v>
      </c>
    </row>
    <row r="18534" spans="1:2" x14ac:dyDescent="0.25">
      <c r="A18534" t="s">
        <v>34369</v>
      </c>
      <c r="B18534" t="s">
        <v>17828</v>
      </c>
    </row>
    <row r="18535" spans="1:2" x14ac:dyDescent="0.25">
      <c r="A18535" t="s">
        <v>34370</v>
      </c>
      <c r="B18535" t="s">
        <v>34371</v>
      </c>
    </row>
    <row r="18536" spans="1:2" x14ac:dyDescent="0.25">
      <c r="A18536" t="s">
        <v>34372</v>
      </c>
      <c r="B18536" t="s">
        <v>34373</v>
      </c>
    </row>
    <row r="18537" spans="1:2" x14ac:dyDescent="0.25">
      <c r="A18537" t="s">
        <v>34374</v>
      </c>
      <c r="B18537" t="s">
        <v>34375</v>
      </c>
    </row>
    <row r="18538" spans="1:2" x14ac:dyDescent="0.25">
      <c r="A18538" t="s">
        <v>33472</v>
      </c>
      <c r="B18538" t="s">
        <v>2312</v>
      </c>
    </row>
    <row r="18539" spans="1:2" x14ac:dyDescent="0.25">
      <c r="A18539" t="s">
        <v>33473</v>
      </c>
      <c r="B18539" t="s">
        <v>3184</v>
      </c>
    </row>
    <row r="18540" spans="1:2" x14ac:dyDescent="0.25">
      <c r="A18540" t="s">
        <v>33474</v>
      </c>
      <c r="B18540" t="s">
        <v>40602</v>
      </c>
    </row>
    <row r="18541" spans="1:2" x14ac:dyDescent="0.25">
      <c r="A18541" t="s">
        <v>33475</v>
      </c>
      <c r="B18541" t="s">
        <v>15000</v>
      </c>
    </row>
    <row r="18542" spans="1:2" x14ac:dyDescent="0.25">
      <c r="A18542" t="s">
        <v>33476</v>
      </c>
      <c r="B18542" t="s">
        <v>33009</v>
      </c>
    </row>
    <row r="18543" spans="1:2" x14ac:dyDescent="0.25">
      <c r="A18543" t="s">
        <v>33477</v>
      </c>
      <c r="B18543" t="s">
        <v>33478</v>
      </c>
    </row>
    <row r="18544" spans="1:2" x14ac:dyDescent="0.25">
      <c r="A18544" t="s">
        <v>33479</v>
      </c>
      <c r="B18544" t="s">
        <v>33480</v>
      </c>
    </row>
    <row r="18545" spans="1:2" x14ac:dyDescent="0.25">
      <c r="A18545" t="s">
        <v>33481</v>
      </c>
      <c r="B18545" t="s">
        <v>33482</v>
      </c>
    </row>
    <row r="18546" spans="1:2" x14ac:dyDescent="0.25">
      <c r="A18546" t="s">
        <v>33487</v>
      </c>
      <c r="B18546" t="s">
        <v>40603</v>
      </c>
    </row>
    <row r="18547" spans="1:2" x14ac:dyDescent="0.25">
      <c r="A18547" t="s">
        <v>33483</v>
      </c>
      <c r="B18547" t="s">
        <v>10232</v>
      </c>
    </row>
    <row r="18548" spans="1:2" x14ac:dyDescent="0.25">
      <c r="A18548" t="s">
        <v>33484</v>
      </c>
      <c r="B18548" t="s">
        <v>12085</v>
      </c>
    </row>
    <row r="18549" spans="1:2" x14ac:dyDescent="0.25">
      <c r="A18549" t="s">
        <v>33485</v>
      </c>
      <c r="B18549" t="s">
        <v>33486</v>
      </c>
    </row>
    <row r="18550" spans="1:2" x14ac:dyDescent="0.25">
      <c r="A18550" t="s">
        <v>33488</v>
      </c>
      <c r="B18550" t="s">
        <v>2703</v>
      </c>
    </row>
    <row r="18551" spans="1:2" x14ac:dyDescent="0.25">
      <c r="A18551" t="s">
        <v>33489</v>
      </c>
      <c r="B18551" t="s">
        <v>2657</v>
      </c>
    </row>
    <row r="18552" spans="1:2" x14ac:dyDescent="0.25">
      <c r="A18552" t="s">
        <v>33490</v>
      </c>
      <c r="B18552" t="s">
        <v>33491</v>
      </c>
    </row>
    <row r="18553" spans="1:2" x14ac:dyDescent="0.25">
      <c r="A18553" t="s">
        <v>33492</v>
      </c>
      <c r="B18553" t="s">
        <v>33493</v>
      </c>
    </row>
    <row r="18554" spans="1:2" x14ac:dyDescent="0.25">
      <c r="A18554" t="s">
        <v>33494</v>
      </c>
      <c r="B18554" t="s">
        <v>33495</v>
      </c>
    </row>
    <row r="18555" spans="1:2" x14ac:dyDescent="0.25">
      <c r="A18555" t="s">
        <v>33496</v>
      </c>
      <c r="B18555" t="s">
        <v>14518</v>
      </c>
    </row>
    <row r="18556" spans="1:2" x14ac:dyDescent="0.25">
      <c r="A18556" t="s">
        <v>33497</v>
      </c>
      <c r="B18556" t="s">
        <v>33498</v>
      </c>
    </row>
    <row r="18557" spans="1:2" x14ac:dyDescent="0.25">
      <c r="A18557" t="s">
        <v>33511</v>
      </c>
      <c r="B18557" t="s">
        <v>33512</v>
      </c>
    </row>
    <row r="18558" spans="1:2" x14ac:dyDescent="0.25">
      <c r="A18558" t="s">
        <v>33499</v>
      </c>
      <c r="B18558" t="s">
        <v>1929</v>
      </c>
    </row>
    <row r="18559" spans="1:2" x14ac:dyDescent="0.25">
      <c r="A18559" t="s">
        <v>33500</v>
      </c>
      <c r="B18559" t="s">
        <v>33501</v>
      </c>
    </row>
    <row r="18560" spans="1:2" x14ac:dyDescent="0.25">
      <c r="A18560" t="s">
        <v>33502</v>
      </c>
      <c r="B18560" t="s">
        <v>11699</v>
      </c>
    </row>
    <row r="18561" spans="1:2" x14ac:dyDescent="0.25">
      <c r="A18561" t="s">
        <v>33503</v>
      </c>
      <c r="B18561" t="s">
        <v>33504</v>
      </c>
    </row>
    <row r="18562" spans="1:2" x14ac:dyDescent="0.25">
      <c r="A18562" t="s">
        <v>33505</v>
      </c>
      <c r="B18562" t="s">
        <v>2071</v>
      </c>
    </row>
    <row r="18563" spans="1:2" x14ac:dyDescent="0.25">
      <c r="A18563" t="s">
        <v>33506</v>
      </c>
      <c r="B18563" t="s">
        <v>15616</v>
      </c>
    </row>
    <row r="18564" spans="1:2" x14ac:dyDescent="0.25">
      <c r="A18564" t="s">
        <v>33507</v>
      </c>
      <c r="B18564" t="s">
        <v>33508</v>
      </c>
    </row>
    <row r="18565" spans="1:2" x14ac:dyDescent="0.25">
      <c r="A18565" t="s">
        <v>33509</v>
      </c>
      <c r="B18565" t="s">
        <v>33510</v>
      </c>
    </row>
    <row r="18566" spans="1:2" x14ac:dyDescent="0.25">
      <c r="A18566" t="s">
        <v>33522</v>
      </c>
      <c r="B18566" t="s">
        <v>33523</v>
      </c>
    </row>
    <row r="18567" spans="1:2" x14ac:dyDescent="0.25">
      <c r="A18567" t="s">
        <v>33513</v>
      </c>
      <c r="B18567" t="s">
        <v>2740</v>
      </c>
    </row>
    <row r="18568" spans="1:2" x14ac:dyDescent="0.25">
      <c r="A18568" t="s">
        <v>33514</v>
      </c>
      <c r="B18568" t="s">
        <v>1935</v>
      </c>
    </row>
    <row r="18569" spans="1:2" x14ac:dyDescent="0.25">
      <c r="A18569" t="s">
        <v>33515</v>
      </c>
      <c r="B18569" t="s">
        <v>2875</v>
      </c>
    </row>
    <row r="18570" spans="1:2" x14ac:dyDescent="0.25">
      <c r="A18570" t="s">
        <v>33516</v>
      </c>
      <c r="B18570" t="s">
        <v>33517</v>
      </c>
    </row>
    <row r="18571" spans="1:2" x14ac:dyDescent="0.25">
      <c r="A18571" t="s">
        <v>33518</v>
      </c>
      <c r="B18571" t="s">
        <v>33519</v>
      </c>
    </row>
    <row r="18572" spans="1:2" x14ac:dyDescent="0.25">
      <c r="A18572" t="s">
        <v>33520</v>
      </c>
      <c r="B18572" t="s">
        <v>33521</v>
      </c>
    </row>
    <row r="18573" spans="1:2" x14ac:dyDescent="0.25">
      <c r="A18573" t="s">
        <v>33524</v>
      </c>
      <c r="B18573" t="s">
        <v>33525</v>
      </c>
    </row>
    <row r="18574" spans="1:2" x14ac:dyDescent="0.25">
      <c r="A18574" t="s">
        <v>33541</v>
      </c>
      <c r="B18574" t="s">
        <v>40604</v>
      </c>
    </row>
    <row r="18575" spans="1:2" x14ac:dyDescent="0.25">
      <c r="A18575" t="s">
        <v>33542</v>
      </c>
      <c r="B18575" t="s">
        <v>33543</v>
      </c>
    </row>
    <row r="18576" spans="1:2" x14ac:dyDescent="0.25">
      <c r="A18576" t="s">
        <v>33526</v>
      </c>
      <c r="B18576" t="s">
        <v>4871</v>
      </c>
    </row>
    <row r="18577" spans="1:2" x14ac:dyDescent="0.25">
      <c r="A18577" t="s">
        <v>33527</v>
      </c>
      <c r="B18577" t="s">
        <v>33528</v>
      </c>
    </row>
    <row r="18578" spans="1:2" x14ac:dyDescent="0.25">
      <c r="A18578" t="s">
        <v>33529</v>
      </c>
      <c r="B18578" t="s">
        <v>33530</v>
      </c>
    </row>
    <row r="18579" spans="1:2" x14ac:dyDescent="0.25">
      <c r="A18579" t="s">
        <v>33531</v>
      </c>
      <c r="B18579" t="s">
        <v>33532</v>
      </c>
    </row>
    <row r="18580" spans="1:2" x14ac:dyDescent="0.25">
      <c r="A18580" t="s">
        <v>33533</v>
      </c>
      <c r="B18580" t="s">
        <v>33534</v>
      </c>
    </row>
    <row r="18581" spans="1:2" x14ac:dyDescent="0.25">
      <c r="A18581" t="s">
        <v>33535</v>
      </c>
      <c r="B18581" t="s">
        <v>33536</v>
      </c>
    </row>
    <row r="18582" spans="1:2" x14ac:dyDescent="0.25">
      <c r="A18582" t="s">
        <v>33537</v>
      </c>
      <c r="B18582" t="s">
        <v>33538</v>
      </c>
    </row>
    <row r="18583" spans="1:2" x14ac:dyDescent="0.25">
      <c r="A18583" t="s">
        <v>33539</v>
      </c>
      <c r="B18583" t="s">
        <v>33540</v>
      </c>
    </row>
    <row r="18584" spans="1:2" x14ac:dyDescent="0.25">
      <c r="A18584" t="s">
        <v>33544</v>
      </c>
      <c r="B18584" t="s">
        <v>33545</v>
      </c>
    </row>
    <row r="18585" spans="1:2" x14ac:dyDescent="0.25">
      <c r="A18585" t="s">
        <v>33546</v>
      </c>
      <c r="B18585" t="s">
        <v>9274</v>
      </c>
    </row>
    <row r="18586" spans="1:2" x14ac:dyDescent="0.25">
      <c r="A18586" t="s">
        <v>33559</v>
      </c>
      <c r="B18586" t="s">
        <v>40605</v>
      </c>
    </row>
    <row r="18587" spans="1:2" x14ac:dyDescent="0.25">
      <c r="A18587" t="s">
        <v>33560</v>
      </c>
      <c r="B18587" t="s">
        <v>40606</v>
      </c>
    </row>
    <row r="18588" spans="1:2" x14ac:dyDescent="0.25">
      <c r="A18588" t="s">
        <v>33547</v>
      </c>
      <c r="B18588" t="s">
        <v>2749</v>
      </c>
    </row>
    <row r="18589" spans="1:2" x14ac:dyDescent="0.25">
      <c r="A18589" t="s">
        <v>33548</v>
      </c>
      <c r="B18589" t="s">
        <v>30561</v>
      </c>
    </row>
    <row r="18590" spans="1:2" x14ac:dyDescent="0.25">
      <c r="A18590" t="s">
        <v>33549</v>
      </c>
      <c r="B18590" t="s">
        <v>33550</v>
      </c>
    </row>
    <row r="18591" spans="1:2" x14ac:dyDescent="0.25">
      <c r="A18591" t="s">
        <v>33551</v>
      </c>
      <c r="B18591" t="s">
        <v>1951</v>
      </c>
    </row>
    <row r="18592" spans="1:2" x14ac:dyDescent="0.25">
      <c r="A18592" t="s">
        <v>33552</v>
      </c>
      <c r="B18592" t="s">
        <v>33553</v>
      </c>
    </row>
    <row r="18593" spans="1:2" x14ac:dyDescent="0.25">
      <c r="A18593" t="s">
        <v>33554</v>
      </c>
      <c r="B18593" t="s">
        <v>33555</v>
      </c>
    </row>
    <row r="18594" spans="1:2" x14ac:dyDescent="0.25">
      <c r="A18594" t="s">
        <v>33556</v>
      </c>
      <c r="B18594" t="s">
        <v>33557</v>
      </c>
    </row>
    <row r="18595" spans="1:2" x14ac:dyDescent="0.25">
      <c r="A18595" t="s">
        <v>33558</v>
      </c>
      <c r="B18595" t="s">
        <v>15266</v>
      </c>
    </row>
    <row r="18596" spans="1:2" x14ac:dyDescent="0.25">
      <c r="A18596" t="s">
        <v>33569</v>
      </c>
      <c r="B18596" t="s">
        <v>33570</v>
      </c>
    </row>
    <row r="18597" spans="1:2" x14ac:dyDescent="0.25">
      <c r="A18597" t="s">
        <v>33571</v>
      </c>
      <c r="B18597" t="s">
        <v>40607</v>
      </c>
    </row>
    <row r="18598" spans="1:2" x14ac:dyDescent="0.25">
      <c r="A18598" t="s">
        <v>33561</v>
      </c>
      <c r="B18598" t="s">
        <v>13866</v>
      </c>
    </row>
    <row r="18599" spans="1:2" x14ac:dyDescent="0.25">
      <c r="A18599" t="s">
        <v>33562</v>
      </c>
      <c r="B18599" t="s">
        <v>33563</v>
      </c>
    </row>
    <row r="18600" spans="1:2" x14ac:dyDescent="0.25">
      <c r="A18600" t="s">
        <v>33564</v>
      </c>
      <c r="B18600" t="s">
        <v>22248</v>
      </c>
    </row>
    <row r="18601" spans="1:2" x14ac:dyDescent="0.25">
      <c r="A18601" t="s">
        <v>33565</v>
      </c>
      <c r="B18601" t="s">
        <v>33566</v>
      </c>
    </row>
    <row r="18602" spans="1:2" x14ac:dyDescent="0.25">
      <c r="A18602" t="s">
        <v>33567</v>
      </c>
      <c r="B18602" t="s">
        <v>33568</v>
      </c>
    </row>
    <row r="18603" spans="1:2" x14ac:dyDescent="0.25">
      <c r="A18603" t="s">
        <v>33572</v>
      </c>
      <c r="B18603" t="s">
        <v>33573</v>
      </c>
    </row>
    <row r="18604" spans="1:2" x14ac:dyDescent="0.25">
      <c r="A18604" t="s">
        <v>33574</v>
      </c>
      <c r="B18604" t="s">
        <v>33575</v>
      </c>
    </row>
    <row r="18605" spans="1:2" x14ac:dyDescent="0.25">
      <c r="A18605" t="s">
        <v>33576</v>
      </c>
      <c r="B18605" t="s">
        <v>33577</v>
      </c>
    </row>
    <row r="18606" spans="1:2" x14ac:dyDescent="0.25">
      <c r="A18606" t="s">
        <v>33578</v>
      </c>
      <c r="B18606" t="s">
        <v>33579</v>
      </c>
    </row>
    <row r="18607" spans="1:2" x14ac:dyDescent="0.25">
      <c r="A18607" t="s">
        <v>33584</v>
      </c>
      <c r="B18607" t="s">
        <v>33585</v>
      </c>
    </row>
    <row r="18608" spans="1:2" x14ac:dyDescent="0.25">
      <c r="A18608" t="s">
        <v>33580</v>
      </c>
      <c r="B18608" t="s">
        <v>8805</v>
      </c>
    </row>
    <row r="18609" spans="1:2" x14ac:dyDescent="0.25">
      <c r="A18609" t="s">
        <v>33581</v>
      </c>
      <c r="B18609" t="s">
        <v>11239</v>
      </c>
    </row>
    <row r="18610" spans="1:2" x14ac:dyDescent="0.25">
      <c r="A18610" t="s">
        <v>33582</v>
      </c>
      <c r="B18610" t="s">
        <v>33583</v>
      </c>
    </row>
    <row r="18611" spans="1:2" x14ac:dyDescent="0.25">
      <c r="A18611" t="s">
        <v>33592</v>
      </c>
      <c r="B18611" t="s">
        <v>33593</v>
      </c>
    </row>
    <row r="18612" spans="1:2" x14ac:dyDescent="0.25">
      <c r="A18612" t="s">
        <v>33586</v>
      </c>
      <c r="B18612" t="s">
        <v>14836</v>
      </c>
    </row>
    <row r="18613" spans="1:2" x14ac:dyDescent="0.25">
      <c r="A18613" t="s">
        <v>33587</v>
      </c>
      <c r="B18613" t="s">
        <v>33588</v>
      </c>
    </row>
    <row r="18614" spans="1:2" x14ac:dyDescent="0.25">
      <c r="A18614" t="s">
        <v>33589</v>
      </c>
      <c r="B18614" t="s">
        <v>12106</v>
      </c>
    </row>
    <row r="18615" spans="1:2" x14ac:dyDescent="0.25">
      <c r="A18615" t="s">
        <v>33590</v>
      </c>
      <c r="B18615" t="s">
        <v>33591</v>
      </c>
    </row>
    <row r="18616" spans="1:2" x14ac:dyDescent="0.25">
      <c r="A18616" t="s">
        <v>40608</v>
      </c>
      <c r="B18616" t="s">
        <v>33593</v>
      </c>
    </row>
    <row r="18617" spans="1:2" x14ac:dyDescent="0.25">
      <c r="A18617" t="s">
        <v>33594</v>
      </c>
      <c r="B18617" t="s">
        <v>2020</v>
      </c>
    </row>
    <row r="18618" spans="1:2" x14ac:dyDescent="0.25">
      <c r="A18618" t="s">
        <v>33595</v>
      </c>
      <c r="B18618" t="s">
        <v>27382</v>
      </c>
    </row>
    <row r="18619" spans="1:2" x14ac:dyDescent="0.25">
      <c r="A18619" t="s">
        <v>33596</v>
      </c>
      <c r="B18619" t="s">
        <v>33597</v>
      </c>
    </row>
    <row r="18620" spans="1:2" x14ac:dyDescent="0.25">
      <c r="A18620" t="s">
        <v>33598</v>
      </c>
      <c r="B18620" t="s">
        <v>2926</v>
      </c>
    </row>
    <row r="18621" spans="1:2" x14ac:dyDescent="0.25">
      <c r="A18621" t="s">
        <v>33607</v>
      </c>
      <c r="B18621" t="s">
        <v>33608</v>
      </c>
    </row>
    <row r="18622" spans="1:2" x14ac:dyDescent="0.25">
      <c r="A18622" t="s">
        <v>33609</v>
      </c>
      <c r="B18622" t="s">
        <v>33610</v>
      </c>
    </row>
    <row r="18623" spans="1:2" x14ac:dyDescent="0.25">
      <c r="A18623" t="s">
        <v>33599</v>
      </c>
      <c r="B18623" t="s">
        <v>2032</v>
      </c>
    </row>
    <row r="18624" spans="1:2" x14ac:dyDescent="0.25">
      <c r="A18624" t="s">
        <v>33600</v>
      </c>
      <c r="B18624" t="s">
        <v>5850</v>
      </c>
    </row>
    <row r="18625" spans="1:2" x14ac:dyDescent="0.25">
      <c r="A18625" t="s">
        <v>33601</v>
      </c>
      <c r="B18625" t="s">
        <v>33602</v>
      </c>
    </row>
    <row r="18626" spans="1:2" x14ac:dyDescent="0.25">
      <c r="A18626" t="s">
        <v>33603</v>
      </c>
      <c r="B18626" t="s">
        <v>33604</v>
      </c>
    </row>
    <row r="18627" spans="1:2" x14ac:dyDescent="0.25">
      <c r="A18627" t="s">
        <v>33605</v>
      </c>
      <c r="B18627" t="s">
        <v>33606</v>
      </c>
    </row>
    <row r="18628" spans="1:2" x14ac:dyDescent="0.25">
      <c r="A18628" t="s">
        <v>33611</v>
      </c>
      <c r="B18628" t="s">
        <v>33612</v>
      </c>
    </row>
    <row r="18629" spans="1:2" x14ac:dyDescent="0.25">
      <c r="A18629" t="s">
        <v>33613</v>
      </c>
      <c r="B18629" t="s">
        <v>33614</v>
      </c>
    </row>
    <row r="18630" spans="1:2" x14ac:dyDescent="0.25">
      <c r="A18630" t="s">
        <v>33615</v>
      </c>
      <c r="B18630" t="s">
        <v>9636</v>
      </c>
    </row>
    <row r="18631" spans="1:2" x14ac:dyDescent="0.25">
      <c r="A18631" t="s">
        <v>33616</v>
      </c>
      <c r="B18631" t="s">
        <v>33617</v>
      </c>
    </row>
    <row r="18632" spans="1:2" x14ac:dyDescent="0.25">
      <c r="A18632" t="s">
        <v>33618</v>
      </c>
      <c r="B18632" t="s">
        <v>24423</v>
      </c>
    </row>
    <row r="18633" spans="1:2" x14ac:dyDescent="0.25">
      <c r="A18633" t="s">
        <v>33619</v>
      </c>
      <c r="B18633" t="s">
        <v>33620</v>
      </c>
    </row>
    <row r="18634" spans="1:2" x14ac:dyDescent="0.25">
      <c r="A18634" t="s">
        <v>33621</v>
      </c>
      <c r="B18634" t="s">
        <v>2192</v>
      </c>
    </row>
    <row r="18635" spans="1:2" x14ac:dyDescent="0.25">
      <c r="A18635" t="s">
        <v>33628</v>
      </c>
      <c r="B18635" t="s">
        <v>40609</v>
      </c>
    </row>
    <row r="18636" spans="1:2" x14ac:dyDescent="0.25">
      <c r="A18636" t="s">
        <v>33622</v>
      </c>
      <c r="B18636" t="s">
        <v>11008</v>
      </c>
    </row>
    <row r="18637" spans="1:2" x14ac:dyDescent="0.25">
      <c r="A18637" t="s">
        <v>33623</v>
      </c>
      <c r="B18637" t="s">
        <v>2154</v>
      </c>
    </row>
    <row r="18638" spans="1:2" x14ac:dyDescent="0.25">
      <c r="A18638" t="s">
        <v>33624</v>
      </c>
      <c r="B18638" t="s">
        <v>33625</v>
      </c>
    </row>
    <row r="18639" spans="1:2" x14ac:dyDescent="0.25">
      <c r="A18639" t="s">
        <v>33626</v>
      </c>
      <c r="B18639" t="s">
        <v>33627</v>
      </c>
    </row>
    <row r="18640" spans="1:2" x14ac:dyDescent="0.25">
      <c r="A18640" t="s">
        <v>33642</v>
      </c>
      <c r="B18640" t="s">
        <v>33643</v>
      </c>
    </row>
    <row r="18641" spans="1:2" x14ac:dyDescent="0.25">
      <c r="A18641" t="s">
        <v>33644</v>
      </c>
      <c r="B18641" t="s">
        <v>33645</v>
      </c>
    </row>
    <row r="18642" spans="1:2" x14ac:dyDescent="0.25">
      <c r="A18642" t="s">
        <v>33646</v>
      </c>
      <c r="B18642" t="s">
        <v>33647</v>
      </c>
    </row>
    <row r="18643" spans="1:2" x14ac:dyDescent="0.25">
      <c r="A18643" t="s">
        <v>33648</v>
      </c>
      <c r="B18643" t="s">
        <v>33649</v>
      </c>
    </row>
    <row r="18644" spans="1:2" x14ac:dyDescent="0.25">
      <c r="A18644" t="s">
        <v>33650</v>
      </c>
      <c r="B18644" t="s">
        <v>33651</v>
      </c>
    </row>
    <row r="18645" spans="1:2" x14ac:dyDescent="0.25">
      <c r="A18645" t="s">
        <v>33652</v>
      </c>
      <c r="B18645" t="s">
        <v>33653</v>
      </c>
    </row>
    <row r="18646" spans="1:2" x14ac:dyDescent="0.25">
      <c r="A18646" t="s">
        <v>33654</v>
      </c>
      <c r="B18646" t="s">
        <v>33655</v>
      </c>
    </row>
    <row r="18647" spans="1:2" x14ac:dyDescent="0.25">
      <c r="A18647" t="s">
        <v>33656</v>
      </c>
      <c r="B18647" t="s">
        <v>33657</v>
      </c>
    </row>
    <row r="18648" spans="1:2" x14ac:dyDescent="0.25">
      <c r="A18648" t="s">
        <v>33658</v>
      </c>
      <c r="B18648" t="s">
        <v>33659</v>
      </c>
    </row>
    <row r="18649" spans="1:2" x14ac:dyDescent="0.25">
      <c r="A18649" t="s">
        <v>33660</v>
      </c>
      <c r="B18649" t="s">
        <v>33661</v>
      </c>
    </row>
    <row r="18650" spans="1:2" x14ac:dyDescent="0.25">
      <c r="A18650" t="s">
        <v>33662</v>
      </c>
      <c r="B18650" t="s">
        <v>40610</v>
      </c>
    </row>
    <row r="18651" spans="1:2" x14ac:dyDescent="0.25">
      <c r="A18651" t="s">
        <v>33663</v>
      </c>
      <c r="B18651" t="s">
        <v>33664</v>
      </c>
    </row>
    <row r="18652" spans="1:2" x14ac:dyDescent="0.25">
      <c r="A18652" t="s">
        <v>33665</v>
      </c>
      <c r="B18652" t="s">
        <v>33666</v>
      </c>
    </row>
    <row r="18653" spans="1:2" x14ac:dyDescent="0.25">
      <c r="A18653" t="s">
        <v>33667</v>
      </c>
      <c r="B18653" t="s">
        <v>33668</v>
      </c>
    </row>
    <row r="18654" spans="1:2" x14ac:dyDescent="0.25">
      <c r="A18654" t="s">
        <v>33629</v>
      </c>
      <c r="B18654" t="s">
        <v>2908</v>
      </c>
    </row>
    <row r="18655" spans="1:2" x14ac:dyDescent="0.25">
      <c r="A18655" t="s">
        <v>33630</v>
      </c>
      <c r="B18655" t="s">
        <v>33631</v>
      </c>
    </row>
    <row r="18656" spans="1:2" x14ac:dyDescent="0.25">
      <c r="A18656" t="s">
        <v>33632</v>
      </c>
      <c r="B18656" t="s">
        <v>33633</v>
      </c>
    </row>
    <row r="18657" spans="1:2" x14ac:dyDescent="0.25">
      <c r="A18657" t="s">
        <v>33634</v>
      </c>
      <c r="B18657" t="s">
        <v>33635</v>
      </c>
    </row>
    <row r="18658" spans="1:2" x14ac:dyDescent="0.25">
      <c r="A18658" t="s">
        <v>33636</v>
      </c>
      <c r="B18658" t="s">
        <v>8293</v>
      </c>
    </row>
    <row r="18659" spans="1:2" x14ac:dyDescent="0.25">
      <c r="A18659" t="s">
        <v>33637</v>
      </c>
      <c r="B18659" t="s">
        <v>33638</v>
      </c>
    </row>
    <row r="18660" spans="1:2" x14ac:dyDescent="0.25">
      <c r="A18660" t="s">
        <v>33639</v>
      </c>
      <c r="B18660" t="s">
        <v>1863</v>
      </c>
    </row>
    <row r="18661" spans="1:2" x14ac:dyDescent="0.25">
      <c r="A18661" t="s">
        <v>33640</v>
      </c>
      <c r="B18661" t="s">
        <v>33641</v>
      </c>
    </row>
    <row r="18662" spans="1:2" x14ac:dyDescent="0.25">
      <c r="A18662" t="s">
        <v>33669</v>
      </c>
      <c r="B18662" t="s">
        <v>33670</v>
      </c>
    </row>
    <row r="18663" spans="1:2" x14ac:dyDescent="0.25">
      <c r="A18663" t="s">
        <v>33671</v>
      </c>
      <c r="B18663" t="s">
        <v>4017</v>
      </c>
    </row>
    <row r="18664" spans="1:2" x14ac:dyDescent="0.25">
      <c r="A18664" t="s">
        <v>33672</v>
      </c>
      <c r="B18664" t="s">
        <v>33673</v>
      </c>
    </row>
    <row r="18665" spans="1:2" x14ac:dyDescent="0.25">
      <c r="A18665" t="s">
        <v>33674</v>
      </c>
      <c r="B18665" t="s">
        <v>33675</v>
      </c>
    </row>
    <row r="18666" spans="1:2" x14ac:dyDescent="0.25">
      <c r="A18666" t="s">
        <v>33676</v>
      </c>
      <c r="B18666" t="s">
        <v>33677</v>
      </c>
    </row>
    <row r="18667" spans="1:2" x14ac:dyDescent="0.25">
      <c r="A18667" t="s">
        <v>33678</v>
      </c>
      <c r="B18667" t="s">
        <v>33679</v>
      </c>
    </row>
    <row r="18668" spans="1:2" x14ac:dyDescent="0.25">
      <c r="A18668" t="s">
        <v>33680</v>
      </c>
      <c r="B18668" t="s">
        <v>33681</v>
      </c>
    </row>
    <row r="18669" spans="1:2" x14ac:dyDescent="0.25">
      <c r="A18669" t="s">
        <v>33682</v>
      </c>
      <c r="B18669" t="s">
        <v>33683</v>
      </c>
    </row>
    <row r="18670" spans="1:2" x14ac:dyDescent="0.25">
      <c r="A18670" t="s">
        <v>33684</v>
      </c>
      <c r="B18670" t="s">
        <v>33685</v>
      </c>
    </row>
    <row r="18671" spans="1:2" x14ac:dyDescent="0.25">
      <c r="A18671" t="s">
        <v>33686</v>
      </c>
      <c r="B18671" t="s">
        <v>33687</v>
      </c>
    </row>
    <row r="18672" spans="1:2" x14ac:dyDescent="0.25">
      <c r="A18672" t="s">
        <v>33690</v>
      </c>
      <c r="B18672" t="s">
        <v>33691</v>
      </c>
    </row>
    <row r="18673" spans="1:2" x14ac:dyDescent="0.25">
      <c r="A18673" t="s">
        <v>33688</v>
      </c>
      <c r="B18673" t="s">
        <v>33689</v>
      </c>
    </row>
    <row r="18674" spans="1:2" x14ac:dyDescent="0.25">
      <c r="A18674" t="s">
        <v>33692</v>
      </c>
      <c r="B18674" t="s">
        <v>2459</v>
      </c>
    </row>
    <row r="18675" spans="1:2" x14ac:dyDescent="0.25">
      <c r="A18675" t="s">
        <v>33693</v>
      </c>
      <c r="B18675" t="s">
        <v>13316</v>
      </c>
    </row>
    <row r="18676" spans="1:2" x14ac:dyDescent="0.25">
      <c r="A18676" t="s">
        <v>33694</v>
      </c>
      <c r="B18676" t="s">
        <v>33695</v>
      </c>
    </row>
    <row r="18677" spans="1:2" x14ac:dyDescent="0.25">
      <c r="A18677" t="s">
        <v>33696</v>
      </c>
      <c r="B18677" t="s">
        <v>8766</v>
      </c>
    </row>
    <row r="18678" spans="1:2" x14ac:dyDescent="0.25">
      <c r="A18678" t="s">
        <v>33697</v>
      </c>
      <c r="B18678" t="s">
        <v>9209</v>
      </c>
    </row>
    <row r="18679" spans="1:2" x14ac:dyDescent="0.25">
      <c r="A18679" t="s">
        <v>33698</v>
      </c>
      <c r="B18679" t="s">
        <v>12601</v>
      </c>
    </row>
    <row r="18680" spans="1:2" x14ac:dyDescent="0.25">
      <c r="A18680" t="s">
        <v>33699</v>
      </c>
      <c r="B18680" t="s">
        <v>33700</v>
      </c>
    </row>
    <row r="18681" spans="1:2" x14ac:dyDescent="0.25">
      <c r="A18681" t="s">
        <v>33713</v>
      </c>
      <c r="B18681" t="s">
        <v>40611</v>
      </c>
    </row>
    <row r="18682" spans="1:2" x14ac:dyDescent="0.25">
      <c r="A18682" t="s">
        <v>33701</v>
      </c>
      <c r="B18682" t="s">
        <v>33702</v>
      </c>
    </row>
    <row r="18683" spans="1:2" x14ac:dyDescent="0.25">
      <c r="A18683" t="s">
        <v>33703</v>
      </c>
      <c r="B18683" t="s">
        <v>33702</v>
      </c>
    </row>
    <row r="18684" spans="1:2" x14ac:dyDescent="0.25">
      <c r="A18684" t="s">
        <v>33704</v>
      </c>
      <c r="B18684" t="s">
        <v>13374</v>
      </c>
    </row>
    <row r="18685" spans="1:2" x14ac:dyDescent="0.25">
      <c r="A18685" t="s">
        <v>33705</v>
      </c>
      <c r="B18685" t="s">
        <v>33706</v>
      </c>
    </row>
    <row r="18686" spans="1:2" x14ac:dyDescent="0.25">
      <c r="A18686" t="s">
        <v>33707</v>
      </c>
      <c r="B18686" t="s">
        <v>33708</v>
      </c>
    </row>
    <row r="18687" spans="1:2" x14ac:dyDescent="0.25">
      <c r="A18687" t="s">
        <v>33709</v>
      </c>
      <c r="B18687" t="s">
        <v>33710</v>
      </c>
    </row>
    <row r="18688" spans="1:2" x14ac:dyDescent="0.25">
      <c r="A18688" t="s">
        <v>33711</v>
      </c>
      <c r="B18688" t="s">
        <v>33712</v>
      </c>
    </row>
    <row r="18689" spans="1:2" x14ac:dyDescent="0.25">
      <c r="A18689" t="s">
        <v>33714</v>
      </c>
      <c r="B18689" t="s">
        <v>33715</v>
      </c>
    </row>
    <row r="18690" spans="1:2" x14ac:dyDescent="0.25">
      <c r="A18690" t="s">
        <v>33724</v>
      </c>
      <c r="B18690" t="s">
        <v>40612</v>
      </c>
    </row>
    <row r="18691" spans="1:2" x14ac:dyDescent="0.25">
      <c r="A18691" t="s">
        <v>33716</v>
      </c>
      <c r="B18691" t="s">
        <v>2828</v>
      </c>
    </row>
    <row r="18692" spans="1:2" x14ac:dyDescent="0.25">
      <c r="A18692" t="s">
        <v>33717</v>
      </c>
      <c r="B18692" t="s">
        <v>33718</v>
      </c>
    </row>
    <row r="18693" spans="1:2" x14ac:dyDescent="0.25">
      <c r="A18693" t="s">
        <v>33719</v>
      </c>
      <c r="B18693" t="s">
        <v>33720</v>
      </c>
    </row>
    <row r="18694" spans="1:2" x14ac:dyDescent="0.25">
      <c r="A18694" t="s">
        <v>33721</v>
      </c>
      <c r="B18694" t="s">
        <v>14634</v>
      </c>
    </row>
    <row r="18695" spans="1:2" x14ac:dyDescent="0.25">
      <c r="A18695" t="s">
        <v>33722</v>
      </c>
      <c r="B18695" t="s">
        <v>33723</v>
      </c>
    </row>
    <row r="18696" spans="1:2" x14ac:dyDescent="0.25">
      <c r="A18696" t="s">
        <v>33725</v>
      </c>
      <c r="B18696" t="s">
        <v>2210</v>
      </c>
    </row>
    <row r="18697" spans="1:2" x14ac:dyDescent="0.25">
      <c r="A18697" t="s">
        <v>33726</v>
      </c>
      <c r="B18697" t="s">
        <v>2467</v>
      </c>
    </row>
    <row r="18698" spans="1:2" x14ac:dyDescent="0.25">
      <c r="A18698" t="s">
        <v>33727</v>
      </c>
      <c r="B18698" t="s">
        <v>33728</v>
      </c>
    </row>
    <row r="18699" spans="1:2" x14ac:dyDescent="0.25">
      <c r="A18699" t="s">
        <v>33729</v>
      </c>
      <c r="B18699" t="s">
        <v>9582</v>
      </c>
    </row>
    <row r="18700" spans="1:2" x14ac:dyDescent="0.25">
      <c r="A18700" t="s">
        <v>33730</v>
      </c>
      <c r="B18700" t="s">
        <v>10432</v>
      </c>
    </row>
    <row r="18701" spans="1:2" x14ac:dyDescent="0.25">
      <c r="A18701" t="s">
        <v>33731</v>
      </c>
      <c r="B18701" t="s">
        <v>3525</v>
      </c>
    </row>
    <row r="18702" spans="1:2" x14ac:dyDescent="0.25">
      <c r="A18702" t="s">
        <v>33732</v>
      </c>
      <c r="B18702" t="s">
        <v>10832</v>
      </c>
    </row>
    <row r="18703" spans="1:2" x14ac:dyDescent="0.25">
      <c r="A18703" t="s">
        <v>33733</v>
      </c>
      <c r="B18703" t="s">
        <v>33734</v>
      </c>
    </row>
    <row r="18704" spans="1:2" x14ac:dyDescent="0.25">
      <c r="A18704" t="s">
        <v>33735</v>
      </c>
      <c r="B18704" t="s">
        <v>33736</v>
      </c>
    </row>
    <row r="18705" spans="1:2" x14ac:dyDescent="0.25">
      <c r="A18705" t="s">
        <v>33737</v>
      </c>
      <c r="B18705" t="s">
        <v>33738</v>
      </c>
    </row>
    <row r="18706" spans="1:2" x14ac:dyDescent="0.25">
      <c r="A18706" t="s">
        <v>33739</v>
      </c>
      <c r="B18706" t="s">
        <v>14574</v>
      </c>
    </row>
    <row r="18707" spans="1:2" x14ac:dyDescent="0.25">
      <c r="A18707" t="s">
        <v>33740</v>
      </c>
      <c r="B18707" t="s">
        <v>33741</v>
      </c>
    </row>
    <row r="18708" spans="1:2" x14ac:dyDescent="0.25">
      <c r="A18708" t="s">
        <v>33742</v>
      </c>
      <c r="B18708" t="s">
        <v>2215</v>
      </c>
    </row>
    <row r="18709" spans="1:2" x14ac:dyDescent="0.25">
      <c r="A18709" t="s">
        <v>33743</v>
      </c>
      <c r="B18709" t="s">
        <v>33744</v>
      </c>
    </row>
    <row r="18710" spans="1:2" x14ac:dyDescent="0.25">
      <c r="A18710" t="s">
        <v>33745</v>
      </c>
      <c r="B18710" t="s">
        <v>5951</v>
      </c>
    </row>
    <row r="18711" spans="1:2" x14ac:dyDescent="0.25">
      <c r="A18711" t="s">
        <v>33746</v>
      </c>
      <c r="B18711" t="s">
        <v>33747</v>
      </c>
    </row>
    <row r="18712" spans="1:2" x14ac:dyDescent="0.25">
      <c r="A18712" t="s">
        <v>33748</v>
      </c>
      <c r="B18712" t="s">
        <v>33749</v>
      </c>
    </row>
    <row r="18713" spans="1:2" x14ac:dyDescent="0.25">
      <c r="A18713" t="s">
        <v>33750</v>
      </c>
      <c r="B18713" t="s">
        <v>33751</v>
      </c>
    </row>
    <row r="18714" spans="1:2" x14ac:dyDescent="0.25">
      <c r="A18714" t="s">
        <v>33752</v>
      </c>
      <c r="B18714" t="s">
        <v>33753</v>
      </c>
    </row>
    <row r="18715" spans="1:2" x14ac:dyDescent="0.25">
      <c r="A18715" t="s">
        <v>33754</v>
      </c>
      <c r="B18715" t="s">
        <v>33755</v>
      </c>
    </row>
    <row r="18716" spans="1:2" x14ac:dyDescent="0.25">
      <c r="A18716" t="s">
        <v>33756</v>
      </c>
      <c r="B18716" t="s">
        <v>33757</v>
      </c>
    </row>
    <row r="18717" spans="1:2" x14ac:dyDescent="0.25">
      <c r="A18717" t="s">
        <v>33758</v>
      </c>
      <c r="B18717" t="s">
        <v>8999</v>
      </c>
    </row>
    <row r="18718" spans="1:2" x14ac:dyDescent="0.25">
      <c r="A18718" t="s">
        <v>33759</v>
      </c>
      <c r="B18718" t="s">
        <v>3762</v>
      </c>
    </row>
    <row r="18719" spans="1:2" x14ac:dyDescent="0.25">
      <c r="A18719" t="s">
        <v>33760</v>
      </c>
      <c r="B18719" t="s">
        <v>9500</v>
      </c>
    </row>
    <row r="18720" spans="1:2" x14ac:dyDescent="0.25">
      <c r="A18720" t="s">
        <v>33761</v>
      </c>
      <c r="B18720" t="s">
        <v>6883</v>
      </c>
    </row>
    <row r="18721" spans="1:2" x14ac:dyDescent="0.25">
      <c r="A18721" t="s">
        <v>33762</v>
      </c>
      <c r="B18721" t="s">
        <v>2828</v>
      </c>
    </row>
    <row r="18722" spans="1:2" x14ac:dyDescent="0.25">
      <c r="A18722" t="s">
        <v>33763</v>
      </c>
      <c r="B18722" t="s">
        <v>3220</v>
      </c>
    </row>
    <row r="18723" spans="1:2" x14ac:dyDescent="0.25">
      <c r="A18723" t="s">
        <v>33764</v>
      </c>
      <c r="B18723" t="s">
        <v>8999</v>
      </c>
    </row>
    <row r="18724" spans="1:2" x14ac:dyDescent="0.25">
      <c r="A18724" t="s">
        <v>33765</v>
      </c>
      <c r="B18724" t="s">
        <v>22043</v>
      </c>
    </row>
    <row r="18725" spans="1:2" x14ac:dyDescent="0.25">
      <c r="A18725" t="s">
        <v>33766</v>
      </c>
      <c r="B18725" t="s">
        <v>18320</v>
      </c>
    </row>
    <row r="18726" spans="1:2" x14ac:dyDescent="0.25">
      <c r="A18726" t="s">
        <v>33776</v>
      </c>
      <c r="B18726" t="s">
        <v>33777</v>
      </c>
    </row>
    <row r="18727" spans="1:2" x14ac:dyDescent="0.25">
      <c r="A18727" t="s">
        <v>33778</v>
      </c>
      <c r="B18727" t="s">
        <v>40613</v>
      </c>
    </row>
    <row r="18728" spans="1:2" x14ac:dyDescent="0.25">
      <c r="A18728" t="s">
        <v>33767</v>
      </c>
      <c r="B18728" t="s">
        <v>33768</v>
      </c>
    </row>
    <row r="18729" spans="1:2" x14ac:dyDescent="0.25">
      <c r="A18729" t="s">
        <v>33769</v>
      </c>
      <c r="B18729" t="s">
        <v>3104</v>
      </c>
    </row>
    <row r="18730" spans="1:2" x14ac:dyDescent="0.25">
      <c r="A18730" t="s">
        <v>33770</v>
      </c>
      <c r="B18730" t="s">
        <v>33771</v>
      </c>
    </row>
    <row r="18731" spans="1:2" x14ac:dyDescent="0.25">
      <c r="A18731" t="s">
        <v>33772</v>
      </c>
      <c r="B18731" t="s">
        <v>2350</v>
      </c>
    </row>
    <row r="18732" spans="1:2" x14ac:dyDescent="0.25">
      <c r="A18732" t="s">
        <v>33773</v>
      </c>
      <c r="B18732" t="s">
        <v>33774</v>
      </c>
    </row>
    <row r="18733" spans="1:2" x14ac:dyDescent="0.25">
      <c r="A18733" t="s">
        <v>33775</v>
      </c>
      <c r="B18733" t="s">
        <v>14620</v>
      </c>
    </row>
    <row r="18734" spans="1:2" x14ac:dyDescent="0.25">
      <c r="A18734" t="s">
        <v>33779</v>
      </c>
      <c r="B18734" t="s">
        <v>33780</v>
      </c>
    </row>
    <row r="18735" spans="1:2" x14ac:dyDescent="0.25">
      <c r="A18735" t="s">
        <v>33781</v>
      </c>
      <c r="B18735" t="s">
        <v>9309</v>
      </c>
    </row>
    <row r="18736" spans="1:2" x14ac:dyDescent="0.25">
      <c r="A18736" t="s">
        <v>33782</v>
      </c>
      <c r="B18736" t="s">
        <v>10322</v>
      </c>
    </row>
    <row r="18737" spans="1:2" x14ac:dyDescent="0.25">
      <c r="A18737" t="s">
        <v>33783</v>
      </c>
      <c r="B18737" t="s">
        <v>33784</v>
      </c>
    </row>
    <row r="18738" spans="1:2" x14ac:dyDescent="0.25">
      <c r="A18738" t="s">
        <v>33796</v>
      </c>
      <c r="B18738" t="s">
        <v>33797</v>
      </c>
    </row>
    <row r="18739" spans="1:2" x14ac:dyDescent="0.25">
      <c r="A18739" t="s">
        <v>33785</v>
      </c>
      <c r="B18739" t="s">
        <v>2238</v>
      </c>
    </row>
    <row r="18740" spans="1:2" x14ac:dyDescent="0.25">
      <c r="A18740" t="s">
        <v>33786</v>
      </c>
      <c r="B18740" t="s">
        <v>33787</v>
      </c>
    </row>
    <row r="18741" spans="1:2" x14ac:dyDescent="0.25">
      <c r="A18741" t="s">
        <v>33788</v>
      </c>
      <c r="B18741" t="s">
        <v>33789</v>
      </c>
    </row>
    <row r="18742" spans="1:2" x14ac:dyDescent="0.25">
      <c r="A18742" t="s">
        <v>33790</v>
      </c>
      <c r="B18742" t="s">
        <v>33791</v>
      </c>
    </row>
    <row r="18743" spans="1:2" x14ac:dyDescent="0.25">
      <c r="A18743" t="s">
        <v>33792</v>
      </c>
      <c r="B18743" t="s">
        <v>33793</v>
      </c>
    </row>
    <row r="18744" spans="1:2" x14ac:dyDescent="0.25">
      <c r="A18744" t="s">
        <v>33794</v>
      </c>
      <c r="B18744" t="s">
        <v>33795</v>
      </c>
    </row>
    <row r="18745" spans="1:2" x14ac:dyDescent="0.25">
      <c r="A18745" t="s">
        <v>33798</v>
      </c>
      <c r="B18745" t="s">
        <v>9991</v>
      </c>
    </row>
    <row r="18746" spans="1:2" x14ac:dyDescent="0.25">
      <c r="A18746" t="s">
        <v>33799</v>
      </c>
      <c r="B18746" t="s">
        <v>33800</v>
      </c>
    </row>
    <row r="18747" spans="1:2" x14ac:dyDescent="0.25">
      <c r="A18747" t="s">
        <v>33801</v>
      </c>
      <c r="B18747" t="s">
        <v>33802</v>
      </c>
    </row>
    <row r="18748" spans="1:2" x14ac:dyDescent="0.25">
      <c r="A18748" t="s">
        <v>33803</v>
      </c>
      <c r="B18748" t="s">
        <v>1681</v>
      </c>
    </row>
    <row r="18749" spans="1:2" x14ac:dyDescent="0.25">
      <c r="A18749" t="s">
        <v>33804</v>
      </c>
      <c r="B18749" t="s">
        <v>33805</v>
      </c>
    </row>
    <row r="18750" spans="1:2" x14ac:dyDescent="0.25">
      <c r="A18750" t="s">
        <v>33815</v>
      </c>
      <c r="B18750" t="s">
        <v>40614</v>
      </c>
    </row>
    <row r="18751" spans="1:2" x14ac:dyDescent="0.25">
      <c r="A18751" t="s">
        <v>33806</v>
      </c>
      <c r="B18751" t="s">
        <v>33807</v>
      </c>
    </row>
    <row r="18752" spans="1:2" x14ac:dyDescent="0.25">
      <c r="A18752" t="s">
        <v>33808</v>
      </c>
      <c r="B18752" t="s">
        <v>12331</v>
      </c>
    </row>
    <row r="18753" spans="1:2" x14ac:dyDescent="0.25">
      <c r="A18753" t="s">
        <v>33809</v>
      </c>
      <c r="B18753" t="s">
        <v>33810</v>
      </c>
    </row>
    <row r="18754" spans="1:2" x14ac:dyDescent="0.25">
      <c r="A18754" t="s">
        <v>33811</v>
      </c>
      <c r="B18754" t="s">
        <v>33812</v>
      </c>
    </row>
    <row r="18755" spans="1:2" x14ac:dyDescent="0.25">
      <c r="A18755" t="s">
        <v>33813</v>
      </c>
      <c r="B18755" t="s">
        <v>33814</v>
      </c>
    </row>
    <row r="18756" spans="1:2" x14ac:dyDescent="0.25">
      <c r="A18756" t="s">
        <v>33831</v>
      </c>
      <c r="B18756" t="s">
        <v>33832</v>
      </c>
    </row>
    <row r="18757" spans="1:2" x14ac:dyDescent="0.25">
      <c r="A18757" t="s">
        <v>33833</v>
      </c>
      <c r="B18757" t="s">
        <v>33834</v>
      </c>
    </row>
    <row r="18758" spans="1:2" x14ac:dyDescent="0.25">
      <c r="A18758" t="s">
        <v>33816</v>
      </c>
      <c r="B18758" t="s">
        <v>2415</v>
      </c>
    </row>
    <row r="18759" spans="1:2" x14ac:dyDescent="0.25">
      <c r="A18759" t="s">
        <v>33817</v>
      </c>
      <c r="B18759" t="s">
        <v>33818</v>
      </c>
    </row>
    <row r="18760" spans="1:2" x14ac:dyDescent="0.25">
      <c r="A18760" t="s">
        <v>33819</v>
      </c>
      <c r="B18760" t="s">
        <v>33820</v>
      </c>
    </row>
    <row r="18761" spans="1:2" x14ac:dyDescent="0.25">
      <c r="A18761" t="s">
        <v>33821</v>
      </c>
      <c r="B18761" t="s">
        <v>9584</v>
      </c>
    </row>
    <row r="18762" spans="1:2" x14ac:dyDescent="0.25">
      <c r="A18762" t="s">
        <v>33822</v>
      </c>
      <c r="B18762" t="s">
        <v>33823</v>
      </c>
    </row>
    <row r="18763" spans="1:2" x14ac:dyDescent="0.25">
      <c r="A18763" t="s">
        <v>33824</v>
      </c>
      <c r="B18763" t="s">
        <v>33825</v>
      </c>
    </row>
    <row r="18764" spans="1:2" x14ac:dyDescent="0.25">
      <c r="A18764" t="s">
        <v>33826</v>
      </c>
      <c r="B18764" t="s">
        <v>33827</v>
      </c>
    </row>
    <row r="18765" spans="1:2" x14ac:dyDescent="0.25">
      <c r="A18765" t="s">
        <v>33828</v>
      </c>
      <c r="B18765" t="s">
        <v>23646</v>
      </c>
    </row>
    <row r="18766" spans="1:2" x14ac:dyDescent="0.25">
      <c r="A18766" t="s">
        <v>33829</v>
      </c>
      <c r="B18766" t="s">
        <v>33830</v>
      </c>
    </row>
    <row r="18767" spans="1:2" x14ac:dyDescent="0.25">
      <c r="A18767" t="s">
        <v>33844</v>
      </c>
      <c r="B18767" t="s">
        <v>33845</v>
      </c>
    </row>
    <row r="18768" spans="1:2" x14ac:dyDescent="0.25">
      <c r="A18768" t="s">
        <v>33835</v>
      </c>
      <c r="B18768" t="s">
        <v>33836</v>
      </c>
    </row>
    <row r="18769" spans="1:2" x14ac:dyDescent="0.25">
      <c r="A18769" t="s">
        <v>33837</v>
      </c>
      <c r="B18769" t="s">
        <v>33838</v>
      </c>
    </row>
    <row r="18770" spans="1:2" x14ac:dyDescent="0.25">
      <c r="A18770" t="s">
        <v>33839</v>
      </c>
      <c r="B18770" t="s">
        <v>33840</v>
      </c>
    </row>
    <row r="18771" spans="1:2" x14ac:dyDescent="0.25">
      <c r="A18771" t="s">
        <v>33841</v>
      </c>
      <c r="B18771" t="s">
        <v>33842</v>
      </c>
    </row>
    <row r="18772" spans="1:2" x14ac:dyDescent="0.25">
      <c r="A18772" t="s">
        <v>33843</v>
      </c>
      <c r="B18772" t="s">
        <v>40615</v>
      </c>
    </row>
    <row r="18773" spans="1:2" x14ac:dyDescent="0.25">
      <c r="A18773" t="s">
        <v>33846</v>
      </c>
      <c r="B18773" t="s">
        <v>33847</v>
      </c>
    </row>
    <row r="18774" spans="1:2" x14ac:dyDescent="0.25">
      <c r="A18774" t="s">
        <v>33848</v>
      </c>
      <c r="B18774" t="s">
        <v>9098</v>
      </c>
    </row>
    <row r="18775" spans="1:2" x14ac:dyDescent="0.25">
      <c r="A18775" t="s">
        <v>33849</v>
      </c>
      <c r="B18775" t="s">
        <v>33850</v>
      </c>
    </row>
    <row r="18776" spans="1:2" x14ac:dyDescent="0.25">
      <c r="A18776" t="s">
        <v>33859</v>
      </c>
      <c r="B18776" t="s">
        <v>40616</v>
      </c>
    </row>
    <row r="18777" spans="1:2" x14ac:dyDescent="0.25">
      <c r="A18777" t="s">
        <v>33851</v>
      </c>
      <c r="B18777" t="s">
        <v>33852</v>
      </c>
    </row>
    <row r="18778" spans="1:2" x14ac:dyDescent="0.25">
      <c r="A18778" t="s">
        <v>33853</v>
      </c>
      <c r="B18778" t="s">
        <v>19419</v>
      </c>
    </row>
    <row r="18779" spans="1:2" x14ac:dyDescent="0.25">
      <c r="A18779" t="s">
        <v>33854</v>
      </c>
      <c r="B18779" t="s">
        <v>21237</v>
      </c>
    </row>
    <row r="18780" spans="1:2" x14ac:dyDescent="0.25">
      <c r="A18780" t="s">
        <v>33855</v>
      </c>
      <c r="B18780" t="s">
        <v>15387</v>
      </c>
    </row>
    <row r="18781" spans="1:2" x14ac:dyDescent="0.25">
      <c r="A18781" t="s">
        <v>33856</v>
      </c>
      <c r="B18781" t="s">
        <v>5552</v>
      </c>
    </row>
    <row r="18782" spans="1:2" x14ac:dyDescent="0.25">
      <c r="A18782" t="s">
        <v>33857</v>
      </c>
      <c r="B18782" t="s">
        <v>33858</v>
      </c>
    </row>
    <row r="18783" spans="1:2" x14ac:dyDescent="0.25">
      <c r="A18783" t="s">
        <v>33867</v>
      </c>
      <c r="B18783" t="s">
        <v>40617</v>
      </c>
    </row>
    <row r="18784" spans="1:2" x14ac:dyDescent="0.25">
      <c r="A18784" t="s">
        <v>33860</v>
      </c>
      <c r="B18784" t="s">
        <v>10003</v>
      </c>
    </row>
    <row r="18785" spans="1:2" x14ac:dyDescent="0.25">
      <c r="A18785" t="s">
        <v>33861</v>
      </c>
      <c r="B18785" t="s">
        <v>18730</v>
      </c>
    </row>
    <row r="18786" spans="1:2" x14ac:dyDescent="0.25">
      <c r="A18786" t="s">
        <v>33862</v>
      </c>
      <c r="B18786" t="s">
        <v>33863</v>
      </c>
    </row>
    <row r="18787" spans="1:2" x14ac:dyDescent="0.25">
      <c r="A18787" t="s">
        <v>33864</v>
      </c>
      <c r="B18787" t="s">
        <v>33865</v>
      </c>
    </row>
    <row r="18788" spans="1:2" x14ac:dyDescent="0.25">
      <c r="A18788" t="s">
        <v>33866</v>
      </c>
      <c r="B18788" t="s">
        <v>20006</v>
      </c>
    </row>
    <row r="18789" spans="1:2" x14ac:dyDescent="0.25">
      <c r="A18789" t="s">
        <v>33868</v>
      </c>
      <c r="B18789" t="s">
        <v>33869</v>
      </c>
    </row>
    <row r="18790" spans="1:2" x14ac:dyDescent="0.25">
      <c r="A18790" t="s">
        <v>33870</v>
      </c>
      <c r="B18790" t="s">
        <v>2318</v>
      </c>
    </row>
    <row r="18791" spans="1:2" x14ac:dyDescent="0.25">
      <c r="A18791" t="s">
        <v>33871</v>
      </c>
      <c r="B18791" t="s">
        <v>33872</v>
      </c>
    </row>
    <row r="18792" spans="1:2" x14ac:dyDescent="0.25">
      <c r="A18792" t="s">
        <v>33873</v>
      </c>
      <c r="B18792" t="s">
        <v>12185</v>
      </c>
    </row>
    <row r="18793" spans="1:2" x14ac:dyDescent="0.25">
      <c r="A18793" t="s">
        <v>33874</v>
      </c>
      <c r="B18793" t="s">
        <v>33875</v>
      </c>
    </row>
    <row r="18794" spans="1:2" x14ac:dyDescent="0.25">
      <c r="A18794" t="s">
        <v>33876</v>
      </c>
      <c r="B18794" t="s">
        <v>33877</v>
      </c>
    </row>
    <row r="18795" spans="1:2" x14ac:dyDescent="0.25">
      <c r="A18795" t="s">
        <v>33878</v>
      </c>
      <c r="B18795" t="s">
        <v>21535</v>
      </c>
    </row>
    <row r="18796" spans="1:2" x14ac:dyDescent="0.25">
      <c r="A18796" t="s">
        <v>33879</v>
      </c>
      <c r="B18796" t="s">
        <v>1780</v>
      </c>
    </row>
    <row r="18797" spans="1:2" x14ac:dyDescent="0.25">
      <c r="A18797" t="s">
        <v>33880</v>
      </c>
      <c r="B18797" t="s">
        <v>11239</v>
      </c>
    </row>
    <row r="18798" spans="1:2" x14ac:dyDescent="0.25">
      <c r="A18798" t="s">
        <v>33881</v>
      </c>
      <c r="B18798" t="s">
        <v>2316</v>
      </c>
    </row>
    <row r="18799" spans="1:2" x14ac:dyDescent="0.25">
      <c r="A18799" t="s">
        <v>33882</v>
      </c>
      <c r="B18799" t="s">
        <v>33883</v>
      </c>
    </row>
    <row r="18800" spans="1:2" x14ac:dyDescent="0.25">
      <c r="A18800" t="s">
        <v>33884</v>
      </c>
      <c r="B18800" t="s">
        <v>33885</v>
      </c>
    </row>
    <row r="18801" spans="1:2" x14ac:dyDescent="0.25">
      <c r="A18801" t="s">
        <v>33893</v>
      </c>
      <c r="B18801" t="s">
        <v>40618</v>
      </c>
    </row>
    <row r="18802" spans="1:2" x14ac:dyDescent="0.25">
      <c r="A18802" t="s">
        <v>33886</v>
      </c>
      <c r="B18802" t="s">
        <v>2250</v>
      </c>
    </row>
    <row r="18803" spans="1:2" x14ac:dyDescent="0.25">
      <c r="A18803" t="s">
        <v>33887</v>
      </c>
      <c r="B18803" t="s">
        <v>2981</v>
      </c>
    </row>
    <row r="18804" spans="1:2" x14ac:dyDescent="0.25">
      <c r="A18804" t="s">
        <v>33888</v>
      </c>
      <c r="B18804" t="s">
        <v>33889</v>
      </c>
    </row>
    <row r="18805" spans="1:2" x14ac:dyDescent="0.25">
      <c r="A18805" t="s">
        <v>33890</v>
      </c>
      <c r="B18805" t="s">
        <v>33891</v>
      </c>
    </row>
    <row r="18806" spans="1:2" x14ac:dyDescent="0.25">
      <c r="A18806" t="s">
        <v>33892</v>
      </c>
      <c r="B18806" t="s">
        <v>2250</v>
      </c>
    </row>
    <row r="18807" spans="1:2" x14ac:dyDescent="0.25">
      <c r="A18807" t="s">
        <v>33894</v>
      </c>
      <c r="B18807" t="s">
        <v>13990</v>
      </c>
    </row>
    <row r="18808" spans="1:2" x14ac:dyDescent="0.25">
      <c r="A18808" t="s">
        <v>33895</v>
      </c>
      <c r="B18808" t="s">
        <v>9145</v>
      </c>
    </row>
    <row r="18809" spans="1:2" x14ac:dyDescent="0.25">
      <c r="A18809" t="s">
        <v>33896</v>
      </c>
      <c r="B18809" t="s">
        <v>1739</v>
      </c>
    </row>
    <row r="18810" spans="1:2" x14ac:dyDescent="0.25">
      <c r="A18810" t="s">
        <v>33897</v>
      </c>
      <c r="B18810" t="s">
        <v>33898</v>
      </c>
    </row>
    <row r="18811" spans="1:2" x14ac:dyDescent="0.25">
      <c r="A18811" t="s">
        <v>33899</v>
      </c>
      <c r="B18811" t="s">
        <v>19948</v>
      </c>
    </row>
    <row r="18812" spans="1:2" x14ac:dyDescent="0.25">
      <c r="A18812" t="s">
        <v>33900</v>
      </c>
      <c r="B18812" t="s">
        <v>9895</v>
      </c>
    </row>
    <row r="18813" spans="1:2" x14ac:dyDescent="0.25">
      <c r="A18813" t="s">
        <v>33901</v>
      </c>
      <c r="B18813" t="s">
        <v>33902</v>
      </c>
    </row>
    <row r="18814" spans="1:2" x14ac:dyDescent="0.25">
      <c r="A18814" t="s">
        <v>33903</v>
      </c>
      <c r="B18814" t="s">
        <v>33904</v>
      </c>
    </row>
    <row r="18815" spans="1:2" x14ac:dyDescent="0.25">
      <c r="A18815" t="s">
        <v>33905</v>
      </c>
      <c r="B18815" t="s">
        <v>33906</v>
      </c>
    </row>
    <row r="18816" spans="1:2" x14ac:dyDescent="0.25">
      <c r="A18816" t="s">
        <v>33907</v>
      </c>
      <c r="B18816" t="s">
        <v>2010</v>
      </c>
    </row>
    <row r="18817" spans="1:2" x14ac:dyDescent="0.25">
      <c r="A18817" t="s">
        <v>33908</v>
      </c>
      <c r="B18817" t="s">
        <v>33909</v>
      </c>
    </row>
    <row r="18818" spans="1:2" x14ac:dyDescent="0.25">
      <c r="A18818" t="s">
        <v>33910</v>
      </c>
      <c r="B18818" t="s">
        <v>33911</v>
      </c>
    </row>
    <row r="18819" spans="1:2" x14ac:dyDescent="0.25">
      <c r="A18819" t="s">
        <v>33921</v>
      </c>
      <c r="B18819" t="s">
        <v>40619</v>
      </c>
    </row>
    <row r="18820" spans="1:2" x14ac:dyDescent="0.25">
      <c r="A18820" t="s">
        <v>33912</v>
      </c>
      <c r="B18820" t="s">
        <v>1746</v>
      </c>
    </row>
    <row r="18821" spans="1:2" x14ac:dyDescent="0.25">
      <c r="A18821" t="s">
        <v>33913</v>
      </c>
      <c r="B18821" t="s">
        <v>18934</v>
      </c>
    </row>
    <row r="18822" spans="1:2" x14ac:dyDescent="0.25">
      <c r="A18822" t="s">
        <v>33914</v>
      </c>
      <c r="B18822" t="s">
        <v>24357</v>
      </c>
    </row>
    <row r="18823" spans="1:2" x14ac:dyDescent="0.25">
      <c r="A18823" t="s">
        <v>33915</v>
      </c>
      <c r="B18823" t="s">
        <v>33916</v>
      </c>
    </row>
    <row r="18824" spans="1:2" x14ac:dyDescent="0.25">
      <c r="A18824" t="s">
        <v>33917</v>
      </c>
      <c r="B18824" t="s">
        <v>33918</v>
      </c>
    </row>
    <row r="18825" spans="1:2" x14ac:dyDescent="0.25">
      <c r="A18825" t="s">
        <v>33919</v>
      </c>
      <c r="B18825" t="s">
        <v>33920</v>
      </c>
    </row>
    <row r="18826" spans="1:2" x14ac:dyDescent="0.25">
      <c r="A18826" t="s">
        <v>33922</v>
      </c>
      <c r="B18826" t="s">
        <v>2944</v>
      </c>
    </row>
    <row r="18827" spans="1:2" x14ac:dyDescent="0.25">
      <c r="A18827" t="s">
        <v>33923</v>
      </c>
      <c r="B18827" t="s">
        <v>9391</v>
      </c>
    </row>
    <row r="18828" spans="1:2" x14ac:dyDescent="0.25">
      <c r="A18828" t="s">
        <v>33928</v>
      </c>
      <c r="B18828" t="s">
        <v>33929</v>
      </c>
    </row>
    <row r="18829" spans="1:2" x14ac:dyDescent="0.25">
      <c r="A18829" t="s">
        <v>33930</v>
      </c>
      <c r="B18829" t="s">
        <v>33931</v>
      </c>
    </row>
    <row r="18830" spans="1:2" x14ac:dyDescent="0.25">
      <c r="A18830" t="s">
        <v>33932</v>
      </c>
      <c r="B18830" t="s">
        <v>33933</v>
      </c>
    </row>
    <row r="18831" spans="1:2" x14ac:dyDescent="0.25">
      <c r="A18831" t="s">
        <v>33934</v>
      </c>
      <c r="B18831" t="s">
        <v>33935</v>
      </c>
    </row>
    <row r="18832" spans="1:2" x14ac:dyDescent="0.25">
      <c r="A18832" t="s">
        <v>33936</v>
      </c>
      <c r="B18832" t="s">
        <v>33937</v>
      </c>
    </row>
    <row r="18833" spans="1:2" x14ac:dyDescent="0.25">
      <c r="A18833" t="s">
        <v>33938</v>
      </c>
      <c r="B18833" t="s">
        <v>40620</v>
      </c>
    </row>
    <row r="18834" spans="1:2" x14ac:dyDescent="0.25">
      <c r="A18834" t="s">
        <v>33939</v>
      </c>
      <c r="B18834" t="s">
        <v>33940</v>
      </c>
    </row>
    <row r="18835" spans="1:2" x14ac:dyDescent="0.25">
      <c r="A18835" t="s">
        <v>33924</v>
      </c>
      <c r="B18835" t="s">
        <v>11406</v>
      </c>
    </row>
    <row r="18836" spans="1:2" x14ac:dyDescent="0.25">
      <c r="A18836" t="s">
        <v>33925</v>
      </c>
      <c r="B18836" t="s">
        <v>10099</v>
      </c>
    </row>
    <row r="18837" spans="1:2" x14ac:dyDescent="0.25">
      <c r="A18837" t="s">
        <v>33926</v>
      </c>
      <c r="B18837" t="s">
        <v>33927</v>
      </c>
    </row>
    <row r="18838" spans="1:2" x14ac:dyDescent="0.25">
      <c r="A18838" t="s">
        <v>40621</v>
      </c>
      <c r="B18838" t="s">
        <v>40622</v>
      </c>
    </row>
    <row r="18839" spans="1:2" x14ac:dyDescent="0.25">
      <c r="A18839" t="s">
        <v>33941</v>
      </c>
      <c r="B18839" t="s">
        <v>3880</v>
      </c>
    </row>
    <row r="18840" spans="1:2" x14ac:dyDescent="0.25">
      <c r="A18840" t="s">
        <v>33942</v>
      </c>
      <c r="B18840" t="s">
        <v>16054</v>
      </c>
    </row>
    <row r="18841" spans="1:2" x14ac:dyDescent="0.25">
      <c r="A18841" t="s">
        <v>33943</v>
      </c>
      <c r="B18841" t="s">
        <v>33944</v>
      </c>
    </row>
    <row r="18842" spans="1:2" x14ac:dyDescent="0.25">
      <c r="A18842" t="s">
        <v>33945</v>
      </c>
      <c r="B18842" t="s">
        <v>33946</v>
      </c>
    </row>
    <row r="18843" spans="1:2" x14ac:dyDescent="0.25">
      <c r="A18843" t="s">
        <v>33955</v>
      </c>
      <c r="B18843" t="s">
        <v>40623</v>
      </c>
    </row>
    <row r="18844" spans="1:2" x14ac:dyDescent="0.25">
      <c r="A18844" t="s">
        <v>33947</v>
      </c>
      <c r="B18844" t="s">
        <v>2306</v>
      </c>
    </row>
    <row r="18845" spans="1:2" x14ac:dyDescent="0.25">
      <c r="A18845" t="s">
        <v>33948</v>
      </c>
      <c r="B18845" t="s">
        <v>12698</v>
      </c>
    </row>
    <row r="18846" spans="1:2" x14ac:dyDescent="0.25">
      <c r="A18846" t="s">
        <v>33949</v>
      </c>
      <c r="B18846" t="s">
        <v>33950</v>
      </c>
    </row>
    <row r="18847" spans="1:2" x14ac:dyDescent="0.25">
      <c r="A18847" t="s">
        <v>33951</v>
      </c>
      <c r="B18847" t="s">
        <v>12180</v>
      </c>
    </row>
    <row r="18848" spans="1:2" x14ac:dyDescent="0.25">
      <c r="A18848" t="s">
        <v>33952</v>
      </c>
      <c r="B18848" t="s">
        <v>21441</v>
      </c>
    </row>
    <row r="18849" spans="1:2" x14ac:dyDescent="0.25">
      <c r="A18849" t="s">
        <v>33953</v>
      </c>
      <c r="B18849" t="s">
        <v>33954</v>
      </c>
    </row>
    <row r="18850" spans="1:2" x14ac:dyDescent="0.25">
      <c r="A18850" t="s">
        <v>33956</v>
      </c>
      <c r="B18850" t="s">
        <v>2324</v>
      </c>
    </row>
    <row r="18851" spans="1:2" x14ac:dyDescent="0.25">
      <c r="A18851" t="s">
        <v>33957</v>
      </c>
      <c r="B18851" t="s">
        <v>12420</v>
      </c>
    </row>
    <row r="18852" spans="1:2" x14ac:dyDescent="0.25">
      <c r="A18852" t="s">
        <v>33958</v>
      </c>
      <c r="B18852" t="s">
        <v>14384</v>
      </c>
    </row>
    <row r="18853" spans="1:2" x14ac:dyDescent="0.25">
      <c r="A18853" t="s">
        <v>33959</v>
      </c>
      <c r="B18853" t="s">
        <v>12704</v>
      </c>
    </row>
    <row r="18854" spans="1:2" x14ac:dyDescent="0.25">
      <c r="A18854" t="s">
        <v>33960</v>
      </c>
      <c r="B18854" t="s">
        <v>33961</v>
      </c>
    </row>
    <row r="18855" spans="1:2" x14ac:dyDescent="0.25">
      <c r="A18855" t="s">
        <v>33962</v>
      </c>
      <c r="B18855" t="s">
        <v>33963</v>
      </c>
    </row>
    <row r="18856" spans="1:2" x14ac:dyDescent="0.25">
      <c r="A18856" t="s">
        <v>33964</v>
      </c>
      <c r="B18856" t="s">
        <v>33965</v>
      </c>
    </row>
    <row r="18857" spans="1:2" x14ac:dyDescent="0.25">
      <c r="A18857" t="s">
        <v>33966</v>
      </c>
      <c r="B18857" t="s">
        <v>33967</v>
      </c>
    </row>
    <row r="18858" spans="1:2" x14ac:dyDescent="0.25">
      <c r="A18858" t="s">
        <v>33968</v>
      </c>
      <c r="B18858" t="s">
        <v>33961</v>
      </c>
    </row>
    <row r="18859" spans="1:2" x14ac:dyDescent="0.25">
      <c r="A18859" t="s">
        <v>33972</v>
      </c>
      <c r="B18859" t="s">
        <v>40624</v>
      </c>
    </row>
    <row r="18860" spans="1:2" x14ac:dyDescent="0.25">
      <c r="A18860" t="s">
        <v>33969</v>
      </c>
      <c r="B18860" t="s">
        <v>10440</v>
      </c>
    </row>
    <row r="18861" spans="1:2" x14ac:dyDescent="0.25">
      <c r="A18861" t="s">
        <v>33970</v>
      </c>
      <c r="B18861" t="s">
        <v>33971</v>
      </c>
    </row>
    <row r="18862" spans="1:2" x14ac:dyDescent="0.25">
      <c r="A18862" t="s">
        <v>33973</v>
      </c>
      <c r="B18862" t="s">
        <v>2587</v>
      </c>
    </row>
    <row r="18863" spans="1:2" x14ac:dyDescent="0.25">
      <c r="A18863" t="s">
        <v>33974</v>
      </c>
      <c r="B18863" t="s">
        <v>3187</v>
      </c>
    </row>
    <row r="18864" spans="1:2" x14ac:dyDescent="0.25">
      <c r="A18864" t="s">
        <v>33975</v>
      </c>
      <c r="B18864" t="s">
        <v>22768</v>
      </c>
    </row>
    <row r="18865" spans="1:2" x14ac:dyDescent="0.25">
      <c r="A18865" t="s">
        <v>33976</v>
      </c>
      <c r="B18865" t="s">
        <v>33977</v>
      </c>
    </row>
    <row r="18866" spans="1:2" x14ac:dyDescent="0.25">
      <c r="A18866" t="s">
        <v>33978</v>
      </c>
      <c r="B18866" t="s">
        <v>22768</v>
      </c>
    </row>
    <row r="18867" spans="1:2" x14ac:dyDescent="0.25">
      <c r="A18867" t="s">
        <v>33987</v>
      </c>
      <c r="B18867" t="s">
        <v>40625</v>
      </c>
    </row>
    <row r="18868" spans="1:2" x14ac:dyDescent="0.25">
      <c r="A18868" t="s">
        <v>33988</v>
      </c>
      <c r="B18868" t="s">
        <v>33989</v>
      </c>
    </row>
    <row r="18869" spans="1:2" x14ac:dyDescent="0.25">
      <c r="A18869" t="s">
        <v>33979</v>
      </c>
      <c r="B18869" t="s">
        <v>33980</v>
      </c>
    </row>
    <row r="18870" spans="1:2" x14ac:dyDescent="0.25">
      <c r="A18870" t="s">
        <v>33981</v>
      </c>
      <c r="B18870" t="s">
        <v>2348</v>
      </c>
    </row>
    <row r="18871" spans="1:2" x14ac:dyDescent="0.25">
      <c r="A18871" t="s">
        <v>33982</v>
      </c>
      <c r="B18871" t="s">
        <v>5252</v>
      </c>
    </row>
    <row r="18872" spans="1:2" x14ac:dyDescent="0.25">
      <c r="A18872" t="s">
        <v>33983</v>
      </c>
      <c r="B18872" t="s">
        <v>2188</v>
      </c>
    </row>
    <row r="18873" spans="1:2" x14ac:dyDescent="0.25">
      <c r="A18873" t="s">
        <v>33984</v>
      </c>
      <c r="B18873" t="s">
        <v>1953</v>
      </c>
    </row>
    <row r="18874" spans="1:2" x14ac:dyDescent="0.25">
      <c r="A18874" t="s">
        <v>33985</v>
      </c>
      <c r="B18874" t="s">
        <v>33986</v>
      </c>
    </row>
    <row r="18875" spans="1:2" x14ac:dyDescent="0.25">
      <c r="A18875" t="s">
        <v>33990</v>
      </c>
      <c r="B18875" t="s">
        <v>33991</v>
      </c>
    </row>
    <row r="18876" spans="1:2" x14ac:dyDescent="0.25">
      <c r="A18876" t="s">
        <v>33992</v>
      </c>
      <c r="B18876" t="s">
        <v>33993</v>
      </c>
    </row>
    <row r="18877" spans="1:2" x14ac:dyDescent="0.25">
      <c r="A18877" t="s">
        <v>33994</v>
      </c>
      <c r="B18877" t="s">
        <v>1790</v>
      </c>
    </row>
    <row r="18878" spans="1:2" x14ac:dyDescent="0.25">
      <c r="A18878" t="s">
        <v>33995</v>
      </c>
      <c r="B18878" t="s">
        <v>33996</v>
      </c>
    </row>
    <row r="18879" spans="1:2" x14ac:dyDescent="0.25">
      <c r="A18879" t="s">
        <v>33997</v>
      </c>
      <c r="B18879" t="s">
        <v>33998</v>
      </c>
    </row>
    <row r="18880" spans="1:2" x14ac:dyDescent="0.25">
      <c r="A18880" t="s">
        <v>33999</v>
      </c>
      <c r="B18880" t="s">
        <v>2366</v>
      </c>
    </row>
    <row r="18881" spans="1:2" x14ac:dyDescent="0.25">
      <c r="A18881" t="s">
        <v>34000</v>
      </c>
      <c r="B18881" t="s">
        <v>1973</v>
      </c>
    </row>
    <row r="18882" spans="1:2" x14ac:dyDescent="0.25">
      <c r="A18882" t="s">
        <v>34001</v>
      </c>
      <c r="B18882" t="s">
        <v>34002</v>
      </c>
    </row>
    <row r="18883" spans="1:2" x14ac:dyDescent="0.25">
      <c r="A18883" t="s">
        <v>34013</v>
      </c>
      <c r="B18883" t="s">
        <v>34014</v>
      </c>
    </row>
    <row r="18884" spans="1:2" x14ac:dyDescent="0.25">
      <c r="A18884" t="s">
        <v>34015</v>
      </c>
      <c r="B18884" t="s">
        <v>34016</v>
      </c>
    </row>
    <row r="18885" spans="1:2" x14ac:dyDescent="0.25">
      <c r="A18885" t="s">
        <v>34017</v>
      </c>
      <c r="B18885" t="s">
        <v>40626</v>
      </c>
    </row>
    <row r="18886" spans="1:2" x14ac:dyDescent="0.25">
      <c r="A18886" t="s">
        <v>34018</v>
      </c>
      <c r="B18886" t="s">
        <v>34019</v>
      </c>
    </row>
    <row r="18887" spans="1:2" x14ac:dyDescent="0.25">
      <c r="A18887" t="s">
        <v>34020</v>
      </c>
      <c r="B18887" t="s">
        <v>34021</v>
      </c>
    </row>
    <row r="18888" spans="1:2" x14ac:dyDescent="0.25">
      <c r="A18888" t="s">
        <v>34003</v>
      </c>
      <c r="B18888" t="s">
        <v>2376</v>
      </c>
    </row>
    <row r="18889" spans="1:2" x14ac:dyDescent="0.25">
      <c r="A18889" t="s">
        <v>34004</v>
      </c>
      <c r="B18889" t="s">
        <v>2010</v>
      </c>
    </row>
    <row r="18890" spans="1:2" x14ac:dyDescent="0.25">
      <c r="A18890" t="s">
        <v>34005</v>
      </c>
      <c r="B18890" t="s">
        <v>34006</v>
      </c>
    </row>
    <row r="18891" spans="1:2" x14ac:dyDescent="0.25">
      <c r="A18891" t="s">
        <v>34007</v>
      </c>
      <c r="B18891" t="s">
        <v>34008</v>
      </c>
    </row>
    <row r="18892" spans="1:2" x14ac:dyDescent="0.25">
      <c r="A18892" t="s">
        <v>34009</v>
      </c>
      <c r="B18892" t="s">
        <v>34010</v>
      </c>
    </row>
    <row r="18893" spans="1:2" x14ac:dyDescent="0.25">
      <c r="A18893" t="s">
        <v>34011</v>
      </c>
      <c r="B18893" t="s">
        <v>34012</v>
      </c>
    </row>
    <row r="18894" spans="1:2" x14ac:dyDescent="0.25">
      <c r="A18894" t="s">
        <v>34022</v>
      </c>
      <c r="B18894" t="s">
        <v>2413</v>
      </c>
    </row>
    <row r="18895" spans="1:2" x14ac:dyDescent="0.25">
      <c r="A18895" t="s">
        <v>34023</v>
      </c>
      <c r="B18895" t="s">
        <v>34024</v>
      </c>
    </row>
    <row r="18896" spans="1:2" x14ac:dyDescent="0.25">
      <c r="A18896" t="s">
        <v>34025</v>
      </c>
      <c r="B18896" t="s">
        <v>34026</v>
      </c>
    </row>
    <row r="18897" spans="1:2" x14ac:dyDescent="0.25">
      <c r="A18897" t="s">
        <v>34027</v>
      </c>
      <c r="B18897" t="s">
        <v>2628</v>
      </c>
    </row>
    <row r="18898" spans="1:2" x14ac:dyDescent="0.25">
      <c r="A18898" t="s">
        <v>34028</v>
      </c>
      <c r="B18898" t="s">
        <v>33805</v>
      </c>
    </row>
    <row r="18899" spans="1:2" x14ac:dyDescent="0.25">
      <c r="A18899" t="s">
        <v>34029</v>
      </c>
      <c r="B18899" t="s">
        <v>18580</v>
      </c>
    </row>
    <row r="18900" spans="1:2" x14ac:dyDescent="0.25">
      <c r="A18900" t="s">
        <v>34030</v>
      </c>
      <c r="B18900" t="s">
        <v>2383</v>
      </c>
    </row>
    <row r="18901" spans="1:2" x14ac:dyDescent="0.25">
      <c r="A18901" t="s">
        <v>34031</v>
      </c>
      <c r="B18901" t="s">
        <v>34032</v>
      </c>
    </row>
    <row r="18902" spans="1:2" x14ac:dyDescent="0.25">
      <c r="A18902" t="s">
        <v>34033</v>
      </c>
      <c r="B18902" t="s">
        <v>34034</v>
      </c>
    </row>
    <row r="18903" spans="1:2" x14ac:dyDescent="0.25">
      <c r="A18903" t="s">
        <v>34035</v>
      </c>
      <c r="B18903" t="s">
        <v>2431</v>
      </c>
    </row>
    <row r="18904" spans="1:2" x14ac:dyDescent="0.25">
      <c r="A18904" t="s">
        <v>34036</v>
      </c>
      <c r="B18904" t="s">
        <v>14325</v>
      </c>
    </row>
    <row r="18905" spans="1:2" x14ac:dyDescent="0.25">
      <c r="A18905" t="s">
        <v>34037</v>
      </c>
      <c r="B18905" t="s">
        <v>21861</v>
      </c>
    </row>
    <row r="18906" spans="1:2" x14ac:dyDescent="0.25">
      <c r="A18906" t="s">
        <v>34038</v>
      </c>
      <c r="B18906" t="s">
        <v>34039</v>
      </c>
    </row>
    <row r="18907" spans="1:2" x14ac:dyDescent="0.25">
      <c r="A18907" t="s">
        <v>34040</v>
      </c>
      <c r="B18907" t="s">
        <v>1663</v>
      </c>
    </row>
    <row r="18908" spans="1:2" x14ac:dyDescent="0.25">
      <c r="A18908" t="s">
        <v>34041</v>
      </c>
      <c r="B18908" t="s">
        <v>34042</v>
      </c>
    </row>
    <row r="18909" spans="1:2" x14ac:dyDescent="0.25">
      <c r="A18909" t="s">
        <v>34043</v>
      </c>
      <c r="B18909" t="s">
        <v>34044</v>
      </c>
    </row>
    <row r="18910" spans="1:2" x14ac:dyDescent="0.25">
      <c r="A18910" t="s">
        <v>34045</v>
      </c>
      <c r="B18910" t="s">
        <v>34046</v>
      </c>
    </row>
    <row r="18911" spans="1:2" x14ac:dyDescent="0.25">
      <c r="A18911" t="s">
        <v>34047</v>
      </c>
      <c r="B18911" t="s">
        <v>34048</v>
      </c>
    </row>
    <row r="18912" spans="1:2" x14ac:dyDescent="0.25">
      <c r="A18912" t="s">
        <v>34049</v>
      </c>
      <c r="B18912" t="s">
        <v>2265</v>
      </c>
    </row>
    <row r="18913" spans="1:2" x14ac:dyDescent="0.25">
      <c r="A18913" t="s">
        <v>34050</v>
      </c>
      <c r="B18913" t="s">
        <v>10013</v>
      </c>
    </row>
    <row r="18914" spans="1:2" x14ac:dyDescent="0.25">
      <c r="A18914" t="s">
        <v>34051</v>
      </c>
      <c r="B18914" t="s">
        <v>13293</v>
      </c>
    </row>
    <row r="18915" spans="1:2" x14ac:dyDescent="0.25">
      <c r="A18915" t="s">
        <v>34052</v>
      </c>
      <c r="B18915" t="s">
        <v>34053</v>
      </c>
    </row>
    <row r="18916" spans="1:2" x14ac:dyDescent="0.25">
      <c r="A18916" t="s">
        <v>34054</v>
      </c>
      <c r="B18916" t="s">
        <v>34055</v>
      </c>
    </row>
    <row r="18917" spans="1:2" x14ac:dyDescent="0.25">
      <c r="A18917" t="s">
        <v>34056</v>
      </c>
      <c r="B18917" t="s">
        <v>9514</v>
      </c>
    </row>
    <row r="18918" spans="1:2" x14ac:dyDescent="0.25">
      <c r="A18918" t="s">
        <v>34057</v>
      </c>
      <c r="B18918" t="s">
        <v>2459</v>
      </c>
    </row>
    <row r="18919" spans="1:2" x14ac:dyDescent="0.25">
      <c r="A18919" t="s">
        <v>34067</v>
      </c>
      <c r="B18919" t="s">
        <v>34068</v>
      </c>
    </row>
    <row r="18920" spans="1:2" x14ac:dyDescent="0.25">
      <c r="A18920" t="s">
        <v>34058</v>
      </c>
      <c r="B18920" t="s">
        <v>2447</v>
      </c>
    </row>
    <row r="18921" spans="1:2" x14ac:dyDescent="0.25">
      <c r="A18921" t="s">
        <v>34059</v>
      </c>
      <c r="B18921" t="s">
        <v>6633</v>
      </c>
    </row>
    <row r="18922" spans="1:2" x14ac:dyDescent="0.25">
      <c r="A18922" t="s">
        <v>34060</v>
      </c>
      <c r="B18922" t="s">
        <v>14125</v>
      </c>
    </row>
    <row r="18923" spans="1:2" x14ac:dyDescent="0.25">
      <c r="A18923" t="s">
        <v>34061</v>
      </c>
      <c r="B18923" t="s">
        <v>34062</v>
      </c>
    </row>
    <row r="18924" spans="1:2" x14ac:dyDescent="0.25">
      <c r="A18924" t="s">
        <v>34063</v>
      </c>
      <c r="B18924" t="s">
        <v>34064</v>
      </c>
    </row>
    <row r="18925" spans="1:2" x14ac:dyDescent="0.25">
      <c r="A18925" t="s">
        <v>34065</v>
      </c>
      <c r="B18925" t="s">
        <v>34066</v>
      </c>
    </row>
    <row r="18926" spans="1:2" x14ac:dyDescent="0.25">
      <c r="A18926" t="s">
        <v>34077</v>
      </c>
      <c r="B18926" t="s">
        <v>34078</v>
      </c>
    </row>
    <row r="18927" spans="1:2" x14ac:dyDescent="0.25">
      <c r="A18927" t="s">
        <v>34079</v>
      </c>
      <c r="B18927" t="s">
        <v>34080</v>
      </c>
    </row>
    <row r="18928" spans="1:2" x14ac:dyDescent="0.25">
      <c r="A18928" t="s">
        <v>34069</v>
      </c>
      <c r="B18928" t="s">
        <v>1844</v>
      </c>
    </row>
    <row r="18929" spans="1:2" x14ac:dyDescent="0.25">
      <c r="A18929" t="s">
        <v>34070</v>
      </c>
      <c r="B18929" t="s">
        <v>2946</v>
      </c>
    </row>
    <row r="18930" spans="1:2" x14ac:dyDescent="0.25">
      <c r="A18930" t="s">
        <v>34071</v>
      </c>
      <c r="B18930" t="s">
        <v>34072</v>
      </c>
    </row>
    <row r="18931" spans="1:2" x14ac:dyDescent="0.25">
      <c r="A18931" t="s">
        <v>34073</v>
      </c>
      <c r="B18931" t="s">
        <v>34074</v>
      </c>
    </row>
    <row r="18932" spans="1:2" x14ac:dyDescent="0.25">
      <c r="A18932" t="s">
        <v>34075</v>
      </c>
      <c r="B18932" t="s">
        <v>34076</v>
      </c>
    </row>
    <row r="18933" spans="1:2" x14ac:dyDescent="0.25">
      <c r="A18933" t="s">
        <v>34081</v>
      </c>
      <c r="B18933" t="s">
        <v>21756</v>
      </c>
    </row>
    <row r="18934" spans="1:2" x14ac:dyDescent="0.25">
      <c r="A18934" t="s">
        <v>34082</v>
      </c>
      <c r="B18934" t="s">
        <v>2457</v>
      </c>
    </row>
    <row r="18935" spans="1:2" x14ac:dyDescent="0.25">
      <c r="A18935" t="s">
        <v>34083</v>
      </c>
      <c r="B18935" t="s">
        <v>34084</v>
      </c>
    </row>
    <row r="18936" spans="1:2" x14ac:dyDescent="0.25">
      <c r="A18936" t="s">
        <v>34085</v>
      </c>
      <c r="B18936" t="s">
        <v>34086</v>
      </c>
    </row>
    <row r="18937" spans="1:2" x14ac:dyDescent="0.25">
      <c r="A18937" t="s">
        <v>34087</v>
      </c>
      <c r="B18937" t="s">
        <v>34088</v>
      </c>
    </row>
    <row r="18938" spans="1:2" x14ac:dyDescent="0.25">
      <c r="A18938" t="s">
        <v>34089</v>
      </c>
      <c r="B18938" t="s">
        <v>34090</v>
      </c>
    </row>
    <row r="18939" spans="1:2" x14ac:dyDescent="0.25">
      <c r="A18939" t="s">
        <v>34091</v>
      </c>
      <c r="B18939" t="s">
        <v>3532</v>
      </c>
    </row>
    <row r="18940" spans="1:2" x14ac:dyDescent="0.25">
      <c r="A18940" t="s">
        <v>34092</v>
      </c>
      <c r="B18940" t="s">
        <v>34093</v>
      </c>
    </row>
    <row r="18941" spans="1:2" x14ac:dyDescent="0.25">
      <c r="A18941" t="s">
        <v>34094</v>
      </c>
      <c r="B18941" t="s">
        <v>6025</v>
      </c>
    </row>
    <row r="18942" spans="1:2" x14ac:dyDescent="0.25">
      <c r="A18942" t="s">
        <v>34095</v>
      </c>
      <c r="B18942" t="s">
        <v>2496</v>
      </c>
    </row>
    <row r="18943" spans="1:2" x14ac:dyDescent="0.25">
      <c r="A18943" t="s">
        <v>34096</v>
      </c>
      <c r="B18943" t="s">
        <v>34090</v>
      </c>
    </row>
    <row r="18944" spans="1:2" x14ac:dyDescent="0.25">
      <c r="A18944" t="s">
        <v>34097</v>
      </c>
      <c r="B18944" t="s">
        <v>34098</v>
      </c>
    </row>
    <row r="18945" spans="1:2" x14ac:dyDescent="0.25">
      <c r="A18945" t="s">
        <v>34099</v>
      </c>
      <c r="B18945" t="s">
        <v>34100</v>
      </c>
    </row>
    <row r="18946" spans="1:2" x14ac:dyDescent="0.25">
      <c r="A18946" t="s">
        <v>34101</v>
      </c>
      <c r="B18946" t="s">
        <v>34102</v>
      </c>
    </row>
    <row r="18947" spans="1:2" x14ac:dyDescent="0.25">
      <c r="A18947" t="s">
        <v>34108</v>
      </c>
      <c r="B18947" t="s">
        <v>40627</v>
      </c>
    </row>
    <row r="18948" spans="1:2" x14ac:dyDescent="0.25">
      <c r="A18948" t="s">
        <v>34103</v>
      </c>
      <c r="B18948" t="s">
        <v>34104</v>
      </c>
    </row>
    <row r="18949" spans="1:2" x14ac:dyDescent="0.25">
      <c r="A18949" t="s">
        <v>34105</v>
      </c>
      <c r="B18949" t="s">
        <v>2572</v>
      </c>
    </row>
    <row r="18950" spans="1:2" x14ac:dyDescent="0.25">
      <c r="A18950" t="s">
        <v>34106</v>
      </c>
      <c r="B18950" t="s">
        <v>34107</v>
      </c>
    </row>
    <row r="18951" spans="1:2" x14ac:dyDescent="0.25">
      <c r="A18951" t="s">
        <v>34109</v>
      </c>
      <c r="B18951" t="s">
        <v>2475</v>
      </c>
    </row>
    <row r="18952" spans="1:2" x14ac:dyDescent="0.25">
      <c r="A18952" t="s">
        <v>34110</v>
      </c>
      <c r="B18952" t="s">
        <v>34111</v>
      </c>
    </row>
    <row r="18953" spans="1:2" x14ac:dyDescent="0.25">
      <c r="A18953" t="s">
        <v>34112</v>
      </c>
      <c r="B18953" t="s">
        <v>34113</v>
      </c>
    </row>
    <row r="18954" spans="1:2" x14ac:dyDescent="0.25">
      <c r="A18954" t="s">
        <v>34114</v>
      </c>
      <c r="B18954" t="s">
        <v>34115</v>
      </c>
    </row>
    <row r="18955" spans="1:2" x14ac:dyDescent="0.25">
      <c r="A18955" t="s">
        <v>34116</v>
      </c>
      <c r="B18955" t="s">
        <v>3079</v>
      </c>
    </row>
    <row r="18956" spans="1:2" x14ac:dyDescent="0.25">
      <c r="A18956" t="s">
        <v>34117</v>
      </c>
      <c r="B18956" t="s">
        <v>34118</v>
      </c>
    </row>
    <row r="18957" spans="1:2" x14ac:dyDescent="0.25">
      <c r="A18957" t="s">
        <v>34119</v>
      </c>
      <c r="B18957" t="s">
        <v>2703</v>
      </c>
    </row>
    <row r="18958" spans="1:2" x14ac:dyDescent="0.25">
      <c r="A18958" t="s">
        <v>34120</v>
      </c>
      <c r="B18958" t="s">
        <v>34121</v>
      </c>
    </row>
    <row r="18959" spans="1:2" x14ac:dyDescent="0.25">
      <c r="A18959" t="s">
        <v>34122</v>
      </c>
      <c r="B18959" t="s">
        <v>5899</v>
      </c>
    </row>
    <row r="18960" spans="1:2" x14ac:dyDescent="0.25">
      <c r="A18960" t="s">
        <v>34123</v>
      </c>
      <c r="B18960" t="s">
        <v>34124</v>
      </c>
    </row>
    <row r="18961" spans="1:2" x14ac:dyDescent="0.25">
      <c r="A18961" t="s">
        <v>34125</v>
      </c>
      <c r="B18961" t="s">
        <v>34126</v>
      </c>
    </row>
    <row r="18962" spans="1:2" x14ac:dyDescent="0.25">
      <c r="A18962" t="s">
        <v>34127</v>
      </c>
      <c r="B18962" t="s">
        <v>4231</v>
      </c>
    </row>
    <row r="18963" spans="1:2" x14ac:dyDescent="0.25">
      <c r="A18963" t="s">
        <v>34128</v>
      </c>
      <c r="B18963" t="s">
        <v>2693</v>
      </c>
    </row>
    <row r="18964" spans="1:2" x14ac:dyDescent="0.25">
      <c r="A18964" t="s">
        <v>34129</v>
      </c>
      <c r="B18964" t="s">
        <v>34130</v>
      </c>
    </row>
    <row r="18965" spans="1:2" x14ac:dyDescent="0.25">
      <c r="A18965" t="s">
        <v>34131</v>
      </c>
      <c r="B18965" t="s">
        <v>34132</v>
      </c>
    </row>
    <row r="18966" spans="1:2" x14ac:dyDescent="0.25">
      <c r="A18966" t="s">
        <v>34133</v>
      </c>
      <c r="B18966" t="s">
        <v>34134</v>
      </c>
    </row>
    <row r="18967" spans="1:2" x14ac:dyDescent="0.25">
      <c r="A18967" t="s">
        <v>34140</v>
      </c>
      <c r="B18967" t="s">
        <v>34141</v>
      </c>
    </row>
    <row r="18968" spans="1:2" x14ac:dyDescent="0.25">
      <c r="A18968" t="s">
        <v>34135</v>
      </c>
      <c r="B18968" t="s">
        <v>34136</v>
      </c>
    </row>
    <row r="18969" spans="1:2" x14ac:dyDescent="0.25">
      <c r="A18969" t="s">
        <v>34137</v>
      </c>
      <c r="B18969" t="s">
        <v>12745</v>
      </c>
    </row>
    <row r="18970" spans="1:2" x14ac:dyDescent="0.25">
      <c r="A18970" t="s">
        <v>34138</v>
      </c>
      <c r="B18970" t="s">
        <v>29971</v>
      </c>
    </row>
    <row r="18971" spans="1:2" x14ac:dyDescent="0.25">
      <c r="A18971" t="s">
        <v>34139</v>
      </c>
      <c r="B18971" t="s">
        <v>1778</v>
      </c>
    </row>
    <row r="18972" spans="1:2" x14ac:dyDescent="0.25">
      <c r="A18972" t="s">
        <v>34154</v>
      </c>
      <c r="B18972" t="s">
        <v>40628</v>
      </c>
    </row>
    <row r="18973" spans="1:2" x14ac:dyDescent="0.25">
      <c r="A18973" t="s">
        <v>34142</v>
      </c>
      <c r="B18973" t="s">
        <v>34143</v>
      </c>
    </row>
    <row r="18974" spans="1:2" x14ac:dyDescent="0.25">
      <c r="A18974" t="s">
        <v>34144</v>
      </c>
      <c r="B18974" t="s">
        <v>34145</v>
      </c>
    </row>
    <row r="18975" spans="1:2" x14ac:dyDescent="0.25">
      <c r="A18975" t="s">
        <v>34146</v>
      </c>
      <c r="B18975" t="s">
        <v>8445</v>
      </c>
    </row>
    <row r="18976" spans="1:2" x14ac:dyDescent="0.25">
      <c r="A18976" t="s">
        <v>34147</v>
      </c>
      <c r="B18976" t="s">
        <v>34148</v>
      </c>
    </row>
    <row r="18977" spans="1:2" x14ac:dyDescent="0.25">
      <c r="A18977" t="s">
        <v>34149</v>
      </c>
      <c r="B18977" t="s">
        <v>18037</v>
      </c>
    </row>
    <row r="18978" spans="1:2" x14ac:dyDescent="0.25">
      <c r="A18978" t="s">
        <v>34150</v>
      </c>
      <c r="B18978" t="s">
        <v>34151</v>
      </c>
    </row>
    <row r="18979" spans="1:2" x14ac:dyDescent="0.25">
      <c r="A18979" t="s">
        <v>34152</v>
      </c>
      <c r="B18979" t="s">
        <v>34153</v>
      </c>
    </row>
    <row r="18980" spans="1:2" x14ac:dyDescent="0.25">
      <c r="A18980" t="s">
        <v>34155</v>
      </c>
      <c r="B18980" t="s">
        <v>14551</v>
      </c>
    </row>
    <row r="18981" spans="1:2" x14ac:dyDescent="0.25">
      <c r="A18981" t="s">
        <v>34156</v>
      </c>
      <c r="B18981" t="s">
        <v>5284</v>
      </c>
    </row>
    <row r="18982" spans="1:2" x14ac:dyDescent="0.25">
      <c r="A18982" t="s">
        <v>34157</v>
      </c>
      <c r="B18982" t="s">
        <v>2863</v>
      </c>
    </row>
    <row r="18983" spans="1:2" x14ac:dyDescent="0.25">
      <c r="A18983" t="s">
        <v>34158</v>
      </c>
      <c r="B18983" t="s">
        <v>34159</v>
      </c>
    </row>
    <row r="18984" spans="1:2" x14ac:dyDescent="0.25">
      <c r="A18984" t="s">
        <v>34160</v>
      </c>
      <c r="B18984" t="s">
        <v>34161</v>
      </c>
    </row>
    <row r="18985" spans="1:2" x14ac:dyDescent="0.25">
      <c r="A18985" t="s">
        <v>34162</v>
      </c>
      <c r="B18985" t="s">
        <v>34163</v>
      </c>
    </row>
    <row r="18986" spans="1:2" x14ac:dyDescent="0.25">
      <c r="A18986" t="s">
        <v>34175</v>
      </c>
      <c r="B18986" t="s">
        <v>40629</v>
      </c>
    </row>
    <row r="18987" spans="1:2" x14ac:dyDescent="0.25">
      <c r="A18987" t="s">
        <v>34164</v>
      </c>
      <c r="B18987" t="s">
        <v>22043</v>
      </c>
    </row>
    <row r="18988" spans="1:2" x14ac:dyDescent="0.25">
      <c r="A18988" t="s">
        <v>34165</v>
      </c>
      <c r="B18988" t="s">
        <v>3062</v>
      </c>
    </row>
    <row r="18989" spans="1:2" x14ac:dyDescent="0.25">
      <c r="A18989" t="s">
        <v>34166</v>
      </c>
      <c r="B18989" t="s">
        <v>6015</v>
      </c>
    </row>
    <row r="18990" spans="1:2" x14ac:dyDescent="0.25">
      <c r="A18990" t="s">
        <v>34167</v>
      </c>
      <c r="B18990" t="s">
        <v>34168</v>
      </c>
    </row>
    <row r="18991" spans="1:2" x14ac:dyDescent="0.25">
      <c r="A18991" t="s">
        <v>34169</v>
      </c>
      <c r="B18991" t="s">
        <v>34170</v>
      </c>
    </row>
    <row r="18992" spans="1:2" x14ac:dyDescent="0.25">
      <c r="A18992" t="s">
        <v>34171</v>
      </c>
      <c r="B18992" t="s">
        <v>34172</v>
      </c>
    </row>
    <row r="18993" spans="1:2" x14ac:dyDescent="0.25">
      <c r="A18993" t="s">
        <v>34173</v>
      </c>
      <c r="B18993" t="s">
        <v>34174</v>
      </c>
    </row>
    <row r="18994" spans="1:2" x14ac:dyDescent="0.25">
      <c r="A18994" t="s">
        <v>34179</v>
      </c>
      <c r="B18994" t="s">
        <v>40630</v>
      </c>
    </row>
    <row r="18995" spans="1:2" x14ac:dyDescent="0.25">
      <c r="A18995" t="s">
        <v>34180</v>
      </c>
      <c r="B18995" t="s">
        <v>10462</v>
      </c>
    </row>
    <row r="18996" spans="1:2" x14ac:dyDescent="0.25">
      <c r="A18996" t="s">
        <v>34176</v>
      </c>
      <c r="B18996" t="s">
        <v>3139</v>
      </c>
    </row>
    <row r="18997" spans="1:2" x14ac:dyDescent="0.25">
      <c r="A18997" t="s">
        <v>34177</v>
      </c>
      <c r="B18997" t="s">
        <v>10462</v>
      </c>
    </row>
    <row r="18998" spans="1:2" x14ac:dyDescent="0.25">
      <c r="A18998" t="s">
        <v>34178</v>
      </c>
      <c r="B18998" t="s">
        <v>2417</v>
      </c>
    </row>
    <row r="18999" spans="1:2" x14ac:dyDescent="0.25">
      <c r="A18999" t="s">
        <v>34181</v>
      </c>
      <c r="B18999" t="s">
        <v>34182</v>
      </c>
    </row>
    <row r="19000" spans="1:2" x14ac:dyDescent="0.25">
      <c r="A19000" t="s">
        <v>34183</v>
      </c>
      <c r="B19000" t="s">
        <v>34184</v>
      </c>
    </row>
    <row r="19001" spans="1:2" x14ac:dyDescent="0.25">
      <c r="A19001" t="s">
        <v>34185</v>
      </c>
      <c r="B19001" t="s">
        <v>3155</v>
      </c>
    </row>
    <row r="19002" spans="1:2" x14ac:dyDescent="0.25">
      <c r="A19002" t="s">
        <v>34186</v>
      </c>
      <c r="B19002" t="s">
        <v>34187</v>
      </c>
    </row>
    <row r="19003" spans="1:2" x14ac:dyDescent="0.25">
      <c r="A19003" t="s">
        <v>34188</v>
      </c>
      <c r="B19003" t="s">
        <v>34189</v>
      </c>
    </row>
    <row r="19004" spans="1:2" x14ac:dyDescent="0.25">
      <c r="A19004" t="s">
        <v>34190</v>
      </c>
      <c r="B19004" t="s">
        <v>34191</v>
      </c>
    </row>
    <row r="19005" spans="1:2" x14ac:dyDescent="0.25">
      <c r="A19005" t="s">
        <v>34192</v>
      </c>
      <c r="B19005" t="s">
        <v>34193</v>
      </c>
    </row>
    <row r="19006" spans="1:2" x14ac:dyDescent="0.25">
      <c r="A19006" t="s">
        <v>34194</v>
      </c>
      <c r="B19006" t="s">
        <v>34195</v>
      </c>
    </row>
    <row r="19007" spans="1:2" x14ac:dyDescent="0.25">
      <c r="A19007" t="s">
        <v>34206</v>
      </c>
      <c r="B19007" t="s">
        <v>34207</v>
      </c>
    </row>
    <row r="19008" spans="1:2" x14ac:dyDescent="0.25">
      <c r="A19008" t="s">
        <v>34208</v>
      </c>
      <c r="B19008" t="s">
        <v>34209</v>
      </c>
    </row>
    <row r="19009" spans="1:2" x14ac:dyDescent="0.25">
      <c r="A19009" t="s">
        <v>34210</v>
      </c>
      <c r="B19009" t="s">
        <v>34211</v>
      </c>
    </row>
    <row r="19010" spans="1:2" x14ac:dyDescent="0.25">
      <c r="A19010" t="s">
        <v>34212</v>
      </c>
      <c r="B19010" t="s">
        <v>34213</v>
      </c>
    </row>
    <row r="19011" spans="1:2" x14ac:dyDescent="0.25">
      <c r="A19011" t="s">
        <v>34214</v>
      </c>
      <c r="B19011" t="s">
        <v>34215</v>
      </c>
    </row>
    <row r="19012" spans="1:2" x14ac:dyDescent="0.25">
      <c r="A19012" t="s">
        <v>34216</v>
      </c>
      <c r="B19012" t="s">
        <v>34217</v>
      </c>
    </row>
    <row r="19013" spans="1:2" x14ac:dyDescent="0.25">
      <c r="A19013" t="s">
        <v>34218</v>
      </c>
      <c r="B19013" t="s">
        <v>34219</v>
      </c>
    </row>
    <row r="19014" spans="1:2" x14ac:dyDescent="0.25">
      <c r="A19014" t="s">
        <v>34220</v>
      </c>
      <c r="B19014" t="s">
        <v>34221</v>
      </c>
    </row>
    <row r="19015" spans="1:2" x14ac:dyDescent="0.25">
      <c r="A19015" t="s">
        <v>34222</v>
      </c>
      <c r="B19015" t="s">
        <v>34223</v>
      </c>
    </row>
    <row r="19016" spans="1:2" x14ac:dyDescent="0.25">
      <c r="A19016" t="s">
        <v>34196</v>
      </c>
      <c r="B19016" t="s">
        <v>2544</v>
      </c>
    </row>
    <row r="19017" spans="1:2" x14ac:dyDescent="0.25">
      <c r="A19017" t="s">
        <v>34197</v>
      </c>
      <c r="B19017" t="s">
        <v>34198</v>
      </c>
    </row>
    <row r="19018" spans="1:2" x14ac:dyDescent="0.25">
      <c r="A19018" t="s">
        <v>34199</v>
      </c>
      <c r="B19018" t="s">
        <v>10668</v>
      </c>
    </row>
    <row r="19019" spans="1:2" x14ac:dyDescent="0.25">
      <c r="A19019" t="s">
        <v>34200</v>
      </c>
      <c r="B19019" t="s">
        <v>17927</v>
      </c>
    </row>
    <row r="19020" spans="1:2" x14ac:dyDescent="0.25">
      <c r="A19020" t="s">
        <v>34201</v>
      </c>
      <c r="B19020" t="s">
        <v>34202</v>
      </c>
    </row>
    <row r="19021" spans="1:2" x14ac:dyDescent="0.25">
      <c r="A19021" t="s">
        <v>34203</v>
      </c>
      <c r="B19021" t="s">
        <v>10692</v>
      </c>
    </row>
    <row r="19022" spans="1:2" x14ac:dyDescent="0.25">
      <c r="A19022" t="s">
        <v>34204</v>
      </c>
      <c r="B19022" t="s">
        <v>34205</v>
      </c>
    </row>
    <row r="19023" spans="1:2" x14ac:dyDescent="0.25">
      <c r="A19023" t="s">
        <v>34235</v>
      </c>
      <c r="B19023" t="s">
        <v>34236</v>
      </c>
    </row>
    <row r="19024" spans="1:2" x14ac:dyDescent="0.25">
      <c r="A19024" t="s">
        <v>34237</v>
      </c>
      <c r="B19024" t="s">
        <v>34238</v>
      </c>
    </row>
    <row r="19025" spans="1:2" x14ac:dyDescent="0.25">
      <c r="A19025" t="s">
        <v>34239</v>
      </c>
      <c r="B19025" t="s">
        <v>34240</v>
      </c>
    </row>
    <row r="19026" spans="1:2" x14ac:dyDescent="0.25">
      <c r="A19026" t="s">
        <v>34241</v>
      </c>
      <c r="B19026" t="s">
        <v>34242</v>
      </c>
    </row>
    <row r="19027" spans="1:2" x14ac:dyDescent="0.25">
      <c r="A19027" t="s">
        <v>34243</v>
      </c>
      <c r="B19027" t="s">
        <v>40631</v>
      </c>
    </row>
    <row r="19028" spans="1:2" x14ac:dyDescent="0.25">
      <c r="A19028" t="s">
        <v>34224</v>
      </c>
      <c r="B19028" t="s">
        <v>40632</v>
      </c>
    </row>
    <row r="19029" spans="1:2" x14ac:dyDescent="0.25">
      <c r="A19029" t="s">
        <v>34225</v>
      </c>
      <c r="B19029" t="s">
        <v>34226</v>
      </c>
    </row>
    <row r="19030" spans="1:2" x14ac:dyDescent="0.25">
      <c r="A19030" t="s">
        <v>34227</v>
      </c>
      <c r="B19030" t="s">
        <v>34228</v>
      </c>
    </row>
    <row r="19031" spans="1:2" x14ac:dyDescent="0.25">
      <c r="A19031" t="s">
        <v>34229</v>
      </c>
      <c r="B19031" t="s">
        <v>34230</v>
      </c>
    </row>
    <row r="19032" spans="1:2" x14ac:dyDescent="0.25">
      <c r="A19032" t="s">
        <v>34231</v>
      </c>
      <c r="B19032" t="s">
        <v>34232</v>
      </c>
    </row>
    <row r="19033" spans="1:2" x14ac:dyDescent="0.25">
      <c r="A19033" t="s">
        <v>34233</v>
      </c>
      <c r="B19033" t="s">
        <v>34234</v>
      </c>
    </row>
    <row r="19034" spans="1:2" x14ac:dyDescent="0.25">
      <c r="A19034" t="s">
        <v>34244</v>
      </c>
      <c r="B19034" t="s">
        <v>34245</v>
      </c>
    </row>
    <row r="19035" spans="1:2" x14ac:dyDescent="0.25">
      <c r="A19035" t="s">
        <v>34246</v>
      </c>
      <c r="B19035" t="s">
        <v>34247</v>
      </c>
    </row>
    <row r="19036" spans="1:2" x14ac:dyDescent="0.25">
      <c r="A19036" t="s">
        <v>34248</v>
      </c>
      <c r="B19036" t="s">
        <v>34207</v>
      </c>
    </row>
    <row r="19037" spans="1:2" x14ac:dyDescent="0.25">
      <c r="A19037" t="s">
        <v>34249</v>
      </c>
      <c r="B19037" t="s">
        <v>13607</v>
      </c>
    </row>
    <row r="19038" spans="1:2" x14ac:dyDescent="0.25">
      <c r="A19038" t="s">
        <v>34250</v>
      </c>
      <c r="B19038" t="s">
        <v>11224</v>
      </c>
    </row>
    <row r="19039" spans="1:2" x14ac:dyDescent="0.25">
      <c r="A19039" t="s">
        <v>34251</v>
      </c>
      <c r="B19039" t="s">
        <v>34252</v>
      </c>
    </row>
    <row r="19040" spans="1:2" x14ac:dyDescent="0.25">
      <c r="A19040" t="s">
        <v>34253</v>
      </c>
      <c r="B19040" t="s">
        <v>34254</v>
      </c>
    </row>
    <row r="19041" spans="1:2" x14ac:dyDescent="0.25">
      <c r="A19041" t="s">
        <v>34255</v>
      </c>
      <c r="B19041" t="s">
        <v>9453</v>
      </c>
    </row>
    <row r="19042" spans="1:2" x14ac:dyDescent="0.25">
      <c r="A19042" t="s">
        <v>34256</v>
      </c>
      <c r="B19042" t="s">
        <v>34257</v>
      </c>
    </row>
    <row r="19043" spans="1:2" x14ac:dyDescent="0.25">
      <c r="A19043" t="s">
        <v>34258</v>
      </c>
      <c r="B19043" t="s">
        <v>3090</v>
      </c>
    </row>
    <row r="19044" spans="1:2" x14ac:dyDescent="0.25">
      <c r="A19044" t="s">
        <v>34273</v>
      </c>
      <c r="B19044" t="s">
        <v>40633</v>
      </c>
    </row>
    <row r="19045" spans="1:2" x14ac:dyDescent="0.25">
      <c r="A19045" t="s">
        <v>34274</v>
      </c>
      <c r="B19045" t="s">
        <v>34275</v>
      </c>
    </row>
    <row r="19046" spans="1:2" x14ac:dyDescent="0.25">
      <c r="A19046" t="s">
        <v>34259</v>
      </c>
      <c r="B19046" t="s">
        <v>11817</v>
      </c>
    </row>
    <row r="19047" spans="1:2" x14ac:dyDescent="0.25">
      <c r="A19047" t="s">
        <v>34260</v>
      </c>
      <c r="B19047" t="s">
        <v>5797</v>
      </c>
    </row>
    <row r="19048" spans="1:2" x14ac:dyDescent="0.25">
      <c r="A19048" t="s">
        <v>34261</v>
      </c>
      <c r="B19048" t="s">
        <v>34262</v>
      </c>
    </row>
    <row r="19049" spans="1:2" x14ac:dyDescent="0.25">
      <c r="A19049" t="s">
        <v>34263</v>
      </c>
      <c r="B19049" t="s">
        <v>34264</v>
      </c>
    </row>
    <row r="19050" spans="1:2" x14ac:dyDescent="0.25">
      <c r="A19050" t="s">
        <v>34265</v>
      </c>
      <c r="B19050" t="s">
        <v>34266</v>
      </c>
    </row>
    <row r="19051" spans="1:2" x14ac:dyDescent="0.25">
      <c r="A19051" t="s">
        <v>34267</v>
      </c>
      <c r="B19051" t="s">
        <v>34268</v>
      </c>
    </row>
    <row r="19052" spans="1:2" x14ac:dyDescent="0.25">
      <c r="A19052" t="s">
        <v>34269</v>
      </c>
      <c r="B19052" t="s">
        <v>34270</v>
      </c>
    </row>
    <row r="19053" spans="1:2" x14ac:dyDescent="0.25">
      <c r="A19053" t="s">
        <v>34271</v>
      </c>
      <c r="B19053" t="s">
        <v>34272</v>
      </c>
    </row>
    <row r="19054" spans="1:2" x14ac:dyDescent="0.25">
      <c r="A19054" t="s">
        <v>34276</v>
      </c>
      <c r="B19054" t="s">
        <v>9689</v>
      </c>
    </row>
    <row r="19055" spans="1:2" x14ac:dyDescent="0.25">
      <c r="A19055" t="s">
        <v>34277</v>
      </c>
      <c r="B19055" t="s">
        <v>11195</v>
      </c>
    </row>
    <row r="19056" spans="1:2" x14ac:dyDescent="0.25">
      <c r="A19056" t="s">
        <v>34278</v>
      </c>
      <c r="B19056" t="s">
        <v>5894</v>
      </c>
    </row>
    <row r="19057" spans="1:2" x14ac:dyDescent="0.25">
      <c r="A19057" t="s">
        <v>34279</v>
      </c>
      <c r="B19057" t="s">
        <v>34280</v>
      </c>
    </row>
    <row r="19058" spans="1:2" x14ac:dyDescent="0.25">
      <c r="A19058" t="s">
        <v>34281</v>
      </c>
      <c r="B19058" t="s">
        <v>21548</v>
      </c>
    </row>
    <row r="19059" spans="1:2" x14ac:dyDescent="0.25">
      <c r="A19059" t="s">
        <v>34282</v>
      </c>
      <c r="B19059" t="s">
        <v>22623</v>
      </c>
    </row>
    <row r="19060" spans="1:2" x14ac:dyDescent="0.25">
      <c r="A19060" t="s">
        <v>34283</v>
      </c>
      <c r="B19060" t="s">
        <v>30707</v>
      </c>
    </row>
    <row r="19061" spans="1:2" x14ac:dyDescent="0.25">
      <c r="A19061" t="s">
        <v>34284</v>
      </c>
      <c r="B19061" t="s">
        <v>34285</v>
      </c>
    </row>
    <row r="19062" spans="1:2" x14ac:dyDescent="0.25">
      <c r="A19062" t="s">
        <v>34286</v>
      </c>
      <c r="B19062" t="s">
        <v>34287</v>
      </c>
    </row>
    <row r="19063" spans="1:2" x14ac:dyDescent="0.25">
      <c r="A19063" t="s">
        <v>34288</v>
      </c>
      <c r="B19063" t="s">
        <v>34289</v>
      </c>
    </row>
    <row r="19064" spans="1:2" x14ac:dyDescent="0.25">
      <c r="A19064" t="s">
        <v>34296</v>
      </c>
      <c r="B19064" t="s">
        <v>40634</v>
      </c>
    </row>
    <row r="19065" spans="1:2" x14ac:dyDescent="0.25">
      <c r="A19065" t="s">
        <v>34290</v>
      </c>
      <c r="B19065" t="s">
        <v>9912</v>
      </c>
    </row>
    <row r="19066" spans="1:2" x14ac:dyDescent="0.25">
      <c r="A19066" t="s">
        <v>34291</v>
      </c>
      <c r="B19066" t="s">
        <v>2073</v>
      </c>
    </row>
    <row r="19067" spans="1:2" x14ac:dyDescent="0.25">
      <c r="A19067" t="s">
        <v>34292</v>
      </c>
      <c r="B19067" t="s">
        <v>2593</v>
      </c>
    </row>
    <row r="19068" spans="1:2" x14ac:dyDescent="0.25">
      <c r="A19068" t="s">
        <v>34293</v>
      </c>
      <c r="B19068" t="s">
        <v>11754</v>
      </c>
    </row>
    <row r="19069" spans="1:2" x14ac:dyDescent="0.25">
      <c r="A19069" t="s">
        <v>34294</v>
      </c>
      <c r="B19069" t="s">
        <v>1782</v>
      </c>
    </row>
    <row r="19070" spans="1:2" x14ac:dyDescent="0.25">
      <c r="A19070" t="s">
        <v>34295</v>
      </c>
      <c r="B19070" t="s">
        <v>27886</v>
      </c>
    </row>
    <row r="19071" spans="1:2" x14ac:dyDescent="0.25">
      <c r="A19071" t="s">
        <v>34302</v>
      </c>
      <c r="B19071" t="s">
        <v>40635</v>
      </c>
    </row>
    <row r="19072" spans="1:2" x14ac:dyDescent="0.25">
      <c r="A19072" t="s">
        <v>34297</v>
      </c>
      <c r="B19072" t="s">
        <v>34298</v>
      </c>
    </row>
    <row r="19073" spans="1:2" x14ac:dyDescent="0.25">
      <c r="A19073" t="s">
        <v>34299</v>
      </c>
      <c r="B19073" t="s">
        <v>32541</v>
      </c>
    </row>
    <row r="19074" spans="1:2" x14ac:dyDescent="0.25">
      <c r="A19074" t="s">
        <v>34300</v>
      </c>
      <c r="B19074" t="s">
        <v>34301</v>
      </c>
    </row>
    <row r="19075" spans="1:2" x14ac:dyDescent="0.25">
      <c r="A19075" t="s">
        <v>34303</v>
      </c>
      <c r="B19075" t="s">
        <v>34304</v>
      </c>
    </row>
    <row r="19076" spans="1:2" x14ac:dyDescent="0.25">
      <c r="A19076" t="s">
        <v>34305</v>
      </c>
      <c r="B19076" t="s">
        <v>21525</v>
      </c>
    </row>
    <row r="19077" spans="1:2" x14ac:dyDescent="0.25">
      <c r="A19077" t="s">
        <v>34306</v>
      </c>
      <c r="B19077" t="s">
        <v>3175</v>
      </c>
    </row>
    <row r="19078" spans="1:2" x14ac:dyDescent="0.25">
      <c r="A19078" t="s">
        <v>34307</v>
      </c>
      <c r="B19078" t="s">
        <v>34308</v>
      </c>
    </row>
    <row r="19079" spans="1:2" x14ac:dyDescent="0.25">
      <c r="A19079" t="s">
        <v>34309</v>
      </c>
      <c r="B19079" t="s">
        <v>34310</v>
      </c>
    </row>
    <row r="19080" spans="1:2" x14ac:dyDescent="0.25">
      <c r="A19080" t="s">
        <v>34311</v>
      </c>
      <c r="B19080" t="s">
        <v>3242</v>
      </c>
    </row>
    <row r="19081" spans="1:2" x14ac:dyDescent="0.25">
      <c r="A19081" t="s">
        <v>34312</v>
      </c>
      <c r="B19081" t="s">
        <v>2822</v>
      </c>
    </row>
    <row r="19082" spans="1:2" x14ac:dyDescent="0.25">
      <c r="A19082" t="s">
        <v>34313</v>
      </c>
      <c r="B19082" t="s">
        <v>9932</v>
      </c>
    </row>
    <row r="19083" spans="1:2" x14ac:dyDescent="0.25">
      <c r="A19083" t="s">
        <v>34320</v>
      </c>
      <c r="B19083" t="s">
        <v>40636</v>
      </c>
    </row>
    <row r="19084" spans="1:2" x14ac:dyDescent="0.25">
      <c r="A19084" t="s">
        <v>34314</v>
      </c>
      <c r="B19084" t="s">
        <v>2742</v>
      </c>
    </row>
    <row r="19085" spans="1:2" x14ac:dyDescent="0.25">
      <c r="A19085" t="s">
        <v>34315</v>
      </c>
      <c r="B19085" t="s">
        <v>29022</v>
      </c>
    </row>
    <row r="19086" spans="1:2" x14ac:dyDescent="0.25">
      <c r="A19086" t="s">
        <v>34316</v>
      </c>
      <c r="B19086" t="s">
        <v>34317</v>
      </c>
    </row>
    <row r="19087" spans="1:2" x14ac:dyDescent="0.25">
      <c r="A19087" t="s">
        <v>34318</v>
      </c>
      <c r="B19087" t="s">
        <v>34319</v>
      </c>
    </row>
    <row r="19088" spans="1:2" x14ac:dyDescent="0.25">
      <c r="A19088" t="s">
        <v>34330</v>
      </c>
      <c r="B19088" t="s">
        <v>40637</v>
      </c>
    </row>
    <row r="19089" spans="1:2" x14ac:dyDescent="0.25">
      <c r="A19089" t="s">
        <v>34321</v>
      </c>
      <c r="B19089" t="s">
        <v>2647</v>
      </c>
    </row>
    <row r="19090" spans="1:2" x14ac:dyDescent="0.25">
      <c r="A19090" t="s">
        <v>34322</v>
      </c>
      <c r="B19090" t="s">
        <v>34323</v>
      </c>
    </row>
    <row r="19091" spans="1:2" x14ac:dyDescent="0.25">
      <c r="A19091" t="s">
        <v>34324</v>
      </c>
      <c r="B19091" t="s">
        <v>34325</v>
      </c>
    </row>
    <row r="19092" spans="1:2" x14ac:dyDescent="0.25">
      <c r="A19092" t="s">
        <v>34326</v>
      </c>
      <c r="B19092" t="s">
        <v>34327</v>
      </c>
    </row>
    <row r="19093" spans="1:2" x14ac:dyDescent="0.25">
      <c r="A19093" t="s">
        <v>34328</v>
      </c>
      <c r="B19093" t="s">
        <v>34329</v>
      </c>
    </row>
    <row r="19094" spans="1:2" x14ac:dyDescent="0.25">
      <c r="A19094" t="s">
        <v>34331</v>
      </c>
      <c r="B19094" t="s">
        <v>9624</v>
      </c>
    </row>
    <row r="19095" spans="1:2" x14ac:dyDescent="0.25">
      <c r="A19095" t="s">
        <v>34332</v>
      </c>
      <c r="B19095" t="s">
        <v>8515</v>
      </c>
    </row>
    <row r="19096" spans="1:2" x14ac:dyDescent="0.25">
      <c r="A19096" t="s">
        <v>34333</v>
      </c>
      <c r="B19096" t="s">
        <v>3311</v>
      </c>
    </row>
    <row r="19097" spans="1:2" x14ac:dyDescent="0.25">
      <c r="A19097" t="s">
        <v>34334</v>
      </c>
      <c r="B19097" t="s">
        <v>34335</v>
      </c>
    </row>
    <row r="19098" spans="1:2" x14ac:dyDescent="0.25">
      <c r="A19098" t="s">
        <v>34336</v>
      </c>
      <c r="B19098" t="s">
        <v>34337</v>
      </c>
    </row>
    <row r="19099" spans="1:2" x14ac:dyDescent="0.25">
      <c r="A19099" t="s">
        <v>34338</v>
      </c>
      <c r="B19099" t="s">
        <v>27456</v>
      </c>
    </row>
    <row r="19100" spans="1:2" x14ac:dyDescent="0.25">
      <c r="A19100" t="s">
        <v>34339</v>
      </c>
      <c r="B19100" t="s">
        <v>7514</v>
      </c>
    </row>
    <row r="19101" spans="1:2" x14ac:dyDescent="0.25">
      <c r="A19101" t="s">
        <v>34340</v>
      </c>
      <c r="B19101" t="s">
        <v>34341</v>
      </c>
    </row>
    <row r="19102" spans="1:2" x14ac:dyDescent="0.25">
      <c r="A19102" t="s">
        <v>34342</v>
      </c>
      <c r="B19102" t="s">
        <v>4239</v>
      </c>
    </row>
    <row r="19103" spans="1:2" x14ac:dyDescent="0.25">
      <c r="A19103" t="s">
        <v>34343</v>
      </c>
      <c r="B19103" t="s">
        <v>15696</v>
      </c>
    </row>
    <row r="19104" spans="1:2" x14ac:dyDescent="0.25">
      <c r="A19104" t="s">
        <v>34344</v>
      </c>
      <c r="B19104" t="s">
        <v>34345</v>
      </c>
    </row>
    <row r="19105" spans="1:2" x14ac:dyDescent="0.25">
      <c r="A19105" t="s">
        <v>34346</v>
      </c>
      <c r="B19105" t="s">
        <v>34347</v>
      </c>
    </row>
    <row r="19106" spans="1:2" x14ac:dyDescent="0.25">
      <c r="A19106" t="s">
        <v>34348</v>
      </c>
      <c r="B19106" t="s">
        <v>3205</v>
      </c>
    </row>
    <row r="19107" spans="1:2" x14ac:dyDescent="0.25">
      <c r="A19107" t="s">
        <v>34349</v>
      </c>
      <c r="B19107" t="s">
        <v>9100</v>
      </c>
    </row>
    <row r="19108" spans="1:2" x14ac:dyDescent="0.25">
      <c r="A19108" t="s">
        <v>34358</v>
      </c>
      <c r="B19108" t="s">
        <v>34359</v>
      </c>
    </row>
    <row r="19109" spans="1:2" x14ac:dyDescent="0.25">
      <c r="A19109" t="s">
        <v>34350</v>
      </c>
      <c r="B19109" t="s">
        <v>12297</v>
      </c>
    </row>
    <row r="19110" spans="1:2" x14ac:dyDescent="0.25">
      <c r="A19110" t="s">
        <v>34351</v>
      </c>
      <c r="B19110" t="s">
        <v>2215</v>
      </c>
    </row>
    <row r="19111" spans="1:2" x14ac:dyDescent="0.25">
      <c r="A19111" t="s">
        <v>34352</v>
      </c>
      <c r="B19111" t="s">
        <v>11187</v>
      </c>
    </row>
    <row r="19112" spans="1:2" x14ac:dyDescent="0.25">
      <c r="A19112" t="s">
        <v>34353</v>
      </c>
      <c r="B19112" t="s">
        <v>3630</v>
      </c>
    </row>
    <row r="19113" spans="1:2" x14ac:dyDescent="0.25">
      <c r="A19113" t="s">
        <v>34354</v>
      </c>
      <c r="B19113" t="s">
        <v>34355</v>
      </c>
    </row>
    <row r="19114" spans="1:2" x14ac:dyDescent="0.25">
      <c r="A19114" t="s">
        <v>34356</v>
      </c>
      <c r="B19114" t="s">
        <v>34357</v>
      </c>
    </row>
    <row r="19115" spans="1:2" x14ac:dyDescent="0.25">
      <c r="A19115" t="s">
        <v>34367</v>
      </c>
      <c r="B19115" t="s">
        <v>34368</v>
      </c>
    </row>
    <row r="19116" spans="1:2" x14ac:dyDescent="0.25">
      <c r="A19116" t="s">
        <v>34360</v>
      </c>
      <c r="B19116" t="s">
        <v>13161</v>
      </c>
    </row>
    <row r="19117" spans="1:2" x14ac:dyDescent="0.25">
      <c r="A19117" t="s">
        <v>34361</v>
      </c>
      <c r="B19117" t="s">
        <v>11960</v>
      </c>
    </row>
    <row r="19118" spans="1:2" x14ac:dyDescent="0.25">
      <c r="A19118" t="s">
        <v>34362</v>
      </c>
      <c r="B19118" t="s">
        <v>5939</v>
      </c>
    </row>
    <row r="19119" spans="1:2" x14ac:dyDescent="0.25">
      <c r="A19119" t="s">
        <v>34363</v>
      </c>
      <c r="B19119" t="s">
        <v>34364</v>
      </c>
    </row>
    <row r="19120" spans="1:2" x14ac:dyDescent="0.25">
      <c r="A19120" t="s">
        <v>34365</v>
      </c>
      <c r="B19120" t="s">
        <v>34366</v>
      </c>
    </row>
    <row r="19121" spans="1:2" x14ac:dyDescent="0.25">
      <c r="A19121" t="s">
        <v>36204</v>
      </c>
      <c r="B19121" t="s">
        <v>36205</v>
      </c>
    </row>
    <row r="19122" spans="1:2" x14ac:dyDescent="0.25">
      <c r="A19122" t="s">
        <v>36206</v>
      </c>
      <c r="B19122" t="s">
        <v>2130</v>
      </c>
    </row>
    <row r="19123" spans="1:2" x14ac:dyDescent="0.25">
      <c r="A19123" t="s">
        <v>36207</v>
      </c>
      <c r="B19123" t="s">
        <v>1739</v>
      </c>
    </row>
    <row r="19124" spans="1:2" x14ac:dyDescent="0.25">
      <c r="A19124" t="s">
        <v>36208</v>
      </c>
      <c r="B19124" t="s">
        <v>7855</v>
      </c>
    </row>
    <row r="19125" spans="1:2" x14ac:dyDescent="0.25">
      <c r="A19125" t="s">
        <v>34376</v>
      </c>
      <c r="B19125" t="s">
        <v>34377</v>
      </c>
    </row>
    <row r="19126" spans="1:2" x14ac:dyDescent="0.25">
      <c r="A19126" t="s">
        <v>34378</v>
      </c>
      <c r="B19126" t="s">
        <v>2312</v>
      </c>
    </row>
    <row r="19127" spans="1:2" x14ac:dyDescent="0.25">
      <c r="A19127" t="s">
        <v>34379</v>
      </c>
      <c r="B19127" t="s">
        <v>11002</v>
      </c>
    </row>
    <row r="19128" spans="1:2" x14ac:dyDescent="0.25">
      <c r="A19128" t="s">
        <v>34380</v>
      </c>
      <c r="B19128" t="s">
        <v>34381</v>
      </c>
    </row>
    <row r="19129" spans="1:2" x14ac:dyDescent="0.25">
      <c r="A19129" t="s">
        <v>34382</v>
      </c>
      <c r="B19129" t="s">
        <v>12442</v>
      </c>
    </row>
    <row r="19130" spans="1:2" x14ac:dyDescent="0.25">
      <c r="A19130" t="s">
        <v>34383</v>
      </c>
      <c r="B19130" t="s">
        <v>21188</v>
      </c>
    </row>
    <row r="19131" spans="1:2" x14ac:dyDescent="0.25">
      <c r="A19131" t="s">
        <v>34384</v>
      </c>
      <c r="B19131" t="s">
        <v>21188</v>
      </c>
    </row>
    <row r="19132" spans="1:2" x14ac:dyDescent="0.25">
      <c r="A19132" t="s">
        <v>34385</v>
      </c>
      <c r="B19132" t="s">
        <v>34386</v>
      </c>
    </row>
    <row r="19133" spans="1:2" x14ac:dyDescent="0.25">
      <c r="A19133" t="s">
        <v>34387</v>
      </c>
      <c r="B19133" t="s">
        <v>34388</v>
      </c>
    </row>
    <row r="19134" spans="1:2" x14ac:dyDescent="0.25">
      <c r="A19134" t="s">
        <v>34389</v>
      </c>
      <c r="B19134" t="s">
        <v>12508</v>
      </c>
    </row>
    <row r="19135" spans="1:2" x14ac:dyDescent="0.25">
      <c r="A19135" t="s">
        <v>34390</v>
      </c>
      <c r="B19135" t="s">
        <v>34391</v>
      </c>
    </row>
    <row r="19136" spans="1:2" x14ac:dyDescent="0.25">
      <c r="A19136" t="s">
        <v>34392</v>
      </c>
      <c r="B19136" t="s">
        <v>34393</v>
      </c>
    </row>
    <row r="19137" spans="1:2" x14ac:dyDescent="0.25">
      <c r="A19137" t="s">
        <v>34394</v>
      </c>
      <c r="B19137" t="s">
        <v>5759</v>
      </c>
    </row>
    <row r="19138" spans="1:2" x14ac:dyDescent="0.25">
      <c r="A19138" t="s">
        <v>34395</v>
      </c>
      <c r="B19138" t="s">
        <v>34396</v>
      </c>
    </row>
    <row r="19139" spans="1:2" x14ac:dyDescent="0.25">
      <c r="A19139" t="s">
        <v>34397</v>
      </c>
      <c r="B19139" t="s">
        <v>34398</v>
      </c>
    </row>
    <row r="19140" spans="1:2" x14ac:dyDescent="0.25">
      <c r="A19140" t="s">
        <v>34399</v>
      </c>
      <c r="B19140" t="s">
        <v>2904</v>
      </c>
    </row>
    <row r="19141" spans="1:2" x14ac:dyDescent="0.25">
      <c r="A19141" t="s">
        <v>34400</v>
      </c>
      <c r="B19141" t="s">
        <v>2016</v>
      </c>
    </row>
    <row r="19142" spans="1:2" x14ac:dyDescent="0.25">
      <c r="A19142" t="s">
        <v>34401</v>
      </c>
      <c r="B19142" t="s">
        <v>6148</v>
      </c>
    </row>
    <row r="19143" spans="1:2" x14ac:dyDescent="0.25">
      <c r="A19143" t="s">
        <v>34402</v>
      </c>
      <c r="B19143" t="s">
        <v>34403</v>
      </c>
    </row>
    <row r="19144" spans="1:2" x14ac:dyDescent="0.25">
      <c r="A19144" t="s">
        <v>34404</v>
      </c>
      <c r="B19144" t="s">
        <v>34405</v>
      </c>
    </row>
    <row r="19145" spans="1:2" x14ac:dyDescent="0.25">
      <c r="A19145" t="s">
        <v>34406</v>
      </c>
      <c r="B19145" t="s">
        <v>29334</v>
      </c>
    </row>
    <row r="19146" spans="1:2" x14ac:dyDescent="0.25">
      <c r="A19146" t="s">
        <v>34407</v>
      </c>
      <c r="B19146" t="s">
        <v>34408</v>
      </c>
    </row>
    <row r="19147" spans="1:2" x14ac:dyDescent="0.25">
      <c r="A19147" t="s">
        <v>34409</v>
      </c>
      <c r="B19147" t="s">
        <v>34410</v>
      </c>
    </row>
    <row r="19148" spans="1:2" x14ac:dyDescent="0.25">
      <c r="A19148" t="s">
        <v>34411</v>
      </c>
      <c r="B19148" t="s">
        <v>3528</v>
      </c>
    </row>
    <row r="19149" spans="1:2" x14ac:dyDescent="0.25">
      <c r="A19149" t="s">
        <v>34412</v>
      </c>
      <c r="B19149" t="s">
        <v>34413</v>
      </c>
    </row>
    <row r="19150" spans="1:2" x14ac:dyDescent="0.25">
      <c r="A19150" t="s">
        <v>34414</v>
      </c>
      <c r="B19150" t="s">
        <v>34415</v>
      </c>
    </row>
    <row r="19151" spans="1:2" x14ac:dyDescent="0.25">
      <c r="A19151" t="s">
        <v>34416</v>
      </c>
      <c r="B19151" t="s">
        <v>2992</v>
      </c>
    </row>
    <row r="19152" spans="1:2" x14ac:dyDescent="0.25">
      <c r="A19152" t="s">
        <v>34417</v>
      </c>
      <c r="B19152" t="s">
        <v>27575</v>
      </c>
    </row>
    <row r="19153" spans="1:2" x14ac:dyDescent="0.25">
      <c r="A19153" t="s">
        <v>34418</v>
      </c>
      <c r="B19153" t="s">
        <v>34419</v>
      </c>
    </row>
    <row r="19154" spans="1:2" x14ac:dyDescent="0.25">
      <c r="A19154" t="s">
        <v>34420</v>
      </c>
      <c r="B19154" t="s">
        <v>34421</v>
      </c>
    </row>
    <row r="19155" spans="1:2" x14ac:dyDescent="0.25">
      <c r="A19155" t="s">
        <v>34422</v>
      </c>
      <c r="B19155" t="s">
        <v>34423</v>
      </c>
    </row>
    <row r="19156" spans="1:2" x14ac:dyDescent="0.25">
      <c r="A19156" t="s">
        <v>34424</v>
      </c>
      <c r="B19156" t="s">
        <v>34425</v>
      </c>
    </row>
    <row r="19157" spans="1:2" x14ac:dyDescent="0.25">
      <c r="A19157" t="s">
        <v>34426</v>
      </c>
      <c r="B19157" t="s">
        <v>21790</v>
      </c>
    </row>
    <row r="19158" spans="1:2" x14ac:dyDescent="0.25">
      <c r="A19158" t="s">
        <v>34427</v>
      </c>
      <c r="B19158" t="s">
        <v>34428</v>
      </c>
    </row>
    <row r="19159" spans="1:2" x14ac:dyDescent="0.25">
      <c r="A19159" t="s">
        <v>34429</v>
      </c>
      <c r="B19159" t="s">
        <v>34430</v>
      </c>
    </row>
    <row r="19160" spans="1:2" x14ac:dyDescent="0.25">
      <c r="A19160" t="s">
        <v>34431</v>
      </c>
      <c r="B19160" t="s">
        <v>14994</v>
      </c>
    </row>
    <row r="19161" spans="1:2" x14ac:dyDescent="0.25">
      <c r="A19161" t="s">
        <v>34432</v>
      </c>
      <c r="B19161" t="s">
        <v>14994</v>
      </c>
    </row>
    <row r="19162" spans="1:2" x14ac:dyDescent="0.25">
      <c r="A19162" t="s">
        <v>34433</v>
      </c>
      <c r="B19162" t="s">
        <v>11335</v>
      </c>
    </row>
    <row r="19163" spans="1:2" x14ac:dyDescent="0.25">
      <c r="A19163" t="s">
        <v>34434</v>
      </c>
      <c r="B19163" t="s">
        <v>9209</v>
      </c>
    </row>
    <row r="19164" spans="1:2" x14ac:dyDescent="0.25">
      <c r="A19164" t="s">
        <v>34435</v>
      </c>
      <c r="B19164" t="s">
        <v>34436</v>
      </c>
    </row>
    <row r="19165" spans="1:2" x14ac:dyDescent="0.25">
      <c r="A19165" t="s">
        <v>34437</v>
      </c>
      <c r="B19165" t="s">
        <v>5906</v>
      </c>
    </row>
    <row r="19166" spans="1:2" x14ac:dyDescent="0.25">
      <c r="A19166" t="s">
        <v>34438</v>
      </c>
      <c r="B19166" t="s">
        <v>34439</v>
      </c>
    </row>
    <row r="19167" spans="1:2" x14ac:dyDescent="0.25">
      <c r="A19167" t="s">
        <v>34440</v>
      </c>
      <c r="B19167" t="s">
        <v>34441</v>
      </c>
    </row>
    <row r="19168" spans="1:2" x14ac:dyDescent="0.25">
      <c r="A19168" t="s">
        <v>34442</v>
      </c>
      <c r="B19168" t="s">
        <v>3916</v>
      </c>
    </row>
    <row r="19169" spans="1:2" x14ac:dyDescent="0.25">
      <c r="A19169" t="s">
        <v>34443</v>
      </c>
      <c r="B19169" t="s">
        <v>10692</v>
      </c>
    </row>
    <row r="19170" spans="1:2" x14ac:dyDescent="0.25">
      <c r="A19170" t="s">
        <v>34444</v>
      </c>
      <c r="B19170" t="s">
        <v>34445</v>
      </c>
    </row>
    <row r="19171" spans="1:2" x14ac:dyDescent="0.25">
      <c r="A19171" t="s">
        <v>34446</v>
      </c>
      <c r="B19171" t="s">
        <v>18848</v>
      </c>
    </row>
    <row r="19172" spans="1:2" x14ac:dyDescent="0.25">
      <c r="A19172" t="s">
        <v>34447</v>
      </c>
      <c r="B19172" t="s">
        <v>34448</v>
      </c>
    </row>
    <row r="19173" spans="1:2" x14ac:dyDescent="0.25">
      <c r="A19173" t="s">
        <v>34449</v>
      </c>
      <c r="B19173" t="s">
        <v>34450</v>
      </c>
    </row>
    <row r="19174" spans="1:2" x14ac:dyDescent="0.25">
      <c r="A19174" t="s">
        <v>34451</v>
      </c>
      <c r="B19174" t="s">
        <v>34452</v>
      </c>
    </row>
    <row r="19175" spans="1:2" x14ac:dyDescent="0.25">
      <c r="A19175" t="s">
        <v>34453</v>
      </c>
      <c r="B19175" t="s">
        <v>8556</v>
      </c>
    </row>
    <row r="19176" spans="1:2" x14ac:dyDescent="0.25">
      <c r="A19176" t="s">
        <v>34454</v>
      </c>
      <c r="B19176" t="s">
        <v>34455</v>
      </c>
    </row>
    <row r="19177" spans="1:2" x14ac:dyDescent="0.25">
      <c r="A19177" t="s">
        <v>34456</v>
      </c>
      <c r="B19177" t="s">
        <v>34457</v>
      </c>
    </row>
    <row r="19178" spans="1:2" x14ac:dyDescent="0.25">
      <c r="A19178" t="s">
        <v>34458</v>
      </c>
      <c r="B19178" t="s">
        <v>15468</v>
      </c>
    </row>
    <row r="19179" spans="1:2" x14ac:dyDescent="0.25">
      <c r="A19179" t="s">
        <v>34459</v>
      </c>
      <c r="B19179" t="s">
        <v>34460</v>
      </c>
    </row>
    <row r="19180" spans="1:2" x14ac:dyDescent="0.25">
      <c r="A19180" t="s">
        <v>34461</v>
      </c>
      <c r="B19180" t="s">
        <v>2496</v>
      </c>
    </row>
    <row r="19181" spans="1:2" x14ac:dyDescent="0.25">
      <c r="A19181" t="s">
        <v>34462</v>
      </c>
      <c r="B19181" t="s">
        <v>34463</v>
      </c>
    </row>
    <row r="19182" spans="1:2" x14ac:dyDescent="0.25">
      <c r="A19182" t="s">
        <v>34464</v>
      </c>
      <c r="B19182" t="s">
        <v>34445</v>
      </c>
    </row>
    <row r="19183" spans="1:2" x14ac:dyDescent="0.25">
      <c r="A19183" t="s">
        <v>40638</v>
      </c>
      <c r="B19183" t="s">
        <v>40639</v>
      </c>
    </row>
    <row r="19184" spans="1:2" x14ac:dyDescent="0.25">
      <c r="A19184" t="s">
        <v>34465</v>
      </c>
      <c r="B19184" t="s">
        <v>34466</v>
      </c>
    </row>
    <row r="19185" spans="1:2" x14ac:dyDescent="0.25">
      <c r="A19185" t="s">
        <v>34467</v>
      </c>
      <c r="B19185" t="s">
        <v>34468</v>
      </c>
    </row>
    <row r="19186" spans="1:2" x14ac:dyDescent="0.25">
      <c r="A19186" t="s">
        <v>34469</v>
      </c>
      <c r="B19186" t="s">
        <v>34470</v>
      </c>
    </row>
    <row r="19187" spans="1:2" x14ac:dyDescent="0.25">
      <c r="A19187" t="s">
        <v>34471</v>
      </c>
      <c r="B19187" t="s">
        <v>34472</v>
      </c>
    </row>
    <row r="19188" spans="1:2" x14ac:dyDescent="0.25">
      <c r="A19188" t="s">
        <v>34473</v>
      </c>
      <c r="B19188" t="s">
        <v>34474</v>
      </c>
    </row>
    <row r="19189" spans="1:2" x14ac:dyDescent="0.25">
      <c r="A19189" t="s">
        <v>34475</v>
      </c>
      <c r="B19189" t="s">
        <v>34476</v>
      </c>
    </row>
    <row r="19190" spans="1:2" x14ac:dyDescent="0.25">
      <c r="A19190" t="s">
        <v>34477</v>
      </c>
      <c r="B19190" t="s">
        <v>34478</v>
      </c>
    </row>
    <row r="19191" spans="1:2" x14ac:dyDescent="0.25">
      <c r="A19191" t="s">
        <v>34479</v>
      </c>
      <c r="B19191" t="s">
        <v>34480</v>
      </c>
    </row>
    <row r="19192" spans="1:2" x14ac:dyDescent="0.25">
      <c r="A19192" t="s">
        <v>34481</v>
      </c>
      <c r="B19192" t="s">
        <v>34482</v>
      </c>
    </row>
    <row r="19193" spans="1:2" x14ac:dyDescent="0.25">
      <c r="A19193" t="s">
        <v>34483</v>
      </c>
      <c r="B19193" t="s">
        <v>34484</v>
      </c>
    </row>
    <row r="19194" spans="1:2" x14ac:dyDescent="0.25">
      <c r="A19194" t="s">
        <v>34485</v>
      </c>
      <c r="B19194" t="s">
        <v>34486</v>
      </c>
    </row>
    <row r="19195" spans="1:2" x14ac:dyDescent="0.25">
      <c r="A19195" t="s">
        <v>34487</v>
      </c>
      <c r="B19195" t="s">
        <v>34488</v>
      </c>
    </row>
    <row r="19196" spans="1:2" x14ac:dyDescent="0.25">
      <c r="A19196" t="s">
        <v>34489</v>
      </c>
      <c r="B19196" t="s">
        <v>34490</v>
      </c>
    </row>
    <row r="19197" spans="1:2" x14ac:dyDescent="0.25">
      <c r="A19197" t="s">
        <v>34491</v>
      </c>
      <c r="B19197" t="s">
        <v>34492</v>
      </c>
    </row>
    <row r="19198" spans="1:2" x14ac:dyDescent="0.25">
      <c r="A19198" t="s">
        <v>34493</v>
      </c>
      <c r="B19198" t="s">
        <v>5090</v>
      </c>
    </row>
    <row r="19199" spans="1:2" x14ac:dyDescent="0.25">
      <c r="A19199" t="s">
        <v>34494</v>
      </c>
      <c r="B19199" t="s">
        <v>34495</v>
      </c>
    </row>
    <row r="19200" spans="1:2" x14ac:dyDescent="0.25">
      <c r="A19200" t="s">
        <v>34496</v>
      </c>
      <c r="B19200" t="s">
        <v>34497</v>
      </c>
    </row>
    <row r="19201" spans="1:2" x14ac:dyDescent="0.25">
      <c r="A19201" t="s">
        <v>34498</v>
      </c>
      <c r="B19201" t="s">
        <v>34499</v>
      </c>
    </row>
    <row r="19202" spans="1:2" x14ac:dyDescent="0.25">
      <c r="A19202" t="s">
        <v>34500</v>
      </c>
      <c r="B19202" t="s">
        <v>34501</v>
      </c>
    </row>
    <row r="19203" spans="1:2" x14ac:dyDescent="0.25">
      <c r="A19203" t="s">
        <v>34502</v>
      </c>
      <c r="B19203" t="s">
        <v>2132</v>
      </c>
    </row>
    <row r="19204" spans="1:2" x14ac:dyDescent="0.25">
      <c r="A19204" t="s">
        <v>34503</v>
      </c>
      <c r="B19204" t="s">
        <v>14536</v>
      </c>
    </row>
    <row r="19205" spans="1:2" x14ac:dyDescent="0.25">
      <c r="A19205" t="s">
        <v>34504</v>
      </c>
      <c r="B19205" t="s">
        <v>34505</v>
      </c>
    </row>
    <row r="19206" spans="1:2" x14ac:dyDescent="0.25">
      <c r="A19206" t="s">
        <v>34506</v>
      </c>
      <c r="B19206" t="s">
        <v>34507</v>
      </c>
    </row>
    <row r="19207" spans="1:2" x14ac:dyDescent="0.25">
      <c r="A19207" t="s">
        <v>34508</v>
      </c>
      <c r="B19207" t="s">
        <v>34509</v>
      </c>
    </row>
    <row r="19208" spans="1:2" x14ac:dyDescent="0.25">
      <c r="A19208" t="s">
        <v>34510</v>
      </c>
      <c r="B19208" t="s">
        <v>34511</v>
      </c>
    </row>
    <row r="19209" spans="1:2" x14ac:dyDescent="0.25">
      <c r="A19209" t="s">
        <v>34512</v>
      </c>
      <c r="B19209" t="s">
        <v>34513</v>
      </c>
    </row>
    <row r="19210" spans="1:2" x14ac:dyDescent="0.25">
      <c r="A19210" t="s">
        <v>34514</v>
      </c>
      <c r="B19210" t="s">
        <v>34515</v>
      </c>
    </row>
    <row r="19211" spans="1:2" x14ac:dyDescent="0.25">
      <c r="A19211" t="s">
        <v>34516</v>
      </c>
      <c r="B19211" t="s">
        <v>34517</v>
      </c>
    </row>
    <row r="19212" spans="1:2" x14ac:dyDescent="0.25">
      <c r="A19212" t="s">
        <v>34518</v>
      </c>
      <c r="B19212" t="s">
        <v>34519</v>
      </c>
    </row>
    <row r="19213" spans="1:2" x14ac:dyDescent="0.25">
      <c r="A19213" t="s">
        <v>34520</v>
      </c>
      <c r="B19213" t="s">
        <v>34519</v>
      </c>
    </row>
    <row r="19214" spans="1:2" x14ac:dyDescent="0.25">
      <c r="A19214" t="s">
        <v>34521</v>
      </c>
      <c r="B19214" t="s">
        <v>34323</v>
      </c>
    </row>
    <row r="19215" spans="1:2" x14ac:dyDescent="0.25">
      <c r="A19215" t="s">
        <v>34522</v>
      </c>
      <c r="B19215" t="s">
        <v>34523</v>
      </c>
    </row>
    <row r="19216" spans="1:2" x14ac:dyDescent="0.25">
      <c r="A19216" t="s">
        <v>34524</v>
      </c>
      <c r="B19216" t="s">
        <v>34525</v>
      </c>
    </row>
    <row r="19217" spans="1:2" x14ac:dyDescent="0.25">
      <c r="A19217" t="s">
        <v>34526</v>
      </c>
      <c r="B19217" t="s">
        <v>3311</v>
      </c>
    </row>
    <row r="19218" spans="1:2" x14ac:dyDescent="0.25">
      <c r="A19218" t="s">
        <v>34527</v>
      </c>
      <c r="B19218" t="s">
        <v>34528</v>
      </c>
    </row>
    <row r="19219" spans="1:2" x14ac:dyDescent="0.25">
      <c r="A19219" t="s">
        <v>34529</v>
      </c>
      <c r="B19219" t="s">
        <v>10287</v>
      </c>
    </row>
    <row r="19220" spans="1:2" x14ac:dyDescent="0.25">
      <c r="A19220" t="s">
        <v>34530</v>
      </c>
      <c r="B19220" t="s">
        <v>34531</v>
      </c>
    </row>
    <row r="19221" spans="1:2" x14ac:dyDescent="0.25">
      <c r="A19221" t="s">
        <v>34532</v>
      </c>
      <c r="B19221" t="s">
        <v>16199</v>
      </c>
    </row>
    <row r="19222" spans="1:2" x14ac:dyDescent="0.25">
      <c r="A19222" t="s">
        <v>34533</v>
      </c>
      <c r="B19222" t="s">
        <v>2136</v>
      </c>
    </row>
    <row r="19223" spans="1:2" x14ac:dyDescent="0.25">
      <c r="A19223" t="s">
        <v>34534</v>
      </c>
      <c r="B19223" t="s">
        <v>21785</v>
      </c>
    </row>
    <row r="19224" spans="1:2" x14ac:dyDescent="0.25">
      <c r="A19224" t="s">
        <v>34535</v>
      </c>
      <c r="B19224" t="s">
        <v>22725</v>
      </c>
    </row>
    <row r="19225" spans="1:2" x14ac:dyDescent="0.25">
      <c r="A19225" t="s">
        <v>34536</v>
      </c>
      <c r="B19225" t="s">
        <v>3007</v>
      </c>
    </row>
    <row r="19226" spans="1:2" x14ac:dyDescent="0.25">
      <c r="A19226" t="s">
        <v>34537</v>
      </c>
      <c r="B19226" t="s">
        <v>34538</v>
      </c>
    </row>
    <row r="19227" spans="1:2" x14ac:dyDescent="0.25">
      <c r="A19227" t="s">
        <v>34539</v>
      </c>
      <c r="B19227" t="s">
        <v>34540</v>
      </c>
    </row>
    <row r="19228" spans="1:2" x14ac:dyDescent="0.25">
      <c r="A19228" t="s">
        <v>34541</v>
      </c>
      <c r="B19228" t="s">
        <v>34542</v>
      </c>
    </row>
    <row r="19229" spans="1:2" x14ac:dyDescent="0.25">
      <c r="A19229" t="s">
        <v>34543</v>
      </c>
      <c r="B19229" t="s">
        <v>34544</v>
      </c>
    </row>
    <row r="19230" spans="1:2" x14ac:dyDescent="0.25">
      <c r="A19230" t="s">
        <v>34545</v>
      </c>
      <c r="B19230" t="s">
        <v>34546</v>
      </c>
    </row>
    <row r="19231" spans="1:2" x14ac:dyDescent="0.25">
      <c r="A19231" t="s">
        <v>34547</v>
      </c>
      <c r="B19231" t="s">
        <v>34548</v>
      </c>
    </row>
    <row r="19232" spans="1:2" x14ac:dyDescent="0.25">
      <c r="A19232" t="s">
        <v>34549</v>
      </c>
      <c r="B19232" t="s">
        <v>5810</v>
      </c>
    </row>
    <row r="19233" spans="1:2" x14ac:dyDescent="0.25">
      <c r="A19233" t="s">
        <v>34550</v>
      </c>
      <c r="B19233" t="s">
        <v>12099</v>
      </c>
    </row>
    <row r="19234" spans="1:2" x14ac:dyDescent="0.25">
      <c r="A19234" t="s">
        <v>34551</v>
      </c>
      <c r="B19234" t="s">
        <v>34552</v>
      </c>
    </row>
    <row r="19235" spans="1:2" x14ac:dyDescent="0.25">
      <c r="A19235" t="s">
        <v>34553</v>
      </c>
      <c r="B19235" t="s">
        <v>34554</v>
      </c>
    </row>
    <row r="19236" spans="1:2" x14ac:dyDescent="0.25">
      <c r="A19236" t="s">
        <v>34555</v>
      </c>
      <c r="B19236" t="s">
        <v>34556</v>
      </c>
    </row>
    <row r="19237" spans="1:2" x14ac:dyDescent="0.25">
      <c r="A19237" t="s">
        <v>34557</v>
      </c>
      <c r="B19237" t="s">
        <v>15031</v>
      </c>
    </row>
    <row r="19238" spans="1:2" x14ac:dyDescent="0.25">
      <c r="A19238" t="s">
        <v>34558</v>
      </c>
      <c r="B19238" t="s">
        <v>34559</v>
      </c>
    </row>
    <row r="19239" spans="1:2" x14ac:dyDescent="0.25">
      <c r="A19239" t="s">
        <v>34560</v>
      </c>
      <c r="B19239" t="s">
        <v>32850</v>
      </c>
    </row>
    <row r="19240" spans="1:2" x14ac:dyDescent="0.25">
      <c r="A19240" t="s">
        <v>34561</v>
      </c>
      <c r="B19240" t="s">
        <v>34562</v>
      </c>
    </row>
    <row r="19241" spans="1:2" x14ac:dyDescent="0.25">
      <c r="A19241" t="s">
        <v>34563</v>
      </c>
      <c r="B19241" t="s">
        <v>34542</v>
      </c>
    </row>
    <row r="19242" spans="1:2" x14ac:dyDescent="0.25">
      <c r="A19242" t="s">
        <v>34564</v>
      </c>
      <c r="B19242" t="s">
        <v>34565</v>
      </c>
    </row>
    <row r="19243" spans="1:2" x14ac:dyDescent="0.25">
      <c r="A19243" t="s">
        <v>34566</v>
      </c>
      <c r="B19243" t="s">
        <v>34567</v>
      </c>
    </row>
    <row r="19244" spans="1:2" x14ac:dyDescent="0.25">
      <c r="A19244" t="s">
        <v>34568</v>
      </c>
      <c r="B19244" t="s">
        <v>32746</v>
      </c>
    </row>
    <row r="19245" spans="1:2" x14ac:dyDescent="0.25">
      <c r="A19245" t="s">
        <v>34569</v>
      </c>
      <c r="B19245" t="s">
        <v>34570</v>
      </c>
    </row>
    <row r="19246" spans="1:2" x14ac:dyDescent="0.25">
      <c r="A19246" t="s">
        <v>34571</v>
      </c>
      <c r="B19246" t="s">
        <v>34572</v>
      </c>
    </row>
    <row r="19247" spans="1:2" x14ac:dyDescent="0.25">
      <c r="A19247" t="s">
        <v>34573</v>
      </c>
      <c r="B19247" t="s">
        <v>34574</v>
      </c>
    </row>
    <row r="19248" spans="1:2" x14ac:dyDescent="0.25">
      <c r="A19248" t="s">
        <v>34575</v>
      </c>
      <c r="B19248" t="s">
        <v>34576</v>
      </c>
    </row>
    <row r="19249" spans="1:2" x14ac:dyDescent="0.25">
      <c r="A19249" t="s">
        <v>34577</v>
      </c>
      <c r="B19249" t="s">
        <v>34578</v>
      </c>
    </row>
    <row r="19250" spans="1:2" x14ac:dyDescent="0.25">
      <c r="A19250" t="s">
        <v>34579</v>
      </c>
      <c r="B19250" t="s">
        <v>34580</v>
      </c>
    </row>
    <row r="19251" spans="1:2" x14ac:dyDescent="0.25">
      <c r="A19251" t="s">
        <v>34581</v>
      </c>
      <c r="B19251" t="s">
        <v>8495</v>
      </c>
    </row>
    <row r="19252" spans="1:2" x14ac:dyDescent="0.25">
      <c r="A19252" t="s">
        <v>34582</v>
      </c>
      <c r="B19252" t="s">
        <v>34583</v>
      </c>
    </row>
    <row r="19253" spans="1:2" x14ac:dyDescent="0.25">
      <c r="A19253" t="s">
        <v>34584</v>
      </c>
      <c r="B19253" t="s">
        <v>34585</v>
      </c>
    </row>
    <row r="19254" spans="1:2" x14ac:dyDescent="0.25">
      <c r="A19254" t="s">
        <v>34586</v>
      </c>
      <c r="B19254" t="s">
        <v>15235</v>
      </c>
    </row>
    <row r="19255" spans="1:2" x14ac:dyDescent="0.25">
      <c r="A19255" t="s">
        <v>34587</v>
      </c>
      <c r="B19255" t="s">
        <v>3562</v>
      </c>
    </row>
    <row r="19256" spans="1:2" x14ac:dyDescent="0.25">
      <c r="A19256" t="s">
        <v>34588</v>
      </c>
      <c r="B19256" t="s">
        <v>34589</v>
      </c>
    </row>
    <row r="19257" spans="1:2" x14ac:dyDescent="0.25">
      <c r="A19257" t="s">
        <v>34590</v>
      </c>
      <c r="B19257" t="s">
        <v>34591</v>
      </c>
    </row>
    <row r="19258" spans="1:2" x14ac:dyDescent="0.25">
      <c r="A19258" t="s">
        <v>34592</v>
      </c>
      <c r="B19258" t="s">
        <v>8490</v>
      </c>
    </row>
    <row r="19259" spans="1:2" x14ac:dyDescent="0.25">
      <c r="A19259" t="s">
        <v>34593</v>
      </c>
      <c r="B19259" t="s">
        <v>34594</v>
      </c>
    </row>
    <row r="19260" spans="1:2" x14ac:dyDescent="0.25">
      <c r="A19260" t="s">
        <v>34595</v>
      </c>
      <c r="B19260" t="s">
        <v>10563</v>
      </c>
    </row>
    <row r="19261" spans="1:2" x14ac:dyDescent="0.25">
      <c r="A19261" t="s">
        <v>34596</v>
      </c>
      <c r="B19261" t="s">
        <v>34597</v>
      </c>
    </row>
    <row r="19262" spans="1:2" x14ac:dyDescent="0.25">
      <c r="A19262" t="s">
        <v>34598</v>
      </c>
      <c r="B19262" t="s">
        <v>34599</v>
      </c>
    </row>
    <row r="19263" spans="1:2" x14ac:dyDescent="0.25">
      <c r="A19263" t="s">
        <v>34600</v>
      </c>
      <c r="B19263" t="s">
        <v>8837</v>
      </c>
    </row>
    <row r="19264" spans="1:2" x14ac:dyDescent="0.25">
      <c r="A19264" t="s">
        <v>34601</v>
      </c>
      <c r="B19264" t="s">
        <v>34602</v>
      </c>
    </row>
    <row r="19265" spans="1:2" x14ac:dyDescent="0.25">
      <c r="A19265" t="s">
        <v>34603</v>
      </c>
      <c r="B19265" t="s">
        <v>10362</v>
      </c>
    </row>
    <row r="19266" spans="1:2" x14ac:dyDescent="0.25">
      <c r="A19266" t="s">
        <v>34604</v>
      </c>
      <c r="B19266" t="s">
        <v>2467</v>
      </c>
    </row>
    <row r="19267" spans="1:2" x14ac:dyDescent="0.25">
      <c r="A19267" t="s">
        <v>34605</v>
      </c>
      <c r="B19267" t="s">
        <v>34606</v>
      </c>
    </row>
    <row r="19268" spans="1:2" x14ac:dyDescent="0.25">
      <c r="A19268" t="s">
        <v>34607</v>
      </c>
      <c r="B19268" t="s">
        <v>34606</v>
      </c>
    </row>
    <row r="19269" spans="1:2" x14ac:dyDescent="0.25">
      <c r="A19269" t="s">
        <v>34608</v>
      </c>
      <c r="B19269" t="s">
        <v>34609</v>
      </c>
    </row>
    <row r="19270" spans="1:2" x14ac:dyDescent="0.25">
      <c r="A19270" t="s">
        <v>34610</v>
      </c>
      <c r="B19270" t="s">
        <v>34611</v>
      </c>
    </row>
    <row r="19271" spans="1:2" x14ac:dyDescent="0.25">
      <c r="A19271" t="s">
        <v>34612</v>
      </c>
      <c r="B19271" t="s">
        <v>34613</v>
      </c>
    </row>
    <row r="19272" spans="1:2" x14ac:dyDescent="0.25">
      <c r="A19272" t="s">
        <v>34614</v>
      </c>
      <c r="B19272" t="s">
        <v>34615</v>
      </c>
    </row>
    <row r="19273" spans="1:2" x14ac:dyDescent="0.25">
      <c r="A19273" t="s">
        <v>34616</v>
      </c>
      <c r="B19273" t="s">
        <v>34617</v>
      </c>
    </row>
    <row r="19274" spans="1:2" x14ac:dyDescent="0.25">
      <c r="A19274" t="s">
        <v>34618</v>
      </c>
      <c r="B19274" t="s">
        <v>10362</v>
      </c>
    </row>
    <row r="19275" spans="1:2" x14ac:dyDescent="0.25">
      <c r="A19275" t="s">
        <v>34619</v>
      </c>
      <c r="B19275" t="s">
        <v>2085</v>
      </c>
    </row>
    <row r="19276" spans="1:2" x14ac:dyDescent="0.25">
      <c r="A19276" t="s">
        <v>34620</v>
      </c>
      <c r="B19276" t="s">
        <v>34621</v>
      </c>
    </row>
    <row r="19277" spans="1:2" x14ac:dyDescent="0.25">
      <c r="A19277" t="s">
        <v>34622</v>
      </c>
      <c r="B19277" t="s">
        <v>34623</v>
      </c>
    </row>
    <row r="19278" spans="1:2" x14ac:dyDescent="0.25">
      <c r="A19278" t="s">
        <v>34624</v>
      </c>
      <c r="B19278" t="s">
        <v>1953</v>
      </c>
    </row>
    <row r="19279" spans="1:2" x14ac:dyDescent="0.25">
      <c r="A19279" t="s">
        <v>34625</v>
      </c>
      <c r="B19279" t="s">
        <v>34626</v>
      </c>
    </row>
    <row r="19280" spans="1:2" x14ac:dyDescent="0.25">
      <c r="A19280" t="s">
        <v>34627</v>
      </c>
      <c r="B19280" t="s">
        <v>34628</v>
      </c>
    </row>
    <row r="19281" spans="1:2" x14ac:dyDescent="0.25">
      <c r="A19281" t="s">
        <v>34629</v>
      </c>
      <c r="B19281" t="s">
        <v>34630</v>
      </c>
    </row>
    <row r="19282" spans="1:2" x14ac:dyDescent="0.25">
      <c r="A19282" t="s">
        <v>34631</v>
      </c>
      <c r="B19282" t="s">
        <v>7577</v>
      </c>
    </row>
    <row r="19283" spans="1:2" x14ac:dyDescent="0.25">
      <c r="A19283" t="s">
        <v>34632</v>
      </c>
      <c r="B19283" t="s">
        <v>34633</v>
      </c>
    </row>
    <row r="19284" spans="1:2" x14ac:dyDescent="0.25">
      <c r="A19284" t="s">
        <v>34634</v>
      </c>
      <c r="B19284" t="s">
        <v>13075</v>
      </c>
    </row>
    <row r="19285" spans="1:2" x14ac:dyDescent="0.25">
      <c r="A19285" t="s">
        <v>34635</v>
      </c>
      <c r="B19285" t="s">
        <v>14826</v>
      </c>
    </row>
    <row r="19286" spans="1:2" x14ac:dyDescent="0.25">
      <c r="A19286" t="s">
        <v>34636</v>
      </c>
      <c r="B19286" t="s">
        <v>1780</v>
      </c>
    </row>
    <row r="19287" spans="1:2" x14ac:dyDescent="0.25">
      <c r="A19287" t="s">
        <v>34637</v>
      </c>
      <c r="B19287" t="s">
        <v>34638</v>
      </c>
    </row>
    <row r="19288" spans="1:2" x14ac:dyDescent="0.25">
      <c r="A19288" t="s">
        <v>34639</v>
      </c>
      <c r="B19288" t="s">
        <v>34640</v>
      </c>
    </row>
    <row r="19289" spans="1:2" x14ac:dyDescent="0.25">
      <c r="A19289" t="s">
        <v>34641</v>
      </c>
      <c r="B19289" t="s">
        <v>34642</v>
      </c>
    </row>
    <row r="19290" spans="1:2" x14ac:dyDescent="0.25">
      <c r="A19290" t="s">
        <v>34643</v>
      </c>
      <c r="B19290" t="s">
        <v>34644</v>
      </c>
    </row>
    <row r="19291" spans="1:2" x14ac:dyDescent="0.25">
      <c r="A19291" t="s">
        <v>34645</v>
      </c>
      <c r="B19291" t="s">
        <v>34646</v>
      </c>
    </row>
    <row r="19292" spans="1:2" x14ac:dyDescent="0.25">
      <c r="A19292" t="s">
        <v>34647</v>
      </c>
      <c r="B19292" t="s">
        <v>34648</v>
      </c>
    </row>
    <row r="19293" spans="1:2" x14ac:dyDescent="0.25">
      <c r="A19293" t="s">
        <v>34649</v>
      </c>
      <c r="B19293" t="s">
        <v>34650</v>
      </c>
    </row>
    <row r="19294" spans="1:2" x14ac:dyDescent="0.25">
      <c r="A19294" t="s">
        <v>34651</v>
      </c>
      <c r="B19294" t="s">
        <v>4541</v>
      </c>
    </row>
    <row r="19295" spans="1:2" x14ac:dyDescent="0.25">
      <c r="A19295" t="s">
        <v>34652</v>
      </c>
      <c r="B19295" t="s">
        <v>5029</v>
      </c>
    </row>
    <row r="19296" spans="1:2" x14ac:dyDescent="0.25">
      <c r="A19296" t="s">
        <v>34653</v>
      </c>
      <c r="B19296" t="s">
        <v>34654</v>
      </c>
    </row>
    <row r="19297" spans="1:2" x14ac:dyDescent="0.25">
      <c r="A19297" t="s">
        <v>34655</v>
      </c>
      <c r="B19297" t="s">
        <v>34656</v>
      </c>
    </row>
    <row r="19298" spans="1:2" x14ac:dyDescent="0.25">
      <c r="A19298" t="s">
        <v>34657</v>
      </c>
      <c r="B19298" t="s">
        <v>34658</v>
      </c>
    </row>
    <row r="19299" spans="1:2" x14ac:dyDescent="0.25">
      <c r="A19299" t="s">
        <v>34659</v>
      </c>
      <c r="B19299" t="s">
        <v>34660</v>
      </c>
    </row>
    <row r="19300" spans="1:2" x14ac:dyDescent="0.25">
      <c r="A19300" t="s">
        <v>34661</v>
      </c>
      <c r="B19300" t="s">
        <v>34662</v>
      </c>
    </row>
    <row r="19301" spans="1:2" x14ac:dyDescent="0.25">
      <c r="A19301" t="s">
        <v>34663</v>
      </c>
      <c r="B19301" t="s">
        <v>34664</v>
      </c>
    </row>
    <row r="19302" spans="1:2" x14ac:dyDescent="0.25">
      <c r="A19302" t="s">
        <v>34665</v>
      </c>
      <c r="B19302" t="s">
        <v>34666</v>
      </c>
    </row>
    <row r="19303" spans="1:2" x14ac:dyDescent="0.25">
      <c r="A19303" t="s">
        <v>34667</v>
      </c>
      <c r="B19303" t="s">
        <v>34668</v>
      </c>
    </row>
    <row r="19304" spans="1:2" x14ac:dyDescent="0.25">
      <c r="A19304" t="s">
        <v>34669</v>
      </c>
      <c r="B19304" t="s">
        <v>34670</v>
      </c>
    </row>
    <row r="19305" spans="1:2" x14ac:dyDescent="0.25">
      <c r="A19305" t="s">
        <v>34671</v>
      </c>
      <c r="B19305" t="s">
        <v>34672</v>
      </c>
    </row>
    <row r="19306" spans="1:2" x14ac:dyDescent="0.25">
      <c r="A19306" t="s">
        <v>34673</v>
      </c>
      <c r="B19306" t="s">
        <v>3641</v>
      </c>
    </row>
    <row r="19307" spans="1:2" x14ac:dyDescent="0.25">
      <c r="A19307" t="s">
        <v>34674</v>
      </c>
      <c r="B19307" t="s">
        <v>4098</v>
      </c>
    </row>
    <row r="19308" spans="1:2" x14ac:dyDescent="0.25">
      <c r="A19308" t="s">
        <v>34675</v>
      </c>
      <c r="B19308" t="s">
        <v>34676</v>
      </c>
    </row>
    <row r="19309" spans="1:2" x14ac:dyDescent="0.25">
      <c r="A19309" t="s">
        <v>34677</v>
      </c>
      <c r="B19309" t="s">
        <v>9906</v>
      </c>
    </row>
    <row r="19310" spans="1:2" x14ac:dyDescent="0.25">
      <c r="A19310" t="s">
        <v>34678</v>
      </c>
      <c r="B19310" t="s">
        <v>9691</v>
      </c>
    </row>
    <row r="19311" spans="1:2" x14ac:dyDescent="0.25">
      <c r="A19311" t="s">
        <v>34679</v>
      </c>
      <c r="B19311" t="s">
        <v>34680</v>
      </c>
    </row>
    <row r="19312" spans="1:2" x14ac:dyDescent="0.25">
      <c r="A19312" t="s">
        <v>34681</v>
      </c>
      <c r="B19312" t="s">
        <v>2401</v>
      </c>
    </row>
    <row r="19313" spans="1:2" x14ac:dyDescent="0.25">
      <c r="A19313" t="s">
        <v>34682</v>
      </c>
      <c r="B19313" t="s">
        <v>19682</v>
      </c>
    </row>
    <row r="19314" spans="1:2" x14ac:dyDescent="0.25">
      <c r="A19314" t="s">
        <v>34683</v>
      </c>
      <c r="B19314" t="s">
        <v>34684</v>
      </c>
    </row>
    <row r="19315" spans="1:2" x14ac:dyDescent="0.25">
      <c r="A19315" t="s">
        <v>34685</v>
      </c>
      <c r="B19315" t="s">
        <v>34686</v>
      </c>
    </row>
    <row r="19316" spans="1:2" x14ac:dyDescent="0.25">
      <c r="A19316" t="s">
        <v>34687</v>
      </c>
      <c r="B19316" t="s">
        <v>34688</v>
      </c>
    </row>
    <row r="19317" spans="1:2" x14ac:dyDescent="0.25">
      <c r="A19317" t="s">
        <v>34689</v>
      </c>
      <c r="B19317" t="s">
        <v>9122</v>
      </c>
    </row>
    <row r="19318" spans="1:2" x14ac:dyDescent="0.25">
      <c r="A19318" t="s">
        <v>34690</v>
      </c>
      <c r="B19318" t="s">
        <v>1971</v>
      </c>
    </row>
    <row r="19319" spans="1:2" x14ac:dyDescent="0.25">
      <c r="A19319" t="s">
        <v>34691</v>
      </c>
      <c r="B19319" t="s">
        <v>34692</v>
      </c>
    </row>
    <row r="19320" spans="1:2" x14ac:dyDescent="0.25">
      <c r="A19320" t="s">
        <v>34693</v>
      </c>
      <c r="B19320" t="s">
        <v>34694</v>
      </c>
    </row>
    <row r="19321" spans="1:2" x14ac:dyDescent="0.25">
      <c r="A19321" t="s">
        <v>34695</v>
      </c>
      <c r="B19321" t="s">
        <v>1979</v>
      </c>
    </row>
    <row r="19322" spans="1:2" x14ac:dyDescent="0.25">
      <c r="A19322" t="s">
        <v>34696</v>
      </c>
      <c r="B19322" t="s">
        <v>1957</v>
      </c>
    </row>
    <row r="19323" spans="1:2" x14ac:dyDescent="0.25">
      <c r="A19323" t="s">
        <v>34697</v>
      </c>
      <c r="B19323" t="s">
        <v>34698</v>
      </c>
    </row>
    <row r="19324" spans="1:2" x14ac:dyDescent="0.25">
      <c r="A19324" t="s">
        <v>34699</v>
      </c>
      <c r="B19324" t="s">
        <v>9081</v>
      </c>
    </row>
    <row r="19325" spans="1:2" x14ac:dyDescent="0.25">
      <c r="A19325" t="s">
        <v>34700</v>
      </c>
      <c r="B19325" t="s">
        <v>12784</v>
      </c>
    </row>
    <row r="19326" spans="1:2" x14ac:dyDescent="0.25">
      <c r="A19326" t="s">
        <v>34701</v>
      </c>
      <c r="B19326" t="s">
        <v>34702</v>
      </c>
    </row>
    <row r="19327" spans="1:2" x14ac:dyDescent="0.25">
      <c r="A19327" t="s">
        <v>34703</v>
      </c>
      <c r="B19327" t="s">
        <v>34704</v>
      </c>
    </row>
    <row r="19328" spans="1:2" x14ac:dyDescent="0.25">
      <c r="A19328" t="s">
        <v>34705</v>
      </c>
      <c r="B19328" t="s">
        <v>34704</v>
      </c>
    </row>
    <row r="19329" spans="1:2" x14ac:dyDescent="0.25">
      <c r="A19329" t="s">
        <v>34706</v>
      </c>
      <c r="B19329" t="s">
        <v>2020</v>
      </c>
    </row>
    <row r="19330" spans="1:2" x14ac:dyDescent="0.25">
      <c r="A19330" t="s">
        <v>34707</v>
      </c>
      <c r="B19330" t="s">
        <v>19456</v>
      </c>
    </row>
    <row r="19331" spans="1:2" x14ac:dyDescent="0.25">
      <c r="A19331" t="s">
        <v>34708</v>
      </c>
      <c r="B19331" t="s">
        <v>8481</v>
      </c>
    </row>
    <row r="19332" spans="1:2" x14ac:dyDescent="0.25">
      <c r="A19332" t="s">
        <v>34709</v>
      </c>
      <c r="B19332" t="s">
        <v>12120</v>
      </c>
    </row>
    <row r="19333" spans="1:2" x14ac:dyDescent="0.25">
      <c r="A19333" t="s">
        <v>34710</v>
      </c>
      <c r="B19333" t="s">
        <v>34711</v>
      </c>
    </row>
    <row r="19334" spans="1:2" x14ac:dyDescent="0.25">
      <c r="A19334" t="s">
        <v>34712</v>
      </c>
      <c r="B19334" t="s">
        <v>8184</v>
      </c>
    </row>
    <row r="19335" spans="1:2" x14ac:dyDescent="0.25">
      <c r="A19335" t="s">
        <v>34713</v>
      </c>
      <c r="B19335" t="s">
        <v>8184</v>
      </c>
    </row>
    <row r="19336" spans="1:2" x14ac:dyDescent="0.25">
      <c r="A19336" t="s">
        <v>34714</v>
      </c>
      <c r="B19336" t="s">
        <v>34715</v>
      </c>
    </row>
    <row r="19337" spans="1:2" x14ac:dyDescent="0.25">
      <c r="A19337" t="s">
        <v>34716</v>
      </c>
      <c r="B19337" t="s">
        <v>34717</v>
      </c>
    </row>
    <row r="19338" spans="1:2" x14ac:dyDescent="0.25">
      <c r="A19338" t="s">
        <v>34718</v>
      </c>
      <c r="B19338" t="s">
        <v>12374</v>
      </c>
    </row>
    <row r="19339" spans="1:2" x14ac:dyDescent="0.25">
      <c r="A19339" t="s">
        <v>34719</v>
      </c>
      <c r="B19339" t="s">
        <v>27382</v>
      </c>
    </row>
    <row r="19340" spans="1:2" x14ac:dyDescent="0.25">
      <c r="A19340" t="s">
        <v>34720</v>
      </c>
      <c r="B19340" t="s">
        <v>5119</v>
      </c>
    </row>
    <row r="19341" spans="1:2" x14ac:dyDescent="0.25">
      <c r="A19341" t="s">
        <v>34721</v>
      </c>
      <c r="B19341" t="s">
        <v>5701</v>
      </c>
    </row>
    <row r="19342" spans="1:2" x14ac:dyDescent="0.25">
      <c r="A19342" t="s">
        <v>34722</v>
      </c>
      <c r="B19342" t="s">
        <v>34723</v>
      </c>
    </row>
    <row r="19343" spans="1:2" x14ac:dyDescent="0.25">
      <c r="A19343" t="s">
        <v>34724</v>
      </c>
      <c r="B19343" t="s">
        <v>11400</v>
      </c>
    </row>
    <row r="19344" spans="1:2" x14ac:dyDescent="0.25">
      <c r="A19344" t="s">
        <v>34725</v>
      </c>
      <c r="B19344" t="s">
        <v>34726</v>
      </c>
    </row>
    <row r="19345" spans="1:2" x14ac:dyDescent="0.25">
      <c r="A19345" t="s">
        <v>34727</v>
      </c>
      <c r="B19345" t="s">
        <v>34728</v>
      </c>
    </row>
    <row r="19346" spans="1:2" x14ac:dyDescent="0.25">
      <c r="A19346" t="s">
        <v>34729</v>
      </c>
      <c r="B19346" t="s">
        <v>10197</v>
      </c>
    </row>
    <row r="19347" spans="1:2" x14ac:dyDescent="0.25">
      <c r="A19347" t="s">
        <v>34730</v>
      </c>
      <c r="B19347" t="s">
        <v>34731</v>
      </c>
    </row>
    <row r="19348" spans="1:2" x14ac:dyDescent="0.25">
      <c r="A19348" t="s">
        <v>34732</v>
      </c>
      <c r="B19348" t="s">
        <v>21190</v>
      </c>
    </row>
    <row r="19349" spans="1:2" x14ac:dyDescent="0.25">
      <c r="A19349" t="s">
        <v>34733</v>
      </c>
      <c r="B19349" t="s">
        <v>3477</v>
      </c>
    </row>
    <row r="19350" spans="1:2" x14ac:dyDescent="0.25">
      <c r="A19350" t="s">
        <v>34734</v>
      </c>
      <c r="B19350" t="s">
        <v>34735</v>
      </c>
    </row>
    <row r="19351" spans="1:2" x14ac:dyDescent="0.25">
      <c r="A19351" t="s">
        <v>40640</v>
      </c>
      <c r="B19351" t="s">
        <v>11187</v>
      </c>
    </row>
    <row r="19352" spans="1:2" x14ac:dyDescent="0.25">
      <c r="A19352" t="s">
        <v>34736</v>
      </c>
      <c r="B19352" t="s">
        <v>12146</v>
      </c>
    </row>
    <row r="19353" spans="1:2" x14ac:dyDescent="0.25">
      <c r="A19353" t="s">
        <v>34737</v>
      </c>
      <c r="B19353" t="s">
        <v>34738</v>
      </c>
    </row>
    <row r="19354" spans="1:2" x14ac:dyDescent="0.25">
      <c r="A19354" t="s">
        <v>34739</v>
      </c>
      <c r="B19354" t="s">
        <v>5535</v>
      </c>
    </row>
    <row r="19355" spans="1:2" x14ac:dyDescent="0.25">
      <c r="A19355" t="s">
        <v>34740</v>
      </c>
      <c r="B19355" t="s">
        <v>34741</v>
      </c>
    </row>
    <row r="19356" spans="1:2" x14ac:dyDescent="0.25">
      <c r="A19356" t="s">
        <v>34742</v>
      </c>
      <c r="B19356" t="s">
        <v>9319</v>
      </c>
    </row>
    <row r="19357" spans="1:2" x14ac:dyDescent="0.25">
      <c r="A19357" t="s">
        <v>34743</v>
      </c>
      <c r="B19357" t="s">
        <v>7962</v>
      </c>
    </row>
    <row r="19358" spans="1:2" x14ac:dyDescent="0.25">
      <c r="A19358" t="s">
        <v>34744</v>
      </c>
      <c r="B19358" t="s">
        <v>34745</v>
      </c>
    </row>
    <row r="19359" spans="1:2" x14ac:dyDescent="0.25">
      <c r="A19359" t="s">
        <v>34746</v>
      </c>
      <c r="B19359" t="s">
        <v>34747</v>
      </c>
    </row>
    <row r="19360" spans="1:2" x14ac:dyDescent="0.25">
      <c r="A19360" t="s">
        <v>34748</v>
      </c>
      <c r="B19360" t="s">
        <v>34749</v>
      </c>
    </row>
    <row r="19361" spans="1:2" x14ac:dyDescent="0.25">
      <c r="A19361" t="s">
        <v>34750</v>
      </c>
      <c r="B19361" t="s">
        <v>34751</v>
      </c>
    </row>
    <row r="19362" spans="1:2" x14ac:dyDescent="0.25">
      <c r="A19362" t="s">
        <v>34752</v>
      </c>
      <c r="B19362" t="s">
        <v>34753</v>
      </c>
    </row>
    <row r="19363" spans="1:2" x14ac:dyDescent="0.25">
      <c r="A19363" t="s">
        <v>34754</v>
      </c>
      <c r="B19363" t="s">
        <v>13086</v>
      </c>
    </row>
    <row r="19364" spans="1:2" x14ac:dyDescent="0.25">
      <c r="A19364" t="s">
        <v>34755</v>
      </c>
      <c r="B19364" t="s">
        <v>13086</v>
      </c>
    </row>
    <row r="19365" spans="1:2" x14ac:dyDescent="0.25">
      <c r="A19365" t="s">
        <v>34756</v>
      </c>
      <c r="B19365" t="s">
        <v>34757</v>
      </c>
    </row>
    <row r="19366" spans="1:2" x14ac:dyDescent="0.25">
      <c r="A19366" t="s">
        <v>34758</v>
      </c>
      <c r="B19366" t="s">
        <v>34759</v>
      </c>
    </row>
    <row r="19367" spans="1:2" x14ac:dyDescent="0.25">
      <c r="A19367" t="s">
        <v>34760</v>
      </c>
      <c r="B19367" t="s">
        <v>22005</v>
      </c>
    </row>
    <row r="19368" spans="1:2" x14ac:dyDescent="0.25">
      <c r="A19368" t="s">
        <v>34761</v>
      </c>
      <c r="B19368" t="s">
        <v>34762</v>
      </c>
    </row>
    <row r="19369" spans="1:2" x14ac:dyDescent="0.25">
      <c r="A19369" t="s">
        <v>34763</v>
      </c>
      <c r="B19369" t="s">
        <v>6146</v>
      </c>
    </row>
    <row r="19370" spans="1:2" x14ac:dyDescent="0.25">
      <c r="A19370" t="s">
        <v>34764</v>
      </c>
      <c r="B19370" t="s">
        <v>11353</v>
      </c>
    </row>
    <row r="19371" spans="1:2" x14ac:dyDescent="0.25">
      <c r="A19371" t="s">
        <v>34765</v>
      </c>
      <c r="B19371" t="s">
        <v>15000</v>
      </c>
    </row>
    <row r="19372" spans="1:2" x14ac:dyDescent="0.25">
      <c r="A19372" t="s">
        <v>34766</v>
      </c>
      <c r="B19372" t="s">
        <v>34767</v>
      </c>
    </row>
    <row r="19373" spans="1:2" x14ac:dyDescent="0.25">
      <c r="A19373" t="s">
        <v>34768</v>
      </c>
      <c r="B19373" t="s">
        <v>34769</v>
      </c>
    </row>
    <row r="19374" spans="1:2" x14ac:dyDescent="0.25">
      <c r="A19374" t="s">
        <v>34770</v>
      </c>
      <c r="B19374" t="s">
        <v>21443</v>
      </c>
    </row>
    <row r="19375" spans="1:2" x14ac:dyDescent="0.25">
      <c r="A19375" t="s">
        <v>34771</v>
      </c>
      <c r="B19375" t="s">
        <v>34772</v>
      </c>
    </row>
    <row r="19376" spans="1:2" x14ac:dyDescent="0.25">
      <c r="A19376" t="s">
        <v>34773</v>
      </c>
      <c r="B19376" t="s">
        <v>34774</v>
      </c>
    </row>
    <row r="19377" spans="1:2" x14ac:dyDescent="0.25">
      <c r="A19377" t="s">
        <v>34775</v>
      </c>
      <c r="B19377" t="s">
        <v>14340</v>
      </c>
    </row>
    <row r="19378" spans="1:2" x14ac:dyDescent="0.25">
      <c r="A19378" t="s">
        <v>34776</v>
      </c>
      <c r="B19378" t="s">
        <v>19724</v>
      </c>
    </row>
    <row r="19379" spans="1:2" x14ac:dyDescent="0.25">
      <c r="A19379" t="s">
        <v>34777</v>
      </c>
      <c r="B19379" t="s">
        <v>19724</v>
      </c>
    </row>
    <row r="19380" spans="1:2" x14ac:dyDescent="0.25">
      <c r="A19380" t="s">
        <v>34778</v>
      </c>
      <c r="B19380" t="s">
        <v>33614</v>
      </c>
    </row>
    <row r="19381" spans="1:2" x14ac:dyDescent="0.25">
      <c r="A19381" t="s">
        <v>34779</v>
      </c>
      <c r="B19381" t="s">
        <v>18215</v>
      </c>
    </row>
    <row r="19382" spans="1:2" x14ac:dyDescent="0.25">
      <c r="A19382" t="s">
        <v>34780</v>
      </c>
      <c r="B19382" t="s">
        <v>34781</v>
      </c>
    </row>
    <row r="19383" spans="1:2" x14ac:dyDescent="0.25">
      <c r="A19383" t="s">
        <v>34782</v>
      </c>
      <c r="B19383" t="s">
        <v>34783</v>
      </c>
    </row>
    <row r="19384" spans="1:2" x14ac:dyDescent="0.25">
      <c r="A19384" t="s">
        <v>34784</v>
      </c>
      <c r="B19384" t="s">
        <v>19438</v>
      </c>
    </row>
    <row r="19385" spans="1:2" x14ac:dyDescent="0.25">
      <c r="A19385" t="s">
        <v>34785</v>
      </c>
      <c r="B19385" t="s">
        <v>34786</v>
      </c>
    </row>
    <row r="19386" spans="1:2" x14ac:dyDescent="0.25">
      <c r="A19386" t="s">
        <v>34787</v>
      </c>
      <c r="B19386" t="s">
        <v>34788</v>
      </c>
    </row>
    <row r="19387" spans="1:2" x14ac:dyDescent="0.25">
      <c r="A19387" t="s">
        <v>34789</v>
      </c>
      <c r="B19387" t="s">
        <v>34790</v>
      </c>
    </row>
    <row r="19388" spans="1:2" x14ac:dyDescent="0.25">
      <c r="A19388" t="s">
        <v>34791</v>
      </c>
      <c r="B19388" t="s">
        <v>34792</v>
      </c>
    </row>
    <row r="19389" spans="1:2" x14ac:dyDescent="0.25">
      <c r="A19389" t="s">
        <v>34793</v>
      </c>
      <c r="B19389" t="s">
        <v>2130</v>
      </c>
    </row>
    <row r="19390" spans="1:2" x14ac:dyDescent="0.25">
      <c r="A19390" t="s">
        <v>34794</v>
      </c>
      <c r="B19390" t="s">
        <v>2667</v>
      </c>
    </row>
    <row r="19391" spans="1:2" x14ac:dyDescent="0.25">
      <c r="A19391" t="s">
        <v>34795</v>
      </c>
      <c r="B19391" t="s">
        <v>34796</v>
      </c>
    </row>
    <row r="19392" spans="1:2" x14ac:dyDescent="0.25">
      <c r="A19392" t="s">
        <v>34797</v>
      </c>
      <c r="B19392" t="s">
        <v>2488</v>
      </c>
    </row>
    <row r="19393" spans="1:2" x14ac:dyDescent="0.25">
      <c r="A19393" t="s">
        <v>34798</v>
      </c>
      <c r="B19393" t="s">
        <v>34799</v>
      </c>
    </row>
    <row r="19394" spans="1:2" x14ac:dyDescent="0.25">
      <c r="A19394" t="s">
        <v>34800</v>
      </c>
      <c r="B19394" t="s">
        <v>34801</v>
      </c>
    </row>
    <row r="19395" spans="1:2" x14ac:dyDescent="0.25">
      <c r="A19395" t="s">
        <v>34802</v>
      </c>
      <c r="B19395" t="s">
        <v>34803</v>
      </c>
    </row>
    <row r="19396" spans="1:2" x14ac:dyDescent="0.25">
      <c r="A19396" t="s">
        <v>34804</v>
      </c>
      <c r="B19396" t="s">
        <v>6685</v>
      </c>
    </row>
    <row r="19397" spans="1:2" x14ac:dyDescent="0.25">
      <c r="A19397" t="s">
        <v>34805</v>
      </c>
      <c r="B19397" t="s">
        <v>34806</v>
      </c>
    </row>
    <row r="19398" spans="1:2" x14ac:dyDescent="0.25">
      <c r="A19398" t="s">
        <v>34807</v>
      </c>
      <c r="B19398" t="s">
        <v>34808</v>
      </c>
    </row>
    <row r="19399" spans="1:2" x14ac:dyDescent="0.25">
      <c r="A19399" t="s">
        <v>34809</v>
      </c>
      <c r="B19399" t="s">
        <v>2882</v>
      </c>
    </row>
    <row r="19400" spans="1:2" x14ac:dyDescent="0.25">
      <c r="A19400" t="s">
        <v>34810</v>
      </c>
      <c r="B19400" t="s">
        <v>34811</v>
      </c>
    </row>
    <row r="19401" spans="1:2" x14ac:dyDescent="0.25">
      <c r="A19401" t="s">
        <v>34812</v>
      </c>
      <c r="B19401" t="s">
        <v>11432</v>
      </c>
    </row>
    <row r="19402" spans="1:2" x14ac:dyDescent="0.25">
      <c r="A19402" t="s">
        <v>34813</v>
      </c>
      <c r="B19402" t="s">
        <v>34814</v>
      </c>
    </row>
    <row r="19403" spans="1:2" x14ac:dyDescent="0.25">
      <c r="A19403" t="s">
        <v>34815</v>
      </c>
      <c r="B19403" t="s">
        <v>11795</v>
      </c>
    </row>
    <row r="19404" spans="1:2" x14ac:dyDescent="0.25">
      <c r="A19404" t="s">
        <v>34816</v>
      </c>
      <c r="B19404" t="s">
        <v>34817</v>
      </c>
    </row>
    <row r="19405" spans="1:2" x14ac:dyDescent="0.25">
      <c r="A19405" t="s">
        <v>34818</v>
      </c>
      <c r="B19405" t="s">
        <v>4114</v>
      </c>
    </row>
    <row r="19406" spans="1:2" x14ac:dyDescent="0.25">
      <c r="A19406" t="s">
        <v>34819</v>
      </c>
      <c r="B19406" t="s">
        <v>24300</v>
      </c>
    </row>
    <row r="19407" spans="1:2" x14ac:dyDescent="0.25">
      <c r="A19407" t="s">
        <v>34820</v>
      </c>
      <c r="B19407" t="s">
        <v>20643</v>
      </c>
    </row>
    <row r="19408" spans="1:2" x14ac:dyDescent="0.25">
      <c r="A19408" t="s">
        <v>34821</v>
      </c>
      <c r="B19408" t="s">
        <v>34822</v>
      </c>
    </row>
    <row r="19409" spans="1:2" x14ac:dyDescent="0.25">
      <c r="A19409" t="s">
        <v>34823</v>
      </c>
      <c r="B19409" t="s">
        <v>34824</v>
      </c>
    </row>
    <row r="19410" spans="1:2" x14ac:dyDescent="0.25">
      <c r="A19410" t="s">
        <v>34825</v>
      </c>
      <c r="B19410" t="s">
        <v>7804</v>
      </c>
    </row>
    <row r="19411" spans="1:2" x14ac:dyDescent="0.25">
      <c r="A19411" t="s">
        <v>34826</v>
      </c>
      <c r="B19411" t="s">
        <v>1834</v>
      </c>
    </row>
    <row r="19412" spans="1:2" x14ac:dyDescent="0.25">
      <c r="A19412" t="s">
        <v>34827</v>
      </c>
      <c r="B19412" t="s">
        <v>34828</v>
      </c>
    </row>
    <row r="19413" spans="1:2" x14ac:dyDescent="0.25">
      <c r="A19413" t="s">
        <v>34829</v>
      </c>
      <c r="B19413" t="s">
        <v>34830</v>
      </c>
    </row>
    <row r="19414" spans="1:2" x14ac:dyDescent="0.25">
      <c r="A19414" t="s">
        <v>34831</v>
      </c>
      <c r="B19414" t="s">
        <v>34832</v>
      </c>
    </row>
    <row r="19415" spans="1:2" x14ac:dyDescent="0.25">
      <c r="A19415" t="s">
        <v>34833</v>
      </c>
      <c r="B19415" t="s">
        <v>34834</v>
      </c>
    </row>
    <row r="19416" spans="1:2" x14ac:dyDescent="0.25">
      <c r="A19416" t="s">
        <v>34835</v>
      </c>
      <c r="B19416" t="s">
        <v>34836</v>
      </c>
    </row>
    <row r="19417" spans="1:2" x14ac:dyDescent="0.25">
      <c r="A19417" t="s">
        <v>34837</v>
      </c>
      <c r="B19417" t="s">
        <v>34838</v>
      </c>
    </row>
    <row r="19418" spans="1:2" x14ac:dyDescent="0.25">
      <c r="A19418" t="s">
        <v>34839</v>
      </c>
      <c r="B19418" t="s">
        <v>34840</v>
      </c>
    </row>
    <row r="19419" spans="1:2" x14ac:dyDescent="0.25">
      <c r="A19419" t="s">
        <v>34841</v>
      </c>
      <c r="B19419" t="s">
        <v>34842</v>
      </c>
    </row>
    <row r="19420" spans="1:2" x14ac:dyDescent="0.25">
      <c r="A19420" t="s">
        <v>34843</v>
      </c>
      <c r="B19420" t="s">
        <v>34844</v>
      </c>
    </row>
    <row r="19421" spans="1:2" x14ac:dyDescent="0.25">
      <c r="A19421" t="s">
        <v>34845</v>
      </c>
      <c r="B19421" t="s">
        <v>34846</v>
      </c>
    </row>
    <row r="19422" spans="1:2" x14ac:dyDescent="0.25">
      <c r="A19422" t="s">
        <v>34847</v>
      </c>
      <c r="B19422" t="s">
        <v>34848</v>
      </c>
    </row>
    <row r="19423" spans="1:2" x14ac:dyDescent="0.25">
      <c r="A19423" t="s">
        <v>34849</v>
      </c>
      <c r="B19423" t="s">
        <v>34850</v>
      </c>
    </row>
    <row r="19424" spans="1:2" x14ac:dyDescent="0.25">
      <c r="A19424" t="s">
        <v>34851</v>
      </c>
      <c r="B19424" t="s">
        <v>34852</v>
      </c>
    </row>
    <row r="19425" spans="1:2" x14ac:dyDescent="0.25">
      <c r="A19425" t="s">
        <v>34853</v>
      </c>
      <c r="B19425" t="s">
        <v>34854</v>
      </c>
    </row>
    <row r="19426" spans="1:2" x14ac:dyDescent="0.25">
      <c r="A19426" t="s">
        <v>34855</v>
      </c>
      <c r="B19426" t="s">
        <v>34856</v>
      </c>
    </row>
    <row r="19427" spans="1:2" x14ac:dyDescent="0.25">
      <c r="A19427" t="s">
        <v>34857</v>
      </c>
      <c r="B19427" t="s">
        <v>8751</v>
      </c>
    </row>
    <row r="19428" spans="1:2" x14ac:dyDescent="0.25">
      <c r="A19428" t="s">
        <v>34858</v>
      </c>
      <c r="B19428" t="s">
        <v>34859</v>
      </c>
    </row>
    <row r="19429" spans="1:2" x14ac:dyDescent="0.25">
      <c r="A19429" t="s">
        <v>34860</v>
      </c>
      <c r="B19429" t="s">
        <v>34861</v>
      </c>
    </row>
    <row r="19430" spans="1:2" x14ac:dyDescent="0.25">
      <c r="A19430" t="s">
        <v>34862</v>
      </c>
      <c r="B19430" t="s">
        <v>34863</v>
      </c>
    </row>
    <row r="19431" spans="1:2" x14ac:dyDescent="0.25">
      <c r="A19431" t="s">
        <v>34864</v>
      </c>
      <c r="B19431" t="s">
        <v>5352</v>
      </c>
    </row>
    <row r="19432" spans="1:2" x14ac:dyDescent="0.25">
      <c r="A19432" t="s">
        <v>34865</v>
      </c>
      <c r="B19432" t="s">
        <v>18952</v>
      </c>
    </row>
    <row r="19433" spans="1:2" x14ac:dyDescent="0.25">
      <c r="A19433" t="s">
        <v>34866</v>
      </c>
      <c r="B19433" t="s">
        <v>16048</v>
      </c>
    </row>
    <row r="19434" spans="1:2" x14ac:dyDescent="0.25">
      <c r="A19434" t="s">
        <v>34867</v>
      </c>
      <c r="B19434" t="s">
        <v>34868</v>
      </c>
    </row>
    <row r="19435" spans="1:2" x14ac:dyDescent="0.25">
      <c r="A19435" t="s">
        <v>34869</v>
      </c>
      <c r="B19435" t="s">
        <v>16048</v>
      </c>
    </row>
    <row r="19436" spans="1:2" x14ac:dyDescent="0.25">
      <c r="A19436" t="s">
        <v>34870</v>
      </c>
      <c r="B19436" t="s">
        <v>34871</v>
      </c>
    </row>
    <row r="19437" spans="1:2" x14ac:dyDescent="0.25">
      <c r="A19437" t="s">
        <v>34872</v>
      </c>
      <c r="B19437" t="s">
        <v>2952</v>
      </c>
    </row>
    <row r="19438" spans="1:2" x14ac:dyDescent="0.25">
      <c r="A19438" t="s">
        <v>34873</v>
      </c>
      <c r="B19438" t="s">
        <v>34874</v>
      </c>
    </row>
    <row r="19439" spans="1:2" x14ac:dyDescent="0.25">
      <c r="A19439" t="s">
        <v>34875</v>
      </c>
      <c r="B19439" t="s">
        <v>3727</v>
      </c>
    </row>
    <row r="19440" spans="1:2" x14ac:dyDescent="0.25">
      <c r="A19440" t="s">
        <v>34876</v>
      </c>
      <c r="B19440" t="s">
        <v>34877</v>
      </c>
    </row>
    <row r="19441" spans="1:2" x14ac:dyDescent="0.25">
      <c r="A19441" t="s">
        <v>34878</v>
      </c>
      <c r="B19441" t="s">
        <v>34879</v>
      </c>
    </row>
    <row r="19442" spans="1:2" x14ac:dyDescent="0.25">
      <c r="A19442" t="s">
        <v>34880</v>
      </c>
      <c r="B19442" t="s">
        <v>34881</v>
      </c>
    </row>
    <row r="19443" spans="1:2" x14ac:dyDescent="0.25">
      <c r="A19443" t="s">
        <v>34882</v>
      </c>
      <c r="B19443" t="s">
        <v>34883</v>
      </c>
    </row>
    <row r="19444" spans="1:2" x14ac:dyDescent="0.25">
      <c r="A19444" t="s">
        <v>34884</v>
      </c>
      <c r="B19444" t="s">
        <v>34885</v>
      </c>
    </row>
    <row r="19445" spans="1:2" x14ac:dyDescent="0.25">
      <c r="A19445" t="s">
        <v>34886</v>
      </c>
      <c r="B19445" t="s">
        <v>34887</v>
      </c>
    </row>
    <row r="19446" spans="1:2" x14ac:dyDescent="0.25">
      <c r="A19446" t="s">
        <v>34888</v>
      </c>
      <c r="B19446" t="s">
        <v>34889</v>
      </c>
    </row>
    <row r="19447" spans="1:2" x14ac:dyDescent="0.25">
      <c r="A19447" t="s">
        <v>34890</v>
      </c>
      <c r="B19447" t="s">
        <v>14012</v>
      </c>
    </row>
    <row r="19448" spans="1:2" x14ac:dyDescent="0.25">
      <c r="A19448" t="s">
        <v>34891</v>
      </c>
      <c r="B19448" t="s">
        <v>34892</v>
      </c>
    </row>
    <row r="19449" spans="1:2" x14ac:dyDescent="0.25">
      <c r="A19449" t="s">
        <v>34893</v>
      </c>
      <c r="B19449" t="s">
        <v>34894</v>
      </c>
    </row>
    <row r="19450" spans="1:2" x14ac:dyDescent="0.25">
      <c r="A19450" t="s">
        <v>34895</v>
      </c>
      <c r="B19450" t="s">
        <v>2504</v>
      </c>
    </row>
    <row r="19451" spans="1:2" x14ac:dyDescent="0.25">
      <c r="A19451" t="s">
        <v>34896</v>
      </c>
      <c r="B19451" t="s">
        <v>34897</v>
      </c>
    </row>
    <row r="19452" spans="1:2" x14ac:dyDescent="0.25">
      <c r="A19452" t="s">
        <v>34898</v>
      </c>
      <c r="B19452" t="s">
        <v>34899</v>
      </c>
    </row>
    <row r="19453" spans="1:2" x14ac:dyDescent="0.25">
      <c r="A19453" t="s">
        <v>34900</v>
      </c>
      <c r="B19453" t="s">
        <v>34901</v>
      </c>
    </row>
    <row r="19454" spans="1:2" x14ac:dyDescent="0.25">
      <c r="A19454" t="s">
        <v>34902</v>
      </c>
      <c r="B19454" t="s">
        <v>29631</v>
      </c>
    </row>
    <row r="19455" spans="1:2" x14ac:dyDescent="0.25">
      <c r="A19455" t="s">
        <v>40641</v>
      </c>
      <c r="B19455" t="s">
        <v>11836</v>
      </c>
    </row>
    <row r="19456" spans="1:2" x14ac:dyDescent="0.25">
      <c r="A19456" t="s">
        <v>34903</v>
      </c>
      <c r="B19456" t="s">
        <v>10909</v>
      </c>
    </row>
    <row r="19457" spans="1:2" x14ac:dyDescent="0.25">
      <c r="A19457" t="s">
        <v>34904</v>
      </c>
      <c r="B19457" t="s">
        <v>16906</v>
      </c>
    </row>
    <row r="19458" spans="1:2" x14ac:dyDescent="0.25">
      <c r="A19458" t="s">
        <v>34905</v>
      </c>
      <c r="B19458" t="s">
        <v>34906</v>
      </c>
    </row>
    <row r="19459" spans="1:2" x14ac:dyDescent="0.25">
      <c r="A19459" t="s">
        <v>34907</v>
      </c>
      <c r="B19459" t="s">
        <v>34908</v>
      </c>
    </row>
    <row r="19460" spans="1:2" x14ac:dyDescent="0.25">
      <c r="A19460" t="s">
        <v>34909</v>
      </c>
      <c r="B19460" t="s">
        <v>34910</v>
      </c>
    </row>
    <row r="19461" spans="1:2" x14ac:dyDescent="0.25">
      <c r="A19461" t="s">
        <v>34911</v>
      </c>
      <c r="B19461" t="s">
        <v>34912</v>
      </c>
    </row>
    <row r="19462" spans="1:2" x14ac:dyDescent="0.25">
      <c r="A19462" t="s">
        <v>34913</v>
      </c>
      <c r="B19462" t="s">
        <v>34914</v>
      </c>
    </row>
    <row r="19463" spans="1:2" x14ac:dyDescent="0.25">
      <c r="A19463" t="s">
        <v>34915</v>
      </c>
      <c r="B19463" t="s">
        <v>34916</v>
      </c>
    </row>
    <row r="19464" spans="1:2" x14ac:dyDescent="0.25">
      <c r="A19464" t="s">
        <v>34917</v>
      </c>
      <c r="B19464" t="s">
        <v>34918</v>
      </c>
    </row>
    <row r="19465" spans="1:2" x14ac:dyDescent="0.25">
      <c r="A19465" t="s">
        <v>34919</v>
      </c>
      <c r="B19465" t="s">
        <v>3029</v>
      </c>
    </row>
    <row r="19466" spans="1:2" x14ac:dyDescent="0.25">
      <c r="A19466" t="s">
        <v>34920</v>
      </c>
      <c r="B19466" t="s">
        <v>6732</v>
      </c>
    </row>
    <row r="19467" spans="1:2" x14ac:dyDescent="0.25">
      <c r="A19467" t="s">
        <v>34921</v>
      </c>
      <c r="B19467" t="s">
        <v>34922</v>
      </c>
    </row>
    <row r="19468" spans="1:2" x14ac:dyDescent="0.25">
      <c r="A19468" t="s">
        <v>34923</v>
      </c>
      <c r="B19468" t="s">
        <v>4630</v>
      </c>
    </row>
    <row r="19469" spans="1:2" x14ac:dyDescent="0.25">
      <c r="A19469" t="s">
        <v>34924</v>
      </c>
      <c r="B19469" t="s">
        <v>34925</v>
      </c>
    </row>
    <row r="19470" spans="1:2" x14ac:dyDescent="0.25">
      <c r="A19470" t="s">
        <v>34926</v>
      </c>
      <c r="B19470" t="s">
        <v>34927</v>
      </c>
    </row>
    <row r="19471" spans="1:2" x14ac:dyDescent="0.25">
      <c r="A19471" t="s">
        <v>34928</v>
      </c>
      <c r="B19471" t="s">
        <v>34929</v>
      </c>
    </row>
    <row r="19472" spans="1:2" x14ac:dyDescent="0.25">
      <c r="A19472" t="s">
        <v>34930</v>
      </c>
      <c r="B19472" t="s">
        <v>34927</v>
      </c>
    </row>
    <row r="19473" spans="1:2" x14ac:dyDescent="0.25">
      <c r="A19473" t="s">
        <v>34931</v>
      </c>
      <c r="B19473" t="s">
        <v>34932</v>
      </c>
    </row>
    <row r="19474" spans="1:2" x14ac:dyDescent="0.25">
      <c r="A19474" t="s">
        <v>34933</v>
      </c>
      <c r="B19474" t="s">
        <v>34934</v>
      </c>
    </row>
    <row r="19475" spans="1:2" x14ac:dyDescent="0.25">
      <c r="A19475" t="s">
        <v>34935</v>
      </c>
      <c r="B19475" t="s">
        <v>34936</v>
      </c>
    </row>
    <row r="19476" spans="1:2" x14ac:dyDescent="0.25">
      <c r="A19476" t="s">
        <v>34937</v>
      </c>
      <c r="B19476" t="s">
        <v>34938</v>
      </c>
    </row>
    <row r="19477" spans="1:2" x14ac:dyDescent="0.25">
      <c r="A19477" t="s">
        <v>34939</v>
      </c>
      <c r="B19477" t="s">
        <v>19186</v>
      </c>
    </row>
    <row r="19478" spans="1:2" x14ac:dyDescent="0.25">
      <c r="A19478" t="s">
        <v>34940</v>
      </c>
      <c r="B19478" t="s">
        <v>34941</v>
      </c>
    </row>
    <row r="19479" spans="1:2" x14ac:dyDescent="0.25">
      <c r="A19479" t="s">
        <v>34942</v>
      </c>
      <c r="B19479" t="s">
        <v>34943</v>
      </c>
    </row>
    <row r="19480" spans="1:2" x14ac:dyDescent="0.25">
      <c r="A19480" t="s">
        <v>34944</v>
      </c>
      <c r="B19480" t="s">
        <v>11124</v>
      </c>
    </row>
    <row r="19481" spans="1:2" x14ac:dyDescent="0.25">
      <c r="A19481" t="s">
        <v>34945</v>
      </c>
      <c r="B19481" t="s">
        <v>13149</v>
      </c>
    </row>
    <row r="19482" spans="1:2" x14ac:dyDescent="0.25">
      <c r="A19482" t="s">
        <v>34946</v>
      </c>
      <c r="B19482" t="s">
        <v>20282</v>
      </c>
    </row>
    <row r="19483" spans="1:2" x14ac:dyDescent="0.25">
      <c r="A19483" t="s">
        <v>34947</v>
      </c>
      <c r="B19483" t="s">
        <v>34948</v>
      </c>
    </row>
    <row r="19484" spans="1:2" x14ac:dyDescent="0.25">
      <c r="A19484" t="s">
        <v>34949</v>
      </c>
      <c r="B19484" t="s">
        <v>34950</v>
      </c>
    </row>
    <row r="19485" spans="1:2" x14ac:dyDescent="0.25">
      <c r="A19485" t="s">
        <v>34951</v>
      </c>
      <c r="B19485" t="s">
        <v>10895</v>
      </c>
    </row>
    <row r="19486" spans="1:2" x14ac:dyDescent="0.25">
      <c r="A19486" t="s">
        <v>34952</v>
      </c>
      <c r="B19486" t="s">
        <v>5858</v>
      </c>
    </row>
    <row r="19487" spans="1:2" x14ac:dyDescent="0.25">
      <c r="A19487" t="s">
        <v>34953</v>
      </c>
      <c r="B19487" t="s">
        <v>1681</v>
      </c>
    </row>
    <row r="19488" spans="1:2" x14ac:dyDescent="0.25">
      <c r="A19488" t="s">
        <v>34954</v>
      </c>
      <c r="B19488" t="s">
        <v>10126</v>
      </c>
    </row>
    <row r="19489" spans="1:2" x14ac:dyDescent="0.25">
      <c r="A19489" t="s">
        <v>34955</v>
      </c>
      <c r="B19489" t="s">
        <v>34956</v>
      </c>
    </row>
    <row r="19490" spans="1:2" x14ac:dyDescent="0.25">
      <c r="A19490" t="s">
        <v>34957</v>
      </c>
      <c r="B19490" t="s">
        <v>5402</v>
      </c>
    </row>
    <row r="19491" spans="1:2" x14ac:dyDescent="0.25">
      <c r="A19491" t="s">
        <v>34958</v>
      </c>
      <c r="B19491" t="s">
        <v>13219</v>
      </c>
    </row>
    <row r="19492" spans="1:2" x14ac:dyDescent="0.25">
      <c r="A19492" t="s">
        <v>34959</v>
      </c>
      <c r="B19492" t="s">
        <v>5402</v>
      </c>
    </row>
    <row r="19493" spans="1:2" x14ac:dyDescent="0.25">
      <c r="A19493" t="s">
        <v>34960</v>
      </c>
      <c r="B19493" t="s">
        <v>34961</v>
      </c>
    </row>
    <row r="19494" spans="1:2" x14ac:dyDescent="0.25">
      <c r="A19494" t="s">
        <v>34962</v>
      </c>
      <c r="B19494" t="s">
        <v>34963</v>
      </c>
    </row>
    <row r="19495" spans="1:2" x14ac:dyDescent="0.25">
      <c r="A19495" t="s">
        <v>34964</v>
      </c>
      <c r="B19495" t="s">
        <v>34965</v>
      </c>
    </row>
    <row r="19496" spans="1:2" x14ac:dyDescent="0.25">
      <c r="A19496" t="s">
        <v>34966</v>
      </c>
      <c r="B19496" t="s">
        <v>34967</v>
      </c>
    </row>
    <row r="19497" spans="1:2" x14ac:dyDescent="0.25">
      <c r="A19497" t="s">
        <v>34968</v>
      </c>
      <c r="B19497" t="s">
        <v>34969</v>
      </c>
    </row>
    <row r="19498" spans="1:2" x14ac:dyDescent="0.25">
      <c r="A19498" t="s">
        <v>34970</v>
      </c>
      <c r="B19498" t="s">
        <v>24225</v>
      </c>
    </row>
    <row r="19499" spans="1:2" x14ac:dyDescent="0.25">
      <c r="A19499" t="s">
        <v>34971</v>
      </c>
      <c r="B19499" t="s">
        <v>34963</v>
      </c>
    </row>
    <row r="19500" spans="1:2" x14ac:dyDescent="0.25">
      <c r="A19500" t="s">
        <v>34972</v>
      </c>
      <c r="B19500" t="s">
        <v>34973</v>
      </c>
    </row>
    <row r="19501" spans="1:2" x14ac:dyDescent="0.25">
      <c r="A19501" t="s">
        <v>34974</v>
      </c>
      <c r="B19501" t="s">
        <v>15178</v>
      </c>
    </row>
    <row r="19502" spans="1:2" x14ac:dyDescent="0.25">
      <c r="A19502" t="s">
        <v>34975</v>
      </c>
      <c r="B19502" t="s">
        <v>3550</v>
      </c>
    </row>
    <row r="19503" spans="1:2" x14ac:dyDescent="0.25">
      <c r="A19503" t="s">
        <v>34976</v>
      </c>
      <c r="B19503" t="s">
        <v>34977</v>
      </c>
    </row>
    <row r="19504" spans="1:2" x14ac:dyDescent="0.25">
      <c r="A19504" t="s">
        <v>34978</v>
      </c>
      <c r="B19504" t="s">
        <v>34979</v>
      </c>
    </row>
    <row r="19505" spans="1:2" x14ac:dyDescent="0.25">
      <c r="A19505" t="s">
        <v>34980</v>
      </c>
      <c r="B19505" t="s">
        <v>34981</v>
      </c>
    </row>
    <row r="19506" spans="1:2" x14ac:dyDescent="0.25">
      <c r="A19506" t="s">
        <v>34982</v>
      </c>
      <c r="B19506" t="s">
        <v>34983</v>
      </c>
    </row>
    <row r="19507" spans="1:2" x14ac:dyDescent="0.25">
      <c r="A19507" t="s">
        <v>34984</v>
      </c>
      <c r="B19507" t="s">
        <v>34985</v>
      </c>
    </row>
    <row r="19508" spans="1:2" x14ac:dyDescent="0.25">
      <c r="A19508" t="s">
        <v>34986</v>
      </c>
      <c r="B19508" t="s">
        <v>19025</v>
      </c>
    </row>
    <row r="19509" spans="1:2" x14ac:dyDescent="0.25">
      <c r="A19509" t="s">
        <v>34987</v>
      </c>
      <c r="B19509" t="s">
        <v>8871</v>
      </c>
    </row>
    <row r="19510" spans="1:2" x14ac:dyDescent="0.25">
      <c r="A19510" t="s">
        <v>34988</v>
      </c>
      <c r="B19510" t="s">
        <v>34989</v>
      </c>
    </row>
    <row r="19511" spans="1:2" x14ac:dyDescent="0.25">
      <c r="A19511" t="s">
        <v>34990</v>
      </c>
      <c r="B19511" t="s">
        <v>6883</v>
      </c>
    </row>
    <row r="19512" spans="1:2" x14ac:dyDescent="0.25">
      <c r="A19512" t="s">
        <v>34991</v>
      </c>
      <c r="B19512" t="s">
        <v>34992</v>
      </c>
    </row>
    <row r="19513" spans="1:2" x14ac:dyDescent="0.25">
      <c r="A19513" t="s">
        <v>34993</v>
      </c>
      <c r="B19513" t="s">
        <v>2210</v>
      </c>
    </row>
    <row r="19514" spans="1:2" x14ac:dyDescent="0.25">
      <c r="A19514" t="s">
        <v>34994</v>
      </c>
      <c r="B19514" t="s">
        <v>10832</v>
      </c>
    </row>
    <row r="19515" spans="1:2" x14ac:dyDescent="0.25">
      <c r="A19515" t="s">
        <v>34995</v>
      </c>
      <c r="B19515" t="s">
        <v>34996</v>
      </c>
    </row>
    <row r="19516" spans="1:2" x14ac:dyDescent="0.25">
      <c r="A19516" t="s">
        <v>34997</v>
      </c>
      <c r="B19516" t="s">
        <v>34998</v>
      </c>
    </row>
    <row r="19517" spans="1:2" x14ac:dyDescent="0.25">
      <c r="A19517" t="s">
        <v>34999</v>
      </c>
      <c r="B19517" t="s">
        <v>35000</v>
      </c>
    </row>
    <row r="19518" spans="1:2" x14ac:dyDescent="0.25">
      <c r="A19518" t="s">
        <v>35001</v>
      </c>
      <c r="B19518" t="s">
        <v>10617</v>
      </c>
    </row>
    <row r="19519" spans="1:2" x14ac:dyDescent="0.25">
      <c r="A19519" t="s">
        <v>35002</v>
      </c>
      <c r="B19519" t="s">
        <v>35003</v>
      </c>
    </row>
    <row r="19520" spans="1:2" x14ac:dyDescent="0.25">
      <c r="A19520" t="s">
        <v>35004</v>
      </c>
      <c r="B19520" t="s">
        <v>8887</v>
      </c>
    </row>
    <row r="19521" spans="1:2" x14ac:dyDescent="0.25">
      <c r="A19521" t="s">
        <v>35005</v>
      </c>
      <c r="B19521" t="s">
        <v>35006</v>
      </c>
    </row>
    <row r="19522" spans="1:2" x14ac:dyDescent="0.25">
      <c r="A19522" t="s">
        <v>35007</v>
      </c>
      <c r="B19522" t="s">
        <v>35008</v>
      </c>
    </row>
    <row r="19523" spans="1:2" x14ac:dyDescent="0.25">
      <c r="A19523" t="s">
        <v>35009</v>
      </c>
      <c r="B19523" t="s">
        <v>35010</v>
      </c>
    </row>
    <row r="19524" spans="1:2" x14ac:dyDescent="0.25">
      <c r="A19524" t="s">
        <v>35011</v>
      </c>
      <c r="B19524" t="s">
        <v>35012</v>
      </c>
    </row>
    <row r="19525" spans="1:2" x14ac:dyDescent="0.25">
      <c r="A19525" t="s">
        <v>35013</v>
      </c>
      <c r="B19525" t="s">
        <v>35014</v>
      </c>
    </row>
    <row r="19526" spans="1:2" x14ac:dyDescent="0.25">
      <c r="A19526" t="s">
        <v>35015</v>
      </c>
      <c r="B19526" t="s">
        <v>35016</v>
      </c>
    </row>
    <row r="19527" spans="1:2" x14ac:dyDescent="0.25">
      <c r="A19527" t="s">
        <v>35017</v>
      </c>
      <c r="B19527" t="s">
        <v>3645</v>
      </c>
    </row>
    <row r="19528" spans="1:2" x14ac:dyDescent="0.25">
      <c r="A19528" t="s">
        <v>35018</v>
      </c>
      <c r="B19528" t="s">
        <v>35019</v>
      </c>
    </row>
    <row r="19529" spans="1:2" x14ac:dyDescent="0.25">
      <c r="A19529" t="s">
        <v>35020</v>
      </c>
      <c r="B19529" t="s">
        <v>5918</v>
      </c>
    </row>
    <row r="19530" spans="1:2" x14ac:dyDescent="0.25">
      <c r="A19530" t="s">
        <v>35021</v>
      </c>
      <c r="B19530" t="s">
        <v>35022</v>
      </c>
    </row>
    <row r="19531" spans="1:2" x14ac:dyDescent="0.25">
      <c r="A19531" t="s">
        <v>35023</v>
      </c>
      <c r="B19531" t="s">
        <v>35024</v>
      </c>
    </row>
    <row r="19532" spans="1:2" x14ac:dyDescent="0.25">
      <c r="A19532" t="s">
        <v>35025</v>
      </c>
      <c r="B19532" t="s">
        <v>35026</v>
      </c>
    </row>
    <row r="19533" spans="1:2" x14ac:dyDescent="0.25">
      <c r="A19533" t="s">
        <v>35027</v>
      </c>
      <c r="B19533" t="s">
        <v>11041</v>
      </c>
    </row>
    <row r="19534" spans="1:2" x14ac:dyDescent="0.25">
      <c r="A19534" t="s">
        <v>35028</v>
      </c>
      <c r="B19534" t="s">
        <v>35029</v>
      </c>
    </row>
    <row r="19535" spans="1:2" x14ac:dyDescent="0.25">
      <c r="A19535" t="s">
        <v>35030</v>
      </c>
      <c r="B19535" t="s">
        <v>35031</v>
      </c>
    </row>
    <row r="19536" spans="1:2" x14ac:dyDescent="0.25">
      <c r="A19536" t="s">
        <v>35032</v>
      </c>
      <c r="B19536" t="s">
        <v>2215</v>
      </c>
    </row>
    <row r="19537" spans="1:2" x14ac:dyDescent="0.25">
      <c r="A19537" t="s">
        <v>35033</v>
      </c>
      <c r="B19537" t="s">
        <v>35034</v>
      </c>
    </row>
    <row r="19538" spans="1:2" x14ac:dyDescent="0.25">
      <c r="A19538" t="s">
        <v>35035</v>
      </c>
      <c r="B19538" t="s">
        <v>1754</v>
      </c>
    </row>
    <row r="19539" spans="1:2" x14ac:dyDescent="0.25">
      <c r="A19539" t="s">
        <v>35036</v>
      </c>
      <c r="B19539" t="s">
        <v>35037</v>
      </c>
    </row>
    <row r="19540" spans="1:2" x14ac:dyDescent="0.25">
      <c r="A19540" t="s">
        <v>35038</v>
      </c>
      <c r="B19540" t="s">
        <v>35039</v>
      </c>
    </row>
    <row r="19541" spans="1:2" x14ac:dyDescent="0.25">
      <c r="A19541" t="s">
        <v>35040</v>
      </c>
      <c r="B19541" t="s">
        <v>35041</v>
      </c>
    </row>
    <row r="19542" spans="1:2" x14ac:dyDescent="0.25">
      <c r="A19542" t="s">
        <v>35042</v>
      </c>
      <c r="B19542" t="s">
        <v>35043</v>
      </c>
    </row>
    <row r="19543" spans="1:2" x14ac:dyDescent="0.25">
      <c r="A19543" t="s">
        <v>35044</v>
      </c>
      <c r="B19543" t="s">
        <v>35045</v>
      </c>
    </row>
    <row r="19544" spans="1:2" x14ac:dyDescent="0.25">
      <c r="A19544" t="s">
        <v>35046</v>
      </c>
      <c r="B19544" t="s">
        <v>16998</v>
      </c>
    </row>
    <row r="19545" spans="1:2" x14ac:dyDescent="0.25">
      <c r="A19545" t="s">
        <v>35047</v>
      </c>
      <c r="B19545" t="s">
        <v>35048</v>
      </c>
    </row>
    <row r="19546" spans="1:2" x14ac:dyDescent="0.25">
      <c r="A19546" t="s">
        <v>35049</v>
      </c>
      <c r="B19546" t="s">
        <v>7897</v>
      </c>
    </row>
    <row r="19547" spans="1:2" x14ac:dyDescent="0.25">
      <c r="A19547" t="s">
        <v>35050</v>
      </c>
      <c r="B19547" t="s">
        <v>35051</v>
      </c>
    </row>
    <row r="19548" spans="1:2" x14ac:dyDescent="0.25">
      <c r="A19548" t="s">
        <v>35052</v>
      </c>
      <c r="B19548" t="s">
        <v>9964</v>
      </c>
    </row>
    <row r="19549" spans="1:2" x14ac:dyDescent="0.25">
      <c r="A19549" t="s">
        <v>35053</v>
      </c>
      <c r="B19549" t="s">
        <v>35054</v>
      </c>
    </row>
    <row r="19550" spans="1:2" x14ac:dyDescent="0.25">
      <c r="A19550" t="s">
        <v>35055</v>
      </c>
      <c r="B19550" t="s">
        <v>35051</v>
      </c>
    </row>
    <row r="19551" spans="1:2" x14ac:dyDescent="0.25">
      <c r="A19551" t="s">
        <v>35056</v>
      </c>
      <c r="B19551" t="s">
        <v>20548</v>
      </c>
    </row>
    <row r="19552" spans="1:2" x14ac:dyDescent="0.25">
      <c r="A19552" t="s">
        <v>35057</v>
      </c>
      <c r="B19552" t="s">
        <v>35058</v>
      </c>
    </row>
    <row r="19553" spans="1:2" x14ac:dyDescent="0.25">
      <c r="A19553" t="s">
        <v>35059</v>
      </c>
      <c r="B19553" t="s">
        <v>35060</v>
      </c>
    </row>
    <row r="19554" spans="1:2" x14ac:dyDescent="0.25">
      <c r="A19554" t="s">
        <v>35061</v>
      </c>
      <c r="B19554" t="s">
        <v>35062</v>
      </c>
    </row>
    <row r="19555" spans="1:2" x14ac:dyDescent="0.25">
      <c r="A19555" t="s">
        <v>35063</v>
      </c>
      <c r="B19555" t="s">
        <v>35064</v>
      </c>
    </row>
    <row r="19556" spans="1:2" x14ac:dyDescent="0.25">
      <c r="A19556" t="s">
        <v>35065</v>
      </c>
      <c r="B19556" t="s">
        <v>35066</v>
      </c>
    </row>
    <row r="19557" spans="1:2" x14ac:dyDescent="0.25">
      <c r="A19557" t="s">
        <v>35067</v>
      </c>
      <c r="B19557" t="s">
        <v>35068</v>
      </c>
    </row>
    <row r="19558" spans="1:2" x14ac:dyDescent="0.25">
      <c r="A19558" t="s">
        <v>35069</v>
      </c>
      <c r="B19558" t="s">
        <v>35070</v>
      </c>
    </row>
    <row r="19559" spans="1:2" x14ac:dyDescent="0.25">
      <c r="A19559" t="s">
        <v>35071</v>
      </c>
      <c r="B19559" t="s">
        <v>35072</v>
      </c>
    </row>
    <row r="19560" spans="1:2" x14ac:dyDescent="0.25">
      <c r="A19560" t="s">
        <v>35073</v>
      </c>
      <c r="B19560" t="s">
        <v>24210</v>
      </c>
    </row>
    <row r="19561" spans="1:2" x14ac:dyDescent="0.25">
      <c r="A19561" t="s">
        <v>35074</v>
      </c>
      <c r="B19561" t="s">
        <v>35075</v>
      </c>
    </row>
    <row r="19562" spans="1:2" x14ac:dyDescent="0.25">
      <c r="A19562" t="s">
        <v>35076</v>
      </c>
      <c r="B19562" t="s">
        <v>35077</v>
      </c>
    </row>
    <row r="19563" spans="1:2" x14ac:dyDescent="0.25">
      <c r="A19563" t="s">
        <v>35078</v>
      </c>
      <c r="B19563" t="s">
        <v>35079</v>
      </c>
    </row>
    <row r="19564" spans="1:2" x14ac:dyDescent="0.25">
      <c r="A19564" t="s">
        <v>35080</v>
      </c>
      <c r="B19564" t="s">
        <v>35081</v>
      </c>
    </row>
    <row r="19565" spans="1:2" x14ac:dyDescent="0.25">
      <c r="A19565" t="s">
        <v>35082</v>
      </c>
      <c r="B19565" t="s">
        <v>35083</v>
      </c>
    </row>
    <row r="19566" spans="1:2" x14ac:dyDescent="0.25">
      <c r="A19566" t="s">
        <v>35084</v>
      </c>
      <c r="B19566" t="s">
        <v>11669</v>
      </c>
    </row>
    <row r="19567" spans="1:2" x14ac:dyDescent="0.25">
      <c r="A19567" t="s">
        <v>35085</v>
      </c>
      <c r="B19567" t="s">
        <v>35086</v>
      </c>
    </row>
    <row r="19568" spans="1:2" x14ac:dyDescent="0.25">
      <c r="A19568" t="s">
        <v>35087</v>
      </c>
      <c r="B19568" t="s">
        <v>35088</v>
      </c>
    </row>
    <row r="19569" spans="1:2" x14ac:dyDescent="0.25">
      <c r="A19569" t="s">
        <v>35089</v>
      </c>
      <c r="B19569" t="s">
        <v>35090</v>
      </c>
    </row>
    <row r="19570" spans="1:2" x14ac:dyDescent="0.25">
      <c r="A19570" t="s">
        <v>35091</v>
      </c>
      <c r="B19570" t="s">
        <v>35090</v>
      </c>
    </row>
    <row r="19571" spans="1:2" x14ac:dyDescent="0.25">
      <c r="A19571" t="s">
        <v>35092</v>
      </c>
      <c r="B19571" t="s">
        <v>4237</v>
      </c>
    </row>
    <row r="19572" spans="1:2" x14ac:dyDescent="0.25">
      <c r="A19572" t="s">
        <v>35093</v>
      </c>
      <c r="B19572" t="s">
        <v>4237</v>
      </c>
    </row>
    <row r="19573" spans="1:2" x14ac:dyDescent="0.25">
      <c r="A19573" t="s">
        <v>35094</v>
      </c>
      <c r="B19573" t="s">
        <v>35095</v>
      </c>
    </row>
    <row r="19574" spans="1:2" x14ac:dyDescent="0.25">
      <c r="A19574" t="s">
        <v>35096</v>
      </c>
      <c r="B19574" t="s">
        <v>35097</v>
      </c>
    </row>
    <row r="19575" spans="1:2" x14ac:dyDescent="0.25">
      <c r="A19575" t="s">
        <v>35098</v>
      </c>
      <c r="B19575" t="s">
        <v>9191</v>
      </c>
    </row>
    <row r="19576" spans="1:2" x14ac:dyDescent="0.25">
      <c r="A19576" t="s">
        <v>35099</v>
      </c>
      <c r="B19576" t="s">
        <v>35100</v>
      </c>
    </row>
    <row r="19577" spans="1:2" x14ac:dyDescent="0.25">
      <c r="A19577" t="s">
        <v>35101</v>
      </c>
      <c r="B19577" t="s">
        <v>13868</v>
      </c>
    </row>
    <row r="19578" spans="1:2" x14ac:dyDescent="0.25">
      <c r="A19578" t="s">
        <v>35102</v>
      </c>
      <c r="B19578" t="s">
        <v>2140</v>
      </c>
    </row>
    <row r="19579" spans="1:2" x14ac:dyDescent="0.25">
      <c r="A19579" t="s">
        <v>35103</v>
      </c>
      <c r="B19579" t="s">
        <v>9943</v>
      </c>
    </row>
    <row r="19580" spans="1:2" x14ac:dyDescent="0.25">
      <c r="A19580" t="s">
        <v>35104</v>
      </c>
      <c r="B19580" t="s">
        <v>35105</v>
      </c>
    </row>
    <row r="19581" spans="1:2" x14ac:dyDescent="0.25">
      <c r="A19581" t="s">
        <v>35106</v>
      </c>
      <c r="B19581" t="s">
        <v>12039</v>
      </c>
    </row>
    <row r="19582" spans="1:2" x14ac:dyDescent="0.25">
      <c r="A19582" t="s">
        <v>35107</v>
      </c>
      <c r="B19582" t="s">
        <v>35108</v>
      </c>
    </row>
    <row r="19583" spans="1:2" x14ac:dyDescent="0.25">
      <c r="A19583" t="s">
        <v>35109</v>
      </c>
      <c r="B19583" t="s">
        <v>35110</v>
      </c>
    </row>
    <row r="19584" spans="1:2" x14ac:dyDescent="0.25">
      <c r="A19584" t="s">
        <v>35111</v>
      </c>
      <c r="B19584" t="s">
        <v>35112</v>
      </c>
    </row>
    <row r="19585" spans="1:2" x14ac:dyDescent="0.25">
      <c r="A19585" t="s">
        <v>35113</v>
      </c>
      <c r="B19585" t="s">
        <v>28175</v>
      </c>
    </row>
    <row r="19586" spans="1:2" x14ac:dyDescent="0.25">
      <c r="A19586" t="s">
        <v>35114</v>
      </c>
      <c r="B19586" t="s">
        <v>35115</v>
      </c>
    </row>
    <row r="19587" spans="1:2" x14ac:dyDescent="0.25">
      <c r="A19587" t="s">
        <v>35116</v>
      </c>
      <c r="B19587" t="s">
        <v>35117</v>
      </c>
    </row>
    <row r="19588" spans="1:2" x14ac:dyDescent="0.25">
      <c r="A19588" t="s">
        <v>35118</v>
      </c>
      <c r="B19588" t="s">
        <v>22527</v>
      </c>
    </row>
    <row r="19589" spans="1:2" x14ac:dyDescent="0.25">
      <c r="A19589" t="s">
        <v>35119</v>
      </c>
      <c r="B19589" t="s">
        <v>35120</v>
      </c>
    </row>
    <row r="19590" spans="1:2" x14ac:dyDescent="0.25">
      <c r="A19590" t="s">
        <v>35121</v>
      </c>
      <c r="B19590" t="s">
        <v>35122</v>
      </c>
    </row>
    <row r="19591" spans="1:2" x14ac:dyDescent="0.25">
      <c r="A19591" t="s">
        <v>35123</v>
      </c>
      <c r="B19591" t="s">
        <v>35124</v>
      </c>
    </row>
    <row r="19592" spans="1:2" x14ac:dyDescent="0.25">
      <c r="A19592" t="s">
        <v>35125</v>
      </c>
      <c r="B19592" t="s">
        <v>35126</v>
      </c>
    </row>
    <row r="19593" spans="1:2" x14ac:dyDescent="0.25">
      <c r="A19593" t="s">
        <v>35127</v>
      </c>
      <c r="B19593" t="s">
        <v>35128</v>
      </c>
    </row>
    <row r="19594" spans="1:2" x14ac:dyDescent="0.25">
      <c r="A19594" t="s">
        <v>35129</v>
      </c>
      <c r="B19594" t="s">
        <v>35130</v>
      </c>
    </row>
    <row r="19595" spans="1:2" x14ac:dyDescent="0.25">
      <c r="A19595" t="s">
        <v>35131</v>
      </c>
      <c r="B19595" t="s">
        <v>29128</v>
      </c>
    </row>
    <row r="19596" spans="1:2" x14ac:dyDescent="0.25">
      <c r="A19596" t="s">
        <v>35132</v>
      </c>
      <c r="B19596" t="s">
        <v>35133</v>
      </c>
    </row>
    <row r="19597" spans="1:2" x14ac:dyDescent="0.25">
      <c r="A19597" t="s">
        <v>35134</v>
      </c>
      <c r="B19597" t="s">
        <v>35135</v>
      </c>
    </row>
    <row r="19598" spans="1:2" x14ac:dyDescent="0.25">
      <c r="A19598" t="s">
        <v>35136</v>
      </c>
      <c r="B19598" t="s">
        <v>3353</v>
      </c>
    </row>
    <row r="19599" spans="1:2" x14ac:dyDescent="0.25">
      <c r="A19599" t="s">
        <v>35137</v>
      </c>
      <c r="B19599" t="s">
        <v>2413</v>
      </c>
    </row>
    <row r="19600" spans="1:2" x14ac:dyDescent="0.25">
      <c r="A19600" t="s">
        <v>35138</v>
      </c>
      <c r="B19600" t="s">
        <v>35139</v>
      </c>
    </row>
    <row r="19601" spans="1:2" x14ac:dyDescent="0.25">
      <c r="A19601" t="s">
        <v>35140</v>
      </c>
      <c r="B19601" t="s">
        <v>35141</v>
      </c>
    </row>
    <row r="19602" spans="1:2" x14ac:dyDescent="0.25">
      <c r="A19602" t="s">
        <v>35142</v>
      </c>
      <c r="B19602" t="s">
        <v>35143</v>
      </c>
    </row>
    <row r="19603" spans="1:2" x14ac:dyDescent="0.25">
      <c r="A19603" t="s">
        <v>35144</v>
      </c>
      <c r="B19603" t="s">
        <v>2244</v>
      </c>
    </row>
    <row r="19604" spans="1:2" x14ac:dyDescent="0.25">
      <c r="A19604" t="s">
        <v>35145</v>
      </c>
      <c r="B19604" t="s">
        <v>35146</v>
      </c>
    </row>
    <row r="19605" spans="1:2" x14ac:dyDescent="0.25">
      <c r="A19605" t="s">
        <v>35147</v>
      </c>
      <c r="B19605" t="s">
        <v>35148</v>
      </c>
    </row>
    <row r="19606" spans="1:2" x14ac:dyDescent="0.25">
      <c r="A19606" t="s">
        <v>35149</v>
      </c>
      <c r="B19606" t="s">
        <v>3242</v>
      </c>
    </row>
    <row r="19607" spans="1:2" x14ac:dyDescent="0.25">
      <c r="A19607" t="s">
        <v>35150</v>
      </c>
      <c r="B19607" t="s">
        <v>9083</v>
      </c>
    </row>
    <row r="19608" spans="1:2" x14ac:dyDescent="0.25">
      <c r="A19608" t="s">
        <v>35151</v>
      </c>
      <c r="B19608" t="s">
        <v>17828</v>
      </c>
    </row>
    <row r="19609" spans="1:2" x14ac:dyDescent="0.25">
      <c r="A19609" t="s">
        <v>35152</v>
      </c>
      <c r="B19609" t="s">
        <v>2415</v>
      </c>
    </row>
    <row r="19610" spans="1:2" x14ac:dyDescent="0.25">
      <c r="A19610" t="s">
        <v>35153</v>
      </c>
      <c r="B19610" t="s">
        <v>2415</v>
      </c>
    </row>
    <row r="19611" spans="1:2" x14ac:dyDescent="0.25">
      <c r="A19611" t="s">
        <v>35154</v>
      </c>
      <c r="B19611" t="s">
        <v>35155</v>
      </c>
    </row>
    <row r="19612" spans="1:2" x14ac:dyDescent="0.25">
      <c r="A19612" t="s">
        <v>35156</v>
      </c>
      <c r="B19612" t="s">
        <v>35157</v>
      </c>
    </row>
    <row r="19613" spans="1:2" x14ac:dyDescent="0.25">
      <c r="A19613" t="s">
        <v>35158</v>
      </c>
      <c r="B19613" t="s">
        <v>35159</v>
      </c>
    </row>
    <row r="19614" spans="1:2" x14ac:dyDescent="0.25">
      <c r="A19614" t="s">
        <v>35160</v>
      </c>
      <c r="B19614" t="s">
        <v>35161</v>
      </c>
    </row>
    <row r="19615" spans="1:2" x14ac:dyDescent="0.25">
      <c r="A19615" t="s">
        <v>35162</v>
      </c>
      <c r="B19615" t="s">
        <v>33852</v>
      </c>
    </row>
    <row r="19616" spans="1:2" x14ac:dyDescent="0.25">
      <c r="A19616" t="s">
        <v>35163</v>
      </c>
      <c r="B19616" t="s">
        <v>11839</v>
      </c>
    </row>
    <row r="19617" spans="1:2" x14ac:dyDescent="0.25">
      <c r="A19617" t="s">
        <v>35164</v>
      </c>
      <c r="B19617" t="s">
        <v>35165</v>
      </c>
    </row>
    <row r="19618" spans="1:2" x14ac:dyDescent="0.25">
      <c r="A19618" t="s">
        <v>35166</v>
      </c>
      <c r="B19618" t="s">
        <v>10003</v>
      </c>
    </row>
    <row r="19619" spans="1:2" x14ac:dyDescent="0.25">
      <c r="A19619" t="s">
        <v>35167</v>
      </c>
      <c r="B19619" t="s">
        <v>35168</v>
      </c>
    </row>
    <row r="19620" spans="1:2" x14ac:dyDescent="0.25">
      <c r="A19620" t="s">
        <v>35169</v>
      </c>
      <c r="B19620" t="s">
        <v>35170</v>
      </c>
    </row>
    <row r="19621" spans="1:2" x14ac:dyDescent="0.25">
      <c r="A19621" t="s">
        <v>35171</v>
      </c>
      <c r="B19621" t="s">
        <v>35172</v>
      </c>
    </row>
    <row r="19622" spans="1:2" x14ac:dyDescent="0.25">
      <c r="A19622" t="s">
        <v>35173</v>
      </c>
      <c r="B19622" t="s">
        <v>21982</v>
      </c>
    </row>
    <row r="19623" spans="1:2" x14ac:dyDescent="0.25">
      <c r="A19623" t="s">
        <v>35174</v>
      </c>
      <c r="B19623" t="s">
        <v>9113</v>
      </c>
    </row>
    <row r="19624" spans="1:2" x14ac:dyDescent="0.25">
      <c r="A19624" t="s">
        <v>35175</v>
      </c>
      <c r="B19624" t="s">
        <v>35176</v>
      </c>
    </row>
    <row r="19625" spans="1:2" x14ac:dyDescent="0.25">
      <c r="A19625" t="s">
        <v>35177</v>
      </c>
      <c r="B19625" t="s">
        <v>16716</v>
      </c>
    </row>
    <row r="19626" spans="1:2" x14ac:dyDescent="0.25">
      <c r="A19626" t="s">
        <v>35178</v>
      </c>
      <c r="B19626" t="s">
        <v>11496</v>
      </c>
    </row>
    <row r="19627" spans="1:2" x14ac:dyDescent="0.25">
      <c r="A19627" t="s">
        <v>35179</v>
      </c>
      <c r="B19627" t="s">
        <v>35180</v>
      </c>
    </row>
    <row r="19628" spans="1:2" x14ac:dyDescent="0.25">
      <c r="A19628" t="s">
        <v>35181</v>
      </c>
      <c r="B19628" t="s">
        <v>35182</v>
      </c>
    </row>
    <row r="19629" spans="1:2" x14ac:dyDescent="0.25">
      <c r="A19629" t="s">
        <v>35183</v>
      </c>
      <c r="B19629" t="s">
        <v>35184</v>
      </c>
    </row>
    <row r="19630" spans="1:2" x14ac:dyDescent="0.25">
      <c r="A19630" t="s">
        <v>35185</v>
      </c>
      <c r="B19630" t="s">
        <v>35186</v>
      </c>
    </row>
    <row r="19631" spans="1:2" x14ac:dyDescent="0.25">
      <c r="A19631" t="s">
        <v>35187</v>
      </c>
      <c r="B19631" t="s">
        <v>35188</v>
      </c>
    </row>
    <row r="19632" spans="1:2" x14ac:dyDescent="0.25">
      <c r="A19632" t="s">
        <v>35189</v>
      </c>
      <c r="B19632" t="s">
        <v>12583</v>
      </c>
    </row>
    <row r="19633" spans="1:2" x14ac:dyDescent="0.25">
      <c r="A19633" t="s">
        <v>35190</v>
      </c>
      <c r="B19633" t="s">
        <v>4052</v>
      </c>
    </row>
    <row r="19634" spans="1:2" x14ac:dyDescent="0.25">
      <c r="A19634" t="s">
        <v>35191</v>
      </c>
      <c r="B19634" t="s">
        <v>22834</v>
      </c>
    </row>
    <row r="19635" spans="1:2" x14ac:dyDescent="0.25">
      <c r="A19635" t="s">
        <v>40642</v>
      </c>
      <c r="B19635" t="s">
        <v>40643</v>
      </c>
    </row>
    <row r="19636" spans="1:2" x14ac:dyDescent="0.25">
      <c r="A19636" t="s">
        <v>35192</v>
      </c>
      <c r="B19636" t="s">
        <v>35193</v>
      </c>
    </row>
    <row r="19637" spans="1:2" x14ac:dyDescent="0.25">
      <c r="A19637" t="s">
        <v>35194</v>
      </c>
      <c r="B19637" t="s">
        <v>35195</v>
      </c>
    </row>
    <row r="19638" spans="1:2" x14ac:dyDescent="0.25">
      <c r="A19638" t="s">
        <v>35196</v>
      </c>
      <c r="B19638" t="s">
        <v>10574</v>
      </c>
    </row>
    <row r="19639" spans="1:2" x14ac:dyDescent="0.25">
      <c r="A19639" t="s">
        <v>35197</v>
      </c>
      <c r="B19639" t="s">
        <v>35198</v>
      </c>
    </row>
    <row r="19640" spans="1:2" x14ac:dyDescent="0.25">
      <c r="A19640" t="s">
        <v>35199</v>
      </c>
      <c r="B19640" t="s">
        <v>35200</v>
      </c>
    </row>
    <row r="19641" spans="1:2" x14ac:dyDescent="0.25">
      <c r="A19641" t="s">
        <v>35201</v>
      </c>
      <c r="B19641" t="s">
        <v>35202</v>
      </c>
    </row>
    <row r="19642" spans="1:2" x14ac:dyDescent="0.25">
      <c r="A19642" t="s">
        <v>35203</v>
      </c>
      <c r="B19642" t="s">
        <v>8186</v>
      </c>
    </row>
    <row r="19643" spans="1:2" x14ac:dyDescent="0.25">
      <c r="A19643" t="s">
        <v>35204</v>
      </c>
      <c r="B19643" t="s">
        <v>35205</v>
      </c>
    </row>
    <row r="19644" spans="1:2" x14ac:dyDescent="0.25">
      <c r="A19644" t="s">
        <v>35206</v>
      </c>
      <c r="B19644" t="s">
        <v>35207</v>
      </c>
    </row>
    <row r="19645" spans="1:2" x14ac:dyDescent="0.25">
      <c r="A19645" t="s">
        <v>35208</v>
      </c>
      <c r="B19645" t="s">
        <v>35209</v>
      </c>
    </row>
    <row r="19646" spans="1:2" x14ac:dyDescent="0.25">
      <c r="A19646" t="s">
        <v>35210</v>
      </c>
      <c r="B19646" t="s">
        <v>35211</v>
      </c>
    </row>
    <row r="19647" spans="1:2" x14ac:dyDescent="0.25">
      <c r="A19647" t="s">
        <v>35212</v>
      </c>
      <c r="B19647" t="s">
        <v>35213</v>
      </c>
    </row>
    <row r="19648" spans="1:2" x14ac:dyDescent="0.25">
      <c r="A19648" t="s">
        <v>35214</v>
      </c>
      <c r="B19648" t="s">
        <v>35215</v>
      </c>
    </row>
    <row r="19649" spans="1:2" x14ac:dyDescent="0.25">
      <c r="A19649" t="s">
        <v>35216</v>
      </c>
      <c r="B19649" t="s">
        <v>35217</v>
      </c>
    </row>
    <row r="19650" spans="1:2" x14ac:dyDescent="0.25">
      <c r="A19650" t="s">
        <v>35218</v>
      </c>
      <c r="B19650" t="s">
        <v>35219</v>
      </c>
    </row>
    <row r="19651" spans="1:2" x14ac:dyDescent="0.25">
      <c r="A19651" t="s">
        <v>35220</v>
      </c>
      <c r="B19651" t="s">
        <v>35221</v>
      </c>
    </row>
    <row r="19652" spans="1:2" x14ac:dyDescent="0.25">
      <c r="A19652" t="s">
        <v>35222</v>
      </c>
      <c r="B19652" t="s">
        <v>35223</v>
      </c>
    </row>
    <row r="19653" spans="1:2" x14ac:dyDescent="0.25">
      <c r="A19653" t="s">
        <v>35224</v>
      </c>
      <c r="B19653" t="s">
        <v>35225</v>
      </c>
    </row>
    <row r="19654" spans="1:2" x14ac:dyDescent="0.25">
      <c r="A19654" t="s">
        <v>35226</v>
      </c>
      <c r="B19654" t="s">
        <v>35227</v>
      </c>
    </row>
    <row r="19655" spans="1:2" x14ac:dyDescent="0.25">
      <c r="A19655" t="s">
        <v>35228</v>
      </c>
      <c r="B19655" t="s">
        <v>35229</v>
      </c>
    </row>
    <row r="19656" spans="1:2" x14ac:dyDescent="0.25">
      <c r="A19656" t="s">
        <v>35230</v>
      </c>
      <c r="B19656" t="s">
        <v>35231</v>
      </c>
    </row>
    <row r="19657" spans="1:2" x14ac:dyDescent="0.25">
      <c r="A19657" t="s">
        <v>35232</v>
      </c>
      <c r="B19657" t="s">
        <v>35233</v>
      </c>
    </row>
    <row r="19658" spans="1:2" x14ac:dyDescent="0.25">
      <c r="A19658" t="s">
        <v>35234</v>
      </c>
      <c r="B19658" t="s">
        <v>35235</v>
      </c>
    </row>
    <row r="19659" spans="1:2" x14ac:dyDescent="0.25">
      <c r="A19659" t="s">
        <v>35236</v>
      </c>
      <c r="B19659" t="s">
        <v>2701</v>
      </c>
    </row>
    <row r="19660" spans="1:2" x14ac:dyDescent="0.25">
      <c r="A19660" t="s">
        <v>35237</v>
      </c>
      <c r="B19660" t="s">
        <v>35238</v>
      </c>
    </row>
    <row r="19661" spans="1:2" x14ac:dyDescent="0.25">
      <c r="A19661" t="s">
        <v>35239</v>
      </c>
      <c r="B19661" t="s">
        <v>35240</v>
      </c>
    </row>
    <row r="19662" spans="1:2" x14ac:dyDescent="0.25">
      <c r="A19662" t="s">
        <v>35241</v>
      </c>
      <c r="B19662" t="s">
        <v>35242</v>
      </c>
    </row>
    <row r="19663" spans="1:2" x14ac:dyDescent="0.25">
      <c r="A19663" t="s">
        <v>35243</v>
      </c>
      <c r="B19663" t="s">
        <v>35244</v>
      </c>
    </row>
    <row r="19664" spans="1:2" x14ac:dyDescent="0.25">
      <c r="A19664" t="s">
        <v>35245</v>
      </c>
      <c r="B19664" t="s">
        <v>35246</v>
      </c>
    </row>
    <row r="19665" spans="1:2" x14ac:dyDescent="0.25">
      <c r="A19665" t="s">
        <v>35247</v>
      </c>
      <c r="B19665" t="s">
        <v>35248</v>
      </c>
    </row>
    <row r="19666" spans="1:2" x14ac:dyDescent="0.25">
      <c r="A19666" t="s">
        <v>35249</v>
      </c>
      <c r="B19666" t="s">
        <v>35250</v>
      </c>
    </row>
    <row r="19667" spans="1:2" x14ac:dyDescent="0.25">
      <c r="A19667" t="s">
        <v>35251</v>
      </c>
      <c r="B19667" t="s">
        <v>35252</v>
      </c>
    </row>
    <row r="19668" spans="1:2" x14ac:dyDescent="0.25">
      <c r="A19668" t="s">
        <v>35253</v>
      </c>
      <c r="B19668" t="s">
        <v>2736</v>
      </c>
    </row>
    <row r="19669" spans="1:2" x14ac:dyDescent="0.25">
      <c r="A19669" t="s">
        <v>35254</v>
      </c>
      <c r="B19669" t="s">
        <v>18789</v>
      </c>
    </row>
    <row r="19670" spans="1:2" x14ac:dyDescent="0.25">
      <c r="A19670" t="s">
        <v>35255</v>
      </c>
      <c r="B19670" t="s">
        <v>2431</v>
      </c>
    </row>
    <row r="19671" spans="1:2" x14ac:dyDescent="0.25">
      <c r="A19671" t="s">
        <v>35256</v>
      </c>
      <c r="B19671" t="s">
        <v>35257</v>
      </c>
    </row>
    <row r="19672" spans="1:2" x14ac:dyDescent="0.25">
      <c r="A19672" t="s">
        <v>35258</v>
      </c>
      <c r="B19672" t="s">
        <v>35259</v>
      </c>
    </row>
    <row r="19673" spans="1:2" x14ac:dyDescent="0.25">
      <c r="A19673" t="s">
        <v>35260</v>
      </c>
      <c r="B19673" t="s">
        <v>35261</v>
      </c>
    </row>
    <row r="19674" spans="1:2" x14ac:dyDescent="0.25">
      <c r="A19674" t="s">
        <v>35262</v>
      </c>
      <c r="B19674" t="s">
        <v>13235</v>
      </c>
    </row>
    <row r="19675" spans="1:2" x14ac:dyDescent="0.25">
      <c r="A19675" t="s">
        <v>35263</v>
      </c>
      <c r="B19675" t="s">
        <v>13235</v>
      </c>
    </row>
    <row r="19676" spans="1:2" x14ac:dyDescent="0.25">
      <c r="A19676" t="s">
        <v>35264</v>
      </c>
      <c r="B19676" t="s">
        <v>35265</v>
      </c>
    </row>
    <row r="19677" spans="1:2" x14ac:dyDescent="0.25">
      <c r="A19677" t="s">
        <v>35266</v>
      </c>
      <c r="B19677" t="s">
        <v>13151</v>
      </c>
    </row>
    <row r="19678" spans="1:2" x14ac:dyDescent="0.25">
      <c r="A19678" t="s">
        <v>35267</v>
      </c>
      <c r="B19678" t="s">
        <v>4653</v>
      </c>
    </row>
    <row r="19679" spans="1:2" x14ac:dyDescent="0.25">
      <c r="A19679" t="s">
        <v>35268</v>
      </c>
      <c r="B19679" t="s">
        <v>35269</v>
      </c>
    </row>
    <row r="19680" spans="1:2" x14ac:dyDescent="0.25">
      <c r="A19680" t="s">
        <v>35270</v>
      </c>
      <c r="B19680" t="s">
        <v>35271</v>
      </c>
    </row>
    <row r="19681" spans="1:2" x14ac:dyDescent="0.25">
      <c r="A19681" t="s">
        <v>35272</v>
      </c>
      <c r="B19681" t="s">
        <v>10569</v>
      </c>
    </row>
    <row r="19682" spans="1:2" x14ac:dyDescent="0.25">
      <c r="A19682" t="s">
        <v>35273</v>
      </c>
      <c r="B19682" t="s">
        <v>35274</v>
      </c>
    </row>
    <row r="19683" spans="1:2" x14ac:dyDescent="0.25">
      <c r="A19683" t="s">
        <v>35275</v>
      </c>
      <c r="B19683" t="s">
        <v>27938</v>
      </c>
    </row>
    <row r="19684" spans="1:2" x14ac:dyDescent="0.25">
      <c r="A19684" t="s">
        <v>35276</v>
      </c>
      <c r="B19684" t="s">
        <v>11239</v>
      </c>
    </row>
    <row r="19685" spans="1:2" x14ac:dyDescent="0.25">
      <c r="A19685" t="s">
        <v>35277</v>
      </c>
      <c r="B19685" t="s">
        <v>2348</v>
      </c>
    </row>
    <row r="19686" spans="1:2" x14ac:dyDescent="0.25">
      <c r="A19686" t="s">
        <v>35278</v>
      </c>
      <c r="B19686" t="s">
        <v>35279</v>
      </c>
    </row>
    <row r="19687" spans="1:2" x14ac:dyDescent="0.25">
      <c r="A19687" t="s">
        <v>35280</v>
      </c>
      <c r="B19687" t="s">
        <v>35281</v>
      </c>
    </row>
    <row r="19688" spans="1:2" x14ac:dyDescent="0.25">
      <c r="A19688" t="s">
        <v>35282</v>
      </c>
      <c r="B19688" t="s">
        <v>35283</v>
      </c>
    </row>
    <row r="19689" spans="1:2" x14ac:dyDescent="0.25">
      <c r="A19689" t="s">
        <v>35284</v>
      </c>
      <c r="B19689" t="s">
        <v>2751</v>
      </c>
    </row>
    <row r="19690" spans="1:2" x14ac:dyDescent="0.25">
      <c r="A19690" t="s">
        <v>35285</v>
      </c>
      <c r="B19690" t="s">
        <v>35286</v>
      </c>
    </row>
    <row r="19691" spans="1:2" x14ac:dyDescent="0.25">
      <c r="A19691" t="s">
        <v>35287</v>
      </c>
      <c r="B19691" t="s">
        <v>35288</v>
      </c>
    </row>
    <row r="19692" spans="1:2" x14ac:dyDescent="0.25">
      <c r="A19692" t="s">
        <v>35289</v>
      </c>
      <c r="B19692" t="s">
        <v>35290</v>
      </c>
    </row>
    <row r="19693" spans="1:2" x14ac:dyDescent="0.25">
      <c r="A19693" t="s">
        <v>35291</v>
      </c>
      <c r="B19693" t="s">
        <v>35292</v>
      </c>
    </row>
    <row r="19694" spans="1:2" x14ac:dyDescent="0.25">
      <c r="A19694" t="s">
        <v>35293</v>
      </c>
      <c r="B19694" t="s">
        <v>24111</v>
      </c>
    </row>
    <row r="19695" spans="1:2" x14ac:dyDescent="0.25">
      <c r="A19695" t="s">
        <v>35294</v>
      </c>
      <c r="B19695" t="s">
        <v>9636</v>
      </c>
    </row>
    <row r="19696" spans="1:2" x14ac:dyDescent="0.25">
      <c r="A19696" t="s">
        <v>35295</v>
      </c>
      <c r="B19696" t="s">
        <v>35296</v>
      </c>
    </row>
    <row r="19697" spans="1:2" x14ac:dyDescent="0.25">
      <c r="A19697" t="s">
        <v>35297</v>
      </c>
      <c r="B19697" t="s">
        <v>35298</v>
      </c>
    </row>
    <row r="19698" spans="1:2" x14ac:dyDescent="0.25">
      <c r="A19698" t="s">
        <v>35299</v>
      </c>
      <c r="B19698" t="s">
        <v>10643</v>
      </c>
    </row>
    <row r="19699" spans="1:2" x14ac:dyDescent="0.25">
      <c r="A19699" t="s">
        <v>35300</v>
      </c>
      <c r="B19699" t="s">
        <v>35301</v>
      </c>
    </row>
    <row r="19700" spans="1:2" x14ac:dyDescent="0.25">
      <c r="A19700" t="s">
        <v>35302</v>
      </c>
      <c r="B19700" t="s">
        <v>24111</v>
      </c>
    </row>
    <row r="19701" spans="1:2" x14ac:dyDescent="0.25">
      <c r="A19701" t="s">
        <v>35303</v>
      </c>
      <c r="B19701" t="s">
        <v>35304</v>
      </c>
    </row>
    <row r="19702" spans="1:2" x14ac:dyDescent="0.25">
      <c r="A19702" t="s">
        <v>35305</v>
      </c>
      <c r="B19702" t="s">
        <v>35306</v>
      </c>
    </row>
    <row r="19703" spans="1:2" x14ac:dyDescent="0.25">
      <c r="A19703" t="s">
        <v>35307</v>
      </c>
      <c r="B19703" t="s">
        <v>35308</v>
      </c>
    </row>
    <row r="19704" spans="1:2" x14ac:dyDescent="0.25">
      <c r="A19704" t="s">
        <v>35309</v>
      </c>
      <c r="B19704" t="s">
        <v>13275</v>
      </c>
    </row>
    <row r="19705" spans="1:2" x14ac:dyDescent="0.25">
      <c r="A19705" t="s">
        <v>35310</v>
      </c>
      <c r="B19705" t="s">
        <v>35311</v>
      </c>
    </row>
    <row r="19706" spans="1:2" x14ac:dyDescent="0.25">
      <c r="A19706" t="s">
        <v>35312</v>
      </c>
      <c r="B19706" t="s">
        <v>5677</v>
      </c>
    </row>
    <row r="19707" spans="1:2" x14ac:dyDescent="0.25">
      <c r="A19707" t="s">
        <v>35313</v>
      </c>
      <c r="B19707" t="s">
        <v>35314</v>
      </c>
    </row>
    <row r="19708" spans="1:2" x14ac:dyDescent="0.25">
      <c r="A19708" t="s">
        <v>35315</v>
      </c>
      <c r="B19708" t="s">
        <v>35316</v>
      </c>
    </row>
    <row r="19709" spans="1:2" x14ac:dyDescent="0.25">
      <c r="A19709" t="s">
        <v>35317</v>
      </c>
      <c r="B19709" t="s">
        <v>35318</v>
      </c>
    </row>
    <row r="19710" spans="1:2" x14ac:dyDescent="0.25">
      <c r="A19710" t="s">
        <v>35319</v>
      </c>
      <c r="B19710" t="s">
        <v>35320</v>
      </c>
    </row>
    <row r="19711" spans="1:2" x14ac:dyDescent="0.25">
      <c r="A19711" t="s">
        <v>35321</v>
      </c>
      <c r="B19711" t="s">
        <v>11684</v>
      </c>
    </row>
    <row r="19712" spans="1:2" x14ac:dyDescent="0.25">
      <c r="A19712" t="s">
        <v>35322</v>
      </c>
      <c r="B19712" t="s">
        <v>35323</v>
      </c>
    </row>
    <row r="19713" spans="1:2" x14ac:dyDescent="0.25">
      <c r="A19713" t="s">
        <v>35324</v>
      </c>
      <c r="B19713" t="s">
        <v>35325</v>
      </c>
    </row>
    <row r="19714" spans="1:2" x14ac:dyDescent="0.25">
      <c r="A19714" t="s">
        <v>35326</v>
      </c>
      <c r="B19714" t="s">
        <v>35327</v>
      </c>
    </row>
    <row r="19715" spans="1:2" x14ac:dyDescent="0.25">
      <c r="A19715" t="s">
        <v>35328</v>
      </c>
      <c r="B19715" t="s">
        <v>35329</v>
      </c>
    </row>
    <row r="19716" spans="1:2" x14ac:dyDescent="0.25">
      <c r="A19716" t="s">
        <v>35330</v>
      </c>
      <c r="B19716" t="s">
        <v>35331</v>
      </c>
    </row>
    <row r="19717" spans="1:2" x14ac:dyDescent="0.25">
      <c r="A19717" t="s">
        <v>35332</v>
      </c>
      <c r="B19717" t="s">
        <v>35333</v>
      </c>
    </row>
    <row r="19718" spans="1:2" x14ac:dyDescent="0.25">
      <c r="A19718" t="s">
        <v>35334</v>
      </c>
      <c r="B19718" t="s">
        <v>20246</v>
      </c>
    </row>
    <row r="19719" spans="1:2" x14ac:dyDescent="0.25">
      <c r="A19719" t="s">
        <v>35335</v>
      </c>
      <c r="B19719" t="s">
        <v>2332</v>
      </c>
    </row>
    <row r="19720" spans="1:2" x14ac:dyDescent="0.25">
      <c r="A19720" t="s">
        <v>35336</v>
      </c>
      <c r="B19720" t="s">
        <v>18346</v>
      </c>
    </row>
    <row r="19721" spans="1:2" x14ac:dyDescent="0.25">
      <c r="A19721" t="s">
        <v>35337</v>
      </c>
      <c r="B19721" t="s">
        <v>11071</v>
      </c>
    </row>
    <row r="19722" spans="1:2" x14ac:dyDescent="0.25">
      <c r="A19722" t="s">
        <v>35338</v>
      </c>
      <c r="B19722" t="s">
        <v>35339</v>
      </c>
    </row>
    <row r="19723" spans="1:2" x14ac:dyDescent="0.25">
      <c r="A19723" t="s">
        <v>35340</v>
      </c>
      <c r="B19723" t="s">
        <v>2073</v>
      </c>
    </row>
    <row r="19724" spans="1:2" x14ac:dyDescent="0.25">
      <c r="A19724" t="s">
        <v>35341</v>
      </c>
      <c r="B19724" t="s">
        <v>35342</v>
      </c>
    </row>
    <row r="19725" spans="1:2" x14ac:dyDescent="0.25">
      <c r="A19725" t="s">
        <v>35343</v>
      </c>
      <c r="B19725" t="s">
        <v>35344</v>
      </c>
    </row>
    <row r="19726" spans="1:2" x14ac:dyDescent="0.25">
      <c r="A19726" t="s">
        <v>35345</v>
      </c>
      <c r="B19726" t="s">
        <v>35346</v>
      </c>
    </row>
    <row r="19727" spans="1:2" x14ac:dyDescent="0.25">
      <c r="A19727" t="s">
        <v>35347</v>
      </c>
      <c r="B19727" t="s">
        <v>35348</v>
      </c>
    </row>
    <row r="19728" spans="1:2" x14ac:dyDescent="0.25">
      <c r="A19728" t="s">
        <v>35349</v>
      </c>
      <c r="B19728" t="s">
        <v>35350</v>
      </c>
    </row>
    <row r="19729" spans="1:2" x14ac:dyDescent="0.25">
      <c r="A19729" t="s">
        <v>35351</v>
      </c>
      <c r="B19729" t="s">
        <v>35352</v>
      </c>
    </row>
    <row r="19730" spans="1:2" x14ac:dyDescent="0.25">
      <c r="A19730" t="s">
        <v>35353</v>
      </c>
      <c r="B19730" t="s">
        <v>35354</v>
      </c>
    </row>
    <row r="19731" spans="1:2" x14ac:dyDescent="0.25">
      <c r="A19731" t="s">
        <v>35355</v>
      </c>
      <c r="B19731" t="s">
        <v>35356</v>
      </c>
    </row>
    <row r="19732" spans="1:2" x14ac:dyDescent="0.25">
      <c r="A19732" t="s">
        <v>35357</v>
      </c>
      <c r="B19732" t="s">
        <v>35358</v>
      </c>
    </row>
    <row r="19733" spans="1:2" x14ac:dyDescent="0.25">
      <c r="A19733" t="s">
        <v>35359</v>
      </c>
      <c r="B19733" t="s">
        <v>14123</v>
      </c>
    </row>
    <row r="19734" spans="1:2" x14ac:dyDescent="0.25">
      <c r="A19734" t="s">
        <v>35360</v>
      </c>
      <c r="B19734" t="s">
        <v>35361</v>
      </c>
    </row>
    <row r="19735" spans="1:2" x14ac:dyDescent="0.25">
      <c r="A19735" t="s">
        <v>35362</v>
      </c>
      <c r="B19735" t="s">
        <v>2722</v>
      </c>
    </row>
    <row r="19736" spans="1:2" x14ac:dyDescent="0.25">
      <c r="A19736" t="s">
        <v>35363</v>
      </c>
      <c r="B19736" t="s">
        <v>1739</v>
      </c>
    </row>
    <row r="19737" spans="1:2" x14ac:dyDescent="0.25">
      <c r="A19737" t="s">
        <v>35364</v>
      </c>
      <c r="B19737" t="s">
        <v>33614</v>
      </c>
    </row>
    <row r="19738" spans="1:2" x14ac:dyDescent="0.25">
      <c r="A19738" t="s">
        <v>35365</v>
      </c>
      <c r="B19738" t="s">
        <v>35366</v>
      </c>
    </row>
    <row r="19739" spans="1:2" x14ac:dyDescent="0.25">
      <c r="A19739" t="s">
        <v>35367</v>
      </c>
      <c r="B19739" t="s">
        <v>2906</v>
      </c>
    </row>
    <row r="19740" spans="1:2" x14ac:dyDescent="0.25">
      <c r="A19740" t="s">
        <v>35368</v>
      </c>
      <c r="B19740" t="s">
        <v>35369</v>
      </c>
    </row>
    <row r="19741" spans="1:2" x14ac:dyDescent="0.25">
      <c r="A19741" t="s">
        <v>35370</v>
      </c>
      <c r="B19741" t="s">
        <v>35371</v>
      </c>
    </row>
    <row r="19742" spans="1:2" x14ac:dyDescent="0.25">
      <c r="A19742" t="s">
        <v>35372</v>
      </c>
      <c r="B19742" t="s">
        <v>35373</v>
      </c>
    </row>
    <row r="19743" spans="1:2" x14ac:dyDescent="0.25">
      <c r="A19743" t="s">
        <v>35374</v>
      </c>
      <c r="B19743" t="s">
        <v>35375</v>
      </c>
    </row>
    <row r="19744" spans="1:2" x14ac:dyDescent="0.25">
      <c r="A19744" t="s">
        <v>35376</v>
      </c>
      <c r="B19744" t="s">
        <v>3952</v>
      </c>
    </row>
    <row r="19745" spans="1:2" x14ac:dyDescent="0.25">
      <c r="A19745" t="s">
        <v>35377</v>
      </c>
      <c r="B19745" t="s">
        <v>1947</v>
      </c>
    </row>
    <row r="19746" spans="1:2" x14ac:dyDescent="0.25">
      <c r="A19746" t="s">
        <v>35378</v>
      </c>
      <c r="B19746" t="s">
        <v>35379</v>
      </c>
    </row>
    <row r="19747" spans="1:2" x14ac:dyDescent="0.25">
      <c r="A19747" t="s">
        <v>35380</v>
      </c>
      <c r="B19747" t="s">
        <v>35381</v>
      </c>
    </row>
    <row r="19748" spans="1:2" x14ac:dyDescent="0.25">
      <c r="A19748" t="s">
        <v>35382</v>
      </c>
      <c r="B19748" t="s">
        <v>35383</v>
      </c>
    </row>
    <row r="19749" spans="1:2" x14ac:dyDescent="0.25">
      <c r="A19749" t="s">
        <v>35384</v>
      </c>
      <c r="B19749" t="s">
        <v>14344</v>
      </c>
    </row>
    <row r="19750" spans="1:2" x14ac:dyDescent="0.25">
      <c r="A19750" t="s">
        <v>35385</v>
      </c>
      <c r="B19750" t="s">
        <v>35386</v>
      </c>
    </row>
    <row r="19751" spans="1:2" x14ac:dyDescent="0.25">
      <c r="A19751" t="s">
        <v>35387</v>
      </c>
      <c r="B19751" t="s">
        <v>35388</v>
      </c>
    </row>
    <row r="19752" spans="1:2" x14ac:dyDescent="0.25">
      <c r="A19752" t="s">
        <v>35389</v>
      </c>
      <c r="B19752" t="s">
        <v>35390</v>
      </c>
    </row>
    <row r="19753" spans="1:2" x14ac:dyDescent="0.25">
      <c r="A19753" t="s">
        <v>35391</v>
      </c>
      <c r="B19753" t="s">
        <v>13484</v>
      </c>
    </row>
    <row r="19754" spans="1:2" x14ac:dyDescent="0.25">
      <c r="A19754" t="s">
        <v>35392</v>
      </c>
      <c r="B19754" t="s">
        <v>35393</v>
      </c>
    </row>
    <row r="19755" spans="1:2" x14ac:dyDescent="0.25">
      <c r="A19755" t="s">
        <v>35394</v>
      </c>
      <c r="B19755" t="s">
        <v>35395</v>
      </c>
    </row>
    <row r="19756" spans="1:2" x14ac:dyDescent="0.25">
      <c r="A19756" t="s">
        <v>35396</v>
      </c>
      <c r="B19756" t="s">
        <v>35397</v>
      </c>
    </row>
    <row r="19757" spans="1:2" x14ac:dyDescent="0.25">
      <c r="A19757" t="s">
        <v>35398</v>
      </c>
      <c r="B19757" t="s">
        <v>35399</v>
      </c>
    </row>
    <row r="19758" spans="1:2" x14ac:dyDescent="0.25">
      <c r="A19758" t="s">
        <v>35400</v>
      </c>
      <c r="B19758" t="s">
        <v>33534</v>
      </c>
    </row>
    <row r="19759" spans="1:2" x14ac:dyDescent="0.25">
      <c r="A19759" t="s">
        <v>35401</v>
      </c>
      <c r="B19759" t="s">
        <v>2010</v>
      </c>
    </row>
    <row r="19760" spans="1:2" x14ac:dyDescent="0.25">
      <c r="A19760" t="s">
        <v>35402</v>
      </c>
      <c r="B19760" t="s">
        <v>13322</v>
      </c>
    </row>
    <row r="19761" spans="1:2" x14ac:dyDescent="0.25">
      <c r="A19761" t="s">
        <v>35403</v>
      </c>
      <c r="B19761" t="s">
        <v>35404</v>
      </c>
    </row>
    <row r="19762" spans="1:2" x14ac:dyDescent="0.25">
      <c r="A19762" t="s">
        <v>35405</v>
      </c>
      <c r="B19762" t="s">
        <v>2628</v>
      </c>
    </row>
    <row r="19763" spans="1:2" x14ac:dyDescent="0.25">
      <c r="A19763" t="s">
        <v>35406</v>
      </c>
      <c r="B19763" t="s">
        <v>2628</v>
      </c>
    </row>
    <row r="19764" spans="1:2" x14ac:dyDescent="0.25">
      <c r="A19764" t="s">
        <v>35407</v>
      </c>
      <c r="B19764" t="s">
        <v>35408</v>
      </c>
    </row>
    <row r="19765" spans="1:2" x14ac:dyDescent="0.25">
      <c r="A19765" t="s">
        <v>35409</v>
      </c>
      <c r="B19765" t="s">
        <v>9166</v>
      </c>
    </row>
    <row r="19766" spans="1:2" x14ac:dyDescent="0.25">
      <c r="A19766" t="s">
        <v>35410</v>
      </c>
      <c r="B19766" t="s">
        <v>1746</v>
      </c>
    </row>
    <row r="19767" spans="1:2" x14ac:dyDescent="0.25">
      <c r="A19767" t="s">
        <v>35411</v>
      </c>
      <c r="B19767" t="s">
        <v>4422</v>
      </c>
    </row>
    <row r="19768" spans="1:2" x14ac:dyDescent="0.25">
      <c r="A19768" t="s">
        <v>35412</v>
      </c>
      <c r="B19768" t="s">
        <v>35413</v>
      </c>
    </row>
    <row r="19769" spans="1:2" x14ac:dyDescent="0.25">
      <c r="A19769" t="s">
        <v>35414</v>
      </c>
      <c r="B19769" t="s">
        <v>2701</v>
      </c>
    </row>
    <row r="19770" spans="1:2" x14ac:dyDescent="0.25">
      <c r="A19770" t="s">
        <v>35415</v>
      </c>
      <c r="B19770" t="s">
        <v>5309</v>
      </c>
    </row>
    <row r="19771" spans="1:2" x14ac:dyDescent="0.25">
      <c r="A19771" t="s">
        <v>35416</v>
      </c>
      <c r="B19771" t="s">
        <v>35417</v>
      </c>
    </row>
    <row r="19772" spans="1:2" x14ac:dyDescent="0.25">
      <c r="A19772" t="s">
        <v>35418</v>
      </c>
      <c r="B19772" t="s">
        <v>35419</v>
      </c>
    </row>
    <row r="19773" spans="1:2" x14ac:dyDescent="0.25">
      <c r="A19773" t="s">
        <v>35420</v>
      </c>
      <c r="B19773" t="s">
        <v>35421</v>
      </c>
    </row>
    <row r="19774" spans="1:2" x14ac:dyDescent="0.25">
      <c r="A19774" t="s">
        <v>35422</v>
      </c>
      <c r="B19774" t="s">
        <v>35423</v>
      </c>
    </row>
    <row r="19775" spans="1:2" x14ac:dyDescent="0.25">
      <c r="A19775" t="s">
        <v>35424</v>
      </c>
      <c r="B19775" t="s">
        <v>35425</v>
      </c>
    </row>
    <row r="19776" spans="1:2" x14ac:dyDescent="0.25">
      <c r="A19776" t="s">
        <v>35426</v>
      </c>
      <c r="B19776" t="s">
        <v>35427</v>
      </c>
    </row>
    <row r="19777" spans="1:2" x14ac:dyDescent="0.25">
      <c r="A19777" t="s">
        <v>35428</v>
      </c>
      <c r="B19777" t="s">
        <v>35429</v>
      </c>
    </row>
    <row r="19778" spans="1:2" x14ac:dyDescent="0.25">
      <c r="A19778" t="s">
        <v>35430</v>
      </c>
      <c r="B19778" t="s">
        <v>35431</v>
      </c>
    </row>
    <row r="19779" spans="1:2" x14ac:dyDescent="0.25">
      <c r="A19779" t="s">
        <v>35432</v>
      </c>
      <c r="B19779" t="s">
        <v>35433</v>
      </c>
    </row>
    <row r="19780" spans="1:2" x14ac:dyDescent="0.25">
      <c r="A19780" t="s">
        <v>35434</v>
      </c>
      <c r="B19780" t="s">
        <v>2944</v>
      </c>
    </row>
    <row r="19781" spans="1:2" x14ac:dyDescent="0.25">
      <c r="A19781" t="s">
        <v>35435</v>
      </c>
      <c r="B19781" t="s">
        <v>35436</v>
      </c>
    </row>
    <row r="19782" spans="1:2" x14ac:dyDescent="0.25">
      <c r="A19782" t="s">
        <v>35437</v>
      </c>
      <c r="B19782" t="s">
        <v>34602</v>
      </c>
    </row>
    <row r="19783" spans="1:2" x14ac:dyDescent="0.25">
      <c r="A19783" t="s">
        <v>35438</v>
      </c>
      <c r="B19783" t="s">
        <v>2026</v>
      </c>
    </row>
    <row r="19784" spans="1:2" x14ac:dyDescent="0.25">
      <c r="A19784" t="s">
        <v>35439</v>
      </c>
      <c r="B19784" t="s">
        <v>35440</v>
      </c>
    </row>
    <row r="19785" spans="1:2" x14ac:dyDescent="0.25">
      <c r="A19785" t="s">
        <v>35441</v>
      </c>
      <c r="B19785" t="s">
        <v>22605</v>
      </c>
    </row>
    <row r="19786" spans="1:2" x14ac:dyDescent="0.25">
      <c r="A19786" t="s">
        <v>35442</v>
      </c>
      <c r="B19786" t="s">
        <v>35443</v>
      </c>
    </row>
    <row r="19787" spans="1:2" x14ac:dyDescent="0.25">
      <c r="A19787" t="s">
        <v>35444</v>
      </c>
      <c r="B19787" t="s">
        <v>12282</v>
      </c>
    </row>
    <row r="19788" spans="1:2" x14ac:dyDescent="0.25">
      <c r="A19788" t="s">
        <v>35445</v>
      </c>
      <c r="B19788" t="s">
        <v>9189</v>
      </c>
    </row>
    <row r="19789" spans="1:2" x14ac:dyDescent="0.25">
      <c r="A19789" t="s">
        <v>35446</v>
      </c>
      <c r="B19789" t="s">
        <v>20938</v>
      </c>
    </row>
    <row r="19790" spans="1:2" x14ac:dyDescent="0.25">
      <c r="A19790" t="s">
        <v>35447</v>
      </c>
      <c r="B19790" t="s">
        <v>33291</v>
      </c>
    </row>
    <row r="19791" spans="1:2" x14ac:dyDescent="0.25">
      <c r="A19791" t="s">
        <v>35448</v>
      </c>
      <c r="B19791" t="s">
        <v>5920</v>
      </c>
    </row>
    <row r="19792" spans="1:2" x14ac:dyDescent="0.25">
      <c r="A19792" t="s">
        <v>35449</v>
      </c>
      <c r="B19792" t="s">
        <v>31793</v>
      </c>
    </row>
    <row r="19793" spans="1:2" x14ac:dyDescent="0.25">
      <c r="A19793" t="s">
        <v>35450</v>
      </c>
      <c r="B19793" t="s">
        <v>35451</v>
      </c>
    </row>
    <row r="19794" spans="1:2" x14ac:dyDescent="0.25">
      <c r="A19794" t="s">
        <v>35452</v>
      </c>
      <c r="B19794" t="s">
        <v>35453</v>
      </c>
    </row>
    <row r="19795" spans="1:2" x14ac:dyDescent="0.25">
      <c r="A19795" t="s">
        <v>35454</v>
      </c>
      <c r="B19795" t="s">
        <v>35455</v>
      </c>
    </row>
    <row r="19796" spans="1:2" x14ac:dyDescent="0.25">
      <c r="A19796" t="s">
        <v>35456</v>
      </c>
      <c r="B19796" t="s">
        <v>35457</v>
      </c>
    </row>
    <row r="19797" spans="1:2" x14ac:dyDescent="0.25">
      <c r="A19797" t="s">
        <v>35458</v>
      </c>
      <c r="B19797" t="s">
        <v>35459</v>
      </c>
    </row>
    <row r="19798" spans="1:2" x14ac:dyDescent="0.25">
      <c r="A19798" t="s">
        <v>35460</v>
      </c>
      <c r="B19798" t="s">
        <v>35457</v>
      </c>
    </row>
    <row r="19799" spans="1:2" x14ac:dyDescent="0.25">
      <c r="A19799" t="s">
        <v>35461</v>
      </c>
      <c r="B19799" t="s">
        <v>35462</v>
      </c>
    </row>
    <row r="19800" spans="1:2" x14ac:dyDescent="0.25">
      <c r="A19800" t="s">
        <v>35463</v>
      </c>
      <c r="B19800" t="s">
        <v>9503</v>
      </c>
    </row>
    <row r="19801" spans="1:2" x14ac:dyDescent="0.25">
      <c r="A19801" t="s">
        <v>35464</v>
      </c>
      <c r="B19801" t="s">
        <v>35465</v>
      </c>
    </row>
    <row r="19802" spans="1:2" x14ac:dyDescent="0.25">
      <c r="A19802" t="s">
        <v>35466</v>
      </c>
      <c r="B19802" t="s">
        <v>35467</v>
      </c>
    </row>
    <row r="19803" spans="1:2" x14ac:dyDescent="0.25">
      <c r="A19803" t="s">
        <v>35468</v>
      </c>
      <c r="B19803" t="s">
        <v>11398</v>
      </c>
    </row>
    <row r="19804" spans="1:2" x14ac:dyDescent="0.25">
      <c r="A19804" t="s">
        <v>35469</v>
      </c>
      <c r="B19804" t="s">
        <v>35470</v>
      </c>
    </row>
    <row r="19805" spans="1:2" x14ac:dyDescent="0.25">
      <c r="A19805" t="s">
        <v>35471</v>
      </c>
      <c r="B19805" t="s">
        <v>35455</v>
      </c>
    </row>
    <row r="19806" spans="1:2" x14ac:dyDescent="0.25">
      <c r="A19806" t="s">
        <v>35472</v>
      </c>
      <c r="B19806" t="s">
        <v>6051</v>
      </c>
    </row>
    <row r="19807" spans="1:2" x14ac:dyDescent="0.25">
      <c r="A19807" t="s">
        <v>35473</v>
      </c>
      <c r="B19807" t="s">
        <v>35474</v>
      </c>
    </row>
    <row r="19808" spans="1:2" x14ac:dyDescent="0.25">
      <c r="A19808" t="s">
        <v>35475</v>
      </c>
      <c r="B19808" t="s">
        <v>35476</v>
      </c>
    </row>
    <row r="19809" spans="1:2" x14ac:dyDescent="0.25">
      <c r="A19809" t="s">
        <v>35477</v>
      </c>
      <c r="B19809" t="s">
        <v>29291</v>
      </c>
    </row>
    <row r="19810" spans="1:2" x14ac:dyDescent="0.25">
      <c r="A19810" t="s">
        <v>35478</v>
      </c>
      <c r="B19810" t="s">
        <v>35479</v>
      </c>
    </row>
    <row r="19811" spans="1:2" x14ac:dyDescent="0.25">
      <c r="A19811" t="s">
        <v>35480</v>
      </c>
      <c r="B19811" t="s">
        <v>35481</v>
      </c>
    </row>
    <row r="19812" spans="1:2" x14ac:dyDescent="0.25">
      <c r="A19812" t="s">
        <v>35482</v>
      </c>
      <c r="B19812" t="s">
        <v>22111</v>
      </c>
    </row>
    <row r="19813" spans="1:2" x14ac:dyDescent="0.25">
      <c r="A19813" t="s">
        <v>35483</v>
      </c>
      <c r="B19813" t="s">
        <v>35484</v>
      </c>
    </row>
    <row r="19814" spans="1:2" x14ac:dyDescent="0.25">
      <c r="A19814" t="s">
        <v>35485</v>
      </c>
      <c r="B19814" t="s">
        <v>35486</v>
      </c>
    </row>
    <row r="19815" spans="1:2" x14ac:dyDescent="0.25">
      <c r="A19815" t="s">
        <v>35487</v>
      </c>
      <c r="B19815" t="s">
        <v>35488</v>
      </c>
    </row>
    <row r="19816" spans="1:2" x14ac:dyDescent="0.25">
      <c r="A19816" t="s">
        <v>35489</v>
      </c>
      <c r="B19816" t="s">
        <v>19166</v>
      </c>
    </row>
    <row r="19817" spans="1:2" x14ac:dyDescent="0.25">
      <c r="A19817" t="s">
        <v>35490</v>
      </c>
      <c r="B19817" t="s">
        <v>35491</v>
      </c>
    </row>
    <row r="19818" spans="1:2" x14ac:dyDescent="0.25">
      <c r="A19818" t="s">
        <v>35492</v>
      </c>
      <c r="B19818" t="s">
        <v>11406</v>
      </c>
    </row>
    <row r="19819" spans="1:2" x14ac:dyDescent="0.25">
      <c r="A19819" t="s">
        <v>35493</v>
      </c>
      <c r="B19819" t="s">
        <v>35494</v>
      </c>
    </row>
    <row r="19820" spans="1:2" x14ac:dyDescent="0.25">
      <c r="A19820" t="s">
        <v>35495</v>
      </c>
      <c r="B19820" t="s">
        <v>35496</v>
      </c>
    </row>
    <row r="19821" spans="1:2" x14ac:dyDescent="0.25">
      <c r="A19821" t="s">
        <v>35497</v>
      </c>
      <c r="B19821" t="s">
        <v>2296</v>
      </c>
    </row>
    <row r="19822" spans="1:2" x14ac:dyDescent="0.25">
      <c r="A19822" t="s">
        <v>35498</v>
      </c>
      <c r="B19822" t="s">
        <v>2981</v>
      </c>
    </row>
    <row r="19823" spans="1:2" x14ac:dyDescent="0.25">
      <c r="A19823" t="s">
        <v>35499</v>
      </c>
      <c r="B19823" t="s">
        <v>35500</v>
      </c>
    </row>
    <row r="19824" spans="1:2" x14ac:dyDescent="0.25">
      <c r="A19824" t="s">
        <v>35501</v>
      </c>
      <c r="B19824" t="s">
        <v>13482</v>
      </c>
    </row>
    <row r="19825" spans="1:2" x14ac:dyDescent="0.25">
      <c r="A19825" t="s">
        <v>35502</v>
      </c>
      <c r="B19825" t="s">
        <v>35503</v>
      </c>
    </row>
    <row r="19826" spans="1:2" x14ac:dyDescent="0.25">
      <c r="A19826" t="s">
        <v>35504</v>
      </c>
      <c r="B19826" t="s">
        <v>35505</v>
      </c>
    </row>
    <row r="19827" spans="1:2" x14ac:dyDescent="0.25">
      <c r="A19827" t="s">
        <v>35506</v>
      </c>
      <c r="B19827" t="s">
        <v>35507</v>
      </c>
    </row>
    <row r="19828" spans="1:2" x14ac:dyDescent="0.25">
      <c r="A19828" t="s">
        <v>35508</v>
      </c>
      <c r="B19828" t="s">
        <v>35509</v>
      </c>
    </row>
    <row r="19829" spans="1:2" x14ac:dyDescent="0.25">
      <c r="A19829" t="s">
        <v>35510</v>
      </c>
      <c r="B19829" t="s">
        <v>35511</v>
      </c>
    </row>
    <row r="19830" spans="1:2" x14ac:dyDescent="0.25">
      <c r="A19830" t="s">
        <v>35512</v>
      </c>
      <c r="B19830" t="s">
        <v>35513</v>
      </c>
    </row>
    <row r="19831" spans="1:2" x14ac:dyDescent="0.25">
      <c r="A19831" t="s">
        <v>35514</v>
      </c>
      <c r="B19831" t="s">
        <v>35513</v>
      </c>
    </row>
    <row r="19832" spans="1:2" x14ac:dyDescent="0.25">
      <c r="A19832" t="s">
        <v>35515</v>
      </c>
      <c r="B19832" t="s">
        <v>35516</v>
      </c>
    </row>
    <row r="19833" spans="1:2" x14ac:dyDescent="0.25">
      <c r="A19833" t="s">
        <v>35517</v>
      </c>
      <c r="B19833" t="s">
        <v>35518</v>
      </c>
    </row>
    <row r="19834" spans="1:2" x14ac:dyDescent="0.25">
      <c r="A19834" t="s">
        <v>35519</v>
      </c>
      <c r="B19834" t="s">
        <v>5728</v>
      </c>
    </row>
    <row r="19835" spans="1:2" x14ac:dyDescent="0.25">
      <c r="A19835" t="s">
        <v>35520</v>
      </c>
      <c r="B19835" t="s">
        <v>35521</v>
      </c>
    </row>
    <row r="19836" spans="1:2" x14ac:dyDescent="0.25">
      <c r="A19836" t="s">
        <v>35522</v>
      </c>
      <c r="B19836" t="s">
        <v>35523</v>
      </c>
    </row>
    <row r="19837" spans="1:2" x14ac:dyDescent="0.25">
      <c r="A19837" t="s">
        <v>35524</v>
      </c>
      <c r="B19837" t="s">
        <v>35525</v>
      </c>
    </row>
    <row r="19838" spans="1:2" x14ac:dyDescent="0.25">
      <c r="A19838" t="s">
        <v>35526</v>
      </c>
      <c r="B19838" t="s">
        <v>35527</v>
      </c>
    </row>
    <row r="19839" spans="1:2" x14ac:dyDescent="0.25">
      <c r="A19839" t="s">
        <v>35528</v>
      </c>
      <c r="B19839" t="s">
        <v>2326</v>
      </c>
    </row>
    <row r="19840" spans="1:2" x14ac:dyDescent="0.25">
      <c r="A19840" t="s">
        <v>35529</v>
      </c>
      <c r="B19840" t="s">
        <v>2338</v>
      </c>
    </row>
    <row r="19841" spans="1:2" x14ac:dyDescent="0.25">
      <c r="A19841" t="s">
        <v>35530</v>
      </c>
      <c r="B19841" t="s">
        <v>35531</v>
      </c>
    </row>
    <row r="19842" spans="1:2" x14ac:dyDescent="0.25">
      <c r="A19842" t="s">
        <v>35532</v>
      </c>
      <c r="B19842" t="s">
        <v>2316</v>
      </c>
    </row>
    <row r="19843" spans="1:2" x14ac:dyDescent="0.25">
      <c r="A19843" t="s">
        <v>35533</v>
      </c>
      <c r="B19843" t="s">
        <v>7328</v>
      </c>
    </row>
    <row r="19844" spans="1:2" x14ac:dyDescent="0.25">
      <c r="A19844" t="s">
        <v>40644</v>
      </c>
      <c r="B19844" t="s">
        <v>27105</v>
      </c>
    </row>
    <row r="19845" spans="1:2" x14ac:dyDescent="0.25">
      <c r="A19845" t="s">
        <v>35534</v>
      </c>
      <c r="B19845" t="s">
        <v>7409</v>
      </c>
    </row>
    <row r="19846" spans="1:2" x14ac:dyDescent="0.25">
      <c r="A19846" t="s">
        <v>35535</v>
      </c>
      <c r="B19846" t="s">
        <v>1935</v>
      </c>
    </row>
    <row r="19847" spans="1:2" x14ac:dyDescent="0.25">
      <c r="A19847" t="s">
        <v>35536</v>
      </c>
      <c r="B19847" t="s">
        <v>12745</v>
      </c>
    </row>
    <row r="19848" spans="1:2" x14ac:dyDescent="0.25">
      <c r="A19848" t="s">
        <v>35537</v>
      </c>
      <c r="B19848" t="s">
        <v>7409</v>
      </c>
    </row>
    <row r="19849" spans="1:2" x14ac:dyDescent="0.25">
      <c r="A19849" t="s">
        <v>35538</v>
      </c>
      <c r="B19849" t="s">
        <v>10219</v>
      </c>
    </row>
    <row r="19850" spans="1:2" x14ac:dyDescent="0.25">
      <c r="A19850" t="s">
        <v>35539</v>
      </c>
      <c r="B19850" t="s">
        <v>2346</v>
      </c>
    </row>
    <row r="19851" spans="1:2" x14ac:dyDescent="0.25">
      <c r="A19851" t="s">
        <v>35540</v>
      </c>
      <c r="B19851" t="s">
        <v>35541</v>
      </c>
    </row>
    <row r="19852" spans="1:2" x14ac:dyDescent="0.25">
      <c r="A19852" t="s">
        <v>35542</v>
      </c>
      <c r="B19852" t="s">
        <v>35543</v>
      </c>
    </row>
    <row r="19853" spans="1:2" x14ac:dyDescent="0.25">
      <c r="A19853" t="s">
        <v>35544</v>
      </c>
      <c r="B19853" t="s">
        <v>35545</v>
      </c>
    </row>
    <row r="19854" spans="1:2" x14ac:dyDescent="0.25">
      <c r="A19854" t="s">
        <v>35546</v>
      </c>
      <c r="B19854" t="s">
        <v>1786</v>
      </c>
    </row>
    <row r="19855" spans="1:2" x14ac:dyDescent="0.25">
      <c r="A19855" t="s">
        <v>35547</v>
      </c>
      <c r="B19855" t="s">
        <v>5090</v>
      </c>
    </row>
    <row r="19856" spans="1:2" x14ac:dyDescent="0.25">
      <c r="A19856" t="s">
        <v>35548</v>
      </c>
      <c r="B19856" t="s">
        <v>17851</v>
      </c>
    </row>
    <row r="19857" spans="1:2" x14ac:dyDescent="0.25">
      <c r="A19857" t="s">
        <v>35549</v>
      </c>
      <c r="B19857" t="s">
        <v>35550</v>
      </c>
    </row>
    <row r="19858" spans="1:2" x14ac:dyDescent="0.25">
      <c r="A19858" t="s">
        <v>35551</v>
      </c>
      <c r="B19858" t="s">
        <v>35550</v>
      </c>
    </row>
    <row r="19859" spans="1:2" x14ac:dyDescent="0.25">
      <c r="A19859" t="s">
        <v>35552</v>
      </c>
      <c r="B19859" t="s">
        <v>35553</v>
      </c>
    </row>
    <row r="19860" spans="1:2" x14ac:dyDescent="0.25">
      <c r="A19860" t="s">
        <v>35554</v>
      </c>
      <c r="B19860" t="s">
        <v>24093</v>
      </c>
    </row>
    <row r="19861" spans="1:2" x14ac:dyDescent="0.25">
      <c r="A19861" t="s">
        <v>35555</v>
      </c>
      <c r="B19861" t="s">
        <v>35556</v>
      </c>
    </row>
    <row r="19862" spans="1:2" x14ac:dyDescent="0.25">
      <c r="A19862" t="s">
        <v>35557</v>
      </c>
      <c r="B19862" t="s">
        <v>35558</v>
      </c>
    </row>
    <row r="19863" spans="1:2" x14ac:dyDescent="0.25">
      <c r="A19863" t="s">
        <v>35559</v>
      </c>
      <c r="B19863" t="s">
        <v>35556</v>
      </c>
    </row>
    <row r="19864" spans="1:2" x14ac:dyDescent="0.25">
      <c r="A19864" t="s">
        <v>35560</v>
      </c>
      <c r="B19864" t="s">
        <v>35561</v>
      </c>
    </row>
    <row r="19865" spans="1:2" x14ac:dyDescent="0.25">
      <c r="A19865" t="s">
        <v>35562</v>
      </c>
      <c r="B19865" t="s">
        <v>35563</v>
      </c>
    </row>
    <row r="19866" spans="1:2" x14ac:dyDescent="0.25">
      <c r="A19866" t="s">
        <v>35564</v>
      </c>
      <c r="B19866" t="s">
        <v>35565</v>
      </c>
    </row>
    <row r="19867" spans="1:2" x14ac:dyDescent="0.25">
      <c r="A19867" t="s">
        <v>35566</v>
      </c>
      <c r="B19867" t="s">
        <v>35567</v>
      </c>
    </row>
    <row r="19868" spans="1:2" x14ac:dyDescent="0.25">
      <c r="A19868" t="s">
        <v>35568</v>
      </c>
      <c r="B19868" t="s">
        <v>35569</v>
      </c>
    </row>
    <row r="19869" spans="1:2" x14ac:dyDescent="0.25">
      <c r="A19869" t="s">
        <v>35570</v>
      </c>
      <c r="B19869" t="s">
        <v>35571</v>
      </c>
    </row>
    <row r="19870" spans="1:2" x14ac:dyDescent="0.25">
      <c r="A19870" t="s">
        <v>35572</v>
      </c>
      <c r="B19870" t="s">
        <v>35573</v>
      </c>
    </row>
    <row r="19871" spans="1:2" x14ac:dyDescent="0.25">
      <c r="A19871" t="s">
        <v>35574</v>
      </c>
      <c r="B19871" t="s">
        <v>35575</v>
      </c>
    </row>
    <row r="19872" spans="1:2" x14ac:dyDescent="0.25">
      <c r="A19872" t="s">
        <v>35576</v>
      </c>
      <c r="B19872" t="s">
        <v>2671</v>
      </c>
    </row>
    <row r="19873" spans="1:2" x14ac:dyDescent="0.25">
      <c r="A19873" t="s">
        <v>35577</v>
      </c>
      <c r="B19873" t="s">
        <v>35578</v>
      </c>
    </row>
    <row r="19874" spans="1:2" x14ac:dyDescent="0.25">
      <c r="A19874" t="s">
        <v>35579</v>
      </c>
      <c r="B19874" t="s">
        <v>35580</v>
      </c>
    </row>
    <row r="19875" spans="1:2" x14ac:dyDescent="0.25">
      <c r="A19875" t="s">
        <v>35581</v>
      </c>
      <c r="B19875" t="s">
        <v>35582</v>
      </c>
    </row>
    <row r="19876" spans="1:2" x14ac:dyDescent="0.25">
      <c r="A19876" t="s">
        <v>35583</v>
      </c>
      <c r="B19876" t="s">
        <v>35584</v>
      </c>
    </row>
    <row r="19877" spans="1:2" x14ac:dyDescent="0.25">
      <c r="A19877" t="s">
        <v>35585</v>
      </c>
      <c r="B19877" t="s">
        <v>35586</v>
      </c>
    </row>
    <row r="19878" spans="1:2" x14ac:dyDescent="0.25">
      <c r="A19878" t="s">
        <v>35587</v>
      </c>
      <c r="B19878" t="s">
        <v>35588</v>
      </c>
    </row>
    <row r="19879" spans="1:2" x14ac:dyDescent="0.25">
      <c r="A19879" t="s">
        <v>35589</v>
      </c>
      <c r="B19879" t="s">
        <v>3944</v>
      </c>
    </row>
    <row r="19880" spans="1:2" x14ac:dyDescent="0.25">
      <c r="A19880" t="s">
        <v>35590</v>
      </c>
      <c r="B19880" t="s">
        <v>35591</v>
      </c>
    </row>
    <row r="19881" spans="1:2" x14ac:dyDescent="0.25">
      <c r="A19881" t="s">
        <v>35592</v>
      </c>
      <c r="B19881" t="s">
        <v>35593</v>
      </c>
    </row>
    <row r="19882" spans="1:2" x14ac:dyDescent="0.25">
      <c r="A19882" t="s">
        <v>35594</v>
      </c>
      <c r="B19882" t="s">
        <v>35595</v>
      </c>
    </row>
    <row r="19883" spans="1:2" x14ac:dyDescent="0.25">
      <c r="A19883" t="s">
        <v>35596</v>
      </c>
      <c r="B19883" t="s">
        <v>35597</v>
      </c>
    </row>
    <row r="19884" spans="1:2" x14ac:dyDescent="0.25">
      <c r="A19884" t="s">
        <v>35598</v>
      </c>
      <c r="B19884" t="s">
        <v>35599</v>
      </c>
    </row>
    <row r="19885" spans="1:2" x14ac:dyDescent="0.25">
      <c r="A19885" t="s">
        <v>35600</v>
      </c>
      <c r="B19885" t="s">
        <v>35601</v>
      </c>
    </row>
    <row r="19886" spans="1:2" x14ac:dyDescent="0.25">
      <c r="A19886" t="s">
        <v>35602</v>
      </c>
      <c r="B19886" t="s">
        <v>11004</v>
      </c>
    </row>
    <row r="19887" spans="1:2" x14ac:dyDescent="0.25">
      <c r="A19887" t="s">
        <v>35603</v>
      </c>
      <c r="B19887" t="s">
        <v>35604</v>
      </c>
    </row>
    <row r="19888" spans="1:2" x14ac:dyDescent="0.25">
      <c r="A19888" t="s">
        <v>35605</v>
      </c>
      <c r="B19888" t="s">
        <v>35606</v>
      </c>
    </row>
    <row r="19889" spans="1:2" x14ac:dyDescent="0.25">
      <c r="A19889" t="s">
        <v>35607</v>
      </c>
      <c r="B19889" t="s">
        <v>35608</v>
      </c>
    </row>
    <row r="19890" spans="1:2" x14ac:dyDescent="0.25">
      <c r="A19890" t="s">
        <v>35609</v>
      </c>
      <c r="B19890" t="s">
        <v>35610</v>
      </c>
    </row>
    <row r="19891" spans="1:2" x14ac:dyDescent="0.25">
      <c r="A19891" t="s">
        <v>35611</v>
      </c>
      <c r="B19891" t="s">
        <v>35612</v>
      </c>
    </row>
    <row r="19892" spans="1:2" x14ac:dyDescent="0.25">
      <c r="A19892" t="s">
        <v>35613</v>
      </c>
      <c r="B19892" t="s">
        <v>35614</v>
      </c>
    </row>
    <row r="19893" spans="1:2" x14ac:dyDescent="0.25">
      <c r="A19893" t="s">
        <v>35615</v>
      </c>
      <c r="B19893" t="s">
        <v>35616</v>
      </c>
    </row>
    <row r="19894" spans="1:2" x14ac:dyDescent="0.25">
      <c r="A19894" t="s">
        <v>35617</v>
      </c>
      <c r="B19894" t="s">
        <v>35618</v>
      </c>
    </row>
    <row r="19895" spans="1:2" x14ac:dyDescent="0.25">
      <c r="A19895" t="s">
        <v>35619</v>
      </c>
      <c r="B19895" t="s">
        <v>35620</v>
      </c>
    </row>
    <row r="19896" spans="1:2" x14ac:dyDescent="0.25">
      <c r="A19896" t="s">
        <v>35621</v>
      </c>
      <c r="B19896" t="s">
        <v>2376</v>
      </c>
    </row>
    <row r="19897" spans="1:2" x14ac:dyDescent="0.25">
      <c r="A19897" t="s">
        <v>35622</v>
      </c>
      <c r="B19897" t="s">
        <v>14125</v>
      </c>
    </row>
    <row r="19898" spans="1:2" x14ac:dyDescent="0.25">
      <c r="A19898" t="s">
        <v>35623</v>
      </c>
      <c r="B19898" t="s">
        <v>2413</v>
      </c>
    </row>
    <row r="19899" spans="1:2" x14ac:dyDescent="0.25">
      <c r="A19899" t="s">
        <v>35624</v>
      </c>
      <c r="B19899" t="s">
        <v>1746</v>
      </c>
    </row>
    <row r="19900" spans="1:2" x14ac:dyDescent="0.25">
      <c r="A19900" t="s">
        <v>35625</v>
      </c>
      <c r="B19900" t="s">
        <v>7514</v>
      </c>
    </row>
    <row r="19901" spans="1:2" x14ac:dyDescent="0.25">
      <c r="A19901" t="s">
        <v>35626</v>
      </c>
      <c r="B19901" t="s">
        <v>4341</v>
      </c>
    </row>
    <row r="19902" spans="1:2" x14ac:dyDescent="0.25">
      <c r="A19902" t="s">
        <v>35627</v>
      </c>
      <c r="B19902" t="s">
        <v>11754</v>
      </c>
    </row>
    <row r="19903" spans="1:2" x14ac:dyDescent="0.25">
      <c r="A19903" t="s">
        <v>35628</v>
      </c>
      <c r="B19903" t="s">
        <v>35629</v>
      </c>
    </row>
    <row r="19904" spans="1:2" x14ac:dyDescent="0.25">
      <c r="A19904" t="s">
        <v>35630</v>
      </c>
      <c r="B19904" t="s">
        <v>16757</v>
      </c>
    </row>
    <row r="19905" spans="1:2" x14ac:dyDescent="0.25">
      <c r="A19905" t="s">
        <v>35631</v>
      </c>
      <c r="B19905" t="s">
        <v>35632</v>
      </c>
    </row>
    <row r="19906" spans="1:2" x14ac:dyDescent="0.25">
      <c r="A19906" t="s">
        <v>35633</v>
      </c>
      <c r="B19906" t="s">
        <v>35634</v>
      </c>
    </row>
    <row r="19907" spans="1:2" x14ac:dyDescent="0.25">
      <c r="A19907" t="s">
        <v>35635</v>
      </c>
      <c r="B19907" t="s">
        <v>35636</v>
      </c>
    </row>
    <row r="19908" spans="1:2" x14ac:dyDescent="0.25">
      <c r="A19908" t="s">
        <v>35637</v>
      </c>
      <c r="B19908" t="s">
        <v>35638</v>
      </c>
    </row>
    <row r="19909" spans="1:2" x14ac:dyDescent="0.25">
      <c r="A19909" t="s">
        <v>35639</v>
      </c>
      <c r="B19909" t="s">
        <v>18320</v>
      </c>
    </row>
    <row r="19910" spans="1:2" x14ac:dyDescent="0.25">
      <c r="A19910" t="s">
        <v>35640</v>
      </c>
      <c r="B19910" t="s">
        <v>35641</v>
      </c>
    </row>
    <row r="19911" spans="1:2" x14ac:dyDescent="0.25">
      <c r="A19911" t="s">
        <v>35642</v>
      </c>
      <c r="B19911" t="s">
        <v>35643</v>
      </c>
    </row>
    <row r="19912" spans="1:2" x14ac:dyDescent="0.25">
      <c r="A19912" t="s">
        <v>35644</v>
      </c>
      <c r="B19912" t="s">
        <v>35645</v>
      </c>
    </row>
    <row r="19913" spans="1:2" x14ac:dyDescent="0.25">
      <c r="A19913" t="s">
        <v>35646</v>
      </c>
      <c r="B19913" t="s">
        <v>35647</v>
      </c>
    </row>
    <row r="19914" spans="1:2" x14ac:dyDescent="0.25">
      <c r="A19914" t="s">
        <v>35648</v>
      </c>
      <c r="B19914" t="s">
        <v>11767</v>
      </c>
    </row>
    <row r="19915" spans="1:2" x14ac:dyDescent="0.25">
      <c r="A19915" t="s">
        <v>35649</v>
      </c>
      <c r="B19915" t="s">
        <v>15977</v>
      </c>
    </row>
    <row r="19916" spans="1:2" x14ac:dyDescent="0.25">
      <c r="A19916" t="s">
        <v>35650</v>
      </c>
      <c r="B19916" t="s">
        <v>15977</v>
      </c>
    </row>
    <row r="19917" spans="1:2" x14ac:dyDescent="0.25">
      <c r="A19917" t="s">
        <v>35651</v>
      </c>
      <c r="B19917" t="s">
        <v>35652</v>
      </c>
    </row>
    <row r="19918" spans="1:2" x14ac:dyDescent="0.25">
      <c r="A19918" t="s">
        <v>35653</v>
      </c>
      <c r="B19918" t="s">
        <v>35654</v>
      </c>
    </row>
    <row r="19919" spans="1:2" x14ac:dyDescent="0.25">
      <c r="A19919" t="s">
        <v>35655</v>
      </c>
      <c r="B19919" t="s">
        <v>14826</v>
      </c>
    </row>
    <row r="19920" spans="1:2" x14ac:dyDescent="0.25">
      <c r="A19920" t="s">
        <v>35656</v>
      </c>
      <c r="B19920" t="s">
        <v>9425</v>
      </c>
    </row>
    <row r="19921" spans="1:2" x14ac:dyDescent="0.25">
      <c r="A19921" t="s">
        <v>35657</v>
      </c>
      <c r="B19921" t="s">
        <v>35658</v>
      </c>
    </row>
    <row r="19922" spans="1:2" x14ac:dyDescent="0.25">
      <c r="A19922" t="s">
        <v>35659</v>
      </c>
      <c r="B19922" t="s">
        <v>10110</v>
      </c>
    </row>
    <row r="19923" spans="1:2" x14ac:dyDescent="0.25">
      <c r="A19923" t="s">
        <v>35660</v>
      </c>
      <c r="B19923" t="s">
        <v>9282</v>
      </c>
    </row>
    <row r="19924" spans="1:2" x14ac:dyDescent="0.25">
      <c r="A19924" t="s">
        <v>35661</v>
      </c>
      <c r="B19924" t="s">
        <v>3375</v>
      </c>
    </row>
    <row r="19925" spans="1:2" x14ac:dyDescent="0.25">
      <c r="A19925" t="s">
        <v>35662</v>
      </c>
      <c r="B19925" t="s">
        <v>4974</v>
      </c>
    </row>
    <row r="19926" spans="1:2" x14ac:dyDescent="0.25">
      <c r="A19926" t="s">
        <v>35663</v>
      </c>
      <c r="B19926" t="s">
        <v>16199</v>
      </c>
    </row>
    <row r="19927" spans="1:2" x14ac:dyDescent="0.25">
      <c r="A19927" t="s">
        <v>35664</v>
      </c>
      <c r="B19927" t="s">
        <v>35665</v>
      </c>
    </row>
    <row r="19928" spans="1:2" x14ac:dyDescent="0.25">
      <c r="A19928" t="s">
        <v>35666</v>
      </c>
      <c r="B19928" t="s">
        <v>35667</v>
      </c>
    </row>
    <row r="19929" spans="1:2" x14ac:dyDescent="0.25">
      <c r="A19929" t="s">
        <v>35668</v>
      </c>
      <c r="B19929" t="s">
        <v>1844</v>
      </c>
    </row>
    <row r="19930" spans="1:2" x14ac:dyDescent="0.25">
      <c r="A19930" t="s">
        <v>35669</v>
      </c>
      <c r="B19930" t="s">
        <v>35670</v>
      </c>
    </row>
    <row r="19931" spans="1:2" x14ac:dyDescent="0.25">
      <c r="A19931" t="s">
        <v>35671</v>
      </c>
      <c r="B19931" t="s">
        <v>35672</v>
      </c>
    </row>
    <row r="19932" spans="1:2" x14ac:dyDescent="0.25">
      <c r="A19932" t="s">
        <v>35673</v>
      </c>
      <c r="B19932" t="s">
        <v>35674</v>
      </c>
    </row>
    <row r="19933" spans="1:2" x14ac:dyDescent="0.25">
      <c r="A19933" t="s">
        <v>35675</v>
      </c>
      <c r="B19933" t="s">
        <v>35676</v>
      </c>
    </row>
    <row r="19934" spans="1:2" x14ac:dyDescent="0.25">
      <c r="A19934" t="s">
        <v>35677</v>
      </c>
      <c r="B19934" t="s">
        <v>2791</v>
      </c>
    </row>
    <row r="19935" spans="1:2" x14ac:dyDescent="0.25">
      <c r="A19935" t="s">
        <v>35678</v>
      </c>
      <c r="B19935" t="s">
        <v>10144</v>
      </c>
    </row>
    <row r="19936" spans="1:2" x14ac:dyDescent="0.25">
      <c r="A19936" t="s">
        <v>35679</v>
      </c>
      <c r="B19936" t="s">
        <v>35680</v>
      </c>
    </row>
    <row r="19937" spans="1:2" x14ac:dyDescent="0.25">
      <c r="A19937" t="s">
        <v>35681</v>
      </c>
      <c r="B19937" t="s">
        <v>35682</v>
      </c>
    </row>
    <row r="19938" spans="1:2" x14ac:dyDescent="0.25">
      <c r="A19938" t="s">
        <v>35683</v>
      </c>
      <c r="B19938" t="s">
        <v>35684</v>
      </c>
    </row>
    <row r="19939" spans="1:2" x14ac:dyDescent="0.25">
      <c r="A19939" t="s">
        <v>35685</v>
      </c>
      <c r="B19939" t="s">
        <v>1844</v>
      </c>
    </row>
    <row r="19940" spans="1:2" x14ac:dyDescent="0.25">
      <c r="A19940" t="s">
        <v>35686</v>
      </c>
      <c r="B19940" t="s">
        <v>35687</v>
      </c>
    </row>
    <row r="19941" spans="1:2" x14ac:dyDescent="0.25">
      <c r="A19941" t="s">
        <v>35688</v>
      </c>
      <c r="B19941" t="s">
        <v>35689</v>
      </c>
    </row>
    <row r="19942" spans="1:2" x14ac:dyDescent="0.25">
      <c r="A19942" t="s">
        <v>35690</v>
      </c>
      <c r="B19942" t="s">
        <v>21756</v>
      </c>
    </row>
    <row r="19943" spans="1:2" x14ac:dyDescent="0.25">
      <c r="A19943" t="s">
        <v>35691</v>
      </c>
      <c r="B19943" t="s">
        <v>2852</v>
      </c>
    </row>
    <row r="19944" spans="1:2" x14ac:dyDescent="0.25">
      <c r="A19944" t="s">
        <v>35692</v>
      </c>
      <c r="B19944" t="s">
        <v>35693</v>
      </c>
    </row>
    <row r="19945" spans="1:2" x14ac:dyDescent="0.25">
      <c r="A19945" t="s">
        <v>35694</v>
      </c>
      <c r="B19945" t="s">
        <v>35695</v>
      </c>
    </row>
    <row r="19946" spans="1:2" x14ac:dyDescent="0.25">
      <c r="A19946" t="s">
        <v>35696</v>
      </c>
      <c r="B19946" t="s">
        <v>1798</v>
      </c>
    </row>
    <row r="19947" spans="1:2" x14ac:dyDescent="0.25">
      <c r="A19947" t="s">
        <v>35697</v>
      </c>
      <c r="B19947" t="s">
        <v>35698</v>
      </c>
    </row>
    <row r="19948" spans="1:2" x14ac:dyDescent="0.25">
      <c r="A19948" t="s">
        <v>35699</v>
      </c>
      <c r="B19948" t="s">
        <v>35700</v>
      </c>
    </row>
    <row r="19949" spans="1:2" x14ac:dyDescent="0.25">
      <c r="A19949" t="s">
        <v>35701</v>
      </c>
      <c r="B19949" t="s">
        <v>9458</v>
      </c>
    </row>
    <row r="19950" spans="1:2" x14ac:dyDescent="0.25">
      <c r="A19950" t="s">
        <v>35702</v>
      </c>
      <c r="B19950" t="s">
        <v>35703</v>
      </c>
    </row>
    <row r="19951" spans="1:2" x14ac:dyDescent="0.25">
      <c r="A19951" t="s">
        <v>35704</v>
      </c>
      <c r="B19951" t="s">
        <v>6532</v>
      </c>
    </row>
    <row r="19952" spans="1:2" x14ac:dyDescent="0.25">
      <c r="A19952" t="s">
        <v>35705</v>
      </c>
      <c r="B19952" t="s">
        <v>35706</v>
      </c>
    </row>
    <row r="19953" spans="1:2" x14ac:dyDescent="0.25">
      <c r="A19953" t="s">
        <v>35707</v>
      </c>
      <c r="B19953" t="s">
        <v>35708</v>
      </c>
    </row>
    <row r="19954" spans="1:2" x14ac:dyDescent="0.25">
      <c r="A19954" t="s">
        <v>35709</v>
      </c>
      <c r="B19954" t="s">
        <v>35708</v>
      </c>
    </row>
    <row r="19955" spans="1:2" x14ac:dyDescent="0.25">
      <c r="A19955" t="s">
        <v>35710</v>
      </c>
      <c r="B19955" t="s">
        <v>35711</v>
      </c>
    </row>
    <row r="19956" spans="1:2" x14ac:dyDescent="0.25">
      <c r="A19956" t="s">
        <v>35712</v>
      </c>
      <c r="B19956" t="s">
        <v>35713</v>
      </c>
    </row>
    <row r="19957" spans="1:2" x14ac:dyDescent="0.25">
      <c r="A19957" t="s">
        <v>35714</v>
      </c>
      <c r="B19957" t="s">
        <v>35715</v>
      </c>
    </row>
    <row r="19958" spans="1:2" x14ac:dyDescent="0.25">
      <c r="A19958" t="s">
        <v>35716</v>
      </c>
      <c r="B19958" t="s">
        <v>35717</v>
      </c>
    </row>
    <row r="19959" spans="1:2" x14ac:dyDescent="0.25">
      <c r="A19959" t="s">
        <v>35718</v>
      </c>
      <c r="B19959" t="s">
        <v>2120</v>
      </c>
    </row>
    <row r="19960" spans="1:2" x14ac:dyDescent="0.25">
      <c r="A19960" t="s">
        <v>35719</v>
      </c>
      <c r="B19960" t="s">
        <v>35720</v>
      </c>
    </row>
    <row r="19961" spans="1:2" x14ac:dyDescent="0.25">
      <c r="A19961" t="s">
        <v>35721</v>
      </c>
      <c r="B19961" t="s">
        <v>12324</v>
      </c>
    </row>
    <row r="19962" spans="1:2" x14ac:dyDescent="0.25">
      <c r="A19962" t="s">
        <v>35722</v>
      </c>
      <c r="B19962" t="s">
        <v>6633</v>
      </c>
    </row>
    <row r="19963" spans="1:2" x14ac:dyDescent="0.25">
      <c r="A19963" t="s">
        <v>35723</v>
      </c>
      <c r="B19963" t="s">
        <v>35724</v>
      </c>
    </row>
    <row r="19964" spans="1:2" x14ac:dyDescent="0.25">
      <c r="A19964" t="s">
        <v>35725</v>
      </c>
      <c r="B19964" t="s">
        <v>35726</v>
      </c>
    </row>
    <row r="19965" spans="1:2" x14ac:dyDescent="0.25">
      <c r="A19965" t="s">
        <v>35727</v>
      </c>
      <c r="B19965" t="s">
        <v>3813</v>
      </c>
    </row>
    <row r="19966" spans="1:2" x14ac:dyDescent="0.25">
      <c r="A19966" t="s">
        <v>35728</v>
      </c>
      <c r="B19966" t="s">
        <v>35729</v>
      </c>
    </row>
    <row r="19967" spans="1:2" x14ac:dyDescent="0.25">
      <c r="A19967" t="s">
        <v>35730</v>
      </c>
      <c r="B19967" t="s">
        <v>35731</v>
      </c>
    </row>
    <row r="19968" spans="1:2" x14ac:dyDescent="0.25">
      <c r="A19968" t="s">
        <v>35732</v>
      </c>
      <c r="B19968" t="s">
        <v>35733</v>
      </c>
    </row>
    <row r="19969" spans="1:2" x14ac:dyDescent="0.25">
      <c r="A19969" t="s">
        <v>35734</v>
      </c>
      <c r="B19969" t="s">
        <v>35735</v>
      </c>
    </row>
    <row r="19970" spans="1:2" x14ac:dyDescent="0.25">
      <c r="A19970" t="s">
        <v>35736</v>
      </c>
      <c r="B19970" t="s">
        <v>35737</v>
      </c>
    </row>
    <row r="19971" spans="1:2" x14ac:dyDescent="0.25">
      <c r="A19971" t="s">
        <v>35738</v>
      </c>
      <c r="B19971" t="s">
        <v>35739</v>
      </c>
    </row>
    <row r="19972" spans="1:2" x14ac:dyDescent="0.25">
      <c r="A19972" t="s">
        <v>35740</v>
      </c>
      <c r="B19972" t="s">
        <v>35741</v>
      </c>
    </row>
    <row r="19973" spans="1:2" x14ac:dyDescent="0.25">
      <c r="A19973" t="s">
        <v>35742</v>
      </c>
      <c r="B19973" t="s">
        <v>35743</v>
      </c>
    </row>
    <row r="19974" spans="1:2" x14ac:dyDescent="0.25">
      <c r="A19974" t="s">
        <v>35744</v>
      </c>
      <c r="B19974" t="s">
        <v>14482</v>
      </c>
    </row>
    <row r="19975" spans="1:2" x14ac:dyDescent="0.25">
      <c r="A19975" t="s">
        <v>35745</v>
      </c>
      <c r="B19975" t="s">
        <v>4300</v>
      </c>
    </row>
    <row r="19976" spans="1:2" x14ac:dyDescent="0.25">
      <c r="A19976" t="s">
        <v>35746</v>
      </c>
      <c r="B19976" t="s">
        <v>35747</v>
      </c>
    </row>
    <row r="19977" spans="1:2" x14ac:dyDescent="0.25">
      <c r="A19977" t="s">
        <v>35748</v>
      </c>
      <c r="B19977" t="s">
        <v>4300</v>
      </c>
    </row>
    <row r="19978" spans="1:2" x14ac:dyDescent="0.25">
      <c r="A19978" t="s">
        <v>35749</v>
      </c>
      <c r="B19978" t="s">
        <v>8815</v>
      </c>
    </row>
    <row r="19979" spans="1:2" x14ac:dyDescent="0.25">
      <c r="A19979" t="s">
        <v>35750</v>
      </c>
      <c r="B19979" t="s">
        <v>35751</v>
      </c>
    </row>
    <row r="19980" spans="1:2" x14ac:dyDescent="0.25">
      <c r="A19980" t="s">
        <v>35752</v>
      </c>
      <c r="B19980" t="s">
        <v>23317</v>
      </c>
    </row>
    <row r="19981" spans="1:2" x14ac:dyDescent="0.25">
      <c r="A19981" t="s">
        <v>35753</v>
      </c>
      <c r="B19981" t="s">
        <v>17699</v>
      </c>
    </row>
    <row r="19982" spans="1:2" x14ac:dyDescent="0.25">
      <c r="A19982" t="s">
        <v>35754</v>
      </c>
      <c r="B19982" t="s">
        <v>35755</v>
      </c>
    </row>
    <row r="19983" spans="1:2" x14ac:dyDescent="0.25">
      <c r="A19983" t="s">
        <v>35756</v>
      </c>
      <c r="B19983" t="s">
        <v>35757</v>
      </c>
    </row>
    <row r="19984" spans="1:2" x14ac:dyDescent="0.25">
      <c r="A19984" t="s">
        <v>35758</v>
      </c>
      <c r="B19984" t="s">
        <v>20051</v>
      </c>
    </row>
    <row r="19985" spans="1:2" x14ac:dyDescent="0.25">
      <c r="A19985" t="s">
        <v>35759</v>
      </c>
      <c r="B19985" t="s">
        <v>11224</v>
      </c>
    </row>
    <row r="19986" spans="1:2" x14ac:dyDescent="0.25">
      <c r="A19986" t="s">
        <v>35760</v>
      </c>
      <c r="B19986" t="s">
        <v>3477</v>
      </c>
    </row>
    <row r="19987" spans="1:2" x14ac:dyDescent="0.25">
      <c r="A19987" t="s">
        <v>35761</v>
      </c>
      <c r="B19987" t="s">
        <v>28034</v>
      </c>
    </row>
    <row r="19988" spans="1:2" x14ac:dyDescent="0.25">
      <c r="A19988" t="s">
        <v>35762</v>
      </c>
      <c r="B19988" t="s">
        <v>35763</v>
      </c>
    </row>
    <row r="19989" spans="1:2" x14ac:dyDescent="0.25">
      <c r="A19989" t="s">
        <v>35764</v>
      </c>
      <c r="B19989" t="s">
        <v>35765</v>
      </c>
    </row>
    <row r="19990" spans="1:2" x14ac:dyDescent="0.25">
      <c r="A19990" t="s">
        <v>35766</v>
      </c>
      <c r="B19990" t="s">
        <v>35767</v>
      </c>
    </row>
    <row r="19991" spans="1:2" x14ac:dyDescent="0.25">
      <c r="A19991" t="s">
        <v>35768</v>
      </c>
      <c r="B19991" t="s">
        <v>35769</v>
      </c>
    </row>
    <row r="19992" spans="1:2" x14ac:dyDescent="0.25">
      <c r="A19992" t="s">
        <v>35770</v>
      </c>
      <c r="B19992" t="s">
        <v>35771</v>
      </c>
    </row>
    <row r="19993" spans="1:2" x14ac:dyDescent="0.25">
      <c r="A19993" t="s">
        <v>35772</v>
      </c>
      <c r="B19993" t="s">
        <v>35773</v>
      </c>
    </row>
    <row r="19994" spans="1:2" x14ac:dyDescent="0.25">
      <c r="A19994" t="s">
        <v>35774</v>
      </c>
      <c r="B19994" t="s">
        <v>16897</v>
      </c>
    </row>
    <row r="19995" spans="1:2" x14ac:dyDescent="0.25">
      <c r="A19995" t="s">
        <v>35775</v>
      </c>
      <c r="B19995" t="s">
        <v>24206</v>
      </c>
    </row>
    <row r="19996" spans="1:2" x14ac:dyDescent="0.25">
      <c r="A19996" t="s">
        <v>35776</v>
      </c>
      <c r="B19996" t="s">
        <v>35777</v>
      </c>
    </row>
    <row r="19997" spans="1:2" x14ac:dyDescent="0.25">
      <c r="A19997" t="s">
        <v>35778</v>
      </c>
      <c r="B19997" t="s">
        <v>3079</v>
      </c>
    </row>
    <row r="19998" spans="1:2" x14ac:dyDescent="0.25">
      <c r="A19998" t="s">
        <v>35779</v>
      </c>
      <c r="B19998" t="s">
        <v>2572</v>
      </c>
    </row>
    <row r="19999" spans="1:2" x14ac:dyDescent="0.25">
      <c r="A19999" t="s">
        <v>35780</v>
      </c>
      <c r="B19999" t="s">
        <v>35781</v>
      </c>
    </row>
    <row r="20000" spans="1:2" x14ac:dyDescent="0.25">
      <c r="A20000" t="s">
        <v>35782</v>
      </c>
      <c r="B20000" t="s">
        <v>35783</v>
      </c>
    </row>
    <row r="20001" spans="1:2" x14ac:dyDescent="0.25">
      <c r="A20001" t="s">
        <v>35784</v>
      </c>
      <c r="B20001" t="s">
        <v>31411</v>
      </c>
    </row>
    <row r="20002" spans="1:2" x14ac:dyDescent="0.25">
      <c r="A20002" t="s">
        <v>35785</v>
      </c>
      <c r="B20002" t="s">
        <v>35786</v>
      </c>
    </row>
    <row r="20003" spans="1:2" x14ac:dyDescent="0.25">
      <c r="A20003" t="s">
        <v>35787</v>
      </c>
      <c r="B20003" t="s">
        <v>35788</v>
      </c>
    </row>
    <row r="20004" spans="1:2" x14ac:dyDescent="0.25">
      <c r="A20004" t="s">
        <v>35789</v>
      </c>
      <c r="B20004" t="s">
        <v>35790</v>
      </c>
    </row>
    <row r="20005" spans="1:2" x14ac:dyDescent="0.25">
      <c r="A20005" t="s">
        <v>35791</v>
      </c>
      <c r="B20005" t="s">
        <v>35792</v>
      </c>
    </row>
    <row r="20006" spans="1:2" x14ac:dyDescent="0.25">
      <c r="A20006" t="s">
        <v>35793</v>
      </c>
      <c r="B20006" t="s">
        <v>35794</v>
      </c>
    </row>
    <row r="20007" spans="1:2" x14ac:dyDescent="0.25">
      <c r="A20007" t="s">
        <v>35795</v>
      </c>
      <c r="B20007" t="s">
        <v>35796</v>
      </c>
    </row>
    <row r="20008" spans="1:2" x14ac:dyDescent="0.25">
      <c r="A20008" t="s">
        <v>35797</v>
      </c>
      <c r="B20008" t="s">
        <v>35794</v>
      </c>
    </row>
    <row r="20009" spans="1:2" x14ac:dyDescent="0.25">
      <c r="A20009" t="s">
        <v>35798</v>
      </c>
      <c r="B20009" t="s">
        <v>35799</v>
      </c>
    </row>
    <row r="20010" spans="1:2" x14ac:dyDescent="0.25">
      <c r="A20010" t="s">
        <v>35800</v>
      </c>
      <c r="B20010" t="s">
        <v>35801</v>
      </c>
    </row>
    <row r="20011" spans="1:2" x14ac:dyDescent="0.25">
      <c r="A20011" t="s">
        <v>35802</v>
      </c>
      <c r="B20011" t="s">
        <v>10360</v>
      </c>
    </row>
    <row r="20012" spans="1:2" x14ac:dyDescent="0.25">
      <c r="A20012" t="s">
        <v>35803</v>
      </c>
      <c r="B20012" t="s">
        <v>35804</v>
      </c>
    </row>
    <row r="20013" spans="1:2" x14ac:dyDescent="0.25">
      <c r="A20013" t="s">
        <v>35805</v>
      </c>
      <c r="B20013" t="s">
        <v>35806</v>
      </c>
    </row>
    <row r="20014" spans="1:2" x14ac:dyDescent="0.25">
      <c r="A20014" t="s">
        <v>35807</v>
      </c>
      <c r="B20014" t="s">
        <v>18560</v>
      </c>
    </row>
    <row r="20015" spans="1:2" x14ac:dyDescent="0.25">
      <c r="A20015" t="s">
        <v>35808</v>
      </c>
      <c r="B20015" t="s">
        <v>35809</v>
      </c>
    </row>
    <row r="20016" spans="1:2" x14ac:dyDescent="0.25">
      <c r="A20016" t="s">
        <v>35810</v>
      </c>
      <c r="B20016" t="s">
        <v>15059</v>
      </c>
    </row>
    <row r="20017" spans="1:2" x14ac:dyDescent="0.25">
      <c r="A20017" t="s">
        <v>35811</v>
      </c>
      <c r="B20017" t="s">
        <v>2946</v>
      </c>
    </row>
    <row r="20018" spans="1:2" x14ac:dyDescent="0.25">
      <c r="A20018" t="s">
        <v>35812</v>
      </c>
      <c r="B20018" t="s">
        <v>35813</v>
      </c>
    </row>
    <row r="20019" spans="1:2" x14ac:dyDescent="0.25">
      <c r="A20019" t="s">
        <v>35814</v>
      </c>
      <c r="B20019" t="s">
        <v>35815</v>
      </c>
    </row>
    <row r="20020" spans="1:2" x14ac:dyDescent="0.25">
      <c r="A20020" t="s">
        <v>35816</v>
      </c>
      <c r="B20020" t="s">
        <v>24206</v>
      </c>
    </row>
    <row r="20021" spans="1:2" x14ac:dyDescent="0.25">
      <c r="A20021" t="s">
        <v>35817</v>
      </c>
      <c r="B20021" t="s">
        <v>35818</v>
      </c>
    </row>
    <row r="20022" spans="1:2" x14ac:dyDescent="0.25">
      <c r="A20022" t="s">
        <v>35819</v>
      </c>
      <c r="B20022" t="s">
        <v>35818</v>
      </c>
    </row>
    <row r="20023" spans="1:2" x14ac:dyDescent="0.25">
      <c r="A20023" t="s">
        <v>35820</v>
      </c>
      <c r="B20023" t="s">
        <v>33401</v>
      </c>
    </row>
    <row r="20024" spans="1:2" x14ac:dyDescent="0.25">
      <c r="A20024" t="s">
        <v>35821</v>
      </c>
      <c r="B20024" t="s">
        <v>14551</v>
      </c>
    </row>
    <row r="20025" spans="1:2" x14ac:dyDescent="0.25">
      <c r="A20025" t="s">
        <v>35822</v>
      </c>
      <c r="B20025" t="s">
        <v>35823</v>
      </c>
    </row>
    <row r="20026" spans="1:2" x14ac:dyDescent="0.25">
      <c r="A20026" t="s">
        <v>35824</v>
      </c>
      <c r="B20026" t="s">
        <v>16040</v>
      </c>
    </row>
    <row r="20027" spans="1:2" x14ac:dyDescent="0.25">
      <c r="A20027" t="s">
        <v>35825</v>
      </c>
      <c r="B20027" t="s">
        <v>35826</v>
      </c>
    </row>
    <row r="20028" spans="1:2" x14ac:dyDescent="0.25">
      <c r="A20028" t="s">
        <v>35827</v>
      </c>
      <c r="B20028" t="s">
        <v>35828</v>
      </c>
    </row>
    <row r="20029" spans="1:2" x14ac:dyDescent="0.25">
      <c r="A20029" t="s">
        <v>35829</v>
      </c>
      <c r="B20029" t="s">
        <v>35828</v>
      </c>
    </row>
    <row r="20030" spans="1:2" x14ac:dyDescent="0.25">
      <c r="A20030" t="s">
        <v>35830</v>
      </c>
      <c r="B20030" t="s">
        <v>35831</v>
      </c>
    </row>
    <row r="20031" spans="1:2" x14ac:dyDescent="0.25">
      <c r="A20031" t="s">
        <v>35832</v>
      </c>
      <c r="B20031" t="s">
        <v>15434</v>
      </c>
    </row>
    <row r="20032" spans="1:2" x14ac:dyDescent="0.25">
      <c r="A20032" t="s">
        <v>35833</v>
      </c>
      <c r="B20032" t="s">
        <v>35834</v>
      </c>
    </row>
    <row r="20033" spans="1:2" x14ac:dyDescent="0.25">
      <c r="A20033" t="s">
        <v>35835</v>
      </c>
      <c r="B20033" t="s">
        <v>35836</v>
      </c>
    </row>
    <row r="20034" spans="1:2" x14ac:dyDescent="0.25">
      <c r="A20034" t="s">
        <v>35837</v>
      </c>
      <c r="B20034" t="s">
        <v>5192</v>
      </c>
    </row>
    <row r="20035" spans="1:2" x14ac:dyDescent="0.25">
      <c r="A20035" t="s">
        <v>35838</v>
      </c>
      <c r="B20035" t="s">
        <v>35839</v>
      </c>
    </row>
    <row r="20036" spans="1:2" x14ac:dyDescent="0.25">
      <c r="A20036" t="s">
        <v>35840</v>
      </c>
      <c r="B20036" t="s">
        <v>34698</v>
      </c>
    </row>
    <row r="20037" spans="1:2" x14ac:dyDescent="0.25">
      <c r="A20037" t="s">
        <v>35841</v>
      </c>
      <c r="B20037" t="s">
        <v>11239</v>
      </c>
    </row>
    <row r="20038" spans="1:2" x14ac:dyDescent="0.25">
      <c r="A20038" t="s">
        <v>35842</v>
      </c>
      <c r="B20038" t="s">
        <v>34104</v>
      </c>
    </row>
    <row r="20039" spans="1:2" x14ac:dyDescent="0.25">
      <c r="A20039" t="s">
        <v>35843</v>
      </c>
      <c r="B20039" t="s">
        <v>24123</v>
      </c>
    </row>
    <row r="20040" spans="1:2" x14ac:dyDescent="0.25">
      <c r="A20040" t="s">
        <v>35844</v>
      </c>
      <c r="B20040" t="s">
        <v>15070</v>
      </c>
    </row>
    <row r="20041" spans="1:2" x14ac:dyDescent="0.25">
      <c r="A20041" t="s">
        <v>35845</v>
      </c>
      <c r="B20041" t="s">
        <v>35274</v>
      </c>
    </row>
    <row r="20042" spans="1:2" x14ac:dyDescent="0.25">
      <c r="A20042" t="s">
        <v>35846</v>
      </c>
      <c r="B20042" t="s">
        <v>35847</v>
      </c>
    </row>
    <row r="20043" spans="1:2" x14ac:dyDescent="0.25">
      <c r="A20043" t="s">
        <v>35848</v>
      </c>
      <c r="B20043" t="s">
        <v>35849</v>
      </c>
    </row>
    <row r="20044" spans="1:2" x14ac:dyDescent="0.25">
      <c r="A20044" t="s">
        <v>35850</v>
      </c>
      <c r="B20044" t="s">
        <v>35849</v>
      </c>
    </row>
    <row r="20045" spans="1:2" x14ac:dyDescent="0.25">
      <c r="A20045" t="s">
        <v>35851</v>
      </c>
      <c r="B20045" t="s">
        <v>4445</v>
      </c>
    </row>
    <row r="20046" spans="1:2" x14ac:dyDescent="0.25">
      <c r="A20046" t="s">
        <v>35852</v>
      </c>
      <c r="B20046" t="s">
        <v>35853</v>
      </c>
    </row>
    <row r="20047" spans="1:2" x14ac:dyDescent="0.25">
      <c r="A20047" t="s">
        <v>35854</v>
      </c>
      <c r="B20047" t="s">
        <v>35855</v>
      </c>
    </row>
    <row r="20048" spans="1:2" x14ac:dyDescent="0.25">
      <c r="A20048" t="s">
        <v>35856</v>
      </c>
      <c r="B20048" t="s">
        <v>35857</v>
      </c>
    </row>
    <row r="20049" spans="1:2" x14ac:dyDescent="0.25">
      <c r="A20049" t="s">
        <v>35858</v>
      </c>
      <c r="B20049" t="s">
        <v>5894</v>
      </c>
    </row>
    <row r="20050" spans="1:2" x14ac:dyDescent="0.25">
      <c r="A20050" t="s">
        <v>35859</v>
      </c>
      <c r="B20050" t="s">
        <v>35860</v>
      </c>
    </row>
    <row r="20051" spans="1:2" x14ac:dyDescent="0.25">
      <c r="A20051" t="s">
        <v>35861</v>
      </c>
      <c r="B20051" t="s">
        <v>3834</v>
      </c>
    </row>
    <row r="20052" spans="1:2" x14ac:dyDescent="0.25">
      <c r="A20052" t="s">
        <v>35862</v>
      </c>
      <c r="B20052" t="s">
        <v>33281</v>
      </c>
    </row>
    <row r="20053" spans="1:2" x14ac:dyDescent="0.25">
      <c r="A20053" t="s">
        <v>35863</v>
      </c>
      <c r="B20053" t="s">
        <v>35864</v>
      </c>
    </row>
    <row r="20054" spans="1:2" x14ac:dyDescent="0.25">
      <c r="A20054" t="s">
        <v>35865</v>
      </c>
      <c r="B20054" t="s">
        <v>35866</v>
      </c>
    </row>
    <row r="20055" spans="1:2" x14ac:dyDescent="0.25">
      <c r="A20055" t="s">
        <v>35867</v>
      </c>
      <c r="B20055" t="s">
        <v>35866</v>
      </c>
    </row>
    <row r="20056" spans="1:2" x14ac:dyDescent="0.25">
      <c r="A20056" t="s">
        <v>35868</v>
      </c>
      <c r="B20056" t="s">
        <v>35869</v>
      </c>
    </row>
    <row r="20057" spans="1:2" x14ac:dyDescent="0.25">
      <c r="A20057" t="s">
        <v>35870</v>
      </c>
      <c r="B20057" t="s">
        <v>35871</v>
      </c>
    </row>
    <row r="20058" spans="1:2" x14ac:dyDescent="0.25">
      <c r="A20058" t="s">
        <v>35872</v>
      </c>
      <c r="B20058" t="s">
        <v>28156</v>
      </c>
    </row>
    <row r="20059" spans="1:2" x14ac:dyDescent="0.25">
      <c r="A20059" t="s">
        <v>35873</v>
      </c>
      <c r="B20059" t="s">
        <v>35874</v>
      </c>
    </row>
    <row r="20060" spans="1:2" x14ac:dyDescent="0.25">
      <c r="A20060" t="s">
        <v>35875</v>
      </c>
      <c r="B20060" t="s">
        <v>35876</v>
      </c>
    </row>
    <row r="20061" spans="1:2" x14ac:dyDescent="0.25">
      <c r="A20061" t="s">
        <v>35877</v>
      </c>
      <c r="B20061" t="s">
        <v>3512</v>
      </c>
    </row>
    <row r="20062" spans="1:2" x14ac:dyDescent="0.25">
      <c r="A20062" t="s">
        <v>35878</v>
      </c>
      <c r="B20062" t="s">
        <v>2544</v>
      </c>
    </row>
    <row r="20063" spans="1:2" x14ac:dyDescent="0.25">
      <c r="A20063" t="s">
        <v>35879</v>
      </c>
      <c r="B20063" t="s">
        <v>5674</v>
      </c>
    </row>
    <row r="20064" spans="1:2" x14ac:dyDescent="0.25">
      <c r="A20064" t="s">
        <v>35880</v>
      </c>
      <c r="B20064" t="s">
        <v>35881</v>
      </c>
    </row>
    <row r="20065" spans="1:2" x14ac:dyDescent="0.25">
      <c r="A20065" t="s">
        <v>35882</v>
      </c>
      <c r="B20065" t="s">
        <v>12039</v>
      </c>
    </row>
    <row r="20066" spans="1:2" x14ac:dyDescent="0.25">
      <c r="A20066" t="s">
        <v>35883</v>
      </c>
      <c r="B20066" t="s">
        <v>5924</v>
      </c>
    </row>
    <row r="20067" spans="1:2" x14ac:dyDescent="0.25">
      <c r="A20067" t="s">
        <v>35884</v>
      </c>
      <c r="B20067" t="s">
        <v>13607</v>
      </c>
    </row>
    <row r="20068" spans="1:2" x14ac:dyDescent="0.25">
      <c r="A20068" t="s">
        <v>35885</v>
      </c>
      <c r="B20068" t="s">
        <v>35886</v>
      </c>
    </row>
    <row r="20069" spans="1:2" x14ac:dyDescent="0.25">
      <c r="A20069" t="s">
        <v>35887</v>
      </c>
      <c r="B20069" t="s">
        <v>35888</v>
      </c>
    </row>
    <row r="20070" spans="1:2" x14ac:dyDescent="0.25">
      <c r="A20070" t="s">
        <v>35889</v>
      </c>
      <c r="B20070" t="s">
        <v>9549</v>
      </c>
    </row>
    <row r="20071" spans="1:2" x14ac:dyDescent="0.25">
      <c r="A20071" t="s">
        <v>35890</v>
      </c>
      <c r="B20071" t="s">
        <v>35891</v>
      </c>
    </row>
    <row r="20072" spans="1:2" x14ac:dyDescent="0.25">
      <c r="A20072" t="s">
        <v>35892</v>
      </c>
      <c r="B20072" t="s">
        <v>27286</v>
      </c>
    </row>
    <row r="20073" spans="1:2" x14ac:dyDescent="0.25">
      <c r="A20073" t="s">
        <v>35893</v>
      </c>
      <c r="B20073" t="s">
        <v>35894</v>
      </c>
    </row>
    <row r="20074" spans="1:2" x14ac:dyDescent="0.25">
      <c r="A20074" t="s">
        <v>35895</v>
      </c>
      <c r="B20074" t="s">
        <v>35896</v>
      </c>
    </row>
    <row r="20075" spans="1:2" x14ac:dyDescent="0.25">
      <c r="A20075" t="s">
        <v>35897</v>
      </c>
      <c r="B20075" t="s">
        <v>35898</v>
      </c>
    </row>
    <row r="20076" spans="1:2" x14ac:dyDescent="0.25">
      <c r="A20076" t="s">
        <v>35899</v>
      </c>
      <c r="B20076" t="s">
        <v>35900</v>
      </c>
    </row>
    <row r="20077" spans="1:2" x14ac:dyDescent="0.25">
      <c r="A20077" t="s">
        <v>35901</v>
      </c>
      <c r="B20077" t="s">
        <v>35902</v>
      </c>
    </row>
    <row r="20078" spans="1:2" x14ac:dyDescent="0.25">
      <c r="A20078" t="s">
        <v>35903</v>
      </c>
      <c r="B20078" t="s">
        <v>35904</v>
      </c>
    </row>
    <row r="20079" spans="1:2" x14ac:dyDescent="0.25">
      <c r="A20079" t="s">
        <v>35905</v>
      </c>
      <c r="B20079" t="s">
        <v>32309</v>
      </c>
    </row>
    <row r="20080" spans="1:2" x14ac:dyDescent="0.25">
      <c r="A20080" t="s">
        <v>35906</v>
      </c>
      <c r="B20080" t="s">
        <v>35907</v>
      </c>
    </row>
    <row r="20081" spans="1:2" x14ac:dyDescent="0.25">
      <c r="A20081" t="s">
        <v>35908</v>
      </c>
      <c r="B20081" t="s">
        <v>35909</v>
      </c>
    </row>
    <row r="20082" spans="1:2" x14ac:dyDescent="0.25">
      <c r="A20082" t="s">
        <v>35910</v>
      </c>
      <c r="B20082" t="s">
        <v>35911</v>
      </c>
    </row>
    <row r="20083" spans="1:2" x14ac:dyDescent="0.25">
      <c r="A20083" t="s">
        <v>35912</v>
      </c>
      <c r="B20083" t="s">
        <v>35913</v>
      </c>
    </row>
    <row r="20084" spans="1:2" x14ac:dyDescent="0.25">
      <c r="A20084" t="s">
        <v>35914</v>
      </c>
      <c r="B20084" t="s">
        <v>3044</v>
      </c>
    </row>
    <row r="20085" spans="1:2" x14ac:dyDescent="0.25">
      <c r="A20085" t="s">
        <v>35915</v>
      </c>
      <c r="B20085" t="s">
        <v>5695</v>
      </c>
    </row>
    <row r="20086" spans="1:2" x14ac:dyDescent="0.25">
      <c r="A20086" t="s">
        <v>35916</v>
      </c>
      <c r="B20086" t="s">
        <v>5547</v>
      </c>
    </row>
    <row r="20087" spans="1:2" x14ac:dyDescent="0.25">
      <c r="A20087" t="s">
        <v>35917</v>
      </c>
      <c r="B20087" t="s">
        <v>14848</v>
      </c>
    </row>
    <row r="20088" spans="1:2" x14ac:dyDescent="0.25">
      <c r="A20088" t="s">
        <v>35918</v>
      </c>
      <c r="B20088" t="s">
        <v>15893</v>
      </c>
    </row>
    <row r="20089" spans="1:2" x14ac:dyDescent="0.25">
      <c r="A20089" t="s">
        <v>35919</v>
      </c>
      <c r="B20089" t="s">
        <v>5142</v>
      </c>
    </row>
    <row r="20090" spans="1:2" x14ac:dyDescent="0.25">
      <c r="A20090" t="s">
        <v>35920</v>
      </c>
      <c r="B20090" t="s">
        <v>35921</v>
      </c>
    </row>
    <row r="20091" spans="1:2" x14ac:dyDescent="0.25">
      <c r="A20091" t="s">
        <v>35922</v>
      </c>
      <c r="B20091" t="s">
        <v>35923</v>
      </c>
    </row>
    <row r="20092" spans="1:2" x14ac:dyDescent="0.25">
      <c r="A20092" t="s">
        <v>35924</v>
      </c>
      <c r="B20092" t="s">
        <v>35925</v>
      </c>
    </row>
    <row r="20093" spans="1:2" x14ac:dyDescent="0.25">
      <c r="A20093" t="s">
        <v>35926</v>
      </c>
      <c r="B20093" t="s">
        <v>1762</v>
      </c>
    </row>
    <row r="20094" spans="1:2" x14ac:dyDescent="0.25">
      <c r="A20094" t="s">
        <v>35927</v>
      </c>
      <c r="B20094" t="s">
        <v>8531</v>
      </c>
    </row>
    <row r="20095" spans="1:2" x14ac:dyDescent="0.25">
      <c r="A20095" t="s">
        <v>35928</v>
      </c>
      <c r="B20095" t="s">
        <v>35929</v>
      </c>
    </row>
    <row r="20096" spans="1:2" x14ac:dyDescent="0.25">
      <c r="A20096" t="s">
        <v>35930</v>
      </c>
      <c r="B20096" t="s">
        <v>10232</v>
      </c>
    </row>
    <row r="20097" spans="1:2" x14ac:dyDescent="0.25">
      <c r="A20097" t="s">
        <v>35931</v>
      </c>
      <c r="B20097" t="s">
        <v>35932</v>
      </c>
    </row>
    <row r="20098" spans="1:2" x14ac:dyDescent="0.25">
      <c r="A20098" t="s">
        <v>35933</v>
      </c>
      <c r="B20098" t="s">
        <v>11643</v>
      </c>
    </row>
    <row r="20099" spans="1:2" x14ac:dyDescent="0.25">
      <c r="A20099" t="s">
        <v>35934</v>
      </c>
      <c r="B20099" t="s">
        <v>5344</v>
      </c>
    </row>
    <row r="20100" spans="1:2" x14ac:dyDescent="0.25">
      <c r="A20100" t="s">
        <v>35935</v>
      </c>
      <c r="B20100" t="s">
        <v>35936</v>
      </c>
    </row>
    <row r="20101" spans="1:2" x14ac:dyDescent="0.25">
      <c r="A20101" t="s">
        <v>35937</v>
      </c>
      <c r="B20101" t="s">
        <v>35938</v>
      </c>
    </row>
    <row r="20102" spans="1:2" x14ac:dyDescent="0.25">
      <c r="A20102" t="s">
        <v>35939</v>
      </c>
      <c r="B20102" t="s">
        <v>35940</v>
      </c>
    </row>
    <row r="20103" spans="1:2" x14ac:dyDescent="0.25">
      <c r="A20103" t="s">
        <v>35941</v>
      </c>
      <c r="B20103" t="s">
        <v>35942</v>
      </c>
    </row>
    <row r="20104" spans="1:2" x14ac:dyDescent="0.25">
      <c r="A20104" t="s">
        <v>35943</v>
      </c>
      <c r="B20104" t="s">
        <v>35944</v>
      </c>
    </row>
    <row r="20105" spans="1:2" x14ac:dyDescent="0.25">
      <c r="A20105" t="s">
        <v>35945</v>
      </c>
      <c r="B20105" t="s">
        <v>35946</v>
      </c>
    </row>
    <row r="20106" spans="1:2" x14ac:dyDescent="0.25">
      <c r="A20106" t="s">
        <v>35947</v>
      </c>
      <c r="B20106" t="s">
        <v>35948</v>
      </c>
    </row>
    <row r="20107" spans="1:2" x14ac:dyDescent="0.25">
      <c r="A20107" t="s">
        <v>35949</v>
      </c>
      <c r="B20107" t="s">
        <v>35950</v>
      </c>
    </row>
    <row r="20108" spans="1:2" x14ac:dyDescent="0.25">
      <c r="A20108" t="s">
        <v>35951</v>
      </c>
      <c r="B20108" t="s">
        <v>35952</v>
      </c>
    </row>
    <row r="20109" spans="1:2" x14ac:dyDescent="0.25">
      <c r="A20109" t="s">
        <v>35953</v>
      </c>
      <c r="B20109" t="s">
        <v>5486</v>
      </c>
    </row>
    <row r="20110" spans="1:2" x14ac:dyDescent="0.25">
      <c r="A20110" t="s">
        <v>35954</v>
      </c>
      <c r="B20110" t="s">
        <v>7748</v>
      </c>
    </row>
    <row r="20111" spans="1:2" x14ac:dyDescent="0.25">
      <c r="A20111" t="s">
        <v>35955</v>
      </c>
      <c r="B20111" t="s">
        <v>3153</v>
      </c>
    </row>
    <row r="20112" spans="1:2" x14ac:dyDescent="0.25">
      <c r="A20112" t="s">
        <v>35956</v>
      </c>
      <c r="B20112" t="s">
        <v>35957</v>
      </c>
    </row>
    <row r="20113" spans="1:2" x14ac:dyDescent="0.25">
      <c r="A20113" t="s">
        <v>35958</v>
      </c>
      <c r="B20113" t="s">
        <v>35959</v>
      </c>
    </row>
    <row r="20114" spans="1:2" x14ac:dyDescent="0.25">
      <c r="A20114" t="s">
        <v>35960</v>
      </c>
      <c r="B20114" t="s">
        <v>35961</v>
      </c>
    </row>
    <row r="20115" spans="1:2" x14ac:dyDescent="0.25">
      <c r="A20115" t="s">
        <v>35962</v>
      </c>
      <c r="B20115" t="s">
        <v>17774</v>
      </c>
    </row>
    <row r="20116" spans="1:2" x14ac:dyDescent="0.25">
      <c r="A20116" t="s">
        <v>35963</v>
      </c>
      <c r="B20116" t="s">
        <v>35964</v>
      </c>
    </row>
    <row r="20117" spans="1:2" x14ac:dyDescent="0.25">
      <c r="A20117" t="s">
        <v>35965</v>
      </c>
      <c r="B20117" t="s">
        <v>22248</v>
      </c>
    </row>
    <row r="20118" spans="1:2" x14ac:dyDescent="0.25">
      <c r="A20118" t="s">
        <v>35966</v>
      </c>
      <c r="B20118" t="s">
        <v>35967</v>
      </c>
    </row>
    <row r="20119" spans="1:2" x14ac:dyDescent="0.25">
      <c r="A20119" t="s">
        <v>35968</v>
      </c>
      <c r="B20119" t="s">
        <v>35969</v>
      </c>
    </row>
    <row r="20120" spans="1:2" x14ac:dyDescent="0.25">
      <c r="A20120" t="s">
        <v>35970</v>
      </c>
      <c r="B20120" t="s">
        <v>35971</v>
      </c>
    </row>
    <row r="20121" spans="1:2" x14ac:dyDescent="0.25">
      <c r="A20121" t="s">
        <v>35972</v>
      </c>
      <c r="B20121" t="s">
        <v>35973</v>
      </c>
    </row>
    <row r="20122" spans="1:2" x14ac:dyDescent="0.25">
      <c r="A20122" t="s">
        <v>35974</v>
      </c>
      <c r="B20122" t="s">
        <v>35975</v>
      </c>
    </row>
    <row r="20123" spans="1:2" x14ac:dyDescent="0.25">
      <c r="A20123" t="s">
        <v>35976</v>
      </c>
      <c r="B20123" t="s">
        <v>35977</v>
      </c>
    </row>
    <row r="20124" spans="1:2" x14ac:dyDescent="0.25">
      <c r="A20124" t="s">
        <v>35978</v>
      </c>
      <c r="B20124" t="s">
        <v>35979</v>
      </c>
    </row>
    <row r="20125" spans="1:2" x14ac:dyDescent="0.25">
      <c r="A20125" t="s">
        <v>35980</v>
      </c>
      <c r="B20125" t="s">
        <v>35969</v>
      </c>
    </row>
    <row r="20126" spans="1:2" x14ac:dyDescent="0.25">
      <c r="A20126" t="s">
        <v>35981</v>
      </c>
      <c r="B20126" t="s">
        <v>35982</v>
      </c>
    </row>
    <row r="20127" spans="1:2" x14ac:dyDescent="0.25">
      <c r="A20127" t="s">
        <v>35983</v>
      </c>
      <c r="B20127" t="s">
        <v>35984</v>
      </c>
    </row>
    <row r="20128" spans="1:2" x14ac:dyDescent="0.25">
      <c r="A20128" t="s">
        <v>35985</v>
      </c>
      <c r="B20128" t="s">
        <v>35986</v>
      </c>
    </row>
    <row r="20129" spans="1:2" x14ac:dyDescent="0.25">
      <c r="A20129" t="s">
        <v>35987</v>
      </c>
      <c r="B20129" t="s">
        <v>35988</v>
      </c>
    </row>
    <row r="20130" spans="1:2" x14ac:dyDescent="0.25">
      <c r="A20130" t="s">
        <v>35989</v>
      </c>
      <c r="B20130" t="s">
        <v>35990</v>
      </c>
    </row>
    <row r="20131" spans="1:2" x14ac:dyDescent="0.25">
      <c r="A20131" t="s">
        <v>35991</v>
      </c>
      <c r="B20131" t="s">
        <v>35992</v>
      </c>
    </row>
    <row r="20132" spans="1:2" x14ac:dyDescent="0.25">
      <c r="A20132" t="s">
        <v>35993</v>
      </c>
      <c r="B20132" t="s">
        <v>2273</v>
      </c>
    </row>
    <row r="20133" spans="1:2" x14ac:dyDescent="0.25">
      <c r="A20133" t="s">
        <v>35994</v>
      </c>
      <c r="B20133" t="s">
        <v>13118</v>
      </c>
    </row>
    <row r="20134" spans="1:2" x14ac:dyDescent="0.25">
      <c r="A20134" t="s">
        <v>35995</v>
      </c>
      <c r="B20134" t="s">
        <v>35996</v>
      </c>
    </row>
    <row r="20135" spans="1:2" x14ac:dyDescent="0.25">
      <c r="A20135" t="s">
        <v>35997</v>
      </c>
      <c r="B20135" t="s">
        <v>35998</v>
      </c>
    </row>
    <row r="20136" spans="1:2" x14ac:dyDescent="0.25">
      <c r="A20136" t="s">
        <v>35999</v>
      </c>
      <c r="B20136" t="s">
        <v>36000</v>
      </c>
    </row>
    <row r="20137" spans="1:2" x14ac:dyDescent="0.25">
      <c r="A20137" t="s">
        <v>36001</v>
      </c>
      <c r="B20137" t="s">
        <v>36002</v>
      </c>
    </row>
    <row r="20138" spans="1:2" x14ac:dyDescent="0.25">
      <c r="A20138" t="s">
        <v>36003</v>
      </c>
      <c r="B20138" t="s">
        <v>9503</v>
      </c>
    </row>
    <row r="20139" spans="1:2" x14ac:dyDescent="0.25">
      <c r="A20139" t="s">
        <v>36004</v>
      </c>
      <c r="B20139" t="s">
        <v>19928</v>
      </c>
    </row>
    <row r="20140" spans="1:2" x14ac:dyDescent="0.25">
      <c r="A20140" t="s">
        <v>36005</v>
      </c>
      <c r="B20140" t="s">
        <v>36006</v>
      </c>
    </row>
    <row r="20141" spans="1:2" x14ac:dyDescent="0.25">
      <c r="A20141" t="s">
        <v>36007</v>
      </c>
      <c r="B20141" t="s">
        <v>36008</v>
      </c>
    </row>
    <row r="20142" spans="1:2" x14ac:dyDescent="0.25">
      <c r="A20142" t="s">
        <v>36009</v>
      </c>
      <c r="B20142" t="s">
        <v>36010</v>
      </c>
    </row>
    <row r="20143" spans="1:2" x14ac:dyDescent="0.25">
      <c r="A20143" t="s">
        <v>36011</v>
      </c>
      <c r="B20143" t="s">
        <v>10013</v>
      </c>
    </row>
    <row r="20144" spans="1:2" x14ac:dyDescent="0.25">
      <c r="A20144" t="s">
        <v>36012</v>
      </c>
      <c r="B20144" t="s">
        <v>36013</v>
      </c>
    </row>
    <row r="20145" spans="1:2" x14ac:dyDescent="0.25">
      <c r="A20145" t="s">
        <v>36014</v>
      </c>
      <c r="B20145" t="s">
        <v>36015</v>
      </c>
    </row>
    <row r="20146" spans="1:2" x14ac:dyDescent="0.25">
      <c r="A20146" t="s">
        <v>36016</v>
      </c>
      <c r="B20146" t="s">
        <v>36017</v>
      </c>
    </row>
    <row r="20147" spans="1:2" x14ac:dyDescent="0.25">
      <c r="A20147" t="s">
        <v>36018</v>
      </c>
      <c r="B20147" t="s">
        <v>36019</v>
      </c>
    </row>
    <row r="20148" spans="1:2" x14ac:dyDescent="0.25">
      <c r="A20148" t="s">
        <v>36020</v>
      </c>
      <c r="B20148" t="s">
        <v>36021</v>
      </c>
    </row>
    <row r="20149" spans="1:2" x14ac:dyDescent="0.25">
      <c r="A20149" t="s">
        <v>36022</v>
      </c>
      <c r="B20149" t="s">
        <v>2992</v>
      </c>
    </row>
    <row r="20150" spans="1:2" x14ac:dyDescent="0.25">
      <c r="A20150" t="s">
        <v>36023</v>
      </c>
      <c r="B20150" t="s">
        <v>31867</v>
      </c>
    </row>
    <row r="20151" spans="1:2" x14ac:dyDescent="0.25">
      <c r="A20151" t="s">
        <v>36024</v>
      </c>
      <c r="B20151" t="s">
        <v>36025</v>
      </c>
    </row>
    <row r="20152" spans="1:2" x14ac:dyDescent="0.25">
      <c r="A20152" t="s">
        <v>36026</v>
      </c>
      <c r="B20152" t="s">
        <v>36027</v>
      </c>
    </row>
    <row r="20153" spans="1:2" x14ac:dyDescent="0.25">
      <c r="A20153" t="s">
        <v>36028</v>
      </c>
      <c r="B20153" t="s">
        <v>36029</v>
      </c>
    </row>
    <row r="20154" spans="1:2" x14ac:dyDescent="0.25">
      <c r="A20154" t="s">
        <v>36030</v>
      </c>
      <c r="B20154" t="s">
        <v>36031</v>
      </c>
    </row>
    <row r="20155" spans="1:2" x14ac:dyDescent="0.25">
      <c r="A20155" t="s">
        <v>36032</v>
      </c>
      <c r="B20155" t="s">
        <v>36033</v>
      </c>
    </row>
    <row r="20156" spans="1:2" x14ac:dyDescent="0.25">
      <c r="A20156" t="s">
        <v>36034</v>
      </c>
      <c r="B20156" t="s">
        <v>36035</v>
      </c>
    </row>
    <row r="20157" spans="1:2" x14ac:dyDescent="0.25">
      <c r="A20157" t="s">
        <v>36036</v>
      </c>
      <c r="B20157" t="s">
        <v>36037</v>
      </c>
    </row>
    <row r="20158" spans="1:2" x14ac:dyDescent="0.25">
      <c r="A20158" t="s">
        <v>36038</v>
      </c>
      <c r="B20158" t="s">
        <v>36039</v>
      </c>
    </row>
    <row r="20159" spans="1:2" x14ac:dyDescent="0.25">
      <c r="A20159" t="s">
        <v>36040</v>
      </c>
      <c r="B20159" t="s">
        <v>36041</v>
      </c>
    </row>
    <row r="20160" spans="1:2" x14ac:dyDescent="0.25">
      <c r="A20160" t="s">
        <v>36042</v>
      </c>
      <c r="B20160" t="s">
        <v>36043</v>
      </c>
    </row>
    <row r="20161" spans="1:2" x14ac:dyDescent="0.25">
      <c r="A20161" t="s">
        <v>36044</v>
      </c>
      <c r="B20161" t="s">
        <v>36045</v>
      </c>
    </row>
    <row r="20162" spans="1:2" x14ac:dyDescent="0.25">
      <c r="A20162" t="s">
        <v>36046</v>
      </c>
      <c r="B20162" t="s">
        <v>36047</v>
      </c>
    </row>
    <row r="20163" spans="1:2" x14ac:dyDescent="0.25">
      <c r="A20163" t="s">
        <v>36048</v>
      </c>
      <c r="B20163" t="s">
        <v>2469</v>
      </c>
    </row>
    <row r="20164" spans="1:2" x14ac:dyDescent="0.25">
      <c r="A20164" t="s">
        <v>36049</v>
      </c>
      <c r="B20164" t="s">
        <v>2469</v>
      </c>
    </row>
    <row r="20165" spans="1:2" x14ac:dyDescent="0.25">
      <c r="A20165" t="s">
        <v>36050</v>
      </c>
      <c r="B20165" t="s">
        <v>35891</v>
      </c>
    </row>
    <row r="20166" spans="1:2" x14ac:dyDescent="0.25">
      <c r="A20166" t="s">
        <v>36051</v>
      </c>
      <c r="B20166" t="s">
        <v>2292</v>
      </c>
    </row>
    <row r="20167" spans="1:2" x14ac:dyDescent="0.25">
      <c r="A20167" t="s">
        <v>36052</v>
      </c>
      <c r="B20167" t="s">
        <v>36053</v>
      </c>
    </row>
    <row r="20168" spans="1:2" x14ac:dyDescent="0.25">
      <c r="A20168" t="s">
        <v>36054</v>
      </c>
      <c r="B20168" t="s">
        <v>33491</v>
      </c>
    </row>
    <row r="20169" spans="1:2" x14ac:dyDescent="0.25">
      <c r="A20169" t="s">
        <v>36055</v>
      </c>
      <c r="B20169" t="s">
        <v>8989</v>
      </c>
    </row>
    <row r="20170" spans="1:2" x14ac:dyDescent="0.25">
      <c r="A20170" t="s">
        <v>36056</v>
      </c>
      <c r="B20170" t="s">
        <v>36057</v>
      </c>
    </row>
    <row r="20171" spans="1:2" x14ac:dyDescent="0.25">
      <c r="A20171" t="s">
        <v>36058</v>
      </c>
      <c r="B20171" t="s">
        <v>36059</v>
      </c>
    </row>
    <row r="20172" spans="1:2" x14ac:dyDescent="0.25">
      <c r="A20172" t="s">
        <v>36060</v>
      </c>
      <c r="B20172" t="s">
        <v>15897</v>
      </c>
    </row>
    <row r="20173" spans="1:2" x14ac:dyDescent="0.25">
      <c r="A20173" t="s">
        <v>36061</v>
      </c>
      <c r="B20173" t="s">
        <v>36062</v>
      </c>
    </row>
    <row r="20174" spans="1:2" x14ac:dyDescent="0.25">
      <c r="A20174" t="s">
        <v>36063</v>
      </c>
      <c r="B20174" t="s">
        <v>36064</v>
      </c>
    </row>
    <row r="20175" spans="1:2" x14ac:dyDescent="0.25">
      <c r="A20175" t="s">
        <v>36065</v>
      </c>
      <c r="B20175" t="s">
        <v>36064</v>
      </c>
    </row>
    <row r="20176" spans="1:2" x14ac:dyDescent="0.25">
      <c r="A20176" t="s">
        <v>36066</v>
      </c>
      <c r="B20176" t="s">
        <v>36067</v>
      </c>
    </row>
    <row r="20177" spans="1:2" x14ac:dyDescent="0.25">
      <c r="A20177" t="s">
        <v>36068</v>
      </c>
      <c r="B20177" t="s">
        <v>36069</v>
      </c>
    </row>
    <row r="20178" spans="1:2" x14ac:dyDescent="0.25">
      <c r="A20178" t="s">
        <v>36070</v>
      </c>
      <c r="B20178" t="s">
        <v>36071</v>
      </c>
    </row>
    <row r="20179" spans="1:2" x14ac:dyDescent="0.25">
      <c r="A20179" t="s">
        <v>36072</v>
      </c>
      <c r="B20179" t="s">
        <v>36073</v>
      </c>
    </row>
    <row r="20180" spans="1:2" x14ac:dyDescent="0.25">
      <c r="A20180" t="s">
        <v>36074</v>
      </c>
      <c r="B20180" t="s">
        <v>5801</v>
      </c>
    </row>
    <row r="20181" spans="1:2" x14ac:dyDescent="0.25">
      <c r="A20181" t="s">
        <v>36075</v>
      </c>
      <c r="B20181" t="s">
        <v>7680</v>
      </c>
    </row>
    <row r="20182" spans="1:2" x14ac:dyDescent="0.25">
      <c r="A20182" t="s">
        <v>36076</v>
      </c>
      <c r="B20182" t="s">
        <v>36077</v>
      </c>
    </row>
    <row r="20183" spans="1:2" x14ac:dyDescent="0.25">
      <c r="A20183" t="s">
        <v>36078</v>
      </c>
      <c r="B20183" t="s">
        <v>36079</v>
      </c>
    </row>
    <row r="20184" spans="1:2" x14ac:dyDescent="0.25">
      <c r="A20184" t="s">
        <v>36080</v>
      </c>
      <c r="B20184" t="s">
        <v>36081</v>
      </c>
    </row>
    <row r="20185" spans="1:2" x14ac:dyDescent="0.25">
      <c r="A20185" t="s">
        <v>36082</v>
      </c>
      <c r="B20185" t="s">
        <v>13154</v>
      </c>
    </row>
    <row r="20186" spans="1:2" x14ac:dyDescent="0.25">
      <c r="A20186" t="s">
        <v>36083</v>
      </c>
      <c r="B20186" t="s">
        <v>13154</v>
      </c>
    </row>
    <row r="20187" spans="1:2" x14ac:dyDescent="0.25">
      <c r="A20187" t="s">
        <v>36084</v>
      </c>
      <c r="B20187" t="s">
        <v>2626</v>
      </c>
    </row>
    <row r="20188" spans="1:2" x14ac:dyDescent="0.25">
      <c r="A20188" t="s">
        <v>36085</v>
      </c>
      <c r="B20188" t="s">
        <v>2378</v>
      </c>
    </row>
    <row r="20189" spans="1:2" x14ac:dyDescent="0.25">
      <c r="A20189" t="s">
        <v>36086</v>
      </c>
      <c r="B20189" t="s">
        <v>36087</v>
      </c>
    </row>
    <row r="20190" spans="1:2" x14ac:dyDescent="0.25">
      <c r="A20190" t="s">
        <v>36088</v>
      </c>
      <c r="B20190" t="s">
        <v>36089</v>
      </c>
    </row>
    <row r="20191" spans="1:2" x14ac:dyDescent="0.25">
      <c r="A20191" t="s">
        <v>36090</v>
      </c>
      <c r="B20191" t="s">
        <v>36087</v>
      </c>
    </row>
    <row r="20192" spans="1:2" x14ac:dyDescent="0.25">
      <c r="A20192" t="s">
        <v>36091</v>
      </c>
      <c r="B20192" t="s">
        <v>2896</v>
      </c>
    </row>
    <row r="20193" spans="1:2" x14ac:dyDescent="0.25">
      <c r="A20193" t="s">
        <v>40645</v>
      </c>
      <c r="B20193" t="s">
        <v>40646</v>
      </c>
    </row>
    <row r="20194" spans="1:2" x14ac:dyDescent="0.25">
      <c r="A20194" t="s">
        <v>36092</v>
      </c>
      <c r="B20194" t="s">
        <v>36093</v>
      </c>
    </row>
    <row r="20195" spans="1:2" x14ac:dyDescent="0.25">
      <c r="A20195" t="s">
        <v>36094</v>
      </c>
      <c r="B20195" t="s">
        <v>36095</v>
      </c>
    </row>
    <row r="20196" spans="1:2" x14ac:dyDescent="0.25">
      <c r="A20196" t="s">
        <v>36096</v>
      </c>
      <c r="B20196" t="s">
        <v>2994</v>
      </c>
    </row>
    <row r="20197" spans="1:2" x14ac:dyDescent="0.25">
      <c r="A20197" t="s">
        <v>36097</v>
      </c>
      <c r="B20197" t="s">
        <v>36098</v>
      </c>
    </row>
    <row r="20198" spans="1:2" x14ac:dyDescent="0.25">
      <c r="A20198" t="s">
        <v>36099</v>
      </c>
      <c r="B20198" t="s">
        <v>2647</v>
      </c>
    </row>
    <row r="20199" spans="1:2" x14ac:dyDescent="0.25">
      <c r="A20199" t="s">
        <v>36100</v>
      </c>
      <c r="B20199" t="s">
        <v>36101</v>
      </c>
    </row>
    <row r="20200" spans="1:2" x14ac:dyDescent="0.25">
      <c r="A20200" t="s">
        <v>36102</v>
      </c>
      <c r="B20200" t="s">
        <v>36103</v>
      </c>
    </row>
    <row r="20201" spans="1:2" x14ac:dyDescent="0.25">
      <c r="A20201" t="s">
        <v>36104</v>
      </c>
      <c r="B20201" t="s">
        <v>2275</v>
      </c>
    </row>
    <row r="20202" spans="1:2" x14ac:dyDescent="0.25">
      <c r="A20202" t="s">
        <v>36105</v>
      </c>
      <c r="B20202" t="s">
        <v>36106</v>
      </c>
    </row>
    <row r="20203" spans="1:2" x14ac:dyDescent="0.25">
      <c r="A20203" t="s">
        <v>36107</v>
      </c>
      <c r="B20203" t="s">
        <v>36108</v>
      </c>
    </row>
    <row r="20204" spans="1:2" x14ac:dyDescent="0.25">
      <c r="A20204" t="s">
        <v>36109</v>
      </c>
      <c r="B20204" t="s">
        <v>36110</v>
      </c>
    </row>
    <row r="20205" spans="1:2" x14ac:dyDescent="0.25">
      <c r="A20205" t="s">
        <v>36111</v>
      </c>
      <c r="B20205" t="s">
        <v>36112</v>
      </c>
    </row>
    <row r="20206" spans="1:2" x14ac:dyDescent="0.25">
      <c r="A20206" t="s">
        <v>36113</v>
      </c>
      <c r="B20206" t="s">
        <v>36114</v>
      </c>
    </row>
    <row r="20207" spans="1:2" x14ac:dyDescent="0.25">
      <c r="A20207" t="s">
        <v>36115</v>
      </c>
      <c r="B20207" t="s">
        <v>23745</v>
      </c>
    </row>
    <row r="20208" spans="1:2" x14ac:dyDescent="0.25">
      <c r="A20208" t="s">
        <v>36116</v>
      </c>
      <c r="B20208" t="s">
        <v>36117</v>
      </c>
    </row>
    <row r="20209" spans="1:2" x14ac:dyDescent="0.25">
      <c r="A20209" t="s">
        <v>36118</v>
      </c>
      <c r="B20209" t="s">
        <v>23745</v>
      </c>
    </row>
    <row r="20210" spans="1:2" x14ac:dyDescent="0.25">
      <c r="A20210" t="s">
        <v>36119</v>
      </c>
      <c r="B20210" t="s">
        <v>9634</v>
      </c>
    </row>
    <row r="20211" spans="1:2" x14ac:dyDescent="0.25">
      <c r="A20211" t="s">
        <v>36120</v>
      </c>
      <c r="B20211" t="s">
        <v>36121</v>
      </c>
    </row>
    <row r="20212" spans="1:2" x14ac:dyDescent="0.25">
      <c r="A20212" t="s">
        <v>36122</v>
      </c>
      <c r="B20212" t="s">
        <v>13533</v>
      </c>
    </row>
    <row r="20213" spans="1:2" x14ac:dyDescent="0.25">
      <c r="A20213" t="s">
        <v>36123</v>
      </c>
      <c r="B20213" t="s">
        <v>36124</v>
      </c>
    </row>
    <row r="20214" spans="1:2" x14ac:dyDescent="0.25">
      <c r="A20214" t="s">
        <v>36125</v>
      </c>
      <c r="B20214" t="s">
        <v>36126</v>
      </c>
    </row>
    <row r="20215" spans="1:2" x14ac:dyDescent="0.25">
      <c r="A20215" t="s">
        <v>36127</v>
      </c>
      <c r="B20215" t="s">
        <v>36128</v>
      </c>
    </row>
    <row r="20216" spans="1:2" x14ac:dyDescent="0.25">
      <c r="A20216" t="s">
        <v>36129</v>
      </c>
      <c r="B20216" t="s">
        <v>36130</v>
      </c>
    </row>
    <row r="20217" spans="1:2" x14ac:dyDescent="0.25">
      <c r="A20217" t="s">
        <v>36131</v>
      </c>
      <c r="B20217" t="s">
        <v>36132</v>
      </c>
    </row>
    <row r="20218" spans="1:2" x14ac:dyDescent="0.25">
      <c r="A20218" t="s">
        <v>36133</v>
      </c>
      <c r="B20218" t="s">
        <v>36134</v>
      </c>
    </row>
    <row r="20219" spans="1:2" x14ac:dyDescent="0.25">
      <c r="A20219" t="s">
        <v>36135</v>
      </c>
      <c r="B20219" t="s">
        <v>2300</v>
      </c>
    </row>
    <row r="20220" spans="1:2" x14ac:dyDescent="0.25">
      <c r="A20220" t="s">
        <v>36136</v>
      </c>
      <c r="B20220" t="s">
        <v>36137</v>
      </c>
    </row>
    <row r="20221" spans="1:2" x14ac:dyDescent="0.25">
      <c r="A20221" t="s">
        <v>36138</v>
      </c>
      <c r="B20221" t="s">
        <v>36139</v>
      </c>
    </row>
    <row r="20222" spans="1:2" x14ac:dyDescent="0.25">
      <c r="A20222" t="s">
        <v>36140</v>
      </c>
      <c r="B20222" t="s">
        <v>36141</v>
      </c>
    </row>
    <row r="20223" spans="1:2" x14ac:dyDescent="0.25">
      <c r="A20223" t="s">
        <v>36142</v>
      </c>
      <c r="B20223" t="s">
        <v>36143</v>
      </c>
    </row>
    <row r="20224" spans="1:2" x14ac:dyDescent="0.25">
      <c r="A20224" t="s">
        <v>36144</v>
      </c>
      <c r="B20224" t="s">
        <v>36145</v>
      </c>
    </row>
    <row r="20225" spans="1:2" x14ac:dyDescent="0.25">
      <c r="A20225" t="s">
        <v>36146</v>
      </c>
      <c r="B20225" t="s">
        <v>12297</v>
      </c>
    </row>
    <row r="20226" spans="1:2" x14ac:dyDescent="0.25">
      <c r="A20226" t="s">
        <v>36147</v>
      </c>
      <c r="B20226" t="s">
        <v>2308</v>
      </c>
    </row>
    <row r="20227" spans="1:2" x14ac:dyDescent="0.25">
      <c r="A20227" t="s">
        <v>36148</v>
      </c>
      <c r="B20227" t="s">
        <v>5325</v>
      </c>
    </row>
    <row r="20228" spans="1:2" x14ac:dyDescent="0.25">
      <c r="A20228" t="s">
        <v>36149</v>
      </c>
      <c r="B20228" t="s">
        <v>36150</v>
      </c>
    </row>
    <row r="20229" spans="1:2" x14ac:dyDescent="0.25">
      <c r="A20229" t="s">
        <v>36151</v>
      </c>
      <c r="B20229" t="s">
        <v>36152</v>
      </c>
    </row>
    <row r="20230" spans="1:2" x14ac:dyDescent="0.25">
      <c r="A20230" t="s">
        <v>36153</v>
      </c>
      <c r="B20230" t="s">
        <v>36154</v>
      </c>
    </row>
    <row r="20231" spans="1:2" x14ac:dyDescent="0.25">
      <c r="A20231" t="s">
        <v>36155</v>
      </c>
      <c r="B20231" t="s">
        <v>2273</v>
      </c>
    </row>
    <row r="20232" spans="1:2" x14ac:dyDescent="0.25">
      <c r="A20232" t="s">
        <v>36156</v>
      </c>
      <c r="B20232" t="s">
        <v>36157</v>
      </c>
    </row>
    <row r="20233" spans="1:2" x14ac:dyDescent="0.25">
      <c r="A20233" t="s">
        <v>36158</v>
      </c>
      <c r="B20233" t="s">
        <v>36159</v>
      </c>
    </row>
    <row r="20234" spans="1:2" x14ac:dyDescent="0.25">
      <c r="A20234" t="s">
        <v>36160</v>
      </c>
      <c r="B20234" t="s">
        <v>36161</v>
      </c>
    </row>
    <row r="20235" spans="1:2" x14ac:dyDescent="0.25">
      <c r="A20235" t="s">
        <v>36162</v>
      </c>
      <c r="B20235" t="s">
        <v>36163</v>
      </c>
    </row>
    <row r="20236" spans="1:2" x14ac:dyDescent="0.25">
      <c r="A20236" t="s">
        <v>36164</v>
      </c>
      <c r="B20236" t="s">
        <v>36165</v>
      </c>
    </row>
    <row r="20237" spans="1:2" x14ac:dyDescent="0.25">
      <c r="A20237" t="s">
        <v>36166</v>
      </c>
      <c r="B20237" t="s">
        <v>13161</v>
      </c>
    </row>
    <row r="20238" spans="1:2" x14ac:dyDescent="0.25">
      <c r="A20238" t="s">
        <v>36167</v>
      </c>
      <c r="B20238" t="s">
        <v>36168</v>
      </c>
    </row>
    <row r="20239" spans="1:2" x14ac:dyDescent="0.25">
      <c r="A20239" t="s">
        <v>36169</v>
      </c>
      <c r="B20239" t="s">
        <v>36170</v>
      </c>
    </row>
    <row r="20240" spans="1:2" x14ac:dyDescent="0.25">
      <c r="A20240" t="s">
        <v>36171</v>
      </c>
      <c r="B20240" t="s">
        <v>36172</v>
      </c>
    </row>
    <row r="20241" spans="1:2" x14ac:dyDescent="0.25">
      <c r="A20241" t="s">
        <v>36173</v>
      </c>
      <c r="B20241" t="s">
        <v>36174</v>
      </c>
    </row>
    <row r="20242" spans="1:2" x14ac:dyDescent="0.25">
      <c r="A20242" t="s">
        <v>36175</v>
      </c>
      <c r="B20242" t="s">
        <v>36176</v>
      </c>
    </row>
    <row r="20243" spans="1:2" x14ac:dyDescent="0.25">
      <c r="A20243" t="s">
        <v>36177</v>
      </c>
      <c r="B20243" t="s">
        <v>36178</v>
      </c>
    </row>
    <row r="20244" spans="1:2" x14ac:dyDescent="0.25">
      <c r="A20244" t="s">
        <v>36179</v>
      </c>
      <c r="B20244" t="s">
        <v>36180</v>
      </c>
    </row>
    <row r="20245" spans="1:2" x14ac:dyDescent="0.25">
      <c r="A20245" t="s">
        <v>36181</v>
      </c>
      <c r="B20245" t="s">
        <v>36182</v>
      </c>
    </row>
    <row r="20246" spans="1:2" x14ac:dyDescent="0.25">
      <c r="A20246" t="s">
        <v>36183</v>
      </c>
      <c r="B20246" t="s">
        <v>2280</v>
      </c>
    </row>
    <row r="20247" spans="1:2" x14ac:dyDescent="0.25">
      <c r="A20247" t="s">
        <v>36184</v>
      </c>
      <c r="B20247" t="s">
        <v>2459</v>
      </c>
    </row>
    <row r="20248" spans="1:2" x14ac:dyDescent="0.25">
      <c r="A20248" t="s">
        <v>36185</v>
      </c>
      <c r="B20248" t="s">
        <v>36186</v>
      </c>
    </row>
    <row r="20249" spans="1:2" x14ac:dyDescent="0.25">
      <c r="A20249" t="s">
        <v>40647</v>
      </c>
      <c r="B20249" t="s">
        <v>13756</v>
      </c>
    </row>
    <row r="20250" spans="1:2" x14ac:dyDescent="0.25">
      <c r="A20250" t="s">
        <v>36187</v>
      </c>
      <c r="B20250" t="s">
        <v>27824</v>
      </c>
    </row>
    <row r="20251" spans="1:2" x14ac:dyDescent="0.25">
      <c r="A20251" t="s">
        <v>36188</v>
      </c>
      <c r="B20251" t="s">
        <v>33869</v>
      </c>
    </row>
    <row r="20252" spans="1:2" x14ac:dyDescent="0.25">
      <c r="A20252" t="s">
        <v>36189</v>
      </c>
      <c r="B20252" t="s">
        <v>24950</v>
      </c>
    </row>
    <row r="20253" spans="1:2" x14ac:dyDescent="0.25">
      <c r="A20253" t="s">
        <v>36190</v>
      </c>
      <c r="B20253" t="s">
        <v>2783</v>
      </c>
    </row>
    <row r="20254" spans="1:2" x14ac:dyDescent="0.25">
      <c r="A20254" t="s">
        <v>36191</v>
      </c>
      <c r="B20254" t="s">
        <v>14882</v>
      </c>
    </row>
    <row r="20255" spans="1:2" x14ac:dyDescent="0.25">
      <c r="A20255" t="s">
        <v>36192</v>
      </c>
      <c r="B20255" t="s">
        <v>35527</v>
      </c>
    </row>
    <row r="20256" spans="1:2" x14ac:dyDescent="0.25">
      <c r="A20256" t="s">
        <v>36193</v>
      </c>
      <c r="B20256" t="s">
        <v>36194</v>
      </c>
    </row>
    <row r="20257" spans="1:2" x14ac:dyDescent="0.25">
      <c r="A20257" t="s">
        <v>36195</v>
      </c>
      <c r="B20257" t="s">
        <v>36196</v>
      </c>
    </row>
    <row r="20258" spans="1:2" x14ac:dyDescent="0.25">
      <c r="A20258" t="s">
        <v>36197</v>
      </c>
      <c r="B20258" t="s">
        <v>3299</v>
      </c>
    </row>
    <row r="20259" spans="1:2" x14ac:dyDescent="0.25">
      <c r="A20259" t="s">
        <v>36198</v>
      </c>
      <c r="B20259" t="s">
        <v>11913</v>
      </c>
    </row>
    <row r="20260" spans="1:2" x14ac:dyDescent="0.25">
      <c r="A20260" t="s">
        <v>36199</v>
      </c>
      <c r="B20260" t="s">
        <v>36200</v>
      </c>
    </row>
    <row r="20261" spans="1:2" x14ac:dyDescent="0.25">
      <c r="A20261" t="s">
        <v>36201</v>
      </c>
      <c r="B20261" t="s">
        <v>36202</v>
      </c>
    </row>
    <row r="20262" spans="1:2" x14ac:dyDescent="0.25">
      <c r="A20262" t="s">
        <v>36203</v>
      </c>
      <c r="B20262" t="s">
        <v>19139</v>
      </c>
    </row>
    <row r="20263" spans="1:2" x14ac:dyDescent="0.25">
      <c r="A20263" t="s">
        <v>36466</v>
      </c>
      <c r="B20263" t="s">
        <v>36467</v>
      </c>
    </row>
    <row r="20264" spans="1:2" x14ac:dyDescent="0.25">
      <c r="A20264" t="s">
        <v>36468</v>
      </c>
      <c r="B20264" t="s">
        <v>36469</v>
      </c>
    </row>
    <row r="20265" spans="1:2" x14ac:dyDescent="0.25">
      <c r="A20265" t="s">
        <v>36470</v>
      </c>
      <c r="B20265" t="s">
        <v>36471</v>
      </c>
    </row>
    <row r="20266" spans="1:2" x14ac:dyDescent="0.25">
      <c r="A20266" t="s">
        <v>36472</v>
      </c>
      <c r="B20266" t="s">
        <v>36473</v>
      </c>
    </row>
    <row r="20267" spans="1:2" x14ac:dyDescent="0.25">
      <c r="A20267" t="s">
        <v>36474</v>
      </c>
      <c r="B20267" t="s">
        <v>36475</v>
      </c>
    </row>
    <row r="20268" spans="1:2" x14ac:dyDescent="0.25">
      <c r="A20268" t="s">
        <v>36209</v>
      </c>
      <c r="B20268" t="s">
        <v>27519</v>
      </c>
    </row>
    <row r="20269" spans="1:2" x14ac:dyDescent="0.25">
      <c r="A20269" t="s">
        <v>36210</v>
      </c>
      <c r="B20269" t="s">
        <v>27519</v>
      </c>
    </row>
    <row r="20270" spans="1:2" x14ac:dyDescent="0.25">
      <c r="A20270" t="s">
        <v>36211</v>
      </c>
      <c r="B20270" t="s">
        <v>5858</v>
      </c>
    </row>
    <row r="20271" spans="1:2" x14ac:dyDescent="0.25">
      <c r="A20271" t="s">
        <v>36212</v>
      </c>
      <c r="B20271" t="s">
        <v>31442</v>
      </c>
    </row>
    <row r="20272" spans="1:2" x14ac:dyDescent="0.25">
      <c r="A20272" t="s">
        <v>36213</v>
      </c>
      <c r="B20272" t="s">
        <v>33392</v>
      </c>
    </row>
    <row r="20273" spans="1:2" x14ac:dyDescent="0.25">
      <c r="A20273" t="s">
        <v>36214</v>
      </c>
      <c r="B20273" t="s">
        <v>36215</v>
      </c>
    </row>
    <row r="20274" spans="1:2" x14ac:dyDescent="0.25">
      <c r="A20274" t="s">
        <v>36216</v>
      </c>
      <c r="B20274" t="s">
        <v>36217</v>
      </c>
    </row>
    <row r="20275" spans="1:2" x14ac:dyDescent="0.25">
      <c r="A20275" t="s">
        <v>36218</v>
      </c>
      <c r="B20275" t="s">
        <v>2882</v>
      </c>
    </row>
    <row r="20276" spans="1:2" x14ac:dyDescent="0.25">
      <c r="A20276" t="s">
        <v>36219</v>
      </c>
      <c r="B20276" t="s">
        <v>36220</v>
      </c>
    </row>
    <row r="20277" spans="1:2" x14ac:dyDescent="0.25">
      <c r="A20277" t="s">
        <v>36221</v>
      </c>
      <c r="B20277" t="s">
        <v>19043</v>
      </c>
    </row>
    <row r="20278" spans="1:2" x14ac:dyDescent="0.25">
      <c r="A20278" t="s">
        <v>36222</v>
      </c>
      <c r="B20278" t="s">
        <v>2475</v>
      </c>
    </row>
    <row r="20279" spans="1:2" x14ac:dyDescent="0.25">
      <c r="A20279" t="s">
        <v>36223</v>
      </c>
      <c r="B20279" t="s">
        <v>36224</v>
      </c>
    </row>
    <row r="20280" spans="1:2" x14ac:dyDescent="0.25">
      <c r="A20280" t="s">
        <v>36225</v>
      </c>
      <c r="B20280" t="s">
        <v>2977</v>
      </c>
    </row>
    <row r="20281" spans="1:2" x14ac:dyDescent="0.25">
      <c r="A20281" t="s">
        <v>36226</v>
      </c>
      <c r="B20281" t="s">
        <v>31879</v>
      </c>
    </row>
    <row r="20282" spans="1:2" x14ac:dyDescent="0.25">
      <c r="A20282" t="s">
        <v>36227</v>
      </c>
      <c r="B20282" t="s">
        <v>36228</v>
      </c>
    </row>
    <row r="20283" spans="1:2" x14ac:dyDescent="0.25">
      <c r="A20283" t="s">
        <v>36229</v>
      </c>
      <c r="B20283" t="s">
        <v>36230</v>
      </c>
    </row>
    <row r="20284" spans="1:2" x14ac:dyDescent="0.25">
      <c r="A20284" t="s">
        <v>36231</v>
      </c>
      <c r="B20284" t="s">
        <v>21610</v>
      </c>
    </row>
    <row r="20285" spans="1:2" x14ac:dyDescent="0.25">
      <c r="A20285" t="s">
        <v>36232</v>
      </c>
      <c r="B20285" t="s">
        <v>13183</v>
      </c>
    </row>
    <row r="20286" spans="1:2" x14ac:dyDescent="0.25">
      <c r="A20286" t="s">
        <v>36233</v>
      </c>
      <c r="B20286" t="s">
        <v>40648</v>
      </c>
    </row>
    <row r="20287" spans="1:2" x14ac:dyDescent="0.25">
      <c r="A20287" t="s">
        <v>36234</v>
      </c>
      <c r="B20287" t="s">
        <v>36235</v>
      </c>
    </row>
    <row r="20288" spans="1:2" x14ac:dyDescent="0.25">
      <c r="A20288" t="s">
        <v>36236</v>
      </c>
      <c r="B20288" t="s">
        <v>20180</v>
      </c>
    </row>
    <row r="20289" spans="1:2" x14ac:dyDescent="0.25">
      <c r="A20289" t="s">
        <v>36237</v>
      </c>
      <c r="B20289" t="s">
        <v>36238</v>
      </c>
    </row>
    <row r="20290" spans="1:2" x14ac:dyDescent="0.25">
      <c r="A20290" t="s">
        <v>36239</v>
      </c>
      <c r="B20290" t="s">
        <v>36240</v>
      </c>
    </row>
    <row r="20291" spans="1:2" x14ac:dyDescent="0.25">
      <c r="A20291" t="s">
        <v>36241</v>
      </c>
      <c r="B20291" t="s">
        <v>5535</v>
      </c>
    </row>
    <row r="20292" spans="1:2" x14ac:dyDescent="0.25">
      <c r="A20292" t="s">
        <v>36242</v>
      </c>
      <c r="B20292" t="s">
        <v>36243</v>
      </c>
    </row>
    <row r="20293" spans="1:2" x14ac:dyDescent="0.25">
      <c r="A20293" t="s">
        <v>36244</v>
      </c>
      <c r="B20293" t="s">
        <v>40649</v>
      </c>
    </row>
    <row r="20294" spans="1:2" x14ac:dyDescent="0.25">
      <c r="A20294" t="s">
        <v>36245</v>
      </c>
      <c r="B20294" t="s">
        <v>36246</v>
      </c>
    </row>
    <row r="20295" spans="1:2" x14ac:dyDescent="0.25">
      <c r="A20295" t="s">
        <v>36247</v>
      </c>
      <c r="B20295" t="s">
        <v>5190</v>
      </c>
    </row>
    <row r="20296" spans="1:2" x14ac:dyDescent="0.25">
      <c r="A20296" t="s">
        <v>36248</v>
      </c>
      <c r="B20296" t="s">
        <v>36249</v>
      </c>
    </row>
    <row r="20297" spans="1:2" x14ac:dyDescent="0.25">
      <c r="A20297" t="s">
        <v>36250</v>
      </c>
      <c r="B20297" t="s">
        <v>30080</v>
      </c>
    </row>
    <row r="20298" spans="1:2" x14ac:dyDescent="0.25">
      <c r="A20298" t="s">
        <v>36251</v>
      </c>
      <c r="B20298" t="s">
        <v>7547</v>
      </c>
    </row>
    <row r="20299" spans="1:2" x14ac:dyDescent="0.25">
      <c r="A20299" t="s">
        <v>36252</v>
      </c>
      <c r="B20299" t="s">
        <v>9145</v>
      </c>
    </row>
    <row r="20300" spans="1:2" x14ac:dyDescent="0.25">
      <c r="A20300" t="s">
        <v>36253</v>
      </c>
      <c r="B20300" t="s">
        <v>3195</v>
      </c>
    </row>
    <row r="20301" spans="1:2" x14ac:dyDescent="0.25">
      <c r="A20301" t="s">
        <v>36254</v>
      </c>
      <c r="B20301" t="s">
        <v>36255</v>
      </c>
    </row>
    <row r="20302" spans="1:2" x14ac:dyDescent="0.25">
      <c r="A20302" t="s">
        <v>36256</v>
      </c>
      <c r="B20302" t="s">
        <v>36257</v>
      </c>
    </row>
    <row r="20303" spans="1:2" x14ac:dyDescent="0.25">
      <c r="A20303" t="s">
        <v>36258</v>
      </c>
      <c r="B20303" t="s">
        <v>15099</v>
      </c>
    </row>
    <row r="20304" spans="1:2" x14ac:dyDescent="0.25">
      <c r="A20304" t="s">
        <v>36259</v>
      </c>
      <c r="B20304" t="s">
        <v>36260</v>
      </c>
    </row>
    <row r="20305" spans="1:2" x14ac:dyDescent="0.25">
      <c r="A20305" t="s">
        <v>36261</v>
      </c>
      <c r="B20305" t="s">
        <v>36262</v>
      </c>
    </row>
    <row r="20306" spans="1:2" x14ac:dyDescent="0.25">
      <c r="A20306" t="s">
        <v>36263</v>
      </c>
      <c r="B20306" t="s">
        <v>3184</v>
      </c>
    </row>
    <row r="20307" spans="1:2" x14ac:dyDescent="0.25">
      <c r="A20307" t="s">
        <v>36264</v>
      </c>
      <c r="B20307" t="s">
        <v>20619</v>
      </c>
    </row>
    <row r="20308" spans="1:2" x14ac:dyDescent="0.25">
      <c r="A20308" t="s">
        <v>36265</v>
      </c>
      <c r="B20308" t="s">
        <v>36266</v>
      </c>
    </row>
    <row r="20309" spans="1:2" x14ac:dyDescent="0.25">
      <c r="A20309" t="s">
        <v>36267</v>
      </c>
      <c r="B20309" t="s">
        <v>36268</v>
      </c>
    </row>
    <row r="20310" spans="1:2" x14ac:dyDescent="0.25">
      <c r="A20310" t="s">
        <v>36269</v>
      </c>
      <c r="B20310" t="s">
        <v>36270</v>
      </c>
    </row>
    <row r="20311" spans="1:2" x14ac:dyDescent="0.25">
      <c r="A20311" t="s">
        <v>36271</v>
      </c>
      <c r="B20311" t="s">
        <v>36270</v>
      </c>
    </row>
    <row r="20312" spans="1:2" x14ac:dyDescent="0.25">
      <c r="A20312" t="s">
        <v>36272</v>
      </c>
      <c r="B20312" t="s">
        <v>20322</v>
      </c>
    </row>
    <row r="20313" spans="1:2" x14ac:dyDescent="0.25">
      <c r="A20313" t="s">
        <v>36273</v>
      </c>
      <c r="B20313" t="s">
        <v>36274</v>
      </c>
    </row>
    <row r="20314" spans="1:2" x14ac:dyDescent="0.25">
      <c r="A20314" t="s">
        <v>36275</v>
      </c>
      <c r="B20314" t="s">
        <v>5426</v>
      </c>
    </row>
    <row r="20315" spans="1:2" x14ac:dyDescent="0.25">
      <c r="A20315" t="s">
        <v>40650</v>
      </c>
      <c r="B20315" t="s">
        <v>40651</v>
      </c>
    </row>
    <row r="20316" spans="1:2" x14ac:dyDescent="0.25">
      <c r="A20316" t="s">
        <v>36276</v>
      </c>
      <c r="B20316" t="s">
        <v>36277</v>
      </c>
    </row>
    <row r="20317" spans="1:2" x14ac:dyDescent="0.25">
      <c r="A20317" t="s">
        <v>36278</v>
      </c>
      <c r="B20317" t="s">
        <v>5450</v>
      </c>
    </row>
    <row r="20318" spans="1:2" x14ac:dyDescent="0.25">
      <c r="A20318" t="s">
        <v>36279</v>
      </c>
      <c r="B20318" t="s">
        <v>36280</v>
      </c>
    </row>
    <row r="20319" spans="1:2" x14ac:dyDescent="0.25">
      <c r="A20319" t="s">
        <v>36281</v>
      </c>
      <c r="B20319" t="s">
        <v>17179</v>
      </c>
    </row>
    <row r="20320" spans="1:2" x14ac:dyDescent="0.25">
      <c r="A20320" t="s">
        <v>36282</v>
      </c>
      <c r="B20320" t="s">
        <v>36283</v>
      </c>
    </row>
    <row r="20321" spans="1:2" x14ac:dyDescent="0.25">
      <c r="A20321" t="s">
        <v>36284</v>
      </c>
      <c r="B20321" t="s">
        <v>36285</v>
      </c>
    </row>
    <row r="20322" spans="1:2" x14ac:dyDescent="0.25">
      <c r="A20322" t="s">
        <v>36286</v>
      </c>
      <c r="B20322" t="s">
        <v>36287</v>
      </c>
    </row>
    <row r="20323" spans="1:2" x14ac:dyDescent="0.25">
      <c r="A20323" t="s">
        <v>36288</v>
      </c>
      <c r="B20323" t="s">
        <v>36289</v>
      </c>
    </row>
    <row r="20324" spans="1:2" x14ac:dyDescent="0.25">
      <c r="A20324" t="s">
        <v>36290</v>
      </c>
      <c r="B20324" t="s">
        <v>36291</v>
      </c>
    </row>
    <row r="20325" spans="1:2" x14ac:dyDescent="0.25">
      <c r="A20325" t="s">
        <v>36292</v>
      </c>
      <c r="B20325" t="s">
        <v>36293</v>
      </c>
    </row>
    <row r="20326" spans="1:2" x14ac:dyDescent="0.25">
      <c r="A20326" t="s">
        <v>36294</v>
      </c>
      <c r="B20326" t="s">
        <v>36295</v>
      </c>
    </row>
    <row r="20327" spans="1:2" x14ac:dyDescent="0.25">
      <c r="A20327" t="s">
        <v>36296</v>
      </c>
      <c r="B20327" t="s">
        <v>3768</v>
      </c>
    </row>
    <row r="20328" spans="1:2" x14ac:dyDescent="0.25">
      <c r="A20328" t="s">
        <v>36297</v>
      </c>
      <c r="B20328" t="s">
        <v>11324</v>
      </c>
    </row>
    <row r="20329" spans="1:2" x14ac:dyDescent="0.25">
      <c r="A20329" t="s">
        <v>36298</v>
      </c>
      <c r="B20329" t="s">
        <v>36299</v>
      </c>
    </row>
    <row r="20330" spans="1:2" x14ac:dyDescent="0.25">
      <c r="A20330" t="s">
        <v>36300</v>
      </c>
      <c r="B20330" t="s">
        <v>36301</v>
      </c>
    </row>
    <row r="20331" spans="1:2" x14ac:dyDescent="0.25">
      <c r="A20331" t="s">
        <v>36302</v>
      </c>
      <c r="B20331" t="s">
        <v>20492</v>
      </c>
    </row>
    <row r="20332" spans="1:2" x14ac:dyDescent="0.25">
      <c r="A20332" t="s">
        <v>36303</v>
      </c>
      <c r="B20332" t="s">
        <v>5352</v>
      </c>
    </row>
    <row r="20333" spans="1:2" x14ac:dyDescent="0.25">
      <c r="A20333" t="s">
        <v>36304</v>
      </c>
      <c r="B20333" t="s">
        <v>5152</v>
      </c>
    </row>
    <row r="20334" spans="1:2" x14ac:dyDescent="0.25">
      <c r="A20334" t="s">
        <v>36305</v>
      </c>
      <c r="B20334" t="s">
        <v>2457</v>
      </c>
    </row>
    <row r="20335" spans="1:2" x14ac:dyDescent="0.25">
      <c r="A20335" t="s">
        <v>36306</v>
      </c>
      <c r="B20335" t="s">
        <v>2457</v>
      </c>
    </row>
    <row r="20336" spans="1:2" x14ac:dyDescent="0.25">
      <c r="A20336" t="s">
        <v>36307</v>
      </c>
      <c r="B20336" t="s">
        <v>36308</v>
      </c>
    </row>
    <row r="20337" spans="1:2" x14ac:dyDescent="0.25">
      <c r="A20337" t="s">
        <v>36309</v>
      </c>
      <c r="B20337" t="s">
        <v>36310</v>
      </c>
    </row>
    <row r="20338" spans="1:2" x14ac:dyDescent="0.25">
      <c r="A20338" t="s">
        <v>36311</v>
      </c>
      <c r="B20338" t="s">
        <v>36312</v>
      </c>
    </row>
    <row r="20339" spans="1:2" x14ac:dyDescent="0.25">
      <c r="A20339" t="s">
        <v>36313</v>
      </c>
      <c r="B20339" t="s">
        <v>27755</v>
      </c>
    </row>
    <row r="20340" spans="1:2" x14ac:dyDescent="0.25">
      <c r="A20340" t="s">
        <v>36314</v>
      </c>
      <c r="B20340" t="s">
        <v>9311</v>
      </c>
    </row>
    <row r="20341" spans="1:2" x14ac:dyDescent="0.25">
      <c r="A20341" t="s">
        <v>36315</v>
      </c>
      <c r="B20341" t="s">
        <v>36316</v>
      </c>
    </row>
    <row r="20342" spans="1:2" x14ac:dyDescent="0.25">
      <c r="A20342" t="s">
        <v>36317</v>
      </c>
      <c r="B20342" t="s">
        <v>36318</v>
      </c>
    </row>
    <row r="20343" spans="1:2" x14ac:dyDescent="0.25">
      <c r="A20343" t="s">
        <v>36319</v>
      </c>
      <c r="B20343" t="s">
        <v>28610</v>
      </c>
    </row>
    <row r="20344" spans="1:2" x14ac:dyDescent="0.25">
      <c r="A20344" t="s">
        <v>36320</v>
      </c>
      <c r="B20344" t="s">
        <v>36321</v>
      </c>
    </row>
    <row r="20345" spans="1:2" x14ac:dyDescent="0.25">
      <c r="A20345" t="s">
        <v>36322</v>
      </c>
      <c r="B20345" t="s">
        <v>36323</v>
      </c>
    </row>
    <row r="20346" spans="1:2" x14ac:dyDescent="0.25">
      <c r="A20346" t="s">
        <v>36324</v>
      </c>
      <c r="B20346" t="s">
        <v>36325</v>
      </c>
    </row>
    <row r="20347" spans="1:2" x14ac:dyDescent="0.25">
      <c r="A20347" t="s">
        <v>36326</v>
      </c>
      <c r="B20347" t="s">
        <v>12022</v>
      </c>
    </row>
    <row r="20348" spans="1:2" x14ac:dyDescent="0.25">
      <c r="A20348" t="s">
        <v>36327</v>
      </c>
      <c r="B20348" t="s">
        <v>36328</v>
      </c>
    </row>
    <row r="20349" spans="1:2" x14ac:dyDescent="0.25">
      <c r="A20349" t="s">
        <v>36329</v>
      </c>
      <c r="B20349" t="s">
        <v>36330</v>
      </c>
    </row>
    <row r="20350" spans="1:2" x14ac:dyDescent="0.25">
      <c r="A20350" t="s">
        <v>36331</v>
      </c>
      <c r="B20350" t="s">
        <v>36332</v>
      </c>
    </row>
    <row r="20351" spans="1:2" x14ac:dyDescent="0.25">
      <c r="A20351" t="s">
        <v>36333</v>
      </c>
      <c r="B20351" t="s">
        <v>36334</v>
      </c>
    </row>
    <row r="20352" spans="1:2" x14ac:dyDescent="0.25">
      <c r="A20352" t="s">
        <v>36335</v>
      </c>
      <c r="B20352" t="s">
        <v>36336</v>
      </c>
    </row>
    <row r="20353" spans="1:2" x14ac:dyDescent="0.25">
      <c r="A20353" t="s">
        <v>36337</v>
      </c>
      <c r="B20353" t="s">
        <v>36338</v>
      </c>
    </row>
    <row r="20354" spans="1:2" x14ac:dyDescent="0.25">
      <c r="A20354" t="s">
        <v>36339</v>
      </c>
      <c r="B20354" t="s">
        <v>36340</v>
      </c>
    </row>
    <row r="20355" spans="1:2" x14ac:dyDescent="0.25">
      <c r="A20355" t="s">
        <v>36341</v>
      </c>
      <c r="B20355" t="s">
        <v>36342</v>
      </c>
    </row>
    <row r="20356" spans="1:2" x14ac:dyDescent="0.25">
      <c r="A20356" t="s">
        <v>36343</v>
      </c>
      <c r="B20356" t="s">
        <v>36344</v>
      </c>
    </row>
    <row r="20357" spans="1:2" x14ac:dyDescent="0.25">
      <c r="A20357" t="s">
        <v>36345</v>
      </c>
      <c r="B20357" t="s">
        <v>36346</v>
      </c>
    </row>
    <row r="20358" spans="1:2" x14ac:dyDescent="0.25">
      <c r="A20358" t="s">
        <v>36347</v>
      </c>
      <c r="B20358" t="s">
        <v>5677</v>
      </c>
    </row>
    <row r="20359" spans="1:2" x14ac:dyDescent="0.25">
      <c r="A20359" t="s">
        <v>36348</v>
      </c>
      <c r="B20359" t="s">
        <v>36349</v>
      </c>
    </row>
    <row r="20360" spans="1:2" x14ac:dyDescent="0.25">
      <c r="A20360" t="s">
        <v>36350</v>
      </c>
      <c r="B20360" t="s">
        <v>2856</v>
      </c>
    </row>
    <row r="20361" spans="1:2" x14ac:dyDescent="0.25">
      <c r="A20361" t="s">
        <v>36351</v>
      </c>
      <c r="B20361" t="s">
        <v>36352</v>
      </c>
    </row>
    <row r="20362" spans="1:2" x14ac:dyDescent="0.25">
      <c r="A20362" t="s">
        <v>36353</v>
      </c>
      <c r="B20362" t="s">
        <v>36354</v>
      </c>
    </row>
    <row r="20363" spans="1:2" x14ac:dyDescent="0.25">
      <c r="A20363" t="s">
        <v>36355</v>
      </c>
      <c r="B20363" t="s">
        <v>36356</v>
      </c>
    </row>
    <row r="20364" spans="1:2" x14ac:dyDescent="0.25">
      <c r="A20364" t="s">
        <v>36357</v>
      </c>
      <c r="B20364" t="s">
        <v>11187</v>
      </c>
    </row>
    <row r="20365" spans="1:2" x14ac:dyDescent="0.25">
      <c r="A20365" t="s">
        <v>36358</v>
      </c>
      <c r="B20365" t="s">
        <v>36359</v>
      </c>
    </row>
    <row r="20366" spans="1:2" x14ac:dyDescent="0.25">
      <c r="A20366" t="s">
        <v>36360</v>
      </c>
      <c r="B20366" t="s">
        <v>5460</v>
      </c>
    </row>
    <row r="20367" spans="1:2" x14ac:dyDescent="0.25">
      <c r="A20367" t="s">
        <v>36361</v>
      </c>
      <c r="B20367" t="s">
        <v>36362</v>
      </c>
    </row>
    <row r="20368" spans="1:2" x14ac:dyDescent="0.25">
      <c r="A20368" t="s">
        <v>36363</v>
      </c>
      <c r="B20368" t="s">
        <v>36364</v>
      </c>
    </row>
    <row r="20369" spans="1:2" x14ac:dyDescent="0.25">
      <c r="A20369" t="s">
        <v>36365</v>
      </c>
      <c r="B20369" t="s">
        <v>10013</v>
      </c>
    </row>
    <row r="20370" spans="1:2" x14ac:dyDescent="0.25">
      <c r="A20370" t="s">
        <v>36366</v>
      </c>
      <c r="B20370" t="s">
        <v>36367</v>
      </c>
    </row>
    <row r="20371" spans="1:2" x14ac:dyDescent="0.25">
      <c r="A20371" t="s">
        <v>36368</v>
      </c>
      <c r="B20371" t="s">
        <v>3155</v>
      </c>
    </row>
    <row r="20372" spans="1:2" x14ac:dyDescent="0.25">
      <c r="A20372" t="s">
        <v>36369</v>
      </c>
      <c r="B20372" t="s">
        <v>18299</v>
      </c>
    </row>
    <row r="20373" spans="1:2" x14ac:dyDescent="0.25">
      <c r="A20373" t="s">
        <v>36370</v>
      </c>
      <c r="B20373" t="s">
        <v>13522</v>
      </c>
    </row>
    <row r="20374" spans="1:2" x14ac:dyDescent="0.25">
      <c r="A20374" t="s">
        <v>36371</v>
      </c>
      <c r="B20374" t="s">
        <v>5693</v>
      </c>
    </row>
    <row r="20375" spans="1:2" x14ac:dyDescent="0.25">
      <c r="A20375" t="s">
        <v>36372</v>
      </c>
      <c r="B20375" t="s">
        <v>36373</v>
      </c>
    </row>
    <row r="20376" spans="1:2" x14ac:dyDescent="0.25">
      <c r="A20376" t="s">
        <v>36374</v>
      </c>
      <c r="B20376" t="s">
        <v>36375</v>
      </c>
    </row>
    <row r="20377" spans="1:2" x14ac:dyDescent="0.25">
      <c r="A20377" t="s">
        <v>36376</v>
      </c>
      <c r="B20377" t="s">
        <v>11467</v>
      </c>
    </row>
    <row r="20378" spans="1:2" x14ac:dyDescent="0.25">
      <c r="A20378" t="s">
        <v>36377</v>
      </c>
      <c r="B20378" t="s">
        <v>36378</v>
      </c>
    </row>
    <row r="20379" spans="1:2" x14ac:dyDescent="0.25">
      <c r="A20379" t="s">
        <v>36379</v>
      </c>
      <c r="B20379" t="s">
        <v>36378</v>
      </c>
    </row>
    <row r="20380" spans="1:2" x14ac:dyDescent="0.25">
      <c r="A20380" t="s">
        <v>36380</v>
      </c>
      <c r="B20380" t="s">
        <v>16110</v>
      </c>
    </row>
    <row r="20381" spans="1:2" x14ac:dyDescent="0.25">
      <c r="A20381" t="s">
        <v>36381</v>
      </c>
      <c r="B20381" t="s">
        <v>36382</v>
      </c>
    </row>
    <row r="20382" spans="1:2" x14ac:dyDescent="0.25">
      <c r="A20382" t="s">
        <v>36383</v>
      </c>
      <c r="B20382" t="s">
        <v>4727</v>
      </c>
    </row>
    <row r="20383" spans="1:2" x14ac:dyDescent="0.25">
      <c r="A20383" t="s">
        <v>36384</v>
      </c>
      <c r="B20383" t="s">
        <v>36385</v>
      </c>
    </row>
    <row r="20384" spans="1:2" x14ac:dyDescent="0.25">
      <c r="A20384" t="s">
        <v>36386</v>
      </c>
      <c r="B20384" t="s">
        <v>36387</v>
      </c>
    </row>
    <row r="20385" spans="1:2" x14ac:dyDescent="0.25">
      <c r="A20385" t="s">
        <v>36388</v>
      </c>
      <c r="B20385" t="s">
        <v>36389</v>
      </c>
    </row>
    <row r="20386" spans="1:2" x14ac:dyDescent="0.25">
      <c r="A20386" t="s">
        <v>36390</v>
      </c>
      <c r="B20386" t="s">
        <v>6532</v>
      </c>
    </row>
    <row r="20387" spans="1:2" x14ac:dyDescent="0.25">
      <c r="A20387" t="s">
        <v>36424</v>
      </c>
      <c r="B20387" t="s">
        <v>36412</v>
      </c>
    </row>
    <row r="20388" spans="1:2" x14ac:dyDescent="0.25">
      <c r="A20388" t="s">
        <v>36391</v>
      </c>
      <c r="B20388" t="s">
        <v>36392</v>
      </c>
    </row>
    <row r="20389" spans="1:2" x14ac:dyDescent="0.25">
      <c r="A20389" t="s">
        <v>36393</v>
      </c>
      <c r="B20389" t="s">
        <v>36394</v>
      </c>
    </row>
    <row r="20390" spans="1:2" x14ac:dyDescent="0.25">
      <c r="A20390" t="s">
        <v>36395</v>
      </c>
      <c r="B20390" t="s">
        <v>36396</v>
      </c>
    </row>
    <row r="20391" spans="1:2" x14ac:dyDescent="0.25">
      <c r="A20391" t="s">
        <v>36397</v>
      </c>
      <c r="B20391" t="s">
        <v>36398</v>
      </c>
    </row>
    <row r="20392" spans="1:2" x14ac:dyDescent="0.25">
      <c r="A20392" t="s">
        <v>36399</v>
      </c>
      <c r="B20392" t="s">
        <v>3293</v>
      </c>
    </row>
    <row r="20393" spans="1:2" x14ac:dyDescent="0.25">
      <c r="A20393" t="s">
        <v>36400</v>
      </c>
      <c r="B20393" t="s">
        <v>1774</v>
      </c>
    </row>
    <row r="20394" spans="1:2" x14ac:dyDescent="0.25">
      <c r="A20394" t="s">
        <v>36401</v>
      </c>
      <c r="B20394" t="s">
        <v>36402</v>
      </c>
    </row>
    <row r="20395" spans="1:2" x14ac:dyDescent="0.25">
      <c r="A20395" t="s">
        <v>36403</v>
      </c>
      <c r="B20395" t="s">
        <v>36404</v>
      </c>
    </row>
    <row r="20396" spans="1:2" x14ac:dyDescent="0.25">
      <c r="A20396" t="s">
        <v>36405</v>
      </c>
      <c r="B20396" t="s">
        <v>2528</v>
      </c>
    </row>
    <row r="20397" spans="1:2" x14ac:dyDescent="0.25">
      <c r="A20397" t="s">
        <v>36406</v>
      </c>
      <c r="B20397" t="s">
        <v>36407</v>
      </c>
    </row>
    <row r="20398" spans="1:2" x14ac:dyDescent="0.25">
      <c r="A20398" t="s">
        <v>36408</v>
      </c>
      <c r="B20398" t="s">
        <v>2878</v>
      </c>
    </row>
    <row r="20399" spans="1:2" x14ac:dyDescent="0.25">
      <c r="A20399" t="s">
        <v>36409</v>
      </c>
      <c r="B20399" t="s">
        <v>36410</v>
      </c>
    </row>
    <row r="20400" spans="1:2" x14ac:dyDescent="0.25">
      <c r="A20400" t="s">
        <v>36411</v>
      </c>
      <c r="B20400" t="s">
        <v>36412</v>
      </c>
    </row>
    <row r="20401" spans="1:2" x14ac:dyDescent="0.25">
      <c r="A20401" t="s">
        <v>36413</v>
      </c>
      <c r="B20401" t="s">
        <v>36414</v>
      </c>
    </row>
    <row r="20402" spans="1:2" x14ac:dyDescent="0.25">
      <c r="A20402" t="s">
        <v>36415</v>
      </c>
      <c r="B20402" t="s">
        <v>18149</v>
      </c>
    </row>
    <row r="20403" spans="1:2" x14ac:dyDescent="0.25">
      <c r="A20403" t="s">
        <v>36416</v>
      </c>
      <c r="B20403" t="s">
        <v>36417</v>
      </c>
    </row>
    <row r="20404" spans="1:2" x14ac:dyDescent="0.25">
      <c r="A20404" t="s">
        <v>36418</v>
      </c>
      <c r="B20404" t="s">
        <v>36419</v>
      </c>
    </row>
    <row r="20405" spans="1:2" x14ac:dyDescent="0.25">
      <c r="A20405" t="s">
        <v>36420</v>
      </c>
      <c r="B20405" t="s">
        <v>40652</v>
      </c>
    </row>
    <row r="20406" spans="1:2" x14ac:dyDescent="0.25">
      <c r="A20406" t="s">
        <v>36421</v>
      </c>
      <c r="B20406" t="s">
        <v>36422</v>
      </c>
    </row>
    <row r="20407" spans="1:2" x14ac:dyDescent="0.25">
      <c r="A20407" t="s">
        <v>36423</v>
      </c>
      <c r="B20407" t="s">
        <v>25330</v>
      </c>
    </row>
    <row r="20408" spans="1:2" x14ac:dyDescent="0.25">
      <c r="A20408" t="s">
        <v>36425</v>
      </c>
      <c r="B20408" t="s">
        <v>36426</v>
      </c>
    </row>
    <row r="20409" spans="1:2" x14ac:dyDescent="0.25">
      <c r="A20409" t="s">
        <v>36427</v>
      </c>
      <c r="B20409" t="s">
        <v>36428</v>
      </c>
    </row>
    <row r="20410" spans="1:2" x14ac:dyDescent="0.25">
      <c r="A20410" t="s">
        <v>36429</v>
      </c>
      <c r="B20410" t="s">
        <v>6858</v>
      </c>
    </row>
    <row r="20411" spans="1:2" x14ac:dyDescent="0.25">
      <c r="A20411" t="s">
        <v>36430</v>
      </c>
      <c r="B20411" t="s">
        <v>36431</v>
      </c>
    </row>
    <row r="20412" spans="1:2" x14ac:dyDescent="0.25">
      <c r="A20412" t="s">
        <v>36432</v>
      </c>
      <c r="B20412" t="s">
        <v>2647</v>
      </c>
    </row>
    <row r="20413" spans="1:2" x14ac:dyDescent="0.25">
      <c r="A20413" t="s">
        <v>36433</v>
      </c>
      <c r="B20413" t="s">
        <v>13468</v>
      </c>
    </row>
    <row r="20414" spans="1:2" x14ac:dyDescent="0.25">
      <c r="A20414" t="s">
        <v>36434</v>
      </c>
      <c r="B20414" t="s">
        <v>36435</v>
      </c>
    </row>
    <row r="20415" spans="1:2" x14ac:dyDescent="0.25">
      <c r="A20415" t="s">
        <v>36436</v>
      </c>
      <c r="B20415" t="s">
        <v>4867</v>
      </c>
    </row>
    <row r="20416" spans="1:2" x14ac:dyDescent="0.25">
      <c r="A20416" t="s">
        <v>36437</v>
      </c>
      <c r="B20416" t="s">
        <v>36438</v>
      </c>
    </row>
    <row r="20417" spans="1:2" x14ac:dyDescent="0.25">
      <c r="A20417" t="s">
        <v>36439</v>
      </c>
      <c r="B20417" t="s">
        <v>1758</v>
      </c>
    </row>
    <row r="20418" spans="1:2" x14ac:dyDescent="0.25">
      <c r="A20418" t="s">
        <v>36440</v>
      </c>
      <c r="B20418" t="s">
        <v>3189</v>
      </c>
    </row>
    <row r="20419" spans="1:2" x14ac:dyDescent="0.25">
      <c r="A20419" t="s">
        <v>36441</v>
      </c>
      <c r="B20419" t="s">
        <v>2647</v>
      </c>
    </row>
    <row r="20420" spans="1:2" x14ac:dyDescent="0.25">
      <c r="A20420" t="s">
        <v>36442</v>
      </c>
      <c r="B20420" t="s">
        <v>36443</v>
      </c>
    </row>
    <row r="20421" spans="1:2" x14ac:dyDescent="0.25">
      <c r="A20421" t="s">
        <v>36444</v>
      </c>
      <c r="B20421" t="s">
        <v>36445</v>
      </c>
    </row>
    <row r="20422" spans="1:2" x14ac:dyDescent="0.25">
      <c r="A20422" t="s">
        <v>36446</v>
      </c>
      <c r="B20422" t="s">
        <v>9624</v>
      </c>
    </row>
    <row r="20423" spans="1:2" x14ac:dyDescent="0.25">
      <c r="A20423" t="s">
        <v>36447</v>
      </c>
      <c r="B20423" t="s">
        <v>36448</v>
      </c>
    </row>
    <row r="20424" spans="1:2" x14ac:dyDescent="0.25">
      <c r="A20424" t="s">
        <v>36449</v>
      </c>
      <c r="B20424" t="s">
        <v>9889</v>
      </c>
    </row>
    <row r="20425" spans="1:2" x14ac:dyDescent="0.25">
      <c r="A20425" t="s">
        <v>36450</v>
      </c>
      <c r="B20425" t="s">
        <v>36451</v>
      </c>
    </row>
    <row r="20426" spans="1:2" x14ac:dyDescent="0.25">
      <c r="A20426" t="s">
        <v>36452</v>
      </c>
      <c r="B20426" t="s">
        <v>36453</v>
      </c>
    </row>
    <row r="20427" spans="1:2" x14ac:dyDescent="0.25">
      <c r="A20427" t="s">
        <v>36454</v>
      </c>
      <c r="B20427" t="s">
        <v>36455</v>
      </c>
    </row>
    <row r="20428" spans="1:2" x14ac:dyDescent="0.25">
      <c r="A20428" t="s">
        <v>36456</v>
      </c>
      <c r="B20428" t="s">
        <v>36457</v>
      </c>
    </row>
    <row r="20429" spans="1:2" x14ac:dyDescent="0.25">
      <c r="A20429" t="s">
        <v>36458</v>
      </c>
      <c r="B20429" t="s">
        <v>8660</v>
      </c>
    </row>
    <row r="20430" spans="1:2" x14ac:dyDescent="0.25">
      <c r="A20430" t="s">
        <v>36459</v>
      </c>
      <c r="B20430" t="s">
        <v>36460</v>
      </c>
    </row>
    <row r="20431" spans="1:2" x14ac:dyDescent="0.25">
      <c r="A20431" t="s">
        <v>36461</v>
      </c>
      <c r="B20431" t="s">
        <v>16678</v>
      </c>
    </row>
    <row r="20432" spans="1:2" x14ac:dyDescent="0.25">
      <c r="A20432" t="s">
        <v>36462</v>
      </c>
      <c r="B20432" t="s">
        <v>2378</v>
      </c>
    </row>
    <row r="20433" spans="1:2" x14ac:dyDescent="0.25">
      <c r="A20433" t="s">
        <v>36463</v>
      </c>
      <c r="B20433" t="s">
        <v>27301</v>
      </c>
    </row>
    <row r="20434" spans="1:2" x14ac:dyDescent="0.25">
      <c r="A20434" t="s">
        <v>36464</v>
      </c>
      <c r="B20434" t="s">
        <v>33579</v>
      </c>
    </row>
    <row r="20435" spans="1:2" x14ac:dyDescent="0.25">
      <c r="A20435" t="s">
        <v>36465</v>
      </c>
      <c r="B20435" t="s">
        <v>36385</v>
      </c>
    </row>
    <row r="20436" spans="1:2" x14ac:dyDescent="0.25">
      <c r="A20436" t="s">
        <v>37185</v>
      </c>
      <c r="B20436" t="s">
        <v>37186</v>
      </c>
    </row>
    <row r="20437" spans="1:2" x14ac:dyDescent="0.25">
      <c r="A20437" t="s">
        <v>37187</v>
      </c>
      <c r="B20437" t="s">
        <v>37188</v>
      </c>
    </row>
    <row r="20438" spans="1:2" x14ac:dyDescent="0.25">
      <c r="A20438" t="s">
        <v>37189</v>
      </c>
      <c r="B20438" t="s">
        <v>16302</v>
      </c>
    </row>
    <row r="20439" spans="1:2" x14ac:dyDescent="0.25">
      <c r="A20439" t="s">
        <v>37190</v>
      </c>
      <c r="B20439" t="s">
        <v>6142</v>
      </c>
    </row>
    <row r="20440" spans="1:2" x14ac:dyDescent="0.25">
      <c r="A20440" t="s">
        <v>36488</v>
      </c>
      <c r="B20440" t="s">
        <v>36489</v>
      </c>
    </row>
    <row r="20441" spans="1:2" x14ac:dyDescent="0.25">
      <c r="A20441" t="s">
        <v>36476</v>
      </c>
      <c r="B20441" t="s">
        <v>36477</v>
      </c>
    </row>
    <row r="20442" spans="1:2" x14ac:dyDescent="0.25">
      <c r="A20442" t="s">
        <v>36478</v>
      </c>
      <c r="B20442" t="s">
        <v>36479</v>
      </c>
    </row>
    <row r="20443" spans="1:2" x14ac:dyDescent="0.25">
      <c r="A20443" t="s">
        <v>36480</v>
      </c>
      <c r="B20443" t="s">
        <v>36481</v>
      </c>
    </row>
    <row r="20444" spans="1:2" x14ac:dyDescent="0.25">
      <c r="A20444" t="s">
        <v>36482</v>
      </c>
      <c r="B20444" t="s">
        <v>36483</v>
      </c>
    </row>
    <row r="20445" spans="1:2" x14ac:dyDescent="0.25">
      <c r="A20445" t="s">
        <v>40653</v>
      </c>
      <c r="B20445" t="s">
        <v>40654</v>
      </c>
    </row>
    <row r="20446" spans="1:2" x14ac:dyDescent="0.25">
      <c r="A20446" t="s">
        <v>36484</v>
      </c>
      <c r="B20446" t="s">
        <v>36485</v>
      </c>
    </row>
    <row r="20447" spans="1:2" x14ac:dyDescent="0.25">
      <c r="A20447" t="s">
        <v>36486</v>
      </c>
      <c r="B20447" t="s">
        <v>36487</v>
      </c>
    </row>
    <row r="20448" spans="1:2" x14ac:dyDescent="0.25">
      <c r="A20448" t="s">
        <v>36495</v>
      </c>
      <c r="B20448" t="s">
        <v>36496</v>
      </c>
    </row>
    <row r="20449" spans="1:2" x14ac:dyDescent="0.25">
      <c r="A20449" t="s">
        <v>36490</v>
      </c>
      <c r="B20449" t="s">
        <v>22086</v>
      </c>
    </row>
    <row r="20450" spans="1:2" x14ac:dyDescent="0.25">
      <c r="A20450" t="s">
        <v>36491</v>
      </c>
      <c r="B20450" t="s">
        <v>36492</v>
      </c>
    </row>
    <row r="20451" spans="1:2" x14ac:dyDescent="0.25">
      <c r="A20451" t="s">
        <v>36493</v>
      </c>
      <c r="B20451" t="s">
        <v>36494</v>
      </c>
    </row>
    <row r="20452" spans="1:2" x14ac:dyDescent="0.25">
      <c r="A20452" t="s">
        <v>36500</v>
      </c>
      <c r="B20452" t="s">
        <v>36501</v>
      </c>
    </row>
    <row r="20453" spans="1:2" x14ac:dyDescent="0.25">
      <c r="A20453" t="s">
        <v>36497</v>
      </c>
      <c r="B20453" t="s">
        <v>20929</v>
      </c>
    </row>
    <row r="20454" spans="1:2" x14ac:dyDescent="0.25">
      <c r="A20454" t="s">
        <v>36498</v>
      </c>
      <c r="B20454" t="s">
        <v>36499</v>
      </c>
    </row>
    <row r="20455" spans="1:2" x14ac:dyDescent="0.25">
      <c r="A20455" t="s">
        <v>36503</v>
      </c>
      <c r="B20455" t="s">
        <v>36504</v>
      </c>
    </row>
    <row r="20456" spans="1:2" x14ac:dyDescent="0.25">
      <c r="A20456" t="s">
        <v>36502</v>
      </c>
      <c r="B20456" t="s">
        <v>26663</v>
      </c>
    </row>
    <row r="20457" spans="1:2" x14ac:dyDescent="0.25">
      <c r="A20457" t="s">
        <v>36509</v>
      </c>
      <c r="B20457" t="s">
        <v>36510</v>
      </c>
    </row>
    <row r="20458" spans="1:2" x14ac:dyDescent="0.25">
      <c r="A20458" t="s">
        <v>36505</v>
      </c>
      <c r="B20458" t="s">
        <v>15508</v>
      </c>
    </row>
    <row r="20459" spans="1:2" x14ac:dyDescent="0.25">
      <c r="A20459" t="s">
        <v>36506</v>
      </c>
      <c r="B20459" t="s">
        <v>15508</v>
      </c>
    </row>
    <row r="20460" spans="1:2" x14ac:dyDescent="0.25">
      <c r="A20460" t="s">
        <v>36507</v>
      </c>
      <c r="B20460" t="s">
        <v>36508</v>
      </c>
    </row>
    <row r="20461" spans="1:2" x14ac:dyDescent="0.25">
      <c r="A20461" t="s">
        <v>36514</v>
      </c>
      <c r="B20461" t="s">
        <v>36515</v>
      </c>
    </row>
    <row r="20462" spans="1:2" x14ac:dyDescent="0.25">
      <c r="A20462" t="s">
        <v>36511</v>
      </c>
      <c r="B20462" t="s">
        <v>36512</v>
      </c>
    </row>
    <row r="20463" spans="1:2" x14ac:dyDescent="0.25">
      <c r="A20463" t="s">
        <v>36513</v>
      </c>
      <c r="B20463" t="s">
        <v>36512</v>
      </c>
    </row>
    <row r="20464" spans="1:2" x14ac:dyDescent="0.25">
      <c r="A20464" t="s">
        <v>36520</v>
      </c>
      <c r="B20464" t="s">
        <v>36521</v>
      </c>
    </row>
    <row r="20465" spans="1:2" x14ac:dyDescent="0.25">
      <c r="A20465" t="s">
        <v>36516</v>
      </c>
      <c r="B20465" t="s">
        <v>36517</v>
      </c>
    </row>
    <row r="20466" spans="1:2" x14ac:dyDescent="0.25">
      <c r="A20466" t="s">
        <v>36518</v>
      </c>
      <c r="B20466" t="s">
        <v>36519</v>
      </c>
    </row>
    <row r="20467" spans="1:2" x14ac:dyDescent="0.25">
      <c r="A20467" t="s">
        <v>36523</v>
      </c>
      <c r="B20467" t="s">
        <v>36524</v>
      </c>
    </row>
    <row r="20468" spans="1:2" x14ac:dyDescent="0.25">
      <c r="A20468" t="s">
        <v>36522</v>
      </c>
      <c r="B20468" t="s">
        <v>3230</v>
      </c>
    </row>
    <row r="20469" spans="1:2" x14ac:dyDescent="0.25">
      <c r="A20469" t="s">
        <v>36528</v>
      </c>
      <c r="B20469" t="s">
        <v>13731</v>
      </c>
    </row>
    <row r="20470" spans="1:2" x14ac:dyDescent="0.25">
      <c r="A20470" t="s">
        <v>36525</v>
      </c>
      <c r="B20470" t="s">
        <v>13727</v>
      </c>
    </row>
    <row r="20471" spans="1:2" x14ac:dyDescent="0.25">
      <c r="A20471" t="s">
        <v>36526</v>
      </c>
      <c r="B20471" t="s">
        <v>36527</v>
      </c>
    </row>
    <row r="20472" spans="1:2" x14ac:dyDescent="0.25">
      <c r="A20472" t="s">
        <v>36533</v>
      </c>
      <c r="B20472" t="s">
        <v>29475</v>
      </c>
    </row>
    <row r="20473" spans="1:2" x14ac:dyDescent="0.25">
      <c r="A20473" t="s">
        <v>36531</v>
      </c>
      <c r="B20473" t="s">
        <v>36532</v>
      </c>
    </row>
    <row r="20474" spans="1:2" x14ac:dyDescent="0.25">
      <c r="A20474" t="s">
        <v>36529</v>
      </c>
      <c r="B20474" t="s">
        <v>10232</v>
      </c>
    </row>
    <row r="20475" spans="1:2" x14ac:dyDescent="0.25">
      <c r="A20475" t="s">
        <v>36530</v>
      </c>
      <c r="B20475" t="s">
        <v>10232</v>
      </c>
    </row>
    <row r="20476" spans="1:2" x14ac:dyDescent="0.25">
      <c r="A20476" t="s">
        <v>36535</v>
      </c>
      <c r="B20476" t="s">
        <v>36536</v>
      </c>
    </row>
    <row r="20477" spans="1:2" x14ac:dyDescent="0.25">
      <c r="A20477" t="s">
        <v>36534</v>
      </c>
      <c r="B20477" t="s">
        <v>19019</v>
      </c>
    </row>
    <row r="20478" spans="1:2" x14ac:dyDescent="0.25">
      <c r="A20478" t="s">
        <v>36540</v>
      </c>
      <c r="B20478" t="s">
        <v>36541</v>
      </c>
    </row>
    <row r="20479" spans="1:2" x14ac:dyDescent="0.25">
      <c r="A20479" t="s">
        <v>36537</v>
      </c>
      <c r="B20479" t="s">
        <v>36538</v>
      </c>
    </row>
    <row r="20480" spans="1:2" x14ac:dyDescent="0.25">
      <c r="A20480" t="s">
        <v>36539</v>
      </c>
      <c r="B20480" t="s">
        <v>9109</v>
      </c>
    </row>
    <row r="20481" spans="1:2" x14ac:dyDescent="0.25">
      <c r="A20481" t="s">
        <v>36544</v>
      </c>
      <c r="B20481" t="s">
        <v>36545</v>
      </c>
    </row>
    <row r="20482" spans="1:2" x14ac:dyDescent="0.25">
      <c r="A20482" t="s">
        <v>36542</v>
      </c>
      <c r="B20482" t="s">
        <v>9003</v>
      </c>
    </row>
    <row r="20483" spans="1:2" x14ac:dyDescent="0.25">
      <c r="A20483" t="s">
        <v>36543</v>
      </c>
      <c r="B20483" t="s">
        <v>9044</v>
      </c>
    </row>
    <row r="20484" spans="1:2" x14ac:dyDescent="0.25">
      <c r="A20484" t="s">
        <v>36548</v>
      </c>
      <c r="B20484" t="s">
        <v>36549</v>
      </c>
    </row>
    <row r="20485" spans="1:2" x14ac:dyDescent="0.25">
      <c r="A20485" t="s">
        <v>36546</v>
      </c>
      <c r="B20485" t="s">
        <v>9109</v>
      </c>
    </row>
    <row r="20486" spans="1:2" x14ac:dyDescent="0.25">
      <c r="A20486" t="s">
        <v>36547</v>
      </c>
      <c r="B20486" t="s">
        <v>9991</v>
      </c>
    </row>
    <row r="20487" spans="1:2" x14ac:dyDescent="0.25">
      <c r="A20487" t="s">
        <v>36552</v>
      </c>
      <c r="B20487" t="s">
        <v>36553</v>
      </c>
    </row>
    <row r="20488" spans="1:2" x14ac:dyDescent="0.25">
      <c r="A20488" t="s">
        <v>36550</v>
      </c>
      <c r="B20488" t="s">
        <v>36551</v>
      </c>
    </row>
    <row r="20489" spans="1:2" x14ac:dyDescent="0.25">
      <c r="A20489" t="s">
        <v>36559</v>
      </c>
      <c r="B20489" t="s">
        <v>13856</v>
      </c>
    </row>
    <row r="20490" spans="1:2" x14ac:dyDescent="0.25">
      <c r="A20490" t="s">
        <v>36554</v>
      </c>
      <c r="B20490" t="s">
        <v>4871</v>
      </c>
    </row>
    <row r="20491" spans="1:2" x14ac:dyDescent="0.25">
      <c r="A20491" t="s">
        <v>36555</v>
      </c>
      <c r="B20491" t="s">
        <v>36556</v>
      </c>
    </row>
    <row r="20492" spans="1:2" x14ac:dyDescent="0.25">
      <c r="A20492" t="s">
        <v>36557</v>
      </c>
      <c r="B20492" t="s">
        <v>36558</v>
      </c>
    </row>
    <row r="20493" spans="1:2" x14ac:dyDescent="0.25">
      <c r="A20493" t="s">
        <v>36562</v>
      </c>
      <c r="B20493" t="s">
        <v>16264</v>
      </c>
    </row>
    <row r="20494" spans="1:2" x14ac:dyDescent="0.25">
      <c r="A20494" t="s">
        <v>36560</v>
      </c>
      <c r="B20494" t="s">
        <v>16046</v>
      </c>
    </row>
    <row r="20495" spans="1:2" x14ac:dyDescent="0.25">
      <c r="A20495" t="s">
        <v>36561</v>
      </c>
      <c r="B20495" t="s">
        <v>6983</v>
      </c>
    </row>
    <row r="20496" spans="1:2" x14ac:dyDescent="0.25">
      <c r="A20496" t="s">
        <v>36566</v>
      </c>
      <c r="B20496" t="s">
        <v>12810</v>
      </c>
    </row>
    <row r="20497" spans="1:2" x14ac:dyDescent="0.25">
      <c r="A20497" t="s">
        <v>36563</v>
      </c>
      <c r="B20497" t="s">
        <v>2749</v>
      </c>
    </row>
    <row r="20498" spans="1:2" x14ac:dyDescent="0.25">
      <c r="A20498" t="s">
        <v>36564</v>
      </c>
      <c r="B20498" t="s">
        <v>36565</v>
      </c>
    </row>
    <row r="20499" spans="1:2" x14ac:dyDescent="0.25">
      <c r="A20499" t="s">
        <v>36568</v>
      </c>
      <c r="B20499" t="s">
        <v>36569</v>
      </c>
    </row>
    <row r="20500" spans="1:2" x14ac:dyDescent="0.25">
      <c r="A20500" t="s">
        <v>36567</v>
      </c>
      <c r="B20500" t="s">
        <v>9984</v>
      </c>
    </row>
    <row r="20501" spans="1:2" x14ac:dyDescent="0.25">
      <c r="A20501" t="s">
        <v>36571</v>
      </c>
      <c r="B20501" t="s">
        <v>36572</v>
      </c>
    </row>
    <row r="20502" spans="1:2" x14ac:dyDescent="0.25">
      <c r="A20502" t="s">
        <v>36570</v>
      </c>
      <c r="B20502" t="s">
        <v>6459</v>
      </c>
    </row>
    <row r="20503" spans="1:2" x14ac:dyDescent="0.25">
      <c r="A20503" t="s">
        <v>36576</v>
      </c>
      <c r="B20503" t="s">
        <v>36577</v>
      </c>
    </row>
    <row r="20504" spans="1:2" x14ac:dyDescent="0.25">
      <c r="A20504" t="s">
        <v>36573</v>
      </c>
      <c r="B20504" t="s">
        <v>12605</v>
      </c>
    </row>
    <row r="20505" spans="1:2" x14ac:dyDescent="0.25">
      <c r="A20505" t="s">
        <v>36574</v>
      </c>
      <c r="B20505" t="s">
        <v>36575</v>
      </c>
    </row>
    <row r="20506" spans="1:2" x14ac:dyDescent="0.25">
      <c r="A20506" t="s">
        <v>36580</v>
      </c>
      <c r="B20506" t="s">
        <v>36581</v>
      </c>
    </row>
    <row r="20507" spans="1:2" x14ac:dyDescent="0.25">
      <c r="A20507" t="s">
        <v>36578</v>
      </c>
      <c r="B20507" t="s">
        <v>2008</v>
      </c>
    </row>
    <row r="20508" spans="1:2" x14ac:dyDescent="0.25">
      <c r="A20508" t="s">
        <v>36579</v>
      </c>
      <c r="B20508" t="s">
        <v>2751</v>
      </c>
    </row>
    <row r="20509" spans="1:2" x14ac:dyDescent="0.25">
      <c r="A20509" t="s">
        <v>36583</v>
      </c>
      <c r="B20509" t="s">
        <v>36584</v>
      </c>
    </row>
    <row r="20510" spans="1:2" x14ac:dyDescent="0.25">
      <c r="A20510" t="s">
        <v>36582</v>
      </c>
      <c r="B20510" t="s">
        <v>1719</v>
      </c>
    </row>
    <row r="20511" spans="1:2" x14ac:dyDescent="0.25">
      <c r="A20511" t="s">
        <v>36588</v>
      </c>
      <c r="B20511" t="s">
        <v>36589</v>
      </c>
    </row>
    <row r="20512" spans="1:2" x14ac:dyDescent="0.25">
      <c r="A20512" t="s">
        <v>36585</v>
      </c>
      <c r="B20512" t="s">
        <v>36586</v>
      </c>
    </row>
    <row r="20513" spans="1:2" x14ac:dyDescent="0.25">
      <c r="A20513" t="s">
        <v>36587</v>
      </c>
      <c r="B20513" t="s">
        <v>36586</v>
      </c>
    </row>
    <row r="20514" spans="1:2" x14ac:dyDescent="0.25">
      <c r="A20514" t="s">
        <v>36591</v>
      </c>
      <c r="B20514" t="s">
        <v>13914</v>
      </c>
    </row>
    <row r="20515" spans="1:2" x14ac:dyDescent="0.25">
      <c r="A20515" t="s">
        <v>36590</v>
      </c>
      <c r="B20515" t="s">
        <v>11008</v>
      </c>
    </row>
    <row r="20516" spans="1:2" x14ac:dyDescent="0.25">
      <c r="A20516" t="s">
        <v>36600</v>
      </c>
      <c r="B20516" t="s">
        <v>36601</v>
      </c>
    </row>
    <row r="20517" spans="1:2" x14ac:dyDescent="0.25">
      <c r="A20517" t="s">
        <v>36592</v>
      </c>
      <c r="B20517" t="s">
        <v>36593</v>
      </c>
    </row>
    <row r="20518" spans="1:2" x14ac:dyDescent="0.25">
      <c r="A20518" t="s">
        <v>36594</v>
      </c>
      <c r="B20518" t="s">
        <v>36595</v>
      </c>
    </row>
    <row r="20519" spans="1:2" x14ac:dyDescent="0.25">
      <c r="A20519" t="s">
        <v>36596</v>
      </c>
      <c r="B20519" t="s">
        <v>36597</v>
      </c>
    </row>
    <row r="20520" spans="1:2" x14ac:dyDescent="0.25">
      <c r="A20520" t="s">
        <v>36598</v>
      </c>
      <c r="B20520" t="s">
        <v>36599</v>
      </c>
    </row>
    <row r="20521" spans="1:2" x14ac:dyDescent="0.25">
      <c r="A20521" t="s">
        <v>36606</v>
      </c>
      <c r="B20521" t="s">
        <v>36607</v>
      </c>
    </row>
    <row r="20522" spans="1:2" x14ac:dyDescent="0.25">
      <c r="A20522" t="s">
        <v>36602</v>
      </c>
      <c r="B20522" t="s">
        <v>36603</v>
      </c>
    </row>
    <row r="20523" spans="1:2" x14ac:dyDescent="0.25">
      <c r="A20523" t="s">
        <v>36604</v>
      </c>
      <c r="B20523" t="s">
        <v>36605</v>
      </c>
    </row>
    <row r="20524" spans="1:2" x14ac:dyDescent="0.25">
      <c r="A20524" t="s">
        <v>36611</v>
      </c>
      <c r="B20524" t="s">
        <v>15946</v>
      </c>
    </row>
    <row r="20525" spans="1:2" x14ac:dyDescent="0.25">
      <c r="A20525" t="s">
        <v>36608</v>
      </c>
      <c r="B20525" t="s">
        <v>11388</v>
      </c>
    </row>
    <row r="20526" spans="1:2" x14ac:dyDescent="0.25">
      <c r="A20526" t="s">
        <v>36609</v>
      </c>
      <c r="B20526" t="s">
        <v>36610</v>
      </c>
    </row>
    <row r="20527" spans="1:2" x14ac:dyDescent="0.25">
      <c r="A20527" t="s">
        <v>36622</v>
      </c>
      <c r="B20527" t="s">
        <v>36623</v>
      </c>
    </row>
    <row r="20528" spans="1:2" x14ac:dyDescent="0.25">
      <c r="A20528" t="s">
        <v>36612</v>
      </c>
      <c r="B20528" t="s">
        <v>4139</v>
      </c>
    </row>
    <row r="20529" spans="1:2" x14ac:dyDescent="0.25">
      <c r="A20529" t="s">
        <v>36613</v>
      </c>
      <c r="B20529" t="s">
        <v>36614</v>
      </c>
    </row>
    <row r="20530" spans="1:2" x14ac:dyDescent="0.25">
      <c r="A20530" t="s">
        <v>36615</v>
      </c>
      <c r="B20530" t="s">
        <v>36616</v>
      </c>
    </row>
    <row r="20531" spans="1:2" x14ac:dyDescent="0.25">
      <c r="A20531" t="s">
        <v>36617</v>
      </c>
      <c r="B20531" t="s">
        <v>8811</v>
      </c>
    </row>
    <row r="20532" spans="1:2" x14ac:dyDescent="0.25">
      <c r="A20532" t="s">
        <v>36618</v>
      </c>
      <c r="B20532" t="s">
        <v>36619</v>
      </c>
    </row>
    <row r="20533" spans="1:2" x14ac:dyDescent="0.25">
      <c r="A20533" t="s">
        <v>36620</v>
      </c>
      <c r="B20533" t="s">
        <v>36621</v>
      </c>
    </row>
    <row r="20534" spans="1:2" x14ac:dyDescent="0.25">
      <c r="A20534" t="s">
        <v>36629</v>
      </c>
      <c r="B20534" t="s">
        <v>36630</v>
      </c>
    </row>
    <row r="20535" spans="1:2" x14ac:dyDescent="0.25">
      <c r="A20535" t="s">
        <v>36624</v>
      </c>
      <c r="B20535" t="s">
        <v>36625</v>
      </c>
    </row>
    <row r="20536" spans="1:2" x14ac:dyDescent="0.25">
      <c r="A20536" t="s">
        <v>36626</v>
      </c>
      <c r="B20536" t="s">
        <v>36627</v>
      </c>
    </row>
    <row r="20537" spans="1:2" x14ac:dyDescent="0.25">
      <c r="A20537" t="s">
        <v>36628</v>
      </c>
      <c r="B20537" t="s">
        <v>9609</v>
      </c>
    </row>
    <row r="20538" spans="1:2" x14ac:dyDescent="0.25">
      <c r="A20538" t="s">
        <v>36633</v>
      </c>
      <c r="B20538" t="s">
        <v>12838</v>
      </c>
    </row>
    <row r="20539" spans="1:2" x14ac:dyDescent="0.25">
      <c r="A20539" t="s">
        <v>36631</v>
      </c>
      <c r="B20539" t="s">
        <v>8887</v>
      </c>
    </row>
    <row r="20540" spans="1:2" x14ac:dyDescent="0.25">
      <c r="A20540" t="s">
        <v>36632</v>
      </c>
      <c r="B20540" t="s">
        <v>8887</v>
      </c>
    </row>
    <row r="20541" spans="1:2" x14ac:dyDescent="0.25">
      <c r="A20541" t="s">
        <v>36636</v>
      </c>
      <c r="B20541" t="s">
        <v>36637</v>
      </c>
    </row>
    <row r="20542" spans="1:2" x14ac:dyDescent="0.25">
      <c r="A20542" t="s">
        <v>36634</v>
      </c>
      <c r="B20542" t="s">
        <v>36635</v>
      </c>
    </row>
    <row r="20543" spans="1:2" x14ac:dyDescent="0.25">
      <c r="A20543" t="s">
        <v>36642</v>
      </c>
      <c r="B20543" t="s">
        <v>12842</v>
      </c>
    </row>
    <row r="20544" spans="1:2" x14ac:dyDescent="0.25">
      <c r="A20544" t="s">
        <v>36638</v>
      </c>
      <c r="B20544" t="s">
        <v>2215</v>
      </c>
    </row>
    <row r="20545" spans="1:2" x14ac:dyDescent="0.25">
      <c r="A20545" t="s">
        <v>36639</v>
      </c>
      <c r="B20545" t="s">
        <v>21362</v>
      </c>
    </row>
    <row r="20546" spans="1:2" x14ac:dyDescent="0.25">
      <c r="A20546" t="s">
        <v>36640</v>
      </c>
      <c r="B20546" t="s">
        <v>36641</v>
      </c>
    </row>
    <row r="20547" spans="1:2" x14ac:dyDescent="0.25">
      <c r="A20547" t="s">
        <v>36649</v>
      </c>
      <c r="B20547" t="s">
        <v>16273</v>
      </c>
    </row>
    <row r="20548" spans="1:2" x14ac:dyDescent="0.25">
      <c r="A20548" t="s">
        <v>36643</v>
      </c>
      <c r="B20548" t="s">
        <v>5751</v>
      </c>
    </row>
    <row r="20549" spans="1:2" x14ac:dyDescent="0.25">
      <c r="A20549" t="s">
        <v>36644</v>
      </c>
      <c r="B20549" t="s">
        <v>5856</v>
      </c>
    </row>
    <row r="20550" spans="1:2" x14ac:dyDescent="0.25">
      <c r="A20550" t="s">
        <v>36645</v>
      </c>
      <c r="B20550" t="s">
        <v>36646</v>
      </c>
    </row>
    <row r="20551" spans="1:2" x14ac:dyDescent="0.25">
      <c r="A20551" t="s">
        <v>36647</v>
      </c>
      <c r="B20551" t="s">
        <v>36648</v>
      </c>
    </row>
    <row r="20552" spans="1:2" x14ac:dyDescent="0.25">
      <c r="A20552" t="s">
        <v>36660</v>
      </c>
      <c r="B20552" t="s">
        <v>36661</v>
      </c>
    </row>
    <row r="20553" spans="1:2" x14ac:dyDescent="0.25">
      <c r="A20553" t="s">
        <v>36650</v>
      </c>
      <c r="B20553" t="s">
        <v>33768</v>
      </c>
    </row>
    <row r="20554" spans="1:2" x14ac:dyDescent="0.25">
      <c r="A20554" t="s">
        <v>36651</v>
      </c>
      <c r="B20554" t="s">
        <v>36652</v>
      </c>
    </row>
    <row r="20555" spans="1:2" x14ac:dyDescent="0.25">
      <c r="A20555" t="s">
        <v>36653</v>
      </c>
      <c r="B20555" t="s">
        <v>36654</v>
      </c>
    </row>
    <row r="20556" spans="1:2" x14ac:dyDescent="0.25">
      <c r="A20556" t="s">
        <v>36655</v>
      </c>
      <c r="B20556" t="s">
        <v>8497</v>
      </c>
    </row>
    <row r="20557" spans="1:2" x14ac:dyDescent="0.25">
      <c r="A20557" t="s">
        <v>36656</v>
      </c>
      <c r="B20557" t="s">
        <v>36657</v>
      </c>
    </row>
    <row r="20558" spans="1:2" x14ac:dyDescent="0.25">
      <c r="A20558" t="s">
        <v>36658</v>
      </c>
      <c r="B20558" t="s">
        <v>36659</v>
      </c>
    </row>
    <row r="20559" spans="1:2" x14ac:dyDescent="0.25">
      <c r="A20559" t="s">
        <v>36663</v>
      </c>
      <c r="B20559" t="s">
        <v>23392</v>
      </c>
    </row>
    <row r="20560" spans="1:2" x14ac:dyDescent="0.25">
      <c r="A20560" t="s">
        <v>36662</v>
      </c>
      <c r="B20560" t="s">
        <v>15366</v>
      </c>
    </row>
    <row r="20561" spans="1:2" x14ac:dyDescent="0.25">
      <c r="A20561" t="s">
        <v>36666</v>
      </c>
      <c r="B20561" t="s">
        <v>36667</v>
      </c>
    </row>
    <row r="20562" spans="1:2" x14ac:dyDescent="0.25">
      <c r="A20562" t="s">
        <v>36664</v>
      </c>
      <c r="B20562" t="s">
        <v>36665</v>
      </c>
    </row>
    <row r="20563" spans="1:2" x14ac:dyDescent="0.25">
      <c r="A20563" t="s">
        <v>36672</v>
      </c>
      <c r="B20563" t="s">
        <v>14033</v>
      </c>
    </row>
    <row r="20564" spans="1:2" x14ac:dyDescent="0.25">
      <c r="A20564" t="s">
        <v>36668</v>
      </c>
      <c r="B20564" t="s">
        <v>13868</v>
      </c>
    </row>
    <row r="20565" spans="1:2" x14ac:dyDescent="0.25">
      <c r="A20565" t="s">
        <v>36669</v>
      </c>
      <c r="B20565" t="s">
        <v>36670</v>
      </c>
    </row>
    <row r="20566" spans="1:2" x14ac:dyDescent="0.25">
      <c r="A20566" t="s">
        <v>36671</v>
      </c>
      <c r="B20566" t="s">
        <v>2914</v>
      </c>
    </row>
    <row r="20567" spans="1:2" x14ac:dyDescent="0.25">
      <c r="A20567" t="s">
        <v>36674</v>
      </c>
      <c r="B20567" t="s">
        <v>12850</v>
      </c>
    </row>
    <row r="20568" spans="1:2" x14ac:dyDescent="0.25">
      <c r="A20568" t="s">
        <v>36673</v>
      </c>
      <c r="B20568" t="s">
        <v>2238</v>
      </c>
    </row>
    <row r="20569" spans="1:2" x14ac:dyDescent="0.25">
      <c r="A20569" t="s">
        <v>36680</v>
      </c>
      <c r="B20569" t="s">
        <v>36681</v>
      </c>
    </row>
    <row r="20570" spans="1:2" x14ac:dyDescent="0.25">
      <c r="A20570" t="s">
        <v>36678</v>
      </c>
      <c r="B20570" t="s">
        <v>36679</v>
      </c>
    </row>
    <row r="20571" spans="1:2" x14ac:dyDescent="0.25">
      <c r="A20571" t="s">
        <v>36675</v>
      </c>
      <c r="B20571" t="s">
        <v>36676</v>
      </c>
    </row>
    <row r="20572" spans="1:2" x14ac:dyDescent="0.25">
      <c r="A20572" t="s">
        <v>36677</v>
      </c>
      <c r="B20572" t="s">
        <v>13348</v>
      </c>
    </row>
    <row r="20573" spans="1:2" x14ac:dyDescent="0.25">
      <c r="A20573" t="s">
        <v>36684</v>
      </c>
      <c r="B20573" t="s">
        <v>36685</v>
      </c>
    </row>
    <row r="20574" spans="1:2" x14ac:dyDescent="0.25">
      <c r="A20574" t="s">
        <v>36682</v>
      </c>
      <c r="B20574" t="s">
        <v>15731</v>
      </c>
    </row>
    <row r="20575" spans="1:2" x14ac:dyDescent="0.25">
      <c r="A20575" t="s">
        <v>36683</v>
      </c>
      <c r="B20575" t="s">
        <v>15731</v>
      </c>
    </row>
    <row r="20576" spans="1:2" x14ac:dyDescent="0.25">
      <c r="A20576" t="s">
        <v>36688</v>
      </c>
      <c r="B20576" t="s">
        <v>36689</v>
      </c>
    </row>
    <row r="20577" spans="1:2" x14ac:dyDescent="0.25">
      <c r="A20577" t="s">
        <v>36686</v>
      </c>
      <c r="B20577" t="s">
        <v>11314</v>
      </c>
    </row>
    <row r="20578" spans="1:2" x14ac:dyDescent="0.25">
      <c r="A20578" t="s">
        <v>36687</v>
      </c>
      <c r="B20578" t="s">
        <v>2022</v>
      </c>
    </row>
    <row r="20579" spans="1:2" x14ac:dyDescent="0.25">
      <c r="A20579" t="s">
        <v>36698</v>
      </c>
      <c r="B20579" t="s">
        <v>36699</v>
      </c>
    </row>
    <row r="20580" spans="1:2" x14ac:dyDescent="0.25">
      <c r="A20580" t="s">
        <v>36690</v>
      </c>
      <c r="B20580" t="s">
        <v>36691</v>
      </c>
    </row>
    <row r="20581" spans="1:2" x14ac:dyDescent="0.25">
      <c r="A20581" t="s">
        <v>36692</v>
      </c>
      <c r="B20581" t="s">
        <v>36693</v>
      </c>
    </row>
    <row r="20582" spans="1:2" x14ac:dyDescent="0.25">
      <c r="A20582" t="s">
        <v>36694</v>
      </c>
      <c r="B20582" t="s">
        <v>36695</v>
      </c>
    </row>
    <row r="20583" spans="1:2" x14ac:dyDescent="0.25">
      <c r="A20583" t="s">
        <v>36696</v>
      </c>
      <c r="B20583" t="s">
        <v>36697</v>
      </c>
    </row>
    <row r="20584" spans="1:2" x14ac:dyDescent="0.25">
      <c r="A20584" t="s">
        <v>36701</v>
      </c>
      <c r="B20584" t="s">
        <v>12860</v>
      </c>
    </row>
    <row r="20585" spans="1:2" x14ac:dyDescent="0.25">
      <c r="A20585" t="s">
        <v>36700</v>
      </c>
      <c r="B20585" t="s">
        <v>2250</v>
      </c>
    </row>
    <row r="20586" spans="1:2" x14ac:dyDescent="0.25">
      <c r="A20586" t="s">
        <v>36703</v>
      </c>
      <c r="B20586" t="s">
        <v>36704</v>
      </c>
    </row>
    <row r="20587" spans="1:2" x14ac:dyDescent="0.25">
      <c r="A20587" t="s">
        <v>36702</v>
      </c>
      <c r="B20587" t="s">
        <v>3169</v>
      </c>
    </row>
    <row r="20588" spans="1:2" x14ac:dyDescent="0.25">
      <c r="A20588" t="s">
        <v>36709</v>
      </c>
      <c r="B20588" t="s">
        <v>36710</v>
      </c>
    </row>
    <row r="20589" spans="1:2" x14ac:dyDescent="0.25">
      <c r="A20589" t="s">
        <v>36705</v>
      </c>
      <c r="B20589" t="s">
        <v>36706</v>
      </c>
    </row>
    <row r="20590" spans="1:2" x14ac:dyDescent="0.25">
      <c r="A20590" t="s">
        <v>36707</v>
      </c>
      <c r="B20590" t="s">
        <v>21610</v>
      </c>
    </row>
    <row r="20591" spans="1:2" x14ac:dyDescent="0.25">
      <c r="A20591" t="s">
        <v>36708</v>
      </c>
      <c r="B20591" t="s">
        <v>5048</v>
      </c>
    </row>
    <row r="20592" spans="1:2" x14ac:dyDescent="0.25">
      <c r="A20592" t="s">
        <v>36715</v>
      </c>
      <c r="B20592" t="s">
        <v>36716</v>
      </c>
    </row>
    <row r="20593" spans="1:2" x14ac:dyDescent="0.25">
      <c r="A20593" t="s">
        <v>36711</v>
      </c>
      <c r="B20593" t="s">
        <v>36712</v>
      </c>
    </row>
    <row r="20594" spans="1:2" x14ac:dyDescent="0.25">
      <c r="A20594" t="s">
        <v>36713</v>
      </c>
      <c r="B20594" t="s">
        <v>36714</v>
      </c>
    </row>
    <row r="20595" spans="1:2" x14ac:dyDescent="0.25">
      <c r="A20595" t="s">
        <v>36719</v>
      </c>
      <c r="B20595" t="s">
        <v>36720</v>
      </c>
    </row>
    <row r="20596" spans="1:2" x14ac:dyDescent="0.25">
      <c r="A20596" t="s">
        <v>36717</v>
      </c>
      <c r="B20596" t="s">
        <v>36718</v>
      </c>
    </row>
    <row r="20597" spans="1:2" x14ac:dyDescent="0.25">
      <c r="A20597" t="s">
        <v>36723</v>
      </c>
      <c r="B20597" t="s">
        <v>36724</v>
      </c>
    </row>
    <row r="20598" spans="1:2" x14ac:dyDescent="0.25">
      <c r="A20598" t="s">
        <v>36721</v>
      </c>
      <c r="B20598" t="s">
        <v>36722</v>
      </c>
    </row>
    <row r="20599" spans="1:2" x14ac:dyDescent="0.25">
      <c r="A20599" t="s">
        <v>36728</v>
      </c>
      <c r="B20599" t="s">
        <v>36729</v>
      </c>
    </row>
    <row r="20600" spans="1:2" x14ac:dyDescent="0.25">
      <c r="A20600" t="s">
        <v>36725</v>
      </c>
      <c r="B20600" t="s">
        <v>36726</v>
      </c>
    </row>
    <row r="20601" spans="1:2" x14ac:dyDescent="0.25">
      <c r="A20601" t="s">
        <v>36727</v>
      </c>
      <c r="B20601" t="s">
        <v>9555</v>
      </c>
    </row>
    <row r="20602" spans="1:2" x14ac:dyDescent="0.25">
      <c r="A20602" t="s">
        <v>36735</v>
      </c>
      <c r="B20602" t="s">
        <v>30778</v>
      </c>
    </row>
    <row r="20603" spans="1:2" x14ac:dyDescent="0.25">
      <c r="A20603" t="s">
        <v>36730</v>
      </c>
      <c r="B20603" t="s">
        <v>4114</v>
      </c>
    </row>
    <row r="20604" spans="1:2" x14ac:dyDescent="0.25">
      <c r="A20604" t="s">
        <v>36731</v>
      </c>
      <c r="B20604" t="s">
        <v>36732</v>
      </c>
    </row>
    <row r="20605" spans="1:2" x14ac:dyDescent="0.25">
      <c r="A20605" t="s">
        <v>36733</v>
      </c>
      <c r="B20605" t="s">
        <v>36734</v>
      </c>
    </row>
    <row r="20606" spans="1:2" x14ac:dyDescent="0.25">
      <c r="A20606" t="s">
        <v>36740</v>
      </c>
      <c r="B20606" t="s">
        <v>14286</v>
      </c>
    </row>
    <row r="20607" spans="1:2" x14ac:dyDescent="0.25">
      <c r="A20607" t="s">
        <v>36736</v>
      </c>
      <c r="B20607" t="s">
        <v>2338</v>
      </c>
    </row>
    <row r="20608" spans="1:2" x14ac:dyDescent="0.25">
      <c r="A20608" t="s">
        <v>36737</v>
      </c>
      <c r="B20608" t="s">
        <v>14830</v>
      </c>
    </row>
    <row r="20609" spans="1:2" x14ac:dyDescent="0.25">
      <c r="A20609" t="s">
        <v>36738</v>
      </c>
      <c r="B20609" t="s">
        <v>36739</v>
      </c>
    </row>
    <row r="20610" spans="1:2" x14ac:dyDescent="0.25">
      <c r="A20610" t="s">
        <v>36747</v>
      </c>
      <c r="B20610" t="s">
        <v>36748</v>
      </c>
    </row>
    <row r="20611" spans="1:2" x14ac:dyDescent="0.25">
      <c r="A20611" t="s">
        <v>36741</v>
      </c>
      <c r="B20611" t="s">
        <v>36742</v>
      </c>
    </row>
    <row r="20612" spans="1:2" x14ac:dyDescent="0.25">
      <c r="A20612" t="s">
        <v>36743</v>
      </c>
      <c r="B20612" t="s">
        <v>1985</v>
      </c>
    </row>
    <row r="20613" spans="1:2" x14ac:dyDescent="0.25">
      <c r="A20613" t="s">
        <v>36744</v>
      </c>
      <c r="B20613" t="s">
        <v>31529</v>
      </c>
    </row>
    <row r="20614" spans="1:2" x14ac:dyDescent="0.25">
      <c r="A20614" t="s">
        <v>36745</v>
      </c>
      <c r="B20614" t="s">
        <v>36746</v>
      </c>
    </row>
    <row r="20615" spans="1:2" x14ac:dyDescent="0.25">
      <c r="A20615" t="s">
        <v>36752</v>
      </c>
      <c r="B20615" t="s">
        <v>36753</v>
      </c>
    </row>
    <row r="20616" spans="1:2" x14ac:dyDescent="0.25">
      <c r="A20616" t="s">
        <v>36749</v>
      </c>
      <c r="B20616" t="s">
        <v>10081</v>
      </c>
    </row>
    <row r="20617" spans="1:2" x14ac:dyDescent="0.25">
      <c r="A20617" t="s">
        <v>36750</v>
      </c>
      <c r="B20617" t="s">
        <v>10081</v>
      </c>
    </row>
    <row r="20618" spans="1:2" x14ac:dyDescent="0.25">
      <c r="A20618" t="s">
        <v>36751</v>
      </c>
      <c r="B20618" t="s">
        <v>5564</v>
      </c>
    </row>
    <row r="20619" spans="1:2" x14ac:dyDescent="0.25">
      <c r="A20619" t="s">
        <v>36758</v>
      </c>
      <c r="B20619" t="s">
        <v>36759</v>
      </c>
    </row>
    <row r="20620" spans="1:2" x14ac:dyDescent="0.25">
      <c r="A20620" t="s">
        <v>36754</v>
      </c>
      <c r="B20620" t="s">
        <v>15856</v>
      </c>
    </row>
    <row r="20621" spans="1:2" x14ac:dyDescent="0.25">
      <c r="A20621" t="s">
        <v>36755</v>
      </c>
      <c r="B20621" t="s">
        <v>36756</v>
      </c>
    </row>
    <row r="20622" spans="1:2" x14ac:dyDescent="0.25">
      <c r="A20622" t="s">
        <v>36757</v>
      </c>
      <c r="B20622" t="s">
        <v>13154</v>
      </c>
    </row>
    <row r="20623" spans="1:2" x14ac:dyDescent="0.25">
      <c r="A20623" t="s">
        <v>36761</v>
      </c>
      <c r="B20623" t="s">
        <v>12890</v>
      </c>
    </row>
    <row r="20624" spans="1:2" x14ac:dyDescent="0.25">
      <c r="A20624" t="s">
        <v>36760</v>
      </c>
      <c r="B20624" t="s">
        <v>2376</v>
      </c>
    </row>
    <row r="20625" spans="1:2" x14ac:dyDescent="0.25">
      <c r="A20625" t="s">
        <v>36764</v>
      </c>
      <c r="B20625" t="s">
        <v>36765</v>
      </c>
    </row>
    <row r="20626" spans="1:2" x14ac:dyDescent="0.25">
      <c r="A20626" t="s">
        <v>36762</v>
      </c>
      <c r="B20626" t="s">
        <v>36763</v>
      </c>
    </row>
    <row r="20627" spans="1:2" x14ac:dyDescent="0.25">
      <c r="A20627" t="s">
        <v>36773</v>
      </c>
      <c r="B20627" t="s">
        <v>36774</v>
      </c>
    </row>
    <row r="20628" spans="1:2" x14ac:dyDescent="0.25">
      <c r="A20628" t="s">
        <v>36766</v>
      </c>
      <c r="B20628" t="s">
        <v>21708</v>
      </c>
    </row>
    <row r="20629" spans="1:2" x14ac:dyDescent="0.25">
      <c r="A20629" t="s">
        <v>36767</v>
      </c>
      <c r="B20629" t="s">
        <v>36768</v>
      </c>
    </row>
    <row r="20630" spans="1:2" x14ac:dyDescent="0.25">
      <c r="A20630" t="s">
        <v>36769</v>
      </c>
      <c r="B20630" t="s">
        <v>2946</v>
      </c>
    </row>
    <row r="20631" spans="1:2" x14ac:dyDescent="0.25">
      <c r="A20631" t="s">
        <v>36770</v>
      </c>
      <c r="B20631" t="s">
        <v>6157</v>
      </c>
    </row>
    <row r="20632" spans="1:2" x14ac:dyDescent="0.25">
      <c r="A20632" t="s">
        <v>36771</v>
      </c>
      <c r="B20632" t="s">
        <v>36772</v>
      </c>
    </row>
    <row r="20633" spans="1:2" x14ac:dyDescent="0.25">
      <c r="A20633" t="s">
        <v>36778</v>
      </c>
      <c r="B20633" t="s">
        <v>15953</v>
      </c>
    </row>
    <row r="20634" spans="1:2" x14ac:dyDescent="0.25">
      <c r="A20634" t="s">
        <v>36775</v>
      </c>
      <c r="B20634" t="s">
        <v>5985</v>
      </c>
    </row>
    <row r="20635" spans="1:2" x14ac:dyDescent="0.25">
      <c r="A20635" t="s">
        <v>36776</v>
      </c>
      <c r="B20635" t="s">
        <v>36777</v>
      </c>
    </row>
    <row r="20636" spans="1:2" x14ac:dyDescent="0.25">
      <c r="A20636" t="s">
        <v>36785</v>
      </c>
      <c r="B20636" t="s">
        <v>12902</v>
      </c>
    </row>
    <row r="20637" spans="1:2" x14ac:dyDescent="0.25">
      <c r="A20637" t="s">
        <v>36779</v>
      </c>
      <c r="B20637" t="s">
        <v>1844</v>
      </c>
    </row>
    <row r="20638" spans="1:2" x14ac:dyDescent="0.25">
      <c r="A20638" t="s">
        <v>36780</v>
      </c>
      <c r="B20638" t="s">
        <v>32453</v>
      </c>
    </row>
    <row r="20639" spans="1:2" x14ac:dyDescent="0.25">
      <c r="A20639" t="s">
        <v>36781</v>
      </c>
      <c r="B20639" t="s">
        <v>36782</v>
      </c>
    </row>
    <row r="20640" spans="1:2" x14ac:dyDescent="0.25">
      <c r="A20640" t="s">
        <v>36783</v>
      </c>
      <c r="B20640" t="s">
        <v>36784</v>
      </c>
    </row>
    <row r="20641" spans="1:2" x14ac:dyDescent="0.25">
      <c r="A20641" t="s">
        <v>36790</v>
      </c>
      <c r="B20641" t="s">
        <v>36791</v>
      </c>
    </row>
    <row r="20642" spans="1:2" x14ac:dyDescent="0.25">
      <c r="A20642" t="s">
        <v>36786</v>
      </c>
      <c r="B20642" t="s">
        <v>36787</v>
      </c>
    </row>
    <row r="20643" spans="1:2" x14ac:dyDescent="0.25">
      <c r="A20643" t="s">
        <v>36788</v>
      </c>
      <c r="B20643" t="s">
        <v>36789</v>
      </c>
    </row>
    <row r="20644" spans="1:2" x14ac:dyDescent="0.25">
      <c r="A20644" t="s">
        <v>36793</v>
      </c>
      <c r="B20644" t="s">
        <v>14464</v>
      </c>
    </row>
    <row r="20645" spans="1:2" x14ac:dyDescent="0.25">
      <c r="A20645" t="s">
        <v>36792</v>
      </c>
      <c r="B20645" t="s">
        <v>8631</v>
      </c>
    </row>
    <row r="20646" spans="1:2" x14ac:dyDescent="0.25">
      <c r="A20646" t="s">
        <v>36796</v>
      </c>
      <c r="B20646" t="s">
        <v>36797</v>
      </c>
    </row>
    <row r="20647" spans="1:2" x14ac:dyDescent="0.25">
      <c r="A20647" t="s">
        <v>36794</v>
      </c>
      <c r="B20647" t="s">
        <v>36795</v>
      </c>
    </row>
    <row r="20648" spans="1:2" x14ac:dyDescent="0.25">
      <c r="A20648" t="s">
        <v>36803</v>
      </c>
      <c r="B20648" t="s">
        <v>31335</v>
      </c>
    </row>
    <row r="20649" spans="1:2" x14ac:dyDescent="0.25">
      <c r="A20649" t="s">
        <v>36798</v>
      </c>
      <c r="B20649" t="s">
        <v>15522</v>
      </c>
    </row>
    <row r="20650" spans="1:2" x14ac:dyDescent="0.25">
      <c r="A20650" t="s">
        <v>36799</v>
      </c>
      <c r="B20650" t="s">
        <v>36800</v>
      </c>
    </row>
    <row r="20651" spans="1:2" x14ac:dyDescent="0.25">
      <c r="A20651" t="s">
        <v>36801</v>
      </c>
      <c r="B20651" t="s">
        <v>36802</v>
      </c>
    </row>
    <row r="20652" spans="1:2" x14ac:dyDescent="0.25">
      <c r="A20652" t="s">
        <v>36805</v>
      </c>
      <c r="B20652" t="s">
        <v>31365</v>
      </c>
    </row>
    <row r="20653" spans="1:2" x14ac:dyDescent="0.25">
      <c r="A20653" t="s">
        <v>36804</v>
      </c>
      <c r="B20653" t="s">
        <v>22642</v>
      </c>
    </row>
    <row r="20654" spans="1:2" x14ac:dyDescent="0.25">
      <c r="A20654" t="s">
        <v>36813</v>
      </c>
      <c r="B20654" t="s">
        <v>36814</v>
      </c>
    </row>
    <row r="20655" spans="1:2" x14ac:dyDescent="0.25">
      <c r="A20655" t="s">
        <v>36806</v>
      </c>
      <c r="B20655" t="s">
        <v>36807</v>
      </c>
    </row>
    <row r="20656" spans="1:2" x14ac:dyDescent="0.25">
      <c r="A20656" t="s">
        <v>36808</v>
      </c>
      <c r="B20656" t="s">
        <v>15826</v>
      </c>
    </row>
    <row r="20657" spans="1:2" x14ac:dyDescent="0.25">
      <c r="A20657" t="s">
        <v>36809</v>
      </c>
      <c r="B20657" t="s">
        <v>36810</v>
      </c>
    </row>
    <row r="20658" spans="1:2" x14ac:dyDescent="0.25">
      <c r="A20658" t="s">
        <v>36811</v>
      </c>
      <c r="B20658" t="s">
        <v>36812</v>
      </c>
    </row>
    <row r="20659" spans="1:2" x14ac:dyDescent="0.25">
      <c r="A20659" t="s">
        <v>36818</v>
      </c>
      <c r="B20659" t="s">
        <v>12912</v>
      </c>
    </row>
    <row r="20660" spans="1:2" x14ac:dyDescent="0.25">
      <c r="A20660" t="s">
        <v>36815</v>
      </c>
      <c r="B20660" t="s">
        <v>4300</v>
      </c>
    </row>
    <row r="20661" spans="1:2" x14ac:dyDescent="0.25">
      <c r="A20661" t="s">
        <v>36816</v>
      </c>
      <c r="B20661" t="s">
        <v>4300</v>
      </c>
    </row>
    <row r="20662" spans="1:2" x14ac:dyDescent="0.25">
      <c r="A20662" t="s">
        <v>36817</v>
      </c>
      <c r="B20662" t="s">
        <v>34254</v>
      </c>
    </row>
    <row r="20663" spans="1:2" x14ac:dyDescent="0.25">
      <c r="A20663" t="s">
        <v>36824</v>
      </c>
      <c r="B20663" t="s">
        <v>36825</v>
      </c>
    </row>
    <row r="20664" spans="1:2" x14ac:dyDescent="0.25">
      <c r="A20664" t="s">
        <v>36819</v>
      </c>
      <c r="B20664" t="s">
        <v>3279</v>
      </c>
    </row>
    <row r="20665" spans="1:2" x14ac:dyDescent="0.25">
      <c r="A20665" t="s">
        <v>36820</v>
      </c>
      <c r="B20665" t="s">
        <v>36821</v>
      </c>
    </row>
    <row r="20666" spans="1:2" x14ac:dyDescent="0.25">
      <c r="A20666" t="s">
        <v>36822</v>
      </c>
      <c r="B20666" t="s">
        <v>10144</v>
      </c>
    </row>
    <row r="20667" spans="1:2" x14ac:dyDescent="0.25">
      <c r="A20667" t="s">
        <v>36823</v>
      </c>
      <c r="B20667" t="s">
        <v>21420</v>
      </c>
    </row>
    <row r="20668" spans="1:2" x14ac:dyDescent="0.25">
      <c r="A20668" t="s">
        <v>36827</v>
      </c>
      <c r="B20668" t="s">
        <v>36828</v>
      </c>
    </row>
    <row r="20669" spans="1:2" x14ac:dyDescent="0.25">
      <c r="A20669" t="s">
        <v>36826</v>
      </c>
      <c r="B20669" t="s">
        <v>32491</v>
      </c>
    </row>
    <row r="20670" spans="1:2" x14ac:dyDescent="0.25">
      <c r="A20670" t="s">
        <v>36835</v>
      </c>
      <c r="B20670" t="s">
        <v>36836</v>
      </c>
    </row>
    <row r="20671" spans="1:2" x14ac:dyDescent="0.25">
      <c r="A20671" t="s">
        <v>36829</v>
      </c>
      <c r="B20671" t="s">
        <v>36830</v>
      </c>
    </row>
    <row r="20672" spans="1:2" x14ac:dyDescent="0.25">
      <c r="A20672" t="s">
        <v>36831</v>
      </c>
      <c r="B20672" t="s">
        <v>8576</v>
      </c>
    </row>
    <row r="20673" spans="1:2" x14ac:dyDescent="0.25">
      <c r="A20673" t="s">
        <v>36832</v>
      </c>
      <c r="B20673" t="s">
        <v>6856</v>
      </c>
    </row>
    <row r="20674" spans="1:2" x14ac:dyDescent="0.25">
      <c r="A20674" t="s">
        <v>36833</v>
      </c>
      <c r="B20674" t="s">
        <v>36834</v>
      </c>
    </row>
    <row r="20675" spans="1:2" x14ac:dyDescent="0.25">
      <c r="A20675" t="s">
        <v>36839</v>
      </c>
      <c r="B20675" t="s">
        <v>36840</v>
      </c>
    </row>
    <row r="20676" spans="1:2" x14ac:dyDescent="0.25">
      <c r="A20676" t="s">
        <v>36837</v>
      </c>
      <c r="B20676" t="s">
        <v>36838</v>
      </c>
    </row>
    <row r="20677" spans="1:2" x14ac:dyDescent="0.25">
      <c r="A20677" t="s">
        <v>36846</v>
      </c>
      <c r="B20677" t="s">
        <v>36847</v>
      </c>
    </row>
    <row r="20678" spans="1:2" x14ac:dyDescent="0.25">
      <c r="A20678" t="s">
        <v>36841</v>
      </c>
      <c r="B20678" t="s">
        <v>36842</v>
      </c>
    </row>
    <row r="20679" spans="1:2" x14ac:dyDescent="0.25">
      <c r="A20679" t="s">
        <v>36843</v>
      </c>
      <c r="B20679" t="s">
        <v>21924</v>
      </c>
    </row>
    <row r="20680" spans="1:2" x14ac:dyDescent="0.25">
      <c r="A20680" t="s">
        <v>36844</v>
      </c>
      <c r="B20680" t="s">
        <v>36845</v>
      </c>
    </row>
    <row r="20681" spans="1:2" x14ac:dyDescent="0.25">
      <c r="A20681" t="s">
        <v>36854</v>
      </c>
      <c r="B20681" t="s">
        <v>36855</v>
      </c>
    </row>
    <row r="20682" spans="1:2" x14ac:dyDescent="0.25">
      <c r="A20682" t="s">
        <v>36848</v>
      </c>
      <c r="B20682" t="s">
        <v>36849</v>
      </c>
    </row>
    <row r="20683" spans="1:2" x14ac:dyDescent="0.25">
      <c r="A20683" t="s">
        <v>36850</v>
      </c>
      <c r="B20683" t="s">
        <v>36851</v>
      </c>
    </row>
    <row r="20684" spans="1:2" x14ac:dyDescent="0.25">
      <c r="A20684" t="s">
        <v>36852</v>
      </c>
      <c r="B20684" t="s">
        <v>36853</v>
      </c>
    </row>
    <row r="20685" spans="1:2" x14ac:dyDescent="0.25">
      <c r="A20685" t="s">
        <v>36876</v>
      </c>
      <c r="B20685" t="s">
        <v>36877</v>
      </c>
    </row>
    <row r="20686" spans="1:2" x14ac:dyDescent="0.25">
      <c r="A20686" t="s">
        <v>36872</v>
      </c>
      <c r="B20686" t="s">
        <v>36873</v>
      </c>
    </row>
    <row r="20687" spans="1:2" x14ac:dyDescent="0.25">
      <c r="A20687" t="s">
        <v>36874</v>
      </c>
      <c r="B20687" t="s">
        <v>36875</v>
      </c>
    </row>
    <row r="20688" spans="1:2" x14ac:dyDescent="0.25">
      <c r="A20688" t="s">
        <v>36856</v>
      </c>
      <c r="B20688" t="s">
        <v>36857</v>
      </c>
    </row>
    <row r="20689" spans="1:2" x14ac:dyDescent="0.25">
      <c r="A20689" t="s">
        <v>36858</v>
      </c>
      <c r="B20689" t="s">
        <v>36859</v>
      </c>
    </row>
    <row r="20690" spans="1:2" x14ac:dyDescent="0.25">
      <c r="A20690" t="s">
        <v>36860</v>
      </c>
      <c r="B20690" t="s">
        <v>36861</v>
      </c>
    </row>
    <row r="20691" spans="1:2" x14ac:dyDescent="0.25">
      <c r="A20691" t="s">
        <v>36862</v>
      </c>
      <c r="B20691" t="s">
        <v>36863</v>
      </c>
    </row>
    <row r="20692" spans="1:2" x14ac:dyDescent="0.25">
      <c r="A20692" t="s">
        <v>36864</v>
      </c>
      <c r="B20692" t="s">
        <v>36865</v>
      </c>
    </row>
    <row r="20693" spans="1:2" x14ac:dyDescent="0.25">
      <c r="A20693" t="s">
        <v>36866</v>
      </c>
      <c r="B20693" t="s">
        <v>36867</v>
      </c>
    </row>
    <row r="20694" spans="1:2" x14ac:dyDescent="0.25">
      <c r="A20694" t="s">
        <v>36868</v>
      </c>
      <c r="B20694" t="s">
        <v>36869</v>
      </c>
    </row>
    <row r="20695" spans="1:2" x14ac:dyDescent="0.25">
      <c r="A20695" t="s">
        <v>36870</v>
      </c>
      <c r="B20695" t="s">
        <v>36871</v>
      </c>
    </row>
    <row r="20696" spans="1:2" x14ac:dyDescent="0.25">
      <c r="A20696" t="s">
        <v>36881</v>
      </c>
      <c r="B20696" t="s">
        <v>12926</v>
      </c>
    </row>
    <row r="20697" spans="1:2" x14ac:dyDescent="0.25">
      <c r="A20697" t="s">
        <v>36878</v>
      </c>
      <c r="B20697" t="s">
        <v>3104</v>
      </c>
    </row>
    <row r="20698" spans="1:2" x14ac:dyDescent="0.25">
      <c r="A20698" t="s">
        <v>36879</v>
      </c>
      <c r="B20698" t="s">
        <v>3104</v>
      </c>
    </row>
    <row r="20699" spans="1:2" x14ac:dyDescent="0.25">
      <c r="A20699" t="s">
        <v>36880</v>
      </c>
      <c r="B20699" t="s">
        <v>3550</v>
      </c>
    </row>
    <row r="20700" spans="1:2" x14ac:dyDescent="0.25">
      <c r="A20700" t="s">
        <v>36884</v>
      </c>
      <c r="B20700" t="s">
        <v>36885</v>
      </c>
    </row>
    <row r="20701" spans="1:2" x14ac:dyDescent="0.25">
      <c r="A20701" t="s">
        <v>36882</v>
      </c>
      <c r="B20701" t="s">
        <v>36883</v>
      </c>
    </row>
    <row r="20702" spans="1:2" x14ac:dyDescent="0.25">
      <c r="A20702" t="s">
        <v>36888</v>
      </c>
      <c r="B20702" t="s">
        <v>36889</v>
      </c>
    </row>
    <row r="20703" spans="1:2" x14ac:dyDescent="0.25">
      <c r="A20703" t="s">
        <v>36886</v>
      </c>
      <c r="B20703" t="s">
        <v>3645</v>
      </c>
    </row>
    <row r="20704" spans="1:2" x14ac:dyDescent="0.25">
      <c r="A20704" t="s">
        <v>36887</v>
      </c>
      <c r="B20704" t="s">
        <v>11233</v>
      </c>
    </row>
    <row r="20705" spans="1:2" x14ac:dyDescent="0.25">
      <c r="A20705" t="s">
        <v>36897</v>
      </c>
      <c r="B20705" t="s">
        <v>36898</v>
      </c>
    </row>
    <row r="20706" spans="1:2" x14ac:dyDescent="0.25">
      <c r="A20706" t="s">
        <v>36895</v>
      </c>
      <c r="B20706" t="s">
        <v>36896</v>
      </c>
    </row>
    <row r="20707" spans="1:2" x14ac:dyDescent="0.25">
      <c r="A20707" t="s">
        <v>36890</v>
      </c>
      <c r="B20707" t="s">
        <v>2504</v>
      </c>
    </row>
    <row r="20708" spans="1:2" x14ac:dyDescent="0.25">
      <c r="A20708" t="s">
        <v>36891</v>
      </c>
      <c r="B20708" t="s">
        <v>2878</v>
      </c>
    </row>
    <row r="20709" spans="1:2" x14ac:dyDescent="0.25">
      <c r="A20709" t="s">
        <v>36892</v>
      </c>
      <c r="B20709" t="s">
        <v>9877</v>
      </c>
    </row>
    <row r="20710" spans="1:2" x14ac:dyDescent="0.25">
      <c r="A20710" t="s">
        <v>36893</v>
      </c>
      <c r="B20710" t="s">
        <v>36894</v>
      </c>
    </row>
    <row r="20711" spans="1:2" x14ac:dyDescent="0.25">
      <c r="A20711" t="s">
        <v>36907</v>
      </c>
      <c r="B20711" t="s">
        <v>36908</v>
      </c>
    </row>
    <row r="20712" spans="1:2" x14ac:dyDescent="0.25">
      <c r="A20712" t="s">
        <v>36905</v>
      </c>
      <c r="B20712" t="s">
        <v>36906</v>
      </c>
    </row>
    <row r="20713" spans="1:2" x14ac:dyDescent="0.25">
      <c r="A20713" t="s">
        <v>36899</v>
      </c>
      <c r="B20713" t="s">
        <v>36900</v>
      </c>
    </row>
    <row r="20714" spans="1:2" x14ac:dyDescent="0.25">
      <c r="A20714" t="s">
        <v>36901</v>
      </c>
      <c r="B20714" t="s">
        <v>13719</v>
      </c>
    </row>
    <row r="20715" spans="1:2" x14ac:dyDescent="0.25">
      <c r="A20715" t="s">
        <v>36902</v>
      </c>
      <c r="B20715" t="s">
        <v>2316</v>
      </c>
    </row>
    <row r="20716" spans="1:2" x14ac:dyDescent="0.25">
      <c r="A20716" t="s">
        <v>36903</v>
      </c>
      <c r="B20716" t="s">
        <v>36904</v>
      </c>
    </row>
    <row r="20717" spans="1:2" x14ac:dyDescent="0.25">
      <c r="A20717" t="s">
        <v>36920</v>
      </c>
      <c r="B20717" t="s">
        <v>22785</v>
      </c>
    </row>
    <row r="20718" spans="1:2" x14ac:dyDescent="0.25">
      <c r="A20718" t="s">
        <v>36909</v>
      </c>
      <c r="B20718" t="s">
        <v>21974</v>
      </c>
    </row>
    <row r="20719" spans="1:2" x14ac:dyDescent="0.25">
      <c r="A20719" t="s">
        <v>36910</v>
      </c>
      <c r="B20719" t="s">
        <v>15721</v>
      </c>
    </row>
    <row r="20720" spans="1:2" x14ac:dyDescent="0.25">
      <c r="A20720" t="s">
        <v>36911</v>
      </c>
      <c r="B20720" t="s">
        <v>21638</v>
      </c>
    </row>
    <row r="20721" spans="1:2" x14ac:dyDescent="0.25">
      <c r="A20721" t="s">
        <v>36912</v>
      </c>
      <c r="B20721" t="s">
        <v>12745</v>
      </c>
    </row>
    <row r="20722" spans="1:2" x14ac:dyDescent="0.25">
      <c r="A20722" t="s">
        <v>36913</v>
      </c>
      <c r="B20722" t="s">
        <v>14620</v>
      </c>
    </row>
    <row r="20723" spans="1:2" x14ac:dyDescent="0.25">
      <c r="A20723" t="s">
        <v>36914</v>
      </c>
      <c r="B20723" t="s">
        <v>36915</v>
      </c>
    </row>
    <row r="20724" spans="1:2" x14ac:dyDescent="0.25">
      <c r="A20724" t="s">
        <v>36916</v>
      </c>
      <c r="B20724" t="s">
        <v>36917</v>
      </c>
    </row>
    <row r="20725" spans="1:2" x14ac:dyDescent="0.25">
      <c r="A20725" t="s">
        <v>36918</v>
      </c>
      <c r="B20725" t="s">
        <v>36919</v>
      </c>
    </row>
    <row r="20726" spans="1:2" x14ac:dyDescent="0.25">
      <c r="A20726" t="s">
        <v>36926</v>
      </c>
      <c r="B20726" t="s">
        <v>14578</v>
      </c>
    </row>
    <row r="20727" spans="1:2" x14ac:dyDescent="0.25">
      <c r="A20727" t="s">
        <v>36921</v>
      </c>
      <c r="B20727" t="s">
        <v>2514</v>
      </c>
    </row>
    <row r="20728" spans="1:2" x14ac:dyDescent="0.25">
      <c r="A20728" t="s">
        <v>36922</v>
      </c>
      <c r="B20728" t="s">
        <v>11960</v>
      </c>
    </row>
    <row r="20729" spans="1:2" x14ac:dyDescent="0.25">
      <c r="A20729" t="s">
        <v>36923</v>
      </c>
      <c r="B20729" t="s">
        <v>36924</v>
      </c>
    </row>
    <row r="20730" spans="1:2" x14ac:dyDescent="0.25">
      <c r="A20730" t="s">
        <v>36925</v>
      </c>
      <c r="B20730" t="s">
        <v>33294</v>
      </c>
    </row>
    <row r="20731" spans="1:2" x14ac:dyDescent="0.25">
      <c r="A20731" t="s">
        <v>36932</v>
      </c>
      <c r="B20731" t="s">
        <v>12938</v>
      </c>
    </row>
    <row r="20732" spans="1:2" x14ac:dyDescent="0.25">
      <c r="A20732" t="s">
        <v>36927</v>
      </c>
      <c r="B20732" t="s">
        <v>3139</v>
      </c>
    </row>
    <row r="20733" spans="1:2" x14ac:dyDescent="0.25">
      <c r="A20733" t="s">
        <v>36928</v>
      </c>
      <c r="B20733" t="s">
        <v>36929</v>
      </c>
    </row>
    <row r="20734" spans="1:2" x14ac:dyDescent="0.25">
      <c r="A20734" t="s">
        <v>36930</v>
      </c>
      <c r="B20734" t="s">
        <v>36931</v>
      </c>
    </row>
    <row r="20735" spans="1:2" x14ac:dyDescent="0.25">
      <c r="A20735" t="s">
        <v>36940</v>
      </c>
      <c r="B20735" t="s">
        <v>36941</v>
      </c>
    </row>
    <row r="20736" spans="1:2" x14ac:dyDescent="0.25">
      <c r="A20736" t="s">
        <v>36933</v>
      </c>
      <c r="B20736" t="s">
        <v>10144</v>
      </c>
    </row>
    <row r="20737" spans="1:2" x14ac:dyDescent="0.25">
      <c r="A20737" t="s">
        <v>36934</v>
      </c>
      <c r="B20737" t="s">
        <v>10643</v>
      </c>
    </row>
    <row r="20738" spans="1:2" x14ac:dyDescent="0.25">
      <c r="A20738" t="s">
        <v>36935</v>
      </c>
      <c r="B20738" t="s">
        <v>36936</v>
      </c>
    </row>
    <row r="20739" spans="1:2" x14ac:dyDescent="0.25">
      <c r="A20739" t="s">
        <v>36937</v>
      </c>
      <c r="B20739" t="s">
        <v>1927</v>
      </c>
    </row>
    <row r="20740" spans="1:2" x14ac:dyDescent="0.25">
      <c r="A20740" t="s">
        <v>36938</v>
      </c>
      <c r="B20740" t="s">
        <v>18871</v>
      </c>
    </row>
    <row r="20741" spans="1:2" x14ac:dyDescent="0.25">
      <c r="A20741" t="s">
        <v>36939</v>
      </c>
      <c r="B20741" t="s">
        <v>33918</v>
      </c>
    </row>
    <row r="20742" spans="1:2" x14ac:dyDescent="0.25">
      <c r="A20742" t="s">
        <v>36949</v>
      </c>
      <c r="B20742" t="s">
        <v>36950</v>
      </c>
    </row>
    <row r="20743" spans="1:2" x14ac:dyDescent="0.25">
      <c r="A20743" t="s">
        <v>36942</v>
      </c>
      <c r="B20743" t="s">
        <v>36943</v>
      </c>
    </row>
    <row r="20744" spans="1:2" x14ac:dyDescent="0.25">
      <c r="A20744" t="s">
        <v>36944</v>
      </c>
      <c r="B20744" t="s">
        <v>2413</v>
      </c>
    </row>
    <row r="20745" spans="1:2" x14ac:dyDescent="0.25">
      <c r="A20745" t="s">
        <v>36945</v>
      </c>
      <c r="B20745" t="s">
        <v>36946</v>
      </c>
    </row>
    <row r="20746" spans="1:2" x14ac:dyDescent="0.25">
      <c r="A20746" t="s">
        <v>36947</v>
      </c>
      <c r="B20746" t="s">
        <v>36948</v>
      </c>
    </row>
    <row r="20747" spans="1:2" x14ac:dyDescent="0.25">
      <c r="A20747" t="s">
        <v>36957</v>
      </c>
      <c r="B20747" t="s">
        <v>36958</v>
      </c>
    </row>
    <row r="20748" spans="1:2" x14ac:dyDescent="0.25">
      <c r="A20748" t="s">
        <v>36956</v>
      </c>
      <c r="B20748" t="s">
        <v>21406</v>
      </c>
    </row>
    <row r="20749" spans="1:2" x14ac:dyDescent="0.25">
      <c r="A20749" t="s">
        <v>36951</v>
      </c>
      <c r="B20749" t="s">
        <v>15526</v>
      </c>
    </row>
    <row r="20750" spans="1:2" x14ac:dyDescent="0.25">
      <c r="A20750" t="s">
        <v>36952</v>
      </c>
      <c r="B20750" t="s">
        <v>2215</v>
      </c>
    </row>
    <row r="20751" spans="1:2" x14ac:dyDescent="0.25">
      <c r="A20751" t="s">
        <v>36953</v>
      </c>
      <c r="B20751" t="s">
        <v>2330</v>
      </c>
    </row>
    <row r="20752" spans="1:2" x14ac:dyDescent="0.25">
      <c r="A20752" t="s">
        <v>36954</v>
      </c>
      <c r="B20752" t="s">
        <v>36955</v>
      </c>
    </row>
    <row r="20753" spans="1:2" x14ac:dyDescent="0.25">
      <c r="A20753" t="s">
        <v>36961</v>
      </c>
      <c r="B20753" t="s">
        <v>36962</v>
      </c>
    </row>
    <row r="20754" spans="1:2" x14ac:dyDescent="0.25">
      <c r="A20754" t="s">
        <v>36959</v>
      </c>
      <c r="B20754" t="s">
        <v>36960</v>
      </c>
    </row>
    <row r="20755" spans="1:2" x14ac:dyDescent="0.25">
      <c r="A20755" t="s">
        <v>36964</v>
      </c>
      <c r="B20755" t="s">
        <v>36965</v>
      </c>
    </row>
    <row r="20756" spans="1:2" x14ac:dyDescent="0.25">
      <c r="A20756" t="s">
        <v>36963</v>
      </c>
      <c r="B20756" t="s">
        <v>5918</v>
      </c>
    </row>
    <row r="20757" spans="1:2" x14ac:dyDescent="0.25">
      <c r="A20757" t="s">
        <v>36967</v>
      </c>
      <c r="B20757" t="s">
        <v>36968</v>
      </c>
    </row>
    <row r="20758" spans="1:2" x14ac:dyDescent="0.25">
      <c r="A20758" t="s">
        <v>36966</v>
      </c>
      <c r="B20758" t="s">
        <v>22121</v>
      </c>
    </row>
    <row r="20759" spans="1:2" x14ac:dyDescent="0.25">
      <c r="A20759" t="s">
        <v>36971</v>
      </c>
      <c r="B20759" t="s">
        <v>6138</v>
      </c>
    </row>
    <row r="20760" spans="1:2" x14ac:dyDescent="0.25">
      <c r="A20760" t="s">
        <v>36969</v>
      </c>
      <c r="B20760" t="s">
        <v>6132</v>
      </c>
    </row>
    <row r="20761" spans="1:2" x14ac:dyDescent="0.25">
      <c r="A20761" t="s">
        <v>36970</v>
      </c>
      <c r="B20761" t="s">
        <v>9895</v>
      </c>
    </row>
    <row r="20762" spans="1:2" x14ac:dyDescent="0.25">
      <c r="A20762" t="s">
        <v>36979</v>
      </c>
      <c r="B20762" t="s">
        <v>36980</v>
      </c>
    </row>
    <row r="20763" spans="1:2" x14ac:dyDescent="0.25">
      <c r="A20763" t="s">
        <v>36972</v>
      </c>
      <c r="B20763" t="s">
        <v>12106</v>
      </c>
    </row>
    <row r="20764" spans="1:2" x14ac:dyDescent="0.25">
      <c r="A20764" t="s">
        <v>36973</v>
      </c>
      <c r="B20764" t="s">
        <v>36974</v>
      </c>
    </row>
    <row r="20765" spans="1:2" x14ac:dyDescent="0.25">
      <c r="A20765" t="s">
        <v>36975</v>
      </c>
      <c r="B20765" t="s">
        <v>3125</v>
      </c>
    </row>
    <row r="20766" spans="1:2" x14ac:dyDescent="0.25">
      <c r="A20766" t="s">
        <v>36976</v>
      </c>
      <c r="B20766" t="s">
        <v>21848</v>
      </c>
    </row>
    <row r="20767" spans="1:2" x14ac:dyDescent="0.25">
      <c r="A20767" t="s">
        <v>36977</v>
      </c>
      <c r="B20767" t="s">
        <v>12106</v>
      </c>
    </row>
    <row r="20768" spans="1:2" x14ac:dyDescent="0.25">
      <c r="A20768" t="s">
        <v>36978</v>
      </c>
      <c r="B20768" t="s">
        <v>1983</v>
      </c>
    </row>
    <row r="20769" spans="1:2" x14ac:dyDescent="0.25">
      <c r="A20769" t="s">
        <v>36984</v>
      </c>
      <c r="B20769" t="s">
        <v>12966</v>
      </c>
    </row>
    <row r="20770" spans="1:2" x14ac:dyDescent="0.25">
      <c r="A20770" t="s">
        <v>36981</v>
      </c>
      <c r="B20770" t="s">
        <v>2742</v>
      </c>
    </row>
    <row r="20771" spans="1:2" x14ac:dyDescent="0.25">
      <c r="A20771" t="s">
        <v>36982</v>
      </c>
      <c r="B20771" t="s">
        <v>36983</v>
      </c>
    </row>
    <row r="20772" spans="1:2" x14ac:dyDescent="0.25">
      <c r="A20772" t="s">
        <v>36992</v>
      </c>
      <c r="B20772" t="s">
        <v>12970</v>
      </c>
    </row>
    <row r="20773" spans="1:2" x14ac:dyDescent="0.25">
      <c r="A20773" t="s">
        <v>36985</v>
      </c>
      <c r="B20773" t="s">
        <v>2647</v>
      </c>
    </row>
    <row r="20774" spans="1:2" x14ac:dyDescent="0.25">
      <c r="A20774" t="s">
        <v>36986</v>
      </c>
      <c r="B20774" t="s">
        <v>11408</v>
      </c>
    </row>
    <row r="20775" spans="1:2" x14ac:dyDescent="0.25">
      <c r="A20775" t="s">
        <v>36987</v>
      </c>
      <c r="B20775" t="s">
        <v>8841</v>
      </c>
    </row>
    <row r="20776" spans="1:2" x14ac:dyDescent="0.25">
      <c r="A20776" t="s">
        <v>36988</v>
      </c>
      <c r="B20776" t="s">
        <v>36989</v>
      </c>
    </row>
    <row r="20777" spans="1:2" x14ac:dyDescent="0.25">
      <c r="A20777" t="s">
        <v>36990</v>
      </c>
      <c r="B20777" t="s">
        <v>36991</v>
      </c>
    </row>
    <row r="20778" spans="1:2" x14ac:dyDescent="0.25">
      <c r="A20778" t="s">
        <v>36996</v>
      </c>
      <c r="B20778" t="s">
        <v>31896</v>
      </c>
    </row>
    <row r="20779" spans="1:2" x14ac:dyDescent="0.25">
      <c r="A20779" t="s">
        <v>36993</v>
      </c>
      <c r="B20779" t="s">
        <v>22623</v>
      </c>
    </row>
    <row r="20780" spans="1:2" x14ac:dyDescent="0.25">
      <c r="A20780" t="s">
        <v>36994</v>
      </c>
      <c r="B20780" t="s">
        <v>36995</v>
      </c>
    </row>
    <row r="20781" spans="1:2" x14ac:dyDescent="0.25">
      <c r="A20781" t="s">
        <v>37010</v>
      </c>
      <c r="B20781" t="s">
        <v>37011</v>
      </c>
    </row>
    <row r="20782" spans="1:2" x14ac:dyDescent="0.25">
      <c r="A20782" t="s">
        <v>36997</v>
      </c>
      <c r="B20782" t="s">
        <v>36182</v>
      </c>
    </row>
    <row r="20783" spans="1:2" x14ac:dyDescent="0.25">
      <c r="A20783" t="s">
        <v>36998</v>
      </c>
      <c r="B20783" t="s">
        <v>36999</v>
      </c>
    </row>
    <row r="20784" spans="1:2" x14ac:dyDescent="0.25">
      <c r="A20784" t="s">
        <v>37000</v>
      </c>
      <c r="B20784" t="s">
        <v>37001</v>
      </c>
    </row>
    <row r="20785" spans="1:2" x14ac:dyDescent="0.25">
      <c r="A20785" t="s">
        <v>37002</v>
      </c>
      <c r="B20785" t="s">
        <v>37003</v>
      </c>
    </row>
    <row r="20786" spans="1:2" x14ac:dyDescent="0.25">
      <c r="A20786" t="s">
        <v>37004</v>
      </c>
      <c r="B20786" t="s">
        <v>37005</v>
      </c>
    </row>
    <row r="20787" spans="1:2" x14ac:dyDescent="0.25">
      <c r="A20787" t="s">
        <v>37006</v>
      </c>
      <c r="B20787" t="s">
        <v>1727</v>
      </c>
    </row>
    <row r="20788" spans="1:2" x14ac:dyDescent="0.25">
      <c r="A20788" t="s">
        <v>37007</v>
      </c>
      <c r="B20788" t="s">
        <v>36182</v>
      </c>
    </row>
    <row r="20789" spans="1:2" x14ac:dyDescent="0.25">
      <c r="A20789" t="s">
        <v>37008</v>
      </c>
      <c r="B20789" t="s">
        <v>37009</v>
      </c>
    </row>
    <row r="20790" spans="1:2" x14ac:dyDescent="0.25">
      <c r="A20790" t="s">
        <v>37020</v>
      </c>
      <c r="B20790" t="s">
        <v>37021</v>
      </c>
    </row>
    <row r="20791" spans="1:2" x14ac:dyDescent="0.25">
      <c r="A20791" t="s">
        <v>37012</v>
      </c>
      <c r="B20791" t="s">
        <v>37013</v>
      </c>
    </row>
    <row r="20792" spans="1:2" x14ac:dyDescent="0.25">
      <c r="A20792" t="s">
        <v>37014</v>
      </c>
      <c r="B20792" t="s">
        <v>37015</v>
      </c>
    </row>
    <row r="20793" spans="1:2" x14ac:dyDescent="0.25">
      <c r="A20793" t="s">
        <v>37016</v>
      </c>
      <c r="B20793" t="s">
        <v>37017</v>
      </c>
    </row>
    <row r="20794" spans="1:2" x14ac:dyDescent="0.25">
      <c r="A20794" t="s">
        <v>37018</v>
      </c>
      <c r="B20794" t="s">
        <v>37019</v>
      </c>
    </row>
    <row r="20795" spans="1:2" x14ac:dyDescent="0.25">
      <c r="A20795" t="s">
        <v>37027</v>
      </c>
      <c r="B20795" t="s">
        <v>16670</v>
      </c>
    </row>
    <row r="20796" spans="1:2" x14ac:dyDescent="0.25">
      <c r="A20796" t="s">
        <v>37025</v>
      </c>
      <c r="B20796" t="s">
        <v>37026</v>
      </c>
    </row>
    <row r="20797" spans="1:2" x14ac:dyDescent="0.25">
      <c r="A20797" t="s">
        <v>37022</v>
      </c>
      <c r="B20797" t="s">
        <v>2570</v>
      </c>
    </row>
    <row r="20798" spans="1:2" x14ac:dyDescent="0.25">
      <c r="A20798" t="s">
        <v>37023</v>
      </c>
      <c r="B20798" t="s">
        <v>37024</v>
      </c>
    </row>
    <row r="20799" spans="1:2" x14ac:dyDescent="0.25">
      <c r="A20799" t="s">
        <v>37029</v>
      </c>
      <c r="B20799" t="s">
        <v>37030</v>
      </c>
    </row>
    <row r="20800" spans="1:2" x14ac:dyDescent="0.25">
      <c r="A20800" t="s">
        <v>37028</v>
      </c>
      <c r="B20800" t="s">
        <v>12601</v>
      </c>
    </row>
    <row r="20801" spans="1:2" x14ac:dyDescent="0.25">
      <c r="A20801" t="s">
        <v>37032</v>
      </c>
      <c r="B20801" t="s">
        <v>32208</v>
      </c>
    </row>
    <row r="20802" spans="1:2" x14ac:dyDescent="0.25">
      <c r="A20802" t="s">
        <v>37031</v>
      </c>
      <c r="B20802" t="s">
        <v>5797</v>
      </c>
    </row>
    <row r="20803" spans="1:2" x14ac:dyDescent="0.25">
      <c r="A20803" t="s">
        <v>37034</v>
      </c>
      <c r="B20803" t="s">
        <v>37035</v>
      </c>
    </row>
    <row r="20804" spans="1:2" x14ac:dyDescent="0.25">
      <c r="A20804" t="s">
        <v>37033</v>
      </c>
      <c r="B20804" t="s">
        <v>5313</v>
      </c>
    </row>
    <row r="20805" spans="1:2" x14ac:dyDescent="0.25">
      <c r="A20805" t="s">
        <v>37038</v>
      </c>
      <c r="B20805" t="s">
        <v>37039</v>
      </c>
    </row>
    <row r="20806" spans="1:2" x14ac:dyDescent="0.25">
      <c r="A20806" t="s">
        <v>37036</v>
      </c>
      <c r="B20806" t="s">
        <v>37037</v>
      </c>
    </row>
    <row r="20807" spans="1:2" x14ac:dyDescent="0.25">
      <c r="A20807" t="s">
        <v>37041</v>
      </c>
      <c r="B20807" t="s">
        <v>37042</v>
      </c>
    </row>
    <row r="20808" spans="1:2" x14ac:dyDescent="0.25">
      <c r="A20808" t="s">
        <v>37040</v>
      </c>
      <c r="B20808" t="s">
        <v>27215</v>
      </c>
    </row>
    <row r="20809" spans="1:2" x14ac:dyDescent="0.25">
      <c r="A20809" t="s">
        <v>37045</v>
      </c>
      <c r="B20809" t="s">
        <v>37046</v>
      </c>
    </row>
    <row r="20810" spans="1:2" x14ac:dyDescent="0.25">
      <c r="A20810" t="s">
        <v>37043</v>
      </c>
      <c r="B20810" t="s">
        <v>37044</v>
      </c>
    </row>
    <row r="20811" spans="1:2" x14ac:dyDescent="0.25">
      <c r="A20811" t="s">
        <v>37049</v>
      </c>
      <c r="B20811" t="s">
        <v>37050</v>
      </c>
    </row>
    <row r="20812" spans="1:2" x14ac:dyDescent="0.25">
      <c r="A20812" t="s">
        <v>37047</v>
      </c>
      <c r="B20812" t="s">
        <v>37048</v>
      </c>
    </row>
    <row r="20813" spans="1:2" x14ac:dyDescent="0.25">
      <c r="A20813" t="s">
        <v>37052</v>
      </c>
      <c r="B20813" t="s">
        <v>37053</v>
      </c>
    </row>
    <row r="20814" spans="1:2" x14ac:dyDescent="0.25">
      <c r="A20814" t="s">
        <v>37051</v>
      </c>
      <c r="B20814" t="s">
        <v>2073</v>
      </c>
    </row>
    <row r="20815" spans="1:2" x14ac:dyDescent="0.25">
      <c r="A20815" t="s">
        <v>37059</v>
      </c>
      <c r="B20815" t="s">
        <v>37060</v>
      </c>
    </row>
    <row r="20816" spans="1:2" x14ac:dyDescent="0.25">
      <c r="A20816" t="s">
        <v>37054</v>
      </c>
      <c r="B20816" t="s">
        <v>3238</v>
      </c>
    </row>
    <row r="20817" spans="1:2" x14ac:dyDescent="0.25">
      <c r="A20817" t="s">
        <v>37057</v>
      </c>
      <c r="B20817" t="s">
        <v>37058</v>
      </c>
    </row>
    <row r="20818" spans="1:2" x14ac:dyDescent="0.25">
      <c r="A20818" t="s">
        <v>37055</v>
      </c>
      <c r="B20818" t="s">
        <v>37056</v>
      </c>
    </row>
    <row r="20819" spans="1:2" x14ac:dyDescent="0.25">
      <c r="A20819" t="s">
        <v>37066</v>
      </c>
      <c r="B20819" t="s">
        <v>37067</v>
      </c>
    </row>
    <row r="20820" spans="1:2" x14ac:dyDescent="0.25">
      <c r="A20820" t="s">
        <v>37061</v>
      </c>
      <c r="B20820" t="s">
        <v>37062</v>
      </c>
    </row>
    <row r="20821" spans="1:2" x14ac:dyDescent="0.25">
      <c r="A20821" t="s">
        <v>37064</v>
      </c>
      <c r="B20821" t="s">
        <v>37065</v>
      </c>
    </row>
    <row r="20822" spans="1:2" x14ac:dyDescent="0.25">
      <c r="A20822" t="s">
        <v>37063</v>
      </c>
      <c r="B20822" t="s">
        <v>2215</v>
      </c>
    </row>
    <row r="20823" spans="1:2" x14ac:dyDescent="0.25">
      <c r="A20823" t="s">
        <v>37071</v>
      </c>
      <c r="B20823" t="s">
        <v>37072</v>
      </c>
    </row>
    <row r="20824" spans="1:2" x14ac:dyDescent="0.25">
      <c r="A20824" t="s">
        <v>37068</v>
      </c>
      <c r="B20824" t="s">
        <v>35086</v>
      </c>
    </row>
    <row r="20825" spans="1:2" x14ac:dyDescent="0.25">
      <c r="A20825" t="s">
        <v>37069</v>
      </c>
      <c r="B20825" t="s">
        <v>37070</v>
      </c>
    </row>
    <row r="20826" spans="1:2" x14ac:dyDescent="0.25">
      <c r="A20826" t="s">
        <v>37075</v>
      </c>
      <c r="B20826" t="s">
        <v>37076</v>
      </c>
    </row>
    <row r="20827" spans="1:2" x14ac:dyDescent="0.25">
      <c r="A20827" t="s">
        <v>37073</v>
      </c>
      <c r="B20827" t="s">
        <v>37074</v>
      </c>
    </row>
    <row r="20828" spans="1:2" x14ac:dyDescent="0.25">
      <c r="A20828" t="s">
        <v>37082</v>
      </c>
      <c r="B20828" t="s">
        <v>37083</v>
      </c>
    </row>
    <row r="20829" spans="1:2" x14ac:dyDescent="0.25">
      <c r="A20829" t="s">
        <v>37077</v>
      </c>
      <c r="B20829" t="s">
        <v>2747</v>
      </c>
    </row>
    <row r="20830" spans="1:2" x14ac:dyDescent="0.25">
      <c r="A20830" t="s">
        <v>37078</v>
      </c>
      <c r="B20830" t="s">
        <v>37079</v>
      </c>
    </row>
    <row r="20831" spans="1:2" x14ac:dyDescent="0.25">
      <c r="A20831" t="s">
        <v>37080</v>
      </c>
      <c r="B20831" t="s">
        <v>37081</v>
      </c>
    </row>
    <row r="20832" spans="1:2" x14ac:dyDescent="0.25">
      <c r="A20832" t="s">
        <v>37085</v>
      </c>
      <c r="B20832" t="s">
        <v>37086</v>
      </c>
    </row>
    <row r="20833" spans="1:2" x14ac:dyDescent="0.25">
      <c r="A20833" t="s">
        <v>37084</v>
      </c>
      <c r="B20833" t="s">
        <v>14834</v>
      </c>
    </row>
    <row r="20834" spans="1:2" x14ac:dyDescent="0.25">
      <c r="A20834" t="s">
        <v>37088</v>
      </c>
      <c r="B20834" t="s">
        <v>37089</v>
      </c>
    </row>
    <row r="20835" spans="1:2" x14ac:dyDescent="0.25">
      <c r="A20835" t="s">
        <v>37087</v>
      </c>
      <c r="B20835" t="s">
        <v>23478</v>
      </c>
    </row>
    <row r="20836" spans="1:2" x14ac:dyDescent="0.25">
      <c r="A20836" t="s">
        <v>37091</v>
      </c>
      <c r="B20836" t="s">
        <v>37092</v>
      </c>
    </row>
    <row r="20837" spans="1:2" x14ac:dyDescent="0.25">
      <c r="A20837" t="s">
        <v>37090</v>
      </c>
      <c r="B20837" t="s">
        <v>27123</v>
      </c>
    </row>
    <row r="20838" spans="1:2" x14ac:dyDescent="0.25">
      <c r="A20838" t="s">
        <v>37094</v>
      </c>
      <c r="B20838" t="s">
        <v>37095</v>
      </c>
    </row>
    <row r="20839" spans="1:2" x14ac:dyDescent="0.25">
      <c r="A20839" t="s">
        <v>37093</v>
      </c>
      <c r="B20839" t="s">
        <v>10649</v>
      </c>
    </row>
    <row r="20840" spans="1:2" x14ac:dyDescent="0.25">
      <c r="A20840" t="s">
        <v>37102</v>
      </c>
      <c r="B20840" t="s">
        <v>37103</v>
      </c>
    </row>
    <row r="20841" spans="1:2" x14ac:dyDescent="0.25">
      <c r="A20841" t="s">
        <v>37096</v>
      </c>
      <c r="B20841" t="s">
        <v>37097</v>
      </c>
    </row>
    <row r="20842" spans="1:2" x14ac:dyDescent="0.25">
      <c r="A20842" t="s">
        <v>37098</v>
      </c>
      <c r="B20842" t="s">
        <v>37099</v>
      </c>
    </row>
    <row r="20843" spans="1:2" x14ac:dyDescent="0.25">
      <c r="A20843" t="s">
        <v>37100</v>
      </c>
      <c r="B20843" t="s">
        <v>37101</v>
      </c>
    </row>
    <row r="20844" spans="1:2" x14ac:dyDescent="0.25">
      <c r="A20844" t="s">
        <v>37113</v>
      </c>
      <c r="B20844" t="s">
        <v>37114</v>
      </c>
    </row>
    <row r="20845" spans="1:2" x14ac:dyDescent="0.25">
      <c r="A20845" t="s">
        <v>37104</v>
      </c>
      <c r="B20845" t="s">
        <v>15667</v>
      </c>
    </row>
    <row r="20846" spans="1:2" x14ac:dyDescent="0.25">
      <c r="A20846" t="s">
        <v>37105</v>
      </c>
      <c r="B20846" t="s">
        <v>37106</v>
      </c>
    </row>
    <row r="20847" spans="1:2" x14ac:dyDescent="0.25">
      <c r="A20847" t="s">
        <v>37107</v>
      </c>
      <c r="B20847" t="s">
        <v>37108</v>
      </c>
    </row>
    <row r="20848" spans="1:2" x14ac:dyDescent="0.25">
      <c r="A20848" t="s">
        <v>37109</v>
      </c>
      <c r="B20848" t="s">
        <v>37110</v>
      </c>
    </row>
    <row r="20849" spans="1:2" x14ac:dyDescent="0.25">
      <c r="A20849" t="s">
        <v>37111</v>
      </c>
      <c r="B20849" t="s">
        <v>37112</v>
      </c>
    </row>
    <row r="20850" spans="1:2" x14ac:dyDescent="0.25">
      <c r="A20850" t="s">
        <v>37116</v>
      </c>
      <c r="B20850" t="s">
        <v>37117</v>
      </c>
    </row>
    <row r="20851" spans="1:2" x14ac:dyDescent="0.25">
      <c r="A20851" t="s">
        <v>37115</v>
      </c>
      <c r="B20851" t="s">
        <v>13429</v>
      </c>
    </row>
    <row r="20852" spans="1:2" x14ac:dyDescent="0.25">
      <c r="A20852" t="s">
        <v>37122</v>
      </c>
      <c r="B20852" t="s">
        <v>37123</v>
      </c>
    </row>
    <row r="20853" spans="1:2" x14ac:dyDescent="0.25">
      <c r="A20853" t="s">
        <v>37118</v>
      </c>
      <c r="B20853" t="s">
        <v>1663</v>
      </c>
    </row>
    <row r="20854" spans="1:2" x14ac:dyDescent="0.25">
      <c r="A20854" t="s">
        <v>37119</v>
      </c>
      <c r="B20854" t="s">
        <v>37120</v>
      </c>
    </row>
    <row r="20855" spans="1:2" x14ac:dyDescent="0.25">
      <c r="A20855" t="s">
        <v>37121</v>
      </c>
      <c r="B20855" t="s">
        <v>8425</v>
      </c>
    </row>
    <row r="20856" spans="1:2" x14ac:dyDescent="0.25">
      <c r="A20856" t="s">
        <v>37125</v>
      </c>
      <c r="B20856" t="s">
        <v>32212</v>
      </c>
    </row>
    <row r="20857" spans="1:2" x14ac:dyDescent="0.25">
      <c r="A20857" t="s">
        <v>37124</v>
      </c>
      <c r="B20857" t="s">
        <v>22826</v>
      </c>
    </row>
    <row r="20858" spans="1:2" x14ac:dyDescent="0.25">
      <c r="A20858" t="s">
        <v>37128</v>
      </c>
      <c r="B20858" t="s">
        <v>37129</v>
      </c>
    </row>
    <row r="20859" spans="1:2" x14ac:dyDescent="0.25">
      <c r="A20859" t="s">
        <v>37126</v>
      </c>
      <c r="B20859" t="s">
        <v>37127</v>
      </c>
    </row>
    <row r="20860" spans="1:2" x14ac:dyDescent="0.25">
      <c r="A20860" t="s">
        <v>37139</v>
      </c>
      <c r="B20860" t="s">
        <v>14704</v>
      </c>
    </row>
    <row r="20861" spans="1:2" x14ac:dyDescent="0.25">
      <c r="A20861" t="s">
        <v>37130</v>
      </c>
      <c r="B20861" t="s">
        <v>3645</v>
      </c>
    </row>
    <row r="20862" spans="1:2" x14ac:dyDescent="0.25">
      <c r="A20862" t="s">
        <v>37131</v>
      </c>
      <c r="B20862" t="s">
        <v>37132</v>
      </c>
    </row>
    <row r="20863" spans="1:2" x14ac:dyDescent="0.25">
      <c r="A20863" t="s">
        <v>37133</v>
      </c>
      <c r="B20863" t="s">
        <v>37134</v>
      </c>
    </row>
    <row r="20864" spans="1:2" x14ac:dyDescent="0.25">
      <c r="A20864" t="s">
        <v>37135</v>
      </c>
      <c r="B20864" t="s">
        <v>37136</v>
      </c>
    </row>
    <row r="20865" spans="1:2" x14ac:dyDescent="0.25">
      <c r="A20865" t="s">
        <v>37137</v>
      </c>
      <c r="B20865" t="s">
        <v>37138</v>
      </c>
    </row>
    <row r="20866" spans="1:2" x14ac:dyDescent="0.25">
      <c r="A20866" t="s">
        <v>37143</v>
      </c>
      <c r="B20866" t="s">
        <v>37144</v>
      </c>
    </row>
    <row r="20867" spans="1:2" x14ac:dyDescent="0.25">
      <c r="A20867" t="s">
        <v>37140</v>
      </c>
      <c r="B20867" t="s">
        <v>2504</v>
      </c>
    </row>
    <row r="20868" spans="1:2" x14ac:dyDescent="0.25">
      <c r="A20868" t="s">
        <v>37141</v>
      </c>
      <c r="B20868" t="s">
        <v>37142</v>
      </c>
    </row>
    <row r="20869" spans="1:2" x14ac:dyDescent="0.25">
      <c r="A20869" t="s">
        <v>37147</v>
      </c>
      <c r="B20869" t="s">
        <v>37148</v>
      </c>
    </row>
    <row r="20870" spans="1:2" x14ac:dyDescent="0.25">
      <c r="A20870" t="s">
        <v>37145</v>
      </c>
      <c r="B20870" t="s">
        <v>37146</v>
      </c>
    </row>
    <row r="20871" spans="1:2" x14ac:dyDescent="0.25">
      <c r="A20871" t="s">
        <v>37150</v>
      </c>
      <c r="B20871" t="s">
        <v>37151</v>
      </c>
    </row>
    <row r="20872" spans="1:2" x14ac:dyDescent="0.25">
      <c r="A20872" t="s">
        <v>37149</v>
      </c>
      <c r="B20872" t="s">
        <v>11675</v>
      </c>
    </row>
    <row r="20873" spans="1:2" x14ac:dyDescent="0.25">
      <c r="A20873" t="s">
        <v>37153</v>
      </c>
      <c r="B20873" t="s">
        <v>37154</v>
      </c>
    </row>
    <row r="20874" spans="1:2" x14ac:dyDescent="0.25">
      <c r="A20874" t="s">
        <v>37152</v>
      </c>
      <c r="B20874" t="s">
        <v>15776</v>
      </c>
    </row>
    <row r="20875" spans="1:2" x14ac:dyDescent="0.25">
      <c r="A20875" t="s">
        <v>37157</v>
      </c>
      <c r="B20875" t="s">
        <v>37158</v>
      </c>
    </row>
    <row r="20876" spans="1:2" x14ac:dyDescent="0.25">
      <c r="A20876" t="s">
        <v>37155</v>
      </c>
      <c r="B20876" t="s">
        <v>37156</v>
      </c>
    </row>
    <row r="20877" spans="1:2" x14ac:dyDescent="0.25">
      <c r="A20877" t="s">
        <v>37160</v>
      </c>
      <c r="B20877" t="s">
        <v>37161</v>
      </c>
    </row>
    <row r="20878" spans="1:2" x14ac:dyDescent="0.25">
      <c r="A20878" t="s">
        <v>37159</v>
      </c>
      <c r="B20878" t="s">
        <v>8515</v>
      </c>
    </row>
    <row r="20879" spans="1:2" x14ac:dyDescent="0.25">
      <c r="A20879" t="s">
        <v>37179</v>
      </c>
      <c r="B20879" t="s">
        <v>37180</v>
      </c>
    </row>
    <row r="20880" spans="1:2" x14ac:dyDescent="0.25">
      <c r="A20880" t="s">
        <v>37162</v>
      </c>
      <c r="B20880" t="s">
        <v>10026</v>
      </c>
    </row>
    <row r="20881" spans="1:2" x14ac:dyDescent="0.25">
      <c r="A20881" t="s">
        <v>37163</v>
      </c>
      <c r="B20881" t="s">
        <v>37164</v>
      </c>
    </row>
    <row r="20882" spans="1:2" x14ac:dyDescent="0.25">
      <c r="A20882" t="s">
        <v>37165</v>
      </c>
      <c r="B20882" t="s">
        <v>37166</v>
      </c>
    </row>
    <row r="20883" spans="1:2" x14ac:dyDescent="0.25">
      <c r="A20883" t="s">
        <v>37167</v>
      </c>
      <c r="B20883" t="s">
        <v>37168</v>
      </c>
    </row>
    <row r="20884" spans="1:2" x14ac:dyDescent="0.25">
      <c r="A20884" t="s">
        <v>37169</v>
      </c>
      <c r="B20884" t="s">
        <v>37170</v>
      </c>
    </row>
    <row r="20885" spans="1:2" x14ac:dyDescent="0.25">
      <c r="A20885" t="s">
        <v>37171</v>
      </c>
      <c r="B20885" t="s">
        <v>37172</v>
      </c>
    </row>
    <row r="20886" spans="1:2" x14ac:dyDescent="0.25">
      <c r="A20886" t="s">
        <v>37173</v>
      </c>
      <c r="B20886" t="s">
        <v>37174</v>
      </c>
    </row>
    <row r="20887" spans="1:2" x14ac:dyDescent="0.25">
      <c r="A20887" t="s">
        <v>37175</v>
      </c>
      <c r="B20887" t="s">
        <v>37176</v>
      </c>
    </row>
    <row r="20888" spans="1:2" x14ac:dyDescent="0.25">
      <c r="A20888" t="s">
        <v>37177</v>
      </c>
      <c r="B20888" t="s">
        <v>37178</v>
      </c>
    </row>
    <row r="20889" spans="1:2" x14ac:dyDescent="0.25">
      <c r="A20889" t="s">
        <v>37182</v>
      </c>
      <c r="B20889" t="s">
        <v>37183</v>
      </c>
    </row>
    <row r="20890" spans="1:2" x14ac:dyDescent="0.25">
      <c r="A20890" t="s">
        <v>37181</v>
      </c>
      <c r="B20890" t="s">
        <v>5951</v>
      </c>
    </row>
    <row r="20891" spans="1:2" x14ac:dyDescent="0.25">
      <c r="A20891" t="s">
        <v>37184</v>
      </c>
      <c r="B20891" t="s">
        <v>36904</v>
      </c>
    </row>
    <row r="20892" spans="1:2" x14ac:dyDescent="0.25">
      <c r="A20892" t="s">
        <v>37191</v>
      </c>
      <c r="B20892" t="s">
        <v>37192</v>
      </c>
    </row>
    <row r="20893" spans="1:2" x14ac:dyDescent="0.25">
      <c r="A20893" t="s">
        <v>37193</v>
      </c>
      <c r="B20893" t="s">
        <v>37194</v>
      </c>
    </row>
    <row r="20894" spans="1:2" x14ac:dyDescent="0.25">
      <c r="A20894" t="s">
        <v>37297</v>
      </c>
      <c r="B20894" t="s">
        <v>37298</v>
      </c>
    </row>
    <row r="20895" spans="1:2" x14ac:dyDescent="0.25">
      <c r="A20895" t="s">
        <v>37299</v>
      </c>
      <c r="B20895" t="s">
        <v>37300</v>
      </c>
    </row>
    <row r="20896" spans="1:2" x14ac:dyDescent="0.25">
      <c r="A20896" t="s">
        <v>37301</v>
      </c>
      <c r="B20896" t="s">
        <v>37186</v>
      </c>
    </row>
    <row r="20897" spans="1:2" x14ac:dyDescent="0.25">
      <c r="A20897" t="s">
        <v>37302</v>
      </c>
      <c r="B20897" t="s">
        <v>37303</v>
      </c>
    </row>
    <row r="20898" spans="1:2" x14ac:dyDescent="0.25">
      <c r="A20898" t="s">
        <v>37304</v>
      </c>
      <c r="B20898" t="s">
        <v>37305</v>
      </c>
    </row>
    <row r="20899" spans="1:2" x14ac:dyDescent="0.25">
      <c r="A20899" t="s">
        <v>37306</v>
      </c>
      <c r="B20899" t="s">
        <v>37307</v>
      </c>
    </row>
    <row r="20900" spans="1:2" x14ac:dyDescent="0.25">
      <c r="A20900" t="s">
        <v>37308</v>
      </c>
      <c r="B20900" t="s">
        <v>37309</v>
      </c>
    </row>
    <row r="20901" spans="1:2" x14ac:dyDescent="0.25">
      <c r="A20901" t="s">
        <v>37310</v>
      </c>
      <c r="B20901" t="s">
        <v>37311</v>
      </c>
    </row>
    <row r="20902" spans="1:2" x14ac:dyDescent="0.25">
      <c r="A20902" t="s">
        <v>37312</v>
      </c>
      <c r="B20902" t="s">
        <v>37313</v>
      </c>
    </row>
    <row r="20903" spans="1:2" x14ac:dyDescent="0.25">
      <c r="A20903" t="s">
        <v>37314</v>
      </c>
      <c r="B20903" t="s">
        <v>37315</v>
      </c>
    </row>
    <row r="20904" spans="1:2" x14ac:dyDescent="0.25">
      <c r="A20904" t="s">
        <v>37316</v>
      </c>
      <c r="B20904" t="s">
        <v>37317</v>
      </c>
    </row>
    <row r="20905" spans="1:2" x14ac:dyDescent="0.25">
      <c r="A20905" t="s">
        <v>37318</v>
      </c>
      <c r="B20905" t="s">
        <v>37319</v>
      </c>
    </row>
    <row r="20906" spans="1:2" x14ac:dyDescent="0.25">
      <c r="A20906" t="s">
        <v>37320</v>
      </c>
      <c r="B20906" t="s">
        <v>37321</v>
      </c>
    </row>
    <row r="20907" spans="1:2" x14ac:dyDescent="0.25">
      <c r="A20907" t="s">
        <v>37322</v>
      </c>
      <c r="B20907" t="s">
        <v>37323</v>
      </c>
    </row>
    <row r="20908" spans="1:2" x14ac:dyDescent="0.25">
      <c r="A20908" t="s">
        <v>37324</v>
      </c>
      <c r="B20908" t="s">
        <v>37325</v>
      </c>
    </row>
    <row r="20909" spans="1:2" x14ac:dyDescent="0.25">
      <c r="A20909" t="s">
        <v>37326</v>
      </c>
      <c r="B20909" t="s">
        <v>37327</v>
      </c>
    </row>
    <row r="20910" spans="1:2" x14ac:dyDescent="0.25">
      <c r="A20910" t="s">
        <v>37328</v>
      </c>
      <c r="B20910" t="s">
        <v>37329</v>
      </c>
    </row>
    <row r="20911" spans="1:2" x14ac:dyDescent="0.25">
      <c r="A20911" t="s">
        <v>37330</v>
      </c>
      <c r="B20911" t="s">
        <v>37331</v>
      </c>
    </row>
    <row r="20912" spans="1:2" x14ac:dyDescent="0.25">
      <c r="A20912" t="s">
        <v>37195</v>
      </c>
      <c r="B20912" t="s">
        <v>2667</v>
      </c>
    </row>
    <row r="20913" spans="1:2" x14ac:dyDescent="0.25">
      <c r="A20913" t="s">
        <v>37196</v>
      </c>
      <c r="B20913" t="s">
        <v>5797</v>
      </c>
    </row>
    <row r="20914" spans="1:2" x14ac:dyDescent="0.25">
      <c r="A20914" t="s">
        <v>37197</v>
      </c>
      <c r="B20914" t="s">
        <v>5854</v>
      </c>
    </row>
    <row r="20915" spans="1:2" x14ac:dyDescent="0.25">
      <c r="A20915" t="s">
        <v>37198</v>
      </c>
      <c r="B20915" t="s">
        <v>37199</v>
      </c>
    </row>
    <row r="20916" spans="1:2" x14ac:dyDescent="0.25">
      <c r="A20916" t="s">
        <v>37200</v>
      </c>
      <c r="B20916" t="s">
        <v>20502</v>
      </c>
    </row>
    <row r="20917" spans="1:2" x14ac:dyDescent="0.25">
      <c r="A20917" t="s">
        <v>37201</v>
      </c>
      <c r="B20917" t="s">
        <v>20502</v>
      </c>
    </row>
    <row r="20918" spans="1:2" x14ac:dyDescent="0.25">
      <c r="A20918" t="s">
        <v>37202</v>
      </c>
      <c r="B20918" t="s">
        <v>37203</v>
      </c>
    </row>
    <row r="20919" spans="1:2" x14ac:dyDescent="0.25">
      <c r="A20919" t="s">
        <v>37204</v>
      </c>
      <c r="B20919" t="s">
        <v>5850</v>
      </c>
    </row>
    <row r="20920" spans="1:2" x14ac:dyDescent="0.25">
      <c r="A20920" t="s">
        <v>37205</v>
      </c>
      <c r="B20920" t="s">
        <v>25107</v>
      </c>
    </row>
    <row r="20921" spans="1:2" x14ac:dyDescent="0.25">
      <c r="A20921" t="s">
        <v>37206</v>
      </c>
      <c r="B20921" t="s">
        <v>37207</v>
      </c>
    </row>
    <row r="20922" spans="1:2" x14ac:dyDescent="0.25">
      <c r="A20922" t="s">
        <v>37208</v>
      </c>
      <c r="B20922" t="s">
        <v>18338</v>
      </c>
    </row>
    <row r="20923" spans="1:2" x14ac:dyDescent="0.25">
      <c r="A20923" t="s">
        <v>37209</v>
      </c>
      <c r="B20923" t="s">
        <v>15843</v>
      </c>
    </row>
    <row r="20924" spans="1:2" x14ac:dyDescent="0.25">
      <c r="A20924" t="s">
        <v>37210</v>
      </c>
      <c r="B20924" t="s">
        <v>37211</v>
      </c>
    </row>
    <row r="20925" spans="1:2" x14ac:dyDescent="0.25">
      <c r="A20925" t="s">
        <v>37212</v>
      </c>
      <c r="B20925" t="s">
        <v>37213</v>
      </c>
    </row>
    <row r="20926" spans="1:2" x14ac:dyDescent="0.25">
      <c r="A20926" t="s">
        <v>37214</v>
      </c>
      <c r="B20926" t="s">
        <v>37215</v>
      </c>
    </row>
    <row r="20927" spans="1:2" x14ac:dyDescent="0.25">
      <c r="A20927" t="s">
        <v>37216</v>
      </c>
      <c r="B20927" t="s">
        <v>5500</v>
      </c>
    </row>
    <row r="20928" spans="1:2" x14ac:dyDescent="0.25">
      <c r="A20928" t="s">
        <v>37217</v>
      </c>
      <c r="B20928" t="s">
        <v>11388</v>
      </c>
    </row>
    <row r="20929" spans="1:2" x14ac:dyDescent="0.25">
      <c r="A20929" t="s">
        <v>37218</v>
      </c>
      <c r="B20929" t="s">
        <v>37219</v>
      </c>
    </row>
    <row r="20930" spans="1:2" x14ac:dyDescent="0.25">
      <c r="A20930" t="s">
        <v>37220</v>
      </c>
      <c r="B20930" t="s">
        <v>37221</v>
      </c>
    </row>
    <row r="20931" spans="1:2" x14ac:dyDescent="0.25">
      <c r="A20931" t="s">
        <v>37222</v>
      </c>
      <c r="B20931" t="s">
        <v>11555</v>
      </c>
    </row>
    <row r="20932" spans="1:2" x14ac:dyDescent="0.25">
      <c r="A20932" t="s">
        <v>37223</v>
      </c>
      <c r="B20932" t="s">
        <v>6091</v>
      </c>
    </row>
    <row r="20933" spans="1:2" x14ac:dyDescent="0.25">
      <c r="A20933" t="s">
        <v>37224</v>
      </c>
      <c r="B20933" t="s">
        <v>15444</v>
      </c>
    </row>
    <row r="20934" spans="1:2" x14ac:dyDescent="0.25">
      <c r="A20934" t="s">
        <v>37225</v>
      </c>
      <c r="B20934" t="s">
        <v>3645</v>
      </c>
    </row>
    <row r="20935" spans="1:2" x14ac:dyDescent="0.25">
      <c r="A20935" t="s">
        <v>37226</v>
      </c>
      <c r="B20935" t="s">
        <v>7389</v>
      </c>
    </row>
    <row r="20936" spans="1:2" x14ac:dyDescent="0.25">
      <c r="A20936" t="s">
        <v>37227</v>
      </c>
      <c r="B20936" t="s">
        <v>37228</v>
      </c>
    </row>
    <row r="20937" spans="1:2" x14ac:dyDescent="0.25">
      <c r="A20937" t="s">
        <v>37229</v>
      </c>
      <c r="B20937" t="s">
        <v>37230</v>
      </c>
    </row>
    <row r="20938" spans="1:2" x14ac:dyDescent="0.25">
      <c r="A20938" t="s">
        <v>37231</v>
      </c>
      <c r="B20938" t="s">
        <v>11388</v>
      </c>
    </row>
    <row r="20939" spans="1:2" x14ac:dyDescent="0.25">
      <c r="A20939" t="s">
        <v>37232</v>
      </c>
      <c r="B20939" t="s">
        <v>22661</v>
      </c>
    </row>
    <row r="20940" spans="1:2" x14ac:dyDescent="0.25">
      <c r="A20940" t="s">
        <v>37233</v>
      </c>
      <c r="B20940" t="s">
        <v>1782</v>
      </c>
    </row>
    <row r="20941" spans="1:2" x14ac:dyDescent="0.25">
      <c r="A20941" t="s">
        <v>37234</v>
      </c>
      <c r="B20941" t="s">
        <v>2215</v>
      </c>
    </row>
    <row r="20942" spans="1:2" x14ac:dyDescent="0.25">
      <c r="A20942" t="s">
        <v>37235</v>
      </c>
      <c r="B20942" t="s">
        <v>37236</v>
      </c>
    </row>
    <row r="20943" spans="1:2" x14ac:dyDescent="0.25">
      <c r="A20943" t="s">
        <v>37237</v>
      </c>
      <c r="B20943" t="s">
        <v>37238</v>
      </c>
    </row>
    <row r="20944" spans="1:2" x14ac:dyDescent="0.25">
      <c r="A20944" t="s">
        <v>37239</v>
      </c>
      <c r="B20944" t="s">
        <v>26965</v>
      </c>
    </row>
    <row r="20945" spans="1:2" x14ac:dyDescent="0.25">
      <c r="A20945" t="s">
        <v>37240</v>
      </c>
      <c r="B20945" t="s">
        <v>1844</v>
      </c>
    </row>
    <row r="20946" spans="1:2" x14ac:dyDescent="0.25">
      <c r="A20946" t="s">
        <v>37241</v>
      </c>
      <c r="B20946" t="s">
        <v>14929</v>
      </c>
    </row>
    <row r="20947" spans="1:2" x14ac:dyDescent="0.25">
      <c r="A20947" t="s">
        <v>37242</v>
      </c>
      <c r="B20947" t="s">
        <v>37243</v>
      </c>
    </row>
    <row r="20948" spans="1:2" x14ac:dyDescent="0.25">
      <c r="A20948" t="s">
        <v>37244</v>
      </c>
      <c r="B20948" t="s">
        <v>12331</v>
      </c>
    </row>
    <row r="20949" spans="1:2" x14ac:dyDescent="0.25">
      <c r="A20949" t="s">
        <v>37245</v>
      </c>
      <c r="B20949" t="s">
        <v>37246</v>
      </c>
    </row>
    <row r="20950" spans="1:2" x14ac:dyDescent="0.25">
      <c r="A20950" t="s">
        <v>37247</v>
      </c>
      <c r="B20950" t="s">
        <v>4300</v>
      </c>
    </row>
    <row r="20951" spans="1:2" x14ac:dyDescent="0.25">
      <c r="A20951" t="s">
        <v>37248</v>
      </c>
      <c r="B20951" t="s">
        <v>2502</v>
      </c>
    </row>
    <row r="20952" spans="1:2" x14ac:dyDescent="0.25">
      <c r="A20952" t="s">
        <v>37249</v>
      </c>
      <c r="B20952" t="s">
        <v>3220</v>
      </c>
    </row>
    <row r="20953" spans="1:2" x14ac:dyDescent="0.25">
      <c r="A20953" t="s">
        <v>37250</v>
      </c>
      <c r="B20953" t="s">
        <v>37251</v>
      </c>
    </row>
    <row r="20954" spans="1:2" x14ac:dyDescent="0.25">
      <c r="A20954" t="s">
        <v>37252</v>
      </c>
      <c r="B20954" t="s">
        <v>15009</v>
      </c>
    </row>
    <row r="20955" spans="1:2" x14ac:dyDescent="0.25">
      <c r="A20955" t="s">
        <v>37253</v>
      </c>
      <c r="B20955" t="s">
        <v>2926</v>
      </c>
    </row>
    <row r="20956" spans="1:2" x14ac:dyDescent="0.25">
      <c r="A20956" t="s">
        <v>37254</v>
      </c>
      <c r="B20956" t="s">
        <v>15881</v>
      </c>
    </row>
    <row r="20957" spans="1:2" x14ac:dyDescent="0.25">
      <c r="A20957" t="s">
        <v>37255</v>
      </c>
      <c r="B20957" t="s">
        <v>20083</v>
      </c>
    </row>
    <row r="20958" spans="1:2" x14ac:dyDescent="0.25">
      <c r="A20958" t="s">
        <v>37256</v>
      </c>
      <c r="B20958" t="s">
        <v>15881</v>
      </c>
    </row>
    <row r="20959" spans="1:2" x14ac:dyDescent="0.25">
      <c r="A20959" t="s">
        <v>37257</v>
      </c>
      <c r="B20959" t="s">
        <v>37258</v>
      </c>
    </row>
    <row r="20960" spans="1:2" x14ac:dyDescent="0.25">
      <c r="A20960" t="s">
        <v>37259</v>
      </c>
      <c r="B20960" t="s">
        <v>23595</v>
      </c>
    </row>
    <row r="20961" spans="1:2" x14ac:dyDescent="0.25">
      <c r="A20961" t="s">
        <v>37260</v>
      </c>
      <c r="B20961" t="s">
        <v>37261</v>
      </c>
    </row>
    <row r="20962" spans="1:2" x14ac:dyDescent="0.25">
      <c r="A20962" t="s">
        <v>37262</v>
      </c>
      <c r="B20962" t="s">
        <v>18537</v>
      </c>
    </row>
    <row r="20963" spans="1:2" x14ac:dyDescent="0.25">
      <c r="A20963" t="s">
        <v>37263</v>
      </c>
      <c r="B20963" t="s">
        <v>37264</v>
      </c>
    </row>
    <row r="20964" spans="1:2" x14ac:dyDescent="0.25">
      <c r="A20964" t="s">
        <v>37265</v>
      </c>
      <c r="B20964" t="s">
        <v>37266</v>
      </c>
    </row>
    <row r="20965" spans="1:2" x14ac:dyDescent="0.25">
      <c r="A20965" t="s">
        <v>40655</v>
      </c>
      <c r="B20965" t="s">
        <v>40656</v>
      </c>
    </row>
    <row r="20966" spans="1:2" x14ac:dyDescent="0.25">
      <c r="A20966" t="s">
        <v>40657</v>
      </c>
      <c r="B20966" t="s">
        <v>40658</v>
      </c>
    </row>
    <row r="20967" spans="1:2" x14ac:dyDescent="0.25">
      <c r="A20967" t="s">
        <v>37267</v>
      </c>
      <c r="B20967" t="s">
        <v>2647</v>
      </c>
    </row>
    <row r="20968" spans="1:2" x14ac:dyDescent="0.25">
      <c r="A20968" t="s">
        <v>37268</v>
      </c>
      <c r="B20968" t="s">
        <v>15823</v>
      </c>
    </row>
    <row r="20969" spans="1:2" x14ac:dyDescent="0.25">
      <c r="A20969" t="s">
        <v>37269</v>
      </c>
      <c r="B20969" t="s">
        <v>10306</v>
      </c>
    </row>
    <row r="20970" spans="1:2" x14ac:dyDescent="0.25">
      <c r="A20970" t="s">
        <v>37270</v>
      </c>
      <c r="B20970" t="s">
        <v>10907</v>
      </c>
    </row>
    <row r="20971" spans="1:2" x14ac:dyDescent="0.25">
      <c r="A20971" t="s">
        <v>37271</v>
      </c>
      <c r="B20971" t="s">
        <v>5936</v>
      </c>
    </row>
    <row r="20972" spans="1:2" x14ac:dyDescent="0.25">
      <c r="A20972" t="s">
        <v>37272</v>
      </c>
      <c r="B20972" t="s">
        <v>37273</v>
      </c>
    </row>
    <row r="20973" spans="1:2" x14ac:dyDescent="0.25">
      <c r="A20973" t="s">
        <v>37274</v>
      </c>
      <c r="B20973" t="s">
        <v>5789</v>
      </c>
    </row>
    <row r="20974" spans="1:2" x14ac:dyDescent="0.25">
      <c r="A20974" t="s">
        <v>40659</v>
      </c>
      <c r="B20974" t="s">
        <v>7346</v>
      </c>
    </row>
    <row r="20975" spans="1:2" x14ac:dyDescent="0.25">
      <c r="A20975" t="s">
        <v>37275</v>
      </c>
      <c r="B20975" t="s">
        <v>37276</v>
      </c>
    </row>
    <row r="20976" spans="1:2" x14ac:dyDescent="0.25">
      <c r="A20976" t="s">
        <v>37277</v>
      </c>
      <c r="B20976" t="s">
        <v>37278</v>
      </c>
    </row>
    <row r="20977" spans="1:2" x14ac:dyDescent="0.25">
      <c r="A20977" t="s">
        <v>37279</v>
      </c>
      <c r="B20977" t="s">
        <v>5991</v>
      </c>
    </row>
    <row r="20978" spans="1:2" x14ac:dyDescent="0.25">
      <c r="A20978" t="s">
        <v>37280</v>
      </c>
      <c r="B20978" t="s">
        <v>37281</v>
      </c>
    </row>
    <row r="20979" spans="1:2" x14ac:dyDescent="0.25">
      <c r="A20979" t="s">
        <v>37282</v>
      </c>
      <c r="B20979" t="s">
        <v>37283</v>
      </c>
    </row>
    <row r="20980" spans="1:2" x14ac:dyDescent="0.25">
      <c r="A20980" t="s">
        <v>37284</v>
      </c>
      <c r="B20980" t="s">
        <v>6060</v>
      </c>
    </row>
    <row r="20981" spans="1:2" x14ac:dyDescent="0.25">
      <c r="A20981" t="s">
        <v>37285</v>
      </c>
      <c r="B20981" t="s">
        <v>3090</v>
      </c>
    </row>
    <row r="20982" spans="1:2" x14ac:dyDescent="0.25">
      <c r="A20982" t="s">
        <v>37286</v>
      </c>
      <c r="B20982" t="s">
        <v>2300</v>
      </c>
    </row>
    <row r="20983" spans="1:2" x14ac:dyDescent="0.25">
      <c r="A20983" t="s">
        <v>37287</v>
      </c>
      <c r="B20983" t="s">
        <v>5048</v>
      </c>
    </row>
    <row r="20984" spans="1:2" x14ac:dyDescent="0.25">
      <c r="A20984" t="s">
        <v>37288</v>
      </c>
      <c r="B20984" t="s">
        <v>10626</v>
      </c>
    </row>
    <row r="20985" spans="1:2" x14ac:dyDescent="0.25">
      <c r="A20985" t="s">
        <v>37289</v>
      </c>
      <c r="B20985" t="s">
        <v>5284</v>
      </c>
    </row>
    <row r="20986" spans="1:2" x14ac:dyDescent="0.25">
      <c r="A20986" t="s">
        <v>37290</v>
      </c>
      <c r="B20986" t="s">
        <v>2232</v>
      </c>
    </row>
    <row r="20987" spans="1:2" x14ac:dyDescent="0.25">
      <c r="A20987" t="s">
        <v>37291</v>
      </c>
      <c r="B20987" t="s">
        <v>5048</v>
      </c>
    </row>
    <row r="20988" spans="1:2" x14ac:dyDescent="0.25">
      <c r="A20988" t="s">
        <v>37292</v>
      </c>
      <c r="B20988" t="s">
        <v>1927</v>
      </c>
    </row>
    <row r="20989" spans="1:2" x14ac:dyDescent="0.25">
      <c r="A20989" t="s">
        <v>37293</v>
      </c>
      <c r="B20989" t="s">
        <v>8805</v>
      </c>
    </row>
    <row r="20990" spans="1:2" x14ac:dyDescent="0.25">
      <c r="A20990" t="s">
        <v>37294</v>
      </c>
      <c r="B20990" t="s">
        <v>27729</v>
      </c>
    </row>
    <row r="20991" spans="1:2" x14ac:dyDescent="0.25">
      <c r="A20991" t="s">
        <v>37295</v>
      </c>
      <c r="B20991" t="s">
        <v>5884</v>
      </c>
    </row>
    <row r="20992" spans="1:2" x14ac:dyDescent="0.25">
      <c r="A20992" t="s">
        <v>37296</v>
      </c>
      <c r="B20992" t="s">
        <v>11162</v>
      </c>
    </row>
    <row r="20993" spans="1:2" x14ac:dyDescent="0.25">
      <c r="A20993" t="s">
        <v>37794</v>
      </c>
      <c r="B20993" t="s">
        <v>37795</v>
      </c>
    </row>
    <row r="20994" spans="1:2" x14ac:dyDescent="0.25">
      <c r="A20994" t="s">
        <v>37796</v>
      </c>
      <c r="B20994" t="s">
        <v>37797</v>
      </c>
    </row>
    <row r="20995" spans="1:2" x14ac:dyDescent="0.25">
      <c r="A20995" t="s">
        <v>37798</v>
      </c>
      <c r="B20995" t="s">
        <v>37799</v>
      </c>
    </row>
    <row r="20996" spans="1:2" x14ac:dyDescent="0.25">
      <c r="A20996" t="s">
        <v>37800</v>
      </c>
      <c r="B20996" t="s">
        <v>37801</v>
      </c>
    </row>
    <row r="20997" spans="1:2" x14ac:dyDescent="0.25">
      <c r="A20997" t="s">
        <v>37802</v>
      </c>
      <c r="B20997" t="s">
        <v>37803</v>
      </c>
    </row>
    <row r="20998" spans="1:2" x14ac:dyDescent="0.25">
      <c r="A20998" t="s">
        <v>37804</v>
      </c>
      <c r="B20998" t="s">
        <v>37805</v>
      </c>
    </row>
    <row r="20999" spans="1:2" x14ac:dyDescent="0.25">
      <c r="A20999" t="s">
        <v>37806</v>
      </c>
      <c r="B20999" t="s">
        <v>37807</v>
      </c>
    </row>
    <row r="21000" spans="1:2" x14ac:dyDescent="0.25">
      <c r="A21000" t="s">
        <v>37808</v>
      </c>
      <c r="B21000" t="s">
        <v>37809</v>
      </c>
    </row>
    <row r="21001" spans="1:2" x14ac:dyDescent="0.25">
      <c r="A21001" t="s">
        <v>37810</v>
      </c>
      <c r="B21001" t="s">
        <v>37811</v>
      </c>
    </row>
    <row r="21002" spans="1:2" x14ac:dyDescent="0.25">
      <c r="A21002" t="s">
        <v>37812</v>
      </c>
      <c r="B21002" t="s">
        <v>37813</v>
      </c>
    </row>
    <row r="21003" spans="1:2" x14ac:dyDescent="0.25">
      <c r="A21003" t="s">
        <v>37814</v>
      </c>
      <c r="B21003" t="s">
        <v>37592</v>
      </c>
    </row>
    <row r="21004" spans="1:2" x14ac:dyDescent="0.25">
      <c r="A21004" t="s">
        <v>37815</v>
      </c>
      <c r="B21004" t="s">
        <v>37816</v>
      </c>
    </row>
    <row r="21005" spans="1:2" x14ac:dyDescent="0.25">
      <c r="A21005" t="s">
        <v>37817</v>
      </c>
      <c r="B21005" t="s">
        <v>37748</v>
      </c>
    </row>
    <row r="21006" spans="1:2" x14ac:dyDescent="0.25">
      <c r="A21006" t="s">
        <v>37818</v>
      </c>
      <c r="B21006" t="s">
        <v>37819</v>
      </c>
    </row>
    <row r="21007" spans="1:2" x14ac:dyDescent="0.25">
      <c r="A21007" t="s">
        <v>37820</v>
      </c>
      <c r="B21007" t="s">
        <v>37821</v>
      </c>
    </row>
    <row r="21008" spans="1:2" x14ac:dyDescent="0.25">
      <c r="A21008" t="s">
        <v>37822</v>
      </c>
      <c r="B21008" t="s">
        <v>37823</v>
      </c>
    </row>
    <row r="21009" spans="1:2" x14ac:dyDescent="0.25">
      <c r="A21009" t="s">
        <v>37824</v>
      </c>
      <c r="B21009" t="s">
        <v>37825</v>
      </c>
    </row>
    <row r="21010" spans="1:2" x14ac:dyDescent="0.25">
      <c r="A21010" t="s">
        <v>37826</v>
      </c>
      <c r="B21010" t="s">
        <v>37827</v>
      </c>
    </row>
    <row r="21011" spans="1:2" x14ac:dyDescent="0.25">
      <c r="A21011" t="s">
        <v>37828</v>
      </c>
      <c r="B21011" t="s">
        <v>37829</v>
      </c>
    </row>
    <row r="21012" spans="1:2" x14ac:dyDescent="0.25">
      <c r="A21012" t="s">
        <v>37830</v>
      </c>
      <c r="B21012" t="s">
        <v>37831</v>
      </c>
    </row>
    <row r="21013" spans="1:2" x14ac:dyDescent="0.25">
      <c r="A21013" t="s">
        <v>37832</v>
      </c>
      <c r="B21013" t="s">
        <v>37833</v>
      </c>
    </row>
    <row r="21014" spans="1:2" x14ac:dyDescent="0.25">
      <c r="A21014" t="s">
        <v>37834</v>
      </c>
      <c r="B21014" t="s">
        <v>37835</v>
      </c>
    </row>
    <row r="21015" spans="1:2" x14ac:dyDescent="0.25">
      <c r="A21015" t="s">
        <v>37836</v>
      </c>
      <c r="B21015" t="s">
        <v>37837</v>
      </c>
    </row>
    <row r="21016" spans="1:2" x14ac:dyDescent="0.25">
      <c r="A21016" t="s">
        <v>37838</v>
      </c>
      <c r="B21016" t="s">
        <v>37839</v>
      </c>
    </row>
    <row r="21017" spans="1:2" x14ac:dyDescent="0.25">
      <c r="A21017" t="s">
        <v>37840</v>
      </c>
      <c r="B21017" t="s">
        <v>37841</v>
      </c>
    </row>
    <row r="21018" spans="1:2" x14ac:dyDescent="0.25">
      <c r="A21018" t="s">
        <v>37332</v>
      </c>
      <c r="B21018" t="s">
        <v>5228</v>
      </c>
    </row>
    <row r="21019" spans="1:2" x14ac:dyDescent="0.25">
      <c r="A21019" t="s">
        <v>37333</v>
      </c>
      <c r="B21019" t="s">
        <v>37334</v>
      </c>
    </row>
    <row r="21020" spans="1:2" x14ac:dyDescent="0.25">
      <c r="A21020" t="s">
        <v>37335</v>
      </c>
      <c r="B21020" t="s">
        <v>37336</v>
      </c>
    </row>
    <row r="21021" spans="1:2" x14ac:dyDescent="0.25">
      <c r="A21021" t="s">
        <v>37337</v>
      </c>
      <c r="B21021" t="s">
        <v>37338</v>
      </c>
    </row>
    <row r="21022" spans="1:2" x14ac:dyDescent="0.25">
      <c r="A21022" t="s">
        <v>37339</v>
      </c>
      <c r="B21022" t="s">
        <v>8775</v>
      </c>
    </row>
    <row r="21023" spans="1:2" x14ac:dyDescent="0.25">
      <c r="A21023" t="s">
        <v>37340</v>
      </c>
      <c r="B21023" t="s">
        <v>37338</v>
      </c>
    </row>
    <row r="21024" spans="1:2" x14ac:dyDescent="0.25">
      <c r="A21024" t="s">
        <v>37341</v>
      </c>
      <c r="B21024" t="s">
        <v>2703</v>
      </c>
    </row>
    <row r="21025" spans="1:2" x14ac:dyDescent="0.25">
      <c r="A21025" t="s">
        <v>37342</v>
      </c>
      <c r="B21025" t="s">
        <v>37343</v>
      </c>
    </row>
    <row r="21026" spans="1:2" x14ac:dyDescent="0.25">
      <c r="A21026" t="s">
        <v>37344</v>
      </c>
      <c r="B21026" t="s">
        <v>9456</v>
      </c>
    </row>
    <row r="21027" spans="1:2" x14ac:dyDescent="0.25">
      <c r="A21027" t="s">
        <v>37345</v>
      </c>
      <c r="B21027" t="s">
        <v>37346</v>
      </c>
    </row>
    <row r="21028" spans="1:2" x14ac:dyDescent="0.25">
      <c r="A21028" t="s">
        <v>37347</v>
      </c>
      <c r="B21028" t="s">
        <v>37348</v>
      </c>
    </row>
    <row r="21029" spans="1:2" x14ac:dyDescent="0.25">
      <c r="A21029" t="s">
        <v>37349</v>
      </c>
      <c r="B21029" t="s">
        <v>37350</v>
      </c>
    </row>
    <row r="21030" spans="1:2" x14ac:dyDescent="0.25">
      <c r="A21030" t="s">
        <v>37351</v>
      </c>
      <c r="B21030" t="s">
        <v>37352</v>
      </c>
    </row>
    <row r="21031" spans="1:2" x14ac:dyDescent="0.25">
      <c r="A21031" t="s">
        <v>37353</v>
      </c>
      <c r="B21031" t="s">
        <v>37352</v>
      </c>
    </row>
    <row r="21032" spans="1:2" x14ac:dyDescent="0.25">
      <c r="A21032" t="s">
        <v>37354</v>
      </c>
      <c r="B21032" t="s">
        <v>37355</v>
      </c>
    </row>
    <row r="21033" spans="1:2" x14ac:dyDescent="0.25">
      <c r="A21033" t="s">
        <v>37356</v>
      </c>
      <c r="B21033" t="s">
        <v>37357</v>
      </c>
    </row>
    <row r="21034" spans="1:2" x14ac:dyDescent="0.25">
      <c r="A21034" t="s">
        <v>37358</v>
      </c>
      <c r="B21034" t="s">
        <v>37359</v>
      </c>
    </row>
    <row r="21035" spans="1:2" x14ac:dyDescent="0.25">
      <c r="A21035" t="s">
        <v>37360</v>
      </c>
      <c r="B21035" t="s">
        <v>37361</v>
      </c>
    </row>
    <row r="21036" spans="1:2" x14ac:dyDescent="0.25">
      <c r="A21036" t="s">
        <v>37362</v>
      </c>
      <c r="B21036" t="s">
        <v>37363</v>
      </c>
    </row>
    <row r="21037" spans="1:2" x14ac:dyDescent="0.25">
      <c r="A21037" t="s">
        <v>37364</v>
      </c>
      <c r="B21037" t="s">
        <v>37365</v>
      </c>
    </row>
    <row r="21038" spans="1:2" x14ac:dyDescent="0.25">
      <c r="A21038" t="s">
        <v>37366</v>
      </c>
      <c r="B21038" t="s">
        <v>37367</v>
      </c>
    </row>
    <row r="21039" spans="1:2" x14ac:dyDescent="0.25">
      <c r="A21039" t="s">
        <v>37368</v>
      </c>
      <c r="B21039" t="s">
        <v>2765</v>
      </c>
    </row>
    <row r="21040" spans="1:2" x14ac:dyDescent="0.25">
      <c r="A21040" t="s">
        <v>37369</v>
      </c>
      <c r="B21040" t="s">
        <v>37370</v>
      </c>
    </row>
    <row r="21041" spans="1:2" x14ac:dyDescent="0.25">
      <c r="A21041" t="s">
        <v>37371</v>
      </c>
      <c r="B21041" t="s">
        <v>10358</v>
      </c>
    </row>
    <row r="21042" spans="1:2" x14ac:dyDescent="0.25">
      <c r="A21042" t="s">
        <v>37372</v>
      </c>
      <c r="B21042" t="s">
        <v>37373</v>
      </c>
    </row>
    <row r="21043" spans="1:2" x14ac:dyDescent="0.25">
      <c r="A21043" t="s">
        <v>37374</v>
      </c>
      <c r="B21043" t="s">
        <v>37375</v>
      </c>
    </row>
    <row r="21044" spans="1:2" x14ac:dyDescent="0.25">
      <c r="A21044" t="s">
        <v>37376</v>
      </c>
      <c r="B21044" t="s">
        <v>5902</v>
      </c>
    </row>
    <row r="21045" spans="1:2" x14ac:dyDescent="0.25">
      <c r="A21045" t="s">
        <v>37377</v>
      </c>
      <c r="B21045" t="s">
        <v>13713</v>
      </c>
    </row>
    <row r="21046" spans="1:2" x14ac:dyDescent="0.25">
      <c r="A21046" t="s">
        <v>37378</v>
      </c>
      <c r="B21046" t="s">
        <v>37379</v>
      </c>
    </row>
    <row r="21047" spans="1:2" x14ac:dyDescent="0.25">
      <c r="A21047" t="s">
        <v>37380</v>
      </c>
      <c r="B21047" t="s">
        <v>2265</v>
      </c>
    </row>
    <row r="21048" spans="1:2" x14ac:dyDescent="0.25">
      <c r="A21048" t="s">
        <v>37381</v>
      </c>
      <c r="B21048" t="s">
        <v>12745</v>
      </c>
    </row>
    <row r="21049" spans="1:2" x14ac:dyDescent="0.25">
      <c r="A21049" t="s">
        <v>37382</v>
      </c>
      <c r="B21049" t="s">
        <v>37383</v>
      </c>
    </row>
    <row r="21050" spans="1:2" x14ac:dyDescent="0.25">
      <c r="A21050" t="s">
        <v>37384</v>
      </c>
      <c r="B21050" t="s">
        <v>37385</v>
      </c>
    </row>
    <row r="21051" spans="1:2" x14ac:dyDescent="0.25">
      <c r="A21051" t="s">
        <v>37386</v>
      </c>
      <c r="B21051" t="s">
        <v>35130</v>
      </c>
    </row>
    <row r="21052" spans="1:2" x14ac:dyDescent="0.25">
      <c r="A21052" t="s">
        <v>37387</v>
      </c>
      <c r="B21052" t="s">
        <v>5376</v>
      </c>
    </row>
    <row r="21053" spans="1:2" x14ac:dyDescent="0.25">
      <c r="A21053" t="s">
        <v>37388</v>
      </c>
      <c r="B21053" t="s">
        <v>37389</v>
      </c>
    </row>
    <row r="21054" spans="1:2" x14ac:dyDescent="0.25">
      <c r="A21054" t="s">
        <v>37390</v>
      </c>
      <c r="B21054" t="s">
        <v>5194</v>
      </c>
    </row>
    <row r="21055" spans="1:2" x14ac:dyDescent="0.25">
      <c r="A21055" t="s">
        <v>37391</v>
      </c>
      <c r="B21055" t="s">
        <v>2443</v>
      </c>
    </row>
    <row r="21056" spans="1:2" x14ac:dyDescent="0.25">
      <c r="A21056" t="s">
        <v>37392</v>
      </c>
      <c r="B21056" t="s">
        <v>37393</v>
      </c>
    </row>
    <row r="21057" spans="1:2" x14ac:dyDescent="0.25">
      <c r="A21057" t="s">
        <v>37394</v>
      </c>
      <c r="B21057" t="s">
        <v>3153</v>
      </c>
    </row>
    <row r="21058" spans="1:2" x14ac:dyDescent="0.25">
      <c r="A21058" t="s">
        <v>37395</v>
      </c>
      <c r="B21058" t="s">
        <v>37396</v>
      </c>
    </row>
    <row r="21059" spans="1:2" x14ac:dyDescent="0.25">
      <c r="A21059" t="s">
        <v>37397</v>
      </c>
      <c r="B21059" t="s">
        <v>13496</v>
      </c>
    </row>
    <row r="21060" spans="1:2" x14ac:dyDescent="0.25">
      <c r="A21060" t="s">
        <v>37398</v>
      </c>
      <c r="B21060" t="s">
        <v>2215</v>
      </c>
    </row>
    <row r="21061" spans="1:2" x14ac:dyDescent="0.25">
      <c r="A21061" t="s">
        <v>37399</v>
      </c>
      <c r="B21061" t="s">
        <v>37400</v>
      </c>
    </row>
    <row r="21062" spans="1:2" x14ac:dyDescent="0.25">
      <c r="A21062" t="s">
        <v>37401</v>
      </c>
      <c r="B21062" t="s">
        <v>7845</v>
      </c>
    </row>
    <row r="21063" spans="1:2" x14ac:dyDescent="0.25">
      <c r="A21063" t="s">
        <v>37402</v>
      </c>
      <c r="B21063" t="s">
        <v>5426</v>
      </c>
    </row>
    <row r="21064" spans="1:2" x14ac:dyDescent="0.25">
      <c r="A21064" t="s">
        <v>37403</v>
      </c>
      <c r="B21064" t="s">
        <v>27375</v>
      </c>
    </row>
    <row r="21065" spans="1:2" x14ac:dyDescent="0.25">
      <c r="A21065" t="s">
        <v>37404</v>
      </c>
      <c r="B21065" t="s">
        <v>2441</v>
      </c>
    </row>
    <row r="21066" spans="1:2" x14ac:dyDescent="0.25">
      <c r="A21066" t="s">
        <v>37405</v>
      </c>
      <c r="B21066" t="s">
        <v>30691</v>
      </c>
    </row>
    <row r="21067" spans="1:2" x14ac:dyDescent="0.25">
      <c r="A21067" t="s">
        <v>37406</v>
      </c>
      <c r="B21067" t="s">
        <v>37407</v>
      </c>
    </row>
    <row r="21068" spans="1:2" x14ac:dyDescent="0.25">
      <c r="A21068" t="s">
        <v>37408</v>
      </c>
      <c r="B21068" t="s">
        <v>6850</v>
      </c>
    </row>
    <row r="21069" spans="1:2" x14ac:dyDescent="0.25">
      <c r="A21069" t="s">
        <v>37409</v>
      </c>
      <c r="B21069" t="s">
        <v>37410</v>
      </c>
    </row>
    <row r="21070" spans="1:2" x14ac:dyDescent="0.25">
      <c r="A21070" t="s">
        <v>37411</v>
      </c>
      <c r="B21070" t="s">
        <v>37412</v>
      </c>
    </row>
    <row r="21071" spans="1:2" x14ac:dyDescent="0.25">
      <c r="A21071" t="s">
        <v>37413</v>
      </c>
      <c r="B21071" t="s">
        <v>37414</v>
      </c>
    </row>
    <row r="21072" spans="1:2" x14ac:dyDescent="0.25">
      <c r="A21072" t="s">
        <v>37415</v>
      </c>
      <c r="B21072" t="s">
        <v>37416</v>
      </c>
    </row>
    <row r="21073" spans="1:2" x14ac:dyDescent="0.25">
      <c r="A21073" t="s">
        <v>37417</v>
      </c>
      <c r="B21073" t="s">
        <v>37418</v>
      </c>
    </row>
    <row r="21074" spans="1:2" x14ac:dyDescent="0.25">
      <c r="A21074" t="s">
        <v>37419</v>
      </c>
      <c r="B21074" t="s">
        <v>37420</v>
      </c>
    </row>
    <row r="21075" spans="1:2" x14ac:dyDescent="0.25">
      <c r="A21075" t="s">
        <v>37421</v>
      </c>
      <c r="B21075" t="s">
        <v>37422</v>
      </c>
    </row>
    <row r="21076" spans="1:2" x14ac:dyDescent="0.25">
      <c r="A21076" t="s">
        <v>37423</v>
      </c>
      <c r="B21076" t="s">
        <v>10314</v>
      </c>
    </row>
    <row r="21077" spans="1:2" x14ac:dyDescent="0.25">
      <c r="A21077" t="s">
        <v>37424</v>
      </c>
      <c r="B21077" t="s">
        <v>37425</v>
      </c>
    </row>
    <row r="21078" spans="1:2" x14ac:dyDescent="0.25">
      <c r="A21078" t="s">
        <v>37426</v>
      </c>
      <c r="B21078" t="s">
        <v>37427</v>
      </c>
    </row>
    <row r="21079" spans="1:2" x14ac:dyDescent="0.25">
      <c r="A21079" t="s">
        <v>37428</v>
      </c>
      <c r="B21079" t="s">
        <v>37429</v>
      </c>
    </row>
    <row r="21080" spans="1:2" x14ac:dyDescent="0.25">
      <c r="A21080" t="s">
        <v>37430</v>
      </c>
      <c r="B21080" t="s">
        <v>37431</v>
      </c>
    </row>
    <row r="21081" spans="1:2" x14ac:dyDescent="0.25">
      <c r="A21081" t="s">
        <v>37432</v>
      </c>
      <c r="B21081" t="s">
        <v>37433</v>
      </c>
    </row>
    <row r="21082" spans="1:2" x14ac:dyDescent="0.25">
      <c r="A21082" t="s">
        <v>37434</v>
      </c>
      <c r="B21082" t="s">
        <v>37435</v>
      </c>
    </row>
    <row r="21083" spans="1:2" x14ac:dyDescent="0.25">
      <c r="A21083" t="s">
        <v>37436</v>
      </c>
      <c r="B21083" t="s">
        <v>37437</v>
      </c>
    </row>
    <row r="21084" spans="1:2" x14ac:dyDescent="0.25">
      <c r="A21084" t="s">
        <v>37438</v>
      </c>
      <c r="B21084" t="s">
        <v>5946</v>
      </c>
    </row>
    <row r="21085" spans="1:2" x14ac:dyDescent="0.25">
      <c r="A21085" t="s">
        <v>37439</v>
      </c>
      <c r="B21085" t="s">
        <v>37440</v>
      </c>
    </row>
    <row r="21086" spans="1:2" x14ac:dyDescent="0.25">
      <c r="A21086" t="s">
        <v>37441</v>
      </c>
      <c r="B21086" t="s">
        <v>27470</v>
      </c>
    </row>
    <row r="21087" spans="1:2" x14ac:dyDescent="0.25">
      <c r="A21087" t="s">
        <v>37442</v>
      </c>
      <c r="B21087" t="s">
        <v>37443</v>
      </c>
    </row>
    <row r="21088" spans="1:2" x14ac:dyDescent="0.25">
      <c r="A21088" t="s">
        <v>37444</v>
      </c>
      <c r="B21088" t="s">
        <v>28251</v>
      </c>
    </row>
    <row r="21089" spans="1:2" x14ac:dyDescent="0.25">
      <c r="A21089" t="s">
        <v>37445</v>
      </c>
      <c r="B21089" t="s">
        <v>1746</v>
      </c>
    </row>
    <row r="21090" spans="1:2" x14ac:dyDescent="0.25">
      <c r="A21090" t="s">
        <v>37446</v>
      </c>
      <c r="B21090" t="s">
        <v>37447</v>
      </c>
    </row>
    <row r="21091" spans="1:2" x14ac:dyDescent="0.25">
      <c r="A21091" t="s">
        <v>37448</v>
      </c>
      <c r="B21091" t="s">
        <v>22111</v>
      </c>
    </row>
    <row r="21092" spans="1:2" x14ac:dyDescent="0.25">
      <c r="A21092" t="s">
        <v>37449</v>
      </c>
      <c r="B21092" t="s">
        <v>2340</v>
      </c>
    </row>
    <row r="21093" spans="1:2" x14ac:dyDescent="0.25">
      <c r="A21093" t="s">
        <v>37450</v>
      </c>
      <c r="B21093" t="s">
        <v>10330</v>
      </c>
    </row>
    <row r="21094" spans="1:2" x14ac:dyDescent="0.25">
      <c r="A21094" t="s">
        <v>37451</v>
      </c>
      <c r="B21094" t="s">
        <v>37452</v>
      </c>
    </row>
    <row r="21095" spans="1:2" x14ac:dyDescent="0.25">
      <c r="A21095" t="s">
        <v>37453</v>
      </c>
      <c r="B21095" t="s">
        <v>37454</v>
      </c>
    </row>
    <row r="21096" spans="1:2" x14ac:dyDescent="0.25">
      <c r="A21096" t="s">
        <v>37455</v>
      </c>
      <c r="B21096" t="s">
        <v>37456</v>
      </c>
    </row>
    <row r="21097" spans="1:2" x14ac:dyDescent="0.25">
      <c r="A21097" t="s">
        <v>37457</v>
      </c>
      <c r="B21097" t="s">
        <v>6051</v>
      </c>
    </row>
    <row r="21098" spans="1:2" x14ac:dyDescent="0.25">
      <c r="A21098" t="s">
        <v>37458</v>
      </c>
      <c r="B21098" t="s">
        <v>11029</v>
      </c>
    </row>
    <row r="21099" spans="1:2" x14ac:dyDescent="0.25">
      <c r="A21099" t="s">
        <v>37459</v>
      </c>
      <c r="B21099" t="s">
        <v>37460</v>
      </c>
    </row>
    <row r="21100" spans="1:2" x14ac:dyDescent="0.25">
      <c r="A21100" t="s">
        <v>37461</v>
      </c>
      <c r="B21100" t="s">
        <v>37462</v>
      </c>
    </row>
    <row r="21101" spans="1:2" x14ac:dyDescent="0.25">
      <c r="A21101" t="s">
        <v>37463</v>
      </c>
      <c r="B21101" t="s">
        <v>27069</v>
      </c>
    </row>
    <row r="21102" spans="1:2" x14ac:dyDescent="0.25">
      <c r="A21102" t="s">
        <v>37464</v>
      </c>
      <c r="B21102" t="s">
        <v>28689</v>
      </c>
    </row>
    <row r="21103" spans="1:2" x14ac:dyDescent="0.25">
      <c r="A21103" t="s">
        <v>37465</v>
      </c>
      <c r="B21103" t="s">
        <v>37466</v>
      </c>
    </row>
    <row r="21104" spans="1:2" x14ac:dyDescent="0.25">
      <c r="A21104" t="s">
        <v>37467</v>
      </c>
      <c r="B21104" t="s">
        <v>10057</v>
      </c>
    </row>
    <row r="21105" spans="1:2" x14ac:dyDescent="0.25">
      <c r="A21105" t="s">
        <v>37468</v>
      </c>
      <c r="B21105" t="s">
        <v>37469</v>
      </c>
    </row>
    <row r="21106" spans="1:2" x14ac:dyDescent="0.25">
      <c r="A21106" t="s">
        <v>37470</v>
      </c>
      <c r="B21106" t="s">
        <v>37471</v>
      </c>
    </row>
    <row r="21107" spans="1:2" x14ac:dyDescent="0.25">
      <c r="A21107" t="s">
        <v>37472</v>
      </c>
      <c r="B21107" t="s">
        <v>9959</v>
      </c>
    </row>
    <row r="21108" spans="1:2" x14ac:dyDescent="0.25">
      <c r="A21108" t="s">
        <v>37473</v>
      </c>
      <c r="B21108" t="s">
        <v>37474</v>
      </c>
    </row>
    <row r="21109" spans="1:2" x14ac:dyDescent="0.25">
      <c r="A21109" t="s">
        <v>37475</v>
      </c>
      <c r="B21109" t="s">
        <v>18320</v>
      </c>
    </row>
    <row r="21110" spans="1:2" x14ac:dyDescent="0.25">
      <c r="A21110" t="s">
        <v>37476</v>
      </c>
      <c r="B21110" t="s">
        <v>19009</v>
      </c>
    </row>
    <row r="21111" spans="1:2" x14ac:dyDescent="0.25">
      <c r="A21111" t="s">
        <v>37477</v>
      </c>
      <c r="B21111" t="s">
        <v>37478</v>
      </c>
    </row>
    <row r="21112" spans="1:2" x14ac:dyDescent="0.25">
      <c r="A21112" t="s">
        <v>37479</v>
      </c>
      <c r="B21112" t="s">
        <v>37480</v>
      </c>
    </row>
    <row r="21113" spans="1:2" x14ac:dyDescent="0.25">
      <c r="A21113" t="s">
        <v>37481</v>
      </c>
      <c r="B21113" t="s">
        <v>37482</v>
      </c>
    </row>
    <row r="21114" spans="1:2" x14ac:dyDescent="0.25">
      <c r="A21114" t="s">
        <v>37483</v>
      </c>
      <c r="B21114" t="s">
        <v>37484</v>
      </c>
    </row>
    <row r="21115" spans="1:2" x14ac:dyDescent="0.25">
      <c r="A21115" t="s">
        <v>37485</v>
      </c>
      <c r="B21115" t="s">
        <v>37486</v>
      </c>
    </row>
    <row r="21116" spans="1:2" x14ac:dyDescent="0.25">
      <c r="A21116" t="s">
        <v>37487</v>
      </c>
      <c r="B21116" t="s">
        <v>37488</v>
      </c>
    </row>
    <row r="21117" spans="1:2" x14ac:dyDescent="0.25">
      <c r="A21117" t="s">
        <v>37489</v>
      </c>
      <c r="B21117" t="s">
        <v>37490</v>
      </c>
    </row>
    <row r="21118" spans="1:2" x14ac:dyDescent="0.25">
      <c r="A21118" t="s">
        <v>37491</v>
      </c>
      <c r="B21118" t="s">
        <v>37492</v>
      </c>
    </row>
    <row r="21119" spans="1:2" x14ac:dyDescent="0.25">
      <c r="A21119" t="s">
        <v>37493</v>
      </c>
      <c r="B21119" t="s">
        <v>37494</v>
      </c>
    </row>
    <row r="21120" spans="1:2" x14ac:dyDescent="0.25">
      <c r="A21120" t="s">
        <v>37495</v>
      </c>
      <c r="B21120" t="s">
        <v>37496</v>
      </c>
    </row>
    <row r="21121" spans="1:2" x14ac:dyDescent="0.25">
      <c r="A21121" t="s">
        <v>37497</v>
      </c>
      <c r="B21121" t="s">
        <v>37498</v>
      </c>
    </row>
    <row r="21122" spans="1:2" x14ac:dyDescent="0.25">
      <c r="A21122" t="s">
        <v>37499</v>
      </c>
      <c r="B21122" t="s">
        <v>37500</v>
      </c>
    </row>
    <row r="21123" spans="1:2" x14ac:dyDescent="0.25">
      <c r="A21123" t="s">
        <v>37501</v>
      </c>
      <c r="B21123" t="s">
        <v>37502</v>
      </c>
    </row>
    <row r="21124" spans="1:2" x14ac:dyDescent="0.25">
      <c r="A21124" t="s">
        <v>37503</v>
      </c>
      <c r="B21124" t="s">
        <v>28220</v>
      </c>
    </row>
    <row r="21125" spans="1:2" x14ac:dyDescent="0.25">
      <c r="A21125" t="s">
        <v>37504</v>
      </c>
      <c r="B21125" t="s">
        <v>37505</v>
      </c>
    </row>
    <row r="21126" spans="1:2" x14ac:dyDescent="0.25">
      <c r="A21126" t="s">
        <v>37506</v>
      </c>
      <c r="B21126" t="s">
        <v>37507</v>
      </c>
    </row>
    <row r="21127" spans="1:2" x14ac:dyDescent="0.25">
      <c r="A21127" t="s">
        <v>37508</v>
      </c>
      <c r="B21127" t="s">
        <v>2073</v>
      </c>
    </row>
    <row r="21128" spans="1:2" x14ac:dyDescent="0.25">
      <c r="A21128" t="s">
        <v>37509</v>
      </c>
      <c r="B21128" t="s">
        <v>37510</v>
      </c>
    </row>
    <row r="21129" spans="1:2" x14ac:dyDescent="0.25">
      <c r="A21129" t="s">
        <v>37511</v>
      </c>
      <c r="B21129" t="s">
        <v>37512</v>
      </c>
    </row>
    <row r="21130" spans="1:2" x14ac:dyDescent="0.25">
      <c r="A21130" t="s">
        <v>37513</v>
      </c>
      <c r="B21130" t="s">
        <v>37514</v>
      </c>
    </row>
    <row r="21131" spans="1:2" x14ac:dyDescent="0.25">
      <c r="A21131" t="s">
        <v>37515</v>
      </c>
      <c r="B21131" t="s">
        <v>37516</v>
      </c>
    </row>
    <row r="21132" spans="1:2" x14ac:dyDescent="0.25">
      <c r="A21132" t="s">
        <v>37517</v>
      </c>
      <c r="B21132" t="s">
        <v>37518</v>
      </c>
    </row>
    <row r="21133" spans="1:2" x14ac:dyDescent="0.25">
      <c r="A21133" t="s">
        <v>37519</v>
      </c>
      <c r="B21133" t="s">
        <v>37520</v>
      </c>
    </row>
    <row r="21134" spans="1:2" x14ac:dyDescent="0.25">
      <c r="A21134" t="s">
        <v>37521</v>
      </c>
      <c r="B21134" t="s">
        <v>37522</v>
      </c>
    </row>
    <row r="21135" spans="1:2" x14ac:dyDescent="0.25">
      <c r="A21135" t="s">
        <v>37523</v>
      </c>
      <c r="B21135" t="s">
        <v>37524</v>
      </c>
    </row>
    <row r="21136" spans="1:2" x14ac:dyDescent="0.25">
      <c r="A21136" t="s">
        <v>37525</v>
      </c>
      <c r="B21136" t="s">
        <v>37526</v>
      </c>
    </row>
    <row r="21137" spans="1:2" x14ac:dyDescent="0.25">
      <c r="A21137" t="s">
        <v>37527</v>
      </c>
      <c r="B21137" t="s">
        <v>37528</v>
      </c>
    </row>
    <row r="21138" spans="1:2" x14ac:dyDescent="0.25">
      <c r="A21138" t="s">
        <v>37529</v>
      </c>
      <c r="B21138" t="s">
        <v>37530</v>
      </c>
    </row>
    <row r="21139" spans="1:2" x14ac:dyDescent="0.25">
      <c r="A21139" t="s">
        <v>37531</v>
      </c>
      <c r="B21139" t="s">
        <v>24956</v>
      </c>
    </row>
    <row r="21140" spans="1:2" x14ac:dyDescent="0.25">
      <c r="A21140" t="s">
        <v>37532</v>
      </c>
      <c r="B21140" t="s">
        <v>37526</v>
      </c>
    </row>
    <row r="21141" spans="1:2" x14ac:dyDescent="0.25">
      <c r="A21141" t="s">
        <v>37533</v>
      </c>
      <c r="B21141" t="s">
        <v>37534</v>
      </c>
    </row>
    <row r="21142" spans="1:2" x14ac:dyDescent="0.25">
      <c r="A21142" t="s">
        <v>37535</v>
      </c>
      <c r="B21142" t="s">
        <v>37536</v>
      </c>
    </row>
    <row r="21143" spans="1:2" x14ac:dyDescent="0.25">
      <c r="A21143" t="s">
        <v>37537</v>
      </c>
      <c r="B21143" t="s">
        <v>37538</v>
      </c>
    </row>
    <row r="21144" spans="1:2" x14ac:dyDescent="0.25">
      <c r="A21144" t="s">
        <v>37539</v>
      </c>
      <c r="B21144" t="s">
        <v>37540</v>
      </c>
    </row>
    <row r="21145" spans="1:2" x14ac:dyDescent="0.25">
      <c r="A21145" t="s">
        <v>37541</v>
      </c>
      <c r="B21145" t="s">
        <v>37542</v>
      </c>
    </row>
    <row r="21146" spans="1:2" x14ac:dyDescent="0.25">
      <c r="A21146" t="s">
        <v>37543</v>
      </c>
      <c r="B21146" t="s">
        <v>10440</v>
      </c>
    </row>
    <row r="21147" spans="1:2" x14ac:dyDescent="0.25">
      <c r="A21147" t="s">
        <v>37544</v>
      </c>
      <c r="B21147" t="s">
        <v>11739</v>
      </c>
    </row>
    <row r="21148" spans="1:2" x14ac:dyDescent="0.25">
      <c r="A21148" t="s">
        <v>37545</v>
      </c>
      <c r="B21148" t="s">
        <v>37546</v>
      </c>
    </row>
    <row r="21149" spans="1:2" x14ac:dyDescent="0.25">
      <c r="A21149" t="s">
        <v>37547</v>
      </c>
      <c r="B21149" t="s">
        <v>12120</v>
      </c>
    </row>
    <row r="21150" spans="1:2" x14ac:dyDescent="0.25">
      <c r="A21150" t="s">
        <v>37548</v>
      </c>
      <c r="B21150" t="s">
        <v>37549</v>
      </c>
    </row>
    <row r="21151" spans="1:2" x14ac:dyDescent="0.25">
      <c r="A21151" t="s">
        <v>37550</v>
      </c>
      <c r="B21151" t="s">
        <v>37551</v>
      </c>
    </row>
    <row r="21152" spans="1:2" x14ac:dyDescent="0.25">
      <c r="A21152" t="s">
        <v>37552</v>
      </c>
      <c r="B21152" t="s">
        <v>37553</v>
      </c>
    </row>
    <row r="21153" spans="1:2" x14ac:dyDescent="0.25">
      <c r="A21153" t="s">
        <v>37554</v>
      </c>
      <c r="B21153" t="s">
        <v>10228</v>
      </c>
    </row>
    <row r="21154" spans="1:2" x14ac:dyDescent="0.25">
      <c r="A21154" t="s">
        <v>37555</v>
      </c>
      <c r="B21154" t="s">
        <v>37556</v>
      </c>
    </row>
    <row r="21155" spans="1:2" x14ac:dyDescent="0.25">
      <c r="A21155" t="s">
        <v>37557</v>
      </c>
      <c r="B21155" t="s">
        <v>37558</v>
      </c>
    </row>
    <row r="21156" spans="1:2" x14ac:dyDescent="0.25">
      <c r="A21156" t="s">
        <v>37559</v>
      </c>
      <c r="B21156" t="s">
        <v>2587</v>
      </c>
    </row>
    <row r="21157" spans="1:2" x14ac:dyDescent="0.25">
      <c r="A21157" t="s">
        <v>37560</v>
      </c>
      <c r="B21157" t="s">
        <v>7958</v>
      </c>
    </row>
    <row r="21158" spans="1:2" x14ac:dyDescent="0.25">
      <c r="A21158" t="s">
        <v>37561</v>
      </c>
      <c r="B21158" t="s">
        <v>37562</v>
      </c>
    </row>
    <row r="21159" spans="1:2" x14ac:dyDescent="0.25">
      <c r="A21159" t="s">
        <v>37563</v>
      </c>
      <c r="B21159" t="s">
        <v>10236</v>
      </c>
    </row>
    <row r="21160" spans="1:2" x14ac:dyDescent="0.25">
      <c r="A21160" t="s">
        <v>37564</v>
      </c>
      <c r="B21160" t="s">
        <v>6013</v>
      </c>
    </row>
    <row r="21161" spans="1:2" x14ac:dyDescent="0.25">
      <c r="A21161" t="s">
        <v>37565</v>
      </c>
      <c r="B21161" t="s">
        <v>19186</v>
      </c>
    </row>
    <row r="21162" spans="1:2" x14ac:dyDescent="0.25">
      <c r="A21162" t="s">
        <v>37566</v>
      </c>
      <c r="B21162" t="s">
        <v>37567</v>
      </c>
    </row>
    <row r="21163" spans="1:2" x14ac:dyDescent="0.25">
      <c r="A21163" t="s">
        <v>37568</v>
      </c>
      <c r="B21163" t="s">
        <v>5916</v>
      </c>
    </row>
    <row r="21164" spans="1:2" x14ac:dyDescent="0.25">
      <c r="A21164" t="s">
        <v>37569</v>
      </c>
      <c r="B21164" t="s">
        <v>11754</v>
      </c>
    </row>
    <row r="21165" spans="1:2" x14ac:dyDescent="0.25">
      <c r="A21165" t="s">
        <v>37570</v>
      </c>
      <c r="B21165" t="s">
        <v>5908</v>
      </c>
    </row>
    <row r="21166" spans="1:2" x14ac:dyDescent="0.25">
      <c r="A21166" t="s">
        <v>37571</v>
      </c>
      <c r="B21166" t="s">
        <v>37572</v>
      </c>
    </row>
    <row r="21167" spans="1:2" x14ac:dyDescent="0.25">
      <c r="A21167" t="s">
        <v>37573</v>
      </c>
      <c r="B21167" t="s">
        <v>15235</v>
      </c>
    </row>
    <row r="21168" spans="1:2" x14ac:dyDescent="0.25">
      <c r="A21168" t="s">
        <v>37574</v>
      </c>
      <c r="B21168" t="s">
        <v>37572</v>
      </c>
    </row>
    <row r="21169" spans="1:2" x14ac:dyDescent="0.25">
      <c r="A21169" t="s">
        <v>37575</v>
      </c>
      <c r="B21169" t="s">
        <v>37576</v>
      </c>
    </row>
    <row r="21170" spans="1:2" x14ac:dyDescent="0.25">
      <c r="A21170" t="s">
        <v>37577</v>
      </c>
      <c r="B21170" t="s">
        <v>3588</v>
      </c>
    </row>
    <row r="21171" spans="1:2" x14ac:dyDescent="0.25">
      <c r="A21171" t="s">
        <v>37578</v>
      </c>
      <c r="B21171" t="s">
        <v>37579</v>
      </c>
    </row>
    <row r="21172" spans="1:2" x14ac:dyDescent="0.25">
      <c r="A21172" t="s">
        <v>37580</v>
      </c>
      <c r="B21172" t="s">
        <v>37581</v>
      </c>
    </row>
    <row r="21173" spans="1:2" x14ac:dyDescent="0.25">
      <c r="A21173" t="s">
        <v>37582</v>
      </c>
      <c r="B21173" t="s">
        <v>37583</v>
      </c>
    </row>
    <row r="21174" spans="1:2" x14ac:dyDescent="0.25">
      <c r="A21174" t="s">
        <v>37584</v>
      </c>
      <c r="B21174" t="s">
        <v>37585</v>
      </c>
    </row>
    <row r="21175" spans="1:2" x14ac:dyDescent="0.25">
      <c r="A21175" t="s">
        <v>37586</v>
      </c>
      <c r="B21175" t="s">
        <v>37587</v>
      </c>
    </row>
    <row r="21176" spans="1:2" x14ac:dyDescent="0.25">
      <c r="A21176" t="s">
        <v>37588</v>
      </c>
      <c r="B21176" t="s">
        <v>15783</v>
      </c>
    </row>
    <row r="21177" spans="1:2" x14ac:dyDescent="0.25">
      <c r="A21177" t="s">
        <v>37589</v>
      </c>
      <c r="B21177" t="s">
        <v>37590</v>
      </c>
    </row>
    <row r="21178" spans="1:2" x14ac:dyDescent="0.25">
      <c r="A21178" t="s">
        <v>37591</v>
      </c>
      <c r="B21178" t="s">
        <v>37592</v>
      </c>
    </row>
    <row r="21179" spans="1:2" x14ac:dyDescent="0.25">
      <c r="A21179" t="s">
        <v>37593</v>
      </c>
      <c r="B21179" t="s">
        <v>19009</v>
      </c>
    </row>
    <row r="21180" spans="1:2" x14ac:dyDescent="0.25">
      <c r="A21180" t="s">
        <v>37594</v>
      </c>
      <c r="B21180" t="s">
        <v>11789</v>
      </c>
    </row>
    <row r="21181" spans="1:2" x14ac:dyDescent="0.25">
      <c r="A21181" t="s">
        <v>37595</v>
      </c>
      <c r="B21181" t="s">
        <v>12708</v>
      </c>
    </row>
    <row r="21182" spans="1:2" x14ac:dyDescent="0.25">
      <c r="A21182" t="s">
        <v>37596</v>
      </c>
      <c r="B21182" t="s">
        <v>37597</v>
      </c>
    </row>
    <row r="21183" spans="1:2" x14ac:dyDescent="0.25">
      <c r="A21183" t="s">
        <v>37598</v>
      </c>
      <c r="B21183" t="s">
        <v>4029</v>
      </c>
    </row>
    <row r="21184" spans="1:2" x14ac:dyDescent="0.25">
      <c r="A21184" t="s">
        <v>37599</v>
      </c>
      <c r="B21184" t="s">
        <v>37600</v>
      </c>
    </row>
    <row r="21185" spans="1:2" x14ac:dyDescent="0.25">
      <c r="A21185" t="s">
        <v>37601</v>
      </c>
      <c r="B21185" t="s">
        <v>2926</v>
      </c>
    </row>
    <row r="21186" spans="1:2" x14ac:dyDescent="0.25">
      <c r="A21186" t="s">
        <v>37602</v>
      </c>
      <c r="B21186" t="s">
        <v>3569</v>
      </c>
    </row>
    <row r="21187" spans="1:2" x14ac:dyDescent="0.25">
      <c r="A21187" t="s">
        <v>37603</v>
      </c>
      <c r="B21187" t="s">
        <v>37604</v>
      </c>
    </row>
    <row r="21188" spans="1:2" x14ac:dyDescent="0.25">
      <c r="A21188" t="s">
        <v>37605</v>
      </c>
      <c r="B21188" t="s">
        <v>5745</v>
      </c>
    </row>
    <row r="21189" spans="1:2" x14ac:dyDescent="0.25">
      <c r="A21189" t="s">
        <v>37606</v>
      </c>
      <c r="B21189" t="s">
        <v>37607</v>
      </c>
    </row>
    <row r="21190" spans="1:2" x14ac:dyDescent="0.25">
      <c r="A21190" t="s">
        <v>37608</v>
      </c>
      <c r="B21190" t="s">
        <v>9689</v>
      </c>
    </row>
    <row r="21191" spans="1:2" x14ac:dyDescent="0.25">
      <c r="A21191" t="s">
        <v>37609</v>
      </c>
      <c r="B21191" t="s">
        <v>37610</v>
      </c>
    </row>
    <row r="21192" spans="1:2" x14ac:dyDescent="0.25">
      <c r="A21192" t="s">
        <v>37611</v>
      </c>
      <c r="B21192" t="s">
        <v>18074</v>
      </c>
    </row>
    <row r="21193" spans="1:2" x14ac:dyDescent="0.25">
      <c r="A21193" t="s">
        <v>37612</v>
      </c>
      <c r="B21193" t="s">
        <v>7675</v>
      </c>
    </row>
    <row r="21194" spans="1:2" x14ac:dyDescent="0.25">
      <c r="A21194" t="s">
        <v>37613</v>
      </c>
      <c r="B21194" t="s">
        <v>37614</v>
      </c>
    </row>
    <row r="21195" spans="1:2" x14ac:dyDescent="0.25">
      <c r="A21195" t="s">
        <v>37615</v>
      </c>
      <c r="B21195" t="s">
        <v>6091</v>
      </c>
    </row>
    <row r="21196" spans="1:2" x14ac:dyDescent="0.25">
      <c r="A21196" t="s">
        <v>37616</v>
      </c>
      <c r="B21196" t="s">
        <v>36451</v>
      </c>
    </row>
    <row r="21197" spans="1:2" x14ac:dyDescent="0.25">
      <c r="A21197" t="s">
        <v>37617</v>
      </c>
      <c r="B21197" t="s">
        <v>37618</v>
      </c>
    </row>
    <row r="21198" spans="1:2" x14ac:dyDescent="0.25">
      <c r="A21198" t="s">
        <v>37619</v>
      </c>
      <c r="B21198" t="s">
        <v>37620</v>
      </c>
    </row>
    <row r="21199" spans="1:2" x14ac:dyDescent="0.25">
      <c r="A21199" t="s">
        <v>37621</v>
      </c>
      <c r="B21199" t="s">
        <v>37622</v>
      </c>
    </row>
    <row r="21200" spans="1:2" x14ac:dyDescent="0.25">
      <c r="A21200" t="s">
        <v>37623</v>
      </c>
      <c r="B21200" t="s">
        <v>30903</v>
      </c>
    </row>
    <row r="21201" spans="1:2" x14ac:dyDescent="0.25">
      <c r="A21201" t="s">
        <v>37624</v>
      </c>
      <c r="B21201" t="s">
        <v>37625</v>
      </c>
    </row>
    <row r="21202" spans="1:2" x14ac:dyDescent="0.25">
      <c r="A21202" t="s">
        <v>37626</v>
      </c>
      <c r="B21202" t="s">
        <v>37627</v>
      </c>
    </row>
    <row r="21203" spans="1:2" x14ac:dyDescent="0.25">
      <c r="A21203" t="s">
        <v>37628</v>
      </c>
      <c r="B21203" t="s">
        <v>14970</v>
      </c>
    </row>
    <row r="21204" spans="1:2" x14ac:dyDescent="0.25">
      <c r="A21204" t="s">
        <v>37629</v>
      </c>
      <c r="B21204" t="s">
        <v>37630</v>
      </c>
    </row>
    <row r="21205" spans="1:2" x14ac:dyDescent="0.25">
      <c r="A21205" t="s">
        <v>37631</v>
      </c>
      <c r="B21205" t="s">
        <v>4017</v>
      </c>
    </row>
    <row r="21206" spans="1:2" x14ac:dyDescent="0.25">
      <c r="A21206" t="s">
        <v>37632</v>
      </c>
      <c r="B21206" t="s">
        <v>37633</v>
      </c>
    </row>
    <row r="21207" spans="1:2" x14ac:dyDescent="0.25">
      <c r="A21207" t="s">
        <v>37634</v>
      </c>
      <c r="B21207" t="s">
        <v>7680</v>
      </c>
    </row>
    <row r="21208" spans="1:2" x14ac:dyDescent="0.25">
      <c r="A21208" t="s">
        <v>37635</v>
      </c>
      <c r="B21208" t="s">
        <v>5677</v>
      </c>
    </row>
    <row r="21209" spans="1:2" x14ac:dyDescent="0.25">
      <c r="A21209" t="s">
        <v>37636</v>
      </c>
      <c r="B21209" t="s">
        <v>37637</v>
      </c>
    </row>
    <row r="21210" spans="1:2" x14ac:dyDescent="0.25">
      <c r="A21210" t="s">
        <v>37638</v>
      </c>
      <c r="B21210" t="s">
        <v>37639</v>
      </c>
    </row>
    <row r="21211" spans="1:2" x14ac:dyDescent="0.25">
      <c r="A21211" t="s">
        <v>37640</v>
      </c>
      <c r="B21211" t="s">
        <v>1832</v>
      </c>
    </row>
    <row r="21212" spans="1:2" x14ac:dyDescent="0.25">
      <c r="A21212" t="s">
        <v>37641</v>
      </c>
      <c r="B21212" t="s">
        <v>37642</v>
      </c>
    </row>
    <row r="21213" spans="1:2" x14ac:dyDescent="0.25">
      <c r="A21213" t="s">
        <v>37643</v>
      </c>
      <c r="B21213" t="s">
        <v>5500</v>
      </c>
    </row>
    <row r="21214" spans="1:2" x14ac:dyDescent="0.25">
      <c r="A21214" t="s">
        <v>37644</v>
      </c>
      <c r="B21214" t="s">
        <v>37645</v>
      </c>
    </row>
    <row r="21215" spans="1:2" x14ac:dyDescent="0.25">
      <c r="A21215" t="s">
        <v>37646</v>
      </c>
      <c r="B21215" t="s">
        <v>37647</v>
      </c>
    </row>
    <row r="21216" spans="1:2" x14ac:dyDescent="0.25">
      <c r="A21216" t="s">
        <v>37648</v>
      </c>
      <c r="B21216" t="s">
        <v>37649</v>
      </c>
    </row>
    <row r="21217" spans="1:2" x14ac:dyDescent="0.25">
      <c r="A21217" t="s">
        <v>37650</v>
      </c>
      <c r="B21217" t="s">
        <v>37651</v>
      </c>
    </row>
    <row r="21218" spans="1:2" x14ac:dyDescent="0.25">
      <c r="A21218" t="s">
        <v>37652</v>
      </c>
      <c r="B21218" t="s">
        <v>2282</v>
      </c>
    </row>
    <row r="21219" spans="1:2" x14ac:dyDescent="0.25">
      <c r="A21219" t="s">
        <v>37653</v>
      </c>
      <c r="B21219" t="s">
        <v>37654</v>
      </c>
    </row>
    <row r="21220" spans="1:2" x14ac:dyDescent="0.25">
      <c r="A21220" t="s">
        <v>37655</v>
      </c>
      <c r="B21220" t="s">
        <v>8531</v>
      </c>
    </row>
    <row r="21221" spans="1:2" x14ac:dyDescent="0.25">
      <c r="A21221" t="s">
        <v>37656</v>
      </c>
      <c r="B21221" t="s">
        <v>37657</v>
      </c>
    </row>
    <row r="21222" spans="1:2" x14ac:dyDescent="0.25">
      <c r="A21222" t="s">
        <v>37658</v>
      </c>
      <c r="B21222" t="s">
        <v>15571</v>
      </c>
    </row>
    <row r="21223" spans="1:2" x14ac:dyDescent="0.25">
      <c r="A21223" t="s">
        <v>37659</v>
      </c>
      <c r="B21223" t="s">
        <v>37660</v>
      </c>
    </row>
    <row r="21224" spans="1:2" x14ac:dyDescent="0.25">
      <c r="A21224" t="s">
        <v>37661</v>
      </c>
      <c r="B21224" t="s">
        <v>5210</v>
      </c>
    </row>
    <row r="21225" spans="1:2" x14ac:dyDescent="0.25">
      <c r="A21225" t="s">
        <v>37662</v>
      </c>
      <c r="B21225" t="s">
        <v>37663</v>
      </c>
    </row>
    <row r="21226" spans="1:2" x14ac:dyDescent="0.25">
      <c r="A21226" t="s">
        <v>37664</v>
      </c>
      <c r="B21226" t="s">
        <v>37654</v>
      </c>
    </row>
    <row r="21227" spans="1:2" x14ac:dyDescent="0.25">
      <c r="A21227" t="s">
        <v>37665</v>
      </c>
      <c r="B21227" t="s">
        <v>37666</v>
      </c>
    </row>
    <row r="21228" spans="1:2" x14ac:dyDescent="0.25">
      <c r="A21228" t="s">
        <v>37667</v>
      </c>
      <c r="B21228" t="s">
        <v>37668</v>
      </c>
    </row>
    <row r="21229" spans="1:2" x14ac:dyDescent="0.25">
      <c r="A21229" t="s">
        <v>37669</v>
      </c>
      <c r="B21229" t="s">
        <v>18676</v>
      </c>
    </row>
    <row r="21230" spans="1:2" x14ac:dyDescent="0.25">
      <c r="A21230" t="s">
        <v>37670</v>
      </c>
      <c r="B21230" t="s">
        <v>2447</v>
      </c>
    </row>
    <row r="21231" spans="1:2" x14ac:dyDescent="0.25">
      <c r="A21231" t="s">
        <v>37671</v>
      </c>
      <c r="B21231" t="s">
        <v>37672</v>
      </c>
    </row>
    <row r="21232" spans="1:2" x14ac:dyDescent="0.25">
      <c r="A21232" t="s">
        <v>37673</v>
      </c>
      <c r="B21232" t="s">
        <v>37674</v>
      </c>
    </row>
    <row r="21233" spans="1:2" x14ac:dyDescent="0.25">
      <c r="A21233" t="s">
        <v>37675</v>
      </c>
      <c r="B21233" t="s">
        <v>37676</v>
      </c>
    </row>
    <row r="21234" spans="1:2" x14ac:dyDescent="0.25">
      <c r="A21234" t="s">
        <v>37677</v>
      </c>
      <c r="B21234" t="s">
        <v>35608</v>
      </c>
    </row>
    <row r="21235" spans="1:2" x14ac:dyDescent="0.25">
      <c r="A21235" t="s">
        <v>37678</v>
      </c>
      <c r="B21235" t="s">
        <v>37679</v>
      </c>
    </row>
    <row r="21236" spans="1:2" x14ac:dyDescent="0.25">
      <c r="A21236" t="s">
        <v>37680</v>
      </c>
      <c r="B21236" t="s">
        <v>37681</v>
      </c>
    </row>
    <row r="21237" spans="1:2" x14ac:dyDescent="0.25">
      <c r="A21237" t="s">
        <v>37682</v>
      </c>
      <c r="B21237" t="s">
        <v>37683</v>
      </c>
    </row>
    <row r="21238" spans="1:2" x14ac:dyDescent="0.25">
      <c r="A21238" t="s">
        <v>37684</v>
      </c>
      <c r="B21238" t="s">
        <v>13543</v>
      </c>
    </row>
    <row r="21239" spans="1:2" x14ac:dyDescent="0.25">
      <c r="A21239" t="s">
        <v>37685</v>
      </c>
      <c r="B21239" t="s">
        <v>11496</v>
      </c>
    </row>
    <row r="21240" spans="1:2" x14ac:dyDescent="0.25">
      <c r="A21240" t="s">
        <v>37686</v>
      </c>
      <c r="B21240" t="s">
        <v>37687</v>
      </c>
    </row>
    <row r="21241" spans="1:2" x14ac:dyDescent="0.25">
      <c r="A21241" t="s">
        <v>37688</v>
      </c>
      <c r="B21241" t="s">
        <v>37683</v>
      </c>
    </row>
    <row r="21242" spans="1:2" x14ac:dyDescent="0.25">
      <c r="A21242" t="s">
        <v>37689</v>
      </c>
      <c r="B21242" t="s">
        <v>37690</v>
      </c>
    </row>
    <row r="21243" spans="1:2" x14ac:dyDescent="0.25">
      <c r="A21243" t="s">
        <v>37691</v>
      </c>
      <c r="B21243" t="s">
        <v>37692</v>
      </c>
    </row>
    <row r="21244" spans="1:2" x14ac:dyDescent="0.25">
      <c r="A21244" t="s">
        <v>37693</v>
      </c>
      <c r="B21244" t="s">
        <v>37694</v>
      </c>
    </row>
    <row r="21245" spans="1:2" x14ac:dyDescent="0.25">
      <c r="A21245" t="s">
        <v>37695</v>
      </c>
      <c r="B21245" t="s">
        <v>37696</v>
      </c>
    </row>
    <row r="21246" spans="1:2" x14ac:dyDescent="0.25">
      <c r="A21246" t="s">
        <v>37697</v>
      </c>
      <c r="B21246" t="s">
        <v>13617</v>
      </c>
    </row>
    <row r="21247" spans="1:2" x14ac:dyDescent="0.25">
      <c r="A21247" t="s">
        <v>37698</v>
      </c>
      <c r="B21247" t="s">
        <v>37699</v>
      </c>
    </row>
    <row r="21248" spans="1:2" x14ac:dyDescent="0.25">
      <c r="A21248" t="s">
        <v>37700</v>
      </c>
      <c r="B21248" t="s">
        <v>37701</v>
      </c>
    </row>
    <row r="21249" spans="1:2" x14ac:dyDescent="0.25">
      <c r="A21249" t="s">
        <v>37702</v>
      </c>
      <c r="B21249" t="s">
        <v>37703</v>
      </c>
    </row>
    <row r="21250" spans="1:2" x14ac:dyDescent="0.25">
      <c r="A21250" t="s">
        <v>37704</v>
      </c>
      <c r="B21250" t="s">
        <v>2614</v>
      </c>
    </row>
    <row r="21251" spans="1:2" x14ac:dyDescent="0.25">
      <c r="A21251" t="s">
        <v>37705</v>
      </c>
      <c r="B21251" t="s">
        <v>3189</v>
      </c>
    </row>
    <row r="21252" spans="1:2" x14ac:dyDescent="0.25">
      <c r="A21252" t="s">
        <v>37706</v>
      </c>
      <c r="B21252" t="s">
        <v>20697</v>
      </c>
    </row>
    <row r="21253" spans="1:2" x14ac:dyDescent="0.25">
      <c r="A21253" t="s">
        <v>37707</v>
      </c>
      <c r="B21253" t="s">
        <v>37708</v>
      </c>
    </row>
    <row r="21254" spans="1:2" x14ac:dyDescent="0.25">
      <c r="A21254" t="s">
        <v>37709</v>
      </c>
      <c r="B21254" t="s">
        <v>37710</v>
      </c>
    </row>
    <row r="21255" spans="1:2" x14ac:dyDescent="0.25">
      <c r="A21255" t="s">
        <v>37711</v>
      </c>
      <c r="B21255" t="s">
        <v>37712</v>
      </c>
    </row>
    <row r="21256" spans="1:2" x14ac:dyDescent="0.25">
      <c r="A21256" t="s">
        <v>37713</v>
      </c>
      <c r="B21256" t="s">
        <v>28634</v>
      </c>
    </row>
    <row r="21257" spans="1:2" x14ac:dyDescent="0.25">
      <c r="A21257" t="s">
        <v>37714</v>
      </c>
      <c r="B21257" t="s">
        <v>37715</v>
      </c>
    </row>
    <row r="21258" spans="1:2" x14ac:dyDescent="0.25">
      <c r="A21258" t="s">
        <v>37716</v>
      </c>
      <c r="B21258" t="s">
        <v>37717</v>
      </c>
    </row>
    <row r="21259" spans="1:2" x14ac:dyDescent="0.25">
      <c r="A21259" t="s">
        <v>37718</v>
      </c>
      <c r="B21259" t="s">
        <v>37719</v>
      </c>
    </row>
    <row r="21260" spans="1:2" x14ac:dyDescent="0.25">
      <c r="A21260" t="s">
        <v>37720</v>
      </c>
      <c r="B21260" t="s">
        <v>37721</v>
      </c>
    </row>
    <row r="21261" spans="1:2" x14ac:dyDescent="0.25">
      <c r="A21261" t="s">
        <v>37722</v>
      </c>
      <c r="B21261" t="s">
        <v>37723</v>
      </c>
    </row>
    <row r="21262" spans="1:2" x14ac:dyDescent="0.25">
      <c r="A21262" t="s">
        <v>37724</v>
      </c>
      <c r="B21262" t="s">
        <v>37725</v>
      </c>
    </row>
    <row r="21263" spans="1:2" x14ac:dyDescent="0.25">
      <c r="A21263" t="s">
        <v>37726</v>
      </c>
      <c r="B21263" t="s">
        <v>37727</v>
      </c>
    </row>
    <row r="21264" spans="1:2" x14ac:dyDescent="0.25">
      <c r="A21264" t="s">
        <v>37728</v>
      </c>
      <c r="B21264" t="s">
        <v>37729</v>
      </c>
    </row>
    <row r="21265" spans="1:2" x14ac:dyDescent="0.25">
      <c r="A21265" t="s">
        <v>37730</v>
      </c>
      <c r="B21265" t="s">
        <v>37729</v>
      </c>
    </row>
    <row r="21266" spans="1:2" x14ac:dyDescent="0.25">
      <c r="A21266" t="s">
        <v>37731</v>
      </c>
      <c r="B21266" t="s">
        <v>37732</v>
      </c>
    </row>
    <row r="21267" spans="1:2" x14ac:dyDescent="0.25">
      <c r="A21267" t="s">
        <v>37733</v>
      </c>
      <c r="B21267" t="s">
        <v>37734</v>
      </c>
    </row>
    <row r="21268" spans="1:2" x14ac:dyDescent="0.25">
      <c r="A21268" t="s">
        <v>37735</v>
      </c>
      <c r="B21268" t="s">
        <v>37736</v>
      </c>
    </row>
    <row r="21269" spans="1:2" x14ac:dyDescent="0.25">
      <c r="A21269" t="s">
        <v>37737</v>
      </c>
      <c r="B21269" t="s">
        <v>15669</v>
      </c>
    </row>
    <row r="21270" spans="1:2" x14ac:dyDescent="0.25">
      <c r="A21270" t="s">
        <v>37738</v>
      </c>
      <c r="B21270" t="s">
        <v>10322</v>
      </c>
    </row>
    <row r="21271" spans="1:2" x14ac:dyDescent="0.25">
      <c r="A21271" t="s">
        <v>37739</v>
      </c>
      <c r="B21271" t="s">
        <v>30479</v>
      </c>
    </row>
    <row r="21272" spans="1:2" x14ac:dyDescent="0.25">
      <c r="A21272" t="s">
        <v>37740</v>
      </c>
      <c r="B21272" t="s">
        <v>3770</v>
      </c>
    </row>
    <row r="21273" spans="1:2" x14ac:dyDescent="0.25">
      <c r="A21273" t="s">
        <v>37741</v>
      </c>
      <c r="B21273" t="s">
        <v>37742</v>
      </c>
    </row>
    <row r="21274" spans="1:2" x14ac:dyDescent="0.25">
      <c r="A21274" t="s">
        <v>37743</v>
      </c>
      <c r="B21274" t="s">
        <v>37744</v>
      </c>
    </row>
    <row r="21275" spans="1:2" x14ac:dyDescent="0.25">
      <c r="A21275" t="s">
        <v>37745</v>
      </c>
      <c r="B21275" t="s">
        <v>37746</v>
      </c>
    </row>
    <row r="21276" spans="1:2" x14ac:dyDescent="0.25">
      <c r="A21276" t="s">
        <v>37747</v>
      </c>
      <c r="B21276" t="s">
        <v>37748</v>
      </c>
    </row>
    <row r="21277" spans="1:2" x14ac:dyDescent="0.25">
      <c r="A21277" t="s">
        <v>37749</v>
      </c>
      <c r="B21277" t="s">
        <v>15764</v>
      </c>
    </row>
    <row r="21278" spans="1:2" x14ac:dyDescent="0.25">
      <c r="A21278" t="s">
        <v>37750</v>
      </c>
      <c r="B21278" t="s">
        <v>4394</v>
      </c>
    </row>
    <row r="21279" spans="1:2" x14ac:dyDescent="0.25">
      <c r="A21279" t="s">
        <v>37751</v>
      </c>
      <c r="B21279" t="s">
        <v>11126</v>
      </c>
    </row>
    <row r="21280" spans="1:2" x14ac:dyDescent="0.25">
      <c r="A21280" t="s">
        <v>37752</v>
      </c>
      <c r="B21280" t="s">
        <v>37753</v>
      </c>
    </row>
    <row r="21281" spans="1:2" x14ac:dyDescent="0.25">
      <c r="A21281" t="s">
        <v>37754</v>
      </c>
      <c r="B21281" t="s">
        <v>37755</v>
      </c>
    </row>
    <row r="21282" spans="1:2" x14ac:dyDescent="0.25">
      <c r="A21282" t="s">
        <v>37756</v>
      </c>
      <c r="B21282" t="s">
        <v>37757</v>
      </c>
    </row>
    <row r="21283" spans="1:2" x14ac:dyDescent="0.25">
      <c r="A21283" t="s">
        <v>37758</v>
      </c>
      <c r="B21283" t="s">
        <v>4561</v>
      </c>
    </row>
    <row r="21284" spans="1:2" x14ac:dyDescent="0.25">
      <c r="A21284" t="s">
        <v>37759</v>
      </c>
      <c r="B21284" t="s">
        <v>5426</v>
      </c>
    </row>
    <row r="21285" spans="1:2" x14ac:dyDescent="0.25">
      <c r="A21285" t="s">
        <v>37760</v>
      </c>
      <c r="B21285" t="s">
        <v>37761</v>
      </c>
    </row>
    <row r="21286" spans="1:2" x14ac:dyDescent="0.25">
      <c r="A21286" t="s">
        <v>37762</v>
      </c>
      <c r="B21286" t="s">
        <v>37763</v>
      </c>
    </row>
    <row r="21287" spans="1:2" x14ac:dyDescent="0.25">
      <c r="A21287" t="s">
        <v>37764</v>
      </c>
      <c r="B21287" t="s">
        <v>15585</v>
      </c>
    </row>
    <row r="21288" spans="1:2" x14ac:dyDescent="0.25">
      <c r="A21288" t="s">
        <v>37765</v>
      </c>
      <c r="B21288" t="s">
        <v>37766</v>
      </c>
    </row>
    <row r="21289" spans="1:2" x14ac:dyDescent="0.25">
      <c r="A21289" t="s">
        <v>37767</v>
      </c>
      <c r="B21289" t="s">
        <v>37768</v>
      </c>
    </row>
    <row r="21290" spans="1:2" x14ac:dyDescent="0.25">
      <c r="A21290" t="s">
        <v>37769</v>
      </c>
      <c r="B21290" t="s">
        <v>2478</v>
      </c>
    </row>
    <row r="21291" spans="1:2" x14ac:dyDescent="0.25">
      <c r="A21291" t="s">
        <v>37770</v>
      </c>
      <c r="B21291" t="s">
        <v>37771</v>
      </c>
    </row>
    <row r="21292" spans="1:2" x14ac:dyDescent="0.25">
      <c r="A21292" t="s">
        <v>37772</v>
      </c>
      <c r="B21292" t="s">
        <v>12015</v>
      </c>
    </row>
    <row r="21293" spans="1:2" x14ac:dyDescent="0.25">
      <c r="A21293" t="s">
        <v>37773</v>
      </c>
      <c r="B21293" t="s">
        <v>37774</v>
      </c>
    </row>
    <row r="21294" spans="1:2" x14ac:dyDescent="0.25">
      <c r="A21294" t="s">
        <v>37775</v>
      </c>
      <c r="B21294" t="s">
        <v>37776</v>
      </c>
    </row>
    <row r="21295" spans="1:2" x14ac:dyDescent="0.25">
      <c r="A21295" t="s">
        <v>37777</v>
      </c>
      <c r="B21295" t="s">
        <v>37778</v>
      </c>
    </row>
    <row r="21296" spans="1:2" x14ac:dyDescent="0.25">
      <c r="A21296" t="s">
        <v>37779</v>
      </c>
      <c r="B21296" t="s">
        <v>37771</v>
      </c>
    </row>
    <row r="21297" spans="1:2" x14ac:dyDescent="0.25">
      <c r="A21297" t="s">
        <v>37780</v>
      </c>
      <c r="B21297" t="s">
        <v>37781</v>
      </c>
    </row>
    <row r="21298" spans="1:2" x14ac:dyDescent="0.25">
      <c r="A21298" t="s">
        <v>37782</v>
      </c>
      <c r="B21298" t="s">
        <v>36150</v>
      </c>
    </row>
    <row r="21299" spans="1:2" x14ac:dyDescent="0.25">
      <c r="A21299" t="s">
        <v>37783</v>
      </c>
      <c r="B21299" t="s">
        <v>28307</v>
      </c>
    </row>
    <row r="21300" spans="1:2" x14ac:dyDescent="0.25">
      <c r="A21300" t="s">
        <v>37784</v>
      </c>
      <c r="B21300" t="s">
        <v>37785</v>
      </c>
    </row>
    <row r="21301" spans="1:2" x14ac:dyDescent="0.25">
      <c r="A21301" t="s">
        <v>37786</v>
      </c>
      <c r="B21301" t="s">
        <v>37787</v>
      </c>
    </row>
    <row r="21302" spans="1:2" x14ac:dyDescent="0.25">
      <c r="A21302" t="s">
        <v>37788</v>
      </c>
      <c r="B21302" t="s">
        <v>37789</v>
      </c>
    </row>
    <row r="21303" spans="1:2" x14ac:dyDescent="0.25">
      <c r="A21303" t="s">
        <v>37790</v>
      </c>
      <c r="B21303" t="s">
        <v>37791</v>
      </c>
    </row>
    <row r="21304" spans="1:2" x14ac:dyDescent="0.25">
      <c r="A21304" t="s">
        <v>37792</v>
      </c>
      <c r="B21304" t="s">
        <v>37793</v>
      </c>
    </row>
    <row r="21305" spans="1:2" x14ac:dyDescent="0.25">
      <c r="A21305" t="s">
        <v>40660</v>
      </c>
      <c r="B21305" t="s">
        <v>40661</v>
      </c>
    </row>
    <row r="21306" spans="1:2" x14ac:dyDescent="0.25">
      <c r="A21306" t="s">
        <v>38498</v>
      </c>
      <c r="B21306" t="s">
        <v>38499</v>
      </c>
    </row>
    <row r="21307" spans="1:2" x14ac:dyDescent="0.25">
      <c r="A21307" t="s">
        <v>38500</v>
      </c>
      <c r="B21307" t="s">
        <v>38501</v>
      </c>
    </row>
    <row r="21308" spans="1:2" x14ac:dyDescent="0.25">
      <c r="A21308" t="s">
        <v>38502</v>
      </c>
      <c r="B21308" t="s">
        <v>38503</v>
      </c>
    </row>
    <row r="21309" spans="1:2" x14ac:dyDescent="0.25">
      <c r="A21309" t="s">
        <v>38504</v>
      </c>
      <c r="B21309" t="s">
        <v>38505</v>
      </c>
    </row>
    <row r="21310" spans="1:2" x14ac:dyDescent="0.25">
      <c r="A21310" t="s">
        <v>38506</v>
      </c>
      <c r="B21310" t="s">
        <v>38172</v>
      </c>
    </row>
    <row r="21311" spans="1:2" x14ac:dyDescent="0.25">
      <c r="A21311" t="s">
        <v>38507</v>
      </c>
      <c r="B21311" t="s">
        <v>38508</v>
      </c>
    </row>
    <row r="21312" spans="1:2" x14ac:dyDescent="0.25">
      <c r="A21312" t="s">
        <v>37842</v>
      </c>
      <c r="B21312" t="s">
        <v>5228</v>
      </c>
    </row>
    <row r="21313" spans="1:2" x14ac:dyDescent="0.25">
      <c r="A21313" t="s">
        <v>37843</v>
      </c>
      <c r="B21313" t="s">
        <v>5228</v>
      </c>
    </row>
    <row r="21314" spans="1:2" x14ac:dyDescent="0.25">
      <c r="A21314" t="s">
        <v>37844</v>
      </c>
      <c r="B21314" t="s">
        <v>37845</v>
      </c>
    </row>
    <row r="21315" spans="1:2" x14ac:dyDescent="0.25">
      <c r="A21315" t="s">
        <v>37846</v>
      </c>
      <c r="B21315" t="s">
        <v>2022</v>
      </c>
    </row>
    <row r="21316" spans="1:2" x14ac:dyDescent="0.25">
      <c r="A21316" t="s">
        <v>37847</v>
      </c>
      <c r="B21316" t="s">
        <v>2022</v>
      </c>
    </row>
    <row r="21317" spans="1:2" x14ac:dyDescent="0.25">
      <c r="A21317" t="s">
        <v>37848</v>
      </c>
      <c r="B21317" t="s">
        <v>37849</v>
      </c>
    </row>
    <row r="21318" spans="1:2" x14ac:dyDescent="0.25">
      <c r="A21318" t="s">
        <v>37850</v>
      </c>
      <c r="B21318" t="s">
        <v>37851</v>
      </c>
    </row>
    <row r="21319" spans="1:2" x14ac:dyDescent="0.25">
      <c r="A21319" t="s">
        <v>37852</v>
      </c>
      <c r="B21319" t="s">
        <v>37849</v>
      </c>
    </row>
    <row r="21320" spans="1:2" x14ac:dyDescent="0.25">
      <c r="A21320" t="s">
        <v>37853</v>
      </c>
      <c r="B21320" t="s">
        <v>37854</v>
      </c>
    </row>
    <row r="21321" spans="1:2" x14ac:dyDescent="0.25">
      <c r="A21321" t="s">
        <v>37855</v>
      </c>
      <c r="B21321" t="s">
        <v>11008</v>
      </c>
    </row>
    <row r="21322" spans="1:2" x14ac:dyDescent="0.25">
      <c r="A21322" t="s">
        <v>37856</v>
      </c>
      <c r="B21322" t="s">
        <v>5517</v>
      </c>
    </row>
    <row r="21323" spans="1:2" x14ac:dyDescent="0.25">
      <c r="A21323" t="s">
        <v>37857</v>
      </c>
      <c r="B21323" t="s">
        <v>12360</v>
      </c>
    </row>
    <row r="21324" spans="1:2" x14ac:dyDescent="0.25">
      <c r="A21324" t="s">
        <v>37858</v>
      </c>
      <c r="B21324" t="s">
        <v>5517</v>
      </c>
    </row>
    <row r="21325" spans="1:2" x14ac:dyDescent="0.25">
      <c r="A21325" t="s">
        <v>37859</v>
      </c>
      <c r="B21325" t="s">
        <v>17189</v>
      </c>
    </row>
    <row r="21326" spans="1:2" x14ac:dyDescent="0.25">
      <c r="A21326" t="s">
        <v>37860</v>
      </c>
      <c r="B21326" t="s">
        <v>10563</v>
      </c>
    </row>
    <row r="21327" spans="1:2" x14ac:dyDescent="0.25">
      <c r="A21327" t="s">
        <v>37861</v>
      </c>
      <c r="B21327" t="s">
        <v>37862</v>
      </c>
    </row>
    <row r="21328" spans="1:2" x14ac:dyDescent="0.25">
      <c r="A21328" t="s">
        <v>37863</v>
      </c>
      <c r="B21328" t="s">
        <v>37864</v>
      </c>
    </row>
    <row r="21329" spans="1:2" x14ac:dyDescent="0.25">
      <c r="A21329" t="s">
        <v>37865</v>
      </c>
      <c r="B21329" t="s">
        <v>3104</v>
      </c>
    </row>
    <row r="21330" spans="1:2" x14ac:dyDescent="0.25">
      <c r="A21330" t="s">
        <v>37866</v>
      </c>
      <c r="B21330" t="s">
        <v>2906</v>
      </c>
    </row>
    <row r="21331" spans="1:2" x14ac:dyDescent="0.25">
      <c r="A21331" t="s">
        <v>37867</v>
      </c>
      <c r="B21331" t="s">
        <v>32326</v>
      </c>
    </row>
    <row r="21332" spans="1:2" x14ac:dyDescent="0.25">
      <c r="A21332" t="s">
        <v>37868</v>
      </c>
      <c r="B21332" t="s">
        <v>37869</v>
      </c>
    </row>
    <row r="21333" spans="1:2" x14ac:dyDescent="0.25">
      <c r="A21333" t="s">
        <v>37870</v>
      </c>
      <c r="B21333" t="s">
        <v>37871</v>
      </c>
    </row>
    <row r="21334" spans="1:2" x14ac:dyDescent="0.25">
      <c r="A21334" t="s">
        <v>37872</v>
      </c>
      <c r="B21334" t="s">
        <v>37873</v>
      </c>
    </row>
    <row r="21335" spans="1:2" x14ac:dyDescent="0.25">
      <c r="A21335" t="s">
        <v>37874</v>
      </c>
      <c r="B21335" t="s">
        <v>10189</v>
      </c>
    </row>
    <row r="21336" spans="1:2" x14ac:dyDescent="0.25">
      <c r="A21336" t="s">
        <v>40662</v>
      </c>
      <c r="B21336" t="s">
        <v>2824</v>
      </c>
    </row>
    <row r="21337" spans="1:2" x14ac:dyDescent="0.25">
      <c r="A21337" t="s">
        <v>37875</v>
      </c>
      <c r="B21337" t="s">
        <v>37876</v>
      </c>
    </row>
    <row r="21338" spans="1:2" x14ac:dyDescent="0.25">
      <c r="A21338" t="s">
        <v>37877</v>
      </c>
      <c r="B21338" t="s">
        <v>37878</v>
      </c>
    </row>
    <row r="21339" spans="1:2" x14ac:dyDescent="0.25">
      <c r="A21339" t="s">
        <v>37879</v>
      </c>
      <c r="B21339" t="s">
        <v>37880</v>
      </c>
    </row>
    <row r="21340" spans="1:2" x14ac:dyDescent="0.25">
      <c r="A21340" t="s">
        <v>37881</v>
      </c>
      <c r="B21340" t="s">
        <v>37882</v>
      </c>
    </row>
    <row r="21341" spans="1:2" x14ac:dyDescent="0.25">
      <c r="A21341" t="s">
        <v>37883</v>
      </c>
      <c r="B21341" t="s">
        <v>37884</v>
      </c>
    </row>
    <row r="21342" spans="1:2" x14ac:dyDescent="0.25">
      <c r="A21342" t="s">
        <v>37885</v>
      </c>
      <c r="B21342" t="s">
        <v>17091</v>
      </c>
    </row>
    <row r="21343" spans="1:2" x14ac:dyDescent="0.25">
      <c r="A21343" t="s">
        <v>37886</v>
      </c>
      <c r="B21343" t="s">
        <v>1987</v>
      </c>
    </row>
    <row r="21344" spans="1:2" x14ac:dyDescent="0.25">
      <c r="A21344" t="s">
        <v>37887</v>
      </c>
      <c r="B21344" t="s">
        <v>37888</v>
      </c>
    </row>
    <row r="21345" spans="1:2" x14ac:dyDescent="0.25">
      <c r="A21345" t="s">
        <v>37889</v>
      </c>
      <c r="B21345" t="s">
        <v>37890</v>
      </c>
    </row>
    <row r="21346" spans="1:2" x14ac:dyDescent="0.25">
      <c r="A21346" t="s">
        <v>37891</v>
      </c>
      <c r="B21346" t="s">
        <v>16884</v>
      </c>
    </row>
    <row r="21347" spans="1:2" x14ac:dyDescent="0.25">
      <c r="A21347" t="s">
        <v>37892</v>
      </c>
      <c r="B21347" t="s">
        <v>37893</v>
      </c>
    </row>
    <row r="21348" spans="1:2" x14ac:dyDescent="0.25">
      <c r="A21348" t="s">
        <v>37894</v>
      </c>
      <c r="B21348" t="s">
        <v>37895</v>
      </c>
    </row>
    <row r="21349" spans="1:2" x14ac:dyDescent="0.25">
      <c r="A21349" t="s">
        <v>37896</v>
      </c>
      <c r="B21349" t="s">
        <v>37897</v>
      </c>
    </row>
    <row r="21350" spans="1:2" x14ac:dyDescent="0.25">
      <c r="A21350" t="s">
        <v>37898</v>
      </c>
      <c r="B21350" t="s">
        <v>21420</v>
      </c>
    </row>
    <row r="21351" spans="1:2" x14ac:dyDescent="0.25">
      <c r="A21351" t="s">
        <v>37899</v>
      </c>
      <c r="B21351" t="s">
        <v>37900</v>
      </c>
    </row>
    <row r="21352" spans="1:2" x14ac:dyDescent="0.25">
      <c r="A21352" t="s">
        <v>37901</v>
      </c>
      <c r="B21352" t="s">
        <v>2765</v>
      </c>
    </row>
    <row r="21353" spans="1:2" x14ac:dyDescent="0.25">
      <c r="A21353" t="s">
        <v>37902</v>
      </c>
      <c r="B21353" t="s">
        <v>37903</v>
      </c>
    </row>
    <row r="21354" spans="1:2" x14ac:dyDescent="0.25">
      <c r="A21354" t="s">
        <v>37904</v>
      </c>
      <c r="B21354" t="s">
        <v>37905</v>
      </c>
    </row>
    <row r="21355" spans="1:2" x14ac:dyDescent="0.25">
      <c r="A21355" t="s">
        <v>37906</v>
      </c>
      <c r="B21355" t="s">
        <v>2265</v>
      </c>
    </row>
    <row r="21356" spans="1:2" x14ac:dyDescent="0.25">
      <c r="A21356" t="s">
        <v>37907</v>
      </c>
      <c r="B21356" t="s">
        <v>12676</v>
      </c>
    </row>
    <row r="21357" spans="1:2" x14ac:dyDescent="0.25">
      <c r="A21357" t="s">
        <v>37908</v>
      </c>
      <c r="B21357" t="s">
        <v>37909</v>
      </c>
    </row>
    <row r="21358" spans="1:2" x14ac:dyDescent="0.25">
      <c r="A21358" t="s">
        <v>37910</v>
      </c>
      <c r="B21358" t="s">
        <v>9319</v>
      </c>
    </row>
    <row r="21359" spans="1:2" x14ac:dyDescent="0.25">
      <c r="A21359" t="s">
        <v>37911</v>
      </c>
      <c r="B21359" t="s">
        <v>15307</v>
      </c>
    </row>
    <row r="21360" spans="1:2" x14ac:dyDescent="0.25">
      <c r="A21360" t="s">
        <v>37912</v>
      </c>
      <c r="B21360" t="s">
        <v>37913</v>
      </c>
    </row>
    <row r="21361" spans="1:2" x14ac:dyDescent="0.25">
      <c r="A21361" t="s">
        <v>37914</v>
      </c>
      <c r="B21361" t="s">
        <v>4721</v>
      </c>
    </row>
    <row r="21362" spans="1:2" x14ac:dyDescent="0.25">
      <c r="A21362" t="s">
        <v>37915</v>
      </c>
      <c r="B21362" t="s">
        <v>37916</v>
      </c>
    </row>
    <row r="21363" spans="1:2" x14ac:dyDescent="0.25">
      <c r="A21363" t="s">
        <v>37917</v>
      </c>
      <c r="B21363" t="s">
        <v>2820</v>
      </c>
    </row>
    <row r="21364" spans="1:2" x14ac:dyDescent="0.25">
      <c r="A21364" t="s">
        <v>37918</v>
      </c>
      <c r="B21364" t="s">
        <v>37919</v>
      </c>
    </row>
    <row r="21365" spans="1:2" x14ac:dyDescent="0.25">
      <c r="A21365" t="s">
        <v>37920</v>
      </c>
      <c r="B21365" t="s">
        <v>37921</v>
      </c>
    </row>
    <row r="21366" spans="1:2" x14ac:dyDescent="0.25">
      <c r="A21366" t="s">
        <v>37922</v>
      </c>
      <c r="B21366" t="s">
        <v>2376</v>
      </c>
    </row>
    <row r="21367" spans="1:2" x14ac:dyDescent="0.25">
      <c r="A21367" t="s">
        <v>37923</v>
      </c>
      <c r="B21367" t="s">
        <v>15387</v>
      </c>
    </row>
    <row r="21368" spans="1:2" x14ac:dyDescent="0.25">
      <c r="A21368" t="s">
        <v>37924</v>
      </c>
      <c r="B21368" t="s">
        <v>10118</v>
      </c>
    </row>
    <row r="21369" spans="1:2" x14ac:dyDescent="0.25">
      <c r="A21369" t="s">
        <v>37925</v>
      </c>
      <c r="B21369" t="s">
        <v>37926</v>
      </c>
    </row>
    <row r="21370" spans="1:2" x14ac:dyDescent="0.25">
      <c r="A21370" t="s">
        <v>37927</v>
      </c>
      <c r="B21370" t="s">
        <v>15698</v>
      </c>
    </row>
    <row r="21371" spans="1:2" x14ac:dyDescent="0.25">
      <c r="A21371" t="s">
        <v>37928</v>
      </c>
      <c r="B21371" t="s">
        <v>37929</v>
      </c>
    </row>
    <row r="21372" spans="1:2" x14ac:dyDescent="0.25">
      <c r="A21372" t="s">
        <v>37930</v>
      </c>
      <c r="B21372" t="s">
        <v>37931</v>
      </c>
    </row>
    <row r="21373" spans="1:2" x14ac:dyDescent="0.25">
      <c r="A21373" t="s">
        <v>37932</v>
      </c>
      <c r="B21373" t="s">
        <v>37933</v>
      </c>
    </row>
    <row r="21374" spans="1:2" x14ac:dyDescent="0.25">
      <c r="A21374" t="s">
        <v>37934</v>
      </c>
      <c r="B21374" t="s">
        <v>37935</v>
      </c>
    </row>
    <row r="21375" spans="1:2" x14ac:dyDescent="0.25">
      <c r="A21375" t="s">
        <v>37936</v>
      </c>
      <c r="B21375" t="s">
        <v>34161</v>
      </c>
    </row>
    <row r="21376" spans="1:2" x14ac:dyDescent="0.25">
      <c r="A21376" t="s">
        <v>37937</v>
      </c>
      <c r="B21376" t="s">
        <v>37921</v>
      </c>
    </row>
    <row r="21377" spans="1:2" x14ac:dyDescent="0.25">
      <c r="A21377" t="s">
        <v>37938</v>
      </c>
      <c r="B21377" t="s">
        <v>11424</v>
      </c>
    </row>
    <row r="21378" spans="1:2" x14ac:dyDescent="0.25">
      <c r="A21378" t="s">
        <v>37939</v>
      </c>
      <c r="B21378" t="s">
        <v>37940</v>
      </c>
    </row>
    <row r="21379" spans="1:2" x14ac:dyDescent="0.25">
      <c r="A21379" t="s">
        <v>37941</v>
      </c>
      <c r="B21379" t="s">
        <v>18639</v>
      </c>
    </row>
    <row r="21380" spans="1:2" x14ac:dyDescent="0.25">
      <c r="A21380" t="s">
        <v>37942</v>
      </c>
      <c r="B21380" t="s">
        <v>37943</v>
      </c>
    </row>
    <row r="21381" spans="1:2" x14ac:dyDescent="0.25">
      <c r="A21381" t="s">
        <v>37944</v>
      </c>
      <c r="B21381" t="s">
        <v>37945</v>
      </c>
    </row>
    <row r="21382" spans="1:2" x14ac:dyDescent="0.25">
      <c r="A21382" t="s">
        <v>37946</v>
      </c>
      <c r="B21382" t="s">
        <v>11947</v>
      </c>
    </row>
    <row r="21383" spans="1:2" x14ac:dyDescent="0.25">
      <c r="A21383" t="s">
        <v>37947</v>
      </c>
      <c r="B21383" t="s">
        <v>15839</v>
      </c>
    </row>
    <row r="21384" spans="1:2" x14ac:dyDescent="0.25">
      <c r="A21384" t="s">
        <v>37948</v>
      </c>
      <c r="B21384" t="s">
        <v>37949</v>
      </c>
    </row>
    <row r="21385" spans="1:2" x14ac:dyDescent="0.25">
      <c r="A21385" t="s">
        <v>37950</v>
      </c>
      <c r="B21385" t="s">
        <v>37951</v>
      </c>
    </row>
    <row r="21386" spans="1:2" x14ac:dyDescent="0.25">
      <c r="A21386" t="s">
        <v>37952</v>
      </c>
      <c r="B21386" t="s">
        <v>3828</v>
      </c>
    </row>
    <row r="21387" spans="1:2" x14ac:dyDescent="0.25">
      <c r="A21387" t="s">
        <v>37953</v>
      </c>
      <c r="B21387" t="s">
        <v>11825</v>
      </c>
    </row>
    <row r="21388" spans="1:2" x14ac:dyDescent="0.25">
      <c r="A21388" t="s">
        <v>37954</v>
      </c>
      <c r="B21388" t="s">
        <v>37955</v>
      </c>
    </row>
    <row r="21389" spans="1:2" x14ac:dyDescent="0.25">
      <c r="A21389" t="s">
        <v>37956</v>
      </c>
      <c r="B21389" t="s">
        <v>19206</v>
      </c>
    </row>
    <row r="21390" spans="1:2" x14ac:dyDescent="0.25">
      <c r="A21390" t="s">
        <v>37957</v>
      </c>
      <c r="B21390" t="s">
        <v>37958</v>
      </c>
    </row>
    <row r="21391" spans="1:2" x14ac:dyDescent="0.25">
      <c r="A21391" t="s">
        <v>37959</v>
      </c>
      <c r="B21391" t="s">
        <v>7346</v>
      </c>
    </row>
    <row r="21392" spans="1:2" x14ac:dyDescent="0.25">
      <c r="A21392" t="s">
        <v>37960</v>
      </c>
      <c r="B21392" t="s">
        <v>8799</v>
      </c>
    </row>
    <row r="21393" spans="1:2" x14ac:dyDescent="0.25">
      <c r="A21393" t="s">
        <v>37961</v>
      </c>
      <c r="B21393" t="s">
        <v>14475</v>
      </c>
    </row>
    <row r="21394" spans="1:2" x14ac:dyDescent="0.25">
      <c r="A21394" t="s">
        <v>37962</v>
      </c>
      <c r="B21394" t="s">
        <v>11426</v>
      </c>
    </row>
    <row r="21395" spans="1:2" x14ac:dyDescent="0.25">
      <c r="A21395" t="s">
        <v>37963</v>
      </c>
      <c r="B21395" t="s">
        <v>37964</v>
      </c>
    </row>
    <row r="21396" spans="1:2" x14ac:dyDescent="0.25">
      <c r="A21396" t="s">
        <v>37965</v>
      </c>
      <c r="B21396" t="s">
        <v>1655</v>
      </c>
    </row>
    <row r="21397" spans="1:2" x14ac:dyDescent="0.25">
      <c r="A21397" t="s">
        <v>37966</v>
      </c>
      <c r="B21397" t="s">
        <v>17925</v>
      </c>
    </row>
    <row r="21398" spans="1:2" x14ac:dyDescent="0.25">
      <c r="A21398" t="s">
        <v>37967</v>
      </c>
      <c r="B21398" t="s">
        <v>37968</v>
      </c>
    </row>
    <row r="21399" spans="1:2" x14ac:dyDescent="0.25">
      <c r="A21399" t="s">
        <v>37969</v>
      </c>
      <c r="B21399" t="s">
        <v>37970</v>
      </c>
    </row>
    <row r="21400" spans="1:2" x14ac:dyDescent="0.25">
      <c r="A21400" t="s">
        <v>40663</v>
      </c>
      <c r="B21400" t="s">
        <v>1780</v>
      </c>
    </row>
    <row r="21401" spans="1:2" x14ac:dyDescent="0.25">
      <c r="A21401" t="s">
        <v>37971</v>
      </c>
      <c r="B21401" t="s">
        <v>37972</v>
      </c>
    </row>
    <row r="21402" spans="1:2" x14ac:dyDescent="0.25">
      <c r="A21402" t="s">
        <v>37973</v>
      </c>
      <c r="B21402" t="s">
        <v>37974</v>
      </c>
    </row>
    <row r="21403" spans="1:2" x14ac:dyDescent="0.25">
      <c r="A21403" t="s">
        <v>37975</v>
      </c>
      <c r="B21403" t="s">
        <v>37976</v>
      </c>
    </row>
    <row r="21404" spans="1:2" x14ac:dyDescent="0.25">
      <c r="A21404" t="s">
        <v>37977</v>
      </c>
      <c r="B21404" t="s">
        <v>37978</v>
      </c>
    </row>
    <row r="21405" spans="1:2" x14ac:dyDescent="0.25">
      <c r="A21405" t="s">
        <v>37979</v>
      </c>
      <c r="B21405" t="s">
        <v>37980</v>
      </c>
    </row>
    <row r="21406" spans="1:2" x14ac:dyDescent="0.25">
      <c r="A21406" t="s">
        <v>37981</v>
      </c>
      <c r="B21406" t="s">
        <v>37982</v>
      </c>
    </row>
    <row r="21407" spans="1:2" x14ac:dyDescent="0.25">
      <c r="A21407" t="s">
        <v>37983</v>
      </c>
      <c r="B21407" t="s">
        <v>2443</v>
      </c>
    </row>
    <row r="21408" spans="1:2" x14ac:dyDescent="0.25">
      <c r="A21408" t="s">
        <v>37984</v>
      </c>
      <c r="B21408" t="s">
        <v>3428</v>
      </c>
    </row>
    <row r="21409" spans="1:2" x14ac:dyDescent="0.25">
      <c r="A21409" t="s">
        <v>37985</v>
      </c>
      <c r="B21409" t="s">
        <v>37986</v>
      </c>
    </row>
    <row r="21410" spans="1:2" x14ac:dyDescent="0.25">
      <c r="A21410" t="s">
        <v>37987</v>
      </c>
      <c r="B21410" t="s">
        <v>21517</v>
      </c>
    </row>
    <row r="21411" spans="1:2" x14ac:dyDescent="0.25">
      <c r="A21411" t="s">
        <v>37988</v>
      </c>
      <c r="B21411" t="s">
        <v>37989</v>
      </c>
    </row>
    <row r="21412" spans="1:2" x14ac:dyDescent="0.25">
      <c r="A21412" t="s">
        <v>37990</v>
      </c>
      <c r="B21412" t="s">
        <v>37991</v>
      </c>
    </row>
    <row r="21413" spans="1:2" x14ac:dyDescent="0.25">
      <c r="A21413" t="s">
        <v>37992</v>
      </c>
      <c r="B21413" t="s">
        <v>37993</v>
      </c>
    </row>
    <row r="21414" spans="1:2" x14ac:dyDescent="0.25">
      <c r="A21414" t="s">
        <v>37994</v>
      </c>
      <c r="B21414" t="s">
        <v>16793</v>
      </c>
    </row>
    <row r="21415" spans="1:2" x14ac:dyDescent="0.25">
      <c r="A21415" t="s">
        <v>37995</v>
      </c>
      <c r="B21415" t="s">
        <v>16793</v>
      </c>
    </row>
    <row r="21416" spans="1:2" x14ac:dyDescent="0.25">
      <c r="A21416" t="s">
        <v>37996</v>
      </c>
      <c r="B21416" t="s">
        <v>2204</v>
      </c>
    </row>
    <row r="21417" spans="1:2" x14ac:dyDescent="0.25">
      <c r="A21417" t="s">
        <v>37997</v>
      </c>
      <c r="B21417" t="s">
        <v>3230</v>
      </c>
    </row>
    <row r="21418" spans="1:2" x14ac:dyDescent="0.25">
      <c r="A21418" t="s">
        <v>37998</v>
      </c>
      <c r="B21418" t="s">
        <v>37999</v>
      </c>
    </row>
    <row r="21419" spans="1:2" x14ac:dyDescent="0.25">
      <c r="A21419" t="s">
        <v>38000</v>
      </c>
      <c r="B21419" t="s">
        <v>38001</v>
      </c>
    </row>
    <row r="21420" spans="1:2" x14ac:dyDescent="0.25">
      <c r="A21420" t="s">
        <v>38002</v>
      </c>
      <c r="B21420" t="s">
        <v>2308</v>
      </c>
    </row>
    <row r="21421" spans="1:2" x14ac:dyDescent="0.25">
      <c r="A21421" t="s">
        <v>38003</v>
      </c>
      <c r="B21421" t="s">
        <v>38004</v>
      </c>
    </row>
    <row r="21422" spans="1:2" x14ac:dyDescent="0.25">
      <c r="A21422" t="s">
        <v>38005</v>
      </c>
      <c r="B21422" t="s">
        <v>38004</v>
      </c>
    </row>
    <row r="21423" spans="1:2" x14ac:dyDescent="0.25">
      <c r="A21423" t="s">
        <v>38006</v>
      </c>
      <c r="B21423" t="s">
        <v>4725</v>
      </c>
    </row>
    <row r="21424" spans="1:2" x14ac:dyDescent="0.25">
      <c r="A21424" t="s">
        <v>38007</v>
      </c>
      <c r="B21424" t="s">
        <v>38008</v>
      </c>
    </row>
    <row r="21425" spans="1:2" x14ac:dyDescent="0.25">
      <c r="A21425" t="s">
        <v>38009</v>
      </c>
      <c r="B21425" t="s">
        <v>38010</v>
      </c>
    </row>
    <row r="21426" spans="1:2" x14ac:dyDescent="0.25">
      <c r="A21426" t="s">
        <v>40664</v>
      </c>
      <c r="B21426" t="s">
        <v>40665</v>
      </c>
    </row>
    <row r="21427" spans="1:2" x14ac:dyDescent="0.25">
      <c r="A21427" t="s">
        <v>38011</v>
      </c>
      <c r="B21427" t="s">
        <v>38012</v>
      </c>
    </row>
    <row r="21428" spans="1:2" x14ac:dyDescent="0.25">
      <c r="A21428" t="s">
        <v>38013</v>
      </c>
      <c r="B21428" t="s">
        <v>38014</v>
      </c>
    </row>
    <row r="21429" spans="1:2" x14ac:dyDescent="0.25">
      <c r="A21429" t="s">
        <v>38015</v>
      </c>
      <c r="B21429" t="s">
        <v>20094</v>
      </c>
    </row>
    <row r="21430" spans="1:2" x14ac:dyDescent="0.25">
      <c r="A21430" t="s">
        <v>38016</v>
      </c>
      <c r="B21430" t="s">
        <v>38017</v>
      </c>
    </row>
    <row r="21431" spans="1:2" x14ac:dyDescent="0.25">
      <c r="A21431" t="s">
        <v>38018</v>
      </c>
      <c r="B21431" t="s">
        <v>2441</v>
      </c>
    </row>
    <row r="21432" spans="1:2" x14ac:dyDescent="0.25">
      <c r="A21432" t="s">
        <v>38019</v>
      </c>
      <c r="B21432" t="s">
        <v>38020</v>
      </c>
    </row>
    <row r="21433" spans="1:2" x14ac:dyDescent="0.25">
      <c r="A21433" t="s">
        <v>38021</v>
      </c>
      <c r="B21433" t="s">
        <v>38022</v>
      </c>
    </row>
    <row r="21434" spans="1:2" x14ac:dyDescent="0.25">
      <c r="A21434" t="s">
        <v>38023</v>
      </c>
      <c r="B21434" t="s">
        <v>4114</v>
      </c>
    </row>
    <row r="21435" spans="1:2" x14ac:dyDescent="0.25">
      <c r="A21435" t="s">
        <v>38024</v>
      </c>
      <c r="B21435" t="s">
        <v>5743</v>
      </c>
    </row>
    <row r="21436" spans="1:2" x14ac:dyDescent="0.25">
      <c r="A21436" t="s">
        <v>38025</v>
      </c>
      <c r="B21436" t="s">
        <v>38026</v>
      </c>
    </row>
    <row r="21437" spans="1:2" x14ac:dyDescent="0.25">
      <c r="A21437" t="s">
        <v>38027</v>
      </c>
      <c r="B21437" t="s">
        <v>38028</v>
      </c>
    </row>
    <row r="21438" spans="1:2" x14ac:dyDescent="0.25">
      <c r="A21438" t="s">
        <v>38029</v>
      </c>
      <c r="B21438" t="s">
        <v>38030</v>
      </c>
    </row>
    <row r="21439" spans="1:2" x14ac:dyDescent="0.25">
      <c r="A21439" t="s">
        <v>38031</v>
      </c>
      <c r="B21439" t="s">
        <v>14035</v>
      </c>
    </row>
    <row r="21440" spans="1:2" x14ac:dyDescent="0.25">
      <c r="A21440" t="s">
        <v>38032</v>
      </c>
      <c r="B21440" t="s">
        <v>2447</v>
      </c>
    </row>
    <row r="21441" spans="1:2" x14ac:dyDescent="0.25">
      <c r="A21441" t="s">
        <v>38033</v>
      </c>
      <c r="B21441" t="s">
        <v>14561</v>
      </c>
    </row>
    <row r="21442" spans="1:2" x14ac:dyDescent="0.25">
      <c r="A21442" t="s">
        <v>38034</v>
      </c>
      <c r="B21442" t="s">
        <v>3512</v>
      </c>
    </row>
    <row r="21443" spans="1:2" x14ac:dyDescent="0.25">
      <c r="A21443" t="s">
        <v>38035</v>
      </c>
      <c r="B21443" t="s">
        <v>38036</v>
      </c>
    </row>
    <row r="21444" spans="1:2" x14ac:dyDescent="0.25">
      <c r="A21444" t="s">
        <v>38037</v>
      </c>
      <c r="B21444" t="s">
        <v>38038</v>
      </c>
    </row>
    <row r="21445" spans="1:2" x14ac:dyDescent="0.25">
      <c r="A21445" t="s">
        <v>38039</v>
      </c>
      <c r="B21445" t="s">
        <v>5789</v>
      </c>
    </row>
    <row r="21446" spans="1:2" x14ac:dyDescent="0.25">
      <c r="A21446" t="s">
        <v>38040</v>
      </c>
      <c r="B21446" t="s">
        <v>38041</v>
      </c>
    </row>
    <row r="21447" spans="1:2" x14ac:dyDescent="0.25">
      <c r="A21447" t="s">
        <v>38042</v>
      </c>
      <c r="B21447" t="s">
        <v>10197</v>
      </c>
    </row>
    <row r="21448" spans="1:2" x14ac:dyDescent="0.25">
      <c r="A21448" t="s">
        <v>38043</v>
      </c>
      <c r="B21448" t="s">
        <v>38038</v>
      </c>
    </row>
    <row r="21449" spans="1:2" x14ac:dyDescent="0.25">
      <c r="A21449" t="s">
        <v>38044</v>
      </c>
      <c r="B21449" t="s">
        <v>10023</v>
      </c>
    </row>
    <row r="21450" spans="1:2" x14ac:dyDescent="0.25">
      <c r="A21450" t="s">
        <v>38045</v>
      </c>
      <c r="B21450" t="s">
        <v>38046</v>
      </c>
    </row>
    <row r="21451" spans="1:2" x14ac:dyDescent="0.25">
      <c r="A21451" t="s">
        <v>38047</v>
      </c>
      <c r="B21451" t="s">
        <v>38048</v>
      </c>
    </row>
    <row r="21452" spans="1:2" x14ac:dyDescent="0.25">
      <c r="A21452" t="s">
        <v>38049</v>
      </c>
      <c r="B21452" t="s">
        <v>3169</v>
      </c>
    </row>
    <row r="21453" spans="1:2" x14ac:dyDescent="0.25">
      <c r="A21453" t="s">
        <v>38050</v>
      </c>
      <c r="B21453" t="s">
        <v>38051</v>
      </c>
    </row>
    <row r="21454" spans="1:2" x14ac:dyDescent="0.25">
      <c r="A21454" t="s">
        <v>38052</v>
      </c>
      <c r="B21454" t="s">
        <v>30924</v>
      </c>
    </row>
    <row r="21455" spans="1:2" x14ac:dyDescent="0.25">
      <c r="A21455" t="s">
        <v>38053</v>
      </c>
      <c r="B21455" t="s">
        <v>17179</v>
      </c>
    </row>
    <row r="21456" spans="1:2" x14ac:dyDescent="0.25">
      <c r="A21456" t="s">
        <v>38054</v>
      </c>
      <c r="B21456" t="s">
        <v>19729</v>
      </c>
    </row>
    <row r="21457" spans="1:2" x14ac:dyDescent="0.25">
      <c r="A21457" t="s">
        <v>38055</v>
      </c>
      <c r="B21457" t="s">
        <v>2010</v>
      </c>
    </row>
    <row r="21458" spans="1:2" x14ac:dyDescent="0.25">
      <c r="A21458" t="s">
        <v>38056</v>
      </c>
      <c r="B21458" t="s">
        <v>38057</v>
      </c>
    </row>
    <row r="21459" spans="1:2" x14ac:dyDescent="0.25">
      <c r="A21459" t="s">
        <v>38058</v>
      </c>
      <c r="B21459" t="s">
        <v>38059</v>
      </c>
    </row>
    <row r="21460" spans="1:2" x14ac:dyDescent="0.25">
      <c r="A21460" t="s">
        <v>38060</v>
      </c>
      <c r="B21460" t="s">
        <v>1746</v>
      </c>
    </row>
    <row r="21461" spans="1:2" x14ac:dyDescent="0.25">
      <c r="A21461" t="s">
        <v>38061</v>
      </c>
      <c r="B21461" t="s">
        <v>38062</v>
      </c>
    </row>
    <row r="21462" spans="1:2" x14ac:dyDescent="0.25">
      <c r="A21462" t="s">
        <v>38063</v>
      </c>
      <c r="B21462" t="s">
        <v>1746</v>
      </c>
    </row>
    <row r="21463" spans="1:2" x14ac:dyDescent="0.25">
      <c r="A21463" t="s">
        <v>38064</v>
      </c>
      <c r="B21463" t="s">
        <v>5939</v>
      </c>
    </row>
    <row r="21464" spans="1:2" x14ac:dyDescent="0.25">
      <c r="A21464" t="s">
        <v>38065</v>
      </c>
      <c r="B21464" t="s">
        <v>10258</v>
      </c>
    </row>
    <row r="21465" spans="1:2" x14ac:dyDescent="0.25">
      <c r="A21465" t="s">
        <v>38066</v>
      </c>
      <c r="B21465" t="s">
        <v>11679</v>
      </c>
    </row>
    <row r="21466" spans="1:2" x14ac:dyDescent="0.25">
      <c r="A21466" t="s">
        <v>38067</v>
      </c>
      <c r="B21466" t="s">
        <v>2310</v>
      </c>
    </row>
    <row r="21467" spans="1:2" x14ac:dyDescent="0.25">
      <c r="A21467" t="s">
        <v>38068</v>
      </c>
      <c r="B21467" t="s">
        <v>1655</v>
      </c>
    </row>
    <row r="21468" spans="1:2" x14ac:dyDescent="0.25">
      <c r="A21468" t="s">
        <v>38069</v>
      </c>
      <c r="B21468" t="s">
        <v>38070</v>
      </c>
    </row>
    <row r="21469" spans="1:2" x14ac:dyDescent="0.25">
      <c r="A21469" t="s">
        <v>38071</v>
      </c>
      <c r="B21469" t="s">
        <v>38072</v>
      </c>
    </row>
    <row r="21470" spans="1:2" x14ac:dyDescent="0.25">
      <c r="A21470" t="s">
        <v>38073</v>
      </c>
      <c r="B21470" t="s">
        <v>38074</v>
      </c>
    </row>
    <row r="21471" spans="1:2" x14ac:dyDescent="0.25">
      <c r="A21471" t="s">
        <v>38075</v>
      </c>
      <c r="B21471" t="s">
        <v>38076</v>
      </c>
    </row>
    <row r="21472" spans="1:2" x14ac:dyDescent="0.25">
      <c r="A21472" t="s">
        <v>38077</v>
      </c>
      <c r="B21472" t="s">
        <v>38078</v>
      </c>
    </row>
    <row r="21473" spans="1:2" x14ac:dyDescent="0.25">
      <c r="A21473" t="s">
        <v>38079</v>
      </c>
      <c r="B21473" t="s">
        <v>38078</v>
      </c>
    </row>
    <row r="21474" spans="1:2" x14ac:dyDescent="0.25">
      <c r="A21474" t="s">
        <v>38080</v>
      </c>
      <c r="B21474" t="s">
        <v>38081</v>
      </c>
    </row>
    <row r="21475" spans="1:2" x14ac:dyDescent="0.25">
      <c r="A21475" t="s">
        <v>38082</v>
      </c>
      <c r="B21475" t="s">
        <v>38083</v>
      </c>
    </row>
    <row r="21476" spans="1:2" x14ac:dyDescent="0.25">
      <c r="A21476" t="s">
        <v>38084</v>
      </c>
      <c r="B21476" t="s">
        <v>13576</v>
      </c>
    </row>
    <row r="21477" spans="1:2" x14ac:dyDescent="0.25">
      <c r="A21477" t="s">
        <v>38085</v>
      </c>
      <c r="B21477" t="s">
        <v>38086</v>
      </c>
    </row>
    <row r="21478" spans="1:2" x14ac:dyDescent="0.25">
      <c r="A21478" t="s">
        <v>38087</v>
      </c>
      <c r="B21478" t="s">
        <v>38088</v>
      </c>
    </row>
    <row r="21479" spans="1:2" x14ac:dyDescent="0.25">
      <c r="A21479" t="s">
        <v>38089</v>
      </c>
      <c r="B21479" t="s">
        <v>38090</v>
      </c>
    </row>
    <row r="21480" spans="1:2" x14ac:dyDescent="0.25">
      <c r="A21480" t="s">
        <v>38091</v>
      </c>
      <c r="B21480" t="s">
        <v>38088</v>
      </c>
    </row>
    <row r="21481" spans="1:2" x14ac:dyDescent="0.25">
      <c r="A21481" t="s">
        <v>38092</v>
      </c>
      <c r="B21481" t="s">
        <v>38093</v>
      </c>
    </row>
    <row r="21482" spans="1:2" x14ac:dyDescent="0.25">
      <c r="A21482" t="s">
        <v>38094</v>
      </c>
      <c r="B21482" t="s">
        <v>6157</v>
      </c>
    </row>
    <row r="21483" spans="1:2" x14ac:dyDescent="0.25">
      <c r="A21483" t="s">
        <v>38095</v>
      </c>
      <c r="B21483" t="s">
        <v>6157</v>
      </c>
    </row>
    <row r="21484" spans="1:2" x14ac:dyDescent="0.25">
      <c r="A21484" t="s">
        <v>38096</v>
      </c>
      <c r="B21484" t="s">
        <v>35783</v>
      </c>
    </row>
    <row r="21485" spans="1:2" x14ac:dyDescent="0.25">
      <c r="A21485" t="s">
        <v>38097</v>
      </c>
      <c r="B21485" t="s">
        <v>11128</v>
      </c>
    </row>
    <row r="21486" spans="1:2" x14ac:dyDescent="0.25">
      <c r="A21486" t="s">
        <v>38098</v>
      </c>
      <c r="B21486" t="s">
        <v>16500</v>
      </c>
    </row>
    <row r="21487" spans="1:2" x14ac:dyDescent="0.25">
      <c r="A21487" t="s">
        <v>38099</v>
      </c>
      <c r="B21487" t="s">
        <v>38100</v>
      </c>
    </row>
    <row r="21488" spans="1:2" x14ac:dyDescent="0.25">
      <c r="A21488" t="s">
        <v>38101</v>
      </c>
      <c r="B21488" t="s">
        <v>38102</v>
      </c>
    </row>
    <row r="21489" spans="1:2" x14ac:dyDescent="0.25">
      <c r="A21489" t="s">
        <v>38103</v>
      </c>
      <c r="B21489" t="s">
        <v>38104</v>
      </c>
    </row>
    <row r="21490" spans="1:2" x14ac:dyDescent="0.25">
      <c r="A21490" t="s">
        <v>38105</v>
      </c>
      <c r="B21490" t="s">
        <v>1973</v>
      </c>
    </row>
    <row r="21491" spans="1:2" x14ac:dyDescent="0.25">
      <c r="A21491" t="s">
        <v>38106</v>
      </c>
      <c r="B21491" t="s">
        <v>38107</v>
      </c>
    </row>
    <row r="21492" spans="1:2" x14ac:dyDescent="0.25">
      <c r="A21492" t="s">
        <v>38108</v>
      </c>
      <c r="B21492" t="s">
        <v>32538</v>
      </c>
    </row>
    <row r="21493" spans="1:2" x14ac:dyDescent="0.25">
      <c r="A21493" t="s">
        <v>38109</v>
      </c>
      <c r="B21493" t="s">
        <v>2703</v>
      </c>
    </row>
    <row r="21494" spans="1:2" x14ac:dyDescent="0.25">
      <c r="A21494" t="s">
        <v>38110</v>
      </c>
      <c r="B21494" t="s">
        <v>38111</v>
      </c>
    </row>
    <row r="21495" spans="1:2" x14ac:dyDescent="0.25">
      <c r="A21495" t="s">
        <v>38112</v>
      </c>
      <c r="B21495" t="s">
        <v>38113</v>
      </c>
    </row>
    <row r="21496" spans="1:2" x14ac:dyDescent="0.25">
      <c r="A21496" t="s">
        <v>38114</v>
      </c>
      <c r="B21496" t="s">
        <v>38115</v>
      </c>
    </row>
    <row r="21497" spans="1:2" x14ac:dyDescent="0.25">
      <c r="A21497" t="s">
        <v>38116</v>
      </c>
      <c r="B21497" t="s">
        <v>2587</v>
      </c>
    </row>
    <row r="21498" spans="1:2" x14ac:dyDescent="0.25">
      <c r="A21498" t="s">
        <v>38117</v>
      </c>
      <c r="B21498" t="s">
        <v>17787</v>
      </c>
    </row>
    <row r="21499" spans="1:2" x14ac:dyDescent="0.25">
      <c r="A21499" t="s">
        <v>38118</v>
      </c>
      <c r="B21499" t="s">
        <v>38119</v>
      </c>
    </row>
    <row r="21500" spans="1:2" x14ac:dyDescent="0.25">
      <c r="A21500" t="s">
        <v>38120</v>
      </c>
      <c r="B21500" t="s">
        <v>38121</v>
      </c>
    </row>
    <row r="21501" spans="1:2" x14ac:dyDescent="0.25">
      <c r="A21501" t="s">
        <v>38122</v>
      </c>
      <c r="B21501" t="s">
        <v>38121</v>
      </c>
    </row>
    <row r="21502" spans="1:2" x14ac:dyDescent="0.25">
      <c r="A21502" t="s">
        <v>38123</v>
      </c>
      <c r="B21502" t="s">
        <v>38124</v>
      </c>
    </row>
    <row r="21503" spans="1:2" x14ac:dyDescent="0.25">
      <c r="A21503" t="s">
        <v>38125</v>
      </c>
      <c r="B21503" t="s">
        <v>38126</v>
      </c>
    </row>
    <row r="21504" spans="1:2" x14ac:dyDescent="0.25">
      <c r="A21504" t="s">
        <v>38127</v>
      </c>
      <c r="B21504" t="s">
        <v>38128</v>
      </c>
    </row>
    <row r="21505" spans="1:2" x14ac:dyDescent="0.25">
      <c r="A21505" t="s">
        <v>38129</v>
      </c>
      <c r="B21505" t="s">
        <v>1935</v>
      </c>
    </row>
    <row r="21506" spans="1:2" x14ac:dyDescent="0.25">
      <c r="A21506" t="s">
        <v>38130</v>
      </c>
      <c r="B21506" t="s">
        <v>38131</v>
      </c>
    </row>
    <row r="21507" spans="1:2" x14ac:dyDescent="0.25">
      <c r="A21507" t="s">
        <v>38132</v>
      </c>
      <c r="B21507" t="s">
        <v>38133</v>
      </c>
    </row>
    <row r="21508" spans="1:2" x14ac:dyDescent="0.25">
      <c r="A21508" t="s">
        <v>38134</v>
      </c>
      <c r="B21508" t="s">
        <v>38135</v>
      </c>
    </row>
    <row r="21509" spans="1:2" x14ac:dyDescent="0.25">
      <c r="A21509" t="s">
        <v>38136</v>
      </c>
      <c r="B21509" t="s">
        <v>38137</v>
      </c>
    </row>
    <row r="21510" spans="1:2" x14ac:dyDescent="0.25">
      <c r="A21510" t="s">
        <v>38138</v>
      </c>
      <c r="B21510" t="s">
        <v>38139</v>
      </c>
    </row>
    <row r="21511" spans="1:2" x14ac:dyDescent="0.25">
      <c r="A21511" t="s">
        <v>38140</v>
      </c>
      <c r="B21511" t="s">
        <v>2348</v>
      </c>
    </row>
    <row r="21512" spans="1:2" x14ac:dyDescent="0.25">
      <c r="A21512" t="s">
        <v>38141</v>
      </c>
      <c r="B21512" t="s">
        <v>11119</v>
      </c>
    </row>
    <row r="21513" spans="1:2" x14ac:dyDescent="0.25">
      <c r="A21513" t="s">
        <v>38142</v>
      </c>
      <c r="B21513" t="s">
        <v>38143</v>
      </c>
    </row>
    <row r="21514" spans="1:2" x14ac:dyDescent="0.25">
      <c r="A21514" t="s">
        <v>38144</v>
      </c>
      <c r="B21514" t="s">
        <v>9932</v>
      </c>
    </row>
    <row r="21515" spans="1:2" x14ac:dyDescent="0.25">
      <c r="A21515" t="s">
        <v>38145</v>
      </c>
      <c r="B21515" t="s">
        <v>38146</v>
      </c>
    </row>
    <row r="21516" spans="1:2" x14ac:dyDescent="0.25">
      <c r="A21516" t="s">
        <v>38147</v>
      </c>
      <c r="B21516" t="s">
        <v>38148</v>
      </c>
    </row>
    <row r="21517" spans="1:2" x14ac:dyDescent="0.25">
      <c r="A21517" t="s">
        <v>38149</v>
      </c>
      <c r="B21517" t="s">
        <v>38150</v>
      </c>
    </row>
    <row r="21518" spans="1:2" x14ac:dyDescent="0.25">
      <c r="A21518" t="s">
        <v>38151</v>
      </c>
      <c r="B21518" t="s">
        <v>38152</v>
      </c>
    </row>
    <row r="21519" spans="1:2" x14ac:dyDescent="0.25">
      <c r="A21519" t="s">
        <v>38153</v>
      </c>
      <c r="B21519" t="s">
        <v>38154</v>
      </c>
    </row>
    <row r="21520" spans="1:2" x14ac:dyDescent="0.25">
      <c r="A21520" t="s">
        <v>38155</v>
      </c>
      <c r="B21520" t="s">
        <v>38154</v>
      </c>
    </row>
    <row r="21521" spans="1:2" x14ac:dyDescent="0.25">
      <c r="A21521" t="s">
        <v>38156</v>
      </c>
      <c r="B21521" t="s">
        <v>25016</v>
      </c>
    </row>
    <row r="21522" spans="1:2" x14ac:dyDescent="0.25">
      <c r="A21522" t="s">
        <v>38157</v>
      </c>
      <c r="B21522" t="s">
        <v>38158</v>
      </c>
    </row>
    <row r="21523" spans="1:2" x14ac:dyDescent="0.25">
      <c r="A21523" t="s">
        <v>38159</v>
      </c>
      <c r="B21523" t="s">
        <v>13361</v>
      </c>
    </row>
    <row r="21524" spans="1:2" x14ac:dyDescent="0.25">
      <c r="A21524" t="s">
        <v>38160</v>
      </c>
      <c r="B21524" t="s">
        <v>38161</v>
      </c>
    </row>
    <row r="21525" spans="1:2" x14ac:dyDescent="0.25">
      <c r="A21525" t="s">
        <v>38162</v>
      </c>
      <c r="B21525" t="s">
        <v>12485</v>
      </c>
    </row>
    <row r="21526" spans="1:2" x14ac:dyDescent="0.25">
      <c r="A21526" t="s">
        <v>38163</v>
      </c>
      <c r="B21526" t="s">
        <v>38164</v>
      </c>
    </row>
    <row r="21527" spans="1:2" x14ac:dyDescent="0.25">
      <c r="A21527" t="s">
        <v>38165</v>
      </c>
      <c r="B21527" t="s">
        <v>1963</v>
      </c>
    </row>
    <row r="21528" spans="1:2" x14ac:dyDescent="0.25">
      <c r="A21528" t="s">
        <v>38166</v>
      </c>
      <c r="B21528" t="s">
        <v>38167</v>
      </c>
    </row>
    <row r="21529" spans="1:2" x14ac:dyDescent="0.25">
      <c r="A21529" t="s">
        <v>38168</v>
      </c>
      <c r="B21529" t="s">
        <v>17487</v>
      </c>
    </row>
    <row r="21530" spans="1:2" x14ac:dyDescent="0.25">
      <c r="A21530" t="s">
        <v>38169</v>
      </c>
      <c r="B21530" t="s">
        <v>38170</v>
      </c>
    </row>
    <row r="21531" spans="1:2" x14ac:dyDescent="0.25">
      <c r="A21531" t="s">
        <v>38171</v>
      </c>
      <c r="B21531" t="s">
        <v>38172</v>
      </c>
    </row>
    <row r="21532" spans="1:2" x14ac:dyDescent="0.25">
      <c r="A21532" t="s">
        <v>38173</v>
      </c>
      <c r="B21532" t="s">
        <v>38174</v>
      </c>
    </row>
    <row r="21533" spans="1:2" x14ac:dyDescent="0.25">
      <c r="A21533" t="s">
        <v>38175</v>
      </c>
      <c r="B21533" t="s">
        <v>38176</v>
      </c>
    </row>
    <row r="21534" spans="1:2" x14ac:dyDescent="0.25">
      <c r="A21534" t="s">
        <v>38177</v>
      </c>
      <c r="B21534" t="s">
        <v>3958</v>
      </c>
    </row>
    <row r="21535" spans="1:2" x14ac:dyDescent="0.25">
      <c r="A21535" t="s">
        <v>38178</v>
      </c>
      <c r="B21535" t="s">
        <v>38179</v>
      </c>
    </row>
    <row r="21536" spans="1:2" x14ac:dyDescent="0.25">
      <c r="A21536" t="s">
        <v>38180</v>
      </c>
      <c r="B21536" t="s">
        <v>2215</v>
      </c>
    </row>
    <row r="21537" spans="1:2" x14ac:dyDescent="0.25">
      <c r="A21537" t="s">
        <v>38181</v>
      </c>
      <c r="B21537" t="s">
        <v>3329</v>
      </c>
    </row>
    <row r="21538" spans="1:2" x14ac:dyDescent="0.25">
      <c r="A21538" t="s">
        <v>38182</v>
      </c>
      <c r="B21538" t="s">
        <v>12422</v>
      </c>
    </row>
    <row r="21539" spans="1:2" x14ac:dyDescent="0.25">
      <c r="A21539" t="s">
        <v>38183</v>
      </c>
      <c r="B21539" t="s">
        <v>4239</v>
      </c>
    </row>
    <row r="21540" spans="1:2" x14ac:dyDescent="0.25">
      <c r="A21540" t="s">
        <v>38184</v>
      </c>
      <c r="B21540" t="s">
        <v>38185</v>
      </c>
    </row>
    <row r="21541" spans="1:2" x14ac:dyDescent="0.25">
      <c r="A21541" t="s">
        <v>38186</v>
      </c>
      <c r="B21541" t="s">
        <v>5666</v>
      </c>
    </row>
    <row r="21542" spans="1:2" x14ac:dyDescent="0.25">
      <c r="A21542" t="s">
        <v>38187</v>
      </c>
      <c r="B21542" t="s">
        <v>38188</v>
      </c>
    </row>
    <row r="21543" spans="1:2" x14ac:dyDescent="0.25">
      <c r="A21543" t="s">
        <v>38189</v>
      </c>
      <c r="B21543" t="s">
        <v>3127</v>
      </c>
    </row>
    <row r="21544" spans="1:2" x14ac:dyDescent="0.25">
      <c r="A21544" t="s">
        <v>38190</v>
      </c>
      <c r="B21544" t="s">
        <v>12270</v>
      </c>
    </row>
    <row r="21545" spans="1:2" x14ac:dyDescent="0.25">
      <c r="A21545" t="s">
        <v>38191</v>
      </c>
      <c r="B21545" t="s">
        <v>38192</v>
      </c>
    </row>
    <row r="21546" spans="1:2" x14ac:dyDescent="0.25">
      <c r="A21546" t="s">
        <v>38193</v>
      </c>
      <c r="B21546" t="s">
        <v>38194</v>
      </c>
    </row>
    <row r="21547" spans="1:2" x14ac:dyDescent="0.25">
      <c r="A21547" t="s">
        <v>38195</v>
      </c>
      <c r="B21547" t="s">
        <v>38196</v>
      </c>
    </row>
    <row r="21548" spans="1:2" x14ac:dyDescent="0.25">
      <c r="A21548" t="s">
        <v>38197</v>
      </c>
      <c r="B21548" t="s">
        <v>38198</v>
      </c>
    </row>
    <row r="21549" spans="1:2" x14ac:dyDescent="0.25">
      <c r="A21549" t="s">
        <v>38199</v>
      </c>
      <c r="B21549" t="s">
        <v>38200</v>
      </c>
    </row>
    <row r="21550" spans="1:2" x14ac:dyDescent="0.25">
      <c r="A21550" t="s">
        <v>38201</v>
      </c>
      <c r="B21550" t="s">
        <v>38202</v>
      </c>
    </row>
    <row r="21551" spans="1:2" x14ac:dyDescent="0.25">
      <c r="A21551" t="s">
        <v>38203</v>
      </c>
      <c r="B21551" t="s">
        <v>38204</v>
      </c>
    </row>
    <row r="21552" spans="1:2" x14ac:dyDescent="0.25">
      <c r="A21552" t="s">
        <v>38205</v>
      </c>
      <c r="B21552" t="s">
        <v>2447</v>
      </c>
    </row>
    <row r="21553" spans="1:2" x14ac:dyDescent="0.25">
      <c r="A21553" t="s">
        <v>38206</v>
      </c>
      <c r="B21553" t="s">
        <v>38207</v>
      </c>
    </row>
    <row r="21554" spans="1:2" x14ac:dyDescent="0.25">
      <c r="A21554" t="s">
        <v>38208</v>
      </c>
      <c r="B21554" t="s">
        <v>9100</v>
      </c>
    </row>
    <row r="21555" spans="1:2" x14ac:dyDescent="0.25">
      <c r="A21555" t="s">
        <v>38209</v>
      </c>
      <c r="B21555" t="s">
        <v>38210</v>
      </c>
    </row>
    <row r="21556" spans="1:2" x14ac:dyDescent="0.25">
      <c r="A21556" t="s">
        <v>38211</v>
      </c>
      <c r="B21556" t="s">
        <v>11398</v>
      </c>
    </row>
    <row r="21557" spans="1:2" x14ac:dyDescent="0.25">
      <c r="A21557" t="s">
        <v>38212</v>
      </c>
      <c r="B21557" t="s">
        <v>38213</v>
      </c>
    </row>
    <row r="21558" spans="1:2" x14ac:dyDescent="0.25">
      <c r="A21558" t="s">
        <v>38214</v>
      </c>
      <c r="B21558" t="s">
        <v>2683</v>
      </c>
    </row>
    <row r="21559" spans="1:2" x14ac:dyDescent="0.25">
      <c r="A21559" t="s">
        <v>38215</v>
      </c>
      <c r="B21559" t="s">
        <v>38213</v>
      </c>
    </row>
    <row r="21560" spans="1:2" x14ac:dyDescent="0.25">
      <c r="A21560" t="s">
        <v>38216</v>
      </c>
      <c r="B21560" t="s">
        <v>38217</v>
      </c>
    </row>
    <row r="21561" spans="1:2" x14ac:dyDescent="0.25">
      <c r="A21561" t="s">
        <v>38218</v>
      </c>
      <c r="B21561" t="s">
        <v>10462</v>
      </c>
    </row>
    <row r="21562" spans="1:2" x14ac:dyDescent="0.25">
      <c r="A21562" t="s">
        <v>38219</v>
      </c>
      <c r="B21562" t="s">
        <v>38220</v>
      </c>
    </row>
    <row r="21563" spans="1:2" x14ac:dyDescent="0.25">
      <c r="A21563" t="s">
        <v>38221</v>
      </c>
      <c r="B21563" t="s">
        <v>38222</v>
      </c>
    </row>
    <row r="21564" spans="1:2" x14ac:dyDescent="0.25">
      <c r="A21564" t="s">
        <v>38223</v>
      </c>
      <c r="B21564" t="s">
        <v>3228</v>
      </c>
    </row>
    <row r="21565" spans="1:2" x14ac:dyDescent="0.25">
      <c r="A21565" t="s">
        <v>38224</v>
      </c>
      <c r="B21565" t="s">
        <v>38225</v>
      </c>
    </row>
    <row r="21566" spans="1:2" x14ac:dyDescent="0.25">
      <c r="A21566" t="s">
        <v>38226</v>
      </c>
      <c r="B21566" t="s">
        <v>38227</v>
      </c>
    </row>
    <row r="21567" spans="1:2" x14ac:dyDescent="0.25">
      <c r="A21567" t="s">
        <v>38228</v>
      </c>
      <c r="B21567" t="s">
        <v>18598</v>
      </c>
    </row>
    <row r="21568" spans="1:2" x14ac:dyDescent="0.25">
      <c r="A21568" t="s">
        <v>38229</v>
      </c>
      <c r="B21568" t="s">
        <v>38230</v>
      </c>
    </row>
    <row r="21569" spans="1:2" x14ac:dyDescent="0.25">
      <c r="A21569" t="s">
        <v>38231</v>
      </c>
      <c r="B21569" t="s">
        <v>1804</v>
      </c>
    </row>
    <row r="21570" spans="1:2" x14ac:dyDescent="0.25">
      <c r="A21570" t="s">
        <v>38232</v>
      </c>
      <c r="B21570" t="s">
        <v>38233</v>
      </c>
    </row>
    <row r="21571" spans="1:2" x14ac:dyDescent="0.25">
      <c r="A21571" t="s">
        <v>38234</v>
      </c>
      <c r="B21571" t="s">
        <v>5906</v>
      </c>
    </row>
    <row r="21572" spans="1:2" x14ac:dyDescent="0.25">
      <c r="A21572" t="s">
        <v>38235</v>
      </c>
      <c r="B21572" t="s">
        <v>38236</v>
      </c>
    </row>
    <row r="21573" spans="1:2" x14ac:dyDescent="0.25">
      <c r="A21573" t="s">
        <v>38237</v>
      </c>
      <c r="B21573" t="s">
        <v>38238</v>
      </c>
    </row>
    <row r="21574" spans="1:2" x14ac:dyDescent="0.25">
      <c r="A21574" t="s">
        <v>38239</v>
      </c>
      <c r="B21574" t="s">
        <v>38240</v>
      </c>
    </row>
    <row r="21575" spans="1:2" x14ac:dyDescent="0.25">
      <c r="A21575" t="s">
        <v>38241</v>
      </c>
      <c r="B21575" t="s">
        <v>38242</v>
      </c>
    </row>
    <row r="21576" spans="1:2" x14ac:dyDescent="0.25">
      <c r="A21576" t="s">
        <v>38243</v>
      </c>
      <c r="B21576" t="s">
        <v>38244</v>
      </c>
    </row>
    <row r="21577" spans="1:2" x14ac:dyDescent="0.25">
      <c r="A21577" t="s">
        <v>38245</v>
      </c>
      <c r="B21577" t="s">
        <v>38246</v>
      </c>
    </row>
    <row r="21578" spans="1:2" x14ac:dyDescent="0.25">
      <c r="A21578" t="s">
        <v>38247</v>
      </c>
      <c r="B21578" t="s">
        <v>22572</v>
      </c>
    </row>
    <row r="21579" spans="1:2" x14ac:dyDescent="0.25">
      <c r="A21579" t="s">
        <v>38248</v>
      </c>
      <c r="B21579" t="s">
        <v>38249</v>
      </c>
    </row>
    <row r="21580" spans="1:2" x14ac:dyDescent="0.25">
      <c r="A21580" t="s">
        <v>38250</v>
      </c>
      <c r="B21580" t="s">
        <v>38251</v>
      </c>
    </row>
    <row r="21581" spans="1:2" x14ac:dyDescent="0.25">
      <c r="A21581" t="s">
        <v>38252</v>
      </c>
      <c r="B21581" t="s">
        <v>24989</v>
      </c>
    </row>
    <row r="21582" spans="1:2" x14ac:dyDescent="0.25">
      <c r="A21582" t="s">
        <v>38253</v>
      </c>
      <c r="B21582" t="s">
        <v>38254</v>
      </c>
    </row>
    <row r="21583" spans="1:2" x14ac:dyDescent="0.25">
      <c r="A21583" t="s">
        <v>38255</v>
      </c>
      <c r="B21583" t="s">
        <v>11303</v>
      </c>
    </row>
    <row r="21584" spans="1:2" x14ac:dyDescent="0.25">
      <c r="A21584" t="s">
        <v>38256</v>
      </c>
      <c r="B21584" t="s">
        <v>38257</v>
      </c>
    </row>
    <row r="21585" spans="1:2" x14ac:dyDescent="0.25">
      <c r="A21585" t="s">
        <v>38258</v>
      </c>
      <c r="B21585" t="s">
        <v>38259</v>
      </c>
    </row>
    <row r="21586" spans="1:2" x14ac:dyDescent="0.25">
      <c r="A21586" t="s">
        <v>38260</v>
      </c>
      <c r="B21586" t="s">
        <v>38261</v>
      </c>
    </row>
    <row r="21587" spans="1:2" x14ac:dyDescent="0.25">
      <c r="A21587" t="s">
        <v>38262</v>
      </c>
      <c r="B21587" t="s">
        <v>12329</v>
      </c>
    </row>
    <row r="21588" spans="1:2" x14ac:dyDescent="0.25">
      <c r="A21588" t="s">
        <v>38263</v>
      </c>
      <c r="B21588" t="s">
        <v>38261</v>
      </c>
    </row>
    <row r="21589" spans="1:2" x14ac:dyDescent="0.25">
      <c r="A21589" t="s">
        <v>38264</v>
      </c>
      <c r="B21589" t="s">
        <v>5745</v>
      </c>
    </row>
    <row r="21590" spans="1:2" x14ac:dyDescent="0.25">
      <c r="A21590" t="s">
        <v>38265</v>
      </c>
      <c r="B21590" t="s">
        <v>2087</v>
      </c>
    </row>
    <row r="21591" spans="1:2" x14ac:dyDescent="0.25">
      <c r="A21591" t="s">
        <v>38266</v>
      </c>
      <c r="B21591" t="s">
        <v>13158</v>
      </c>
    </row>
    <row r="21592" spans="1:2" x14ac:dyDescent="0.25">
      <c r="A21592" t="s">
        <v>38267</v>
      </c>
      <c r="B21592" t="s">
        <v>3036</v>
      </c>
    </row>
    <row r="21593" spans="1:2" x14ac:dyDescent="0.25">
      <c r="A21593" t="s">
        <v>38268</v>
      </c>
      <c r="B21593" t="s">
        <v>38269</v>
      </c>
    </row>
    <row r="21594" spans="1:2" x14ac:dyDescent="0.25">
      <c r="A21594" t="s">
        <v>38270</v>
      </c>
      <c r="B21594" t="s">
        <v>3079</v>
      </c>
    </row>
    <row r="21595" spans="1:2" x14ac:dyDescent="0.25">
      <c r="A21595" t="s">
        <v>38271</v>
      </c>
      <c r="B21595" t="s">
        <v>38272</v>
      </c>
    </row>
    <row r="21596" spans="1:2" x14ac:dyDescent="0.25">
      <c r="A21596" t="s">
        <v>38273</v>
      </c>
      <c r="B21596" t="s">
        <v>38274</v>
      </c>
    </row>
    <row r="21597" spans="1:2" x14ac:dyDescent="0.25">
      <c r="A21597" t="s">
        <v>40666</v>
      </c>
      <c r="B21597" t="s">
        <v>40667</v>
      </c>
    </row>
    <row r="21598" spans="1:2" x14ac:dyDescent="0.25">
      <c r="A21598" t="s">
        <v>38275</v>
      </c>
      <c r="B21598" t="s">
        <v>38276</v>
      </c>
    </row>
    <row r="21599" spans="1:2" x14ac:dyDescent="0.25">
      <c r="A21599" t="s">
        <v>38277</v>
      </c>
      <c r="B21599" t="s">
        <v>3013</v>
      </c>
    </row>
    <row r="21600" spans="1:2" x14ac:dyDescent="0.25">
      <c r="A21600" t="s">
        <v>38278</v>
      </c>
      <c r="B21600" t="s">
        <v>9918</v>
      </c>
    </row>
    <row r="21601" spans="1:2" x14ac:dyDescent="0.25">
      <c r="A21601" t="s">
        <v>38279</v>
      </c>
      <c r="B21601" t="s">
        <v>12676</v>
      </c>
    </row>
    <row r="21602" spans="1:2" x14ac:dyDescent="0.25">
      <c r="A21602" t="s">
        <v>38280</v>
      </c>
      <c r="B21602" t="s">
        <v>38281</v>
      </c>
    </row>
    <row r="21603" spans="1:2" x14ac:dyDescent="0.25">
      <c r="A21603" t="s">
        <v>38282</v>
      </c>
      <c r="B21603" t="s">
        <v>38283</v>
      </c>
    </row>
    <row r="21604" spans="1:2" x14ac:dyDescent="0.25">
      <c r="A21604" t="s">
        <v>38284</v>
      </c>
      <c r="B21604" t="s">
        <v>38285</v>
      </c>
    </row>
    <row r="21605" spans="1:2" x14ac:dyDescent="0.25">
      <c r="A21605" t="s">
        <v>38286</v>
      </c>
      <c r="B21605" t="s">
        <v>36238</v>
      </c>
    </row>
    <row r="21606" spans="1:2" x14ac:dyDescent="0.25">
      <c r="A21606" t="s">
        <v>38287</v>
      </c>
      <c r="B21606" t="s">
        <v>38288</v>
      </c>
    </row>
    <row r="21607" spans="1:2" x14ac:dyDescent="0.25">
      <c r="A21607" t="s">
        <v>38289</v>
      </c>
      <c r="B21607" t="s">
        <v>3051</v>
      </c>
    </row>
    <row r="21608" spans="1:2" x14ac:dyDescent="0.25">
      <c r="A21608" t="s">
        <v>38290</v>
      </c>
      <c r="B21608" t="s">
        <v>27377</v>
      </c>
    </row>
    <row r="21609" spans="1:2" x14ac:dyDescent="0.25">
      <c r="A21609" t="s">
        <v>38291</v>
      </c>
      <c r="B21609" t="s">
        <v>5500</v>
      </c>
    </row>
    <row r="21610" spans="1:2" x14ac:dyDescent="0.25">
      <c r="A21610" t="s">
        <v>38292</v>
      </c>
      <c r="B21610" t="s">
        <v>27377</v>
      </c>
    </row>
    <row r="21611" spans="1:2" x14ac:dyDescent="0.25">
      <c r="A21611" t="s">
        <v>38293</v>
      </c>
      <c r="B21611" t="s">
        <v>18338</v>
      </c>
    </row>
    <row r="21612" spans="1:2" x14ac:dyDescent="0.25">
      <c r="A21612" t="s">
        <v>38294</v>
      </c>
      <c r="B21612" t="s">
        <v>5070</v>
      </c>
    </row>
    <row r="21613" spans="1:2" x14ac:dyDescent="0.25">
      <c r="A21613" t="s">
        <v>38295</v>
      </c>
      <c r="B21613" t="s">
        <v>38296</v>
      </c>
    </row>
    <row r="21614" spans="1:2" x14ac:dyDescent="0.25">
      <c r="A21614" t="s">
        <v>38297</v>
      </c>
      <c r="B21614" t="s">
        <v>38298</v>
      </c>
    </row>
    <row r="21615" spans="1:2" x14ac:dyDescent="0.25">
      <c r="A21615" t="s">
        <v>38299</v>
      </c>
      <c r="B21615" t="s">
        <v>10013</v>
      </c>
    </row>
    <row r="21616" spans="1:2" x14ac:dyDescent="0.25">
      <c r="A21616" t="s">
        <v>38300</v>
      </c>
      <c r="B21616" t="s">
        <v>38301</v>
      </c>
    </row>
    <row r="21617" spans="1:2" x14ac:dyDescent="0.25">
      <c r="A21617" t="s">
        <v>38302</v>
      </c>
      <c r="B21617" t="s">
        <v>9456</v>
      </c>
    </row>
    <row r="21618" spans="1:2" x14ac:dyDescent="0.25">
      <c r="A21618" t="s">
        <v>38303</v>
      </c>
      <c r="B21618" t="s">
        <v>38304</v>
      </c>
    </row>
    <row r="21619" spans="1:2" x14ac:dyDescent="0.25">
      <c r="A21619" t="s">
        <v>38305</v>
      </c>
      <c r="B21619" t="s">
        <v>18509</v>
      </c>
    </row>
    <row r="21620" spans="1:2" x14ac:dyDescent="0.25">
      <c r="A21620" t="s">
        <v>38306</v>
      </c>
      <c r="B21620" t="s">
        <v>13394</v>
      </c>
    </row>
    <row r="21621" spans="1:2" x14ac:dyDescent="0.25">
      <c r="A21621" t="s">
        <v>38307</v>
      </c>
      <c r="B21621" t="s">
        <v>18622</v>
      </c>
    </row>
    <row r="21622" spans="1:2" x14ac:dyDescent="0.25">
      <c r="A21622" t="s">
        <v>38308</v>
      </c>
      <c r="B21622" t="s">
        <v>13295</v>
      </c>
    </row>
    <row r="21623" spans="1:2" x14ac:dyDescent="0.25">
      <c r="A21623" t="s">
        <v>38309</v>
      </c>
      <c r="B21623" t="s">
        <v>12754</v>
      </c>
    </row>
    <row r="21624" spans="1:2" x14ac:dyDescent="0.25">
      <c r="A21624" t="s">
        <v>38310</v>
      </c>
      <c r="B21624" t="s">
        <v>3184</v>
      </c>
    </row>
    <row r="21625" spans="1:2" x14ac:dyDescent="0.25">
      <c r="A21625" t="s">
        <v>38311</v>
      </c>
      <c r="B21625" t="s">
        <v>6091</v>
      </c>
    </row>
    <row r="21626" spans="1:2" x14ac:dyDescent="0.25">
      <c r="A21626" t="s">
        <v>38312</v>
      </c>
      <c r="B21626" t="s">
        <v>38313</v>
      </c>
    </row>
    <row r="21627" spans="1:2" x14ac:dyDescent="0.25">
      <c r="A21627" t="s">
        <v>38314</v>
      </c>
      <c r="B21627" t="s">
        <v>38315</v>
      </c>
    </row>
    <row r="21628" spans="1:2" x14ac:dyDescent="0.25">
      <c r="A21628" t="s">
        <v>38316</v>
      </c>
      <c r="B21628" t="s">
        <v>38317</v>
      </c>
    </row>
    <row r="21629" spans="1:2" x14ac:dyDescent="0.25">
      <c r="A21629" t="s">
        <v>38318</v>
      </c>
      <c r="B21629" t="s">
        <v>34698</v>
      </c>
    </row>
    <row r="21630" spans="1:2" x14ac:dyDescent="0.25">
      <c r="A21630" t="s">
        <v>38319</v>
      </c>
      <c r="B21630" t="s">
        <v>38320</v>
      </c>
    </row>
    <row r="21631" spans="1:2" x14ac:dyDescent="0.25">
      <c r="A21631" t="s">
        <v>38321</v>
      </c>
      <c r="B21631" t="s">
        <v>37194</v>
      </c>
    </row>
    <row r="21632" spans="1:2" x14ac:dyDescent="0.25">
      <c r="A21632" t="s">
        <v>38322</v>
      </c>
      <c r="B21632" t="s">
        <v>5759</v>
      </c>
    </row>
    <row r="21633" spans="1:2" x14ac:dyDescent="0.25">
      <c r="A21633" t="s">
        <v>38323</v>
      </c>
      <c r="B21633" t="s">
        <v>26667</v>
      </c>
    </row>
    <row r="21634" spans="1:2" x14ac:dyDescent="0.25">
      <c r="A21634" t="s">
        <v>38324</v>
      </c>
      <c r="B21634" t="s">
        <v>38325</v>
      </c>
    </row>
    <row r="21635" spans="1:2" x14ac:dyDescent="0.25">
      <c r="A21635" t="s">
        <v>38326</v>
      </c>
      <c r="B21635" t="s">
        <v>14536</v>
      </c>
    </row>
    <row r="21636" spans="1:2" x14ac:dyDescent="0.25">
      <c r="A21636" t="s">
        <v>38327</v>
      </c>
      <c r="B21636" t="s">
        <v>38328</v>
      </c>
    </row>
    <row r="21637" spans="1:2" x14ac:dyDescent="0.25">
      <c r="A21637" t="s">
        <v>38329</v>
      </c>
      <c r="B21637" t="s">
        <v>38330</v>
      </c>
    </row>
    <row r="21638" spans="1:2" x14ac:dyDescent="0.25">
      <c r="A21638" t="s">
        <v>38331</v>
      </c>
      <c r="B21638" t="s">
        <v>38332</v>
      </c>
    </row>
    <row r="21639" spans="1:2" x14ac:dyDescent="0.25">
      <c r="A21639" t="s">
        <v>38333</v>
      </c>
      <c r="B21639" t="s">
        <v>38334</v>
      </c>
    </row>
    <row r="21640" spans="1:2" x14ac:dyDescent="0.25">
      <c r="A21640" t="s">
        <v>38335</v>
      </c>
      <c r="B21640" t="s">
        <v>38336</v>
      </c>
    </row>
    <row r="21641" spans="1:2" x14ac:dyDescent="0.25">
      <c r="A21641" t="s">
        <v>38337</v>
      </c>
      <c r="B21641" t="s">
        <v>38338</v>
      </c>
    </row>
    <row r="21642" spans="1:2" x14ac:dyDescent="0.25">
      <c r="A21642" t="s">
        <v>38339</v>
      </c>
      <c r="B21642" t="s">
        <v>38340</v>
      </c>
    </row>
    <row r="21643" spans="1:2" x14ac:dyDescent="0.25">
      <c r="A21643" t="s">
        <v>38341</v>
      </c>
      <c r="B21643" t="s">
        <v>27971</v>
      </c>
    </row>
    <row r="21644" spans="1:2" x14ac:dyDescent="0.25">
      <c r="A21644" t="s">
        <v>38342</v>
      </c>
      <c r="B21644" t="s">
        <v>3520</v>
      </c>
    </row>
    <row r="21645" spans="1:2" x14ac:dyDescent="0.25">
      <c r="A21645" t="s">
        <v>38343</v>
      </c>
      <c r="B21645" t="s">
        <v>38344</v>
      </c>
    </row>
    <row r="21646" spans="1:2" x14ac:dyDescent="0.25">
      <c r="A21646" t="s">
        <v>38345</v>
      </c>
      <c r="B21646" t="s">
        <v>38344</v>
      </c>
    </row>
    <row r="21647" spans="1:2" x14ac:dyDescent="0.25">
      <c r="A21647" t="s">
        <v>38346</v>
      </c>
      <c r="B21647" t="s">
        <v>38347</v>
      </c>
    </row>
    <row r="21648" spans="1:2" x14ac:dyDescent="0.25">
      <c r="A21648" t="s">
        <v>38348</v>
      </c>
      <c r="B21648" t="s">
        <v>3572</v>
      </c>
    </row>
    <row r="21649" spans="1:2" x14ac:dyDescent="0.25">
      <c r="A21649" t="s">
        <v>38349</v>
      </c>
      <c r="B21649" t="s">
        <v>38347</v>
      </c>
    </row>
    <row r="21650" spans="1:2" x14ac:dyDescent="0.25">
      <c r="A21650" t="s">
        <v>38350</v>
      </c>
      <c r="B21650" t="s">
        <v>38351</v>
      </c>
    </row>
    <row r="21651" spans="1:2" x14ac:dyDescent="0.25">
      <c r="A21651" t="s">
        <v>38352</v>
      </c>
      <c r="B21651" t="s">
        <v>38353</v>
      </c>
    </row>
    <row r="21652" spans="1:2" x14ac:dyDescent="0.25">
      <c r="A21652" t="s">
        <v>38354</v>
      </c>
      <c r="B21652" t="s">
        <v>38355</v>
      </c>
    </row>
    <row r="21653" spans="1:2" x14ac:dyDescent="0.25">
      <c r="A21653" t="s">
        <v>38356</v>
      </c>
      <c r="B21653" t="s">
        <v>2273</v>
      </c>
    </row>
    <row r="21654" spans="1:2" x14ac:dyDescent="0.25">
      <c r="A21654" t="s">
        <v>38357</v>
      </c>
      <c r="B21654" t="s">
        <v>15590</v>
      </c>
    </row>
    <row r="21655" spans="1:2" x14ac:dyDescent="0.25">
      <c r="A21655" t="s">
        <v>40668</v>
      </c>
      <c r="B21655" t="s">
        <v>40669</v>
      </c>
    </row>
    <row r="21656" spans="1:2" x14ac:dyDescent="0.25">
      <c r="A21656" t="s">
        <v>40670</v>
      </c>
      <c r="B21656" t="s">
        <v>11271</v>
      </c>
    </row>
    <row r="21657" spans="1:2" x14ac:dyDescent="0.25">
      <c r="A21657" t="s">
        <v>38358</v>
      </c>
      <c r="B21657" t="s">
        <v>38359</v>
      </c>
    </row>
    <row r="21658" spans="1:2" x14ac:dyDescent="0.25">
      <c r="A21658" t="s">
        <v>38360</v>
      </c>
      <c r="B21658" t="s">
        <v>17576</v>
      </c>
    </row>
    <row r="21659" spans="1:2" x14ac:dyDescent="0.25">
      <c r="A21659" t="s">
        <v>38361</v>
      </c>
      <c r="B21659" t="s">
        <v>3906</v>
      </c>
    </row>
    <row r="21660" spans="1:2" x14ac:dyDescent="0.25">
      <c r="A21660" t="s">
        <v>38362</v>
      </c>
      <c r="B21660" t="s">
        <v>20707</v>
      </c>
    </row>
    <row r="21661" spans="1:2" x14ac:dyDescent="0.25">
      <c r="A21661" t="s">
        <v>38363</v>
      </c>
      <c r="B21661" t="s">
        <v>2914</v>
      </c>
    </row>
    <row r="21662" spans="1:2" x14ac:dyDescent="0.25">
      <c r="A21662" t="s">
        <v>38364</v>
      </c>
      <c r="B21662" t="s">
        <v>18296</v>
      </c>
    </row>
    <row r="21663" spans="1:2" x14ac:dyDescent="0.25">
      <c r="A21663" t="s">
        <v>38365</v>
      </c>
      <c r="B21663" t="s">
        <v>38366</v>
      </c>
    </row>
    <row r="21664" spans="1:2" x14ac:dyDescent="0.25">
      <c r="A21664" t="s">
        <v>38367</v>
      </c>
      <c r="B21664" t="s">
        <v>38368</v>
      </c>
    </row>
    <row r="21665" spans="1:2" x14ac:dyDescent="0.25">
      <c r="A21665" t="s">
        <v>38369</v>
      </c>
      <c r="B21665" t="s">
        <v>38359</v>
      </c>
    </row>
    <row r="21666" spans="1:2" x14ac:dyDescent="0.25">
      <c r="A21666" t="s">
        <v>38370</v>
      </c>
      <c r="B21666" t="s">
        <v>2300</v>
      </c>
    </row>
    <row r="21667" spans="1:2" x14ac:dyDescent="0.25">
      <c r="A21667" t="s">
        <v>38371</v>
      </c>
      <c r="B21667" t="s">
        <v>38372</v>
      </c>
    </row>
    <row r="21668" spans="1:2" x14ac:dyDescent="0.25">
      <c r="A21668" t="s">
        <v>38373</v>
      </c>
      <c r="B21668" t="s">
        <v>2332</v>
      </c>
    </row>
    <row r="21669" spans="1:2" x14ac:dyDescent="0.25">
      <c r="A21669" t="s">
        <v>38374</v>
      </c>
      <c r="B21669" t="s">
        <v>38375</v>
      </c>
    </row>
    <row r="21670" spans="1:2" x14ac:dyDescent="0.25">
      <c r="A21670" t="s">
        <v>38376</v>
      </c>
      <c r="B21670" t="s">
        <v>38377</v>
      </c>
    </row>
    <row r="21671" spans="1:2" x14ac:dyDescent="0.25">
      <c r="A21671" t="s">
        <v>38378</v>
      </c>
      <c r="B21671" t="s">
        <v>38379</v>
      </c>
    </row>
    <row r="21672" spans="1:2" x14ac:dyDescent="0.25">
      <c r="A21672" t="s">
        <v>38380</v>
      </c>
      <c r="B21672" t="s">
        <v>19710</v>
      </c>
    </row>
    <row r="21673" spans="1:2" x14ac:dyDescent="0.25">
      <c r="A21673" t="s">
        <v>38381</v>
      </c>
      <c r="B21673" t="s">
        <v>38382</v>
      </c>
    </row>
    <row r="21674" spans="1:2" x14ac:dyDescent="0.25">
      <c r="A21674" t="s">
        <v>38383</v>
      </c>
      <c r="B21674" t="s">
        <v>38384</v>
      </c>
    </row>
    <row r="21675" spans="1:2" x14ac:dyDescent="0.25">
      <c r="A21675" t="s">
        <v>38385</v>
      </c>
      <c r="B21675" t="s">
        <v>38386</v>
      </c>
    </row>
    <row r="21676" spans="1:2" x14ac:dyDescent="0.25">
      <c r="A21676" t="s">
        <v>38387</v>
      </c>
      <c r="B21676" t="s">
        <v>33450</v>
      </c>
    </row>
    <row r="21677" spans="1:2" x14ac:dyDescent="0.25">
      <c r="A21677" t="s">
        <v>38388</v>
      </c>
      <c r="B21677" t="s">
        <v>12110</v>
      </c>
    </row>
    <row r="21678" spans="1:2" x14ac:dyDescent="0.25">
      <c r="A21678" t="s">
        <v>38389</v>
      </c>
      <c r="B21678" t="s">
        <v>20495</v>
      </c>
    </row>
    <row r="21679" spans="1:2" x14ac:dyDescent="0.25">
      <c r="A21679" t="s">
        <v>38390</v>
      </c>
      <c r="B21679" t="s">
        <v>38391</v>
      </c>
    </row>
    <row r="21680" spans="1:2" x14ac:dyDescent="0.25">
      <c r="A21680" t="s">
        <v>38392</v>
      </c>
      <c r="B21680" t="s">
        <v>33450</v>
      </c>
    </row>
    <row r="21681" spans="1:2" x14ac:dyDescent="0.25">
      <c r="A21681" t="s">
        <v>38393</v>
      </c>
      <c r="B21681" t="s">
        <v>38394</v>
      </c>
    </row>
    <row r="21682" spans="1:2" x14ac:dyDescent="0.25">
      <c r="A21682" t="s">
        <v>38395</v>
      </c>
      <c r="B21682" t="s">
        <v>5792</v>
      </c>
    </row>
    <row r="21683" spans="1:2" x14ac:dyDescent="0.25">
      <c r="A21683" t="s">
        <v>38396</v>
      </c>
      <c r="B21683" t="s">
        <v>5812</v>
      </c>
    </row>
    <row r="21684" spans="1:2" x14ac:dyDescent="0.25">
      <c r="A21684" t="s">
        <v>38397</v>
      </c>
      <c r="B21684" t="s">
        <v>38398</v>
      </c>
    </row>
    <row r="21685" spans="1:2" x14ac:dyDescent="0.25">
      <c r="A21685" t="s">
        <v>38399</v>
      </c>
      <c r="B21685" t="s">
        <v>38400</v>
      </c>
    </row>
    <row r="21686" spans="1:2" x14ac:dyDescent="0.25">
      <c r="A21686" t="s">
        <v>38401</v>
      </c>
      <c r="B21686" t="s">
        <v>4563</v>
      </c>
    </row>
    <row r="21687" spans="1:2" x14ac:dyDescent="0.25">
      <c r="A21687" t="s">
        <v>38402</v>
      </c>
      <c r="B21687" t="s">
        <v>38403</v>
      </c>
    </row>
    <row r="21688" spans="1:2" x14ac:dyDescent="0.25">
      <c r="A21688" t="s">
        <v>38404</v>
      </c>
      <c r="B21688" t="s">
        <v>38405</v>
      </c>
    </row>
    <row r="21689" spans="1:2" x14ac:dyDescent="0.25">
      <c r="A21689" t="s">
        <v>40671</v>
      </c>
      <c r="B21689" t="s">
        <v>15696</v>
      </c>
    </row>
    <row r="21690" spans="1:2" x14ac:dyDescent="0.25">
      <c r="A21690" t="s">
        <v>38406</v>
      </c>
      <c r="B21690" t="s">
        <v>38407</v>
      </c>
    </row>
    <row r="21691" spans="1:2" x14ac:dyDescent="0.25">
      <c r="A21691" t="s">
        <v>38408</v>
      </c>
      <c r="B21691" t="s">
        <v>38409</v>
      </c>
    </row>
    <row r="21692" spans="1:2" x14ac:dyDescent="0.25">
      <c r="A21692" t="s">
        <v>38410</v>
      </c>
      <c r="B21692" t="s">
        <v>38411</v>
      </c>
    </row>
    <row r="21693" spans="1:2" x14ac:dyDescent="0.25">
      <c r="A21693" t="s">
        <v>38412</v>
      </c>
      <c r="B21693" t="s">
        <v>12360</v>
      </c>
    </row>
    <row r="21694" spans="1:2" x14ac:dyDescent="0.25">
      <c r="A21694" t="s">
        <v>38413</v>
      </c>
      <c r="B21694" t="s">
        <v>38414</v>
      </c>
    </row>
    <row r="21695" spans="1:2" x14ac:dyDescent="0.25">
      <c r="A21695" t="s">
        <v>38415</v>
      </c>
      <c r="B21695" t="s">
        <v>2647</v>
      </c>
    </row>
    <row r="21696" spans="1:2" x14ac:dyDescent="0.25">
      <c r="A21696" t="s">
        <v>38416</v>
      </c>
      <c r="B21696" t="s">
        <v>10668</v>
      </c>
    </row>
    <row r="21697" spans="1:2" x14ac:dyDescent="0.25">
      <c r="A21697" t="s">
        <v>38417</v>
      </c>
      <c r="B21697" t="s">
        <v>2232</v>
      </c>
    </row>
    <row r="21698" spans="1:2" x14ac:dyDescent="0.25">
      <c r="A21698" t="s">
        <v>38418</v>
      </c>
      <c r="B21698" t="s">
        <v>38419</v>
      </c>
    </row>
    <row r="21699" spans="1:2" x14ac:dyDescent="0.25">
      <c r="A21699" t="s">
        <v>38420</v>
      </c>
      <c r="B21699" t="s">
        <v>38421</v>
      </c>
    </row>
    <row r="21700" spans="1:2" x14ac:dyDescent="0.25">
      <c r="A21700" t="s">
        <v>38422</v>
      </c>
      <c r="B21700" t="s">
        <v>38423</v>
      </c>
    </row>
    <row r="21701" spans="1:2" x14ac:dyDescent="0.25">
      <c r="A21701" t="s">
        <v>38424</v>
      </c>
      <c r="B21701" t="s">
        <v>2010</v>
      </c>
    </row>
    <row r="21702" spans="1:2" x14ac:dyDescent="0.25">
      <c r="A21702" t="s">
        <v>38425</v>
      </c>
      <c r="B21702" t="s">
        <v>38426</v>
      </c>
    </row>
    <row r="21703" spans="1:2" x14ac:dyDescent="0.25">
      <c r="A21703" t="s">
        <v>38427</v>
      </c>
      <c r="B21703" t="s">
        <v>5799</v>
      </c>
    </row>
    <row r="21704" spans="1:2" x14ac:dyDescent="0.25">
      <c r="A21704" t="s">
        <v>38428</v>
      </c>
      <c r="B21704" t="s">
        <v>38429</v>
      </c>
    </row>
    <row r="21705" spans="1:2" x14ac:dyDescent="0.25">
      <c r="A21705" t="s">
        <v>38430</v>
      </c>
      <c r="B21705" t="s">
        <v>38431</v>
      </c>
    </row>
    <row r="21706" spans="1:2" x14ac:dyDescent="0.25">
      <c r="A21706" t="s">
        <v>38432</v>
      </c>
      <c r="B21706" t="s">
        <v>12058</v>
      </c>
    </row>
    <row r="21707" spans="1:2" x14ac:dyDescent="0.25">
      <c r="A21707" t="s">
        <v>38433</v>
      </c>
      <c r="B21707" t="s">
        <v>38426</v>
      </c>
    </row>
    <row r="21708" spans="1:2" x14ac:dyDescent="0.25">
      <c r="A21708" t="s">
        <v>38434</v>
      </c>
      <c r="B21708" t="s">
        <v>38435</v>
      </c>
    </row>
    <row r="21709" spans="1:2" x14ac:dyDescent="0.25">
      <c r="A21709" t="s">
        <v>38436</v>
      </c>
      <c r="B21709" t="s">
        <v>38437</v>
      </c>
    </row>
    <row r="21710" spans="1:2" x14ac:dyDescent="0.25">
      <c r="A21710" t="s">
        <v>38438</v>
      </c>
      <c r="B21710" t="s">
        <v>38439</v>
      </c>
    </row>
    <row r="21711" spans="1:2" x14ac:dyDescent="0.25">
      <c r="A21711" t="s">
        <v>38440</v>
      </c>
      <c r="B21711" t="s">
        <v>1945</v>
      </c>
    </row>
    <row r="21712" spans="1:2" x14ac:dyDescent="0.25">
      <c r="A21712" t="s">
        <v>38441</v>
      </c>
      <c r="B21712" t="s">
        <v>38442</v>
      </c>
    </row>
    <row r="21713" spans="1:2" x14ac:dyDescent="0.25">
      <c r="A21713" t="s">
        <v>38443</v>
      </c>
      <c r="B21713" t="s">
        <v>38444</v>
      </c>
    </row>
    <row r="21714" spans="1:2" x14ac:dyDescent="0.25">
      <c r="A21714" t="s">
        <v>38445</v>
      </c>
      <c r="B21714" t="s">
        <v>38446</v>
      </c>
    </row>
    <row r="21715" spans="1:2" x14ac:dyDescent="0.25">
      <c r="A21715" t="s">
        <v>38447</v>
      </c>
      <c r="B21715" t="s">
        <v>38448</v>
      </c>
    </row>
    <row r="21716" spans="1:2" x14ac:dyDescent="0.25">
      <c r="A21716" t="s">
        <v>38449</v>
      </c>
      <c r="B21716" t="s">
        <v>38450</v>
      </c>
    </row>
    <row r="21717" spans="1:2" x14ac:dyDescent="0.25">
      <c r="A21717" t="s">
        <v>38451</v>
      </c>
      <c r="B21717" t="s">
        <v>5693</v>
      </c>
    </row>
    <row r="21718" spans="1:2" x14ac:dyDescent="0.25">
      <c r="A21718" t="s">
        <v>38452</v>
      </c>
      <c r="B21718" t="s">
        <v>27714</v>
      </c>
    </row>
    <row r="21719" spans="1:2" x14ac:dyDescent="0.25">
      <c r="A21719" t="s">
        <v>38453</v>
      </c>
      <c r="B21719" t="s">
        <v>38454</v>
      </c>
    </row>
    <row r="21720" spans="1:2" x14ac:dyDescent="0.25">
      <c r="A21720" t="s">
        <v>38455</v>
      </c>
      <c r="B21720" t="s">
        <v>38456</v>
      </c>
    </row>
    <row r="21721" spans="1:2" x14ac:dyDescent="0.25">
      <c r="A21721" t="s">
        <v>38457</v>
      </c>
      <c r="B21721" t="s">
        <v>38458</v>
      </c>
    </row>
    <row r="21722" spans="1:2" x14ac:dyDescent="0.25">
      <c r="A21722" t="s">
        <v>38459</v>
      </c>
      <c r="B21722" t="s">
        <v>38460</v>
      </c>
    </row>
    <row r="21723" spans="1:2" x14ac:dyDescent="0.25">
      <c r="A21723" t="s">
        <v>38461</v>
      </c>
      <c r="B21723" t="s">
        <v>38462</v>
      </c>
    </row>
    <row r="21724" spans="1:2" x14ac:dyDescent="0.25">
      <c r="A21724" t="s">
        <v>38463</v>
      </c>
      <c r="B21724" t="s">
        <v>38464</v>
      </c>
    </row>
    <row r="21725" spans="1:2" x14ac:dyDescent="0.25">
      <c r="A21725" t="s">
        <v>38465</v>
      </c>
      <c r="B21725" t="s">
        <v>38466</v>
      </c>
    </row>
    <row r="21726" spans="1:2" x14ac:dyDescent="0.25">
      <c r="A21726" t="s">
        <v>38467</v>
      </c>
      <c r="B21726" t="s">
        <v>5873</v>
      </c>
    </row>
    <row r="21727" spans="1:2" x14ac:dyDescent="0.25">
      <c r="A21727" t="s">
        <v>38468</v>
      </c>
      <c r="B21727" t="s">
        <v>38464</v>
      </c>
    </row>
    <row r="21728" spans="1:2" x14ac:dyDescent="0.25">
      <c r="A21728" t="s">
        <v>38469</v>
      </c>
      <c r="B21728" t="s">
        <v>38470</v>
      </c>
    </row>
    <row r="21729" spans="1:2" x14ac:dyDescent="0.25">
      <c r="A21729" t="s">
        <v>38471</v>
      </c>
      <c r="B21729" t="s">
        <v>2413</v>
      </c>
    </row>
    <row r="21730" spans="1:2" x14ac:dyDescent="0.25">
      <c r="A21730" t="s">
        <v>38472</v>
      </c>
      <c r="B21730" t="s">
        <v>38473</v>
      </c>
    </row>
    <row r="21731" spans="1:2" x14ac:dyDescent="0.25">
      <c r="A21731" t="s">
        <v>38474</v>
      </c>
      <c r="B21731" t="s">
        <v>5889</v>
      </c>
    </row>
    <row r="21732" spans="1:2" x14ac:dyDescent="0.25">
      <c r="A21732" t="s">
        <v>38475</v>
      </c>
      <c r="B21732" t="s">
        <v>38476</v>
      </c>
    </row>
    <row r="21733" spans="1:2" x14ac:dyDescent="0.25">
      <c r="A21733" t="s">
        <v>38477</v>
      </c>
      <c r="B21733" t="s">
        <v>10254</v>
      </c>
    </row>
    <row r="21734" spans="1:2" x14ac:dyDescent="0.25">
      <c r="A21734" t="s">
        <v>38478</v>
      </c>
      <c r="B21734" t="s">
        <v>38479</v>
      </c>
    </row>
    <row r="21735" spans="1:2" x14ac:dyDescent="0.25">
      <c r="A21735" t="s">
        <v>38480</v>
      </c>
      <c r="B21735" t="s">
        <v>38481</v>
      </c>
    </row>
    <row r="21736" spans="1:2" x14ac:dyDescent="0.25">
      <c r="A21736" t="s">
        <v>38482</v>
      </c>
      <c r="B21736" t="s">
        <v>20529</v>
      </c>
    </row>
    <row r="21737" spans="1:2" x14ac:dyDescent="0.25">
      <c r="A21737" t="s">
        <v>38483</v>
      </c>
      <c r="B21737" t="s">
        <v>38484</v>
      </c>
    </row>
    <row r="21738" spans="1:2" x14ac:dyDescent="0.25">
      <c r="A21738" t="s">
        <v>38485</v>
      </c>
      <c r="B21738" t="s">
        <v>38486</v>
      </c>
    </row>
    <row r="21739" spans="1:2" x14ac:dyDescent="0.25">
      <c r="A21739" t="s">
        <v>38487</v>
      </c>
      <c r="B21739" t="s">
        <v>38488</v>
      </c>
    </row>
    <row r="21740" spans="1:2" x14ac:dyDescent="0.25">
      <c r="A21740" t="s">
        <v>38489</v>
      </c>
      <c r="B21740" t="s">
        <v>38490</v>
      </c>
    </row>
    <row r="21741" spans="1:2" x14ac:dyDescent="0.25">
      <c r="A21741" t="s">
        <v>38491</v>
      </c>
      <c r="B21741" t="s">
        <v>27824</v>
      </c>
    </row>
    <row r="21742" spans="1:2" x14ac:dyDescent="0.25">
      <c r="A21742" t="s">
        <v>38492</v>
      </c>
      <c r="B21742" t="s">
        <v>15744</v>
      </c>
    </row>
    <row r="21743" spans="1:2" x14ac:dyDescent="0.25">
      <c r="A21743" t="s">
        <v>38493</v>
      </c>
      <c r="B21743" t="s">
        <v>38494</v>
      </c>
    </row>
    <row r="21744" spans="1:2" x14ac:dyDescent="0.25">
      <c r="A21744" t="s">
        <v>38495</v>
      </c>
      <c r="B21744" t="s">
        <v>38496</v>
      </c>
    </row>
    <row r="21745" spans="1:2" x14ac:dyDescent="0.25">
      <c r="A21745" t="s">
        <v>38497</v>
      </c>
      <c r="B21745" t="s">
        <v>17277</v>
      </c>
    </row>
    <row r="21746" spans="1:2" x14ac:dyDescent="0.25">
      <c r="A21746" t="s">
        <v>39261</v>
      </c>
      <c r="B21746" t="s">
        <v>6142</v>
      </c>
    </row>
    <row r="21747" spans="1:2" x14ac:dyDescent="0.25">
      <c r="A21747" t="s">
        <v>39262</v>
      </c>
      <c r="B21747" t="s">
        <v>39263</v>
      </c>
    </row>
    <row r="21748" spans="1:2" x14ac:dyDescent="0.25">
      <c r="A21748" t="s">
        <v>39264</v>
      </c>
      <c r="B21748" t="s">
        <v>39265</v>
      </c>
    </row>
    <row r="21749" spans="1:2" x14ac:dyDescent="0.25">
      <c r="A21749" t="s">
        <v>39266</v>
      </c>
      <c r="B21749" t="s">
        <v>39267</v>
      </c>
    </row>
    <row r="21750" spans="1:2" x14ac:dyDescent="0.25">
      <c r="A21750" t="s">
        <v>39268</v>
      </c>
      <c r="B21750" t="s">
        <v>39269</v>
      </c>
    </row>
    <row r="21751" spans="1:2" x14ac:dyDescent="0.25">
      <c r="A21751" t="s">
        <v>39270</v>
      </c>
      <c r="B21751" t="s">
        <v>39271</v>
      </c>
    </row>
    <row r="21752" spans="1:2" x14ac:dyDescent="0.25">
      <c r="A21752" t="s">
        <v>39272</v>
      </c>
      <c r="B21752" t="s">
        <v>39273</v>
      </c>
    </row>
    <row r="21753" spans="1:2" x14ac:dyDescent="0.25">
      <c r="A21753" t="s">
        <v>39274</v>
      </c>
      <c r="B21753" t="s">
        <v>39275</v>
      </c>
    </row>
    <row r="21754" spans="1:2" x14ac:dyDescent="0.25">
      <c r="A21754" t="s">
        <v>39276</v>
      </c>
      <c r="B21754" t="s">
        <v>39277</v>
      </c>
    </row>
    <row r="21755" spans="1:2" x14ac:dyDescent="0.25">
      <c r="A21755" t="s">
        <v>39278</v>
      </c>
      <c r="B21755" t="s">
        <v>39279</v>
      </c>
    </row>
    <row r="21756" spans="1:2" x14ac:dyDescent="0.25">
      <c r="A21756" t="s">
        <v>39280</v>
      </c>
      <c r="B21756" t="s">
        <v>39281</v>
      </c>
    </row>
    <row r="21757" spans="1:2" x14ac:dyDescent="0.25">
      <c r="A21757" t="s">
        <v>39282</v>
      </c>
      <c r="B21757" t="s">
        <v>37065</v>
      </c>
    </row>
    <row r="21758" spans="1:2" x14ac:dyDescent="0.25">
      <c r="A21758" t="s">
        <v>39283</v>
      </c>
      <c r="B21758" t="s">
        <v>39284</v>
      </c>
    </row>
    <row r="21759" spans="1:2" x14ac:dyDescent="0.25">
      <c r="A21759" t="s">
        <v>39285</v>
      </c>
      <c r="B21759" t="s">
        <v>39286</v>
      </c>
    </row>
    <row r="21760" spans="1:2" x14ac:dyDescent="0.25">
      <c r="A21760" t="s">
        <v>39287</v>
      </c>
      <c r="B21760" t="s">
        <v>39288</v>
      </c>
    </row>
    <row r="21761" spans="1:2" x14ac:dyDescent="0.25">
      <c r="A21761" t="s">
        <v>39289</v>
      </c>
      <c r="B21761" t="s">
        <v>39290</v>
      </c>
    </row>
    <row r="21762" spans="1:2" x14ac:dyDescent="0.25">
      <c r="A21762" t="s">
        <v>39291</v>
      </c>
      <c r="B21762" t="s">
        <v>39292</v>
      </c>
    </row>
    <row r="21763" spans="1:2" x14ac:dyDescent="0.25">
      <c r="A21763" t="s">
        <v>39293</v>
      </c>
      <c r="B21763" t="s">
        <v>39294</v>
      </c>
    </row>
    <row r="21764" spans="1:2" x14ac:dyDescent="0.25">
      <c r="A21764" t="s">
        <v>39295</v>
      </c>
      <c r="B21764" t="s">
        <v>39296</v>
      </c>
    </row>
    <row r="21765" spans="1:2" x14ac:dyDescent="0.25">
      <c r="A21765" t="s">
        <v>39297</v>
      </c>
      <c r="B21765" t="s">
        <v>39298</v>
      </c>
    </row>
    <row r="21766" spans="1:2" x14ac:dyDescent="0.25">
      <c r="A21766" t="s">
        <v>39299</v>
      </c>
      <c r="B21766" t="s">
        <v>39300</v>
      </c>
    </row>
    <row r="21767" spans="1:2" x14ac:dyDescent="0.25">
      <c r="A21767" t="s">
        <v>39301</v>
      </c>
      <c r="B21767" t="s">
        <v>39302</v>
      </c>
    </row>
    <row r="21768" spans="1:2" x14ac:dyDescent="0.25">
      <c r="A21768" t="s">
        <v>39303</v>
      </c>
      <c r="B21768" t="s">
        <v>39304</v>
      </c>
    </row>
    <row r="21769" spans="1:2" x14ac:dyDescent="0.25">
      <c r="A21769" t="s">
        <v>39305</v>
      </c>
      <c r="B21769" t="s">
        <v>9745</v>
      </c>
    </row>
    <row r="21770" spans="1:2" x14ac:dyDescent="0.25">
      <c r="A21770" t="s">
        <v>39306</v>
      </c>
      <c r="B21770" t="s">
        <v>39307</v>
      </c>
    </row>
    <row r="21771" spans="1:2" x14ac:dyDescent="0.25">
      <c r="A21771" t="s">
        <v>39308</v>
      </c>
      <c r="B21771" t="s">
        <v>39309</v>
      </c>
    </row>
    <row r="21772" spans="1:2" x14ac:dyDescent="0.25">
      <c r="A21772" t="s">
        <v>39310</v>
      </c>
      <c r="B21772" t="s">
        <v>39311</v>
      </c>
    </row>
    <row r="21773" spans="1:2" x14ac:dyDescent="0.25">
      <c r="A21773" t="s">
        <v>39312</v>
      </c>
      <c r="B21773" t="s">
        <v>39313</v>
      </c>
    </row>
    <row r="21774" spans="1:2" x14ac:dyDescent="0.25">
      <c r="A21774" t="s">
        <v>39314</v>
      </c>
      <c r="B21774" t="s">
        <v>39315</v>
      </c>
    </row>
    <row r="21775" spans="1:2" x14ac:dyDescent="0.25">
      <c r="A21775" t="s">
        <v>39316</v>
      </c>
      <c r="B21775" t="s">
        <v>39317</v>
      </c>
    </row>
    <row r="21776" spans="1:2" x14ac:dyDescent="0.25">
      <c r="A21776" t="s">
        <v>39318</v>
      </c>
      <c r="B21776" t="s">
        <v>39319</v>
      </c>
    </row>
    <row r="21777" spans="1:2" x14ac:dyDescent="0.25">
      <c r="A21777" t="s">
        <v>39320</v>
      </c>
      <c r="B21777" t="s">
        <v>39321</v>
      </c>
    </row>
    <row r="21778" spans="1:2" x14ac:dyDescent="0.25">
      <c r="A21778" t="s">
        <v>39322</v>
      </c>
      <c r="B21778" t="s">
        <v>39323</v>
      </c>
    </row>
    <row r="21779" spans="1:2" x14ac:dyDescent="0.25">
      <c r="A21779" t="s">
        <v>39324</v>
      </c>
      <c r="B21779" t="s">
        <v>39325</v>
      </c>
    </row>
    <row r="21780" spans="1:2" x14ac:dyDescent="0.25">
      <c r="A21780" t="s">
        <v>39326</v>
      </c>
      <c r="B21780" t="s">
        <v>37123</v>
      </c>
    </row>
    <row r="21781" spans="1:2" x14ac:dyDescent="0.25">
      <c r="A21781" t="s">
        <v>39327</v>
      </c>
      <c r="B21781" t="s">
        <v>39328</v>
      </c>
    </row>
    <row r="21782" spans="1:2" x14ac:dyDescent="0.25">
      <c r="A21782" t="s">
        <v>39329</v>
      </c>
      <c r="B21782" t="s">
        <v>39330</v>
      </c>
    </row>
    <row r="21783" spans="1:2" x14ac:dyDescent="0.25">
      <c r="A21783" t="s">
        <v>39331</v>
      </c>
      <c r="B21783" t="s">
        <v>39332</v>
      </c>
    </row>
    <row r="21784" spans="1:2" x14ac:dyDescent="0.25">
      <c r="A21784" t="s">
        <v>39333</v>
      </c>
      <c r="B21784" t="s">
        <v>39334</v>
      </c>
    </row>
    <row r="21785" spans="1:2" x14ac:dyDescent="0.25">
      <c r="A21785" t="s">
        <v>39335</v>
      </c>
      <c r="B21785" t="s">
        <v>39336</v>
      </c>
    </row>
    <row r="21786" spans="1:2" x14ac:dyDescent="0.25">
      <c r="A21786" t="s">
        <v>39337</v>
      </c>
      <c r="B21786" t="s">
        <v>39338</v>
      </c>
    </row>
    <row r="21787" spans="1:2" x14ac:dyDescent="0.25">
      <c r="A21787" t="s">
        <v>39339</v>
      </c>
      <c r="B21787" t="s">
        <v>39340</v>
      </c>
    </row>
    <row r="21788" spans="1:2" x14ac:dyDescent="0.25">
      <c r="A21788" t="s">
        <v>39341</v>
      </c>
      <c r="B21788" t="s">
        <v>39342</v>
      </c>
    </row>
    <row r="21789" spans="1:2" x14ac:dyDescent="0.25">
      <c r="A21789" t="s">
        <v>39343</v>
      </c>
      <c r="B21789" t="s">
        <v>39344</v>
      </c>
    </row>
    <row r="21790" spans="1:2" x14ac:dyDescent="0.25">
      <c r="A21790" t="s">
        <v>39345</v>
      </c>
      <c r="B21790" t="s">
        <v>39346</v>
      </c>
    </row>
    <row r="21791" spans="1:2" x14ac:dyDescent="0.25">
      <c r="A21791" t="s">
        <v>39347</v>
      </c>
      <c r="B21791" t="s">
        <v>39348</v>
      </c>
    </row>
    <row r="21792" spans="1:2" x14ac:dyDescent="0.25">
      <c r="A21792" t="s">
        <v>39349</v>
      </c>
      <c r="B21792" t="s">
        <v>39350</v>
      </c>
    </row>
    <row r="21793" spans="1:2" x14ac:dyDescent="0.25">
      <c r="A21793" t="s">
        <v>39351</v>
      </c>
      <c r="B21793" t="s">
        <v>39352</v>
      </c>
    </row>
    <row r="21794" spans="1:2" x14ac:dyDescent="0.25">
      <c r="A21794" t="s">
        <v>39353</v>
      </c>
      <c r="B21794" t="s">
        <v>39354</v>
      </c>
    </row>
    <row r="21795" spans="1:2" x14ac:dyDescent="0.25">
      <c r="A21795" t="s">
        <v>39355</v>
      </c>
      <c r="B21795" t="s">
        <v>39356</v>
      </c>
    </row>
    <row r="21796" spans="1:2" x14ac:dyDescent="0.25">
      <c r="A21796" t="s">
        <v>39357</v>
      </c>
      <c r="B21796" t="s">
        <v>39358</v>
      </c>
    </row>
    <row r="21797" spans="1:2" x14ac:dyDescent="0.25">
      <c r="A21797" t="s">
        <v>39359</v>
      </c>
      <c r="B21797" t="s">
        <v>39360</v>
      </c>
    </row>
    <row r="21798" spans="1:2" x14ac:dyDescent="0.25">
      <c r="A21798" t="s">
        <v>39361</v>
      </c>
      <c r="B21798" t="s">
        <v>39362</v>
      </c>
    </row>
    <row r="21799" spans="1:2" x14ac:dyDescent="0.25">
      <c r="A21799" t="s">
        <v>39363</v>
      </c>
      <c r="B21799" t="s">
        <v>39364</v>
      </c>
    </row>
    <row r="21800" spans="1:2" x14ac:dyDescent="0.25">
      <c r="A21800" t="s">
        <v>39365</v>
      </c>
      <c r="B21800" t="s">
        <v>39366</v>
      </c>
    </row>
    <row r="21801" spans="1:2" x14ac:dyDescent="0.25">
      <c r="A21801" t="s">
        <v>39367</v>
      </c>
      <c r="B21801" t="s">
        <v>39368</v>
      </c>
    </row>
    <row r="21802" spans="1:2" x14ac:dyDescent="0.25">
      <c r="A21802" t="s">
        <v>39369</v>
      </c>
      <c r="B21802" t="s">
        <v>39370</v>
      </c>
    </row>
    <row r="21803" spans="1:2" x14ac:dyDescent="0.25">
      <c r="A21803" t="s">
        <v>39371</v>
      </c>
      <c r="B21803" t="s">
        <v>39372</v>
      </c>
    </row>
    <row r="21804" spans="1:2" x14ac:dyDescent="0.25">
      <c r="A21804" t="s">
        <v>39373</v>
      </c>
      <c r="B21804" t="s">
        <v>39374</v>
      </c>
    </row>
    <row r="21805" spans="1:2" x14ac:dyDescent="0.25">
      <c r="A21805" t="s">
        <v>39375</v>
      </c>
      <c r="B21805" t="s">
        <v>39376</v>
      </c>
    </row>
    <row r="21806" spans="1:2" x14ac:dyDescent="0.25">
      <c r="A21806" t="s">
        <v>39377</v>
      </c>
      <c r="B21806" t="s">
        <v>39378</v>
      </c>
    </row>
    <row r="21807" spans="1:2" x14ac:dyDescent="0.25">
      <c r="A21807" t="s">
        <v>39379</v>
      </c>
      <c r="B21807" t="s">
        <v>39380</v>
      </c>
    </row>
    <row r="21808" spans="1:2" x14ac:dyDescent="0.25">
      <c r="A21808" t="s">
        <v>39381</v>
      </c>
      <c r="B21808" t="s">
        <v>39382</v>
      </c>
    </row>
    <row r="21809" spans="1:2" x14ac:dyDescent="0.25">
      <c r="A21809" t="s">
        <v>39383</v>
      </c>
      <c r="B21809" t="s">
        <v>39384</v>
      </c>
    </row>
    <row r="21810" spans="1:2" x14ac:dyDescent="0.25">
      <c r="A21810" t="s">
        <v>39385</v>
      </c>
      <c r="B21810" t="s">
        <v>39386</v>
      </c>
    </row>
    <row r="21811" spans="1:2" x14ac:dyDescent="0.25">
      <c r="A21811" t="s">
        <v>39387</v>
      </c>
      <c r="B21811" t="s">
        <v>39388</v>
      </c>
    </row>
    <row r="21812" spans="1:2" x14ac:dyDescent="0.25">
      <c r="A21812" t="s">
        <v>39389</v>
      </c>
      <c r="B21812" t="s">
        <v>39390</v>
      </c>
    </row>
    <row r="21813" spans="1:2" x14ac:dyDescent="0.25">
      <c r="A21813" t="s">
        <v>39391</v>
      </c>
      <c r="B21813" t="s">
        <v>39392</v>
      </c>
    </row>
    <row r="21814" spans="1:2" x14ac:dyDescent="0.25">
      <c r="A21814" t="s">
        <v>39393</v>
      </c>
      <c r="B21814" t="s">
        <v>39394</v>
      </c>
    </row>
    <row r="21815" spans="1:2" x14ac:dyDescent="0.25">
      <c r="A21815" t="s">
        <v>39395</v>
      </c>
      <c r="B21815" t="s">
        <v>39396</v>
      </c>
    </row>
    <row r="21816" spans="1:2" x14ac:dyDescent="0.25">
      <c r="A21816" t="s">
        <v>39397</v>
      </c>
      <c r="B21816" t="s">
        <v>39398</v>
      </c>
    </row>
    <row r="21817" spans="1:2" x14ac:dyDescent="0.25">
      <c r="A21817" t="s">
        <v>39399</v>
      </c>
      <c r="B21817" t="s">
        <v>39400</v>
      </c>
    </row>
    <row r="21818" spans="1:2" x14ac:dyDescent="0.25">
      <c r="A21818" t="s">
        <v>39401</v>
      </c>
      <c r="B21818" t="s">
        <v>39402</v>
      </c>
    </row>
    <row r="21819" spans="1:2" x14ac:dyDescent="0.25">
      <c r="A21819" t="s">
        <v>39403</v>
      </c>
      <c r="B21819" t="s">
        <v>39404</v>
      </c>
    </row>
    <row r="21820" spans="1:2" x14ac:dyDescent="0.25">
      <c r="A21820" t="s">
        <v>38518</v>
      </c>
      <c r="B21820" t="s">
        <v>38519</v>
      </c>
    </row>
    <row r="21821" spans="1:2" x14ac:dyDescent="0.25">
      <c r="A21821" t="s">
        <v>38509</v>
      </c>
      <c r="B21821" t="s">
        <v>1907</v>
      </c>
    </row>
    <row r="21822" spans="1:2" x14ac:dyDescent="0.25">
      <c r="A21822" t="s">
        <v>38510</v>
      </c>
      <c r="B21822" t="s">
        <v>38511</v>
      </c>
    </row>
    <row r="21823" spans="1:2" x14ac:dyDescent="0.25">
      <c r="A21823" t="s">
        <v>38512</v>
      </c>
      <c r="B21823" t="s">
        <v>38513</v>
      </c>
    </row>
    <row r="21824" spans="1:2" x14ac:dyDescent="0.25">
      <c r="A21824" t="s">
        <v>38514</v>
      </c>
      <c r="B21824" t="s">
        <v>38515</v>
      </c>
    </row>
    <row r="21825" spans="1:2" x14ac:dyDescent="0.25">
      <c r="A21825" t="s">
        <v>38516</v>
      </c>
      <c r="B21825" t="s">
        <v>38517</v>
      </c>
    </row>
    <row r="21826" spans="1:2" x14ac:dyDescent="0.25">
      <c r="A21826" t="s">
        <v>38527</v>
      </c>
      <c r="B21826" t="s">
        <v>38528</v>
      </c>
    </row>
    <row r="21827" spans="1:2" x14ac:dyDescent="0.25">
      <c r="A21827" t="s">
        <v>38520</v>
      </c>
      <c r="B21827" t="s">
        <v>3514</v>
      </c>
    </row>
    <row r="21828" spans="1:2" x14ac:dyDescent="0.25">
      <c r="A21828" t="s">
        <v>38521</v>
      </c>
      <c r="B21828" t="s">
        <v>18743</v>
      </c>
    </row>
    <row r="21829" spans="1:2" x14ac:dyDescent="0.25">
      <c r="A21829" t="s">
        <v>38522</v>
      </c>
      <c r="B21829" t="s">
        <v>32396</v>
      </c>
    </row>
    <row r="21830" spans="1:2" x14ac:dyDescent="0.25">
      <c r="A21830" t="s">
        <v>38523</v>
      </c>
      <c r="B21830" t="s">
        <v>38524</v>
      </c>
    </row>
    <row r="21831" spans="1:2" x14ac:dyDescent="0.25">
      <c r="A21831" t="s">
        <v>38525</v>
      </c>
      <c r="B21831" t="s">
        <v>38526</v>
      </c>
    </row>
    <row r="21832" spans="1:2" x14ac:dyDescent="0.25">
      <c r="A21832" t="s">
        <v>38539</v>
      </c>
      <c r="B21832" t="s">
        <v>38540</v>
      </c>
    </row>
    <row r="21833" spans="1:2" x14ac:dyDescent="0.25">
      <c r="A21833" t="s">
        <v>38529</v>
      </c>
      <c r="B21833" t="s">
        <v>2734</v>
      </c>
    </row>
    <row r="21834" spans="1:2" x14ac:dyDescent="0.25">
      <c r="A21834" t="s">
        <v>38530</v>
      </c>
      <c r="B21834" t="s">
        <v>2376</v>
      </c>
    </row>
    <row r="21835" spans="1:2" x14ac:dyDescent="0.25">
      <c r="A21835" t="s">
        <v>38531</v>
      </c>
      <c r="B21835" t="s">
        <v>38532</v>
      </c>
    </row>
    <row r="21836" spans="1:2" x14ac:dyDescent="0.25">
      <c r="A21836" t="s">
        <v>38533</v>
      </c>
      <c r="B21836" t="s">
        <v>38534</v>
      </c>
    </row>
    <row r="21837" spans="1:2" x14ac:dyDescent="0.25">
      <c r="A21837" t="s">
        <v>38535</v>
      </c>
      <c r="B21837" t="s">
        <v>3238</v>
      </c>
    </row>
    <row r="21838" spans="1:2" x14ac:dyDescent="0.25">
      <c r="A21838" t="s">
        <v>38536</v>
      </c>
      <c r="B21838" t="s">
        <v>9683</v>
      </c>
    </row>
    <row r="21839" spans="1:2" x14ac:dyDescent="0.25">
      <c r="A21839" t="s">
        <v>38537</v>
      </c>
      <c r="B21839" t="s">
        <v>38538</v>
      </c>
    </row>
    <row r="21840" spans="1:2" x14ac:dyDescent="0.25">
      <c r="A21840" t="s">
        <v>38551</v>
      </c>
      <c r="B21840" t="s">
        <v>38552</v>
      </c>
    </row>
    <row r="21841" spans="1:2" x14ac:dyDescent="0.25">
      <c r="A21841" t="s">
        <v>38541</v>
      </c>
      <c r="B21841" t="s">
        <v>38542</v>
      </c>
    </row>
    <row r="21842" spans="1:2" x14ac:dyDescent="0.25">
      <c r="A21842" t="s">
        <v>38543</v>
      </c>
      <c r="B21842" t="s">
        <v>38544</v>
      </c>
    </row>
    <row r="21843" spans="1:2" x14ac:dyDescent="0.25">
      <c r="A21843" t="s">
        <v>38545</v>
      </c>
      <c r="B21843" t="s">
        <v>15893</v>
      </c>
    </row>
    <row r="21844" spans="1:2" x14ac:dyDescent="0.25">
      <c r="A21844" t="s">
        <v>38546</v>
      </c>
      <c r="B21844" t="s">
        <v>18220</v>
      </c>
    </row>
    <row r="21845" spans="1:2" x14ac:dyDescent="0.25">
      <c r="A21845" t="s">
        <v>38547</v>
      </c>
      <c r="B21845" t="s">
        <v>38548</v>
      </c>
    </row>
    <row r="21846" spans="1:2" x14ac:dyDescent="0.25">
      <c r="A21846" t="s">
        <v>38549</v>
      </c>
      <c r="B21846" t="s">
        <v>38550</v>
      </c>
    </row>
    <row r="21847" spans="1:2" x14ac:dyDescent="0.25">
      <c r="A21847" t="s">
        <v>38566</v>
      </c>
      <c r="B21847" t="s">
        <v>38567</v>
      </c>
    </row>
    <row r="21848" spans="1:2" x14ac:dyDescent="0.25">
      <c r="A21848" t="s">
        <v>38553</v>
      </c>
      <c r="B21848" t="s">
        <v>38554</v>
      </c>
    </row>
    <row r="21849" spans="1:2" x14ac:dyDescent="0.25">
      <c r="A21849" t="s">
        <v>38555</v>
      </c>
      <c r="B21849" t="s">
        <v>38556</v>
      </c>
    </row>
    <row r="21850" spans="1:2" x14ac:dyDescent="0.25">
      <c r="A21850" t="s">
        <v>38557</v>
      </c>
      <c r="B21850" t="s">
        <v>38558</v>
      </c>
    </row>
    <row r="21851" spans="1:2" x14ac:dyDescent="0.25">
      <c r="A21851" t="s">
        <v>38559</v>
      </c>
      <c r="B21851" t="s">
        <v>38560</v>
      </c>
    </row>
    <row r="21852" spans="1:2" x14ac:dyDescent="0.25">
      <c r="A21852" t="s">
        <v>38561</v>
      </c>
      <c r="B21852" t="s">
        <v>11813</v>
      </c>
    </row>
    <row r="21853" spans="1:2" x14ac:dyDescent="0.25">
      <c r="A21853" t="s">
        <v>38562</v>
      </c>
      <c r="B21853" t="s">
        <v>38563</v>
      </c>
    </row>
    <row r="21854" spans="1:2" x14ac:dyDescent="0.25">
      <c r="A21854" t="s">
        <v>38564</v>
      </c>
      <c r="B21854" t="s">
        <v>38565</v>
      </c>
    </row>
    <row r="21855" spans="1:2" x14ac:dyDescent="0.25">
      <c r="A21855" t="s">
        <v>38582</v>
      </c>
      <c r="B21855" t="s">
        <v>38583</v>
      </c>
    </row>
    <row r="21856" spans="1:2" x14ac:dyDescent="0.25">
      <c r="A21856" t="s">
        <v>38568</v>
      </c>
      <c r="B21856" t="s">
        <v>38569</v>
      </c>
    </row>
    <row r="21857" spans="1:2" x14ac:dyDescent="0.25">
      <c r="A21857" t="s">
        <v>38570</v>
      </c>
      <c r="B21857" t="s">
        <v>38571</v>
      </c>
    </row>
    <row r="21858" spans="1:2" x14ac:dyDescent="0.25">
      <c r="A21858" t="s">
        <v>38572</v>
      </c>
      <c r="B21858" t="s">
        <v>12508</v>
      </c>
    </row>
    <row r="21859" spans="1:2" x14ac:dyDescent="0.25">
      <c r="A21859" t="s">
        <v>38573</v>
      </c>
      <c r="B21859" t="s">
        <v>6091</v>
      </c>
    </row>
    <row r="21860" spans="1:2" x14ac:dyDescent="0.25">
      <c r="A21860" t="s">
        <v>38574</v>
      </c>
      <c r="B21860" t="s">
        <v>38575</v>
      </c>
    </row>
    <row r="21861" spans="1:2" x14ac:dyDescent="0.25">
      <c r="A21861" t="s">
        <v>38576</v>
      </c>
      <c r="B21861" t="s">
        <v>38577</v>
      </c>
    </row>
    <row r="21862" spans="1:2" x14ac:dyDescent="0.25">
      <c r="A21862" t="s">
        <v>38578</v>
      </c>
      <c r="B21862" t="s">
        <v>38579</v>
      </c>
    </row>
    <row r="21863" spans="1:2" x14ac:dyDescent="0.25">
      <c r="A21863" t="s">
        <v>38580</v>
      </c>
      <c r="B21863" t="s">
        <v>38581</v>
      </c>
    </row>
    <row r="21864" spans="1:2" x14ac:dyDescent="0.25">
      <c r="A21864" t="s">
        <v>38589</v>
      </c>
      <c r="B21864" t="s">
        <v>38590</v>
      </c>
    </row>
    <row r="21865" spans="1:2" x14ac:dyDescent="0.25">
      <c r="A21865" t="s">
        <v>38584</v>
      </c>
      <c r="B21865" t="s">
        <v>1953</v>
      </c>
    </row>
    <row r="21866" spans="1:2" x14ac:dyDescent="0.25">
      <c r="A21866" t="s">
        <v>38585</v>
      </c>
      <c r="B21866" t="s">
        <v>16110</v>
      </c>
    </row>
    <row r="21867" spans="1:2" x14ac:dyDescent="0.25">
      <c r="A21867" t="s">
        <v>38586</v>
      </c>
      <c r="B21867" t="s">
        <v>32409</v>
      </c>
    </row>
    <row r="21868" spans="1:2" x14ac:dyDescent="0.25">
      <c r="A21868" t="s">
        <v>38587</v>
      </c>
      <c r="B21868" t="s">
        <v>38588</v>
      </c>
    </row>
    <row r="21869" spans="1:2" x14ac:dyDescent="0.25">
      <c r="A21869" t="s">
        <v>38597</v>
      </c>
      <c r="B21869" t="s">
        <v>21207</v>
      </c>
    </row>
    <row r="21870" spans="1:2" x14ac:dyDescent="0.25">
      <c r="A21870" t="s">
        <v>38591</v>
      </c>
      <c r="B21870" t="s">
        <v>2020</v>
      </c>
    </row>
    <row r="21871" spans="1:2" x14ac:dyDescent="0.25">
      <c r="A21871" t="s">
        <v>38592</v>
      </c>
      <c r="B21871" t="s">
        <v>2020</v>
      </c>
    </row>
    <row r="21872" spans="1:2" x14ac:dyDescent="0.25">
      <c r="A21872" t="s">
        <v>38593</v>
      </c>
      <c r="B21872" t="s">
        <v>38594</v>
      </c>
    </row>
    <row r="21873" spans="1:2" x14ac:dyDescent="0.25">
      <c r="A21873" t="s">
        <v>38595</v>
      </c>
      <c r="B21873" t="s">
        <v>38596</v>
      </c>
    </row>
    <row r="21874" spans="1:2" x14ac:dyDescent="0.25">
      <c r="A21874" t="s">
        <v>38605</v>
      </c>
      <c r="B21874" t="s">
        <v>38606</v>
      </c>
    </row>
    <row r="21875" spans="1:2" x14ac:dyDescent="0.25">
      <c r="A21875" t="s">
        <v>38598</v>
      </c>
      <c r="B21875" t="s">
        <v>38599</v>
      </c>
    </row>
    <row r="21876" spans="1:2" x14ac:dyDescent="0.25">
      <c r="A21876" t="s">
        <v>38600</v>
      </c>
      <c r="B21876" t="s">
        <v>9980</v>
      </c>
    </row>
    <row r="21877" spans="1:2" x14ac:dyDescent="0.25">
      <c r="A21877" t="s">
        <v>38601</v>
      </c>
      <c r="B21877" t="s">
        <v>38602</v>
      </c>
    </row>
    <row r="21878" spans="1:2" x14ac:dyDescent="0.25">
      <c r="A21878" t="s">
        <v>38603</v>
      </c>
      <c r="B21878" t="s">
        <v>38604</v>
      </c>
    </row>
    <row r="21879" spans="1:2" x14ac:dyDescent="0.25">
      <c r="A21879" t="s">
        <v>38628</v>
      </c>
      <c r="B21879" t="s">
        <v>38629</v>
      </c>
    </row>
    <row r="21880" spans="1:2" x14ac:dyDescent="0.25">
      <c r="A21880" t="s">
        <v>38607</v>
      </c>
      <c r="B21880" t="s">
        <v>2210</v>
      </c>
    </row>
    <row r="21881" spans="1:2" x14ac:dyDescent="0.25">
      <c r="A21881" t="s">
        <v>38608</v>
      </c>
      <c r="B21881" t="s">
        <v>38609</v>
      </c>
    </row>
    <row r="21882" spans="1:2" x14ac:dyDescent="0.25">
      <c r="A21882" t="s">
        <v>38610</v>
      </c>
      <c r="B21882" t="s">
        <v>3187</v>
      </c>
    </row>
    <row r="21883" spans="1:2" x14ac:dyDescent="0.25">
      <c r="A21883" t="s">
        <v>38611</v>
      </c>
      <c r="B21883" t="s">
        <v>1844</v>
      </c>
    </row>
    <row r="21884" spans="1:2" x14ac:dyDescent="0.25">
      <c r="A21884" t="s">
        <v>38612</v>
      </c>
      <c r="B21884" t="s">
        <v>13550</v>
      </c>
    </row>
    <row r="21885" spans="1:2" x14ac:dyDescent="0.25">
      <c r="A21885" t="s">
        <v>38613</v>
      </c>
      <c r="B21885" t="s">
        <v>8293</v>
      </c>
    </row>
    <row r="21886" spans="1:2" x14ac:dyDescent="0.25">
      <c r="A21886" t="s">
        <v>38614</v>
      </c>
      <c r="B21886" t="s">
        <v>38615</v>
      </c>
    </row>
    <row r="21887" spans="1:2" x14ac:dyDescent="0.25">
      <c r="A21887" t="s">
        <v>38616</v>
      </c>
      <c r="B21887" t="s">
        <v>38617</v>
      </c>
    </row>
    <row r="21888" spans="1:2" x14ac:dyDescent="0.25">
      <c r="A21888" t="s">
        <v>38618</v>
      </c>
      <c r="B21888" t="s">
        <v>38619</v>
      </c>
    </row>
    <row r="21889" spans="1:2" x14ac:dyDescent="0.25">
      <c r="A21889" t="s">
        <v>38620</v>
      </c>
      <c r="B21889" t="s">
        <v>38621</v>
      </c>
    </row>
    <row r="21890" spans="1:2" x14ac:dyDescent="0.25">
      <c r="A21890" t="s">
        <v>38622</v>
      </c>
      <c r="B21890" t="s">
        <v>38623</v>
      </c>
    </row>
    <row r="21891" spans="1:2" x14ac:dyDescent="0.25">
      <c r="A21891" t="s">
        <v>38624</v>
      </c>
      <c r="B21891" t="s">
        <v>38625</v>
      </c>
    </row>
    <row r="21892" spans="1:2" x14ac:dyDescent="0.25">
      <c r="A21892" t="s">
        <v>38626</v>
      </c>
      <c r="B21892" t="s">
        <v>38627</v>
      </c>
    </row>
    <row r="21893" spans="1:2" x14ac:dyDescent="0.25">
      <c r="A21893" t="s">
        <v>38639</v>
      </c>
      <c r="B21893" t="s">
        <v>38640</v>
      </c>
    </row>
    <row r="21894" spans="1:2" x14ac:dyDescent="0.25">
      <c r="A21894" t="s">
        <v>38630</v>
      </c>
      <c r="B21894" t="s">
        <v>8989</v>
      </c>
    </row>
    <row r="21895" spans="1:2" x14ac:dyDescent="0.25">
      <c r="A21895" t="s">
        <v>38631</v>
      </c>
      <c r="B21895" t="s">
        <v>38632</v>
      </c>
    </row>
    <row r="21896" spans="1:2" x14ac:dyDescent="0.25">
      <c r="A21896" t="s">
        <v>38633</v>
      </c>
      <c r="B21896" t="s">
        <v>38634</v>
      </c>
    </row>
    <row r="21897" spans="1:2" x14ac:dyDescent="0.25">
      <c r="A21897" t="s">
        <v>38635</v>
      </c>
      <c r="B21897" t="s">
        <v>38636</v>
      </c>
    </row>
    <row r="21898" spans="1:2" x14ac:dyDescent="0.25">
      <c r="A21898" t="s">
        <v>38637</v>
      </c>
      <c r="B21898" t="s">
        <v>38638</v>
      </c>
    </row>
    <row r="21899" spans="1:2" x14ac:dyDescent="0.25">
      <c r="A21899" t="s">
        <v>38650</v>
      </c>
      <c r="B21899" t="s">
        <v>38651</v>
      </c>
    </row>
    <row r="21900" spans="1:2" x14ac:dyDescent="0.25">
      <c r="A21900" t="s">
        <v>38641</v>
      </c>
      <c r="B21900" t="s">
        <v>2441</v>
      </c>
    </row>
    <row r="21901" spans="1:2" x14ac:dyDescent="0.25">
      <c r="A21901" t="s">
        <v>38642</v>
      </c>
      <c r="B21901" t="s">
        <v>1663</v>
      </c>
    </row>
    <row r="21902" spans="1:2" x14ac:dyDescent="0.25">
      <c r="A21902" t="s">
        <v>38643</v>
      </c>
      <c r="B21902" t="s">
        <v>38644</v>
      </c>
    </row>
    <row r="21903" spans="1:2" x14ac:dyDescent="0.25">
      <c r="A21903" t="s">
        <v>38645</v>
      </c>
      <c r="B21903" t="s">
        <v>20603</v>
      </c>
    </row>
    <row r="21904" spans="1:2" x14ac:dyDescent="0.25">
      <c r="A21904" t="s">
        <v>38646</v>
      </c>
      <c r="B21904" t="s">
        <v>38647</v>
      </c>
    </row>
    <row r="21905" spans="1:2" x14ac:dyDescent="0.25">
      <c r="A21905" t="s">
        <v>38648</v>
      </c>
      <c r="B21905" t="s">
        <v>38649</v>
      </c>
    </row>
    <row r="21906" spans="1:2" x14ac:dyDescent="0.25">
      <c r="A21906" t="s">
        <v>38669</v>
      </c>
      <c r="B21906" t="s">
        <v>38670</v>
      </c>
    </row>
    <row r="21907" spans="1:2" x14ac:dyDescent="0.25">
      <c r="A21907" t="s">
        <v>38652</v>
      </c>
      <c r="B21907" t="s">
        <v>2863</v>
      </c>
    </row>
    <row r="21908" spans="1:2" x14ac:dyDescent="0.25">
      <c r="A21908" t="s">
        <v>38653</v>
      </c>
      <c r="B21908" t="s">
        <v>14325</v>
      </c>
    </row>
    <row r="21909" spans="1:2" x14ac:dyDescent="0.25">
      <c r="A21909" t="s">
        <v>38654</v>
      </c>
      <c r="B21909" t="s">
        <v>38655</v>
      </c>
    </row>
    <row r="21910" spans="1:2" x14ac:dyDescent="0.25">
      <c r="A21910" t="s">
        <v>38656</v>
      </c>
      <c r="B21910" t="s">
        <v>38657</v>
      </c>
    </row>
    <row r="21911" spans="1:2" x14ac:dyDescent="0.25">
      <c r="A21911" t="s">
        <v>38658</v>
      </c>
      <c r="B21911" t="s">
        <v>38659</v>
      </c>
    </row>
    <row r="21912" spans="1:2" x14ac:dyDescent="0.25">
      <c r="A21912" t="s">
        <v>38660</v>
      </c>
      <c r="B21912" t="s">
        <v>38661</v>
      </c>
    </row>
    <row r="21913" spans="1:2" x14ac:dyDescent="0.25">
      <c r="A21913" t="s">
        <v>38662</v>
      </c>
      <c r="B21913" t="s">
        <v>38663</v>
      </c>
    </row>
    <row r="21914" spans="1:2" x14ac:dyDescent="0.25">
      <c r="A21914" t="s">
        <v>38664</v>
      </c>
      <c r="B21914" t="s">
        <v>10452</v>
      </c>
    </row>
    <row r="21915" spans="1:2" x14ac:dyDescent="0.25">
      <c r="A21915" t="s">
        <v>38665</v>
      </c>
      <c r="B21915" t="s">
        <v>38666</v>
      </c>
    </row>
    <row r="21916" spans="1:2" x14ac:dyDescent="0.25">
      <c r="A21916" t="s">
        <v>38667</v>
      </c>
      <c r="B21916" t="s">
        <v>38668</v>
      </c>
    </row>
    <row r="21917" spans="1:2" x14ac:dyDescent="0.25">
      <c r="A21917" t="s">
        <v>38680</v>
      </c>
      <c r="B21917" t="s">
        <v>38681</v>
      </c>
    </row>
    <row r="21918" spans="1:2" x14ac:dyDescent="0.25">
      <c r="A21918" t="s">
        <v>38671</v>
      </c>
      <c r="B21918" t="s">
        <v>11338</v>
      </c>
    </row>
    <row r="21919" spans="1:2" x14ac:dyDescent="0.25">
      <c r="A21919" t="s">
        <v>38672</v>
      </c>
      <c r="B21919" t="s">
        <v>38673</v>
      </c>
    </row>
    <row r="21920" spans="1:2" x14ac:dyDescent="0.25">
      <c r="A21920" t="s">
        <v>38674</v>
      </c>
      <c r="B21920" t="s">
        <v>38675</v>
      </c>
    </row>
    <row r="21921" spans="1:2" x14ac:dyDescent="0.25">
      <c r="A21921" t="s">
        <v>38676</v>
      </c>
      <c r="B21921" t="s">
        <v>38677</v>
      </c>
    </row>
    <row r="21922" spans="1:2" x14ac:dyDescent="0.25">
      <c r="A21922" t="s">
        <v>38678</v>
      </c>
      <c r="B21922" t="s">
        <v>38679</v>
      </c>
    </row>
    <row r="21923" spans="1:2" x14ac:dyDescent="0.25">
      <c r="A21923" t="s">
        <v>38693</v>
      </c>
      <c r="B21923" t="s">
        <v>38694</v>
      </c>
    </row>
    <row r="21924" spans="1:2" x14ac:dyDescent="0.25">
      <c r="A21924" t="s">
        <v>38682</v>
      </c>
      <c r="B21924" t="s">
        <v>9098</v>
      </c>
    </row>
    <row r="21925" spans="1:2" x14ac:dyDescent="0.25">
      <c r="A21925" t="s">
        <v>38683</v>
      </c>
      <c r="B21925" t="s">
        <v>8805</v>
      </c>
    </row>
    <row r="21926" spans="1:2" x14ac:dyDescent="0.25">
      <c r="A21926" t="s">
        <v>38684</v>
      </c>
      <c r="B21926" t="s">
        <v>38685</v>
      </c>
    </row>
    <row r="21927" spans="1:2" x14ac:dyDescent="0.25">
      <c r="A21927" t="s">
        <v>38686</v>
      </c>
      <c r="B21927" t="s">
        <v>30236</v>
      </c>
    </row>
    <row r="21928" spans="1:2" x14ac:dyDescent="0.25">
      <c r="A21928" t="s">
        <v>38687</v>
      </c>
      <c r="B21928" t="s">
        <v>38688</v>
      </c>
    </row>
    <row r="21929" spans="1:2" x14ac:dyDescent="0.25">
      <c r="A21929" t="s">
        <v>38689</v>
      </c>
      <c r="B21929" t="s">
        <v>38690</v>
      </c>
    </row>
    <row r="21930" spans="1:2" x14ac:dyDescent="0.25">
      <c r="A21930" t="s">
        <v>38691</v>
      </c>
      <c r="B21930" t="s">
        <v>38692</v>
      </c>
    </row>
    <row r="21931" spans="1:2" x14ac:dyDescent="0.25">
      <c r="A21931" t="s">
        <v>38704</v>
      </c>
      <c r="B21931" t="s">
        <v>38705</v>
      </c>
    </row>
    <row r="21932" spans="1:2" x14ac:dyDescent="0.25">
      <c r="A21932" t="s">
        <v>38695</v>
      </c>
      <c r="B21932" t="s">
        <v>3163</v>
      </c>
    </row>
    <row r="21933" spans="1:2" x14ac:dyDescent="0.25">
      <c r="A21933" t="s">
        <v>38696</v>
      </c>
      <c r="B21933" t="s">
        <v>38697</v>
      </c>
    </row>
    <row r="21934" spans="1:2" x14ac:dyDescent="0.25">
      <c r="A21934" t="s">
        <v>38698</v>
      </c>
      <c r="B21934" t="s">
        <v>38699</v>
      </c>
    </row>
    <row r="21935" spans="1:2" x14ac:dyDescent="0.25">
      <c r="A21935" t="s">
        <v>38700</v>
      </c>
      <c r="B21935" t="s">
        <v>38701</v>
      </c>
    </row>
    <row r="21936" spans="1:2" x14ac:dyDescent="0.25">
      <c r="A21936" t="s">
        <v>38702</v>
      </c>
      <c r="B21936" t="s">
        <v>38703</v>
      </c>
    </row>
    <row r="21937" spans="1:2" x14ac:dyDescent="0.25">
      <c r="A21937" t="s">
        <v>38730</v>
      </c>
      <c r="B21937" t="s">
        <v>38731</v>
      </c>
    </row>
    <row r="21938" spans="1:2" x14ac:dyDescent="0.25">
      <c r="A21938" t="s">
        <v>38706</v>
      </c>
      <c r="B21938" t="s">
        <v>2736</v>
      </c>
    </row>
    <row r="21939" spans="1:2" x14ac:dyDescent="0.25">
      <c r="A21939" t="s">
        <v>38707</v>
      </c>
      <c r="B21939" t="s">
        <v>2280</v>
      </c>
    </row>
    <row r="21940" spans="1:2" x14ac:dyDescent="0.25">
      <c r="A21940" t="s">
        <v>38708</v>
      </c>
      <c r="B21940" t="s">
        <v>15266</v>
      </c>
    </row>
    <row r="21941" spans="1:2" x14ac:dyDescent="0.25">
      <c r="A21941" t="s">
        <v>38709</v>
      </c>
      <c r="B21941" t="s">
        <v>2878</v>
      </c>
    </row>
    <row r="21942" spans="1:2" x14ac:dyDescent="0.25">
      <c r="A21942" t="s">
        <v>38710</v>
      </c>
      <c r="B21942" t="s">
        <v>38711</v>
      </c>
    </row>
    <row r="21943" spans="1:2" x14ac:dyDescent="0.25">
      <c r="A21943" t="s">
        <v>38712</v>
      </c>
      <c r="B21943" t="s">
        <v>38713</v>
      </c>
    </row>
    <row r="21944" spans="1:2" x14ac:dyDescent="0.25">
      <c r="A21944" t="s">
        <v>38714</v>
      </c>
      <c r="B21944" t="s">
        <v>38715</v>
      </c>
    </row>
    <row r="21945" spans="1:2" x14ac:dyDescent="0.25">
      <c r="A21945" t="s">
        <v>38716</v>
      </c>
      <c r="B21945" t="s">
        <v>38717</v>
      </c>
    </row>
    <row r="21946" spans="1:2" x14ac:dyDescent="0.25">
      <c r="A21946" t="s">
        <v>38718</v>
      </c>
      <c r="B21946" t="s">
        <v>38719</v>
      </c>
    </row>
    <row r="21947" spans="1:2" x14ac:dyDescent="0.25">
      <c r="A21947" t="s">
        <v>38720</v>
      </c>
      <c r="B21947" t="s">
        <v>38721</v>
      </c>
    </row>
    <row r="21948" spans="1:2" x14ac:dyDescent="0.25">
      <c r="A21948" t="s">
        <v>38722</v>
      </c>
      <c r="B21948" t="s">
        <v>38723</v>
      </c>
    </row>
    <row r="21949" spans="1:2" x14ac:dyDescent="0.25">
      <c r="A21949" t="s">
        <v>38724</v>
      </c>
      <c r="B21949" t="s">
        <v>38725</v>
      </c>
    </row>
    <row r="21950" spans="1:2" x14ac:dyDescent="0.25">
      <c r="A21950" t="s">
        <v>38726</v>
      </c>
      <c r="B21950" t="s">
        <v>38727</v>
      </c>
    </row>
    <row r="21951" spans="1:2" x14ac:dyDescent="0.25">
      <c r="A21951" t="s">
        <v>38728</v>
      </c>
      <c r="B21951" t="s">
        <v>38729</v>
      </c>
    </row>
    <row r="21952" spans="1:2" x14ac:dyDescent="0.25">
      <c r="A21952" t="s">
        <v>38740</v>
      </c>
      <c r="B21952" t="s">
        <v>21607</v>
      </c>
    </row>
    <row r="21953" spans="1:2" x14ac:dyDescent="0.25">
      <c r="A21953" t="s">
        <v>38732</v>
      </c>
      <c r="B21953" t="s">
        <v>2010</v>
      </c>
    </row>
    <row r="21954" spans="1:2" x14ac:dyDescent="0.25">
      <c r="A21954" t="s">
        <v>38733</v>
      </c>
      <c r="B21954" t="s">
        <v>38734</v>
      </c>
    </row>
    <row r="21955" spans="1:2" x14ac:dyDescent="0.25">
      <c r="A21955" t="s">
        <v>38735</v>
      </c>
      <c r="B21955" t="s">
        <v>12698</v>
      </c>
    </row>
    <row r="21956" spans="1:2" x14ac:dyDescent="0.25">
      <c r="A21956" t="s">
        <v>38736</v>
      </c>
      <c r="B21956" t="s">
        <v>38737</v>
      </c>
    </row>
    <row r="21957" spans="1:2" x14ac:dyDescent="0.25">
      <c r="A21957" t="s">
        <v>38738</v>
      </c>
      <c r="B21957" t="s">
        <v>38739</v>
      </c>
    </row>
    <row r="21958" spans="1:2" x14ac:dyDescent="0.25">
      <c r="A21958" t="s">
        <v>38756</v>
      </c>
      <c r="B21958" t="s">
        <v>25907</v>
      </c>
    </row>
    <row r="21959" spans="1:2" x14ac:dyDescent="0.25">
      <c r="A21959" t="s">
        <v>38741</v>
      </c>
      <c r="B21959" t="s">
        <v>1746</v>
      </c>
    </row>
    <row r="21960" spans="1:2" x14ac:dyDescent="0.25">
      <c r="A21960" t="s">
        <v>38742</v>
      </c>
      <c r="B21960" t="s">
        <v>38743</v>
      </c>
    </row>
    <row r="21961" spans="1:2" x14ac:dyDescent="0.25">
      <c r="A21961" t="s">
        <v>38744</v>
      </c>
      <c r="B21961" t="s">
        <v>38745</v>
      </c>
    </row>
    <row r="21962" spans="1:2" x14ac:dyDescent="0.25">
      <c r="A21962" t="s">
        <v>38746</v>
      </c>
      <c r="B21962" t="s">
        <v>38747</v>
      </c>
    </row>
    <row r="21963" spans="1:2" x14ac:dyDescent="0.25">
      <c r="A21963" t="s">
        <v>38748</v>
      </c>
      <c r="B21963" t="s">
        <v>38749</v>
      </c>
    </row>
    <row r="21964" spans="1:2" x14ac:dyDescent="0.25">
      <c r="A21964" t="s">
        <v>38750</v>
      </c>
      <c r="B21964" t="s">
        <v>38751</v>
      </c>
    </row>
    <row r="21965" spans="1:2" x14ac:dyDescent="0.25">
      <c r="A21965" t="s">
        <v>38752</v>
      </c>
      <c r="B21965" t="s">
        <v>38753</v>
      </c>
    </row>
    <row r="21966" spans="1:2" x14ac:dyDescent="0.25">
      <c r="A21966" t="s">
        <v>38754</v>
      </c>
      <c r="B21966" t="s">
        <v>38755</v>
      </c>
    </row>
    <row r="21967" spans="1:2" x14ac:dyDescent="0.25">
      <c r="A21967" t="s">
        <v>38791</v>
      </c>
      <c r="B21967" t="s">
        <v>38792</v>
      </c>
    </row>
    <row r="21968" spans="1:2" x14ac:dyDescent="0.25">
      <c r="A21968" t="s">
        <v>38757</v>
      </c>
      <c r="B21968" t="s">
        <v>38758</v>
      </c>
    </row>
    <row r="21969" spans="1:2" x14ac:dyDescent="0.25">
      <c r="A21969" t="s">
        <v>38759</v>
      </c>
      <c r="B21969" t="s">
        <v>19256</v>
      </c>
    </row>
    <row r="21970" spans="1:2" x14ac:dyDescent="0.25">
      <c r="A21970" t="s">
        <v>38760</v>
      </c>
      <c r="B21970" t="s">
        <v>2875</v>
      </c>
    </row>
    <row r="21971" spans="1:2" x14ac:dyDescent="0.25">
      <c r="A21971" t="s">
        <v>38761</v>
      </c>
      <c r="B21971" t="s">
        <v>30477</v>
      </c>
    </row>
    <row r="21972" spans="1:2" x14ac:dyDescent="0.25">
      <c r="A21972" t="s">
        <v>38762</v>
      </c>
      <c r="B21972" t="s">
        <v>38763</v>
      </c>
    </row>
    <row r="21973" spans="1:2" x14ac:dyDescent="0.25">
      <c r="A21973" t="s">
        <v>38764</v>
      </c>
      <c r="B21973" t="s">
        <v>37236</v>
      </c>
    </row>
    <row r="21974" spans="1:2" x14ac:dyDescent="0.25">
      <c r="A21974" t="s">
        <v>38765</v>
      </c>
      <c r="B21974" t="s">
        <v>26651</v>
      </c>
    </row>
    <row r="21975" spans="1:2" x14ac:dyDescent="0.25">
      <c r="A21975" t="s">
        <v>38766</v>
      </c>
      <c r="B21975" t="s">
        <v>27215</v>
      </c>
    </row>
    <row r="21976" spans="1:2" x14ac:dyDescent="0.25">
      <c r="A21976" t="s">
        <v>38767</v>
      </c>
      <c r="B21976" t="s">
        <v>38768</v>
      </c>
    </row>
    <row r="21977" spans="1:2" x14ac:dyDescent="0.25">
      <c r="A21977" t="s">
        <v>38769</v>
      </c>
      <c r="B21977" t="s">
        <v>38770</v>
      </c>
    </row>
    <row r="21978" spans="1:2" x14ac:dyDescent="0.25">
      <c r="A21978" t="s">
        <v>38771</v>
      </c>
      <c r="B21978" t="s">
        <v>13719</v>
      </c>
    </row>
    <row r="21979" spans="1:2" x14ac:dyDescent="0.25">
      <c r="A21979" t="s">
        <v>38772</v>
      </c>
      <c r="B21979" t="s">
        <v>38773</v>
      </c>
    </row>
    <row r="21980" spans="1:2" x14ac:dyDescent="0.25">
      <c r="A21980" t="s">
        <v>38774</v>
      </c>
      <c r="B21980" t="s">
        <v>6216</v>
      </c>
    </row>
    <row r="21981" spans="1:2" x14ac:dyDescent="0.25">
      <c r="A21981" t="s">
        <v>38775</v>
      </c>
      <c r="B21981" t="s">
        <v>13474</v>
      </c>
    </row>
    <row r="21982" spans="1:2" x14ac:dyDescent="0.25">
      <c r="A21982" t="s">
        <v>38776</v>
      </c>
      <c r="B21982" t="s">
        <v>38777</v>
      </c>
    </row>
    <row r="21983" spans="1:2" x14ac:dyDescent="0.25">
      <c r="A21983" t="s">
        <v>38778</v>
      </c>
      <c r="B21983" t="s">
        <v>38779</v>
      </c>
    </row>
    <row r="21984" spans="1:2" x14ac:dyDescent="0.25">
      <c r="A21984" t="s">
        <v>38780</v>
      </c>
      <c r="B21984" t="s">
        <v>38781</v>
      </c>
    </row>
    <row r="21985" spans="1:2" x14ac:dyDescent="0.25">
      <c r="A21985" t="s">
        <v>38782</v>
      </c>
      <c r="B21985" t="s">
        <v>38783</v>
      </c>
    </row>
    <row r="21986" spans="1:2" x14ac:dyDescent="0.25">
      <c r="A21986" t="s">
        <v>38784</v>
      </c>
      <c r="B21986" t="s">
        <v>38785</v>
      </c>
    </row>
    <row r="21987" spans="1:2" x14ac:dyDescent="0.25">
      <c r="A21987" t="s">
        <v>38786</v>
      </c>
      <c r="B21987" t="s">
        <v>1746</v>
      </c>
    </row>
    <row r="21988" spans="1:2" x14ac:dyDescent="0.25">
      <c r="A21988" t="s">
        <v>38787</v>
      </c>
      <c r="B21988" t="s">
        <v>38788</v>
      </c>
    </row>
    <row r="21989" spans="1:2" x14ac:dyDescent="0.25">
      <c r="A21989" t="s">
        <v>38789</v>
      </c>
      <c r="B21989" t="s">
        <v>38790</v>
      </c>
    </row>
    <row r="21990" spans="1:2" x14ac:dyDescent="0.25">
      <c r="A21990" t="s">
        <v>38799</v>
      </c>
      <c r="B21990" t="s">
        <v>25912</v>
      </c>
    </row>
    <row r="21991" spans="1:2" x14ac:dyDescent="0.25">
      <c r="A21991" t="s">
        <v>38793</v>
      </c>
      <c r="B21991" t="s">
        <v>10440</v>
      </c>
    </row>
    <row r="21992" spans="1:2" x14ac:dyDescent="0.25">
      <c r="A21992" t="s">
        <v>38794</v>
      </c>
      <c r="B21992" t="s">
        <v>2425</v>
      </c>
    </row>
    <row r="21993" spans="1:2" x14ac:dyDescent="0.25">
      <c r="A21993" t="s">
        <v>38795</v>
      </c>
      <c r="B21993" t="s">
        <v>38796</v>
      </c>
    </row>
    <row r="21994" spans="1:2" x14ac:dyDescent="0.25">
      <c r="A21994" t="s">
        <v>38797</v>
      </c>
      <c r="B21994" t="s">
        <v>38798</v>
      </c>
    </row>
    <row r="21995" spans="1:2" x14ac:dyDescent="0.25">
      <c r="A21995" t="s">
        <v>38806</v>
      </c>
      <c r="B21995" t="s">
        <v>21661</v>
      </c>
    </row>
    <row r="21996" spans="1:2" x14ac:dyDescent="0.25">
      <c r="A21996" t="s">
        <v>38800</v>
      </c>
      <c r="B21996" t="s">
        <v>2587</v>
      </c>
    </row>
    <row r="21997" spans="1:2" x14ac:dyDescent="0.25">
      <c r="A21997" t="s">
        <v>38801</v>
      </c>
      <c r="B21997" t="s">
        <v>33291</v>
      </c>
    </row>
    <row r="21998" spans="1:2" x14ac:dyDescent="0.25">
      <c r="A21998" t="s">
        <v>38802</v>
      </c>
      <c r="B21998" t="s">
        <v>38803</v>
      </c>
    </row>
    <row r="21999" spans="1:2" x14ac:dyDescent="0.25">
      <c r="A21999" t="s">
        <v>38804</v>
      </c>
      <c r="B21999" t="s">
        <v>38805</v>
      </c>
    </row>
    <row r="22000" spans="1:2" x14ac:dyDescent="0.25">
      <c r="A22000" t="s">
        <v>38823</v>
      </c>
      <c r="B22000" t="s">
        <v>38824</v>
      </c>
    </row>
    <row r="22001" spans="1:2" x14ac:dyDescent="0.25">
      <c r="A22001" t="s">
        <v>38807</v>
      </c>
      <c r="B22001" t="s">
        <v>2977</v>
      </c>
    </row>
    <row r="22002" spans="1:2" x14ac:dyDescent="0.25">
      <c r="A22002" t="s">
        <v>38808</v>
      </c>
      <c r="B22002" t="s">
        <v>2977</v>
      </c>
    </row>
    <row r="22003" spans="1:2" x14ac:dyDescent="0.25">
      <c r="A22003" t="s">
        <v>38809</v>
      </c>
      <c r="B22003" t="s">
        <v>38810</v>
      </c>
    </row>
    <row r="22004" spans="1:2" x14ac:dyDescent="0.25">
      <c r="A22004" t="s">
        <v>38811</v>
      </c>
      <c r="B22004" t="s">
        <v>38812</v>
      </c>
    </row>
    <row r="22005" spans="1:2" x14ac:dyDescent="0.25">
      <c r="A22005" t="s">
        <v>38813</v>
      </c>
      <c r="B22005" t="s">
        <v>38814</v>
      </c>
    </row>
    <row r="22006" spans="1:2" x14ac:dyDescent="0.25">
      <c r="A22006" t="s">
        <v>38815</v>
      </c>
      <c r="B22006" t="s">
        <v>38816</v>
      </c>
    </row>
    <row r="22007" spans="1:2" x14ac:dyDescent="0.25">
      <c r="A22007" t="s">
        <v>38817</v>
      </c>
      <c r="B22007" t="s">
        <v>38818</v>
      </c>
    </row>
    <row r="22008" spans="1:2" x14ac:dyDescent="0.25">
      <c r="A22008" t="s">
        <v>38819</v>
      </c>
      <c r="B22008" t="s">
        <v>38820</v>
      </c>
    </row>
    <row r="22009" spans="1:2" x14ac:dyDescent="0.25">
      <c r="A22009" t="s">
        <v>38821</v>
      </c>
      <c r="B22009" t="s">
        <v>38822</v>
      </c>
    </row>
    <row r="22010" spans="1:2" x14ac:dyDescent="0.25">
      <c r="A22010" t="s">
        <v>38848</v>
      </c>
      <c r="B22010" t="s">
        <v>21672</v>
      </c>
    </row>
    <row r="22011" spans="1:2" x14ac:dyDescent="0.25">
      <c r="A22011" t="s">
        <v>38825</v>
      </c>
      <c r="B22011" t="s">
        <v>21663</v>
      </c>
    </row>
    <row r="22012" spans="1:2" x14ac:dyDescent="0.25">
      <c r="A22012" t="s">
        <v>38826</v>
      </c>
      <c r="B22012" t="s">
        <v>38827</v>
      </c>
    </row>
    <row r="22013" spans="1:2" x14ac:dyDescent="0.25">
      <c r="A22013" t="s">
        <v>38828</v>
      </c>
      <c r="B22013" t="s">
        <v>38829</v>
      </c>
    </row>
    <row r="22014" spans="1:2" x14ac:dyDescent="0.25">
      <c r="A22014" t="s">
        <v>38830</v>
      </c>
      <c r="B22014" t="s">
        <v>38831</v>
      </c>
    </row>
    <row r="22015" spans="1:2" x14ac:dyDescent="0.25">
      <c r="A22015" t="s">
        <v>38832</v>
      </c>
      <c r="B22015" t="s">
        <v>38833</v>
      </c>
    </row>
    <row r="22016" spans="1:2" x14ac:dyDescent="0.25">
      <c r="A22016" t="s">
        <v>38834</v>
      </c>
      <c r="B22016" t="s">
        <v>12558</v>
      </c>
    </row>
    <row r="22017" spans="1:2" x14ac:dyDescent="0.25">
      <c r="A22017" t="s">
        <v>38835</v>
      </c>
      <c r="B22017" t="s">
        <v>38836</v>
      </c>
    </row>
    <row r="22018" spans="1:2" x14ac:dyDescent="0.25">
      <c r="A22018" t="s">
        <v>38837</v>
      </c>
      <c r="B22018" t="s">
        <v>38838</v>
      </c>
    </row>
    <row r="22019" spans="1:2" x14ac:dyDescent="0.25">
      <c r="A22019" t="s">
        <v>38839</v>
      </c>
      <c r="B22019" t="s">
        <v>18580</v>
      </c>
    </row>
    <row r="22020" spans="1:2" x14ac:dyDescent="0.25">
      <c r="A22020" t="s">
        <v>38840</v>
      </c>
      <c r="B22020" t="s">
        <v>38841</v>
      </c>
    </row>
    <row r="22021" spans="1:2" x14ac:dyDescent="0.25">
      <c r="A22021" t="s">
        <v>38842</v>
      </c>
      <c r="B22021" t="s">
        <v>38843</v>
      </c>
    </row>
    <row r="22022" spans="1:2" x14ac:dyDescent="0.25">
      <c r="A22022" t="s">
        <v>38844</v>
      </c>
      <c r="B22022" t="s">
        <v>38845</v>
      </c>
    </row>
    <row r="22023" spans="1:2" x14ac:dyDescent="0.25">
      <c r="A22023" t="s">
        <v>38846</v>
      </c>
      <c r="B22023" t="s">
        <v>38847</v>
      </c>
    </row>
    <row r="22024" spans="1:2" x14ac:dyDescent="0.25">
      <c r="A22024" t="s">
        <v>38872</v>
      </c>
      <c r="B22024" t="s">
        <v>38873</v>
      </c>
    </row>
    <row r="22025" spans="1:2" x14ac:dyDescent="0.25">
      <c r="A22025" t="s">
        <v>38849</v>
      </c>
      <c r="B22025" t="s">
        <v>2413</v>
      </c>
    </row>
    <row r="22026" spans="1:2" x14ac:dyDescent="0.25">
      <c r="A22026" t="s">
        <v>38850</v>
      </c>
      <c r="B22026" t="s">
        <v>18415</v>
      </c>
    </row>
    <row r="22027" spans="1:2" x14ac:dyDescent="0.25">
      <c r="A22027" t="s">
        <v>38851</v>
      </c>
      <c r="B22027" t="s">
        <v>38852</v>
      </c>
    </row>
    <row r="22028" spans="1:2" x14ac:dyDescent="0.25">
      <c r="A22028" t="s">
        <v>38853</v>
      </c>
      <c r="B22028" t="s">
        <v>38854</v>
      </c>
    </row>
    <row r="22029" spans="1:2" x14ac:dyDescent="0.25">
      <c r="A22029" t="s">
        <v>38855</v>
      </c>
      <c r="B22029" t="s">
        <v>38856</v>
      </c>
    </row>
    <row r="22030" spans="1:2" x14ac:dyDescent="0.25">
      <c r="A22030" t="s">
        <v>38857</v>
      </c>
      <c r="B22030" t="s">
        <v>11187</v>
      </c>
    </row>
    <row r="22031" spans="1:2" x14ac:dyDescent="0.25">
      <c r="A22031" t="s">
        <v>38858</v>
      </c>
      <c r="B22031" t="s">
        <v>3195</v>
      </c>
    </row>
    <row r="22032" spans="1:2" x14ac:dyDescent="0.25">
      <c r="A22032" t="s">
        <v>38859</v>
      </c>
      <c r="B22032" t="s">
        <v>38860</v>
      </c>
    </row>
    <row r="22033" spans="1:2" x14ac:dyDescent="0.25">
      <c r="A22033" t="s">
        <v>38861</v>
      </c>
      <c r="B22033" t="s">
        <v>14049</v>
      </c>
    </row>
    <row r="22034" spans="1:2" x14ac:dyDescent="0.25">
      <c r="A22034" t="s">
        <v>38862</v>
      </c>
      <c r="B22034" t="s">
        <v>32908</v>
      </c>
    </row>
    <row r="22035" spans="1:2" x14ac:dyDescent="0.25">
      <c r="A22035" t="s">
        <v>38863</v>
      </c>
      <c r="B22035" t="s">
        <v>38864</v>
      </c>
    </row>
    <row r="22036" spans="1:2" x14ac:dyDescent="0.25">
      <c r="A22036" t="s">
        <v>38865</v>
      </c>
      <c r="B22036" t="s">
        <v>38866</v>
      </c>
    </row>
    <row r="22037" spans="1:2" x14ac:dyDescent="0.25">
      <c r="A22037" t="s">
        <v>38867</v>
      </c>
      <c r="B22037" t="s">
        <v>38868</v>
      </c>
    </row>
    <row r="22038" spans="1:2" x14ac:dyDescent="0.25">
      <c r="A22038" t="s">
        <v>38869</v>
      </c>
      <c r="B22038" t="s">
        <v>38870</v>
      </c>
    </row>
    <row r="22039" spans="1:2" x14ac:dyDescent="0.25">
      <c r="A22039" t="s">
        <v>38871</v>
      </c>
      <c r="B22039" t="s">
        <v>2362</v>
      </c>
    </row>
    <row r="22040" spans="1:2" x14ac:dyDescent="0.25">
      <c r="A22040" t="s">
        <v>38890</v>
      </c>
      <c r="B22040" t="s">
        <v>38891</v>
      </c>
    </row>
    <row r="22041" spans="1:2" x14ac:dyDescent="0.25">
      <c r="A22041" t="s">
        <v>38874</v>
      </c>
      <c r="B22041" t="s">
        <v>2431</v>
      </c>
    </row>
    <row r="22042" spans="1:2" x14ac:dyDescent="0.25">
      <c r="A22042" t="s">
        <v>38875</v>
      </c>
      <c r="B22042" t="s">
        <v>38876</v>
      </c>
    </row>
    <row r="22043" spans="1:2" x14ac:dyDescent="0.25">
      <c r="A22043" t="s">
        <v>38877</v>
      </c>
      <c r="B22043" t="s">
        <v>14826</v>
      </c>
    </row>
    <row r="22044" spans="1:2" x14ac:dyDescent="0.25">
      <c r="A22044" t="s">
        <v>38878</v>
      </c>
      <c r="B22044" t="s">
        <v>38879</v>
      </c>
    </row>
    <row r="22045" spans="1:2" x14ac:dyDescent="0.25">
      <c r="A22045" t="s">
        <v>38880</v>
      </c>
      <c r="B22045" t="s">
        <v>38881</v>
      </c>
    </row>
    <row r="22046" spans="1:2" x14ac:dyDescent="0.25">
      <c r="A22046" t="s">
        <v>38882</v>
      </c>
      <c r="B22046" t="s">
        <v>38883</v>
      </c>
    </row>
    <row r="22047" spans="1:2" x14ac:dyDescent="0.25">
      <c r="A22047" t="s">
        <v>38884</v>
      </c>
      <c r="B22047" t="s">
        <v>38885</v>
      </c>
    </row>
    <row r="22048" spans="1:2" x14ac:dyDescent="0.25">
      <c r="A22048" t="s">
        <v>38886</v>
      </c>
      <c r="B22048" t="s">
        <v>38887</v>
      </c>
    </row>
    <row r="22049" spans="1:2" x14ac:dyDescent="0.25">
      <c r="A22049" t="s">
        <v>38888</v>
      </c>
      <c r="B22049" t="s">
        <v>38889</v>
      </c>
    </row>
    <row r="22050" spans="1:2" x14ac:dyDescent="0.25">
      <c r="A22050" t="s">
        <v>38903</v>
      </c>
      <c r="B22050" t="s">
        <v>38904</v>
      </c>
    </row>
    <row r="22051" spans="1:2" x14ac:dyDescent="0.25">
      <c r="A22051" t="s">
        <v>38892</v>
      </c>
      <c r="B22051" t="s">
        <v>11754</v>
      </c>
    </row>
    <row r="22052" spans="1:2" x14ac:dyDescent="0.25">
      <c r="A22052" t="s">
        <v>38893</v>
      </c>
      <c r="B22052" t="s">
        <v>23799</v>
      </c>
    </row>
    <row r="22053" spans="1:2" x14ac:dyDescent="0.25">
      <c r="A22053" t="s">
        <v>38894</v>
      </c>
      <c r="B22053" t="s">
        <v>5869</v>
      </c>
    </row>
    <row r="22054" spans="1:2" x14ac:dyDescent="0.25">
      <c r="A22054" t="s">
        <v>38895</v>
      </c>
      <c r="B22054" t="s">
        <v>11754</v>
      </c>
    </row>
    <row r="22055" spans="1:2" x14ac:dyDescent="0.25">
      <c r="A22055" t="s">
        <v>38896</v>
      </c>
      <c r="B22055" t="s">
        <v>11239</v>
      </c>
    </row>
    <row r="22056" spans="1:2" x14ac:dyDescent="0.25">
      <c r="A22056" t="s">
        <v>38897</v>
      </c>
      <c r="B22056" t="s">
        <v>12386</v>
      </c>
    </row>
    <row r="22057" spans="1:2" x14ac:dyDescent="0.25">
      <c r="A22057" t="s">
        <v>38898</v>
      </c>
      <c r="B22057" t="s">
        <v>7328</v>
      </c>
    </row>
    <row r="22058" spans="1:2" x14ac:dyDescent="0.25">
      <c r="A22058" t="s">
        <v>38899</v>
      </c>
      <c r="B22058" t="s">
        <v>38900</v>
      </c>
    </row>
    <row r="22059" spans="1:2" x14ac:dyDescent="0.25">
      <c r="A22059" t="s">
        <v>38901</v>
      </c>
      <c r="B22059" t="s">
        <v>38902</v>
      </c>
    </row>
    <row r="22060" spans="1:2" x14ac:dyDescent="0.25">
      <c r="A22060" t="s">
        <v>38923</v>
      </c>
      <c r="B22060" t="s">
        <v>38924</v>
      </c>
    </row>
    <row r="22061" spans="1:2" x14ac:dyDescent="0.25">
      <c r="A22061" t="s">
        <v>38905</v>
      </c>
      <c r="B22061" t="s">
        <v>11773</v>
      </c>
    </row>
    <row r="22062" spans="1:2" x14ac:dyDescent="0.25">
      <c r="A22062" t="s">
        <v>38906</v>
      </c>
      <c r="B22062" t="s">
        <v>2348</v>
      </c>
    </row>
    <row r="22063" spans="1:2" x14ac:dyDescent="0.25">
      <c r="A22063" t="s">
        <v>38907</v>
      </c>
      <c r="B22063" t="s">
        <v>36974</v>
      </c>
    </row>
    <row r="22064" spans="1:2" x14ac:dyDescent="0.25">
      <c r="A22064" t="s">
        <v>38908</v>
      </c>
      <c r="B22064" t="s">
        <v>10197</v>
      </c>
    </row>
    <row r="22065" spans="1:2" x14ac:dyDescent="0.25">
      <c r="A22065" t="s">
        <v>38909</v>
      </c>
      <c r="B22065" t="s">
        <v>38910</v>
      </c>
    </row>
    <row r="22066" spans="1:2" x14ac:dyDescent="0.25">
      <c r="A22066" t="s">
        <v>38911</v>
      </c>
      <c r="B22066" t="s">
        <v>38912</v>
      </c>
    </row>
    <row r="22067" spans="1:2" x14ac:dyDescent="0.25">
      <c r="A22067" t="s">
        <v>38913</v>
      </c>
      <c r="B22067" t="s">
        <v>38914</v>
      </c>
    </row>
    <row r="22068" spans="1:2" x14ac:dyDescent="0.25">
      <c r="A22068" t="s">
        <v>38915</v>
      </c>
      <c r="B22068" t="s">
        <v>38916</v>
      </c>
    </row>
    <row r="22069" spans="1:2" x14ac:dyDescent="0.25">
      <c r="A22069" t="s">
        <v>38917</v>
      </c>
      <c r="B22069" t="s">
        <v>38918</v>
      </c>
    </row>
    <row r="22070" spans="1:2" x14ac:dyDescent="0.25">
      <c r="A22070" t="s">
        <v>38919</v>
      </c>
      <c r="B22070" t="s">
        <v>38920</v>
      </c>
    </row>
    <row r="22071" spans="1:2" x14ac:dyDescent="0.25">
      <c r="A22071" t="s">
        <v>38921</v>
      </c>
      <c r="B22071" t="s">
        <v>38922</v>
      </c>
    </row>
    <row r="22072" spans="1:2" x14ac:dyDescent="0.25">
      <c r="A22072" t="s">
        <v>38939</v>
      </c>
      <c r="B22072" t="s">
        <v>38940</v>
      </c>
    </row>
    <row r="22073" spans="1:2" x14ac:dyDescent="0.25">
      <c r="A22073" t="s">
        <v>38925</v>
      </c>
      <c r="B22073" t="s">
        <v>5564</v>
      </c>
    </row>
    <row r="22074" spans="1:2" x14ac:dyDescent="0.25">
      <c r="A22074" t="s">
        <v>38926</v>
      </c>
      <c r="B22074" t="s">
        <v>38927</v>
      </c>
    </row>
    <row r="22075" spans="1:2" x14ac:dyDescent="0.25">
      <c r="A22075" t="s">
        <v>38928</v>
      </c>
      <c r="B22075" t="s">
        <v>1959</v>
      </c>
    </row>
    <row r="22076" spans="1:2" x14ac:dyDescent="0.25">
      <c r="A22076" t="s">
        <v>38929</v>
      </c>
      <c r="B22076" t="s">
        <v>38930</v>
      </c>
    </row>
    <row r="22077" spans="1:2" x14ac:dyDescent="0.25">
      <c r="A22077" t="s">
        <v>38931</v>
      </c>
      <c r="B22077" t="s">
        <v>38932</v>
      </c>
    </row>
    <row r="22078" spans="1:2" x14ac:dyDescent="0.25">
      <c r="A22078" t="s">
        <v>38933</v>
      </c>
      <c r="B22078" t="s">
        <v>38934</v>
      </c>
    </row>
    <row r="22079" spans="1:2" x14ac:dyDescent="0.25">
      <c r="A22079" t="s">
        <v>38935</v>
      </c>
      <c r="B22079" t="s">
        <v>38936</v>
      </c>
    </row>
    <row r="22080" spans="1:2" x14ac:dyDescent="0.25">
      <c r="A22080" t="s">
        <v>38937</v>
      </c>
      <c r="B22080" t="s">
        <v>38938</v>
      </c>
    </row>
    <row r="22081" spans="1:2" x14ac:dyDescent="0.25">
      <c r="A22081" t="s">
        <v>38954</v>
      </c>
      <c r="B22081" t="s">
        <v>38955</v>
      </c>
    </row>
    <row r="22082" spans="1:2" x14ac:dyDescent="0.25">
      <c r="A22082" t="s">
        <v>38941</v>
      </c>
      <c r="B22082" t="s">
        <v>38942</v>
      </c>
    </row>
    <row r="22083" spans="1:2" x14ac:dyDescent="0.25">
      <c r="A22083" t="s">
        <v>38943</v>
      </c>
      <c r="B22083" t="s">
        <v>3327</v>
      </c>
    </row>
    <row r="22084" spans="1:2" x14ac:dyDescent="0.25">
      <c r="A22084" t="s">
        <v>38944</v>
      </c>
      <c r="B22084" t="s">
        <v>12297</v>
      </c>
    </row>
    <row r="22085" spans="1:2" x14ac:dyDescent="0.25">
      <c r="A22085" t="s">
        <v>38945</v>
      </c>
      <c r="B22085" t="s">
        <v>36178</v>
      </c>
    </row>
    <row r="22086" spans="1:2" x14ac:dyDescent="0.25">
      <c r="A22086" t="s">
        <v>38946</v>
      </c>
      <c r="B22086" t="s">
        <v>38947</v>
      </c>
    </row>
    <row r="22087" spans="1:2" x14ac:dyDescent="0.25">
      <c r="A22087" t="s">
        <v>38948</v>
      </c>
      <c r="B22087" t="s">
        <v>38949</v>
      </c>
    </row>
    <row r="22088" spans="1:2" x14ac:dyDescent="0.25">
      <c r="A22088" t="s">
        <v>38950</v>
      </c>
      <c r="B22088" t="s">
        <v>38951</v>
      </c>
    </row>
    <row r="22089" spans="1:2" x14ac:dyDescent="0.25">
      <c r="A22089" t="s">
        <v>38952</v>
      </c>
      <c r="B22089" t="s">
        <v>38953</v>
      </c>
    </row>
    <row r="22090" spans="1:2" x14ac:dyDescent="0.25">
      <c r="A22090" t="s">
        <v>38972</v>
      </c>
      <c r="B22090" t="s">
        <v>38973</v>
      </c>
    </row>
    <row r="22091" spans="1:2" x14ac:dyDescent="0.25">
      <c r="A22091" t="s">
        <v>38956</v>
      </c>
      <c r="B22091" t="s">
        <v>38957</v>
      </c>
    </row>
    <row r="22092" spans="1:2" x14ac:dyDescent="0.25">
      <c r="A22092" t="s">
        <v>38958</v>
      </c>
      <c r="B22092" t="s">
        <v>13817</v>
      </c>
    </row>
    <row r="22093" spans="1:2" x14ac:dyDescent="0.25">
      <c r="A22093" t="s">
        <v>38959</v>
      </c>
      <c r="B22093" t="s">
        <v>2967</v>
      </c>
    </row>
    <row r="22094" spans="1:2" x14ac:dyDescent="0.25">
      <c r="A22094" t="s">
        <v>38960</v>
      </c>
      <c r="B22094" t="s">
        <v>38961</v>
      </c>
    </row>
    <row r="22095" spans="1:2" x14ac:dyDescent="0.25">
      <c r="A22095" t="s">
        <v>38962</v>
      </c>
      <c r="B22095" t="s">
        <v>10114</v>
      </c>
    </row>
    <row r="22096" spans="1:2" x14ac:dyDescent="0.25">
      <c r="A22096" t="s">
        <v>38963</v>
      </c>
      <c r="B22096" t="s">
        <v>38964</v>
      </c>
    </row>
    <row r="22097" spans="1:2" x14ac:dyDescent="0.25">
      <c r="A22097" t="s">
        <v>38965</v>
      </c>
      <c r="B22097" t="s">
        <v>38966</v>
      </c>
    </row>
    <row r="22098" spans="1:2" x14ac:dyDescent="0.25">
      <c r="A22098" t="s">
        <v>38967</v>
      </c>
      <c r="B22098" t="s">
        <v>11897</v>
      </c>
    </row>
    <row r="22099" spans="1:2" x14ac:dyDescent="0.25">
      <c r="A22099" t="s">
        <v>38968</v>
      </c>
      <c r="B22099" t="s">
        <v>38969</v>
      </c>
    </row>
    <row r="22100" spans="1:2" x14ac:dyDescent="0.25">
      <c r="A22100" t="s">
        <v>38970</v>
      </c>
      <c r="B22100" t="s">
        <v>38971</v>
      </c>
    </row>
    <row r="22101" spans="1:2" x14ac:dyDescent="0.25">
      <c r="A22101" t="s">
        <v>38984</v>
      </c>
      <c r="B22101" t="s">
        <v>25925</v>
      </c>
    </row>
    <row r="22102" spans="1:2" x14ac:dyDescent="0.25">
      <c r="A22102" t="s">
        <v>38974</v>
      </c>
      <c r="B22102" t="s">
        <v>2447</v>
      </c>
    </row>
    <row r="22103" spans="1:2" x14ac:dyDescent="0.25">
      <c r="A22103" t="s">
        <v>38975</v>
      </c>
      <c r="B22103" t="s">
        <v>38976</v>
      </c>
    </row>
    <row r="22104" spans="1:2" x14ac:dyDescent="0.25">
      <c r="A22104" t="s">
        <v>38977</v>
      </c>
      <c r="B22104" t="s">
        <v>3175</v>
      </c>
    </row>
    <row r="22105" spans="1:2" x14ac:dyDescent="0.25">
      <c r="A22105" t="s">
        <v>38978</v>
      </c>
      <c r="B22105" t="s">
        <v>38979</v>
      </c>
    </row>
    <row r="22106" spans="1:2" x14ac:dyDescent="0.25">
      <c r="A22106" t="s">
        <v>38980</v>
      </c>
      <c r="B22106" t="s">
        <v>38981</v>
      </c>
    </row>
    <row r="22107" spans="1:2" x14ac:dyDescent="0.25">
      <c r="A22107" t="s">
        <v>38982</v>
      </c>
      <c r="B22107" t="s">
        <v>38983</v>
      </c>
    </row>
    <row r="22108" spans="1:2" x14ac:dyDescent="0.25">
      <c r="A22108" t="s">
        <v>38991</v>
      </c>
      <c r="B22108" t="s">
        <v>38992</v>
      </c>
    </row>
    <row r="22109" spans="1:2" x14ac:dyDescent="0.25">
      <c r="A22109" t="s">
        <v>38985</v>
      </c>
      <c r="B22109" t="s">
        <v>2457</v>
      </c>
    </row>
    <row r="22110" spans="1:2" x14ac:dyDescent="0.25">
      <c r="A22110" t="s">
        <v>38986</v>
      </c>
      <c r="B22110" t="s">
        <v>38987</v>
      </c>
    </row>
    <row r="22111" spans="1:2" x14ac:dyDescent="0.25">
      <c r="A22111" t="s">
        <v>38988</v>
      </c>
      <c r="B22111" t="s">
        <v>17955</v>
      </c>
    </row>
    <row r="22112" spans="1:2" x14ac:dyDescent="0.25">
      <c r="A22112" t="s">
        <v>38989</v>
      </c>
      <c r="B22112" t="s">
        <v>38990</v>
      </c>
    </row>
    <row r="22113" spans="1:2" x14ac:dyDescent="0.25">
      <c r="A22113" t="s">
        <v>39002</v>
      </c>
      <c r="B22113" t="s">
        <v>39003</v>
      </c>
    </row>
    <row r="22114" spans="1:2" x14ac:dyDescent="0.25">
      <c r="A22114" t="s">
        <v>38993</v>
      </c>
      <c r="B22114" t="s">
        <v>14466</v>
      </c>
    </row>
    <row r="22115" spans="1:2" x14ac:dyDescent="0.25">
      <c r="A22115" t="s">
        <v>38994</v>
      </c>
      <c r="B22115" t="s">
        <v>15031</v>
      </c>
    </row>
    <row r="22116" spans="1:2" x14ac:dyDescent="0.25">
      <c r="A22116" t="s">
        <v>38995</v>
      </c>
      <c r="B22116" t="s">
        <v>19756</v>
      </c>
    </row>
    <row r="22117" spans="1:2" x14ac:dyDescent="0.25">
      <c r="A22117" t="s">
        <v>38996</v>
      </c>
      <c r="B22117" t="s">
        <v>38997</v>
      </c>
    </row>
    <row r="22118" spans="1:2" x14ac:dyDescent="0.25">
      <c r="A22118" t="s">
        <v>38998</v>
      </c>
      <c r="B22118" t="s">
        <v>38999</v>
      </c>
    </row>
    <row r="22119" spans="1:2" x14ac:dyDescent="0.25">
      <c r="A22119" t="s">
        <v>39000</v>
      </c>
      <c r="B22119" t="s">
        <v>39001</v>
      </c>
    </row>
    <row r="22120" spans="1:2" x14ac:dyDescent="0.25">
      <c r="A22120" t="s">
        <v>39022</v>
      </c>
      <c r="B22120" t="s">
        <v>39023</v>
      </c>
    </row>
    <row r="22121" spans="1:2" x14ac:dyDescent="0.25">
      <c r="A22121" t="s">
        <v>39004</v>
      </c>
      <c r="B22121" t="s">
        <v>12653</v>
      </c>
    </row>
    <row r="22122" spans="1:2" x14ac:dyDescent="0.25">
      <c r="A22122" t="s">
        <v>39005</v>
      </c>
      <c r="B22122" t="s">
        <v>10967</v>
      </c>
    </row>
    <row r="22123" spans="1:2" x14ac:dyDescent="0.25">
      <c r="A22123" t="s">
        <v>39006</v>
      </c>
      <c r="B22123" t="s">
        <v>39007</v>
      </c>
    </row>
    <row r="22124" spans="1:2" x14ac:dyDescent="0.25">
      <c r="A22124" t="s">
        <v>39008</v>
      </c>
      <c r="B22124" t="s">
        <v>22656</v>
      </c>
    </row>
    <row r="22125" spans="1:2" x14ac:dyDescent="0.25">
      <c r="A22125" t="s">
        <v>39009</v>
      </c>
      <c r="B22125" t="s">
        <v>10131</v>
      </c>
    </row>
    <row r="22126" spans="1:2" x14ac:dyDescent="0.25">
      <c r="A22126" t="s">
        <v>39010</v>
      </c>
      <c r="B22126" t="s">
        <v>39011</v>
      </c>
    </row>
    <row r="22127" spans="1:2" x14ac:dyDescent="0.25">
      <c r="A22127" t="s">
        <v>39012</v>
      </c>
      <c r="B22127" t="s">
        <v>39013</v>
      </c>
    </row>
    <row r="22128" spans="1:2" x14ac:dyDescent="0.25">
      <c r="A22128" t="s">
        <v>39014</v>
      </c>
      <c r="B22128" t="s">
        <v>39015</v>
      </c>
    </row>
    <row r="22129" spans="1:2" x14ac:dyDescent="0.25">
      <c r="A22129" t="s">
        <v>39016</v>
      </c>
      <c r="B22129" t="s">
        <v>39017</v>
      </c>
    </row>
    <row r="22130" spans="1:2" x14ac:dyDescent="0.25">
      <c r="A22130" t="s">
        <v>39018</v>
      </c>
      <c r="B22130" t="s">
        <v>39019</v>
      </c>
    </row>
    <row r="22131" spans="1:2" x14ac:dyDescent="0.25">
      <c r="A22131" t="s">
        <v>39020</v>
      </c>
      <c r="B22131" t="s">
        <v>39021</v>
      </c>
    </row>
    <row r="22132" spans="1:2" x14ac:dyDescent="0.25">
      <c r="A22132" t="s">
        <v>39030</v>
      </c>
      <c r="B22132" t="s">
        <v>39031</v>
      </c>
    </row>
    <row r="22133" spans="1:2" x14ac:dyDescent="0.25">
      <c r="A22133" t="s">
        <v>39024</v>
      </c>
      <c r="B22133" t="s">
        <v>14502</v>
      </c>
    </row>
    <row r="22134" spans="1:2" x14ac:dyDescent="0.25">
      <c r="A22134" t="s">
        <v>39025</v>
      </c>
      <c r="B22134" t="s">
        <v>2215</v>
      </c>
    </row>
    <row r="22135" spans="1:2" x14ac:dyDescent="0.25">
      <c r="A22135" t="s">
        <v>39026</v>
      </c>
      <c r="B22135" t="s">
        <v>39027</v>
      </c>
    </row>
    <row r="22136" spans="1:2" x14ac:dyDescent="0.25">
      <c r="A22136" t="s">
        <v>39028</v>
      </c>
      <c r="B22136" t="s">
        <v>39029</v>
      </c>
    </row>
    <row r="22137" spans="1:2" x14ac:dyDescent="0.25">
      <c r="A22137" t="s">
        <v>39039</v>
      </c>
      <c r="B22137" t="s">
        <v>39040</v>
      </c>
    </row>
    <row r="22138" spans="1:2" x14ac:dyDescent="0.25">
      <c r="A22138" t="s">
        <v>39032</v>
      </c>
      <c r="B22138" t="s">
        <v>39033</v>
      </c>
    </row>
    <row r="22139" spans="1:2" x14ac:dyDescent="0.25">
      <c r="A22139" t="s">
        <v>39034</v>
      </c>
      <c r="B22139" t="s">
        <v>8540</v>
      </c>
    </row>
    <row r="22140" spans="1:2" x14ac:dyDescent="0.25">
      <c r="A22140" t="s">
        <v>39035</v>
      </c>
      <c r="B22140" t="s">
        <v>39036</v>
      </c>
    </row>
    <row r="22141" spans="1:2" x14ac:dyDescent="0.25">
      <c r="A22141" t="s">
        <v>39037</v>
      </c>
      <c r="B22141" t="s">
        <v>39038</v>
      </c>
    </row>
    <row r="22142" spans="1:2" x14ac:dyDescent="0.25">
      <c r="A22142" t="s">
        <v>39050</v>
      </c>
      <c r="B22142" t="s">
        <v>39051</v>
      </c>
    </row>
    <row r="22143" spans="1:2" x14ac:dyDescent="0.25">
      <c r="A22143" t="s">
        <v>39041</v>
      </c>
      <c r="B22143" t="s">
        <v>3125</v>
      </c>
    </row>
    <row r="22144" spans="1:2" x14ac:dyDescent="0.25">
      <c r="A22144" t="s">
        <v>39042</v>
      </c>
      <c r="B22144" t="s">
        <v>39043</v>
      </c>
    </row>
    <row r="22145" spans="1:2" x14ac:dyDescent="0.25">
      <c r="A22145" t="s">
        <v>39044</v>
      </c>
      <c r="B22145" t="s">
        <v>39045</v>
      </c>
    </row>
    <row r="22146" spans="1:2" x14ac:dyDescent="0.25">
      <c r="A22146" t="s">
        <v>39046</v>
      </c>
      <c r="B22146" t="s">
        <v>39047</v>
      </c>
    </row>
    <row r="22147" spans="1:2" x14ac:dyDescent="0.25">
      <c r="A22147" t="s">
        <v>39048</v>
      </c>
      <c r="B22147" t="s">
        <v>39049</v>
      </c>
    </row>
    <row r="22148" spans="1:2" x14ac:dyDescent="0.25">
      <c r="A22148" t="s">
        <v>39071</v>
      </c>
      <c r="B22148" t="s">
        <v>39072</v>
      </c>
    </row>
    <row r="22149" spans="1:2" x14ac:dyDescent="0.25">
      <c r="A22149" t="s">
        <v>39052</v>
      </c>
      <c r="B22149" t="s">
        <v>9632</v>
      </c>
    </row>
    <row r="22150" spans="1:2" x14ac:dyDescent="0.25">
      <c r="A22150" t="s">
        <v>39053</v>
      </c>
      <c r="B22150" t="s">
        <v>39054</v>
      </c>
    </row>
    <row r="22151" spans="1:2" x14ac:dyDescent="0.25">
      <c r="A22151" t="s">
        <v>39055</v>
      </c>
      <c r="B22151" t="s">
        <v>39056</v>
      </c>
    </row>
    <row r="22152" spans="1:2" x14ac:dyDescent="0.25">
      <c r="A22152" t="s">
        <v>39057</v>
      </c>
      <c r="B22152" t="s">
        <v>39058</v>
      </c>
    </row>
    <row r="22153" spans="1:2" x14ac:dyDescent="0.25">
      <c r="A22153" t="s">
        <v>39059</v>
      </c>
      <c r="B22153" t="s">
        <v>30470</v>
      </c>
    </row>
    <row r="22154" spans="1:2" x14ac:dyDescent="0.25">
      <c r="A22154" t="s">
        <v>39060</v>
      </c>
      <c r="B22154" t="s">
        <v>19379</v>
      </c>
    </row>
    <row r="22155" spans="1:2" x14ac:dyDescent="0.25">
      <c r="A22155" t="s">
        <v>39061</v>
      </c>
      <c r="B22155" t="s">
        <v>39062</v>
      </c>
    </row>
    <row r="22156" spans="1:2" x14ac:dyDescent="0.25">
      <c r="A22156" t="s">
        <v>39063</v>
      </c>
      <c r="B22156" t="s">
        <v>39064</v>
      </c>
    </row>
    <row r="22157" spans="1:2" x14ac:dyDescent="0.25">
      <c r="A22157" t="s">
        <v>39065</v>
      </c>
      <c r="B22157" t="s">
        <v>39066</v>
      </c>
    </row>
    <row r="22158" spans="1:2" x14ac:dyDescent="0.25">
      <c r="A22158" t="s">
        <v>39067</v>
      </c>
      <c r="B22158" t="s">
        <v>39068</v>
      </c>
    </row>
    <row r="22159" spans="1:2" x14ac:dyDescent="0.25">
      <c r="A22159" t="s">
        <v>39069</v>
      </c>
      <c r="B22159" t="s">
        <v>39070</v>
      </c>
    </row>
    <row r="22160" spans="1:2" x14ac:dyDescent="0.25">
      <c r="A22160" t="s">
        <v>39085</v>
      </c>
      <c r="B22160" t="s">
        <v>25985</v>
      </c>
    </row>
    <row r="22161" spans="1:2" x14ac:dyDescent="0.25">
      <c r="A22161" t="s">
        <v>39073</v>
      </c>
      <c r="B22161" t="s">
        <v>5899</v>
      </c>
    </row>
    <row r="22162" spans="1:2" x14ac:dyDescent="0.25">
      <c r="A22162" t="s">
        <v>39074</v>
      </c>
      <c r="B22162" t="s">
        <v>36435</v>
      </c>
    </row>
    <row r="22163" spans="1:2" x14ac:dyDescent="0.25">
      <c r="A22163" t="s">
        <v>39075</v>
      </c>
      <c r="B22163" t="s">
        <v>2417</v>
      </c>
    </row>
    <row r="22164" spans="1:2" x14ac:dyDescent="0.25">
      <c r="A22164" t="s">
        <v>39076</v>
      </c>
      <c r="B22164" t="s">
        <v>39077</v>
      </c>
    </row>
    <row r="22165" spans="1:2" x14ac:dyDescent="0.25">
      <c r="A22165" t="s">
        <v>39078</v>
      </c>
      <c r="B22165" t="s">
        <v>39079</v>
      </c>
    </row>
    <row r="22166" spans="1:2" x14ac:dyDescent="0.25">
      <c r="A22166" t="s">
        <v>39080</v>
      </c>
      <c r="B22166" t="s">
        <v>17890</v>
      </c>
    </row>
    <row r="22167" spans="1:2" x14ac:dyDescent="0.25">
      <c r="A22167" t="s">
        <v>39081</v>
      </c>
      <c r="B22167" t="s">
        <v>39082</v>
      </c>
    </row>
    <row r="22168" spans="1:2" x14ac:dyDescent="0.25">
      <c r="A22168" t="s">
        <v>39083</v>
      </c>
      <c r="B22168" t="s">
        <v>39084</v>
      </c>
    </row>
    <row r="22169" spans="1:2" x14ac:dyDescent="0.25">
      <c r="A22169" t="s">
        <v>39103</v>
      </c>
      <c r="B22169" t="s">
        <v>39104</v>
      </c>
    </row>
    <row r="22170" spans="1:2" x14ac:dyDescent="0.25">
      <c r="A22170" t="s">
        <v>39086</v>
      </c>
      <c r="B22170" t="s">
        <v>12011</v>
      </c>
    </row>
    <row r="22171" spans="1:2" x14ac:dyDescent="0.25">
      <c r="A22171" t="s">
        <v>39087</v>
      </c>
      <c r="B22171" t="s">
        <v>39088</v>
      </c>
    </row>
    <row r="22172" spans="1:2" x14ac:dyDescent="0.25">
      <c r="A22172" t="s">
        <v>39089</v>
      </c>
      <c r="B22172" t="s">
        <v>39090</v>
      </c>
    </row>
    <row r="22173" spans="1:2" x14ac:dyDescent="0.25">
      <c r="A22173" t="s">
        <v>39091</v>
      </c>
      <c r="B22173" t="s">
        <v>39092</v>
      </c>
    </row>
    <row r="22174" spans="1:2" x14ac:dyDescent="0.25">
      <c r="A22174" t="s">
        <v>39093</v>
      </c>
      <c r="B22174" t="s">
        <v>39094</v>
      </c>
    </row>
    <row r="22175" spans="1:2" x14ac:dyDescent="0.25">
      <c r="A22175" t="s">
        <v>39095</v>
      </c>
      <c r="B22175" t="s">
        <v>39096</v>
      </c>
    </row>
    <row r="22176" spans="1:2" x14ac:dyDescent="0.25">
      <c r="A22176" t="s">
        <v>39097</v>
      </c>
      <c r="B22176" t="s">
        <v>39098</v>
      </c>
    </row>
    <row r="22177" spans="1:2" x14ac:dyDescent="0.25">
      <c r="A22177" t="s">
        <v>39099</v>
      </c>
      <c r="B22177" t="s">
        <v>39100</v>
      </c>
    </row>
    <row r="22178" spans="1:2" x14ac:dyDescent="0.25">
      <c r="A22178" t="s">
        <v>39101</v>
      </c>
      <c r="B22178" t="s">
        <v>39102</v>
      </c>
    </row>
    <row r="22179" spans="1:2" x14ac:dyDescent="0.25">
      <c r="A22179" t="s">
        <v>39112</v>
      </c>
      <c r="B22179" t="s">
        <v>21967</v>
      </c>
    </row>
    <row r="22180" spans="1:2" x14ac:dyDescent="0.25">
      <c r="A22180" t="s">
        <v>39105</v>
      </c>
      <c r="B22180" t="s">
        <v>2502</v>
      </c>
    </row>
    <row r="22181" spans="1:2" x14ac:dyDescent="0.25">
      <c r="A22181" t="s">
        <v>39106</v>
      </c>
      <c r="B22181" t="s">
        <v>3203</v>
      </c>
    </row>
    <row r="22182" spans="1:2" x14ac:dyDescent="0.25">
      <c r="A22182" t="s">
        <v>39107</v>
      </c>
      <c r="B22182" t="s">
        <v>37681</v>
      </c>
    </row>
    <row r="22183" spans="1:2" x14ac:dyDescent="0.25">
      <c r="A22183" t="s">
        <v>39108</v>
      </c>
      <c r="B22183" t="s">
        <v>39109</v>
      </c>
    </row>
    <row r="22184" spans="1:2" x14ac:dyDescent="0.25">
      <c r="A22184" t="s">
        <v>39110</v>
      </c>
      <c r="B22184" t="s">
        <v>39111</v>
      </c>
    </row>
    <row r="22185" spans="1:2" x14ac:dyDescent="0.25">
      <c r="A22185" t="s">
        <v>39123</v>
      </c>
      <c r="B22185" t="s">
        <v>39124</v>
      </c>
    </row>
    <row r="22186" spans="1:2" x14ac:dyDescent="0.25">
      <c r="A22186" t="s">
        <v>39113</v>
      </c>
      <c r="B22186" t="s">
        <v>39114</v>
      </c>
    </row>
    <row r="22187" spans="1:2" x14ac:dyDescent="0.25">
      <c r="A22187" t="s">
        <v>39115</v>
      </c>
      <c r="B22187" t="s">
        <v>16678</v>
      </c>
    </row>
    <row r="22188" spans="1:2" x14ac:dyDescent="0.25">
      <c r="A22188" t="s">
        <v>39116</v>
      </c>
      <c r="B22188" t="s">
        <v>39117</v>
      </c>
    </row>
    <row r="22189" spans="1:2" x14ac:dyDescent="0.25">
      <c r="A22189" t="s">
        <v>39118</v>
      </c>
      <c r="B22189" t="s">
        <v>9022</v>
      </c>
    </row>
    <row r="22190" spans="1:2" x14ac:dyDescent="0.25">
      <c r="A22190" t="s">
        <v>39119</v>
      </c>
      <c r="B22190" t="s">
        <v>39120</v>
      </c>
    </row>
    <row r="22191" spans="1:2" x14ac:dyDescent="0.25">
      <c r="A22191" t="s">
        <v>39121</v>
      </c>
      <c r="B22191" t="s">
        <v>39122</v>
      </c>
    </row>
    <row r="22192" spans="1:2" x14ac:dyDescent="0.25">
      <c r="A22192" t="s">
        <v>39131</v>
      </c>
      <c r="B22192" t="s">
        <v>39132</v>
      </c>
    </row>
    <row r="22193" spans="1:2" x14ac:dyDescent="0.25">
      <c r="A22193" t="s">
        <v>39125</v>
      </c>
      <c r="B22193" t="s">
        <v>34143</v>
      </c>
    </row>
    <row r="22194" spans="1:2" x14ac:dyDescent="0.25">
      <c r="A22194" t="s">
        <v>39126</v>
      </c>
      <c r="B22194" t="s">
        <v>9932</v>
      </c>
    </row>
    <row r="22195" spans="1:2" x14ac:dyDescent="0.25">
      <c r="A22195" t="s">
        <v>39127</v>
      </c>
      <c r="B22195" t="s">
        <v>39128</v>
      </c>
    </row>
    <row r="22196" spans="1:2" x14ac:dyDescent="0.25">
      <c r="A22196" t="s">
        <v>39129</v>
      </c>
      <c r="B22196" t="s">
        <v>39130</v>
      </c>
    </row>
    <row r="22197" spans="1:2" x14ac:dyDescent="0.25">
      <c r="A22197" t="s">
        <v>39140</v>
      </c>
      <c r="B22197" t="s">
        <v>39141</v>
      </c>
    </row>
    <row r="22198" spans="1:2" x14ac:dyDescent="0.25">
      <c r="A22198" t="s">
        <v>39133</v>
      </c>
      <c r="B22198" t="s">
        <v>39134</v>
      </c>
    </row>
    <row r="22199" spans="1:2" x14ac:dyDescent="0.25">
      <c r="A22199" t="s">
        <v>39135</v>
      </c>
      <c r="B22199" t="s">
        <v>27934</v>
      </c>
    </row>
    <row r="22200" spans="1:2" x14ac:dyDescent="0.25">
      <c r="A22200" t="s">
        <v>39136</v>
      </c>
      <c r="B22200" t="s">
        <v>39137</v>
      </c>
    </row>
    <row r="22201" spans="1:2" x14ac:dyDescent="0.25">
      <c r="A22201" t="s">
        <v>39138</v>
      </c>
      <c r="B22201" t="s">
        <v>39139</v>
      </c>
    </row>
    <row r="22202" spans="1:2" x14ac:dyDescent="0.25">
      <c r="A22202" t="s">
        <v>39149</v>
      </c>
      <c r="B22202" t="s">
        <v>39150</v>
      </c>
    </row>
    <row r="22203" spans="1:2" x14ac:dyDescent="0.25">
      <c r="A22203" t="s">
        <v>39142</v>
      </c>
      <c r="B22203" t="s">
        <v>2273</v>
      </c>
    </row>
    <row r="22204" spans="1:2" x14ac:dyDescent="0.25">
      <c r="A22204" t="s">
        <v>39143</v>
      </c>
      <c r="B22204" t="s">
        <v>11303</v>
      </c>
    </row>
    <row r="22205" spans="1:2" x14ac:dyDescent="0.25">
      <c r="A22205" t="s">
        <v>39144</v>
      </c>
      <c r="B22205" t="s">
        <v>23436</v>
      </c>
    </row>
    <row r="22206" spans="1:2" x14ac:dyDescent="0.25">
      <c r="A22206" t="s">
        <v>39145</v>
      </c>
      <c r="B22206" t="s">
        <v>39146</v>
      </c>
    </row>
    <row r="22207" spans="1:2" x14ac:dyDescent="0.25">
      <c r="A22207" t="s">
        <v>39147</v>
      </c>
      <c r="B22207" t="s">
        <v>39148</v>
      </c>
    </row>
    <row r="22208" spans="1:2" x14ac:dyDescent="0.25">
      <c r="A22208" t="s">
        <v>39162</v>
      </c>
      <c r="B22208" t="s">
        <v>39163</v>
      </c>
    </row>
    <row r="22209" spans="1:2" x14ac:dyDescent="0.25">
      <c r="A22209" t="s">
        <v>39151</v>
      </c>
      <c r="B22209" t="s">
        <v>39152</v>
      </c>
    </row>
    <row r="22210" spans="1:2" x14ac:dyDescent="0.25">
      <c r="A22210" t="s">
        <v>39153</v>
      </c>
      <c r="B22210" t="s">
        <v>13316</v>
      </c>
    </row>
    <row r="22211" spans="1:2" x14ac:dyDescent="0.25">
      <c r="A22211" t="s">
        <v>39154</v>
      </c>
      <c r="B22211" t="s">
        <v>9508</v>
      </c>
    </row>
    <row r="22212" spans="1:2" x14ac:dyDescent="0.25">
      <c r="A22212" t="s">
        <v>39155</v>
      </c>
      <c r="B22212" t="s">
        <v>39156</v>
      </c>
    </row>
    <row r="22213" spans="1:2" x14ac:dyDescent="0.25">
      <c r="A22213" t="s">
        <v>39157</v>
      </c>
      <c r="B22213" t="s">
        <v>5190</v>
      </c>
    </row>
    <row r="22214" spans="1:2" x14ac:dyDescent="0.25">
      <c r="A22214" t="s">
        <v>39158</v>
      </c>
      <c r="B22214" t="s">
        <v>39159</v>
      </c>
    </row>
    <row r="22215" spans="1:2" x14ac:dyDescent="0.25">
      <c r="A22215" t="s">
        <v>39160</v>
      </c>
      <c r="B22215" t="s">
        <v>39161</v>
      </c>
    </row>
    <row r="22216" spans="1:2" x14ac:dyDescent="0.25">
      <c r="A22216" t="s">
        <v>39177</v>
      </c>
      <c r="B22216" t="s">
        <v>39178</v>
      </c>
    </row>
    <row r="22217" spans="1:2" x14ac:dyDescent="0.25">
      <c r="A22217" t="s">
        <v>39164</v>
      </c>
      <c r="B22217" t="s">
        <v>35891</v>
      </c>
    </row>
    <row r="22218" spans="1:2" x14ac:dyDescent="0.25">
      <c r="A22218" t="s">
        <v>39165</v>
      </c>
      <c r="B22218" t="s">
        <v>39166</v>
      </c>
    </row>
    <row r="22219" spans="1:2" x14ac:dyDescent="0.25">
      <c r="A22219" t="s">
        <v>39167</v>
      </c>
      <c r="B22219" t="s">
        <v>39168</v>
      </c>
    </row>
    <row r="22220" spans="1:2" x14ac:dyDescent="0.25">
      <c r="A22220" t="s">
        <v>39169</v>
      </c>
      <c r="B22220" t="s">
        <v>39170</v>
      </c>
    </row>
    <row r="22221" spans="1:2" x14ac:dyDescent="0.25">
      <c r="A22221" t="s">
        <v>39171</v>
      </c>
      <c r="B22221" t="s">
        <v>39172</v>
      </c>
    </row>
    <row r="22222" spans="1:2" x14ac:dyDescent="0.25">
      <c r="A22222" t="s">
        <v>39173</v>
      </c>
      <c r="B22222" t="s">
        <v>39174</v>
      </c>
    </row>
    <row r="22223" spans="1:2" x14ac:dyDescent="0.25">
      <c r="A22223" t="s">
        <v>39175</v>
      </c>
      <c r="B22223" t="s">
        <v>39176</v>
      </c>
    </row>
    <row r="22224" spans="1:2" x14ac:dyDescent="0.25">
      <c r="A22224" t="s">
        <v>39186</v>
      </c>
      <c r="B22224" t="s">
        <v>39187</v>
      </c>
    </row>
    <row r="22225" spans="1:2" x14ac:dyDescent="0.25">
      <c r="A22225" t="s">
        <v>39179</v>
      </c>
      <c r="B22225" t="s">
        <v>36053</v>
      </c>
    </row>
    <row r="22226" spans="1:2" x14ac:dyDescent="0.25">
      <c r="A22226" t="s">
        <v>39180</v>
      </c>
      <c r="B22226" t="s">
        <v>39181</v>
      </c>
    </row>
    <row r="22227" spans="1:2" x14ac:dyDescent="0.25">
      <c r="A22227" t="s">
        <v>39182</v>
      </c>
      <c r="B22227" t="s">
        <v>39183</v>
      </c>
    </row>
    <row r="22228" spans="1:2" x14ac:dyDescent="0.25">
      <c r="A22228" t="s">
        <v>39184</v>
      </c>
      <c r="B22228" t="s">
        <v>39185</v>
      </c>
    </row>
    <row r="22229" spans="1:2" x14ac:dyDescent="0.25">
      <c r="A22229" t="s">
        <v>39200</v>
      </c>
      <c r="B22229" t="s">
        <v>22276</v>
      </c>
    </row>
    <row r="22230" spans="1:2" x14ac:dyDescent="0.25">
      <c r="A22230" t="s">
        <v>39188</v>
      </c>
      <c r="B22230" t="s">
        <v>9624</v>
      </c>
    </row>
    <row r="22231" spans="1:2" x14ac:dyDescent="0.25">
      <c r="A22231" t="s">
        <v>39189</v>
      </c>
      <c r="B22231" t="s">
        <v>39190</v>
      </c>
    </row>
    <row r="22232" spans="1:2" x14ac:dyDescent="0.25">
      <c r="A22232" t="s">
        <v>39191</v>
      </c>
      <c r="B22232" t="s">
        <v>39192</v>
      </c>
    </row>
    <row r="22233" spans="1:2" x14ac:dyDescent="0.25">
      <c r="A22233" t="s">
        <v>39193</v>
      </c>
      <c r="B22233" t="s">
        <v>9624</v>
      </c>
    </row>
    <row r="22234" spans="1:2" x14ac:dyDescent="0.25">
      <c r="A22234" t="s">
        <v>39194</v>
      </c>
      <c r="B22234" t="s">
        <v>39195</v>
      </c>
    </row>
    <row r="22235" spans="1:2" x14ac:dyDescent="0.25">
      <c r="A22235" t="s">
        <v>39196</v>
      </c>
      <c r="B22235" t="s">
        <v>39197</v>
      </c>
    </row>
    <row r="22236" spans="1:2" x14ac:dyDescent="0.25">
      <c r="A22236" t="s">
        <v>39198</v>
      </c>
      <c r="B22236" t="s">
        <v>39199</v>
      </c>
    </row>
    <row r="22237" spans="1:2" x14ac:dyDescent="0.25">
      <c r="A22237" t="s">
        <v>39212</v>
      </c>
      <c r="B22237" t="s">
        <v>39213</v>
      </c>
    </row>
    <row r="22238" spans="1:2" x14ac:dyDescent="0.25">
      <c r="A22238" t="s">
        <v>39201</v>
      </c>
      <c r="B22238" t="s">
        <v>8186</v>
      </c>
    </row>
    <row r="22239" spans="1:2" x14ac:dyDescent="0.25">
      <c r="A22239" t="s">
        <v>39202</v>
      </c>
      <c r="B22239" t="s">
        <v>39203</v>
      </c>
    </row>
    <row r="22240" spans="1:2" x14ac:dyDescent="0.25">
      <c r="A22240" t="s">
        <v>39204</v>
      </c>
      <c r="B22240" t="s">
        <v>39205</v>
      </c>
    </row>
    <row r="22241" spans="1:2" x14ac:dyDescent="0.25">
      <c r="A22241" t="s">
        <v>39206</v>
      </c>
      <c r="B22241" t="s">
        <v>39207</v>
      </c>
    </row>
    <row r="22242" spans="1:2" x14ac:dyDescent="0.25">
      <c r="A22242" t="s">
        <v>39208</v>
      </c>
      <c r="B22242" t="s">
        <v>39209</v>
      </c>
    </row>
    <row r="22243" spans="1:2" x14ac:dyDescent="0.25">
      <c r="A22243" t="s">
        <v>39210</v>
      </c>
      <c r="B22243" t="s">
        <v>39211</v>
      </c>
    </row>
    <row r="22244" spans="1:2" x14ac:dyDescent="0.25">
      <c r="A22244" t="s">
        <v>39227</v>
      </c>
      <c r="B22244" t="s">
        <v>39228</v>
      </c>
    </row>
    <row r="22245" spans="1:2" x14ac:dyDescent="0.25">
      <c r="A22245" t="s">
        <v>39214</v>
      </c>
      <c r="B22245" t="s">
        <v>39215</v>
      </c>
    </row>
    <row r="22246" spans="1:2" x14ac:dyDescent="0.25">
      <c r="A22246" t="s">
        <v>39216</v>
      </c>
      <c r="B22246" t="s">
        <v>39217</v>
      </c>
    </row>
    <row r="22247" spans="1:2" x14ac:dyDescent="0.25">
      <c r="A22247" t="s">
        <v>39218</v>
      </c>
      <c r="B22247" t="s">
        <v>39219</v>
      </c>
    </row>
    <row r="22248" spans="1:2" x14ac:dyDescent="0.25">
      <c r="A22248" t="s">
        <v>39220</v>
      </c>
      <c r="B22248" t="s">
        <v>31472</v>
      </c>
    </row>
    <row r="22249" spans="1:2" x14ac:dyDescent="0.25">
      <c r="A22249" t="s">
        <v>39221</v>
      </c>
      <c r="B22249" t="s">
        <v>5254</v>
      </c>
    </row>
    <row r="22250" spans="1:2" x14ac:dyDescent="0.25">
      <c r="A22250" t="s">
        <v>39222</v>
      </c>
      <c r="B22250" t="s">
        <v>21610</v>
      </c>
    </row>
    <row r="22251" spans="1:2" x14ac:dyDescent="0.25">
      <c r="A22251" t="s">
        <v>39223</v>
      </c>
      <c r="B22251" t="s">
        <v>39224</v>
      </c>
    </row>
    <row r="22252" spans="1:2" x14ac:dyDescent="0.25">
      <c r="A22252" t="s">
        <v>39225</v>
      </c>
      <c r="B22252" t="s">
        <v>39226</v>
      </c>
    </row>
    <row r="22253" spans="1:2" x14ac:dyDescent="0.25">
      <c r="A22253" t="s">
        <v>39236</v>
      </c>
      <c r="B22253" t="s">
        <v>39237</v>
      </c>
    </row>
    <row r="22254" spans="1:2" x14ac:dyDescent="0.25">
      <c r="A22254" t="s">
        <v>39229</v>
      </c>
      <c r="B22254" t="s">
        <v>39230</v>
      </c>
    </row>
    <row r="22255" spans="1:2" x14ac:dyDescent="0.25">
      <c r="A22255" t="s">
        <v>39231</v>
      </c>
      <c r="B22255" t="s">
        <v>5396</v>
      </c>
    </row>
    <row r="22256" spans="1:2" x14ac:dyDescent="0.25">
      <c r="A22256" t="s">
        <v>39232</v>
      </c>
      <c r="B22256" t="s">
        <v>39233</v>
      </c>
    </row>
    <row r="22257" spans="1:2" x14ac:dyDescent="0.25">
      <c r="A22257" t="s">
        <v>39234</v>
      </c>
      <c r="B22257" t="s">
        <v>39235</v>
      </c>
    </row>
    <row r="22258" spans="1:2" x14ac:dyDescent="0.25">
      <c r="A22258" t="s">
        <v>39249</v>
      </c>
      <c r="B22258" t="s">
        <v>39250</v>
      </c>
    </row>
    <row r="22259" spans="1:2" x14ac:dyDescent="0.25">
      <c r="A22259" t="s">
        <v>39238</v>
      </c>
      <c r="B22259" t="s">
        <v>27824</v>
      </c>
    </row>
    <row r="22260" spans="1:2" x14ac:dyDescent="0.25">
      <c r="A22260" t="s">
        <v>39239</v>
      </c>
      <c r="B22260" t="s">
        <v>39240</v>
      </c>
    </row>
    <row r="22261" spans="1:2" x14ac:dyDescent="0.25">
      <c r="A22261" t="s">
        <v>39241</v>
      </c>
      <c r="B22261" t="s">
        <v>8811</v>
      </c>
    </row>
    <row r="22262" spans="1:2" x14ac:dyDescent="0.25">
      <c r="A22262" t="s">
        <v>39242</v>
      </c>
      <c r="B22262" t="s">
        <v>14008</v>
      </c>
    </row>
    <row r="22263" spans="1:2" x14ac:dyDescent="0.25">
      <c r="A22263" t="s">
        <v>39243</v>
      </c>
      <c r="B22263" t="s">
        <v>39244</v>
      </c>
    </row>
    <row r="22264" spans="1:2" x14ac:dyDescent="0.25">
      <c r="A22264" t="s">
        <v>39245</v>
      </c>
      <c r="B22264" t="s">
        <v>39246</v>
      </c>
    </row>
    <row r="22265" spans="1:2" x14ac:dyDescent="0.25">
      <c r="A22265" t="s">
        <v>39247</v>
      </c>
      <c r="B22265" t="s">
        <v>39248</v>
      </c>
    </row>
    <row r="22266" spans="1:2" x14ac:dyDescent="0.25">
      <c r="A22266" t="s">
        <v>39260</v>
      </c>
      <c r="B22266" t="s">
        <v>26076</v>
      </c>
    </row>
    <row r="22267" spans="1:2" x14ac:dyDescent="0.25">
      <c r="A22267" t="s">
        <v>39251</v>
      </c>
      <c r="B22267" t="s">
        <v>6047</v>
      </c>
    </row>
    <row r="22268" spans="1:2" x14ac:dyDescent="0.25">
      <c r="A22268" t="s">
        <v>39252</v>
      </c>
      <c r="B22268" t="s">
        <v>39253</v>
      </c>
    </row>
    <row r="22269" spans="1:2" x14ac:dyDescent="0.25">
      <c r="A22269" t="s">
        <v>39254</v>
      </c>
      <c r="B22269" t="s">
        <v>13736</v>
      </c>
    </row>
    <row r="22270" spans="1:2" x14ac:dyDescent="0.25">
      <c r="A22270" t="s">
        <v>39255</v>
      </c>
      <c r="B22270" t="s">
        <v>17678</v>
      </c>
    </row>
    <row r="22271" spans="1:2" x14ac:dyDescent="0.25">
      <c r="A22271" t="s">
        <v>39256</v>
      </c>
      <c r="B22271" t="s">
        <v>39257</v>
      </c>
    </row>
    <row r="22272" spans="1:2" x14ac:dyDescent="0.25">
      <c r="A22272" t="s">
        <v>39258</v>
      </c>
      <c r="B22272" t="s">
        <v>39259</v>
      </c>
    </row>
    <row r="22273" spans="1:2" x14ac:dyDescent="0.25">
      <c r="A22273" t="s">
        <v>39522</v>
      </c>
      <c r="B22273" t="s">
        <v>39523</v>
      </c>
    </row>
    <row r="22274" spans="1:2" x14ac:dyDescent="0.25">
      <c r="A22274" t="s">
        <v>39524</v>
      </c>
      <c r="B22274" t="s">
        <v>39525</v>
      </c>
    </row>
    <row r="22275" spans="1:2" x14ac:dyDescent="0.25">
      <c r="A22275" t="s">
        <v>39405</v>
      </c>
      <c r="B22275" t="s">
        <v>3512</v>
      </c>
    </row>
    <row r="22276" spans="1:2" x14ac:dyDescent="0.25">
      <c r="A22276" t="s">
        <v>39406</v>
      </c>
      <c r="B22276" t="s">
        <v>39407</v>
      </c>
    </row>
    <row r="22277" spans="1:2" x14ac:dyDescent="0.25">
      <c r="A22277" t="s">
        <v>39408</v>
      </c>
      <c r="B22277" t="s">
        <v>39409</v>
      </c>
    </row>
    <row r="22278" spans="1:2" x14ac:dyDescent="0.25">
      <c r="A22278" t="s">
        <v>39410</v>
      </c>
      <c r="B22278" t="s">
        <v>20171</v>
      </c>
    </row>
    <row r="22279" spans="1:2" x14ac:dyDescent="0.25">
      <c r="A22279" t="s">
        <v>39411</v>
      </c>
      <c r="B22279" t="s">
        <v>39412</v>
      </c>
    </row>
    <row r="22280" spans="1:2" x14ac:dyDescent="0.25">
      <c r="A22280" t="s">
        <v>39413</v>
      </c>
      <c r="B22280" t="s">
        <v>39414</v>
      </c>
    </row>
    <row r="22281" spans="1:2" x14ac:dyDescent="0.25">
      <c r="A22281" t="s">
        <v>39415</v>
      </c>
      <c r="B22281" t="s">
        <v>39416</v>
      </c>
    </row>
    <row r="22282" spans="1:2" x14ac:dyDescent="0.25">
      <c r="A22282" t="s">
        <v>39417</v>
      </c>
      <c r="B22282" t="s">
        <v>4871</v>
      </c>
    </row>
    <row r="22283" spans="1:2" x14ac:dyDescent="0.25">
      <c r="A22283" t="s">
        <v>39418</v>
      </c>
      <c r="B22283" t="s">
        <v>39419</v>
      </c>
    </row>
    <row r="22284" spans="1:2" x14ac:dyDescent="0.25">
      <c r="A22284" t="s">
        <v>39420</v>
      </c>
      <c r="B22284" t="s">
        <v>20180</v>
      </c>
    </row>
    <row r="22285" spans="1:2" x14ac:dyDescent="0.25">
      <c r="A22285" t="s">
        <v>39421</v>
      </c>
      <c r="B22285" t="s">
        <v>13479</v>
      </c>
    </row>
    <row r="22286" spans="1:2" x14ac:dyDescent="0.25">
      <c r="A22286" t="s">
        <v>39422</v>
      </c>
      <c r="B22286" t="s">
        <v>4895</v>
      </c>
    </row>
    <row r="22287" spans="1:2" x14ac:dyDescent="0.25">
      <c r="A22287" t="s">
        <v>39423</v>
      </c>
      <c r="B22287" t="s">
        <v>39424</v>
      </c>
    </row>
    <row r="22288" spans="1:2" x14ac:dyDescent="0.25">
      <c r="A22288" t="s">
        <v>39425</v>
      </c>
      <c r="B22288" t="s">
        <v>39426</v>
      </c>
    </row>
    <row r="22289" spans="1:2" x14ac:dyDescent="0.25">
      <c r="A22289" t="s">
        <v>39427</v>
      </c>
      <c r="B22289" t="s">
        <v>39428</v>
      </c>
    </row>
    <row r="22290" spans="1:2" x14ac:dyDescent="0.25">
      <c r="A22290" t="s">
        <v>39429</v>
      </c>
      <c r="B22290" t="s">
        <v>39430</v>
      </c>
    </row>
    <row r="22291" spans="1:2" x14ac:dyDescent="0.25">
      <c r="A22291" t="s">
        <v>39431</v>
      </c>
      <c r="B22291" t="s">
        <v>34474</v>
      </c>
    </row>
    <row r="22292" spans="1:2" x14ac:dyDescent="0.25">
      <c r="A22292" t="s">
        <v>39432</v>
      </c>
      <c r="B22292" t="s">
        <v>2443</v>
      </c>
    </row>
    <row r="22293" spans="1:2" x14ac:dyDescent="0.25">
      <c r="A22293" t="s">
        <v>39433</v>
      </c>
      <c r="B22293" t="s">
        <v>39434</v>
      </c>
    </row>
    <row r="22294" spans="1:2" x14ac:dyDescent="0.25">
      <c r="A22294" t="s">
        <v>39435</v>
      </c>
      <c r="B22294" t="s">
        <v>28666</v>
      </c>
    </row>
    <row r="22295" spans="1:2" x14ac:dyDescent="0.25">
      <c r="A22295" t="s">
        <v>39436</v>
      </c>
      <c r="B22295" t="s">
        <v>39437</v>
      </c>
    </row>
    <row r="22296" spans="1:2" x14ac:dyDescent="0.25">
      <c r="A22296" t="s">
        <v>39438</v>
      </c>
      <c r="B22296" t="s">
        <v>39439</v>
      </c>
    </row>
    <row r="22297" spans="1:2" x14ac:dyDescent="0.25">
      <c r="A22297" t="s">
        <v>39440</v>
      </c>
      <c r="B22297" t="s">
        <v>39441</v>
      </c>
    </row>
    <row r="22298" spans="1:2" x14ac:dyDescent="0.25">
      <c r="A22298" t="s">
        <v>39442</v>
      </c>
      <c r="B22298" t="s">
        <v>3518</v>
      </c>
    </row>
    <row r="22299" spans="1:2" x14ac:dyDescent="0.25">
      <c r="A22299" t="s">
        <v>39443</v>
      </c>
      <c r="B22299" t="s">
        <v>24325</v>
      </c>
    </row>
    <row r="22300" spans="1:2" x14ac:dyDescent="0.25">
      <c r="A22300" t="s">
        <v>39444</v>
      </c>
      <c r="B22300" t="s">
        <v>12022</v>
      </c>
    </row>
    <row r="22301" spans="1:2" x14ac:dyDescent="0.25">
      <c r="A22301" t="s">
        <v>39445</v>
      </c>
      <c r="B22301" t="s">
        <v>39446</v>
      </c>
    </row>
    <row r="22302" spans="1:2" x14ac:dyDescent="0.25">
      <c r="A22302" t="s">
        <v>39447</v>
      </c>
      <c r="B22302" t="s">
        <v>12437</v>
      </c>
    </row>
    <row r="22303" spans="1:2" x14ac:dyDescent="0.25">
      <c r="A22303" t="s">
        <v>39448</v>
      </c>
      <c r="B22303" t="s">
        <v>12445</v>
      </c>
    </row>
    <row r="22304" spans="1:2" x14ac:dyDescent="0.25">
      <c r="A22304" t="s">
        <v>39449</v>
      </c>
      <c r="B22304" t="s">
        <v>5929</v>
      </c>
    </row>
    <row r="22305" spans="1:2" x14ac:dyDescent="0.25">
      <c r="A22305" t="s">
        <v>39450</v>
      </c>
      <c r="B22305" t="s">
        <v>2884</v>
      </c>
    </row>
    <row r="22306" spans="1:2" x14ac:dyDescent="0.25">
      <c r="A22306" t="s">
        <v>39451</v>
      </c>
      <c r="B22306" t="s">
        <v>39452</v>
      </c>
    </row>
    <row r="22307" spans="1:2" x14ac:dyDescent="0.25">
      <c r="A22307" t="s">
        <v>39453</v>
      </c>
      <c r="B22307" t="s">
        <v>39454</v>
      </c>
    </row>
    <row r="22308" spans="1:2" x14ac:dyDescent="0.25">
      <c r="A22308" t="s">
        <v>39455</v>
      </c>
      <c r="B22308" t="s">
        <v>2944</v>
      </c>
    </row>
    <row r="22309" spans="1:2" x14ac:dyDescent="0.25">
      <c r="A22309" t="s">
        <v>39456</v>
      </c>
      <c r="B22309" t="s">
        <v>10189</v>
      </c>
    </row>
    <row r="22310" spans="1:2" x14ac:dyDescent="0.25">
      <c r="A22310" t="s">
        <v>39457</v>
      </c>
      <c r="B22310" t="s">
        <v>39407</v>
      </c>
    </row>
    <row r="22311" spans="1:2" x14ac:dyDescent="0.25">
      <c r="A22311" t="s">
        <v>39458</v>
      </c>
      <c r="B22311" t="s">
        <v>5317</v>
      </c>
    </row>
    <row r="22312" spans="1:2" x14ac:dyDescent="0.25">
      <c r="A22312" t="s">
        <v>39459</v>
      </c>
      <c r="B22312" t="s">
        <v>39460</v>
      </c>
    </row>
    <row r="22313" spans="1:2" x14ac:dyDescent="0.25">
      <c r="A22313" t="s">
        <v>39461</v>
      </c>
      <c r="B22313" t="s">
        <v>2587</v>
      </c>
    </row>
    <row r="22314" spans="1:2" x14ac:dyDescent="0.25">
      <c r="A22314" t="s">
        <v>39462</v>
      </c>
      <c r="B22314" t="s">
        <v>18650</v>
      </c>
    </row>
    <row r="22315" spans="1:2" x14ac:dyDescent="0.25">
      <c r="A22315" t="s">
        <v>39463</v>
      </c>
      <c r="B22315" t="s">
        <v>39464</v>
      </c>
    </row>
    <row r="22316" spans="1:2" x14ac:dyDescent="0.25">
      <c r="A22316" t="s">
        <v>39465</v>
      </c>
      <c r="B22316" t="s">
        <v>39466</v>
      </c>
    </row>
    <row r="22317" spans="1:2" x14ac:dyDescent="0.25">
      <c r="A22317" t="s">
        <v>39467</v>
      </c>
      <c r="B22317" t="s">
        <v>39468</v>
      </c>
    </row>
    <row r="22318" spans="1:2" x14ac:dyDescent="0.25">
      <c r="A22318" t="s">
        <v>39469</v>
      </c>
      <c r="B22318" t="s">
        <v>39470</v>
      </c>
    </row>
    <row r="22319" spans="1:2" x14ac:dyDescent="0.25">
      <c r="A22319" t="s">
        <v>39471</v>
      </c>
      <c r="B22319" t="s">
        <v>39472</v>
      </c>
    </row>
    <row r="22320" spans="1:2" x14ac:dyDescent="0.25">
      <c r="A22320" t="s">
        <v>39473</v>
      </c>
      <c r="B22320" t="s">
        <v>3562</v>
      </c>
    </row>
    <row r="22321" spans="1:2" x14ac:dyDescent="0.25">
      <c r="A22321" t="s">
        <v>39474</v>
      </c>
      <c r="B22321" t="s">
        <v>39475</v>
      </c>
    </row>
    <row r="22322" spans="1:2" x14ac:dyDescent="0.25">
      <c r="A22322" t="s">
        <v>39476</v>
      </c>
      <c r="B22322" t="s">
        <v>39477</v>
      </c>
    </row>
    <row r="22323" spans="1:2" x14ac:dyDescent="0.25">
      <c r="A22323" t="s">
        <v>39478</v>
      </c>
      <c r="B22323" t="s">
        <v>10110</v>
      </c>
    </row>
    <row r="22324" spans="1:2" x14ac:dyDescent="0.25">
      <c r="A22324" t="s">
        <v>39479</v>
      </c>
      <c r="B22324" t="s">
        <v>12754</v>
      </c>
    </row>
    <row r="22325" spans="1:2" x14ac:dyDescent="0.25">
      <c r="A22325" t="s">
        <v>39480</v>
      </c>
      <c r="B22325" t="s">
        <v>39481</v>
      </c>
    </row>
    <row r="22326" spans="1:2" x14ac:dyDescent="0.25">
      <c r="A22326" t="s">
        <v>39482</v>
      </c>
      <c r="B22326" t="s">
        <v>39483</v>
      </c>
    </row>
    <row r="22327" spans="1:2" x14ac:dyDescent="0.25">
      <c r="A22327" t="s">
        <v>39484</v>
      </c>
      <c r="B22327" t="s">
        <v>5618</v>
      </c>
    </row>
    <row r="22328" spans="1:2" x14ac:dyDescent="0.25">
      <c r="A22328" t="s">
        <v>39485</v>
      </c>
      <c r="B22328" t="s">
        <v>39486</v>
      </c>
    </row>
    <row r="22329" spans="1:2" x14ac:dyDescent="0.25">
      <c r="A22329" t="s">
        <v>39487</v>
      </c>
      <c r="B22329" t="s">
        <v>2146</v>
      </c>
    </row>
    <row r="22330" spans="1:2" x14ac:dyDescent="0.25">
      <c r="A22330" t="s">
        <v>39488</v>
      </c>
      <c r="B22330" t="s">
        <v>19390</v>
      </c>
    </row>
    <row r="22331" spans="1:2" x14ac:dyDescent="0.25">
      <c r="A22331" t="s">
        <v>39489</v>
      </c>
      <c r="B22331" t="s">
        <v>5212</v>
      </c>
    </row>
    <row r="22332" spans="1:2" x14ac:dyDescent="0.25">
      <c r="A22332" t="s">
        <v>39490</v>
      </c>
      <c r="B22332" t="s">
        <v>27021</v>
      </c>
    </row>
    <row r="22333" spans="1:2" x14ac:dyDescent="0.25">
      <c r="A22333" t="s">
        <v>39491</v>
      </c>
      <c r="B22333" t="s">
        <v>2889</v>
      </c>
    </row>
    <row r="22334" spans="1:2" x14ac:dyDescent="0.25">
      <c r="A22334" t="s">
        <v>39492</v>
      </c>
      <c r="B22334" t="s">
        <v>2889</v>
      </c>
    </row>
    <row r="22335" spans="1:2" x14ac:dyDescent="0.25">
      <c r="A22335" t="s">
        <v>39493</v>
      </c>
      <c r="B22335" t="s">
        <v>39494</v>
      </c>
    </row>
    <row r="22336" spans="1:2" x14ac:dyDescent="0.25">
      <c r="A22336" t="s">
        <v>39495</v>
      </c>
      <c r="B22336" t="s">
        <v>13237</v>
      </c>
    </row>
    <row r="22337" spans="1:2" x14ac:dyDescent="0.25">
      <c r="A22337" t="s">
        <v>39496</v>
      </c>
      <c r="B22337" t="s">
        <v>39497</v>
      </c>
    </row>
    <row r="22338" spans="1:2" x14ac:dyDescent="0.25">
      <c r="A22338" t="s">
        <v>39498</v>
      </c>
      <c r="B22338" t="s">
        <v>39499</v>
      </c>
    </row>
    <row r="22339" spans="1:2" x14ac:dyDescent="0.25">
      <c r="A22339" t="s">
        <v>39500</v>
      </c>
      <c r="B22339" t="s">
        <v>39501</v>
      </c>
    </row>
    <row r="22340" spans="1:2" x14ac:dyDescent="0.25">
      <c r="A22340" t="s">
        <v>39502</v>
      </c>
      <c r="B22340" t="s">
        <v>6633</v>
      </c>
    </row>
    <row r="22341" spans="1:2" x14ac:dyDescent="0.25">
      <c r="A22341" t="s">
        <v>39503</v>
      </c>
      <c r="B22341" t="s">
        <v>39504</v>
      </c>
    </row>
    <row r="22342" spans="1:2" x14ac:dyDescent="0.25">
      <c r="A22342" t="s">
        <v>39505</v>
      </c>
      <c r="B22342" t="s">
        <v>39506</v>
      </c>
    </row>
    <row r="22343" spans="1:2" x14ac:dyDescent="0.25">
      <c r="A22343" t="s">
        <v>39507</v>
      </c>
      <c r="B22343" t="s">
        <v>39508</v>
      </c>
    </row>
    <row r="22344" spans="1:2" x14ac:dyDescent="0.25">
      <c r="A22344" t="s">
        <v>39509</v>
      </c>
      <c r="B22344" t="s">
        <v>10491</v>
      </c>
    </row>
    <row r="22345" spans="1:2" x14ac:dyDescent="0.25">
      <c r="A22345" t="s">
        <v>39510</v>
      </c>
      <c r="B22345" t="s">
        <v>2010</v>
      </c>
    </row>
    <row r="22346" spans="1:2" x14ac:dyDescent="0.25">
      <c r="A22346" t="s">
        <v>39511</v>
      </c>
      <c r="B22346" t="s">
        <v>39512</v>
      </c>
    </row>
    <row r="22347" spans="1:2" x14ac:dyDescent="0.25">
      <c r="A22347" t="s">
        <v>39513</v>
      </c>
      <c r="B22347" t="s">
        <v>10770</v>
      </c>
    </row>
    <row r="22348" spans="1:2" x14ac:dyDescent="0.25">
      <c r="A22348" t="s">
        <v>39514</v>
      </c>
      <c r="B22348" t="s">
        <v>20679</v>
      </c>
    </row>
    <row r="22349" spans="1:2" x14ac:dyDescent="0.25">
      <c r="A22349" t="s">
        <v>39515</v>
      </c>
      <c r="B22349" t="s">
        <v>39516</v>
      </c>
    </row>
    <row r="22350" spans="1:2" x14ac:dyDescent="0.25">
      <c r="A22350" t="s">
        <v>39517</v>
      </c>
      <c r="B22350" t="s">
        <v>39518</v>
      </c>
    </row>
    <row r="22351" spans="1:2" x14ac:dyDescent="0.25">
      <c r="A22351" t="s">
        <v>39519</v>
      </c>
      <c r="B22351" t="s">
        <v>2425</v>
      </c>
    </row>
    <row r="22352" spans="1:2" x14ac:dyDescent="0.25">
      <c r="A22352" t="s">
        <v>39520</v>
      </c>
      <c r="B22352" t="s">
        <v>28220</v>
      </c>
    </row>
    <row r="22353" spans="1:2" x14ac:dyDescent="0.25">
      <c r="A22353" t="s">
        <v>39521</v>
      </c>
      <c r="B22353" t="s">
        <v>15897</v>
      </c>
    </row>
  </sheetData>
  <sheetProtection algorithmName="SHA-512" hashValue="um9+gA6Oz3GNqJDfCUN5afdlP27zqe5fA3Vb0x/NH2oypkaGsVHBtxDkmmhj4grly7FvKBoqzITUw0H2aOaQ8w==" saltValue="jAA+AqG1fQCyoGjGJl0wag=="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cidentReport">
    <pageSetUpPr autoPageBreaks="0"/>
  </sheetPr>
  <dimension ref="A1:AH72"/>
  <sheetViews>
    <sheetView zoomScale="125" zoomScaleNormal="125" workbookViewId="0">
      <pane xSplit="3" ySplit="2" topLeftCell="D3" activePane="bottomRight" state="frozen"/>
      <selection pane="topRight" activeCell="D1" sqref="D1"/>
      <selection pane="bottomLeft" activeCell="A3" sqref="A3"/>
      <selection pane="bottomRight" activeCell="A3" sqref="A3"/>
    </sheetView>
  </sheetViews>
  <sheetFormatPr defaultColWidth="10.88671875" defaultRowHeight="13.2" x14ac:dyDescent="0.25"/>
  <cols>
    <col min="1" max="1" width="9" customWidth="1"/>
    <col min="2" max="2" width="9.88671875" customWidth="1"/>
    <col min="3" max="3" width="15.5546875" customWidth="1"/>
    <col min="4" max="4" width="13.44140625" customWidth="1"/>
    <col min="5" max="5" width="26.88671875" customWidth="1"/>
    <col min="6" max="6" width="8.44140625" customWidth="1"/>
    <col min="7" max="7" width="9.6640625" customWidth="1"/>
    <col min="8" max="8" width="9.44140625" customWidth="1"/>
    <col min="9" max="9" width="11.109375" customWidth="1"/>
    <col min="10" max="10" width="9.6640625" customWidth="1"/>
    <col min="11" max="22" width="9.88671875" customWidth="1"/>
    <col min="23" max="23" width="12.88671875" customWidth="1"/>
    <col min="24" max="24" width="11.44140625" customWidth="1"/>
    <col min="25" max="25" width="10.88671875" customWidth="1"/>
    <col min="26" max="26" width="27.88671875" customWidth="1"/>
    <col min="27" max="27" width="62.44140625" customWidth="1"/>
    <col min="33" max="34" width="10.88671875" hidden="1" customWidth="1"/>
  </cols>
  <sheetData>
    <row r="1" spans="1:34" ht="15.15" customHeight="1" thickBot="1" x14ac:dyDescent="0.3">
      <c r="A1" s="1487" t="s">
        <v>40069</v>
      </c>
      <c r="B1" s="1488"/>
      <c r="C1" s="948" t="s">
        <v>40070</v>
      </c>
      <c r="D1" s="1489" t="s">
        <v>417</v>
      </c>
      <c r="E1" s="1490"/>
      <c r="F1" s="1491" t="s">
        <v>40071</v>
      </c>
      <c r="G1" s="1492"/>
      <c r="H1" s="1492"/>
      <c r="I1" s="1492"/>
      <c r="J1" s="1493"/>
      <c r="K1" s="1494" t="s">
        <v>40072</v>
      </c>
      <c r="L1" s="1495"/>
      <c r="M1" s="1495"/>
      <c r="N1" s="1495"/>
      <c r="O1" s="1495"/>
      <c r="P1" s="1495"/>
      <c r="Q1" s="1495"/>
      <c r="R1" s="1495"/>
      <c r="S1" s="1495"/>
      <c r="T1" s="1495"/>
      <c r="U1" s="1495"/>
      <c r="V1" s="1486"/>
      <c r="W1" s="1496" t="s">
        <v>40073</v>
      </c>
      <c r="X1" s="1497"/>
      <c r="Y1" s="1485" t="s">
        <v>40249</v>
      </c>
      <c r="Z1" s="1486"/>
      <c r="AA1" s="949" t="s">
        <v>40074</v>
      </c>
      <c r="AB1" s="950"/>
      <c r="AC1" s="951"/>
      <c r="AD1" s="951"/>
      <c r="AE1" s="951"/>
      <c r="AF1" s="952"/>
      <c r="AG1" s="952"/>
      <c r="AH1" s="952"/>
    </row>
    <row r="2" spans="1:34" ht="57.75" customHeight="1" thickBot="1" x14ac:dyDescent="0.3">
      <c r="A2" s="953" t="s">
        <v>40075</v>
      </c>
      <c r="B2" s="954" t="s">
        <v>40076</v>
      </c>
      <c r="C2" s="955" t="s">
        <v>40077</v>
      </c>
      <c r="D2" s="956" t="s">
        <v>40078</v>
      </c>
      <c r="E2" s="957" t="s">
        <v>40079</v>
      </c>
      <c r="F2" s="958" t="s">
        <v>40080</v>
      </c>
      <c r="G2" s="959" t="s">
        <v>40081</v>
      </c>
      <c r="H2" s="960" t="s">
        <v>40082</v>
      </c>
      <c r="I2" s="959" t="s">
        <v>40083</v>
      </c>
      <c r="J2" s="961" t="s">
        <v>40084</v>
      </c>
      <c r="K2" s="962" t="s">
        <v>40085</v>
      </c>
      <c r="L2" s="963" t="s">
        <v>40086</v>
      </c>
      <c r="M2" s="963" t="s">
        <v>40087</v>
      </c>
      <c r="N2" s="963" t="s">
        <v>40088</v>
      </c>
      <c r="O2" s="963" t="s">
        <v>40089</v>
      </c>
      <c r="P2" s="963" t="s">
        <v>40090</v>
      </c>
      <c r="Q2" s="963" t="s">
        <v>40091</v>
      </c>
      <c r="R2" s="963" t="s">
        <v>40092</v>
      </c>
      <c r="S2" s="963" t="s">
        <v>40093</v>
      </c>
      <c r="T2" s="963" t="s">
        <v>40094</v>
      </c>
      <c r="U2" s="963" t="s">
        <v>40095</v>
      </c>
      <c r="V2" s="964" t="s">
        <v>412</v>
      </c>
      <c r="W2" s="965" t="s">
        <v>40096</v>
      </c>
      <c r="X2" s="966" t="s">
        <v>40097</v>
      </c>
      <c r="Y2" s="967" t="s">
        <v>40098</v>
      </c>
      <c r="Z2" s="968" t="s">
        <v>40250</v>
      </c>
      <c r="AA2" s="969" t="s">
        <v>40099</v>
      </c>
      <c r="AB2" s="950"/>
      <c r="AC2" s="951"/>
      <c r="AD2" s="951"/>
      <c r="AE2" s="951"/>
      <c r="AF2" s="951"/>
      <c r="AG2" s="951"/>
      <c r="AH2" s="951"/>
    </row>
    <row r="3" spans="1:34" ht="35.25" customHeight="1" x14ac:dyDescent="0.25">
      <c r="A3" s="970"/>
      <c r="B3" s="971"/>
      <c r="C3" s="972"/>
      <c r="D3" s="1433"/>
      <c r="E3" s="1399"/>
      <c r="F3" s="973"/>
      <c r="G3" s="973"/>
      <c r="H3" s="974">
        <f>F3-G3</f>
        <v>0</v>
      </c>
      <c r="I3" s="973"/>
      <c r="J3" s="1431"/>
      <c r="K3" s="1432"/>
      <c r="L3" s="975"/>
      <c r="M3" s="975"/>
      <c r="N3" s="975"/>
      <c r="O3" s="975"/>
      <c r="P3" s="975"/>
      <c r="Q3" s="975"/>
      <c r="R3" s="975"/>
      <c r="S3" s="975"/>
      <c r="T3" s="975"/>
      <c r="U3" s="975"/>
      <c r="V3" s="976">
        <f>SUM(K3:U3)</f>
        <v>0</v>
      </c>
      <c r="W3" s="977"/>
      <c r="X3" s="976"/>
      <c r="Y3" s="977"/>
      <c r="Z3" s="978"/>
      <c r="AA3" s="979"/>
      <c r="AB3" s="980"/>
      <c r="AC3" s="981"/>
      <c r="AD3" s="981"/>
      <c r="AE3" s="981"/>
      <c r="AF3" s="981"/>
      <c r="AG3" s="981">
        <f>COUNTA(A3:AA3)</f>
        <v>2</v>
      </c>
      <c r="AH3" s="981">
        <v>13</v>
      </c>
    </row>
    <row r="4" spans="1:34" ht="35.25" customHeight="1" x14ac:dyDescent="0.25">
      <c r="A4" s="982"/>
      <c r="B4" s="983"/>
      <c r="C4" s="984"/>
      <c r="D4" s="1001"/>
      <c r="E4" s="985"/>
      <c r="F4" s="973"/>
      <c r="G4" s="973"/>
      <c r="H4" s="974">
        <f t="shared" ref="H4:H13" si="0">F4-G4</f>
        <v>0</v>
      </c>
      <c r="I4" s="973"/>
      <c r="J4" s="985"/>
      <c r="K4" s="986"/>
      <c r="L4" s="987"/>
      <c r="M4" s="987"/>
      <c r="N4" s="987"/>
      <c r="O4" s="987"/>
      <c r="P4" s="987"/>
      <c r="Q4" s="987"/>
      <c r="R4" s="987"/>
      <c r="S4" s="987"/>
      <c r="T4" s="987"/>
      <c r="U4" s="987"/>
      <c r="V4" s="988">
        <f t="shared" ref="V4:V13" si="1">SUM(K4:U4)</f>
        <v>0</v>
      </c>
      <c r="W4" s="977"/>
      <c r="X4" s="988"/>
      <c r="Y4" s="1430"/>
      <c r="Z4" s="989"/>
      <c r="AA4" s="990"/>
      <c r="AB4" s="980"/>
      <c r="AC4" s="981"/>
      <c r="AD4" s="981"/>
      <c r="AE4" s="981"/>
      <c r="AF4" s="991"/>
      <c r="AG4" s="981">
        <f>COUNTA(A4:AA4)</f>
        <v>2</v>
      </c>
      <c r="AH4" s="991"/>
    </row>
    <row r="5" spans="1:34" ht="34.5" customHeight="1" x14ac:dyDescent="0.25">
      <c r="A5" s="982"/>
      <c r="B5" s="983"/>
      <c r="C5" s="984"/>
      <c r="D5" s="1398"/>
      <c r="E5" s="985"/>
      <c r="F5" s="973"/>
      <c r="G5" s="973"/>
      <c r="H5" s="974">
        <f t="shared" si="0"/>
        <v>0</v>
      </c>
      <c r="I5" s="973"/>
      <c r="J5" s="985"/>
      <c r="K5" s="986"/>
      <c r="L5" s="987"/>
      <c r="M5" s="987"/>
      <c r="N5" s="987"/>
      <c r="O5" s="987"/>
      <c r="P5" s="987"/>
      <c r="Q5" s="987"/>
      <c r="R5" s="987"/>
      <c r="S5" s="987"/>
      <c r="T5" s="987"/>
      <c r="U5" s="987"/>
      <c r="V5" s="988">
        <f t="shared" si="1"/>
        <v>0</v>
      </c>
      <c r="W5" s="977"/>
      <c r="X5" s="988"/>
      <c r="Y5" s="1430"/>
      <c r="Z5" s="989"/>
      <c r="AA5" s="990"/>
      <c r="AB5" s="980"/>
      <c r="AC5" s="981"/>
      <c r="AD5" s="981"/>
      <c r="AE5" s="981"/>
      <c r="AF5" s="991"/>
      <c r="AG5" s="981">
        <f t="shared" ref="AG5:AG13" si="2">COUNTA(A5:AA5)</f>
        <v>2</v>
      </c>
      <c r="AH5" s="991"/>
    </row>
    <row r="6" spans="1:34" ht="35.25" customHeight="1" x14ac:dyDescent="0.25">
      <c r="A6" s="982"/>
      <c r="B6" s="983"/>
      <c r="C6" s="984"/>
      <c r="D6" s="1398"/>
      <c r="E6" s="985"/>
      <c r="F6" s="1002"/>
      <c r="G6" s="1002"/>
      <c r="H6" s="974">
        <f t="shared" si="0"/>
        <v>0</v>
      </c>
      <c r="I6" s="1002"/>
      <c r="J6" s="1395"/>
      <c r="K6" s="1396"/>
      <c r="L6" s="1010"/>
      <c r="M6" s="1010"/>
      <c r="N6" s="1010"/>
      <c r="O6" s="1010"/>
      <c r="P6" s="1010"/>
      <c r="Q6" s="1010"/>
      <c r="R6" s="1010"/>
      <c r="S6" s="1010"/>
      <c r="T6" s="1010"/>
      <c r="U6" s="1010"/>
      <c r="V6" s="988">
        <f t="shared" si="1"/>
        <v>0</v>
      </c>
      <c r="W6" s="977"/>
      <c r="X6" s="988"/>
      <c r="Y6" s="1397"/>
      <c r="Z6" s="989"/>
      <c r="AA6" s="990"/>
      <c r="AB6" s="992"/>
      <c r="AC6" s="981"/>
      <c r="AD6" s="981"/>
      <c r="AE6" s="981"/>
      <c r="AF6" s="991"/>
      <c r="AG6" s="981">
        <f t="shared" si="2"/>
        <v>2</v>
      </c>
      <c r="AH6" s="991"/>
    </row>
    <row r="7" spans="1:34" ht="35.25" customHeight="1" x14ac:dyDescent="0.25">
      <c r="A7" s="982"/>
      <c r="B7" s="983"/>
      <c r="C7" s="984"/>
      <c r="D7" s="1398"/>
      <c r="E7" s="1395"/>
      <c r="F7" s="1002"/>
      <c r="G7" s="1002"/>
      <c r="H7" s="974">
        <f t="shared" si="0"/>
        <v>0</v>
      </c>
      <c r="I7" s="1002"/>
      <c r="J7" s="1395"/>
      <c r="K7" s="1396"/>
      <c r="L7" s="1010"/>
      <c r="M7" s="1010"/>
      <c r="N7" s="1010"/>
      <c r="O7" s="1010"/>
      <c r="P7" s="1010"/>
      <c r="Q7" s="1010"/>
      <c r="R7" s="1010"/>
      <c r="S7" s="1010"/>
      <c r="T7" s="1010"/>
      <c r="U7" s="1010"/>
      <c r="V7" s="988">
        <f t="shared" si="1"/>
        <v>0</v>
      </c>
      <c r="W7" s="977"/>
      <c r="X7" s="988"/>
      <c r="Y7" s="1397"/>
      <c r="Z7" s="989"/>
      <c r="AA7" s="990"/>
      <c r="AB7" s="992"/>
      <c r="AC7" s="981"/>
      <c r="AD7" s="981"/>
      <c r="AE7" s="981"/>
      <c r="AF7" s="991"/>
      <c r="AG7" s="981">
        <f t="shared" si="2"/>
        <v>2</v>
      </c>
      <c r="AH7" s="991"/>
    </row>
    <row r="8" spans="1:34" ht="35.25" customHeight="1" x14ac:dyDescent="0.25">
      <c r="A8" s="982"/>
      <c r="B8" s="983"/>
      <c r="C8" s="984"/>
      <c r="D8" s="1398"/>
      <c r="E8" s="1395"/>
      <c r="F8" s="973"/>
      <c r="G8" s="973"/>
      <c r="H8" s="974">
        <f t="shared" si="0"/>
        <v>0</v>
      </c>
      <c r="I8" s="973"/>
      <c r="J8" s="985"/>
      <c r="K8" s="986"/>
      <c r="L8" s="987"/>
      <c r="M8" s="987"/>
      <c r="N8" s="987"/>
      <c r="O8" s="987"/>
      <c r="P8" s="987"/>
      <c r="Q8" s="987"/>
      <c r="R8" s="987"/>
      <c r="S8" s="987"/>
      <c r="T8" s="987"/>
      <c r="U8" s="987"/>
      <c r="V8" s="988">
        <f t="shared" si="1"/>
        <v>0</v>
      </c>
      <c r="W8" s="977"/>
      <c r="X8" s="988"/>
      <c r="Y8" s="1430"/>
      <c r="Z8" s="989"/>
      <c r="AA8" s="990"/>
      <c r="AB8" s="992"/>
      <c r="AC8" s="993"/>
      <c r="AD8" s="993"/>
      <c r="AE8" s="981"/>
      <c r="AF8" s="991"/>
      <c r="AG8" s="981">
        <f t="shared" si="2"/>
        <v>2</v>
      </c>
      <c r="AH8" s="991"/>
    </row>
    <row r="9" spans="1:34" ht="35.25" customHeight="1" x14ac:dyDescent="0.25">
      <c r="A9" s="982"/>
      <c r="B9" s="983"/>
      <c r="C9" s="984"/>
      <c r="D9" s="1398"/>
      <c r="E9" s="1395"/>
      <c r="F9" s="1002"/>
      <c r="G9" s="1002"/>
      <c r="H9" s="974">
        <f t="shared" si="0"/>
        <v>0</v>
      </c>
      <c r="I9" s="1002"/>
      <c r="J9" s="1395"/>
      <c r="K9" s="1396"/>
      <c r="L9" s="1010"/>
      <c r="M9" s="1010"/>
      <c r="N9" s="1010"/>
      <c r="O9" s="1010"/>
      <c r="P9" s="1010"/>
      <c r="Q9" s="1010"/>
      <c r="R9" s="1010"/>
      <c r="S9" s="1010"/>
      <c r="T9" s="1010"/>
      <c r="U9" s="1010"/>
      <c r="V9" s="988">
        <f t="shared" si="1"/>
        <v>0</v>
      </c>
      <c r="W9" s="977"/>
      <c r="X9" s="988"/>
      <c r="Y9" s="1397"/>
      <c r="Z9" s="989"/>
      <c r="AA9" s="990"/>
      <c r="AB9" s="992"/>
      <c r="AC9" s="981"/>
      <c r="AD9" s="981"/>
      <c r="AE9" s="981"/>
      <c r="AF9" s="991"/>
      <c r="AG9" s="981">
        <f t="shared" si="2"/>
        <v>2</v>
      </c>
      <c r="AH9" s="991"/>
    </row>
    <row r="10" spans="1:34" ht="35.25" customHeight="1" x14ac:dyDescent="0.25">
      <c r="A10" s="982"/>
      <c r="B10" s="983"/>
      <c r="C10" s="984"/>
      <c r="D10" s="1398"/>
      <c r="E10" s="1395"/>
      <c r="F10" s="1002"/>
      <c r="G10" s="1002"/>
      <c r="H10" s="974">
        <f t="shared" si="0"/>
        <v>0</v>
      </c>
      <c r="I10" s="1002"/>
      <c r="J10" s="1395"/>
      <c r="K10" s="1396"/>
      <c r="L10" s="1010"/>
      <c r="M10" s="1010"/>
      <c r="N10" s="1010"/>
      <c r="O10" s="1010"/>
      <c r="P10" s="1010"/>
      <c r="Q10" s="1010"/>
      <c r="R10" s="1010"/>
      <c r="S10" s="1010"/>
      <c r="T10" s="1010"/>
      <c r="U10" s="1010"/>
      <c r="V10" s="988">
        <f t="shared" si="1"/>
        <v>0</v>
      </c>
      <c r="W10" s="977"/>
      <c r="X10" s="988"/>
      <c r="Y10" s="1397"/>
      <c r="Z10" s="989"/>
      <c r="AA10" s="990"/>
      <c r="AB10" s="994"/>
      <c r="AC10" s="991"/>
      <c r="AD10" s="991"/>
      <c r="AE10" s="991"/>
      <c r="AF10" s="991"/>
      <c r="AG10" s="981">
        <f t="shared" si="2"/>
        <v>2</v>
      </c>
      <c r="AH10" s="991"/>
    </row>
    <row r="11" spans="1:34" ht="35.25" customHeight="1" x14ac:dyDescent="0.25">
      <c r="A11" s="982"/>
      <c r="B11" s="983"/>
      <c r="C11" s="984"/>
      <c r="D11" s="1398"/>
      <c r="E11" s="1395"/>
      <c r="F11" s="1002"/>
      <c r="G11" s="1002"/>
      <c r="H11" s="974">
        <f t="shared" si="0"/>
        <v>0</v>
      </c>
      <c r="I11" s="1002"/>
      <c r="J11" s="1395"/>
      <c r="K11" s="1396"/>
      <c r="L11" s="1010"/>
      <c r="M11" s="1010"/>
      <c r="N11" s="1010"/>
      <c r="O11" s="1010"/>
      <c r="P11" s="1010"/>
      <c r="Q11" s="1010"/>
      <c r="R11" s="1010"/>
      <c r="S11" s="1010"/>
      <c r="T11" s="1010"/>
      <c r="U11" s="1010"/>
      <c r="V11" s="988">
        <f t="shared" si="1"/>
        <v>0</v>
      </c>
      <c r="W11" s="977"/>
      <c r="X11" s="988"/>
      <c r="Y11" s="1397"/>
      <c r="Z11" s="989"/>
      <c r="AA11" s="990"/>
      <c r="AB11" s="994"/>
      <c r="AC11" s="991"/>
      <c r="AD11" s="991"/>
      <c r="AE11" s="991"/>
      <c r="AF11" s="991"/>
      <c r="AG11" s="981">
        <f t="shared" si="2"/>
        <v>2</v>
      </c>
      <c r="AH11" s="991"/>
    </row>
    <row r="12" spans="1:34" ht="35.25" customHeight="1" x14ac:dyDescent="0.25">
      <c r="A12" s="982"/>
      <c r="B12" s="983"/>
      <c r="C12" s="984"/>
      <c r="D12" s="1398"/>
      <c r="E12" s="1395"/>
      <c r="F12" s="1002"/>
      <c r="G12" s="1002"/>
      <c r="H12" s="974">
        <f t="shared" si="0"/>
        <v>0</v>
      </c>
      <c r="I12" s="1002"/>
      <c r="J12" s="1395"/>
      <c r="K12" s="1396"/>
      <c r="L12" s="1010"/>
      <c r="M12" s="1010"/>
      <c r="N12" s="1010"/>
      <c r="O12" s="1010"/>
      <c r="P12" s="1010"/>
      <c r="Q12" s="1010"/>
      <c r="R12" s="1010"/>
      <c r="S12" s="1010"/>
      <c r="T12" s="1010"/>
      <c r="U12" s="1010"/>
      <c r="V12" s="988">
        <f t="shared" si="1"/>
        <v>0</v>
      </c>
      <c r="W12" s="977"/>
      <c r="X12" s="988"/>
      <c r="Y12" s="1397"/>
      <c r="Z12" s="989"/>
      <c r="AA12" s="990"/>
      <c r="AB12" s="994"/>
      <c r="AC12" s="991"/>
      <c r="AD12" s="991"/>
      <c r="AE12" s="991"/>
      <c r="AF12" s="991"/>
      <c r="AG12" s="981">
        <f t="shared" si="2"/>
        <v>2</v>
      </c>
      <c r="AH12" s="991"/>
    </row>
    <row r="13" spans="1:34" ht="35.25" customHeight="1" x14ac:dyDescent="0.25">
      <c r="A13" s="982"/>
      <c r="B13" s="983"/>
      <c r="C13" s="984"/>
      <c r="D13" s="1398"/>
      <c r="E13" s="1395"/>
      <c r="F13" s="973"/>
      <c r="G13" s="973"/>
      <c r="H13" s="974">
        <f t="shared" si="0"/>
        <v>0</v>
      </c>
      <c r="I13" s="973"/>
      <c r="J13" s="985"/>
      <c r="K13" s="986"/>
      <c r="L13" s="987"/>
      <c r="M13" s="987"/>
      <c r="N13" s="987"/>
      <c r="O13" s="987"/>
      <c r="P13" s="987"/>
      <c r="Q13" s="987"/>
      <c r="R13" s="987"/>
      <c r="S13" s="987"/>
      <c r="T13" s="987"/>
      <c r="U13" s="987"/>
      <c r="V13" s="988">
        <f t="shared" si="1"/>
        <v>0</v>
      </c>
      <c r="W13" s="977"/>
      <c r="X13" s="988"/>
      <c r="Y13" s="1397"/>
      <c r="Z13" s="989"/>
      <c r="AA13" s="990"/>
      <c r="AB13" s="994"/>
      <c r="AC13" s="991"/>
      <c r="AD13" s="991"/>
      <c r="AE13" s="991"/>
      <c r="AF13" s="991"/>
      <c r="AG13" s="981">
        <f t="shared" si="2"/>
        <v>2</v>
      </c>
      <c r="AH13" s="991"/>
    </row>
    <row r="14" spans="1:34" x14ac:dyDescent="0.25">
      <c r="F14" s="885"/>
      <c r="G14" s="885"/>
      <c r="I14" s="885"/>
      <c r="J14" s="885"/>
      <c r="K14" s="885"/>
      <c r="L14" s="885"/>
      <c r="M14" s="885"/>
      <c r="N14" s="885"/>
      <c r="O14" s="885"/>
      <c r="P14" s="885"/>
      <c r="Q14" s="885"/>
      <c r="R14" s="885"/>
      <c r="S14" s="885"/>
      <c r="T14" s="885"/>
      <c r="U14" s="885"/>
      <c r="W14" s="885"/>
      <c r="X14" s="885"/>
      <c r="Y14" s="885"/>
    </row>
    <row r="15" spans="1:34" x14ac:dyDescent="0.25">
      <c r="F15" s="885"/>
      <c r="G15" s="885"/>
      <c r="I15" s="885"/>
      <c r="J15" s="885"/>
      <c r="K15" s="885"/>
      <c r="L15" s="885"/>
      <c r="M15" s="885"/>
      <c r="N15" s="885"/>
      <c r="O15" s="885"/>
      <c r="P15" s="885"/>
      <c r="Q15" s="885"/>
      <c r="R15" s="885"/>
      <c r="S15" s="885"/>
      <c r="T15" s="885"/>
      <c r="U15" s="885"/>
      <c r="W15" s="885"/>
      <c r="X15" s="885"/>
      <c r="Y15" s="885"/>
    </row>
    <row r="16" spans="1:34" x14ac:dyDescent="0.25">
      <c r="F16" s="885"/>
      <c r="G16" s="885"/>
      <c r="I16" s="885"/>
      <c r="J16" s="885"/>
      <c r="K16" s="885"/>
      <c r="L16" s="885"/>
      <c r="M16" s="885"/>
      <c r="N16" s="885"/>
      <c r="O16" s="885"/>
      <c r="P16" s="885"/>
      <c r="Q16" s="885"/>
      <c r="R16" s="885"/>
      <c r="S16" s="885"/>
      <c r="T16" s="885"/>
      <c r="U16" s="885"/>
      <c r="W16" s="885"/>
      <c r="X16" s="885"/>
      <c r="Y16" s="885"/>
    </row>
    <row r="18" spans="6:25" x14ac:dyDescent="0.25">
      <c r="F18" s="885"/>
      <c r="G18" s="885"/>
      <c r="I18" s="885"/>
      <c r="J18" s="885"/>
      <c r="K18" s="885"/>
      <c r="L18" s="885"/>
      <c r="M18" s="885"/>
      <c r="N18" s="885"/>
      <c r="O18" s="885"/>
      <c r="P18" s="885"/>
      <c r="Q18" s="885"/>
      <c r="R18" s="885"/>
      <c r="S18" s="885"/>
      <c r="T18" s="885"/>
      <c r="U18" s="885"/>
      <c r="W18" s="885"/>
      <c r="X18" s="885"/>
      <c r="Y18" s="885"/>
    </row>
    <row r="20" spans="6:25" x14ac:dyDescent="0.25">
      <c r="F20" s="885"/>
      <c r="G20" s="885"/>
      <c r="I20" s="885"/>
      <c r="J20" s="885"/>
      <c r="K20" s="885"/>
      <c r="L20" s="885"/>
      <c r="M20" s="885"/>
      <c r="N20" s="885"/>
      <c r="O20" s="885"/>
      <c r="P20" s="885"/>
      <c r="Q20" s="885"/>
      <c r="R20" s="885"/>
      <c r="S20" s="885"/>
      <c r="T20" s="885"/>
      <c r="U20" s="885"/>
      <c r="W20" s="885"/>
      <c r="X20" s="885"/>
      <c r="Y20" s="885"/>
    </row>
    <row r="23" spans="6:25" x14ac:dyDescent="0.25">
      <c r="F23" s="885"/>
      <c r="G23" s="885"/>
      <c r="I23" s="885"/>
      <c r="J23" s="885"/>
      <c r="K23" s="885"/>
      <c r="L23" s="885"/>
      <c r="M23" s="885"/>
      <c r="N23" s="885"/>
      <c r="O23" s="885"/>
      <c r="P23" s="885"/>
      <c r="Q23" s="885"/>
      <c r="R23" s="885"/>
      <c r="S23" s="885"/>
      <c r="T23" s="885"/>
      <c r="U23" s="885"/>
      <c r="W23" s="885"/>
      <c r="X23" s="885"/>
      <c r="Y23" s="885"/>
    </row>
    <row r="24" spans="6:25" x14ac:dyDescent="0.25">
      <c r="F24" s="885"/>
      <c r="G24" s="885"/>
      <c r="I24" s="885"/>
      <c r="J24" s="885"/>
      <c r="K24" s="885"/>
      <c r="L24" s="885"/>
      <c r="M24" s="885"/>
      <c r="N24" s="885"/>
      <c r="O24" s="885"/>
      <c r="P24" s="885"/>
      <c r="Q24" s="885"/>
      <c r="R24" s="885"/>
      <c r="S24" s="885"/>
      <c r="T24" s="885"/>
      <c r="U24" s="885"/>
      <c r="W24" s="885"/>
      <c r="X24" s="885"/>
      <c r="Y24" s="885"/>
    </row>
    <row r="25" spans="6:25" x14ac:dyDescent="0.25">
      <c r="F25" s="885"/>
      <c r="G25" s="885"/>
      <c r="I25" s="885"/>
      <c r="J25" s="885"/>
      <c r="K25" s="885"/>
      <c r="L25" s="885"/>
      <c r="M25" s="885"/>
      <c r="N25" s="885"/>
      <c r="O25" s="885"/>
      <c r="P25" s="885"/>
      <c r="Q25" s="885"/>
      <c r="R25" s="885"/>
      <c r="S25" s="885"/>
      <c r="T25" s="885"/>
      <c r="U25" s="885"/>
      <c r="W25" s="885"/>
      <c r="X25" s="885"/>
      <c r="Y25" s="885"/>
    </row>
    <row r="37" spans="6:25" x14ac:dyDescent="0.25">
      <c r="F37" s="885"/>
      <c r="G37" s="885"/>
      <c r="I37" s="885"/>
      <c r="J37" s="885"/>
      <c r="K37" s="885"/>
      <c r="L37" s="885"/>
      <c r="M37" s="885"/>
      <c r="N37" s="885"/>
      <c r="O37" s="885"/>
      <c r="P37" s="885"/>
      <c r="Q37" s="885"/>
      <c r="R37" s="885"/>
      <c r="S37" s="885"/>
      <c r="T37" s="885"/>
      <c r="U37" s="885"/>
      <c r="W37" s="885"/>
      <c r="X37" s="885"/>
      <c r="Y37" s="885"/>
    </row>
    <row r="45" spans="6:25" x14ac:dyDescent="0.25">
      <c r="F45" s="885"/>
      <c r="G45" s="885"/>
      <c r="I45" s="885"/>
      <c r="J45" s="885"/>
      <c r="K45" s="885"/>
      <c r="L45" s="885"/>
      <c r="M45" s="885"/>
      <c r="N45" s="885"/>
      <c r="O45" s="885"/>
      <c r="P45" s="885"/>
      <c r="Q45" s="885"/>
      <c r="R45" s="885"/>
      <c r="S45" s="885"/>
      <c r="T45" s="885"/>
      <c r="U45" s="885"/>
      <c r="W45" s="885"/>
      <c r="X45" s="885"/>
      <c r="Y45" s="885"/>
    </row>
    <row r="72" spans="6:25" x14ac:dyDescent="0.25">
      <c r="F72" s="885"/>
      <c r="G72" s="885"/>
      <c r="I72" s="885"/>
      <c r="J72" s="885"/>
      <c r="K72" s="885"/>
      <c r="L72" s="885"/>
      <c r="M72" s="885"/>
      <c r="N72" s="885"/>
      <c r="O72" s="885"/>
      <c r="P72" s="885"/>
      <c r="Q72" s="885"/>
      <c r="R72" s="885"/>
      <c r="S72" s="885"/>
      <c r="T72" s="885"/>
      <c r="U72" s="885"/>
      <c r="W72" s="885"/>
      <c r="X72" s="885"/>
      <c r="Y72" s="885"/>
    </row>
  </sheetData>
  <sheetProtection algorithmName="SHA-512" hashValue="uM4uzMaxwRqwv8CpOKTrXUJ1gqE5juM42rTbZvyrIB2HZ0RM7oiOitGMYK6NnC+Z6ACN9KUZQKg5qUAAoKdOTQ==" saltValue="LJxu+x8ODO5sefkktMCUYA==" spinCount="100000" sheet="1" objects="1" scenarios="1" selectLockedCells="1"/>
  <mergeCells count="6">
    <mergeCell ref="Y1:Z1"/>
    <mergeCell ref="A1:B1"/>
    <mergeCell ref="D1:E1"/>
    <mergeCell ref="F1:J1"/>
    <mergeCell ref="K1:V1"/>
    <mergeCell ref="W1:X1"/>
  </mergeCells>
  <dataValidations count="10">
    <dataValidation type="whole" allowBlank="1" showInputMessage="1" showErrorMessage="1" errorTitle="NON-NEGATIVE WHOLE NUMBER ONLY" error="Please enter or select a number between 0 and 150" sqref="Y3">
      <formula1>0</formula1>
      <formula2>150</formula2>
    </dataValidation>
    <dataValidation type="whole" allowBlank="1" showInputMessage="1" showErrorMessage="1" errorTitle="NON-NEGATIVE WHOLE NUMBER ONLY" error="Please enter or select a number between 0 and 80" sqref="Y4:Y13">
      <formula1>0</formula1>
      <formula2>80</formula2>
    </dataValidation>
    <dataValidation type="whole" allowBlank="1" showInputMessage="1" showErrorMessage="1" errorTitle="NON-NEGATIVE WHOLE NUMBER ONLY" error="Please enter a number between 0 and 9999999999" sqref="X3:X13">
      <formula1>0</formula1>
      <formula2>9999999999</formula2>
    </dataValidation>
    <dataValidation type="whole" allowBlank="1" showInputMessage="1" showErrorMessage="1" errorTitle="NON-NEGATIVE WHOLE NUMBER ONLY" error="Please enter a number between 0 and 99999999" sqref="K3:U13">
      <formula1>0</formula1>
      <formula2>99999999</formula2>
    </dataValidation>
    <dataValidation allowBlank="1" showInputMessage="1" showErrorMessage="1" errorTitle="NON-NEGATIVE WHOLE NUMBER ONLY" error="Please enter a number between 0 and 99999" sqref="Z3:Z13"/>
    <dataValidation type="custom" showInputMessage="1" showErrorMessage="1" errorTitle="NON-NEGATIVE WHOLE NUMBER ONLY" error="Please enter a number that is greater than or equal to Unfounded" promptTitle="POSITIVE WHOLE NUMBER REQUIRED" prompt="Please enter a value for selected offense" sqref="F3:F13">
      <formula1>AND(F3&gt;=0,F3&lt;=99999,F3-INT(F3)=0,F3&gt;=G3)</formula1>
    </dataValidation>
    <dataValidation type="custom" showInputMessage="1" showErrorMessage="1" errorTitle=" NON-NEGATIVE WHOLE NUMBER ONLY" error="Please enter a number that is less than or equal to Actual Offenses (Column H)" sqref="W3:W13">
      <formula1>AND(W3&gt;=0,W3&lt;=99999,W3-INT(W3)=0,W3&lt;=H3)</formula1>
    </dataValidation>
    <dataValidation type="custom" errorStyle="warning" showInputMessage="1" showErrorMessage="1" errorTitle="NON-NEGATIVE WHOLE NUMBER ONLY" error="Please ensure that this value is less than or equal to Actual Offenses (Column H) and is greater than or equal to Juvenile Cleared (Column J)" sqref="I4:I13">
      <formula1>AND(I4&gt;=0,I4&lt;=99999,I4-INT(I4)=0,I4&lt;=H4,I4&gt;=J4)</formula1>
    </dataValidation>
    <dataValidation type="custom" showInputMessage="1" showErrorMessage="1" errorTitle="NON-NEGATIVE WHOLE NUMBER ONLY" error="Please enter a number that is less than or equal to Total Offenses Cleared by Arrest" sqref="J3:J13">
      <formula1>AND(J3&gt;=0,J3&lt;=99999,J3-INT(J3)=0,J3&lt;=I3)</formula1>
    </dataValidation>
    <dataValidation type="whole" showInputMessage="1" showErrorMessage="1" errorTitle="NON-NEGATIVE WHOLE NUMBER ONLY" error="Please enter a value between 0 and 99,999." sqref="G3:G13 I3">
      <formula1>0</formula1>
      <formula2>99999</formula2>
    </dataValidation>
  </dataValidations>
  <pageMargins left="0.75" right="0.75" top="1" bottom="1" header="0.5" footer="0.5"/>
  <pageSetup pageOrder="overThenDown" orientation="landscape" horizontalDpi="300" verticalDpi="300" r:id="rId1"/>
  <headerFooter alignWithMargins="0">
    <oddHeader>&amp;CINCIDENT REPORT&amp;RFile: &amp;F</oddHeader>
    <oddFooter>&amp;CPage &amp;P of &amp;N&amp;R&amp;D</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IncidentASR">
    <tabColor theme="3"/>
    <pageSetUpPr autoPageBreaks="0"/>
  </sheetPr>
  <dimension ref="A1:G6"/>
  <sheetViews>
    <sheetView workbookViewId="0">
      <selection activeCell="D6" sqref="D6"/>
    </sheetView>
  </sheetViews>
  <sheetFormatPr defaultRowHeight="13.2" x14ac:dyDescent="0.25"/>
  <cols>
    <col min="1" max="1" width="11" customWidth="1"/>
    <col min="2" max="2" width="9" customWidth="1"/>
    <col min="3" max="3" width="6.109375" customWidth="1"/>
    <col min="4" max="4" width="6.33203125" customWidth="1"/>
    <col min="5" max="5" width="5.88671875" customWidth="1"/>
    <col min="6" max="6" width="8.5546875" customWidth="1"/>
    <col min="7" max="7" width="24" customWidth="1"/>
    <col min="16" max="16" width="9.109375" customWidth="1"/>
  </cols>
  <sheetData>
    <row r="1" spans="1:7" ht="28.5" customHeight="1" thickBot="1" x14ac:dyDescent="0.3">
      <c r="A1" s="1498" t="s">
        <v>40249</v>
      </c>
      <c r="B1" s="1499"/>
      <c r="C1" s="1499"/>
      <c r="D1" s="1499"/>
      <c r="E1" s="1499"/>
      <c r="F1" s="1499"/>
      <c r="G1" s="1500"/>
    </row>
    <row r="2" spans="1:7" ht="31.8" thickBot="1" x14ac:dyDescent="0.3">
      <c r="A2" s="1016" t="s">
        <v>40075</v>
      </c>
      <c r="B2" s="1016" t="s">
        <v>40226</v>
      </c>
      <c r="C2" s="1017" t="s">
        <v>503</v>
      </c>
      <c r="D2" s="1017" t="s">
        <v>502</v>
      </c>
      <c r="E2" s="1017" t="s">
        <v>505</v>
      </c>
      <c r="F2" s="1018" t="s">
        <v>1081</v>
      </c>
      <c r="G2" s="1019" t="s">
        <v>40246</v>
      </c>
    </row>
    <row r="3" spans="1:7" ht="15" customHeight="1" x14ac:dyDescent="0.25">
      <c r="A3" s="1020"/>
      <c r="B3" s="1021">
        <v>1</v>
      </c>
      <c r="C3" s="1022">
        <v>45</v>
      </c>
      <c r="D3" s="1022" t="s">
        <v>1068</v>
      </c>
      <c r="E3" s="1022" t="s">
        <v>39879</v>
      </c>
      <c r="F3" s="1023" t="s">
        <v>1066</v>
      </c>
      <c r="G3" s="1024" t="s">
        <v>40227</v>
      </c>
    </row>
    <row r="4" spans="1:7" ht="15" customHeight="1" x14ac:dyDescent="0.25">
      <c r="A4" s="1020"/>
      <c r="B4" s="1021">
        <v>2</v>
      </c>
      <c r="C4" s="1022">
        <v>23</v>
      </c>
      <c r="D4" s="1022" t="s">
        <v>1084</v>
      </c>
      <c r="E4" s="1022" t="s">
        <v>1085</v>
      </c>
      <c r="F4" s="1023" t="s">
        <v>40227</v>
      </c>
      <c r="G4" s="1024" t="s">
        <v>40227</v>
      </c>
    </row>
    <row r="5" spans="1:7" ht="15" customHeight="1" x14ac:dyDescent="0.25">
      <c r="A5" s="1020"/>
      <c r="B5" s="1021">
        <v>3</v>
      </c>
      <c r="C5" s="1022">
        <v>13</v>
      </c>
      <c r="D5" s="1022" t="s">
        <v>1068</v>
      </c>
      <c r="E5" s="1022" t="s">
        <v>1082</v>
      </c>
      <c r="F5" s="1023" t="s">
        <v>40227</v>
      </c>
      <c r="G5" s="1024">
        <v>4</v>
      </c>
    </row>
    <row r="6" spans="1:7" ht="15" customHeight="1" x14ac:dyDescent="0.25">
      <c r="A6" s="1020"/>
      <c r="B6" s="1021">
        <v>4</v>
      </c>
      <c r="C6" s="1022">
        <v>12</v>
      </c>
      <c r="D6" s="1022" t="s">
        <v>1084</v>
      </c>
      <c r="E6" s="1022" t="s">
        <v>39898</v>
      </c>
      <c r="F6" s="1023" t="s">
        <v>40227</v>
      </c>
      <c r="G6" s="1024">
        <v>1</v>
      </c>
    </row>
  </sheetData>
  <sheetProtection algorithmName="SHA-512" hashValue="Lh7L4N4c9vnd7SyjgGpkT25bqNFl4fUd1bSvR8USmka8/gu0Jq7SdKeimqAc3yadqzjWc0gIzQtYiT/v3EfprQ==" saltValue="u8SFY1JGgm0Lk/Y8OtC/kg==" spinCount="100000" sheet="1" objects="1" scenarios="1" selectLockedCells="1"/>
  <mergeCells count="1">
    <mergeCell ref="A1:G1"/>
  </mergeCells>
  <dataValidations count="4">
    <dataValidation type="whole" allowBlank="1" showInputMessage="1" showErrorMessage="1" errorTitle="NON-NEGATIVE WHOLE NUMBER ONLY" error="REQUIRED FIELD: Please enter a number between 0 and 100" sqref="C3:C6">
      <formula1>0</formula1>
      <formula2>100</formula2>
    </dataValidation>
    <dataValidation type="list" allowBlank="1" showDropDown="1" showInputMessage="1" showErrorMessage="1" errorTitle="JUVENILE DISPOSITION CODE" error="Please enter or select a valid juvenile disposition code (1,2,3,4,5) or for adult leave this field blank or -" sqref="G3:G6">
      <formula1>"1,2,3,4,5,-"</formula1>
    </dataValidation>
    <dataValidation type="list" allowBlank="1" showDropDown="1" showInputMessage="1" showErrorMessage="1" errorTitle="RACE CODE" error="Please enter or select a valid race code (W,B,I,A,P)" sqref="E3:F6">
      <formula1>"W,B,I,A,P"</formula1>
    </dataValidation>
    <dataValidation type="list" allowBlank="1" showDropDown="1" showInputMessage="1" showErrorMessage="1" errorTitle="SEX CODE" error="Please enter or select a valid sex code (M,F)" sqref="D3:D6">
      <formula1>"M,F"</formula1>
    </dataValidation>
  </dataValidations>
  <pageMargins left="0.7" right="0.7" top="0.75" bottom="0.75" header="0.3" footer="0.3"/>
  <pageSetup orientation="portrait" r:id="rId1"/>
  <headerFooter>
    <oddHeader>&amp;C&amp;12INCIDENT-ASR&amp;RFile: &amp;F</oddHeader>
    <oddFooter>&amp;CPage &amp;P of &amp;N&amp;R&amp;D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7505" r:id="rId4" name="Button 1">
              <controlPr defaultSize="0" print="0" autoFill="0" autoPict="0" macro="[0]!IncidentASR.ReturnToIncidentReport">
                <anchor>
                  <from>
                    <xdr:col>7</xdr:col>
                    <xdr:colOff>68580</xdr:colOff>
                    <xdr:row>1</xdr:row>
                    <xdr:rowOff>426720</xdr:rowOff>
                  </from>
                  <to>
                    <xdr:col>9</xdr:col>
                    <xdr:colOff>114300</xdr:colOff>
                    <xdr:row>3</xdr:row>
                    <xdr:rowOff>160020</xdr:rowOff>
                  </to>
                </anchor>
              </controlPr>
            </control>
          </mc:Choice>
        </mc:AlternateContent>
        <mc:AlternateContent xmlns:mc="http://schemas.openxmlformats.org/markup-compatibility/2006">
          <mc:Choice Requires="x14">
            <control shapeId="277506" r:id="rId5" name="Button 2">
              <controlPr defaultSize="0" print="0" autoFill="0" autoPict="0" macro="[0]!IncidentASR.CancelToIncidentReport">
                <anchor>
                  <from>
                    <xdr:col>7</xdr:col>
                    <xdr:colOff>60960</xdr:colOff>
                    <xdr:row>4</xdr:row>
                    <xdr:rowOff>76200</xdr:rowOff>
                  </from>
                  <to>
                    <xdr:col>9</xdr:col>
                    <xdr:colOff>114300</xdr:colOff>
                    <xdr:row>6</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ropertyRecovered">
    <pageSetUpPr autoPageBreaks="0"/>
  </sheetPr>
  <dimension ref="A1:Z14"/>
  <sheetViews>
    <sheetView zoomScale="125" zoomScaleNormal="125" workbookViewId="0">
      <pane xSplit="2" ySplit="2" topLeftCell="C3" activePane="bottomRight" state="frozen"/>
      <selection activeCell="A3" sqref="A3"/>
      <selection pane="topRight" activeCell="A3" sqref="A3"/>
      <selection pane="bottomLeft" activeCell="A3" sqref="A3"/>
      <selection pane="bottomRight" activeCell="A3" sqref="A3"/>
    </sheetView>
  </sheetViews>
  <sheetFormatPr defaultColWidth="10.88671875" defaultRowHeight="13.2" x14ac:dyDescent="0.25"/>
  <cols>
    <col min="1" max="1" width="9.5546875" customWidth="1"/>
    <col min="2" max="2" width="8.109375" customWidth="1"/>
    <col min="3" max="3" width="9.88671875" customWidth="1"/>
    <col min="4" max="4" width="13.44140625" customWidth="1"/>
    <col min="5" max="5" width="14" customWidth="1"/>
    <col min="6" max="6" width="13.6640625" customWidth="1"/>
    <col min="7" max="18" width="9.88671875" customWidth="1"/>
    <col min="19" max="19" width="45.6640625" customWidth="1"/>
    <col min="25" max="26" width="10.88671875" hidden="1" customWidth="1"/>
  </cols>
  <sheetData>
    <row r="1" spans="1:26" ht="15" customHeight="1" thickBot="1" x14ac:dyDescent="0.3">
      <c r="A1" s="1487" t="s">
        <v>40069</v>
      </c>
      <c r="B1" s="1488"/>
      <c r="C1" s="1501" t="s">
        <v>40100</v>
      </c>
      <c r="D1" s="1502"/>
      <c r="E1" s="1502"/>
      <c r="F1" s="1503"/>
      <c r="G1" s="1504" t="s">
        <v>40101</v>
      </c>
      <c r="H1" s="1505"/>
      <c r="I1" s="1505"/>
      <c r="J1" s="1505"/>
      <c r="K1" s="1505"/>
      <c r="L1" s="1505"/>
      <c r="M1" s="1505"/>
      <c r="N1" s="1505"/>
      <c r="O1" s="1505"/>
      <c r="P1" s="1505"/>
      <c r="Q1" s="1505"/>
      <c r="R1" s="1506"/>
      <c r="S1" s="949" t="s">
        <v>40074</v>
      </c>
      <c r="T1" s="952"/>
      <c r="U1" s="952"/>
      <c r="V1" s="952"/>
      <c r="W1" s="952"/>
      <c r="X1" s="952"/>
      <c r="Y1" s="991"/>
      <c r="Z1" s="952"/>
    </row>
    <row r="2" spans="1:26" ht="40.5" customHeight="1" thickBot="1" x14ac:dyDescent="0.3">
      <c r="A2" s="953" t="s">
        <v>40075</v>
      </c>
      <c r="B2" s="954" t="s">
        <v>40076</v>
      </c>
      <c r="C2" s="995" t="s">
        <v>40102</v>
      </c>
      <c r="D2" s="996" t="s">
        <v>40103</v>
      </c>
      <c r="E2" s="996" t="s">
        <v>40104</v>
      </c>
      <c r="F2" s="997" t="s">
        <v>40105</v>
      </c>
      <c r="G2" s="998" t="s">
        <v>40106</v>
      </c>
      <c r="H2" s="999" t="s">
        <v>40107</v>
      </c>
      <c r="I2" s="999" t="s">
        <v>40108</v>
      </c>
      <c r="J2" s="1000" t="s">
        <v>40109</v>
      </c>
      <c r="K2" s="999" t="s">
        <v>40110</v>
      </c>
      <c r="L2" s="999" t="s">
        <v>40111</v>
      </c>
      <c r="M2" s="999" t="s">
        <v>40112</v>
      </c>
      <c r="N2" s="999" t="s">
        <v>40113</v>
      </c>
      <c r="O2" s="999" t="s">
        <v>40114</v>
      </c>
      <c r="P2" s="999" t="s">
        <v>40115</v>
      </c>
      <c r="Q2" s="999" t="s">
        <v>40116</v>
      </c>
      <c r="R2" s="964" t="s">
        <v>412</v>
      </c>
      <c r="S2" s="969" t="s">
        <v>40099</v>
      </c>
      <c r="T2" s="952"/>
      <c r="U2" s="952"/>
      <c r="V2" s="952"/>
      <c r="W2" s="952"/>
      <c r="X2" s="952"/>
      <c r="Y2" s="991"/>
      <c r="Z2" s="952"/>
    </row>
    <row r="3" spans="1:26" ht="35.25" customHeight="1" x14ac:dyDescent="0.25">
      <c r="A3" s="970"/>
      <c r="B3" s="971"/>
      <c r="C3" s="1001"/>
      <c r="D3" s="1002"/>
      <c r="E3" s="973">
        <f t="shared" ref="E3:E13" si="0">SUM(C3:D3)</f>
        <v>0</v>
      </c>
      <c r="F3" s="1003"/>
      <c r="G3" s="1004"/>
      <c r="H3" s="1005"/>
      <c r="I3" s="1005"/>
      <c r="J3" s="975"/>
      <c r="K3" s="1005"/>
      <c r="L3" s="1005"/>
      <c r="M3" s="1005"/>
      <c r="N3" s="1005"/>
      <c r="O3" s="1005"/>
      <c r="P3" s="1005"/>
      <c r="Q3" s="1005"/>
      <c r="R3" s="1006">
        <f>SUM(G3:Q3)</f>
        <v>0</v>
      </c>
      <c r="S3" s="1007"/>
      <c r="T3" s="952"/>
      <c r="U3" s="952"/>
      <c r="V3" s="952"/>
      <c r="W3" s="952"/>
      <c r="X3" s="952"/>
      <c r="Y3" s="991">
        <f>COUNTA(A3:S3)</f>
        <v>2</v>
      </c>
      <c r="Z3" s="991">
        <v>13</v>
      </c>
    </row>
    <row r="4" spans="1:26" ht="35.25" customHeight="1" x14ac:dyDescent="0.25">
      <c r="A4" s="982"/>
      <c r="B4" s="983"/>
      <c r="C4" s="1001"/>
      <c r="D4" s="1002"/>
      <c r="E4" s="973">
        <f t="shared" si="0"/>
        <v>0</v>
      </c>
      <c r="F4" s="1008"/>
      <c r="G4" s="1009"/>
      <c r="H4" s="1010"/>
      <c r="I4" s="1010"/>
      <c r="J4" s="987"/>
      <c r="K4" s="1010"/>
      <c r="L4" s="1010"/>
      <c r="M4" s="1010"/>
      <c r="N4" s="1010"/>
      <c r="O4" s="1010"/>
      <c r="P4" s="1010"/>
      <c r="Q4" s="1010"/>
      <c r="R4" s="1011">
        <f t="shared" ref="R4:R13" si="1">SUM(G4:Q4)</f>
        <v>0</v>
      </c>
      <c r="S4" s="1012"/>
      <c r="T4" s="991"/>
      <c r="U4" s="991"/>
      <c r="V4" s="991"/>
      <c r="W4" s="991"/>
      <c r="X4" s="991"/>
      <c r="Y4" s="991">
        <f t="shared" ref="Y4:Y13" si="2">COUNTA(A4:S4)</f>
        <v>2</v>
      </c>
      <c r="Z4" s="991"/>
    </row>
    <row r="5" spans="1:26" ht="35.25" customHeight="1" x14ac:dyDescent="0.25">
      <c r="A5" s="982"/>
      <c r="B5" s="983"/>
      <c r="C5" s="1001"/>
      <c r="D5" s="1002"/>
      <c r="E5" s="973">
        <f t="shared" si="0"/>
        <v>0</v>
      </c>
      <c r="F5" s="1008"/>
      <c r="G5" s="1009"/>
      <c r="H5" s="1010"/>
      <c r="I5" s="1010"/>
      <c r="J5" s="987"/>
      <c r="K5" s="1010"/>
      <c r="L5" s="1010"/>
      <c r="M5" s="1010"/>
      <c r="N5" s="1010"/>
      <c r="O5" s="1010"/>
      <c r="P5" s="1010"/>
      <c r="Q5" s="1010"/>
      <c r="R5" s="1011">
        <f t="shared" si="1"/>
        <v>0</v>
      </c>
      <c r="S5" s="1012"/>
      <c r="T5" s="991"/>
      <c r="U5" s="991"/>
      <c r="V5" s="991"/>
      <c r="W5" s="991"/>
      <c r="X5" s="991"/>
      <c r="Y5" s="991">
        <f t="shared" si="2"/>
        <v>2</v>
      </c>
      <c r="Z5" s="991"/>
    </row>
    <row r="6" spans="1:26" ht="35.25" customHeight="1" x14ac:dyDescent="0.25">
      <c r="A6" s="982"/>
      <c r="B6" s="983"/>
      <c r="C6" s="1001"/>
      <c r="D6" s="1002"/>
      <c r="E6" s="973">
        <f t="shared" si="0"/>
        <v>0</v>
      </c>
      <c r="F6" s="1008"/>
      <c r="G6" s="1009"/>
      <c r="H6" s="1010"/>
      <c r="I6" s="1010"/>
      <c r="J6" s="987"/>
      <c r="K6" s="1010"/>
      <c r="L6" s="1010"/>
      <c r="M6" s="1010"/>
      <c r="N6" s="1010"/>
      <c r="O6" s="1010"/>
      <c r="P6" s="1010"/>
      <c r="Q6" s="1010"/>
      <c r="R6" s="1011">
        <f t="shared" si="1"/>
        <v>0</v>
      </c>
      <c r="S6" s="1012"/>
      <c r="T6" s="991"/>
      <c r="U6" s="991"/>
      <c r="V6" s="991"/>
      <c r="W6" s="991"/>
      <c r="X6" s="991"/>
      <c r="Y6" s="991">
        <f t="shared" si="2"/>
        <v>2</v>
      </c>
      <c r="Z6" s="991"/>
    </row>
    <row r="7" spans="1:26" ht="35.25" customHeight="1" x14ac:dyDescent="0.25">
      <c r="A7" s="982"/>
      <c r="B7" s="983"/>
      <c r="C7" s="1001"/>
      <c r="D7" s="1002"/>
      <c r="E7" s="973">
        <f t="shared" si="0"/>
        <v>0</v>
      </c>
      <c r="F7" s="1008"/>
      <c r="G7" s="1009"/>
      <c r="H7" s="1010"/>
      <c r="I7" s="1010"/>
      <c r="J7" s="987"/>
      <c r="K7" s="1010"/>
      <c r="L7" s="1010"/>
      <c r="M7" s="1010"/>
      <c r="N7" s="1010"/>
      <c r="O7" s="1010"/>
      <c r="P7" s="1010"/>
      <c r="Q7" s="1010"/>
      <c r="R7" s="1011">
        <f t="shared" si="1"/>
        <v>0</v>
      </c>
      <c r="S7" s="1012"/>
      <c r="T7" s="991"/>
      <c r="U7" s="991"/>
      <c r="V7" s="991"/>
      <c r="W7" s="991"/>
      <c r="X7" s="991"/>
      <c r="Y7" s="991">
        <f t="shared" si="2"/>
        <v>2</v>
      </c>
      <c r="Z7" s="991"/>
    </row>
    <row r="8" spans="1:26" ht="35.25" customHeight="1" x14ac:dyDescent="0.25">
      <c r="A8" s="982"/>
      <c r="B8" s="983"/>
      <c r="C8" s="1001"/>
      <c r="D8" s="1002"/>
      <c r="E8" s="973">
        <f t="shared" si="0"/>
        <v>0</v>
      </c>
      <c r="F8" s="1008"/>
      <c r="G8" s="1009"/>
      <c r="H8" s="1010"/>
      <c r="I8" s="1010"/>
      <c r="J8" s="987"/>
      <c r="K8" s="1010"/>
      <c r="L8" s="1010"/>
      <c r="M8" s="1010"/>
      <c r="N8" s="1010"/>
      <c r="O8" s="1010"/>
      <c r="P8" s="1010"/>
      <c r="Q8" s="1010"/>
      <c r="R8" s="1011">
        <f t="shared" si="1"/>
        <v>0</v>
      </c>
      <c r="S8" s="1012"/>
      <c r="T8" s="991"/>
      <c r="U8" s="991"/>
      <c r="V8" s="991"/>
      <c r="W8" s="991"/>
      <c r="X8" s="991"/>
      <c r="Y8" s="991">
        <f t="shared" si="2"/>
        <v>2</v>
      </c>
      <c r="Z8" s="991"/>
    </row>
    <row r="9" spans="1:26" ht="35.25" customHeight="1" x14ac:dyDescent="0.25">
      <c r="A9" s="982"/>
      <c r="B9" s="983"/>
      <c r="C9" s="1001"/>
      <c r="D9" s="1002"/>
      <c r="E9" s="973">
        <f t="shared" si="0"/>
        <v>0</v>
      </c>
      <c r="F9" s="1008"/>
      <c r="G9" s="1009"/>
      <c r="H9" s="1010"/>
      <c r="I9" s="1010"/>
      <c r="J9" s="987"/>
      <c r="K9" s="1010"/>
      <c r="L9" s="1010"/>
      <c r="M9" s="1010"/>
      <c r="N9" s="1010"/>
      <c r="O9" s="1010"/>
      <c r="P9" s="1010"/>
      <c r="Q9" s="1010"/>
      <c r="R9" s="1011">
        <f t="shared" si="1"/>
        <v>0</v>
      </c>
      <c r="S9" s="1012"/>
      <c r="T9" s="991"/>
      <c r="U9" s="991"/>
      <c r="V9" s="991"/>
      <c r="W9" s="991"/>
      <c r="X9" s="991"/>
      <c r="Y9" s="991">
        <f t="shared" si="2"/>
        <v>2</v>
      </c>
      <c r="Z9" s="991"/>
    </row>
    <row r="10" spans="1:26" ht="35.25" customHeight="1" x14ac:dyDescent="0.25">
      <c r="A10" s="982"/>
      <c r="B10" s="983"/>
      <c r="C10" s="1001"/>
      <c r="D10" s="1002"/>
      <c r="E10" s="973">
        <f t="shared" si="0"/>
        <v>0</v>
      </c>
      <c r="F10" s="1008"/>
      <c r="G10" s="1009"/>
      <c r="H10" s="1010"/>
      <c r="I10" s="1010"/>
      <c r="J10" s="987"/>
      <c r="K10" s="1010"/>
      <c r="L10" s="1010"/>
      <c r="M10" s="1010"/>
      <c r="N10" s="1010"/>
      <c r="O10" s="1010"/>
      <c r="P10" s="1010"/>
      <c r="Q10" s="1010"/>
      <c r="R10" s="1011">
        <f t="shared" si="1"/>
        <v>0</v>
      </c>
      <c r="S10" s="1012"/>
      <c r="T10" s="991"/>
      <c r="U10" s="991"/>
      <c r="V10" s="991"/>
      <c r="W10" s="991"/>
      <c r="X10" s="991"/>
      <c r="Y10" s="991">
        <f t="shared" si="2"/>
        <v>2</v>
      </c>
      <c r="Z10" s="991"/>
    </row>
    <row r="11" spans="1:26" ht="35.25" customHeight="1" x14ac:dyDescent="0.25">
      <c r="A11" s="982"/>
      <c r="B11" s="983"/>
      <c r="C11" s="1001"/>
      <c r="D11" s="1002"/>
      <c r="E11" s="973">
        <f t="shared" si="0"/>
        <v>0</v>
      </c>
      <c r="F11" s="1008"/>
      <c r="G11" s="1009"/>
      <c r="H11" s="1010"/>
      <c r="I11" s="1010"/>
      <c r="J11" s="987"/>
      <c r="K11" s="1010"/>
      <c r="L11" s="1010"/>
      <c r="M11" s="1010"/>
      <c r="N11" s="1010"/>
      <c r="O11" s="1010"/>
      <c r="P11" s="1010"/>
      <c r="Q11" s="1010"/>
      <c r="R11" s="1011">
        <f t="shared" si="1"/>
        <v>0</v>
      </c>
      <c r="S11" s="1012"/>
      <c r="T11" s="991"/>
      <c r="U11" s="991"/>
      <c r="V11" s="991"/>
      <c r="W11" s="991"/>
      <c r="X11" s="991"/>
      <c r="Y11" s="991">
        <f t="shared" si="2"/>
        <v>2</v>
      </c>
      <c r="Z11" s="991"/>
    </row>
    <row r="12" spans="1:26" ht="35.25" customHeight="1" x14ac:dyDescent="0.25">
      <c r="A12" s="982"/>
      <c r="B12" s="983"/>
      <c r="C12" s="1001"/>
      <c r="D12" s="1002"/>
      <c r="E12" s="973">
        <f t="shared" si="0"/>
        <v>0</v>
      </c>
      <c r="F12" s="1008"/>
      <c r="G12" s="1009"/>
      <c r="H12" s="1010"/>
      <c r="I12" s="1010"/>
      <c r="J12" s="987"/>
      <c r="K12" s="1010"/>
      <c r="L12" s="1010"/>
      <c r="M12" s="1010"/>
      <c r="N12" s="1010"/>
      <c r="O12" s="1010"/>
      <c r="P12" s="1010"/>
      <c r="Q12" s="1010"/>
      <c r="R12" s="1011">
        <f t="shared" si="1"/>
        <v>0</v>
      </c>
      <c r="S12" s="1012"/>
      <c r="T12" s="991"/>
      <c r="U12" s="991"/>
      <c r="V12" s="991"/>
      <c r="W12" s="991"/>
      <c r="X12" s="991"/>
      <c r="Y12" s="991">
        <f t="shared" si="2"/>
        <v>2</v>
      </c>
      <c r="Z12" s="991"/>
    </row>
    <row r="13" spans="1:26" ht="35.25" customHeight="1" thickBot="1" x14ac:dyDescent="0.3">
      <c r="A13" s="982"/>
      <c r="B13" s="983"/>
      <c r="C13" s="1001"/>
      <c r="D13" s="1002"/>
      <c r="E13" s="973">
        <f t="shared" si="0"/>
        <v>0</v>
      </c>
      <c r="F13" s="1008"/>
      <c r="G13" s="1009"/>
      <c r="H13" s="1010"/>
      <c r="I13" s="1010"/>
      <c r="J13" s="987"/>
      <c r="K13" s="1010"/>
      <c r="L13" s="1010"/>
      <c r="M13" s="1010"/>
      <c r="N13" s="1010"/>
      <c r="O13" s="1010"/>
      <c r="P13" s="1010"/>
      <c r="Q13" s="1010"/>
      <c r="R13" s="1011">
        <f t="shared" si="1"/>
        <v>0</v>
      </c>
      <c r="S13" s="1012"/>
      <c r="T13" s="991"/>
      <c r="U13" s="991"/>
      <c r="V13" s="991"/>
      <c r="W13" s="991"/>
      <c r="X13" s="991"/>
      <c r="Y13" s="991">
        <f t="shared" si="2"/>
        <v>2</v>
      </c>
      <c r="Z13" s="991"/>
    </row>
    <row r="14" spans="1:26" ht="35.25" customHeight="1" thickBot="1" x14ac:dyDescent="0.3">
      <c r="A14" s="1507" t="s">
        <v>40117</v>
      </c>
      <c r="B14" s="1508"/>
      <c r="C14" s="1013">
        <f t="shared" ref="C14:Q14" si="3">SUM(C3:C13)</f>
        <v>0</v>
      </c>
      <c r="D14" s="1013">
        <f t="shared" si="3"/>
        <v>0</v>
      </c>
      <c r="E14" s="1013">
        <f t="shared" si="3"/>
        <v>0</v>
      </c>
      <c r="F14" s="1013">
        <f t="shared" si="3"/>
        <v>0</v>
      </c>
      <c r="G14" s="1014">
        <f t="shared" si="3"/>
        <v>0</v>
      </c>
      <c r="H14" s="1014">
        <f t="shared" si="3"/>
        <v>0</v>
      </c>
      <c r="I14" s="1014">
        <f t="shared" si="3"/>
        <v>0</v>
      </c>
      <c r="J14" s="1014">
        <f t="shared" si="3"/>
        <v>0</v>
      </c>
      <c r="K14" s="1014">
        <f t="shared" si="3"/>
        <v>0</v>
      </c>
      <c r="L14" s="1014">
        <f t="shared" si="3"/>
        <v>0</v>
      </c>
      <c r="M14" s="1014">
        <f t="shared" si="3"/>
        <v>0</v>
      </c>
      <c r="N14" s="1014">
        <f t="shared" si="3"/>
        <v>0</v>
      </c>
      <c r="O14" s="1014">
        <f t="shared" si="3"/>
        <v>0</v>
      </c>
      <c r="P14" s="1014">
        <f t="shared" si="3"/>
        <v>0</v>
      </c>
      <c r="Q14" s="1014">
        <f t="shared" si="3"/>
        <v>0</v>
      </c>
      <c r="R14" s="1014">
        <f>SUM(G14:Q14)</f>
        <v>0</v>
      </c>
      <c r="S14" s="1015"/>
      <c r="T14" s="952"/>
      <c r="U14" s="952"/>
      <c r="V14" s="952"/>
      <c r="W14" s="952"/>
      <c r="X14" s="952"/>
      <c r="Y14" s="991"/>
      <c r="Z14" s="952"/>
    </row>
  </sheetData>
  <sheetProtection algorithmName="SHA-512" hashValue="ET0YZ2ylcYTfSjFUxv0UTdzl6wDHNDw+d2a4YufYoqD7OKYjgkixsqi9sTEMYMcQbNJ2PJLBnc8y/kgN4n7knw==" saltValue="dDvwIA9gMMIoW6Et5Rw0GA==" spinCount="100000" sheet="1" objects="1" scenarios="1" selectLockedCells="1"/>
  <mergeCells count="4">
    <mergeCell ref="A1:B1"/>
    <mergeCell ref="C1:F1"/>
    <mergeCell ref="G1:R1"/>
    <mergeCell ref="A14:B14"/>
  </mergeCells>
  <dataValidations count="2">
    <dataValidation type="whole" allowBlank="1" showInputMessage="1" showErrorMessage="1" errorTitle="NON-NEGATIVE WHOLE NUMBER ONLY" error="Please enter a number between 0 and 99999999" sqref="G3:Q13">
      <formula1>0</formula1>
      <formula2>99999999</formula2>
    </dataValidation>
    <dataValidation type="whole" allowBlank="1" showInputMessage="1" showErrorMessage="1" errorTitle="NON-NEGATIVE WHOLE NUMBER ONLY" error="Please enter a number between 0 and 99999" sqref="F3:F13 C3:D13">
      <formula1>0</formula1>
      <formula2>99999</formula2>
    </dataValidation>
  </dataValidations>
  <pageMargins left="0.75" right="0.75" top="1" bottom="1" header="0.5" footer="0.5"/>
  <pageSetup pageOrder="overThenDown" orientation="landscape" r:id="rId1"/>
  <headerFooter alignWithMargins="0">
    <oddHeader>&amp;CPROPERTY RECOVERED&amp;RFile: &amp;F</oddHeader>
    <oddFooter>&amp;CPage &amp;P of &amp;N&amp;R&amp;D</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ReturnA">
    <pageSetUpPr autoPageBreaks="0"/>
  </sheetPr>
  <dimension ref="A1:M133"/>
  <sheetViews>
    <sheetView showGridLines="0" zoomScale="125" zoomScaleNormal="125" workbookViewId="0">
      <selection activeCell="C15" sqref="C15"/>
    </sheetView>
  </sheetViews>
  <sheetFormatPr defaultRowHeight="13.2" x14ac:dyDescent="0.25"/>
  <cols>
    <col min="1" max="1" width="34" customWidth="1"/>
    <col min="2" max="2" width="2.109375" customWidth="1"/>
    <col min="3" max="3" width="12.6640625" customWidth="1"/>
    <col min="4" max="4" width="12" customWidth="1"/>
    <col min="5" max="5" width="13.109375" customWidth="1"/>
    <col min="6" max="6" width="12.5546875" customWidth="1"/>
    <col min="7" max="7" width="19.109375" customWidth="1"/>
    <col min="8" max="8" width="3" customWidth="1"/>
    <col min="10" max="10" width="9.109375" hidden="1" customWidth="1"/>
  </cols>
  <sheetData>
    <row r="1" spans="1:7" s="8" customFormat="1" x14ac:dyDescent="0.25">
      <c r="A1" s="7" t="s">
        <v>149</v>
      </c>
      <c r="C1" s="9"/>
      <c r="D1" s="9"/>
      <c r="G1" s="10" t="s">
        <v>1575</v>
      </c>
    </row>
    <row r="2" spans="1:7" s="8" customFormat="1" ht="9.75" customHeight="1" x14ac:dyDescent="0.25">
      <c r="A2" s="11" t="s">
        <v>150</v>
      </c>
      <c r="B2" s="493"/>
      <c r="C2" s="13"/>
      <c r="D2" s="13"/>
      <c r="E2" s="12"/>
      <c r="F2" s="12"/>
      <c r="G2" s="14" t="s">
        <v>151</v>
      </c>
    </row>
    <row r="3" spans="1:7" s="8" customFormat="1" ht="9.75" customHeight="1" x14ac:dyDescent="0.25">
      <c r="A3" s="15" t="s">
        <v>152</v>
      </c>
      <c r="B3" s="493"/>
      <c r="C3" s="13"/>
      <c r="D3" s="13"/>
      <c r="E3" s="12"/>
      <c r="F3" s="12"/>
      <c r="G3" s="16" t="s">
        <v>1574</v>
      </c>
    </row>
    <row r="4" spans="1:7" s="8" customFormat="1" ht="9.75" customHeight="1" x14ac:dyDescent="0.25">
      <c r="A4" s="15" t="s">
        <v>153</v>
      </c>
      <c r="B4" s="493"/>
      <c r="C4" s="13"/>
      <c r="D4" s="13"/>
      <c r="E4" s="12"/>
      <c r="F4" s="12"/>
    </row>
    <row r="5" spans="1:7" s="8" customFormat="1" ht="9.75" customHeight="1" x14ac:dyDescent="0.25">
      <c r="A5" s="15" t="s">
        <v>1014</v>
      </c>
      <c r="B5" s="12"/>
      <c r="C5" s="13"/>
      <c r="D5" s="13"/>
      <c r="E5" s="12"/>
      <c r="F5" s="12"/>
      <c r="G5" s="17"/>
    </row>
    <row r="6" spans="1:7" s="8" customFormat="1" ht="9.75" customHeight="1" x14ac:dyDescent="0.25">
      <c r="A6" s="15" t="s">
        <v>1015</v>
      </c>
      <c r="B6" s="12"/>
      <c r="C6" s="13"/>
      <c r="D6" s="13"/>
      <c r="E6" s="12"/>
      <c r="F6" s="12"/>
      <c r="G6" s="17"/>
    </row>
    <row r="7" spans="1:7" s="8" customFormat="1" ht="9.75" customHeight="1" x14ac:dyDescent="0.25">
      <c r="A7" s="15"/>
      <c r="B7" s="12"/>
      <c r="C7" s="13"/>
      <c r="D7" s="13"/>
      <c r="E7" s="12"/>
      <c r="F7" s="12"/>
      <c r="G7" s="17"/>
    </row>
    <row r="8" spans="1:7" s="8" customFormat="1" ht="10.5" customHeight="1" x14ac:dyDescent="0.25">
      <c r="A8" s="18"/>
      <c r="B8" s="1509" t="s">
        <v>154</v>
      </c>
      <c r="C8" s="19">
        <v>2</v>
      </c>
      <c r="D8" s="20">
        <v>3</v>
      </c>
      <c r="E8" s="21">
        <v>4</v>
      </c>
      <c r="F8" s="19">
        <v>5</v>
      </c>
      <c r="G8" s="19">
        <v>6</v>
      </c>
    </row>
    <row r="9" spans="1:7" s="8" customFormat="1" ht="11.25" customHeight="1" x14ac:dyDescent="0.25">
      <c r="A9" s="22"/>
      <c r="B9" s="1510"/>
      <c r="C9" s="23" t="s">
        <v>155</v>
      </c>
      <c r="D9" s="24" t="s">
        <v>156</v>
      </c>
      <c r="E9" s="25" t="s">
        <v>157</v>
      </c>
      <c r="F9" s="26" t="s">
        <v>158</v>
      </c>
      <c r="G9" s="26" t="s">
        <v>159</v>
      </c>
    </row>
    <row r="10" spans="1:7" s="8" customFormat="1" ht="11.25" customHeight="1" x14ac:dyDescent="0.25">
      <c r="A10" s="27" t="s">
        <v>160</v>
      </c>
      <c r="B10" s="1510"/>
      <c r="C10" s="28" t="s">
        <v>161</v>
      </c>
      <c r="D10" s="24" t="s">
        <v>162</v>
      </c>
      <c r="E10" s="29" t="s">
        <v>163</v>
      </c>
      <c r="F10" s="26" t="s">
        <v>164</v>
      </c>
      <c r="G10" s="26" t="s">
        <v>165</v>
      </c>
    </row>
    <row r="11" spans="1:7" s="8" customFormat="1" ht="11.25" customHeight="1" x14ac:dyDescent="0.25">
      <c r="A11" s="27"/>
      <c r="B11" s="1510"/>
      <c r="C11" s="28" t="s">
        <v>166</v>
      </c>
      <c r="D11" s="24" t="s">
        <v>167</v>
      </c>
      <c r="E11" s="25" t="s">
        <v>168</v>
      </c>
      <c r="F11" s="26" t="s">
        <v>169</v>
      </c>
      <c r="G11" s="26" t="s">
        <v>170</v>
      </c>
    </row>
    <row r="12" spans="1:7" s="8" customFormat="1" ht="11.25" customHeight="1" x14ac:dyDescent="0.25">
      <c r="A12" s="27"/>
      <c r="B12" s="1510"/>
      <c r="C12" s="30" t="s">
        <v>171</v>
      </c>
      <c r="D12" s="31"/>
      <c r="E12" s="25" t="s">
        <v>172</v>
      </c>
      <c r="F12" s="26" t="s">
        <v>173</v>
      </c>
      <c r="G12" s="26" t="s">
        <v>174</v>
      </c>
    </row>
    <row r="13" spans="1:7" s="8" customFormat="1" ht="11.25" customHeight="1" x14ac:dyDescent="0.25">
      <c r="A13" s="32"/>
      <c r="B13" s="1511"/>
      <c r="C13" s="33" t="s">
        <v>175</v>
      </c>
      <c r="D13" s="34"/>
      <c r="E13" s="35"/>
      <c r="F13" s="36" t="s">
        <v>176</v>
      </c>
      <c r="G13" s="36"/>
    </row>
    <row r="14" spans="1:7" s="8" customFormat="1" ht="12.75" hidden="1" customHeight="1" x14ac:dyDescent="0.25">
      <c r="A14" s="37" t="s">
        <v>177</v>
      </c>
      <c r="B14" s="38"/>
      <c r="C14" s="385"/>
      <c r="D14" s="386"/>
      <c r="E14" s="384"/>
      <c r="F14" s="387"/>
      <c r="G14" s="388"/>
    </row>
    <row r="15" spans="1:7" s="8" customFormat="1" ht="49.65" customHeight="1" x14ac:dyDescent="0.25">
      <c r="A15" s="39" t="s">
        <v>856</v>
      </c>
      <c r="B15" s="40">
        <v>11</v>
      </c>
      <c r="C15" s="407"/>
      <c r="D15" s="407"/>
      <c r="E15" s="408">
        <f>C15-D15</f>
        <v>0</v>
      </c>
      <c r="F15" s="407"/>
      <c r="G15" s="407"/>
    </row>
    <row r="16" spans="1:7" s="8" customFormat="1" ht="15.75" customHeight="1" thickBot="1" x14ac:dyDescent="0.3">
      <c r="A16" s="41" t="s">
        <v>178</v>
      </c>
      <c r="B16" s="42">
        <v>12</v>
      </c>
      <c r="C16" s="409"/>
      <c r="D16" s="407"/>
      <c r="E16" s="410">
        <f>C16-D16</f>
        <v>0</v>
      </c>
      <c r="F16" s="407"/>
      <c r="G16" s="411"/>
    </row>
    <row r="17" spans="1:7" s="8" customFormat="1" ht="15.75" customHeight="1" x14ac:dyDescent="0.25">
      <c r="A17" s="43" t="s">
        <v>1095</v>
      </c>
      <c r="B17" s="44">
        <v>20</v>
      </c>
      <c r="C17" s="412">
        <f>C18+C19</f>
        <v>0</v>
      </c>
      <c r="D17" s="413">
        <f>D18+D19</f>
        <v>0</v>
      </c>
      <c r="E17" s="408">
        <f>C17-D17</f>
        <v>0</v>
      </c>
      <c r="F17" s="412">
        <f>F18+F19</f>
        <v>0</v>
      </c>
      <c r="G17" s="412">
        <f>G18+G19</f>
        <v>0</v>
      </c>
    </row>
    <row r="18" spans="1:7" s="8" customFormat="1" ht="12.75" customHeight="1" x14ac:dyDescent="0.25">
      <c r="A18" s="45" t="s">
        <v>1096</v>
      </c>
      <c r="B18" s="46">
        <v>21</v>
      </c>
      <c r="C18" s="414"/>
      <c r="D18" s="415"/>
      <c r="E18" s="408">
        <f t="shared" ref="E18:E41" si="0">C18-D18</f>
        <v>0</v>
      </c>
      <c r="F18" s="416"/>
      <c r="G18" s="416"/>
    </row>
    <row r="19" spans="1:7" s="8" customFormat="1" ht="12.75" customHeight="1" thickBot="1" x14ac:dyDescent="0.3">
      <c r="A19" s="536" t="s">
        <v>1097</v>
      </c>
      <c r="B19" s="537">
        <v>22</v>
      </c>
      <c r="C19" s="539"/>
      <c r="D19" s="540"/>
      <c r="E19" s="541">
        <f t="shared" si="0"/>
        <v>0</v>
      </c>
      <c r="F19" s="542"/>
      <c r="G19" s="538"/>
    </row>
    <row r="20" spans="1:7" s="8" customFormat="1" ht="12.75" customHeight="1" thickBot="1" x14ac:dyDescent="0.3">
      <c r="A20" s="546" t="s">
        <v>1443</v>
      </c>
      <c r="B20" s="547"/>
      <c r="C20" s="548"/>
      <c r="D20" s="549"/>
      <c r="E20" s="555"/>
      <c r="F20" s="550"/>
      <c r="G20" s="550"/>
    </row>
    <row r="21" spans="1:7" s="8" customFormat="1" ht="15.75" customHeight="1" x14ac:dyDescent="0.25">
      <c r="A21" s="543" t="s">
        <v>179</v>
      </c>
      <c r="B21" s="544">
        <v>30</v>
      </c>
      <c r="C21" s="545">
        <f>SUM(C22:C25)</f>
        <v>0</v>
      </c>
      <c r="D21" s="545">
        <f>SUM(D22:D25)</f>
        <v>0</v>
      </c>
      <c r="E21" s="408">
        <f t="shared" si="0"/>
        <v>0</v>
      </c>
      <c r="F21" s="545">
        <f>SUM(F22:F25)</f>
        <v>0</v>
      </c>
      <c r="G21" s="441">
        <f>SUM(G22:G25)</f>
        <v>0</v>
      </c>
    </row>
    <row r="22" spans="1:7" s="8" customFormat="1" ht="12.75" customHeight="1" x14ac:dyDescent="0.25">
      <c r="A22" s="45" t="s">
        <v>180</v>
      </c>
      <c r="B22" s="46">
        <v>31</v>
      </c>
      <c r="C22" s="414"/>
      <c r="D22" s="415"/>
      <c r="E22" s="408">
        <f>C22-D22</f>
        <v>0</v>
      </c>
      <c r="F22" s="416"/>
      <c r="G22" s="416"/>
    </row>
    <row r="23" spans="1:7" s="8" customFormat="1" ht="12.75" customHeight="1" x14ac:dyDescent="0.25">
      <c r="A23" s="45" t="s">
        <v>181</v>
      </c>
      <c r="B23" s="46">
        <v>32</v>
      </c>
      <c r="C23" s="414"/>
      <c r="D23" s="415"/>
      <c r="E23" s="408">
        <f>C23-D23</f>
        <v>0</v>
      </c>
      <c r="F23" s="416"/>
      <c r="G23" s="416"/>
    </row>
    <row r="24" spans="1:7" s="8" customFormat="1" ht="12.75" customHeight="1" x14ac:dyDescent="0.25">
      <c r="A24" s="45" t="s">
        <v>182</v>
      </c>
      <c r="B24" s="46">
        <v>33</v>
      </c>
      <c r="C24" s="414"/>
      <c r="D24" s="415"/>
      <c r="E24" s="408">
        <f t="shared" si="0"/>
        <v>0</v>
      </c>
      <c r="F24" s="416"/>
      <c r="G24" s="416"/>
    </row>
    <row r="25" spans="1:7" s="8" customFormat="1" ht="12.75" customHeight="1" thickBot="1" x14ac:dyDescent="0.3">
      <c r="A25" s="41" t="s">
        <v>183</v>
      </c>
      <c r="B25" s="42">
        <v>34</v>
      </c>
      <c r="C25" s="414"/>
      <c r="D25" s="415"/>
      <c r="E25" s="417">
        <f>C25-D25</f>
        <v>0</v>
      </c>
      <c r="F25" s="416"/>
      <c r="G25" s="411"/>
    </row>
    <row r="26" spans="1:7" s="8" customFormat="1" ht="15.75" customHeight="1" x14ac:dyDescent="0.25">
      <c r="A26" s="43" t="s">
        <v>184</v>
      </c>
      <c r="B26" s="44">
        <v>40</v>
      </c>
      <c r="C26" s="418">
        <f>SUM(C27:C31)</f>
        <v>0</v>
      </c>
      <c r="D26" s="418">
        <f>SUM(D27:D31)</f>
        <v>0</v>
      </c>
      <c r="E26" s="419">
        <f t="shared" si="0"/>
        <v>0</v>
      </c>
      <c r="F26" s="418">
        <f>SUM(F27:F31)</f>
        <v>0</v>
      </c>
      <c r="G26" s="418">
        <f>SUM(G27:G31)</f>
        <v>0</v>
      </c>
    </row>
    <row r="27" spans="1:7" s="8" customFormat="1" ht="12.75" customHeight="1" x14ac:dyDescent="0.25">
      <c r="A27" s="45" t="s">
        <v>180</v>
      </c>
      <c r="B27" s="46">
        <v>41</v>
      </c>
      <c r="C27" s="414"/>
      <c r="D27" s="415"/>
      <c r="E27" s="419">
        <f t="shared" si="0"/>
        <v>0</v>
      </c>
      <c r="F27" s="416"/>
      <c r="G27" s="416"/>
    </row>
    <row r="28" spans="1:7" s="8" customFormat="1" ht="12.75" customHeight="1" x14ac:dyDescent="0.25">
      <c r="A28" s="45" t="s">
        <v>181</v>
      </c>
      <c r="B28" s="46">
        <v>42</v>
      </c>
      <c r="C28" s="414"/>
      <c r="D28" s="415"/>
      <c r="E28" s="419">
        <f t="shared" si="0"/>
        <v>0</v>
      </c>
      <c r="F28" s="416"/>
      <c r="G28" s="416"/>
    </row>
    <row r="29" spans="1:7" s="8" customFormat="1" ht="12.75" customHeight="1" x14ac:dyDescent="0.25">
      <c r="A29" s="45" t="s">
        <v>182</v>
      </c>
      <c r="B29" s="46">
        <v>43</v>
      </c>
      <c r="C29" s="414"/>
      <c r="D29" s="415"/>
      <c r="E29" s="419">
        <f t="shared" si="0"/>
        <v>0</v>
      </c>
      <c r="F29" s="416"/>
      <c r="G29" s="416"/>
    </row>
    <row r="30" spans="1:7" s="8" customFormat="1" ht="12.75" customHeight="1" x14ac:dyDescent="0.25">
      <c r="A30" s="45" t="s">
        <v>185</v>
      </c>
      <c r="B30" s="46">
        <v>44</v>
      </c>
      <c r="C30" s="414"/>
      <c r="D30" s="415"/>
      <c r="E30" s="419">
        <f t="shared" si="0"/>
        <v>0</v>
      </c>
      <c r="F30" s="416"/>
      <c r="G30" s="416"/>
    </row>
    <row r="31" spans="1:7" s="8" customFormat="1" ht="12.75" customHeight="1" thickBot="1" x14ac:dyDescent="0.3">
      <c r="A31" s="41" t="s">
        <v>186</v>
      </c>
      <c r="B31" s="42">
        <v>45</v>
      </c>
      <c r="C31" s="414"/>
      <c r="D31" s="415"/>
      <c r="E31" s="420">
        <f t="shared" si="0"/>
        <v>0</v>
      </c>
      <c r="F31" s="416"/>
      <c r="G31" s="411"/>
    </row>
    <row r="32" spans="1:7" s="8" customFormat="1" ht="15.75" customHeight="1" x14ac:dyDescent="0.25">
      <c r="A32" s="43" t="s">
        <v>187</v>
      </c>
      <c r="B32" s="44">
        <v>50</v>
      </c>
      <c r="C32" s="418">
        <f>SUM(C33:C35)</f>
        <v>0</v>
      </c>
      <c r="D32" s="421">
        <f>SUM(D33:D35)</f>
        <v>0</v>
      </c>
      <c r="E32" s="419">
        <f t="shared" si="0"/>
        <v>0</v>
      </c>
      <c r="F32" s="418">
        <f>SUM(F33:F35)</f>
        <v>0</v>
      </c>
      <c r="G32" s="418">
        <f>SUM(G33:G35)</f>
        <v>0</v>
      </c>
    </row>
    <row r="33" spans="1:8" s="8" customFormat="1" ht="12.75" customHeight="1" x14ac:dyDescent="0.25">
      <c r="A33" s="47" t="s">
        <v>188</v>
      </c>
      <c r="B33" s="46">
        <v>51</v>
      </c>
      <c r="C33" s="414"/>
      <c r="D33" s="422"/>
      <c r="E33" s="419">
        <f t="shared" si="0"/>
        <v>0</v>
      </c>
      <c r="F33" s="416"/>
      <c r="G33" s="416"/>
    </row>
    <row r="34" spans="1:8" s="8" customFormat="1" ht="12.75" customHeight="1" x14ac:dyDescent="0.25">
      <c r="A34" s="47" t="s">
        <v>189</v>
      </c>
      <c r="B34" s="46">
        <v>52</v>
      </c>
      <c r="C34" s="414"/>
      <c r="D34" s="422"/>
      <c r="E34" s="419">
        <f t="shared" si="0"/>
        <v>0</v>
      </c>
      <c r="F34" s="416"/>
      <c r="G34" s="416"/>
    </row>
    <row r="35" spans="1:8" s="8" customFormat="1" ht="12.75" customHeight="1" thickBot="1" x14ac:dyDescent="0.3">
      <c r="A35" s="48" t="s">
        <v>190</v>
      </c>
      <c r="B35" s="42">
        <v>53</v>
      </c>
      <c r="C35" s="442"/>
      <c r="D35" s="443"/>
      <c r="E35" s="420">
        <f t="shared" si="0"/>
        <v>0</v>
      </c>
      <c r="F35" s="423"/>
      <c r="G35" s="411"/>
      <c r="H35" s="345"/>
    </row>
    <row r="36" spans="1:8" s="8" customFormat="1" ht="18.75" customHeight="1" thickBot="1" x14ac:dyDescent="0.3">
      <c r="A36" s="49" t="s">
        <v>191</v>
      </c>
      <c r="B36" s="50">
        <v>60</v>
      </c>
      <c r="C36" s="409"/>
      <c r="D36" s="444"/>
      <c r="E36" s="424">
        <f t="shared" si="0"/>
        <v>0</v>
      </c>
      <c r="F36" s="445"/>
      <c r="G36" s="425"/>
    </row>
    <row r="37" spans="1:8" s="8" customFormat="1" ht="15.75" customHeight="1" x14ac:dyDescent="0.25">
      <c r="A37" s="43" t="s">
        <v>192</v>
      </c>
      <c r="B37" s="44">
        <v>70</v>
      </c>
      <c r="C37" s="441">
        <f>SUM(C38:C40)</f>
        <v>0</v>
      </c>
      <c r="D37" s="426">
        <f>SUM(D38:D40)</f>
        <v>0</v>
      </c>
      <c r="E37" s="419">
        <f t="shared" si="0"/>
        <v>0</v>
      </c>
      <c r="F37" s="418">
        <f>SUM(F38:F40)</f>
        <v>0</v>
      </c>
      <c r="G37" s="418">
        <f>SUM(G38:G40)</f>
        <v>0</v>
      </c>
    </row>
    <row r="38" spans="1:8" s="8" customFormat="1" ht="12.75" customHeight="1" x14ac:dyDescent="0.25">
      <c r="A38" s="45" t="s">
        <v>193</v>
      </c>
      <c r="B38" s="46">
        <v>71</v>
      </c>
      <c r="C38" s="556"/>
      <c r="D38" s="557"/>
      <c r="E38" s="419">
        <f t="shared" si="0"/>
        <v>0</v>
      </c>
      <c r="F38" s="416"/>
      <c r="G38" s="416"/>
    </row>
    <row r="39" spans="1:8" s="8" customFormat="1" ht="12.75" customHeight="1" x14ac:dyDescent="0.25">
      <c r="A39" s="45" t="s">
        <v>194</v>
      </c>
      <c r="B39" s="46">
        <v>72</v>
      </c>
      <c r="C39" s="556"/>
      <c r="D39" s="557"/>
      <c r="E39" s="419">
        <f t="shared" si="0"/>
        <v>0</v>
      </c>
      <c r="F39" s="416"/>
      <c r="G39" s="416"/>
    </row>
    <row r="40" spans="1:8" s="8" customFormat="1" ht="12.75" customHeight="1" thickBot="1" x14ac:dyDescent="0.3">
      <c r="A40" s="51" t="s">
        <v>195</v>
      </c>
      <c r="B40" s="52">
        <v>73</v>
      </c>
      <c r="C40" s="558"/>
      <c r="D40" s="559"/>
      <c r="E40" s="420">
        <f t="shared" si="0"/>
        <v>0</v>
      </c>
      <c r="F40" s="416"/>
      <c r="G40" s="427"/>
    </row>
    <row r="41" spans="1:8" s="8" customFormat="1" ht="15.75" customHeight="1" thickBot="1" x14ac:dyDescent="0.3">
      <c r="A41" s="53" t="s">
        <v>196</v>
      </c>
      <c r="B41" s="54">
        <v>77</v>
      </c>
      <c r="C41" s="428">
        <f>C15+C16+C17+C21+C26+C32+C36+C37</f>
        <v>0</v>
      </c>
      <c r="D41" s="429">
        <f>D15+D16+D17+D21+D26+D32+D36+D37</f>
        <v>0</v>
      </c>
      <c r="E41" s="430">
        <f t="shared" si="0"/>
        <v>0</v>
      </c>
      <c r="F41" s="431">
        <f>F15+F16+F17+F21+F26+F32+F36+F37</f>
        <v>0</v>
      </c>
      <c r="G41" s="432">
        <f>G15+G16+G17+G21+G26+G32+G36+G37</f>
        <v>0</v>
      </c>
    </row>
    <row r="42" spans="1:8" s="8" customFormat="1" ht="9" customHeight="1" x14ac:dyDescent="0.25">
      <c r="A42" s="55" t="s">
        <v>197</v>
      </c>
      <c r="B42" s="56"/>
      <c r="C42" s="57"/>
      <c r="D42" s="57"/>
      <c r="E42" s="56"/>
      <c r="F42" s="1512" t="s">
        <v>198</v>
      </c>
      <c r="G42" s="1513"/>
    </row>
    <row r="43" spans="1:8" s="8" customFormat="1" ht="9.75" customHeight="1" x14ac:dyDescent="0.25">
      <c r="A43" s="58" t="s">
        <v>199</v>
      </c>
      <c r="B43" s="17"/>
      <c r="C43" s="59"/>
      <c r="D43" s="59"/>
      <c r="E43" s="17"/>
      <c r="F43" s="1514"/>
      <c r="G43" s="1515"/>
    </row>
    <row r="44" spans="1:8" s="8" customFormat="1" ht="12.75" customHeight="1" x14ac:dyDescent="0.25">
      <c r="A44" s="60"/>
      <c r="B44" s="17"/>
      <c r="C44" s="59"/>
      <c r="D44" s="59"/>
      <c r="E44" s="17"/>
      <c r="F44" s="61"/>
      <c r="G44" s="62" t="s">
        <v>200</v>
      </c>
    </row>
    <row r="45" spans="1:8" s="8" customFormat="1" ht="7.5" customHeight="1" x14ac:dyDescent="0.25">
      <c r="A45" s="63" t="s">
        <v>201</v>
      </c>
      <c r="B45" s="64"/>
      <c r="C45" s="65" t="s">
        <v>202</v>
      </c>
      <c r="D45" s="66"/>
      <c r="E45" s="66"/>
      <c r="F45" s="1516" t="s">
        <v>203</v>
      </c>
      <c r="G45" s="1518"/>
    </row>
    <row r="46" spans="1:8" s="8" customFormat="1" ht="9" customHeight="1" x14ac:dyDescent="0.25">
      <c r="A46" s="68" t="s">
        <v>204</v>
      </c>
      <c r="B46" s="17"/>
      <c r="C46" s="69" t="s">
        <v>205</v>
      </c>
      <c r="D46" s="70"/>
      <c r="E46" s="71"/>
      <c r="F46" s="1517"/>
      <c r="G46" s="1519"/>
    </row>
    <row r="47" spans="1:8" s="8" customFormat="1" ht="8.4" customHeight="1" x14ac:dyDescent="0.25">
      <c r="A47" s="68" t="s">
        <v>206</v>
      </c>
      <c r="B47" s="17"/>
      <c r="C47" s="72" t="s">
        <v>207</v>
      </c>
      <c r="D47" s="73"/>
      <c r="E47" s="74" t="s">
        <v>22</v>
      </c>
      <c r="F47" s="67"/>
      <c r="G47" s="75"/>
    </row>
    <row r="48" spans="1:8" s="8" customFormat="1" ht="12.75" customHeight="1" x14ac:dyDescent="0.25">
      <c r="A48" s="68" t="s">
        <v>208</v>
      </c>
      <c r="B48" s="17"/>
      <c r="C48" s="76"/>
      <c r="D48" s="59"/>
      <c r="E48" s="17"/>
      <c r="F48" s="77" t="s">
        <v>209</v>
      </c>
      <c r="G48" s="75"/>
    </row>
    <row r="49" spans="1:7" s="8" customFormat="1" ht="7.5" customHeight="1" x14ac:dyDescent="0.25">
      <c r="A49" s="63" t="s">
        <v>210</v>
      </c>
      <c r="B49" s="17"/>
      <c r="C49" s="78" t="s">
        <v>211</v>
      </c>
      <c r="D49" s="59"/>
      <c r="E49" s="17"/>
      <c r="F49" s="1516" t="s">
        <v>212</v>
      </c>
      <c r="G49" s="1518"/>
    </row>
    <row r="50" spans="1:7" s="8" customFormat="1" ht="8.4" customHeight="1" x14ac:dyDescent="0.25">
      <c r="A50" s="68" t="s">
        <v>213</v>
      </c>
      <c r="B50" s="17"/>
      <c r="C50" s="78" t="s">
        <v>214</v>
      </c>
      <c r="D50" s="59"/>
      <c r="E50" s="17"/>
      <c r="F50" s="1517"/>
      <c r="G50" s="1519"/>
    </row>
    <row r="51" spans="1:7" s="8" customFormat="1" ht="16.5" customHeight="1" x14ac:dyDescent="0.25">
      <c r="A51" s="68" t="s">
        <v>215</v>
      </c>
      <c r="B51" s="17"/>
      <c r="C51" s="72" t="s">
        <v>216</v>
      </c>
      <c r="D51" s="59"/>
      <c r="E51" s="17"/>
      <c r="F51" s="79" t="s">
        <v>217</v>
      </c>
      <c r="G51" s="80"/>
    </row>
    <row r="52" spans="1:7" s="8" customFormat="1" ht="7.5" customHeight="1" x14ac:dyDescent="0.25">
      <c r="A52" s="63" t="s">
        <v>218</v>
      </c>
      <c r="B52" s="17"/>
      <c r="C52" s="72" t="s">
        <v>219</v>
      </c>
      <c r="D52" s="59"/>
      <c r="E52" s="17"/>
      <c r="F52" s="1516" t="s">
        <v>220</v>
      </c>
      <c r="G52" s="1518"/>
    </row>
    <row r="53" spans="1:7" s="8" customFormat="1" ht="8.4" customHeight="1" thickBot="1" x14ac:dyDescent="0.3">
      <c r="A53" s="68" t="s">
        <v>221</v>
      </c>
      <c r="B53" s="17"/>
      <c r="C53" s="72" t="s">
        <v>222</v>
      </c>
      <c r="D53" s="59"/>
      <c r="E53" s="17"/>
      <c r="F53" s="1521"/>
      <c r="G53" s="1522"/>
    </row>
    <row r="54" spans="1:7" s="8" customFormat="1" ht="11.25" customHeight="1" thickBot="1" x14ac:dyDescent="0.3">
      <c r="A54" s="81" t="s">
        <v>223</v>
      </c>
      <c r="B54" s="82"/>
      <c r="C54" s="83"/>
      <c r="D54" s="84"/>
      <c r="E54" s="82"/>
      <c r="F54" s="85"/>
      <c r="G54" s="86"/>
    </row>
    <row r="55" spans="1:7" s="8" customFormat="1" ht="12.75" customHeight="1" x14ac:dyDescent="0.25">
      <c r="A55" s="12"/>
      <c r="B55" s="12"/>
      <c r="C55" s="13"/>
      <c r="D55" s="13"/>
      <c r="E55" s="12"/>
      <c r="F55" s="12" t="s">
        <v>22</v>
      </c>
      <c r="G55" s="12"/>
    </row>
    <row r="56" spans="1:7" s="8" customFormat="1" ht="10.5" customHeight="1" x14ac:dyDescent="0.25">
      <c r="A56" s="344" t="str">
        <f>'Agency Information'!B3&amp;" "&amp;'Agency Information'!B4</f>
        <v xml:space="preserve"> </v>
      </c>
      <c r="B56" s="12"/>
      <c r="C56" s="88"/>
      <c r="D56" s="353" t="str">
        <f>IF('Agency Information'!B2="","",'Agency Information'!B2)</f>
        <v/>
      </c>
      <c r="E56" s="87"/>
      <c r="F56" s="12"/>
      <c r="G56" s="367" t="str">
        <f>IF('Agency Information'!B10="","",'Agency Information'!B10)</f>
        <v/>
      </c>
    </row>
    <row r="57" spans="1:7" s="8" customFormat="1" ht="12.75" customHeight="1" x14ac:dyDescent="0.25">
      <c r="A57" s="89" t="s">
        <v>224</v>
      </c>
      <c r="B57" s="90"/>
      <c r="C57" s="1523" t="s">
        <v>18</v>
      </c>
      <c r="D57" s="1523"/>
      <c r="E57" s="1523"/>
      <c r="F57" s="90"/>
      <c r="G57" s="89" t="s">
        <v>225</v>
      </c>
    </row>
    <row r="58" spans="1:7" s="8" customFormat="1" ht="15.75" customHeight="1" x14ac:dyDescent="0.25">
      <c r="A58" s="12"/>
      <c r="B58" s="12"/>
      <c r="C58" s="13"/>
      <c r="D58" s="1534" t="str">
        <f>IF('Agency Information'!B11="","",'Agency Information'!B11)</f>
        <v/>
      </c>
      <c r="E58" s="1535"/>
      <c r="F58" s="1531" t="str">
        <f>IF('Agency Information'!B12="","",'Agency Information'!B12)</f>
        <v/>
      </c>
      <c r="G58" s="1532"/>
    </row>
    <row r="59" spans="1:7" s="8" customFormat="1" ht="10.5" customHeight="1" x14ac:dyDescent="0.25">
      <c r="A59" s="12"/>
      <c r="B59" s="12"/>
      <c r="C59" s="9"/>
      <c r="D59" s="91" t="s">
        <v>226</v>
      </c>
      <c r="E59" s="12"/>
      <c r="F59" s="92"/>
      <c r="G59" s="93" t="s">
        <v>21</v>
      </c>
    </row>
    <row r="60" spans="1:7" s="8" customFormat="1" ht="10.5" customHeight="1" x14ac:dyDescent="0.25">
      <c r="A60" s="12"/>
      <c r="B60" s="12"/>
      <c r="C60" s="13"/>
      <c r="D60" s="1528" t="str">
        <f>IF('Agency Information'!B13="","",'Agency Information'!B13)</f>
        <v/>
      </c>
      <c r="E60" s="12"/>
      <c r="F60" s="1536" t="str">
        <f>IF('Agency Information'!B16="","",'Agency Information'!B16)</f>
        <v/>
      </c>
      <c r="G60" s="1537"/>
    </row>
    <row r="61" spans="1:7" s="8" customFormat="1" ht="5.25" customHeight="1" x14ac:dyDescent="0.25">
      <c r="A61" s="12"/>
      <c r="B61" s="12"/>
      <c r="C61" s="13"/>
      <c r="D61" s="1535"/>
      <c r="E61" s="94"/>
      <c r="F61" s="1532"/>
      <c r="G61" s="1532"/>
    </row>
    <row r="62" spans="1:7" s="8" customFormat="1" ht="12.75" customHeight="1" x14ac:dyDescent="0.25">
      <c r="A62" s="12"/>
      <c r="B62" s="12"/>
      <c r="C62" s="13"/>
      <c r="D62" s="91" t="s">
        <v>227</v>
      </c>
      <c r="E62" s="91"/>
      <c r="F62" s="96"/>
      <c r="G62" s="91" t="s">
        <v>228</v>
      </c>
    </row>
    <row r="63" spans="1:7" s="8" customFormat="1" ht="12.75" customHeight="1" x14ac:dyDescent="0.25">
      <c r="A63" s="1525" t="str">
        <f>'Agency Information'!B6&amp;" "&amp;'Agency Information'!B9</f>
        <v xml:space="preserve"> </v>
      </c>
      <c r="B63" s="1526"/>
      <c r="C63" s="13"/>
      <c r="D63" s="1528" t="str">
        <f>IF('Agency Information'!B15="","",'Agency Information'!B15)</f>
        <v/>
      </c>
      <c r="E63" s="1529"/>
      <c r="F63" s="91"/>
    </row>
    <row r="64" spans="1:7" s="8" customFormat="1" ht="4.6500000000000004" customHeight="1" x14ac:dyDescent="0.25">
      <c r="A64" s="1527"/>
      <c r="B64" s="1527"/>
      <c r="C64" s="91"/>
      <c r="D64" s="1530"/>
      <c r="E64" s="1530"/>
      <c r="F64" s="95"/>
      <c r="G64" s="97"/>
    </row>
    <row r="65" spans="1:13" s="8" customFormat="1" x14ac:dyDescent="0.25">
      <c r="A65" s="1524" t="s">
        <v>229</v>
      </c>
      <c r="B65" s="1524"/>
      <c r="C65" s="98"/>
      <c r="D65" s="98" t="s">
        <v>230</v>
      </c>
      <c r="F65" s="12"/>
      <c r="G65" s="12"/>
    </row>
    <row r="66" spans="1:13" s="8" customFormat="1" ht="8.4" customHeight="1" x14ac:dyDescent="0.25">
      <c r="A66" s="99"/>
      <c r="B66" s="12"/>
      <c r="C66" s="13"/>
      <c r="D66" s="13"/>
      <c r="E66" s="12"/>
      <c r="F66" s="12"/>
      <c r="G66" s="12"/>
    </row>
    <row r="67" spans="1:13" s="8" customFormat="1" ht="8.4" customHeight="1" x14ac:dyDescent="0.25">
      <c r="A67" s="12"/>
      <c r="B67" s="12"/>
      <c r="C67" s="13"/>
      <c r="D67" s="13"/>
      <c r="E67" s="12"/>
      <c r="F67" s="12"/>
      <c r="G67" s="12"/>
    </row>
    <row r="68" spans="1:13" s="8" customFormat="1" ht="8.4" customHeight="1" x14ac:dyDescent="0.25">
      <c r="A68" s="12"/>
      <c r="B68" s="12"/>
      <c r="C68" s="13"/>
      <c r="D68" s="13"/>
      <c r="E68" s="12"/>
      <c r="F68" s="12"/>
      <c r="G68" s="12"/>
    </row>
    <row r="69" spans="1:13" s="8" customFormat="1" ht="8.4" customHeight="1" x14ac:dyDescent="0.25">
      <c r="A69" s="12"/>
      <c r="B69" s="12"/>
      <c r="C69" s="13"/>
      <c r="D69" s="13"/>
      <c r="E69" s="12"/>
      <c r="F69" s="12"/>
      <c r="G69" s="12"/>
    </row>
    <row r="70" spans="1:13" s="8" customFormat="1" ht="8.4" customHeight="1" x14ac:dyDescent="0.25">
      <c r="A70" s="12"/>
      <c r="B70" s="12"/>
      <c r="C70" s="13"/>
      <c r="D70" s="13"/>
      <c r="E70" s="12"/>
      <c r="F70" s="12"/>
      <c r="G70" s="12"/>
    </row>
    <row r="71" spans="1:13" s="8" customFormat="1" ht="8.4" customHeight="1" x14ac:dyDescent="0.25">
      <c r="A71" s="12"/>
      <c r="B71" s="12"/>
      <c r="C71" s="13"/>
      <c r="D71" s="13"/>
      <c r="E71" s="12"/>
      <c r="F71" s="12"/>
      <c r="G71" s="12"/>
    </row>
    <row r="72" spans="1:13" s="8" customFormat="1" ht="8.4" customHeight="1" x14ac:dyDescent="0.25">
      <c r="A72" s="12"/>
      <c r="B72" s="12"/>
      <c r="C72" s="13"/>
      <c r="D72" s="13"/>
      <c r="E72" s="12"/>
      <c r="F72" s="12"/>
      <c r="G72" s="12"/>
    </row>
    <row r="73" spans="1:13" s="8" customFormat="1" ht="8.4" customHeight="1" x14ac:dyDescent="0.25">
      <c r="A73" s="12"/>
      <c r="B73" s="12"/>
      <c r="C73" s="13"/>
      <c r="D73" s="13"/>
      <c r="E73" s="12"/>
      <c r="F73" s="12"/>
      <c r="G73" s="12"/>
    </row>
    <row r="74" spans="1:13" s="8" customFormat="1" ht="8.4" customHeight="1" x14ac:dyDescent="0.25">
      <c r="A74" s="12"/>
      <c r="B74" s="12"/>
      <c r="C74" s="13"/>
      <c r="D74" s="13"/>
      <c r="E74" s="12"/>
      <c r="F74" s="12"/>
      <c r="G74" s="12"/>
    </row>
    <row r="75" spans="1:13" s="8" customFormat="1" ht="9" customHeight="1" x14ac:dyDescent="0.25">
      <c r="A75" s="12"/>
      <c r="B75" s="12"/>
      <c r="C75" s="13"/>
      <c r="D75" s="13"/>
      <c r="E75" s="12"/>
      <c r="F75" s="12"/>
      <c r="G75" s="12"/>
    </row>
    <row r="76" spans="1:13" s="8" customFormat="1" ht="9" customHeight="1" x14ac:dyDescent="0.25">
      <c r="B76" s="13"/>
      <c r="C76" s="9"/>
      <c r="D76" s="13"/>
      <c r="F76" s="13"/>
    </row>
    <row r="77" spans="1:13" s="8" customFormat="1" ht="12.75" customHeight="1" x14ac:dyDescent="0.3">
      <c r="A77" s="1533" t="s">
        <v>231</v>
      </c>
      <c r="B77" s="1533"/>
      <c r="C77" s="1533"/>
      <c r="D77" s="1533"/>
      <c r="E77" s="1533"/>
      <c r="F77" s="1533"/>
      <c r="G77" s="1533"/>
      <c r="H77" s="100"/>
      <c r="I77" s="100"/>
      <c r="J77" s="100"/>
      <c r="K77" s="100"/>
      <c r="L77" s="100"/>
      <c r="M77" s="100"/>
    </row>
    <row r="78" spans="1:13" s="8" customFormat="1" ht="9" customHeight="1" x14ac:dyDescent="0.25">
      <c r="A78" s="100"/>
      <c r="B78" s="100"/>
      <c r="C78" s="100"/>
      <c r="D78" s="100"/>
      <c r="E78" s="100"/>
      <c r="F78" s="100"/>
      <c r="G78" s="100"/>
      <c r="H78" s="100"/>
      <c r="I78" s="100"/>
      <c r="J78" s="100"/>
      <c r="K78" s="100"/>
      <c r="L78" s="100"/>
      <c r="M78" s="100"/>
    </row>
    <row r="79" spans="1:13" s="8" customFormat="1" ht="9" customHeight="1" x14ac:dyDescent="0.25">
      <c r="A79" s="1520" t="s">
        <v>232</v>
      </c>
      <c r="B79" s="1520"/>
      <c r="C79" s="1520"/>
      <c r="D79" s="1520"/>
      <c r="E79" s="1520"/>
      <c r="F79" s="1520"/>
      <c r="G79" s="1520"/>
      <c r="H79" s="101"/>
      <c r="I79" s="101"/>
      <c r="J79" s="101"/>
      <c r="K79" s="101"/>
      <c r="L79" s="101"/>
      <c r="M79" s="101"/>
    </row>
    <row r="80" spans="1:13" s="8" customFormat="1" ht="9" customHeight="1" x14ac:dyDescent="0.25">
      <c r="A80" s="101"/>
      <c r="B80" s="101"/>
      <c r="C80" s="101"/>
      <c r="D80" s="101"/>
      <c r="E80" s="101"/>
      <c r="F80" s="101"/>
      <c r="G80" s="101"/>
      <c r="H80" s="101"/>
      <c r="I80" s="101"/>
      <c r="J80" s="101"/>
      <c r="K80" s="101"/>
      <c r="L80" s="101"/>
      <c r="M80" s="101"/>
    </row>
    <row r="81" spans="1:13" s="8" customFormat="1" ht="9.75" customHeight="1" x14ac:dyDescent="0.25">
      <c r="A81" s="102" t="s">
        <v>233</v>
      </c>
      <c r="B81" s="101"/>
      <c r="C81" s="101"/>
      <c r="D81" s="101"/>
      <c r="E81" s="101"/>
      <c r="F81" s="101"/>
      <c r="G81" s="101"/>
      <c r="H81" s="101"/>
      <c r="I81" s="101"/>
      <c r="J81" s="101"/>
      <c r="K81" s="101"/>
      <c r="L81" s="101"/>
      <c r="M81" s="101"/>
    </row>
    <row r="82" spans="1:13" s="8" customFormat="1" ht="9.75" customHeight="1" x14ac:dyDescent="0.25">
      <c r="A82" s="101"/>
      <c r="B82" s="101"/>
      <c r="C82" s="101"/>
      <c r="D82" s="101"/>
      <c r="E82" s="101"/>
      <c r="F82" s="101"/>
      <c r="G82" s="101"/>
      <c r="H82" s="101"/>
      <c r="I82" s="101"/>
      <c r="J82" s="101"/>
      <c r="K82" s="101"/>
      <c r="L82" s="101"/>
      <c r="M82" s="101"/>
    </row>
    <row r="83" spans="1:13" s="8" customFormat="1" ht="9.75" customHeight="1" x14ac:dyDescent="0.25">
      <c r="A83" s="103" t="s">
        <v>234</v>
      </c>
      <c r="B83" s="101"/>
      <c r="C83" s="104"/>
      <c r="D83" s="101"/>
      <c r="E83" s="101"/>
      <c r="F83" s="101"/>
      <c r="G83" s="101"/>
      <c r="H83" s="101"/>
      <c r="I83" s="101"/>
      <c r="J83" s="101"/>
      <c r="K83" s="101"/>
      <c r="L83" s="101"/>
      <c r="M83" s="101"/>
    </row>
    <row r="84" spans="1:13" s="8" customFormat="1" ht="9.75" customHeight="1" x14ac:dyDescent="0.25">
      <c r="A84" s="103" t="s">
        <v>235</v>
      </c>
      <c r="B84" s="101"/>
      <c r="C84" s="105"/>
      <c r="D84" s="101"/>
      <c r="E84" s="101"/>
      <c r="F84" s="101"/>
      <c r="G84" s="101"/>
      <c r="H84" s="101"/>
      <c r="I84" s="101"/>
      <c r="J84" s="101"/>
      <c r="K84" s="101"/>
      <c r="L84" s="101"/>
      <c r="M84" s="101"/>
    </row>
    <row r="85" spans="1:13" s="8" customFormat="1" ht="9.75" customHeight="1" x14ac:dyDescent="0.25">
      <c r="A85" s="103" t="s">
        <v>236</v>
      </c>
      <c r="B85" s="101"/>
      <c r="C85" s="105"/>
      <c r="D85" s="101"/>
      <c r="E85" s="101"/>
      <c r="F85" s="101"/>
      <c r="G85" s="101"/>
      <c r="H85" s="101"/>
      <c r="I85" s="101"/>
      <c r="J85" s="101"/>
      <c r="K85" s="101"/>
      <c r="L85" s="101"/>
      <c r="M85" s="101"/>
    </row>
    <row r="86" spans="1:13" s="8" customFormat="1" ht="9.75" customHeight="1" x14ac:dyDescent="0.25">
      <c r="A86" s="103" t="s">
        <v>237</v>
      </c>
      <c r="B86" s="101"/>
      <c r="C86" s="105"/>
      <c r="D86" s="101"/>
      <c r="E86" s="101"/>
      <c r="F86" s="101"/>
      <c r="G86" s="101"/>
      <c r="H86" s="101"/>
      <c r="I86" s="101"/>
      <c r="J86" s="101"/>
      <c r="K86" s="101"/>
      <c r="L86" s="101"/>
      <c r="M86" s="101"/>
    </row>
    <row r="87" spans="1:13" s="8" customFormat="1" ht="9.75" customHeight="1" x14ac:dyDescent="0.25">
      <c r="A87" s="103" t="s">
        <v>238</v>
      </c>
      <c r="B87" s="101"/>
      <c r="C87" s="105"/>
      <c r="D87" s="101"/>
      <c r="E87" s="101"/>
      <c r="F87" s="101"/>
      <c r="G87" s="101"/>
      <c r="H87" s="101"/>
      <c r="I87" s="101"/>
      <c r="J87" s="101"/>
      <c r="K87" s="101"/>
      <c r="L87" s="101"/>
      <c r="M87" s="101"/>
    </row>
    <row r="88" spans="1:13" s="8" customFormat="1" ht="9.75" customHeight="1" x14ac:dyDescent="0.25">
      <c r="A88" s="101"/>
      <c r="B88" s="101"/>
      <c r="C88" s="101"/>
      <c r="D88" s="101"/>
      <c r="E88" s="101"/>
      <c r="F88" s="101"/>
      <c r="G88" s="101"/>
      <c r="H88" s="101"/>
      <c r="I88" s="101"/>
      <c r="J88" s="101"/>
      <c r="K88" s="101"/>
      <c r="L88" s="101"/>
      <c r="M88" s="101"/>
    </row>
    <row r="89" spans="1:13" s="8" customFormat="1" ht="9.75" customHeight="1" x14ac:dyDescent="0.25">
      <c r="A89" s="102" t="s">
        <v>239</v>
      </c>
      <c r="B89" s="101"/>
      <c r="C89" s="101"/>
      <c r="D89" s="101"/>
      <c r="E89" s="101"/>
      <c r="F89" s="101"/>
      <c r="G89" s="101"/>
      <c r="H89" s="101"/>
      <c r="I89" s="101"/>
      <c r="J89" s="101"/>
      <c r="K89" s="101"/>
      <c r="L89" s="101"/>
      <c r="M89" s="101"/>
    </row>
    <row r="90" spans="1:13" s="8" customFormat="1" ht="9.75" customHeight="1" x14ac:dyDescent="0.25">
      <c r="A90" s="102" t="s">
        <v>240</v>
      </c>
      <c r="B90" s="101"/>
      <c r="C90" s="101"/>
      <c r="D90" s="101"/>
      <c r="E90" s="101"/>
      <c r="F90" s="101"/>
      <c r="G90" s="101"/>
      <c r="H90" s="101"/>
      <c r="I90" s="101"/>
      <c r="J90" s="101"/>
      <c r="K90" s="101"/>
      <c r="L90" s="101"/>
      <c r="M90" s="101"/>
    </row>
    <row r="91" spans="1:13" s="8" customFormat="1" ht="9.75" customHeight="1" x14ac:dyDescent="0.25">
      <c r="A91" s="102" t="s">
        <v>241</v>
      </c>
      <c r="B91" s="101"/>
      <c r="C91" s="101"/>
      <c r="D91" s="101"/>
      <c r="E91" s="101"/>
      <c r="F91" s="101"/>
      <c r="G91" s="101"/>
      <c r="H91" s="101"/>
      <c r="I91" s="101"/>
      <c r="J91" s="101"/>
      <c r="K91" s="101"/>
      <c r="L91" s="101"/>
      <c r="M91" s="101"/>
    </row>
    <row r="92" spans="1:13" s="8" customFormat="1" ht="9.75" customHeight="1" x14ac:dyDescent="0.25">
      <c r="A92" s="102" t="s">
        <v>242</v>
      </c>
      <c r="B92" s="101"/>
      <c r="C92" s="101"/>
      <c r="D92" s="101"/>
      <c r="E92" s="101"/>
      <c r="F92" s="101"/>
      <c r="G92" s="101"/>
      <c r="H92" s="101"/>
      <c r="I92" s="101"/>
      <c r="J92" s="101"/>
      <c r="K92" s="101"/>
      <c r="L92" s="101"/>
      <c r="M92" s="101"/>
    </row>
    <row r="93" spans="1:13" s="8" customFormat="1" ht="9.75" customHeight="1" x14ac:dyDescent="0.25">
      <c r="A93" s="102"/>
      <c r="B93" s="101"/>
      <c r="C93" s="101"/>
      <c r="D93" s="101"/>
      <c r="E93" s="101"/>
      <c r="F93" s="101"/>
      <c r="G93" s="101"/>
      <c r="H93" s="101"/>
      <c r="I93" s="101"/>
      <c r="J93" s="101"/>
      <c r="K93" s="101"/>
      <c r="L93" s="101"/>
      <c r="M93" s="101"/>
    </row>
    <row r="94" spans="1:13" s="8" customFormat="1" ht="9.75" customHeight="1" x14ac:dyDescent="0.25">
      <c r="A94" s="102" t="s">
        <v>243</v>
      </c>
      <c r="B94" s="101"/>
      <c r="C94" s="101"/>
      <c r="D94" s="101"/>
      <c r="E94" s="101"/>
      <c r="F94" s="101"/>
      <c r="G94" s="101"/>
      <c r="H94" s="101"/>
      <c r="I94" s="101"/>
      <c r="J94" s="101"/>
      <c r="K94" s="101"/>
      <c r="L94" s="101"/>
      <c r="M94" s="101"/>
    </row>
    <row r="95" spans="1:13" s="8" customFormat="1" ht="9.75" customHeight="1" x14ac:dyDescent="0.25">
      <c r="A95" s="102" t="s">
        <v>244</v>
      </c>
      <c r="B95" s="101"/>
      <c r="C95" s="101"/>
      <c r="D95" s="101"/>
      <c r="E95" s="101"/>
      <c r="F95" s="101"/>
      <c r="G95" s="101"/>
      <c r="H95" s="101"/>
      <c r="I95" s="101"/>
      <c r="J95" s="101"/>
      <c r="K95" s="101"/>
      <c r="L95" s="101"/>
      <c r="M95" s="101"/>
    </row>
    <row r="96" spans="1:13" s="8" customFormat="1" ht="9.75" customHeight="1" x14ac:dyDescent="0.25">
      <c r="A96" s="102"/>
      <c r="B96" s="101"/>
      <c r="C96" s="101"/>
      <c r="D96" s="101"/>
      <c r="E96" s="101"/>
      <c r="F96" s="101"/>
      <c r="G96" s="101"/>
      <c r="H96" s="101"/>
      <c r="I96" s="101"/>
      <c r="J96" s="101"/>
      <c r="K96" s="101"/>
      <c r="L96" s="101"/>
      <c r="M96" s="101"/>
    </row>
    <row r="97" spans="1:13" s="8" customFormat="1" ht="9.75" customHeight="1" x14ac:dyDescent="0.25">
      <c r="A97" s="102" t="s">
        <v>245</v>
      </c>
      <c r="B97" s="101"/>
      <c r="C97" s="101"/>
      <c r="D97" s="101"/>
      <c r="E97" s="101"/>
      <c r="F97" s="101"/>
      <c r="G97" s="101"/>
      <c r="H97" s="101"/>
      <c r="I97" s="101"/>
      <c r="J97" s="101"/>
      <c r="K97" s="101"/>
      <c r="L97" s="101"/>
      <c r="M97" s="101"/>
    </row>
    <row r="98" spans="1:13" s="8" customFormat="1" ht="9.75" customHeight="1" x14ac:dyDescent="0.25">
      <c r="A98" s="102" t="s">
        <v>246</v>
      </c>
      <c r="B98" s="101"/>
      <c r="C98" s="101"/>
      <c r="D98" s="101"/>
      <c r="E98" s="101"/>
      <c r="F98" s="101"/>
      <c r="G98" s="101"/>
      <c r="H98" s="101"/>
      <c r="I98" s="101"/>
      <c r="J98" s="101"/>
      <c r="K98" s="101"/>
      <c r="L98" s="101"/>
      <c r="M98" s="101"/>
    </row>
    <row r="99" spans="1:13" s="8" customFormat="1" ht="9.75" customHeight="1" x14ac:dyDescent="0.25">
      <c r="A99" s="102"/>
      <c r="B99" s="101"/>
      <c r="C99" s="101"/>
      <c r="D99" s="101"/>
      <c r="E99" s="101"/>
      <c r="F99" s="101"/>
      <c r="G99" s="101"/>
      <c r="H99" s="101"/>
      <c r="I99" s="101"/>
      <c r="J99" s="101"/>
      <c r="K99" s="101"/>
      <c r="L99" s="101"/>
      <c r="M99" s="101"/>
    </row>
    <row r="100" spans="1:13" s="8" customFormat="1" ht="9.75" customHeight="1" x14ac:dyDescent="0.25">
      <c r="A100" s="102" t="s">
        <v>247</v>
      </c>
      <c r="B100" s="101"/>
      <c r="C100" s="101"/>
      <c r="D100" s="101"/>
      <c r="E100" s="101"/>
      <c r="F100" s="101"/>
      <c r="G100" s="101"/>
      <c r="H100" s="101"/>
      <c r="I100" s="101"/>
      <c r="J100" s="101"/>
      <c r="K100" s="101"/>
      <c r="L100" s="101"/>
      <c r="M100" s="101"/>
    </row>
    <row r="101" spans="1:13" s="8" customFormat="1" ht="9.75" customHeight="1" x14ac:dyDescent="0.25">
      <c r="A101" s="102"/>
      <c r="B101" s="101"/>
      <c r="C101" s="101"/>
      <c r="D101" s="101"/>
      <c r="E101" s="101"/>
      <c r="F101" s="101"/>
      <c r="G101" s="101"/>
      <c r="H101" s="101"/>
      <c r="I101" s="101"/>
      <c r="J101" s="101"/>
      <c r="K101" s="101"/>
      <c r="L101" s="101"/>
      <c r="M101" s="101"/>
    </row>
    <row r="102" spans="1:13" s="8" customFormat="1" ht="9.75" customHeight="1" x14ac:dyDescent="0.25">
      <c r="A102" s="102" t="s">
        <v>248</v>
      </c>
      <c r="B102" s="101"/>
      <c r="C102" s="101"/>
      <c r="D102" s="101"/>
      <c r="E102" s="101"/>
      <c r="F102" s="101"/>
      <c r="G102" s="101"/>
      <c r="H102" s="101"/>
      <c r="I102" s="101"/>
      <c r="J102" s="101"/>
      <c r="K102" s="101"/>
      <c r="L102" s="101"/>
      <c r="M102" s="101"/>
    </row>
    <row r="103" spans="1:13" s="8" customFormat="1" ht="9.75" customHeight="1" x14ac:dyDescent="0.25">
      <c r="A103" s="102" t="s">
        <v>249</v>
      </c>
      <c r="B103" s="101"/>
      <c r="C103" s="101"/>
      <c r="D103" s="101"/>
      <c r="E103" s="101"/>
      <c r="F103" s="101"/>
      <c r="G103" s="101"/>
      <c r="H103" s="101"/>
      <c r="I103" s="101"/>
      <c r="J103" s="101"/>
      <c r="K103" s="101"/>
      <c r="L103" s="101"/>
      <c r="M103" s="101"/>
    </row>
    <row r="104" spans="1:13" s="8" customFormat="1" ht="9.75" customHeight="1" x14ac:dyDescent="0.25">
      <c r="A104" s="102"/>
      <c r="B104" s="101"/>
      <c r="C104" s="101"/>
      <c r="D104" s="101"/>
      <c r="E104" s="101"/>
      <c r="F104" s="101"/>
      <c r="G104" s="101"/>
      <c r="H104" s="101"/>
      <c r="I104" s="101"/>
      <c r="J104" s="101"/>
      <c r="K104" s="101"/>
      <c r="L104" s="101"/>
      <c r="M104" s="101"/>
    </row>
    <row r="105" spans="1:13" s="8" customFormat="1" ht="9.75" customHeight="1" x14ac:dyDescent="0.25">
      <c r="A105" s="102" t="s">
        <v>250</v>
      </c>
      <c r="B105" s="101"/>
      <c r="C105" s="101"/>
      <c r="D105" s="101"/>
      <c r="E105" s="101"/>
      <c r="F105" s="101"/>
      <c r="G105" s="101"/>
      <c r="H105" s="101"/>
      <c r="I105" s="101"/>
      <c r="J105" s="101"/>
      <c r="K105" s="101"/>
      <c r="L105" s="101"/>
      <c r="M105" s="101"/>
    </row>
    <row r="106" spans="1:13" s="8" customFormat="1" ht="9.75" customHeight="1" x14ac:dyDescent="0.25">
      <c r="A106" s="102" t="s">
        <v>251</v>
      </c>
      <c r="B106" s="101"/>
      <c r="C106" s="101"/>
      <c r="D106" s="101"/>
      <c r="E106" s="101"/>
      <c r="F106" s="101"/>
      <c r="G106" s="101"/>
      <c r="H106" s="101"/>
      <c r="I106" s="101"/>
      <c r="J106" s="101"/>
      <c r="K106" s="101"/>
      <c r="L106" s="101"/>
      <c r="M106" s="101"/>
    </row>
    <row r="107" spans="1:13" s="8" customFormat="1" ht="9.75" customHeight="1" x14ac:dyDescent="0.25">
      <c r="A107" s="102" t="s">
        <v>252</v>
      </c>
      <c r="B107" s="101"/>
      <c r="C107" s="101"/>
      <c r="D107" s="101"/>
      <c r="E107" s="101"/>
      <c r="F107" s="101"/>
      <c r="G107" s="101"/>
      <c r="H107" s="101"/>
      <c r="I107" s="101"/>
      <c r="J107" s="101"/>
      <c r="K107" s="101"/>
      <c r="L107" s="101"/>
      <c r="M107" s="101"/>
    </row>
    <row r="108" spans="1:13" s="8" customFormat="1" ht="9.75" customHeight="1" x14ac:dyDescent="0.25">
      <c r="A108" s="102"/>
      <c r="B108" s="101"/>
      <c r="C108" s="101"/>
      <c r="D108" s="101"/>
      <c r="E108" s="101"/>
      <c r="F108" s="101"/>
      <c r="G108" s="101"/>
      <c r="H108" s="101"/>
      <c r="I108" s="101"/>
      <c r="J108" s="101"/>
      <c r="K108" s="101"/>
      <c r="L108" s="101"/>
      <c r="M108" s="101"/>
    </row>
    <row r="109" spans="1:13" s="8" customFormat="1" ht="9.75" customHeight="1" x14ac:dyDescent="0.25">
      <c r="A109" s="102" t="s">
        <v>253</v>
      </c>
      <c r="B109" s="101"/>
      <c r="C109" s="101"/>
      <c r="D109" s="101"/>
      <c r="E109" s="101"/>
      <c r="F109" s="101"/>
      <c r="G109" s="101"/>
      <c r="H109" s="101"/>
      <c r="I109" s="101"/>
      <c r="J109" s="101"/>
      <c r="K109" s="101"/>
      <c r="L109" s="101"/>
      <c r="M109" s="101"/>
    </row>
    <row r="110" spans="1:13" s="8" customFormat="1" ht="9.75" customHeight="1" x14ac:dyDescent="0.25">
      <c r="A110" s="102"/>
      <c r="B110" s="101"/>
      <c r="C110" s="101"/>
      <c r="D110" s="101"/>
      <c r="E110" s="101"/>
      <c r="F110" s="101"/>
      <c r="G110" s="101"/>
      <c r="H110" s="101"/>
      <c r="I110" s="101"/>
      <c r="J110" s="101"/>
      <c r="K110" s="101"/>
      <c r="L110" s="101"/>
      <c r="M110" s="101"/>
    </row>
    <row r="111" spans="1:13" s="8" customFormat="1" ht="9.75" customHeight="1" x14ac:dyDescent="0.25">
      <c r="A111" s="102" t="s">
        <v>254</v>
      </c>
      <c r="B111" s="101"/>
      <c r="C111" s="101"/>
      <c r="D111" s="101"/>
      <c r="E111" s="101"/>
      <c r="F111" s="101"/>
      <c r="G111" s="101"/>
      <c r="H111" s="101"/>
      <c r="I111" s="101"/>
      <c r="J111" s="101"/>
      <c r="K111" s="101"/>
      <c r="L111" s="101"/>
      <c r="M111" s="101"/>
    </row>
    <row r="112" spans="1:13" s="8" customFormat="1" ht="9.75" customHeight="1" x14ac:dyDescent="0.25">
      <c r="A112" s="102" t="s">
        <v>255</v>
      </c>
      <c r="B112" s="101"/>
      <c r="C112" s="101"/>
      <c r="D112" s="101"/>
      <c r="E112" s="101"/>
      <c r="F112" s="101"/>
      <c r="G112" s="101"/>
      <c r="H112" s="101"/>
      <c r="I112" s="101"/>
      <c r="J112" s="101"/>
      <c r="K112" s="101"/>
      <c r="L112" s="101"/>
      <c r="M112" s="101"/>
    </row>
    <row r="113" spans="1:13" s="8" customFormat="1" ht="9.75" customHeight="1" x14ac:dyDescent="0.25">
      <c r="A113" s="102" t="s">
        <v>256</v>
      </c>
      <c r="B113" s="101"/>
      <c r="C113" s="101"/>
      <c r="D113" s="101"/>
      <c r="E113" s="101"/>
      <c r="F113" s="101"/>
      <c r="G113" s="101"/>
      <c r="H113" s="101"/>
      <c r="I113" s="101"/>
      <c r="J113" s="101"/>
      <c r="K113" s="101"/>
      <c r="L113" s="101"/>
      <c r="M113" s="101"/>
    </row>
    <row r="114" spans="1:13" s="8" customFormat="1" ht="9.75" customHeight="1" x14ac:dyDescent="0.25">
      <c r="A114" s="102"/>
      <c r="B114" s="101"/>
      <c r="C114" s="101"/>
      <c r="D114" s="101"/>
      <c r="E114" s="101"/>
      <c r="F114" s="101"/>
      <c r="G114" s="101"/>
      <c r="H114" s="101"/>
      <c r="I114" s="101"/>
      <c r="J114" s="101"/>
      <c r="K114" s="101"/>
      <c r="L114" s="101"/>
      <c r="M114" s="101"/>
    </row>
    <row r="115" spans="1:13" s="8" customFormat="1" ht="9.75" customHeight="1" x14ac:dyDescent="0.25">
      <c r="A115" s="102" t="s">
        <v>257</v>
      </c>
      <c r="B115" s="101"/>
      <c r="C115" s="101"/>
      <c r="D115" s="101"/>
      <c r="E115" s="101"/>
      <c r="F115" s="101"/>
      <c r="G115" s="101"/>
      <c r="H115" s="101"/>
      <c r="I115" s="101"/>
      <c r="J115" s="101"/>
      <c r="K115" s="101"/>
      <c r="L115" s="101"/>
      <c r="M115" s="101"/>
    </row>
    <row r="116" spans="1:13" s="8" customFormat="1" ht="9.75" customHeight="1" x14ac:dyDescent="0.25">
      <c r="A116" s="102" t="s">
        <v>258</v>
      </c>
      <c r="B116" s="101"/>
      <c r="C116" s="101"/>
      <c r="D116" s="101"/>
      <c r="E116" s="101"/>
      <c r="F116" s="101"/>
      <c r="G116" s="101"/>
      <c r="H116" s="101"/>
      <c r="I116" s="101"/>
      <c r="J116" s="101"/>
      <c r="K116" s="101"/>
      <c r="L116" s="101"/>
      <c r="M116" s="101"/>
    </row>
    <row r="117" spans="1:13" s="8" customFormat="1" ht="9.75" customHeight="1" x14ac:dyDescent="0.25">
      <c r="A117" s="102" t="s">
        <v>259</v>
      </c>
      <c r="B117" s="101"/>
      <c r="C117" s="101"/>
      <c r="D117" s="101"/>
      <c r="E117" s="101"/>
      <c r="F117" s="101"/>
      <c r="G117" s="101"/>
      <c r="H117" s="101"/>
      <c r="I117" s="101"/>
      <c r="J117" s="101"/>
      <c r="K117" s="101"/>
      <c r="L117" s="101"/>
      <c r="M117" s="101"/>
    </row>
    <row r="118" spans="1:13" s="8" customFormat="1" ht="9.75" customHeight="1" x14ac:dyDescent="0.25">
      <c r="A118" s="102"/>
      <c r="B118" s="101"/>
      <c r="C118" s="101"/>
      <c r="D118" s="101"/>
      <c r="E118" s="101"/>
      <c r="F118" s="101"/>
      <c r="G118" s="101"/>
      <c r="H118" s="101"/>
      <c r="I118" s="101"/>
      <c r="J118" s="101"/>
      <c r="K118" s="101"/>
      <c r="L118" s="101"/>
      <c r="M118" s="101"/>
    </row>
    <row r="119" spans="1:13" s="8" customFormat="1" ht="9.75" customHeight="1" x14ac:dyDescent="0.25">
      <c r="A119" s="102" t="s">
        <v>260</v>
      </c>
      <c r="B119" s="101"/>
      <c r="C119" s="101"/>
      <c r="D119" s="101"/>
      <c r="E119" s="101"/>
      <c r="F119" s="101"/>
      <c r="G119" s="101"/>
      <c r="H119" s="101"/>
      <c r="I119" s="101"/>
      <c r="J119" s="101"/>
      <c r="K119" s="101"/>
      <c r="L119" s="101"/>
      <c r="M119" s="101"/>
    </row>
    <row r="120" spans="1:13" s="8" customFormat="1" ht="9.75" customHeight="1" x14ac:dyDescent="0.25">
      <c r="A120" s="102"/>
      <c r="B120" s="101"/>
      <c r="C120" s="101"/>
      <c r="D120" s="101"/>
      <c r="E120" s="101"/>
      <c r="F120" s="101"/>
      <c r="G120" s="101"/>
      <c r="H120" s="101"/>
      <c r="I120" s="101"/>
      <c r="J120" s="101"/>
      <c r="K120" s="101"/>
      <c r="L120" s="101"/>
      <c r="M120" s="101"/>
    </row>
    <row r="121" spans="1:13" s="8" customFormat="1" ht="9.75" customHeight="1" x14ac:dyDescent="0.25">
      <c r="A121" s="102" t="s">
        <v>261</v>
      </c>
      <c r="B121" s="101"/>
      <c r="C121" s="101"/>
      <c r="D121" s="101"/>
      <c r="E121" s="101"/>
      <c r="F121" s="101"/>
      <c r="G121" s="101"/>
      <c r="H121" s="101"/>
      <c r="I121" s="101"/>
      <c r="J121" s="101"/>
      <c r="K121" s="101"/>
      <c r="L121" s="101"/>
      <c r="M121" s="101"/>
    </row>
    <row r="122" spans="1:13" s="8" customFormat="1" ht="9.75" customHeight="1" x14ac:dyDescent="0.25">
      <c r="A122" s="102" t="s">
        <v>262</v>
      </c>
      <c r="B122" s="101"/>
      <c r="C122" s="101"/>
      <c r="D122" s="101"/>
      <c r="E122" s="101"/>
      <c r="F122" s="101"/>
      <c r="G122" s="101"/>
      <c r="H122" s="101"/>
      <c r="I122" s="101"/>
      <c r="J122" s="101"/>
      <c r="K122" s="101"/>
      <c r="L122" s="101"/>
      <c r="M122" s="101"/>
    </row>
    <row r="123" spans="1:13" s="8" customFormat="1" ht="9.75" customHeight="1" x14ac:dyDescent="0.25">
      <c r="A123" s="102" t="s">
        <v>263</v>
      </c>
      <c r="B123" s="101"/>
      <c r="C123" s="101"/>
      <c r="D123" s="101"/>
      <c r="E123" s="101"/>
      <c r="F123" s="101"/>
      <c r="G123" s="101"/>
      <c r="H123" s="101"/>
      <c r="I123" s="101"/>
      <c r="J123" s="101"/>
      <c r="K123" s="101"/>
      <c r="L123" s="101"/>
      <c r="M123" s="101"/>
    </row>
    <row r="124" spans="1:13" s="8" customFormat="1" ht="9.75" customHeight="1" x14ac:dyDescent="0.25">
      <c r="A124" s="102" t="s">
        <v>264</v>
      </c>
      <c r="B124" s="101"/>
      <c r="C124" s="101"/>
      <c r="D124" s="101"/>
      <c r="E124" s="101"/>
      <c r="F124" s="101"/>
      <c r="G124" s="101"/>
      <c r="H124" s="101"/>
      <c r="I124" s="101"/>
      <c r="J124" s="101"/>
      <c r="K124" s="101"/>
      <c r="L124" s="101"/>
      <c r="M124" s="101"/>
    </row>
    <row r="125" spans="1:13" s="8" customFormat="1" ht="9.75" customHeight="1" x14ac:dyDescent="0.25">
      <c r="A125" s="102"/>
      <c r="B125" s="101"/>
      <c r="C125" s="101"/>
      <c r="D125" s="101"/>
      <c r="E125" s="101"/>
      <c r="F125" s="101"/>
      <c r="G125" s="101"/>
      <c r="H125" s="101"/>
      <c r="I125" s="101"/>
      <c r="J125" s="101"/>
      <c r="K125" s="101"/>
      <c r="L125" s="101"/>
      <c r="M125" s="101"/>
    </row>
    <row r="126" spans="1:13" s="8" customFormat="1" ht="9.75" customHeight="1" x14ac:dyDescent="0.25">
      <c r="A126" s="102" t="s">
        <v>265</v>
      </c>
      <c r="B126" s="101"/>
      <c r="C126" s="101"/>
      <c r="D126" s="101"/>
      <c r="E126" s="101"/>
      <c r="F126" s="101"/>
      <c r="G126" s="101"/>
      <c r="H126" s="101"/>
      <c r="I126" s="101"/>
      <c r="J126" s="101"/>
      <c r="K126" s="101"/>
      <c r="L126" s="101"/>
      <c r="M126" s="101"/>
    </row>
    <row r="127" spans="1:13" s="8" customFormat="1" ht="9.75" customHeight="1" x14ac:dyDescent="0.25">
      <c r="A127" s="102" t="s">
        <v>266</v>
      </c>
      <c r="B127" s="101"/>
      <c r="C127" s="101"/>
      <c r="D127" s="101"/>
      <c r="E127" s="101"/>
      <c r="F127" s="101"/>
      <c r="G127" s="101"/>
      <c r="H127" s="101"/>
      <c r="I127" s="101"/>
      <c r="J127" s="101"/>
      <c r="K127" s="101"/>
      <c r="L127" s="101"/>
      <c r="M127" s="101"/>
    </row>
    <row r="128" spans="1:13" s="8" customFormat="1" ht="9.75" customHeight="1" x14ac:dyDescent="0.25">
      <c r="A128" s="102" t="s">
        <v>267</v>
      </c>
      <c r="B128" s="101"/>
      <c r="C128" s="101"/>
      <c r="D128" s="101"/>
      <c r="E128" s="101"/>
      <c r="F128" s="101"/>
      <c r="G128" s="101"/>
      <c r="H128" s="101"/>
      <c r="I128" s="101"/>
      <c r="J128" s="101"/>
      <c r="K128" s="101"/>
      <c r="L128" s="101"/>
      <c r="M128" s="101"/>
    </row>
    <row r="129" spans="1:13" s="8" customFormat="1" ht="9.75" customHeight="1" x14ac:dyDescent="0.25">
      <c r="A129" s="102"/>
      <c r="B129" s="101"/>
      <c r="C129" s="101"/>
      <c r="D129" s="101"/>
      <c r="E129" s="101"/>
      <c r="F129" s="101"/>
      <c r="G129" s="101"/>
      <c r="H129" s="101"/>
      <c r="I129" s="101"/>
      <c r="J129" s="101"/>
      <c r="K129" s="101"/>
      <c r="L129" s="101"/>
      <c r="M129" s="101"/>
    </row>
    <row r="130" spans="1:13" s="8" customFormat="1" ht="9.75" customHeight="1" x14ac:dyDescent="0.25">
      <c r="A130" s="102" t="s">
        <v>268</v>
      </c>
      <c r="B130" s="101"/>
      <c r="C130" s="101"/>
      <c r="D130" s="101"/>
      <c r="E130" s="101"/>
      <c r="F130" s="101"/>
      <c r="G130" s="101"/>
      <c r="H130" s="101"/>
      <c r="I130" s="101"/>
      <c r="J130" s="101"/>
      <c r="K130" s="101"/>
      <c r="L130" s="101"/>
      <c r="M130" s="101"/>
    </row>
    <row r="131" spans="1:13" s="8" customFormat="1" ht="9.75" customHeight="1" x14ac:dyDescent="0.25">
      <c r="A131" s="102" t="s">
        <v>269</v>
      </c>
      <c r="B131" s="101"/>
      <c r="C131" s="101"/>
      <c r="D131" s="101"/>
      <c r="E131" s="101"/>
      <c r="F131" s="101"/>
      <c r="G131" s="101"/>
      <c r="H131" s="101"/>
      <c r="I131" s="101"/>
      <c r="J131" s="101"/>
      <c r="K131" s="101"/>
      <c r="L131" s="101"/>
      <c r="M131" s="101"/>
    </row>
    <row r="132" spans="1:13" s="8" customFormat="1" ht="9.75" customHeight="1" x14ac:dyDescent="0.25">
      <c r="A132" s="102"/>
      <c r="B132" s="101"/>
      <c r="C132" s="101"/>
      <c r="D132" s="101"/>
      <c r="E132" s="101"/>
      <c r="F132" s="101"/>
      <c r="G132" s="101"/>
      <c r="H132" s="101"/>
      <c r="I132" s="101"/>
      <c r="J132" s="101"/>
      <c r="K132" s="101"/>
      <c r="L132" s="101"/>
      <c r="M132" s="101"/>
    </row>
    <row r="133" spans="1:13" x14ac:dyDescent="0.25">
      <c r="A133" s="102" t="s">
        <v>1444</v>
      </c>
    </row>
  </sheetData>
  <sheetProtection algorithmName="SHA-512" hashValue="DY6H6UsXK/t6f+a1PSH2k2+bwKTqacJhYy16sVXsRZhhw9Olo/6I4eQ7keBccukuMl1Qmu80f/JR9jvEMCc0sg==" saltValue="19mLz2SuzUaDWdC7Ujdohw==" spinCount="100000" sheet="1" objects="1" scenarios="1" selectLockedCells="1"/>
  <mergeCells count="18">
    <mergeCell ref="A79:G79"/>
    <mergeCell ref="F52:F53"/>
    <mergeCell ref="G52:G53"/>
    <mergeCell ref="C57:E57"/>
    <mergeCell ref="A65:B65"/>
    <mergeCell ref="A63:B64"/>
    <mergeCell ref="D63:E64"/>
    <mergeCell ref="F58:G58"/>
    <mergeCell ref="A77:G77"/>
    <mergeCell ref="D58:E58"/>
    <mergeCell ref="F60:G61"/>
    <mergeCell ref="D60:D61"/>
    <mergeCell ref="B8:B13"/>
    <mergeCell ref="F42:G43"/>
    <mergeCell ref="F45:F46"/>
    <mergeCell ref="G45:G46"/>
    <mergeCell ref="F49:F50"/>
    <mergeCell ref="G49:G50"/>
  </mergeCells>
  <dataValidations count="8">
    <dataValidation type="whole" allowBlank="1" showInputMessage="1" showErrorMessage="1" sqref="F14:G14 C14:D14">
      <formula1>0</formula1>
      <formula2>99999</formula2>
    </dataValidation>
    <dataValidation type="whole" allowBlank="1" showInputMessage="1" showErrorMessage="1" errorTitle="Positive Number Only" error="Please enter a positive number between 0 and 99999." sqref="C15 C18:C20 C22:C25 C27:C31 C33:C36 C38:C40 C16">
      <formula1>0</formula1>
      <formula2>99999</formula2>
    </dataValidation>
    <dataValidation type="whole" allowBlank="1" showErrorMessage="1" errorTitle="Positive Number Only" error="Please enter a positive number between 0 and 99999." sqref="D15:D16 D18:D20 D22:D25 D27:D31 D33:D36 D38:D40">
      <formula1>0</formula1>
      <formula2>99999</formula2>
    </dataValidation>
    <dataValidation type="custom" showErrorMessage="1" errorTitle="Invalid Total Offenses Cleared" error="Please enter a value greater than or equal to the Number of Clearances for Persons Under 18 (Column 6)." sqref="F15:F16 F18:F20 F38:F40 F27:F31 F33:F36 F23:F25">
      <formula1>AND(F15&gt;=-99999,F15&lt;=99999,F15-INT(F15)=0,F15&gt;=G15)</formula1>
    </dataValidation>
    <dataValidation type="custom" allowBlank="1" showErrorMessage="1" errorTitle="WHOLE NUMBER ONLY" error="Please enter a value less than or equal to the Total Offenses Cleared by Arrest (Column 5)." sqref="G20">
      <formula1>AND(G20&gt;=-99999,G20&lt;=99999,G20-INT(G20)=0,G20&lt;=F20)</formula1>
    </dataValidation>
    <dataValidation type="whole" allowBlank="1" showInputMessage="1" showErrorMessage="1" errorTitle="Invalid Historical Rape Value" error="A whole number be entered." sqref="E20">
      <formula1>-99999</formula1>
      <formula2>99999</formula2>
    </dataValidation>
    <dataValidation errorTitle="WHOLE NUMBER ONLY" error="Please enter a value greater than or equal to the Number of Clearances for Persons Under 18 (Column 6)." sqref="F22"/>
    <dataValidation type="custom" showErrorMessage="1" errorTitle="Invalid Number of Clearances" error="Please enter a value less than or equal to the Total Offenses Cleared by Arrest (Column 5)." sqref="G15:G16 G18:G19 G22:G25 G27:G31 G33:G36 G38:G40">
      <formula1>AND(G15&gt;=-99999,G15&lt;=99999,G15-INT(G15)=0,G15&lt;=F15)</formula1>
    </dataValidation>
  </dataValidations>
  <printOptions horizontalCentered="1" verticalCentered="1"/>
  <pageMargins left="0.25" right="0.25" top="0" bottom="0" header="0" footer="0"/>
  <pageSetup scale="85" fitToHeight="2" orientation="portrait" horizontalDpi="4294967292" r:id="rId1"/>
  <headerFooter alignWithMargins="0"/>
  <drawing r:id="rId2"/>
  <legacyDrawing r:id="rId3"/>
  <controls>
    <mc:AlternateContent xmlns:mc="http://schemas.openxmlformats.org/markup-compatibility/2006">
      <mc:Choice Requires="x14">
        <control shapeId="230774" r:id="rId4" name="SHRLabel">
          <controlPr defaultSize="0" autoLine="0" r:id="rId5">
            <anchor>
              <from>
                <xdr:col>0</xdr:col>
                <xdr:colOff>121920</xdr:colOff>
                <xdr:row>44</xdr:row>
                <xdr:rowOff>7620</xdr:rowOff>
              </from>
              <to>
                <xdr:col>0</xdr:col>
                <xdr:colOff>297180</xdr:colOff>
                <xdr:row>46</xdr:row>
                <xdr:rowOff>83820</xdr:rowOff>
              </to>
            </anchor>
          </controlPr>
        </control>
      </mc:Choice>
      <mc:Fallback>
        <control shapeId="230774" r:id="rId4" name="SHRLabel"/>
      </mc:Fallback>
    </mc:AlternateContent>
    <mc:AlternateContent xmlns:mc="http://schemas.openxmlformats.org/markup-compatibility/2006">
      <mc:Choice Requires="x14">
        <control shapeId="230775" r:id="rId6" name="ReturnASuppLabel">
          <controlPr defaultSize="0" autoLine="0" r:id="rId7">
            <anchor>
              <from>
                <xdr:col>0</xdr:col>
                <xdr:colOff>121920</xdr:colOff>
                <xdr:row>48</xdr:row>
                <xdr:rowOff>7620</xdr:rowOff>
              </from>
              <to>
                <xdr:col>0</xdr:col>
                <xdr:colOff>297180</xdr:colOff>
                <xdr:row>50</xdr:row>
                <xdr:rowOff>99060</xdr:rowOff>
              </to>
            </anchor>
          </controlPr>
        </control>
      </mc:Choice>
      <mc:Fallback>
        <control shapeId="230775" r:id="rId6" name="ReturnASuppLabel"/>
      </mc:Fallback>
    </mc:AlternateContent>
    <mc:AlternateContent xmlns:mc="http://schemas.openxmlformats.org/markup-compatibility/2006">
      <mc:Choice Requires="x14">
        <control shapeId="230777" r:id="rId8" name="LEOKALabel">
          <controlPr defaultSize="0" autoLine="0" r:id="rId9">
            <anchor>
              <from>
                <xdr:col>0</xdr:col>
                <xdr:colOff>121920</xdr:colOff>
                <xdr:row>51</xdr:row>
                <xdr:rowOff>7620</xdr:rowOff>
              </from>
              <to>
                <xdr:col>0</xdr:col>
                <xdr:colOff>297180</xdr:colOff>
                <xdr:row>53</xdr:row>
                <xdr:rowOff>99060</xdr:rowOff>
              </to>
            </anchor>
          </controlPr>
        </control>
      </mc:Choice>
      <mc:Fallback>
        <control shapeId="230777" r:id="rId8" name="LEOKALabel"/>
      </mc:Fallback>
    </mc:AlternateContent>
    <mc:AlternateContent xmlns:mc="http://schemas.openxmlformats.org/markup-compatibility/2006">
      <mc:Choice Requires="x14">
        <control shapeId="230778" r:id="rId10" name="ASRJuvenileLabel">
          <controlPr defaultSize="0" autoLine="0" r:id="rId11">
            <anchor>
              <from>
                <xdr:col>2</xdr:col>
                <xdr:colOff>114300</xdr:colOff>
                <xdr:row>44</xdr:row>
                <xdr:rowOff>7620</xdr:rowOff>
              </from>
              <to>
                <xdr:col>2</xdr:col>
                <xdr:colOff>289560</xdr:colOff>
                <xdr:row>46</xdr:row>
                <xdr:rowOff>83820</xdr:rowOff>
              </to>
            </anchor>
          </controlPr>
        </control>
      </mc:Choice>
      <mc:Fallback>
        <control shapeId="230778" r:id="rId10" name="ASRJuvenileLabel"/>
      </mc:Fallback>
    </mc:AlternateContent>
    <mc:AlternateContent xmlns:mc="http://schemas.openxmlformats.org/markup-compatibility/2006">
      <mc:Choice Requires="x14">
        <control shapeId="230779" r:id="rId12" name="ASRAdultLabel">
          <controlPr defaultSize="0" autoLine="0" r:id="rId13">
            <anchor>
              <from>
                <xdr:col>2</xdr:col>
                <xdr:colOff>114300</xdr:colOff>
                <xdr:row>48</xdr:row>
                <xdr:rowOff>7620</xdr:rowOff>
              </from>
              <to>
                <xdr:col>2</xdr:col>
                <xdr:colOff>289560</xdr:colOff>
                <xdr:row>50</xdr:row>
                <xdr:rowOff>99060</xdr:rowOff>
              </to>
            </anchor>
          </controlPr>
        </control>
      </mc:Choice>
      <mc:Fallback>
        <control shapeId="230779" r:id="rId12" name="ASRAdultLabel"/>
      </mc:Fallback>
    </mc:AlternateContent>
    <mc:AlternateContent xmlns:mc="http://schemas.openxmlformats.org/markup-compatibility/2006">
      <mc:Choice Requires="x14">
        <control shapeId="230780" r:id="rId14" name="ArsonLabel">
          <controlPr defaultSize="0" autoLine="0" r:id="rId15">
            <anchor>
              <from>
                <xdr:col>2</xdr:col>
                <xdr:colOff>114300</xdr:colOff>
                <xdr:row>51</xdr:row>
                <xdr:rowOff>7620</xdr:rowOff>
              </from>
              <to>
                <xdr:col>2</xdr:col>
                <xdr:colOff>289560</xdr:colOff>
                <xdr:row>53</xdr:row>
                <xdr:rowOff>99060</xdr:rowOff>
              </to>
            </anchor>
          </controlPr>
        </control>
      </mc:Choice>
      <mc:Fallback>
        <control shapeId="230780" r:id="rId14" name="ArsonLabel"/>
      </mc:Fallback>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ReturnA2012">
    <pageSetUpPr autoPageBreaks="0"/>
  </sheetPr>
  <dimension ref="A1:M132"/>
  <sheetViews>
    <sheetView showGridLines="0" zoomScale="125" zoomScaleNormal="125" workbookViewId="0">
      <selection activeCell="C15" sqref="C15"/>
    </sheetView>
  </sheetViews>
  <sheetFormatPr defaultRowHeight="13.2" x14ac:dyDescent="0.25"/>
  <cols>
    <col min="1" max="1" width="34" customWidth="1"/>
    <col min="2" max="2" width="2.109375" customWidth="1"/>
    <col min="3" max="3" width="12.6640625" customWidth="1"/>
    <col min="4" max="4" width="12" customWidth="1"/>
    <col min="5" max="5" width="13.109375" customWidth="1"/>
    <col min="6" max="6" width="12.5546875" customWidth="1"/>
    <col min="7" max="7" width="19.109375" customWidth="1"/>
    <col min="8" max="8" width="3" customWidth="1"/>
    <col min="10" max="10" width="9.109375" hidden="1" customWidth="1"/>
    <col min="11" max="11" width="8.88671875" customWidth="1"/>
  </cols>
  <sheetData>
    <row r="1" spans="1:7" s="8" customFormat="1" x14ac:dyDescent="0.25">
      <c r="A1" s="7" t="s">
        <v>149</v>
      </c>
      <c r="C1" s="9"/>
      <c r="D1" s="9"/>
      <c r="G1" s="10" t="s">
        <v>39543</v>
      </c>
    </row>
    <row r="2" spans="1:7" s="8" customFormat="1" ht="9.75" customHeight="1" x14ac:dyDescent="0.25">
      <c r="A2" s="11" t="s">
        <v>150</v>
      </c>
      <c r="B2" s="493"/>
      <c r="C2" s="13"/>
      <c r="D2" s="13"/>
      <c r="E2" s="12"/>
      <c r="F2" s="12"/>
      <c r="G2" s="14" t="s">
        <v>151</v>
      </c>
    </row>
    <row r="3" spans="1:7" s="8" customFormat="1" ht="9.75" customHeight="1" x14ac:dyDescent="0.25">
      <c r="A3" s="15" t="s">
        <v>152</v>
      </c>
      <c r="B3" s="493"/>
      <c r="C3" s="13"/>
      <c r="D3" s="13"/>
      <c r="E3" s="12"/>
      <c r="F3" s="12"/>
      <c r="G3" s="16" t="s">
        <v>39544</v>
      </c>
    </row>
    <row r="4" spans="1:7" s="8" customFormat="1" ht="9.75" customHeight="1" x14ac:dyDescent="0.25">
      <c r="A4" s="15" t="s">
        <v>153</v>
      </c>
      <c r="B4" s="493"/>
      <c r="C4" s="13"/>
      <c r="D4" s="13"/>
      <c r="E4" s="12"/>
      <c r="F4" s="12"/>
    </row>
    <row r="5" spans="1:7" s="8" customFormat="1" ht="9.75" customHeight="1" x14ac:dyDescent="0.25">
      <c r="A5" s="15" t="s">
        <v>1014</v>
      </c>
      <c r="B5" s="12"/>
      <c r="C5" s="13"/>
      <c r="D5" s="13"/>
      <c r="E5" s="12"/>
      <c r="F5" s="12"/>
      <c r="G5" s="17"/>
    </row>
    <row r="6" spans="1:7" s="8" customFormat="1" ht="9.75" customHeight="1" x14ac:dyDescent="0.25">
      <c r="A6" s="15" t="s">
        <v>1015</v>
      </c>
      <c r="B6" s="12"/>
      <c r="C6" s="13"/>
      <c r="D6" s="13"/>
      <c r="E6" s="12"/>
      <c r="F6" s="12"/>
      <c r="G6" s="17"/>
    </row>
    <row r="7" spans="1:7" s="8" customFormat="1" ht="9.75" customHeight="1" x14ac:dyDescent="0.25">
      <c r="A7" s="15"/>
      <c r="B7" s="12"/>
      <c r="C7" s="13"/>
      <c r="D7" s="13"/>
      <c r="E7" s="12"/>
      <c r="F7" s="12"/>
      <c r="G7" s="17"/>
    </row>
    <row r="8" spans="1:7" s="8" customFormat="1" ht="10.5" customHeight="1" x14ac:dyDescent="0.25">
      <c r="A8" s="18"/>
      <c r="B8" s="1509" t="s">
        <v>154</v>
      </c>
      <c r="C8" s="19">
        <v>2</v>
      </c>
      <c r="D8" s="20">
        <v>3</v>
      </c>
      <c r="E8" s="21">
        <v>4</v>
      </c>
      <c r="F8" s="19">
        <v>5</v>
      </c>
      <c r="G8" s="19">
        <v>6</v>
      </c>
    </row>
    <row r="9" spans="1:7" s="8" customFormat="1" ht="11.25" customHeight="1" x14ac:dyDescent="0.25">
      <c r="A9" s="22"/>
      <c r="B9" s="1510"/>
      <c r="C9" s="23" t="s">
        <v>155</v>
      </c>
      <c r="D9" s="24" t="s">
        <v>156</v>
      </c>
      <c r="E9" s="25" t="s">
        <v>157</v>
      </c>
      <c r="F9" s="26" t="s">
        <v>158</v>
      </c>
      <c r="G9" s="26" t="s">
        <v>159</v>
      </c>
    </row>
    <row r="10" spans="1:7" s="8" customFormat="1" ht="11.25" customHeight="1" x14ac:dyDescent="0.25">
      <c r="A10" s="27" t="s">
        <v>160</v>
      </c>
      <c r="B10" s="1510"/>
      <c r="C10" s="28" t="s">
        <v>161</v>
      </c>
      <c r="D10" s="24" t="s">
        <v>162</v>
      </c>
      <c r="E10" s="29" t="s">
        <v>163</v>
      </c>
      <c r="F10" s="26" t="s">
        <v>164</v>
      </c>
      <c r="G10" s="26" t="s">
        <v>165</v>
      </c>
    </row>
    <row r="11" spans="1:7" s="8" customFormat="1" ht="11.25" customHeight="1" x14ac:dyDescent="0.25">
      <c r="A11" s="27"/>
      <c r="B11" s="1510"/>
      <c r="C11" s="28" t="s">
        <v>166</v>
      </c>
      <c r="D11" s="24" t="s">
        <v>167</v>
      </c>
      <c r="E11" s="25" t="s">
        <v>168</v>
      </c>
      <c r="F11" s="26" t="s">
        <v>169</v>
      </c>
      <c r="G11" s="26" t="s">
        <v>170</v>
      </c>
    </row>
    <row r="12" spans="1:7" s="8" customFormat="1" ht="11.25" customHeight="1" x14ac:dyDescent="0.25">
      <c r="A12" s="27"/>
      <c r="B12" s="1510"/>
      <c r="C12" s="30" t="s">
        <v>171</v>
      </c>
      <c r="D12" s="31"/>
      <c r="E12" s="25" t="s">
        <v>172</v>
      </c>
      <c r="F12" s="26" t="s">
        <v>173</v>
      </c>
      <c r="G12" s="26" t="s">
        <v>174</v>
      </c>
    </row>
    <row r="13" spans="1:7" s="8" customFormat="1" ht="11.25" customHeight="1" x14ac:dyDescent="0.25">
      <c r="A13" s="32"/>
      <c r="B13" s="1511"/>
      <c r="C13" s="33" t="s">
        <v>175</v>
      </c>
      <c r="D13" s="34"/>
      <c r="E13" s="35"/>
      <c r="F13" s="36" t="s">
        <v>176</v>
      </c>
      <c r="G13" s="36"/>
    </row>
    <row r="14" spans="1:7" s="8" customFormat="1" ht="12.75" hidden="1" customHeight="1" x14ac:dyDescent="0.25">
      <c r="A14" s="37" t="s">
        <v>177</v>
      </c>
      <c r="B14" s="38"/>
      <c r="C14" s="385"/>
      <c r="D14" s="386"/>
      <c r="E14" s="384"/>
      <c r="F14" s="387"/>
      <c r="G14" s="388"/>
    </row>
    <row r="15" spans="1:7" s="8" customFormat="1" ht="49.65" customHeight="1" x14ac:dyDescent="0.25">
      <c r="A15" s="39" t="s">
        <v>856</v>
      </c>
      <c r="B15" s="40">
        <v>11</v>
      </c>
      <c r="C15" s="407"/>
      <c r="D15" s="407"/>
      <c r="E15" s="408">
        <f>C15-D15</f>
        <v>0</v>
      </c>
      <c r="F15" s="407"/>
      <c r="G15" s="407"/>
    </row>
    <row r="16" spans="1:7" s="8" customFormat="1" ht="15.75" customHeight="1" thickBot="1" x14ac:dyDescent="0.3">
      <c r="A16" s="41" t="s">
        <v>178</v>
      </c>
      <c r="B16" s="42">
        <v>12</v>
      </c>
      <c r="C16" s="409"/>
      <c r="D16" s="407"/>
      <c r="E16" s="410">
        <f>C16-D16</f>
        <v>0</v>
      </c>
      <c r="F16" s="407"/>
      <c r="G16" s="411"/>
    </row>
    <row r="17" spans="1:7" s="8" customFormat="1" ht="15.75" customHeight="1" x14ac:dyDescent="0.25">
      <c r="A17" s="43" t="s">
        <v>1095</v>
      </c>
      <c r="B17" s="44">
        <v>20</v>
      </c>
      <c r="C17" s="412">
        <f>C18+C19</f>
        <v>0</v>
      </c>
      <c r="D17" s="413">
        <f>D18+D19</f>
        <v>0</v>
      </c>
      <c r="E17" s="408">
        <f>C17-D17</f>
        <v>0</v>
      </c>
      <c r="F17" s="412">
        <f>F18+F19</f>
        <v>0</v>
      </c>
      <c r="G17" s="412">
        <f>G18+G19</f>
        <v>0</v>
      </c>
    </row>
    <row r="18" spans="1:7" s="8" customFormat="1" ht="12.6" customHeight="1" x14ac:dyDescent="0.25">
      <c r="A18" s="45" t="s">
        <v>1096</v>
      </c>
      <c r="B18" s="46">
        <v>21</v>
      </c>
      <c r="C18" s="414"/>
      <c r="D18" s="415"/>
      <c r="E18" s="408">
        <f t="shared" ref="E18:E40" si="0">C18-D18</f>
        <v>0</v>
      </c>
      <c r="F18" s="416"/>
      <c r="G18" s="416"/>
    </row>
    <row r="19" spans="1:7" s="8" customFormat="1" ht="12.6" customHeight="1" thickBot="1" x14ac:dyDescent="0.3">
      <c r="A19" s="536" t="s">
        <v>1097</v>
      </c>
      <c r="B19" s="537">
        <v>22</v>
      </c>
      <c r="C19" s="539"/>
      <c r="D19" s="540"/>
      <c r="E19" s="541">
        <f t="shared" si="0"/>
        <v>0</v>
      </c>
      <c r="F19" s="542"/>
      <c r="G19" s="538"/>
    </row>
    <row r="20" spans="1:7" s="8" customFormat="1" ht="15.6" customHeight="1" x14ac:dyDescent="0.25">
      <c r="A20" s="43" t="s">
        <v>179</v>
      </c>
      <c r="B20" s="44">
        <v>30</v>
      </c>
      <c r="C20" s="412">
        <f>SUM(C21:C24)</f>
        <v>0</v>
      </c>
      <c r="D20" s="412">
        <f>SUM(D21:D24)</f>
        <v>0</v>
      </c>
      <c r="E20" s="683">
        <f t="shared" si="0"/>
        <v>0</v>
      </c>
      <c r="F20" s="412">
        <f>SUM(F21:F24)</f>
        <v>0</v>
      </c>
      <c r="G20" s="418">
        <f>SUM(G21:G24)</f>
        <v>0</v>
      </c>
    </row>
    <row r="21" spans="1:7" s="8" customFormat="1" ht="12.75" customHeight="1" x14ac:dyDescent="0.25">
      <c r="A21" s="45" t="s">
        <v>180</v>
      </c>
      <c r="B21" s="46">
        <v>31</v>
      </c>
      <c r="C21" s="414"/>
      <c r="D21" s="415"/>
      <c r="E21" s="408">
        <f>C21-D21</f>
        <v>0</v>
      </c>
      <c r="F21" s="416"/>
      <c r="G21" s="416"/>
    </row>
    <row r="22" spans="1:7" s="8" customFormat="1" ht="12.75" customHeight="1" x14ac:dyDescent="0.25">
      <c r="A22" s="45" t="s">
        <v>181</v>
      </c>
      <c r="B22" s="46">
        <v>32</v>
      </c>
      <c r="C22" s="414"/>
      <c r="D22" s="415"/>
      <c r="E22" s="408">
        <f>C22-D22</f>
        <v>0</v>
      </c>
      <c r="F22" s="416"/>
      <c r="G22" s="416"/>
    </row>
    <row r="23" spans="1:7" s="8" customFormat="1" ht="12.75" customHeight="1" x14ac:dyDescent="0.25">
      <c r="A23" s="45" t="s">
        <v>182</v>
      </c>
      <c r="B23" s="46">
        <v>33</v>
      </c>
      <c r="C23" s="414"/>
      <c r="D23" s="415"/>
      <c r="E23" s="408">
        <f t="shared" si="0"/>
        <v>0</v>
      </c>
      <c r="F23" s="416"/>
      <c r="G23" s="416"/>
    </row>
    <row r="24" spans="1:7" s="8" customFormat="1" ht="12.75" customHeight="1" thickBot="1" x14ac:dyDescent="0.3">
      <c r="A24" s="41" t="s">
        <v>183</v>
      </c>
      <c r="B24" s="42">
        <v>34</v>
      </c>
      <c r="C24" s="414"/>
      <c r="D24" s="415"/>
      <c r="E24" s="417">
        <f>C24-D24</f>
        <v>0</v>
      </c>
      <c r="F24" s="416"/>
      <c r="G24" s="411"/>
    </row>
    <row r="25" spans="1:7" s="8" customFormat="1" ht="15.75" customHeight="1" x14ac:dyDescent="0.25">
      <c r="A25" s="43" t="s">
        <v>184</v>
      </c>
      <c r="B25" s="44">
        <v>40</v>
      </c>
      <c r="C25" s="418">
        <f>SUM(C26:C30)</f>
        <v>0</v>
      </c>
      <c r="D25" s="418">
        <f>SUM(D26:D30)</f>
        <v>0</v>
      </c>
      <c r="E25" s="419">
        <f t="shared" si="0"/>
        <v>0</v>
      </c>
      <c r="F25" s="418">
        <f>SUM(F26:F30)</f>
        <v>0</v>
      </c>
      <c r="G25" s="418">
        <f>SUM(G26:G30)</f>
        <v>0</v>
      </c>
    </row>
    <row r="26" spans="1:7" s="8" customFormat="1" ht="12.75" customHeight="1" x14ac:dyDescent="0.25">
      <c r="A26" s="45" t="s">
        <v>180</v>
      </c>
      <c r="B26" s="46">
        <v>41</v>
      </c>
      <c r="C26" s="414"/>
      <c r="D26" s="415"/>
      <c r="E26" s="419">
        <f t="shared" si="0"/>
        <v>0</v>
      </c>
      <c r="F26" s="416"/>
      <c r="G26" s="416"/>
    </row>
    <row r="27" spans="1:7" s="8" customFormat="1" ht="12.75" customHeight="1" x14ac:dyDescent="0.25">
      <c r="A27" s="45" t="s">
        <v>181</v>
      </c>
      <c r="B27" s="46">
        <v>42</v>
      </c>
      <c r="C27" s="414"/>
      <c r="D27" s="415"/>
      <c r="E27" s="419">
        <f t="shared" si="0"/>
        <v>0</v>
      </c>
      <c r="F27" s="416"/>
      <c r="G27" s="416"/>
    </row>
    <row r="28" spans="1:7" s="8" customFormat="1" ht="12.75" customHeight="1" x14ac:dyDescent="0.25">
      <c r="A28" s="45" t="s">
        <v>182</v>
      </c>
      <c r="B28" s="46">
        <v>43</v>
      </c>
      <c r="C28" s="414"/>
      <c r="D28" s="415"/>
      <c r="E28" s="419">
        <f t="shared" si="0"/>
        <v>0</v>
      </c>
      <c r="F28" s="416"/>
      <c r="G28" s="416"/>
    </row>
    <row r="29" spans="1:7" s="8" customFormat="1" ht="12.75" customHeight="1" x14ac:dyDescent="0.25">
      <c r="A29" s="45" t="s">
        <v>185</v>
      </c>
      <c r="B29" s="46">
        <v>44</v>
      </c>
      <c r="C29" s="414"/>
      <c r="D29" s="415"/>
      <c r="E29" s="419">
        <f t="shared" si="0"/>
        <v>0</v>
      </c>
      <c r="F29" s="416"/>
      <c r="G29" s="416"/>
    </row>
    <row r="30" spans="1:7" s="8" customFormat="1" ht="12.75" customHeight="1" thickBot="1" x14ac:dyDescent="0.3">
      <c r="A30" s="41" t="s">
        <v>186</v>
      </c>
      <c r="B30" s="42">
        <v>45</v>
      </c>
      <c r="C30" s="414"/>
      <c r="D30" s="415"/>
      <c r="E30" s="420">
        <f t="shared" si="0"/>
        <v>0</v>
      </c>
      <c r="F30" s="416"/>
      <c r="G30" s="411"/>
    </row>
    <row r="31" spans="1:7" s="8" customFormat="1" ht="15.75" customHeight="1" x14ac:dyDescent="0.25">
      <c r="A31" s="43" t="s">
        <v>187</v>
      </c>
      <c r="B31" s="44">
        <v>50</v>
      </c>
      <c r="C31" s="418">
        <f>SUM(C32:C34)</f>
        <v>0</v>
      </c>
      <c r="D31" s="421">
        <f>SUM(D32:D34)</f>
        <v>0</v>
      </c>
      <c r="E31" s="419">
        <f t="shared" si="0"/>
        <v>0</v>
      </c>
      <c r="F31" s="418">
        <f>SUM(F32:F34)</f>
        <v>0</v>
      </c>
      <c r="G31" s="418">
        <f>SUM(G32:G34)</f>
        <v>0</v>
      </c>
    </row>
    <row r="32" spans="1:7" s="8" customFormat="1" ht="12.75" customHeight="1" x14ac:dyDescent="0.25">
      <c r="A32" s="47" t="s">
        <v>188</v>
      </c>
      <c r="B32" s="46">
        <v>51</v>
      </c>
      <c r="C32" s="414"/>
      <c r="D32" s="422"/>
      <c r="E32" s="419">
        <f t="shared" si="0"/>
        <v>0</v>
      </c>
      <c r="F32" s="416"/>
      <c r="G32" s="416"/>
    </row>
    <row r="33" spans="1:8" s="8" customFormat="1" ht="12.75" customHeight="1" x14ac:dyDescent="0.25">
      <c r="A33" s="47" t="s">
        <v>189</v>
      </c>
      <c r="B33" s="46">
        <v>52</v>
      </c>
      <c r="C33" s="414"/>
      <c r="D33" s="422"/>
      <c r="E33" s="419">
        <f t="shared" si="0"/>
        <v>0</v>
      </c>
      <c r="F33" s="416"/>
      <c r="G33" s="416"/>
    </row>
    <row r="34" spans="1:8" s="8" customFormat="1" ht="12.75" customHeight="1" thickBot="1" x14ac:dyDescent="0.3">
      <c r="A34" s="48" t="s">
        <v>190</v>
      </c>
      <c r="B34" s="42">
        <v>53</v>
      </c>
      <c r="C34" s="442"/>
      <c r="D34" s="443"/>
      <c r="E34" s="420">
        <f t="shared" si="0"/>
        <v>0</v>
      </c>
      <c r="F34" s="423"/>
      <c r="G34" s="411"/>
      <c r="H34" s="345"/>
    </row>
    <row r="35" spans="1:8" s="8" customFormat="1" ht="18.75" customHeight="1" thickBot="1" x14ac:dyDescent="0.3">
      <c r="A35" s="49" t="s">
        <v>191</v>
      </c>
      <c r="B35" s="50">
        <v>60</v>
      </c>
      <c r="C35" s="409"/>
      <c r="D35" s="444"/>
      <c r="E35" s="424">
        <f t="shared" si="0"/>
        <v>0</v>
      </c>
      <c r="F35" s="445"/>
      <c r="G35" s="425"/>
    </row>
    <row r="36" spans="1:8" s="8" customFormat="1" ht="15.75" customHeight="1" x14ac:dyDescent="0.25">
      <c r="A36" s="43" t="s">
        <v>192</v>
      </c>
      <c r="B36" s="44">
        <v>70</v>
      </c>
      <c r="C36" s="441">
        <f>SUM(C37:C39)</f>
        <v>0</v>
      </c>
      <c r="D36" s="426">
        <f>SUM(D37:D39)</f>
        <v>0</v>
      </c>
      <c r="E36" s="419">
        <f t="shared" si="0"/>
        <v>0</v>
      </c>
      <c r="F36" s="418">
        <f>SUM(F37:F39)</f>
        <v>0</v>
      </c>
      <c r="G36" s="418">
        <f>SUM(G37:G39)</f>
        <v>0</v>
      </c>
    </row>
    <row r="37" spans="1:8" s="8" customFormat="1" ht="12.75" customHeight="1" x14ac:dyDescent="0.25">
      <c r="A37" s="45" t="s">
        <v>193</v>
      </c>
      <c r="B37" s="46">
        <v>71</v>
      </c>
      <c r="C37" s="556"/>
      <c r="D37" s="557"/>
      <c r="E37" s="419">
        <f t="shared" si="0"/>
        <v>0</v>
      </c>
      <c r="F37" s="416"/>
      <c r="G37" s="416"/>
    </row>
    <row r="38" spans="1:8" s="8" customFormat="1" ht="12.75" customHeight="1" x14ac:dyDescent="0.25">
      <c r="A38" s="45" t="s">
        <v>194</v>
      </c>
      <c r="B38" s="46">
        <v>72</v>
      </c>
      <c r="C38" s="556"/>
      <c r="D38" s="557"/>
      <c r="E38" s="419">
        <f t="shared" si="0"/>
        <v>0</v>
      </c>
      <c r="F38" s="416"/>
      <c r="G38" s="416"/>
    </row>
    <row r="39" spans="1:8" s="8" customFormat="1" ht="12.75" customHeight="1" thickBot="1" x14ac:dyDescent="0.3">
      <c r="A39" s="51" t="s">
        <v>195</v>
      </c>
      <c r="B39" s="52">
        <v>73</v>
      </c>
      <c r="C39" s="558"/>
      <c r="D39" s="559"/>
      <c r="E39" s="420">
        <f t="shared" si="0"/>
        <v>0</v>
      </c>
      <c r="F39" s="416"/>
      <c r="G39" s="427"/>
    </row>
    <row r="40" spans="1:8" s="8" customFormat="1" ht="15.75" customHeight="1" thickBot="1" x14ac:dyDescent="0.3">
      <c r="A40" s="53" t="s">
        <v>196</v>
      </c>
      <c r="B40" s="54">
        <v>77</v>
      </c>
      <c r="C40" s="428">
        <f>C15+C16+C17+C20+C25+C31+C35+C36</f>
        <v>0</v>
      </c>
      <c r="D40" s="429">
        <f>D15+D16+D17+D20+D25+D31+D35+D36</f>
        <v>0</v>
      </c>
      <c r="E40" s="430">
        <f t="shared" si="0"/>
        <v>0</v>
      </c>
      <c r="F40" s="431">
        <f>F15+F16+F17+F20+F25+F31+F35+F36</f>
        <v>0</v>
      </c>
      <c r="G40" s="432">
        <f>G15+G16+G17+G20+G25+G31+G35+G36</f>
        <v>0</v>
      </c>
    </row>
    <row r="41" spans="1:8" s="8" customFormat="1" ht="9" customHeight="1" x14ac:dyDescent="0.25">
      <c r="A41" s="55" t="s">
        <v>197</v>
      </c>
      <c r="B41" s="56"/>
      <c r="C41" s="57"/>
      <c r="D41" s="57"/>
      <c r="E41" s="56"/>
      <c r="F41" s="1512" t="s">
        <v>198</v>
      </c>
      <c r="G41" s="1513"/>
    </row>
    <row r="42" spans="1:8" s="8" customFormat="1" ht="9.75" customHeight="1" x14ac:dyDescent="0.25">
      <c r="A42" s="58" t="s">
        <v>199</v>
      </c>
      <c r="B42" s="17"/>
      <c r="C42" s="59"/>
      <c r="D42" s="59"/>
      <c r="E42" s="17"/>
      <c r="F42" s="1514"/>
      <c r="G42" s="1515"/>
    </row>
    <row r="43" spans="1:8" s="8" customFormat="1" ht="12.75" customHeight="1" x14ac:dyDescent="0.25">
      <c r="A43" s="60"/>
      <c r="B43" s="17"/>
      <c r="C43" s="59"/>
      <c r="D43" s="59"/>
      <c r="E43" s="17"/>
      <c r="F43" s="61"/>
      <c r="G43" s="62" t="s">
        <v>200</v>
      </c>
    </row>
    <row r="44" spans="1:8" s="8" customFormat="1" ht="7.5" customHeight="1" x14ac:dyDescent="0.25">
      <c r="A44" s="63" t="s">
        <v>201</v>
      </c>
      <c r="B44" s="64"/>
      <c r="C44" s="65" t="s">
        <v>202</v>
      </c>
      <c r="D44" s="66"/>
      <c r="E44" s="66"/>
      <c r="F44" s="1516" t="s">
        <v>203</v>
      </c>
      <c r="G44" s="1518"/>
    </row>
    <row r="45" spans="1:8" s="8" customFormat="1" ht="9" customHeight="1" x14ac:dyDescent="0.25">
      <c r="A45" s="68" t="s">
        <v>204</v>
      </c>
      <c r="B45" s="17"/>
      <c r="C45" s="69" t="s">
        <v>205</v>
      </c>
      <c r="D45" s="70"/>
      <c r="E45" s="71"/>
      <c r="F45" s="1517"/>
      <c r="G45" s="1519"/>
    </row>
    <row r="46" spans="1:8" s="8" customFormat="1" ht="8.4" customHeight="1" x14ac:dyDescent="0.25">
      <c r="A46" s="68" t="s">
        <v>206</v>
      </c>
      <c r="B46" s="17"/>
      <c r="C46" s="72" t="s">
        <v>207</v>
      </c>
      <c r="D46" s="73"/>
      <c r="E46" s="74" t="s">
        <v>22</v>
      </c>
      <c r="F46" s="67"/>
      <c r="G46" s="75"/>
    </row>
    <row r="47" spans="1:8" s="8" customFormat="1" ht="12.75" customHeight="1" x14ac:dyDescent="0.25">
      <c r="A47" s="68" t="s">
        <v>208</v>
      </c>
      <c r="B47" s="17"/>
      <c r="C47" s="76"/>
      <c r="D47" s="59"/>
      <c r="E47" s="17"/>
      <c r="F47" s="77" t="s">
        <v>209</v>
      </c>
      <c r="G47" s="75"/>
    </row>
    <row r="48" spans="1:8" s="8" customFormat="1" ht="7.5" customHeight="1" x14ac:dyDescent="0.25">
      <c r="A48" s="63" t="s">
        <v>210</v>
      </c>
      <c r="B48" s="17"/>
      <c r="C48" s="78" t="s">
        <v>211</v>
      </c>
      <c r="D48" s="59"/>
      <c r="E48" s="17"/>
      <c r="F48" s="1516" t="s">
        <v>212</v>
      </c>
      <c r="G48" s="1518"/>
    </row>
    <row r="49" spans="1:7" s="8" customFormat="1" ht="8.4" customHeight="1" x14ac:dyDescent="0.25">
      <c r="A49" s="68" t="s">
        <v>213</v>
      </c>
      <c r="B49" s="17"/>
      <c r="C49" s="78" t="s">
        <v>214</v>
      </c>
      <c r="D49" s="59"/>
      <c r="E49" s="17"/>
      <c r="F49" s="1517"/>
      <c r="G49" s="1519"/>
    </row>
    <row r="50" spans="1:7" s="8" customFormat="1" ht="16.5" customHeight="1" x14ac:dyDescent="0.25">
      <c r="A50" s="68" t="s">
        <v>215</v>
      </c>
      <c r="B50" s="17"/>
      <c r="C50" s="72" t="s">
        <v>216</v>
      </c>
      <c r="D50" s="59"/>
      <c r="E50" s="17"/>
      <c r="F50" s="79" t="s">
        <v>217</v>
      </c>
      <c r="G50" s="80"/>
    </row>
    <row r="51" spans="1:7" s="8" customFormat="1" ht="7.5" customHeight="1" x14ac:dyDescent="0.25">
      <c r="A51" s="63" t="s">
        <v>218</v>
      </c>
      <c r="B51" s="17"/>
      <c r="C51" s="72" t="s">
        <v>219</v>
      </c>
      <c r="D51" s="59"/>
      <c r="E51" s="17"/>
      <c r="F51" s="1516" t="s">
        <v>220</v>
      </c>
      <c r="G51" s="1518"/>
    </row>
    <row r="52" spans="1:7" s="8" customFormat="1" ht="8.4" customHeight="1" thickBot="1" x14ac:dyDescent="0.3">
      <c r="A52" s="68" t="s">
        <v>221</v>
      </c>
      <c r="B52" s="17"/>
      <c r="C52" s="72" t="s">
        <v>222</v>
      </c>
      <c r="D52" s="59"/>
      <c r="E52" s="17"/>
      <c r="F52" s="1521"/>
      <c r="G52" s="1522"/>
    </row>
    <row r="53" spans="1:7" s="8" customFormat="1" ht="11.25" customHeight="1" thickBot="1" x14ac:dyDescent="0.3">
      <c r="A53" s="81" t="s">
        <v>223</v>
      </c>
      <c r="B53" s="82"/>
      <c r="C53" s="83"/>
      <c r="D53" s="84"/>
      <c r="E53" s="82"/>
      <c r="F53" s="85"/>
      <c r="G53" s="86"/>
    </row>
    <row r="54" spans="1:7" s="8" customFormat="1" ht="12.75" customHeight="1" x14ac:dyDescent="0.25">
      <c r="A54" s="12"/>
      <c r="B54" s="12"/>
      <c r="C54" s="13"/>
      <c r="D54" s="13"/>
      <c r="E54" s="12"/>
      <c r="F54" s="12" t="s">
        <v>22</v>
      </c>
      <c r="G54" s="12"/>
    </row>
    <row r="55" spans="1:7" s="8" customFormat="1" ht="10.5" customHeight="1" x14ac:dyDescent="0.25">
      <c r="A55" s="344" t="str">
        <f>'Agency Information'!B3&amp;" "&amp;'Agency Information'!B4</f>
        <v xml:space="preserve"> </v>
      </c>
      <c r="B55" s="12"/>
      <c r="C55" s="88"/>
      <c r="D55" s="353" t="str">
        <f>IF('Agency Information'!B2="","",'Agency Information'!B2)</f>
        <v/>
      </c>
      <c r="E55" s="87"/>
      <c r="F55" s="12"/>
      <c r="G55" s="367" t="str">
        <f>IF('Agency Information'!B10="","",'Agency Information'!B10)</f>
        <v/>
      </c>
    </row>
    <row r="56" spans="1:7" s="8" customFormat="1" ht="12.75" customHeight="1" x14ac:dyDescent="0.25">
      <c r="A56" s="89" t="s">
        <v>224</v>
      </c>
      <c r="B56" s="90"/>
      <c r="C56" s="1523" t="s">
        <v>18</v>
      </c>
      <c r="D56" s="1523"/>
      <c r="E56" s="1523"/>
      <c r="F56" s="90"/>
      <c r="G56" s="89" t="s">
        <v>225</v>
      </c>
    </row>
    <row r="57" spans="1:7" s="8" customFormat="1" ht="15.75" customHeight="1" x14ac:dyDescent="0.25">
      <c r="A57" s="12"/>
      <c r="B57" s="12"/>
      <c r="C57" s="13"/>
      <c r="D57" s="1534" t="str">
        <f>IF('Agency Information'!B11="","",'Agency Information'!B11)</f>
        <v/>
      </c>
      <c r="E57" s="1535"/>
      <c r="F57" s="1531" t="str">
        <f>IF('Agency Information'!B12="","",'Agency Information'!B12)</f>
        <v/>
      </c>
      <c r="G57" s="1532"/>
    </row>
    <row r="58" spans="1:7" s="8" customFormat="1" ht="10.5" customHeight="1" x14ac:dyDescent="0.25">
      <c r="A58" s="12"/>
      <c r="B58" s="12"/>
      <c r="C58" s="9"/>
      <c r="D58" s="91" t="s">
        <v>226</v>
      </c>
      <c r="E58" s="12"/>
      <c r="F58" s="92"/>
      <c r="G58" s="93" t="s">
        <v>21</v>
      </c>
    </row>
    <row r="59" spans="1:7" s="8" customFormat="1" ht="10.5" customHeight="1" x14ac:dyDescent="0.25">
      <c r="A59" s="12"/>
      <c r="B59" s="12"/>
      <c r="C59" s="13"/>
      <c r="D59" s="1528" t="str">
        <f>IF('Agency Information'!B13="","",'Agency Information'!B13)</f>
        <v/>
      </c>
      <c r="E59" s="12"/>
      <c r="F59" s="1536" t="str">
        <f>IF('Agency Information'!B16="","",'Agency Information'!B16)</f>
        <v/>
      </c>
      <c r="G59" s="1537"/>
    </row>
    <row r="60" spans="1:7" s="8" customFormat="1" ht="5.25" customHeight="1" x14ac:dyDescent="0.25">
      <c r="A60" s="12"/>
      <c r="B60" s="12"/>
      <c r="C60" s="13"/>
      <c r="D60" s="1535"/>
      <c r="E60" s="94"/>
      <c r="F60" s="1532"/>
      <c r="G60" s="1532"/>
    </row>
    <row r="61" spans="1:7" s="8" customFormat="1" ht="12.75" customHeight="1" x14ac:dyDescent="0.25">
      <c r="A61" s="12"/>
      <c r="B61" s="12"/>
      <c r="C61" s="13"/>
      <c r="D61" s="91" t="s">
        <v>227</v>
      </c>
      <c r="E61" s="91"/>
      <c r="F61" s="96"/>
      <c r="G61" s="91" t="s">
        <v>228</v>
      </c>
    </row>
    <row r="62" spans="1:7" s="8" customFormat="1" ht="12.75" customHeight="1" x14ac:dyDescent="0.25">
      <c r="A62" s="1525" t="str">
        <f>'Agency Information'!B6&amp;" "&amp;'Agency Information'!B9</f>
        <v xml:space="preserve"> </v>
      </c>
      <c r="B62" s="1526"/>
      <c r="C62" s="13"/>
      <c r="D62" s="1528" t="str">
        <f>IF('Agency Information'!B15="","",'Agency Information'!B15)</f>
        <v/>
      </c>
      <c r="E62" s="1529"/>
      <c r="F62" s="91"/>
    </row>
    <row r="63" spans="1:7" s="8" customFormat="1" ht="4.6500000000000004" customHeight="1" x14ac:dyDescent="0.25">
      <c r="A63" s="1527"/>
      <c r="B63" s="1527"/>
      <c r="C63" s="91"/>
      <c r="D63" s="1530"/>
      <c r="E63" s="1530"/>
      <c r="F63" s="95"/>
      <c r="G63" s="97"/>
    </row>
    <row r="64" spans="1:7" s="8" customFormat="1" x14ac:dyDescent="0.25">
      <c r="A64" s="1524" t="s">
        <v>229</v>
      </c>
      <c r="B64" s="1524"/>
      <c r="C64" s="98"/>
      <c r="D64" s="98" t="s">
        <v>230</v>
      </c>
      <c r="F64" s="12"/>
      <c r="G64" s="12"/>
    </row>
    <row r="65" spans="1:13" s="8" customFormat="1" ht="8.4" customHeight="1" x14ac:dyDescent="0.25">
      <c r="A65" s="99"/>
      <c r="B65" s="12"/>
      <c r="C65" s="13"/>
      <c r="D65" s="13"/>
      <c r="E65" s="12"/>
      <c r="F65" s="12"/>
      <c r="G65" s="12"/>
    </row>
    <row r="66" spans="1:13" s="8" customFormat="1" ht="8.4" customHeight="1" x14ac:dyDescent="0.25">
      <c r="A66" s="12"/>
      <c r="B66" s="12"/>
      <c r="C66" s="13"/>
      <c r="D66" s="13"/>
      <c r="E66" s="12"/>
      <c r="F66" s="12"/>
      <c r="G66" s="12"/>
    </row>
    <row r="67" spans="1:13" s="8" customFormat="1" ht="8.4" customHeight="1" x14ac:dyDescent="0.25">
      <c r="A67" s="12"/>
      <c r="B67" s="12"/>
      <c r="C67" s="13"/>
      <c r="D67" s="13"/>
      <c r="E67" s="12"/>
      <c r="F67" s="12"/>
      <c r="G67" s="12"/>
    </row>
    <row r="68" spans="1:13" s="8" customFormat="1" ht="8.4" customHeight="1" x14ac:dyDescent="0.25">
      <c r="A68" s="12"/>
      <c r="B68" s="12"/>
      <c r="C68" s="13"/>
      <c r="D68" s="13"/>
      <c r="E68" s="12"/>
      <c r="F68" s="12"/>
      <c r="G68" s="12"/>
    </row>
    <row r="69" spans="1:13" s="8" customFormat="1" ht="8.4" customHeight="1" x14ac:dyDescent="0.25">
      <c r="A69" s="12"/>
      <c r="B69" s="12"/>
      <c r="C69" s="13"/>
      <c r="D69" s="13"/>
      <c r="E69" s="12"/>
      <c r="F69" s="12"/>
      <c r="G69" s="12"/>
    </row>
    <row r="70" spans="1:13" s="8" customFormat="1" ht="8.4" customHeight="1" x14ac:dyDescent="0.25">
      <c r="A70" s="12"/>
      <c r="B70" s="12"/>
      <c r="C70" s="13"/>
      <c r="D70" s="13"/>
      <c r="E70" s="12"/>
      <c r="F70" s="12"/>
      <c r="G70" s="12"/>
    </row>
    <row r="71" spans="1:13" s="8" customFormat="1" ht="8.4" customHeight="1" x14ac:dyDescent="0.25">
      <c r="A71" s="12"/>
      <c r="B71" s="12"/>
      <c r="C71" s="13"/>
      <c r="D71" s="13"/>
      <c r="E71" s="12"/>
      <c r="F71" s="12"/>
      <c r="G71" s="12"/>
    </row>
    <row r="72" spans="1:13" s="8" customFormat="1" ht="8.4" customHeight="1" x14ac:dyDescent="0.25">
      <c r="A72" s="12"/>
      <c r="B72" s="12"/>
      <c r="C72" s="13"/>
      <c r="D72" s="13"/>
      <c r="E72" s="12"/>
      <c r="F72" s="12"/>
      <c r="G72" s="12"/>
    </row>
    <row r="73" spans="1:13" s="8" customFormat="1" ht="8.4" customHeight="1" x14ac:dyDescent="0.25">
      <c r="A73" s="12"/>
      <c r="B73" s="12"/>
      <c r="C73" s="13"/>
      <c r="D73" s="13"/>
      <c r="E73" s="12"/>
      <c r="F73" s="12"/>
      <c r="G73" s="12"/>
    </row>
    <row r="74" spans="1:13" s="8" customFormat="1" ht="9" customHeight="1" x14ac:dyDescent="0.25">
      <c r="A74" s="12"/>
      <c r="B74" s="12"/>
      <c r="C74" s="13"/>
      <c r="D74" s="13"/>
      <c r="E74" s="12"/>
      <c r="F74" s="12"/>
      <c r="G74" s="12"/>
    </row>
    <row r="75" spans="1:13" s="8" customFormat="1" ht="9" customHeight="1" x14ac:dyDescent="0.25">
      <c r="B75" s="13"/>
      <c r="C75" s="9"/>
      <c r="D75" s="13"/>
      <c r="F75" s="13"/>
    </row>
    <row r="76" spans="1:13" s="8" customFormat="1" ht="12.75" customHeight="1" x14ac:dyDescent="0.3">
      <c r="A76" s="1533" t="s">
        <v>231</v>
      </c>
      <c r="B76" s="1533"/>
      <c r="C76" s="1533"/>
      <c r="D76" s="1533"/>
      <c r="E76" s="1533"/>
      <c r="F76" s="1533"/>
      <c r="G76" s="1533"/>
      <c r="H76" s="100"/>
      <c r="I76" s="100"/>
      <c r="J76" s="100"/>
      <c r="K76" s="100"/>
      <c r="L76" s="100"/>
      <c r="M76" s="100"/>
    </row>
    <row r="77" spans="1:13" s="8" customFormat="1" ht="9" customHeight="1" x14ac:dyDescent="0.25">
      <c r="A77" s="100"/>
      <c r="B77" s="100"/>
      <c r="C77" s="100"/>
      <c r="D77" s="100"/>
      <c r="E77" s="100"/>
      <c r="F77" s="100"/>
      <c r="G77" s="100"/>
      <c r="H77" s="100"/>
      <c r="I77" s="100"/>
      <c r="J77" s="100"/>
      <c r="K77" s="100"/>
      <c r="L77" s="100"/>
      <c r="M77" s="100"/>
    </row>
    <row r="78" spans="1:13" s="8" customFormat="1" ht="9" customHeight="1" x14ac:dyDescent="0.25">
      <c r="A78" s="1520" t="s">
        <v>232</v>
      </c>
      <c r="B78" s="1520"/>
      <c r="C78" s="1520"/>
      <c r="D78" s="1520"/>
      <c r="E78" s="1520"/>
      <c r="F78" s="1520"/>
      <c r="G78" s="1520"/>
      <c r="H78" s="101"/>
      <c r="I78" s="101"/>
      <c r="J78" s="101"/>
      <c r="K78" s="101"/>
      <c r="L78" s="101"/>
      <c r="M78" s="101"/>
    </row>
    <row r="79" spans="1:13" s="8" customFormat="1" ht="9" customHeight="1" x14ac:dyDescent="0.25">
      <c r="A79" s="101"/>
      <c r="B79" s="101"/>
      <c r="C79" s="101"/>
      <c r="D79" s="101"/>
      <c r="E79" s="101"/>
      <c r="F79" s="101"/>
      <c r="G79" s="101"/>
      <c r="H79" s="101"/>
      <c r="I79" s="101"/>
      <c r="J79" s="101"/>
      <c r="K79" s="101"/>
      <c r="L79" s="101"/>
      <c r="M79" s="101"/>
    </row>
    <row r="80" spans="1:13" s="8" customFormat="1" ht="9.75" customHeight="1" x14ac:dyDescent="0.25">
      <c r="A80" s="102" t="s">
        <v>233</v>
      </c>
      <c r="B80" s="101"/>
      <c r="C80" s="101"/>
      <c r="D80" s="101"/>
      <c r="E80" s="101"/>
      <c r="F80" s="101"/>
      <c r="G80" s="101"/>
      <c r="H80" s="101"/>
      <c r="I80" s="101"/>
      <c r="J80" s="101"/>
      <c r="K80" s="101"/>
      <c r="L80" s="101"/>
      <c r="M80" s="101"/>
    </row>
    <row r="81" spans="1:13" s="8" customFormat="1" ht="9.75" customHeight="1" x14ac:dyDescent="0.25">
      <c r="A81" s="101"/>
      <c r="B81" s="101"/>
      <c r="C81" s="101"/>
      <c r="D81" s="101"/>
      <c r="E81" s="101"/>
      <c r="F81" s="101"/>
      <c r="G81" s="101"/>
      <c r="H81" s="101"/>
      <c r="I81" s="101"/>
      <c r="J81" s="101"/>
      <c r="K81" s="101"/>
      <c r="L81" s="101"/>
      <c r="M81" s="101"/>
    </row>
    <row r="82" spans="1:13" s="8" customFormat="1" ht="9.75" customHeight="1" x14ac:dyDescent="0.25">
      <c r="A82" s="103" t="s">
        <v>234</v>
      </c>
      <c r="B82" s="101"/>
      <c r="C82" s="104"/>
      <c r="D82" s="101"/>
      <c r="E82" s="101"/>
      <c r="F82" s="101"/>
      <c r="G82" s="101"/>
      <c r="H82" s="101"/>
      <c r="I82" s="101"/>
      <c r="J82" s="101"/>
      <c r="K82" s="101"/>
      <c r="L82" s="101"/>
      <c r="M82" s="101"/>
    </row>
    <row r="83" spans="1:13" s="8" customFormat="1" ht="9.75" customHeight="1" x14ac:dyDescent="0.25">
      <c r="A83" s="103" t="s">
        <v>235</v>
      </c>
      <c r="B83" s="101"/>
      <c r="C83" s="105"/>
      <c r="D83" s="101"/>
      <c r="E83" s="101"/>
      <c r="F83" s="101"/>
      <c r="G83" s="101"/>
      <c r="H83" s="101"/>
      <c r="I83" s="101"/>
      <c r="J83" s="101"/>
      <c r="K83" s="101"/>
      <c r="L83" s="101"/>
      <c r="M83" s="101"/>
    </row>
    <row r="84" spans="1:13" s="8" customFormat="1" ht="9.75" customHeight="1" x14ac:dyDescent="0.25">
      <c r="A84" s="103" t="s">
        <v>236</v>
      </c>
      <c r="B84" s="101"/>
      <c r="C84" s="105"/>
      <c r="D84" s="101"/>
      <c r="E84" s="101"/>
      <c r="F84" s="101"/>
      <c r="G84" s="101"/>
      <c r="H84" s="101"/>
      <c r="I84" s="101"/>
      <c r="J84" s="101"/>
      <c r="K84" s="101"/>
      <c r="L84" s="101"/>
      <c r="M84" s="101"/>
    </row>
    <row r="85" spans="1:13" s="8" customFormat="1" ht="9.75" customHeight="1" x14ac:dyDescent="0.25">
      <c r="A85" s="103" t="s">
        <v>237</v>
      </c>
      <c r="B85" s="101"/>
      <c r="C85" s="105"/>
      <c r="D85" s="101"/>
      <c r="E85" s="101"/>
      <c r="F85" s="101"/>
      <c r="G85" s="101"/>
      <c r="H85" s="101"/>
      <c r="I85" s="101"/>
      <c r="J85" s="101"/>
      <c r="K85" s="101"/>
      <c r="L85" s="101"/>
      <c r="M85" s="101"/>
    </row>
    <row r="86" spans="1:13" s="8" customFormat="1" ht="9.75" customHeight="1" x14ac:dyDescent="0.25">
      <c r="A86" s="103" t="s">
        <v>238</v>
      </c>
      <c r="B86" s="101"/>
      <c r="C86" s="105"/>
      <c r="D86" s="101"/>
      <c r="E86" s="101"/>
      <c r="F86" s="101"/>
      <c r="G86" s="101"/>
      <c r="H86" s="101"/>
      <c r="I86" s="101"/>
      <c r="J86" s="101"/>
      <c r="K86" s="101"/>
      <c r="L86" s="101"/>
      <c r="M86" s="101"/>
    </row>
    <row r="87" spans="1:13" s="8" customFormat="1" ht="9.75" customHeight="1" x14ac:dyDescent="0.25">
      <c r="A87" s="101"/>
      <c r="B87" s="101"/>
      <c r="C87" s="101"/>
      <c r="D87" s="101"/>
      <c r="E87" s="101"/>
      <c r="F87" s="101"/>
      <c r="G87" s="101"/>
      <c r="H87" s="101"/>
      <c r="I87" s="101"/>
      <c r="J87" s="101"/>
      <c r="K87" s="101"/>
      <c r="L87" s="101"/>
      <c r="M87" s="101"/>
    </row>
    <row r="88" spans="1:13" s="8" customFormat="1" ht="9.75" customHeight="1" x14ac:dyDescent="0.25">
      <c r="A88" s="102" t="s">
        <v>239</v>
      </c>
      <c r="B88" s="101"/>
      <c r="C88" s="101"/>
      <c r="D88" s="101"/>
      <c r="E88" s="101"/>
      <c r="F88" s="101"/>
      <c r="G88" s="101"/>
      <c r="H88" s="101"/>
      <c r="I88" s="101"/>
      <c r="J88" s="101"/>
      <c r="K88" s="101"/>
      <c r="L88" s="101"/>
      <c r="M88" s="101"/>
    </row>
    <row r="89" spans="1:13" s="8" customFormat="1" ht="9.75" customHeight="1" x14ac:dyDescent="0.25">
      <c r="A89" s="102" t="s">
        <v>240</v>
      </c>
      <c r="B89" s="101"/>
      <c r="C89" s="101"/>
      <c r="D89" s="101"/>
      <c r="E89" s="101"/>
      <c r="F89" s="101"/>
      <c r="G89" s="101"/>
      <c r="H89" s="101"/>
      <c r="I89" s="101"/>
      <c r="J89" s="101"/>
      <c r="K89" s="101"/>
      <c r="L89" s="101"/>
      <c r="M89" s="101"/>
    </row>
    <row r="90" spans="1:13" s="8" customFormat="1" ht="9.75" customHeight="1" x14ac:dyDescent="0.25">
      <c r="A90" s="102" t="s">
        <v>241</v>
      </c>
      <c r="B90" s="101"/>
      <c r="C90" s="101"/>
      <c r="D90" s="101"/>
      <c r="E90" s="101"/>
      <c r="F90" s="101"/>
      <c r="G90" s="101"/>
      <c r="H90" s="101"/>
      <c r="I90" s="101"/>
      <c r="J90" s="101"/>
      <c r="K90" s="101"/>
      <c r="L90" s="101"/>
      <c r="M90" s="101"/>
    </row>
    <row r="91" spans="1:13" s="8" customFormat="1" ht="9.75" customHeight="1" x14ac:dyDescent="0.25">
      <c r="A91" s="102" t="s">
        <v>242</v>
      </c>
      <c r="B91" s="101"/>
      <c r="C91" s="101"/>
      <c r="D91" s="101"/>
      <c r="E91" s="101"/>
      <c r="F91" s="101"/>
      <c r="G91" s="101"/>
      <c r="H91" s="101"/>
      <c r="I91" s="101"/>
      <c r="J91" s="101"/>
      <c r="K91" s="101"/>
      <c r="L91" s="101"/>
      <c r="M91" s="101"/>
    </row>
    <row r="92" spans="1:13" s="8" customFormat="1" ht="9.75" customHeight="1" x14ac:dyDescent="0.25">
      <c r="A92" s="102"/>
      <c r="B92" s="101"/>
      <c r="C92" s="101"/>
      <c r="D92" s="101"/>
      <c r="E92" s="101"/>
      <c r="F92" s="101"/>
      <c r="G92" s="101"/>
      <c r="H92" s="101"/>
      <c r="I92" s="101"/>
      <c r="J92" s="101"/>
      <c r="K92" s="101"/>
      <c r="L92" s="101"/>
      <c r="M92" s="101"/>
    </row>
    <row r="93" spans="1:13" s="8" customFormat="1" ht="9.75" customHeight="1" x14ac:dyDescent="0.25">
      <c r="A93" s="102" t="s">
        <v>243</v>
      </c>
      <c r="B93" s="101"/>
      <c r="C93" s="101"/>
      <c r="D93" s="101"/>
      <c r="E93" s="101"/>
      <c r="F93" s="101"/>
      <c r="G93" s="101"/>
      <c r="H93" s="101"/>
      <c r="I93" s="101"/>
      <c r="J93" s="101"/>
      <c r="K93" s="101"/>
      <c r="L93" s="101"/>
      <c r="M93" s="101"/>
    </row>
    <row r="94" spans="1:13" s="8" customFormat="1" ht="9.75" customHeight="1" x14ac:dyDescent="0.25">
      <c r="A94" s="102" t="s">
        <v>244</v>
      </c>
      <c r="B94" s="101"/>
      <c r="C94" s="101"/>
      <c r="D94" s="101"/>
      <c r="E94" s="101"/>
      <c r="F94" s="101"/>
      <c r="G94" s="101"/>
      <c r="H94" s="101"/>
      <c r="I94" s="101"/>
      <c r="J94" s="101"/>
      <c r="K94" s="101"/>
      <c r="L94" s="101"/>
      <c r="M94" s="101"/>
    </row>
    <row r="95" spans="1:13" s="8" customFormat="1" ht="9.75" customHeight="1" x14ac:dyDescent="0.25">
      <c r="A95" s="102"/>
      <c r="B95" s="101"/>
      <c r="C95" s="101"/>
      <c r="D95" s="101"/>
      <c r="E95" s="101"/>
      <c r="F95" s="101"/>
      <c r="G95" s="101"/>
      <c r="H95" s="101"/>
      <c r="I95" s="101"/>
      <c r="J95" s="101"/>
      <c r="K95" s="101"/>
      <c r="L95" s="101"/>
      <c r="M95" s="101"/>
    </row>
    <row r="96" spans="1:13" s="8" customFormat="1" ht="9.75" customHeight="1" x14ac:dyDescent="0.25">
      <c r="A96" s="102" t="s">
        <v>245</v>
      </c>
      <c r="B96" s="101"/>
      <c r="C96" s="101"/>
      <c r="D96" s="101"/>
      <c r="E96" s="101"/>
      <c r="F96" s="101"/>
      <c r="G96" s="101"/>
      <c r="H96" s="101"/>
      <c r="I96" s="101"/>
      <c r="J96" s="101"/>
      <c r="K96" s="101"/>
      <c r="L96" s="101"/>
      <c r="M96" s="101"/>
    </row>
    <row r="97" spans="1:13" s="8" customFormat="1" ht="9.75" customHeight="1" x14ac:dyDescent="0.25">
      <c r="A97" s="102" t="s">
        <v>246</v>
      </c>
      <c r="B97" s="101"/>
      <c r="C97" s="101"/>
      <c r="D97" s="101"/>
      <c r="E97" s="101"/>
      <c r="F97" s="101"/>
      <c r="G97" s="101"/>
      <c r="H97" s="101"/>
      <c r="I97" s="101"/>
      <c r="J97" s="101"/>
      <c r="K97" s="101"/>
      <c r="L97" s="101"/>
      <c r="M97" s="101"/>
    </row>
    <row r="98" spans="1:13" s="8" customFormat="1" ht="9.75" customHeight="1" x14ac:dyDescent="0.25">
      <c r="A98" s="102"/>
      <c r="B98" s="101"/>
      <c r="C98" s="101"/>
      <c r="D98" s="101"/>
      <c r="E98" s="101"/>
      <c r="F98" s="101"/>
      <c r="G98" s="101"/>
      <c r="H98" s="101"/>
      <c r="I98" s="101"/>
      <c r="J98" s="101"/>
      <c r="K98" s="101"/>
      <c r="L98" s="101"/>
      <c r="M98" s="101"/>
    </row>
    <row r="99" spans="1:13" s="8" customFormat="1" ht="9.75" customHeight="1" x14ac:dyDescent="0.25">
      <c r="A99" s="102" t="s">
        <v>247</v>
      </c>
      <c r="B99" s="101"/>
      <c r="C99" s="101"/>
      <c r="D99" s="101"/>
      <c r="E99" s="101"/>
      <c r="F99" s="101"/>
      <c r="G99" s="101"/>
      <c r="H99" s="101"/>
      <c r="I99" s="101"/>
      <c r="J99" s="101"/>
      <c r="K99" s="101"/>
      <c r="L99" s="101"/>
      <c r="M99" s="101"/>
    </row>
    <row r="100" spans="1:13" s="8" customFormat="1" ht="9.75" customHeight="1" x14ac:dyDescent="0.25">
      <c r="A100" s="102"/>
      <c r="B100" s="101"/>
      <c r="C100" s="101"/>
      <c r="D100" s="101"/>
      <c r="E100" s="101"/>
      <c r="F100" s="101"/>
      <c r="G100" s="101"/>
      <c r="H100" s="101"/>
      <c r="I100" s="101"/>
      <c r="J100" s="101"/>
      <c r="K100" s="101"/>
      <c r="L100" s="101"/>
      <c r="M100" s="101"/>
    </row>
    <row r="101" spans="1:13" s="8" customFormat="1" ht="9.75" customHeight="1" x14ac:dyDescent="0.25">
      <c r="A101" s="102" t="s">
        <v>248</v>
      </c>
      <c r="B101" s="101"/>
      <c r="C101" s="101"/>
      <c r="D101" s="101"/>
      <c r="E101" s="101"/>
      <c r="F101" s="101"/>
      <c r="G101" s="101"/>
      <c r="H101" s="101"/>
      <c r="I101" s="101"/>
      <c r="J101" s="101"/>
      <c r="K101" s="101"/>
      <c r="L101" s="101"/>
      <c r="M101" s="101"/>
    </row>
    <row r="102" spans="1:13" s="8" customFormat="1" ht="9.75" customHeight="1" x14ac:dyDescent="0.25">
      <c r="A102" s="102" t="s">
        <v>249</v>
      </c>
      <c r="B102" s="101"/>
      <c r="C102" s="101"/>
      <c r="D102" s="101"/>
      <c r="E102" s="101"/>
      <c r="F102" s="101"/>
      <c r="G102" s="101"/>
      <c r="H102" s="101"/>
      <c r="I102" s="101"/>
      <c r="J102" s="101"/>
      <c r="K102" s="101"/>
      <c r="L102" s="101"/>
      <c r="M102" s="101"/>
    </row>
    <row r="103" spans="1:13" s="8" customFormat="1" ht="9.75" customHeight="1" x14ac:dyDescent="0.25">
      <c r="A103" s="102"/>
      <c r="B103" s="101"/>
      <c r="C103" s="101"/>
      <c r="D103" s="101"/>
      <c r="E103" s="101"/>
      <c r="F103" s="101"/>
      <c r="G103" s="101"/>
      <c r="H103" s="101"/>
      <c r="I103" s="101"/>
      <c r="J103" s="101"/>
      <c r="K103" s="101"/>
      <c r="L103" s="101"/>
      <c r="M103" s="101"/>
    </row>
    <row r="104" spans="1:13" s="8" customFormat="1" ht="9.75" customHeight="1" x14ac:dyDescent="0.25">
      <c r="A104" s="102" t="s">
        <v>250</v>
      </c>
      <c r="B104" s="101"/>
      <c r="C104" s="101"/>
      <c r="D104" s="101"/>
      <c r="E104" s="101"/>
      <c r="F104" s="101"/>
      <c r="G104" s="101"/>
      <c r="H104" s="101"/>
      <c r="I104" s="101"/>
      <c r="J104" s="101"/>
      <c r="K104" s="101"/>
      <c r="L104" s="101"/>
      <c r="M104" s="101"/>
    </row>
    <row r="105" spans="1:13" s="8" customFormat="1" ht="9.75" customHeight="1" x14ac:dyDescent="0.25">
      <c r="A105" s="102" t="s">
        <v>251</v>
      </c>
      <c r="B105" s="101"/>
      <c r="C105" s="101"/>
      <c r="D105" s="101"/>
      <c r="E105" s="101"/>
      <c r="F105" s="101"/>
      <c r="G105" s="101"/>
      <c r="H105" s="101"/>
      <c r="I105" s="101"/>
      <c r="J105" s="101"/>
      <c r="K105" s="101"/>
      <c r="L105" s="101"/>
      <c r="M105" s="101"/>
    </row>
    <row r="106" spans="1:13" s="8" customFormat="1" ht="9.75" customHeight="1" x14ac:dyDescent="0.25">
      <c r="A106" s="102" t="s">
        <v>252</v>
      </c>
      <c r="B106" s="101"/>
      <c r="C106" s="101"/>
      <c r="D106" s="101"/>
      <c r="E106" s="101"/>
      <c r="F106" s="101"/>
      <c r="G106" s="101"/>
      <c r="H106" s="101"/>
      <c r="I106" s="101"/>
      <c r="J106" s="101"/>
      <c r="K106" s="101"/>
      <c r="L106" s="101"/>
      <c r="M106" s="101"/>
    </row>
    <row r="107" spans="1:13" s="8" customFormat="1" ht="9.75" customHeight="1" x14ac:dyDescent="0.25">
      <c r="A107" s="102"/>
      <c r="B107" s="101"/>
      <c r="C107" s="101"/>
      <c r="D107" s="101"/>
      <c r="E107" s="101"/>
      <c r="F107" s="101"/>
      <c r="G107" s="101"/>
      <c r="H107" s="101"/>
      <c r="I107" s="101"/>
      <c r="J107" s="101"/>
      <c r="K107" s="101"/>
      <c r="L107" s="101"/>
      <c r="M107" s="101"/>
    </row>
    <row r="108" spans="1:13" s="8" customFormat="1" ht="9.75" customHeight="1" x14ac:dyDescent="0.25">
      <c r="A108" s="102" t="s">
        <v>253</v>
      </c>
      <c r="B108" s="101"/>
      <c r="C108" s="101"/>
      <c r="D108" s="101"/>
      <c r="E108" s="101"/>
      <c r="F108" s="101"/>
      <c r="G108" s="101"/>
      <c r="H108" s="101"/>
      <c r="I108" s="101"/>
      <c r="J108" s="101"/>
      <c r="K108" s="101"/>
      <c r="L108" s="101"/>
      <c r="M108" s="101"/>
    </row>
    <row r="109" spans="1:13" s="8" customFormat="1" ht="9.75" customHeight="1" x14ac:dyDescent="0.25">
      <c r="A109" s="102"/>
      <c r="B109" s="101"/>
      <c r="C109" s="101"/>
      <c r="D109" s="101"/>
      <c r="E109" s="101"/>
      <c r="F109" s="101"/>
      <c r="G109" s="101"/>
      <c r="H109" s="101"/>
      <c r="I109" s="101"/>
      <c r="J109" s="101"/>
      <c r="K109" s="101"/>
      <c r="L109" s="101"/>
      <c r="M109" s="101"/>
    </row>
    <row r="110" spans="1:13" s="8" customFormat="1" ht="9.75" customHeight="1" x14ac:dyDescent="0.25">
      <c r="A110" s="102" t="s">
        <v>254</v>
      </c>
      <c r="B110" s="101"/>
      <c r="C110" s="101"/>
      <c r="D110" s="101"/>
      <c r="E110" s="101"/>
      <c r="F110" s="101"/>
      <c r="G110" s="101"/>
      <c r="H110" s="101"/>
      <c r="I110" s="101"/>
      <c r="J110" s="101"/>
      <c r="K110" s="101"/>
      <c r="L110" s="101"/>
      <c r="M110" s="101"/>
    </row>
    <row r="111" spans="1:13" s="8" customFormat="1" ht="9.75" customHeight="1" x14ac:dyDescent="0.25">
      <c r="A111" s="102" t="s">
        <v>255</v>
      </c>
      <c r="B111" s="101"/>
      <c r="C111" s="101"/>
      <c r="D111" s="101"/>
      <c r="E111" s="101"/>
      <c r="F111" s="101"/>
      <c r="G111" s="101"/>
      <c r="H111" s="101"/>
      <c r="I111" s="101"/>
      <c r="J111" s="101"/>
      <c r="K111" s="101"/>
      <c r="L111" s="101"/>
      <c r="M111" s="101"/>
    </row>
    <row r="112" spans="1:13" s="8" customFormat="1" ht="9.75" customHeight="1" x14ac:dyDescent="0.25">
      <c r="A112" s="102" t="s">
        <v>256</v>
      </c>
      <c r="B112" s="101"/>
      <c r="C112" s="101"/>
      <c r="D112" s="101"/>
      <c r="E112" s="101"/>
      <c r="F112" s="101"/>
      <c r="G112" s="101"/>
      <c r="H112" s="101"/>
      <c r="I112" s="101"/>
      <c r="J112" s="101"/>
      <c r="K112" s="101"/>
      <c r="L112" s="101"/>
      <c r="M112" s="101"/>
    </row>
    <row r="113" spans="1:13" s="8" customFormat="1" ht="9.75" customHeight="1" x14ac:dyDescent="0.25">
      <c r="A113" s="102"/>
      <c r="B113" s="101"/>
      <c r="C113" s="101"/>
      <c r="D113" s="101"/>
      <c r="E113" s="101"/>
      <c r="F113" s="101"/>
      <c r="G113" s="101"/>
      <c r="H113" s="101"/>
      <c r="I113" s="101"/>
      <c r="J113" s="101"/>
      <c r="K113" s="101"/>
      <c r="L113" s="101"/>
      <c r="M113" s="101"/>
    </row>
    <row r="114" spans="1:13" s="8" customFormat="1" ht="9.75" customHeight="1" x14ac:dyDescent="0.25">
      <c r="A114" s="102" t="s">
        <v>257</v>
      </c>
      <c r="B114" s="101"/>
      <c r="C114" s="101"/>
      <c r="D114" s="101"/>
      <c r="E114" s="101"/>
      <c r="F114" s="101"/>
      <c r="G114" s="101"/>
      <c r="H114" s="101"/>
      <c r="I114" s="101"/>
      <c r="J114" s="101"/>
      <c r="K114" s="101"/>
      <c r="L114" s="101"/>
      <c r="M114" s="101"/>
    </row>
    <row r="115" spans="1:13" s="8" customFormat="1" ht="9.75" customHeight="1" x14ac:dyDescent="0.25">
      <c r="A115" s="102" t="s">
        <v>258</v>
      </c>
      <c r="B115" s="101"/>
      <c r="C115" s="101"/>
      <c r="D115" s="101"/>
      <c r="E115" s="101"/>
      <c r="F115" s="101"/>
      <c r="G115" s="101"/>
      <c r="H115" s="101"/>
      <c r="I115" s="101"/>
      <c r="J115" s="101"/>
      <c r="K115" s="101"/>
      <c r="L115" s="101"/>
      <c r="M115" s="101"/>
    </row>
    <row r="116" spans="1:13" s="8" customFormat="1" ht="9.75" customHeight="1" x14ac:dyDescent="0.25">
      <c r="A116" s="102" t="s">
        <v>259</v>
      </c>
      <c r="B116" s="101"/>
      <c r="C116" s="101"/>
      <c r="D116" s="101"/>
      <c r="E116" s="101"/>
      <c r="F116" s="101"/>
      <c r="G116" s="101"/>
      <c r="H116" s="101"/>
      <c r="I116" s="101"/>
      <c r="J116" s="101"/>
      <c r="K116" s="101"/>
      <c r="L116" s="101"/>
      <c r="M116" s="101"/>
    </row>
    <row r="117" spans="1:13" s="8" customFormat="1" ht="9.75" customHeight="1" x14ac:dyDescent="0.25">
      <c r="A117" s="102"/>
      <c r="B117" s="101"/>
      <c r="C117" s="101"/>
      <c r="D117" s="101"/>
      <c r="E117" s="101"/>
      <c r="F117" s="101"/>
      <c r="G117" s="101"/>
      <c r="H117" s="101"/>
      <c r="I117" s="101"/>
      <c r="J117" s="101"/>
      <c r="K117" s="101"/>
      <c r="L117" s="101"/>
      <c r="M117" s="101"/>
    </row>
    <row r="118" spans="1:13" s="8" customFormat="1" ht="9.75" customHeight="1" x14ac:dyDescent="0.25">
      <c r="A118" s="102" t="s">
        <v>260</v>
      </c>
      <c r="B118" s="101"/>
      <c r="C118" s="101"/>
      <c r="D118" s="101"/>
      <c r="E118" s="101"/>
      <c r="F118" s="101"/>
      <c r="G118" s="101"/>
      <c r="H118" s="101"/>
      <c r="I118" s="101"/>
      <c r="J118" s="101"/>
      <c r="K118" s="101"/>
      <c r="L118" s="101"/>
      <c r="M118" s="101"/>
    </row>
    <row r="119" spans="1:13" s="8" customFormat="1" ht="9.75" customHeight="1" x14ac:dyDescent="0.25">
      <c r="A119" s="102"/>
      <c r="B119" s="101"/>
      <c r="C119" s="101"/>
      <c r="D119" s="101"/>
      <c r="E119" s="101"/>
      <c r="F119" s="101"/>
      <c r="G119" s="101"/>
      <c r="H119" s="101"/>
      <c r="I119" s="101"/>
      <c r="J119" s="101"/>
      <c r="K119" s="101"/>
      <c r="L119" s="101"/>
      <c r="M119" s="101"/>
    </row>
    <row r="120" spans="1:13" s="8" customFormat="1" ht="9.75" customHeight="1" x14ac:dyDescent="0.25">
      <c r="A120" s="102" t="s">
        <v>261</v>
      </c>
      <c r="B120" s="101"/>
      <c r="C120" s="101"/>
      <c r="D120" s="101"/>
      <c r="E120" s="101"/>
      <c r="F120" s="101"/>
      <c r="G120" s="101"/>
      <c r="H120" s="101"/>
      <c r="I120" s="101"/>
      <c r="J120" s="101"/>
      <c r="K120" s="101"/>
      <c r="L120" s="101"/>
      <c r="M120" s="101"/>
    </row>
    <row r="121" spans="1:13" s="8" customFormat="1" ht="9.75" customHeight="1" x14ac:dyDescent="0.25">
      <c r="A121" s="102" t="s">
        <v>262</v>
      </c>
      <c r="B121" s="101"/>
      <c r="C121" s="101"/>
      <c r="D121" s="101"/>
      <c r="E121" s="101"/>
      <c r="F121" s="101"/>
      <c r="G121" s="101"/>
      <c r="H121" s="101"/>
      <c r="I121" s="101"/>
      <c r="J121" s="101"/>
      <c r="K121" s="101"/>
      <c r="L121" s="101"/>
      <c r="M121" s="101"/>
    </row>
    <row r="122" spans="1:13" s="8" customFormat="1" ht="9.75" customHeight="1" x14ac:dyDescent="0.25">
      <c r="A122" s="102" t="s">
        <v>263</v>
      </c>
      <c r="B122" s="101"/>
      <c r="C122" s="101"/>
      <c r="D122" s="101"/>
      <c r="E122" s="101"/>
      <c r="F122" s="101"/>
      <c r="G122" s="101"/>
      <c r="H122" s="101"/>
      <c r="I122" s="101"/>
      <c r="J122" s="101"/>
      <c r="K122" s="101"/>
      <c r="L122" s="101"/>
      <c r="M122" s="101"/>
    </row>
    <row r="123" spans="1:13" s="8" customFormat="1" ht="9.75" customHeight="1" x14ac:dyDescent="0.25">
      <c r="A123" s="102" t="s">
        <v>264</v>
      </c>
      <c r="B123" s="101"/>
      <c r="C123" s="101"/>
      <c r="D123" s="101"/>
      <c r="E123" s="101"/>
      <c r="F123" s="101"/>
      <c r="G123" s="101"/>
      <c r="H123" s="101"/>
      <c r="I123" s="101"/>
      <c r="J123" s="101"/>
      <c r="K123" s="101"/>
      <c r="L123" s="101"/>
      <c r="M123" s="101"/>
    </row>
    <row r="124" spans="1:13" s="8" customFormat="1" ht="9.75" customHeight="1" x14ac:dyDescent="0.25">
      <c r="A124" s="102"/>
      <c r="B124" s="101"/>
      <c r="C124" s="101"/>
      <c r="D124" s="101"/>
      <c r="E124" s="101"/>
      <c r="F124" s="101"/>
      <c r="G124" s="101"/>
      <c r="H124" s="101"/>
      <c r="I124" s="101"/>
      <c r="J124" s="101"/>
      <c r="K124" s="101"/>
      <c r="L124" s="101"/>
      <c r="M124" s="101"/>
    </row>
    <row r="125" spans="1:13" s="8" customFormat="1" ht="9.75" customHeight="1" x14ac:dyDescent="0.25">
      <c r="A125" s="102" t="s">
        <v>265</v>
      </c>
      <c r="B125" s="101"/>
      <c r="C125" s="101"/>
      <c r="D125" s="101"/>
      <c r="E125" s="101"/>
      <c r="F125" s="101"/>
      <c r="G125" s="101"/>
      <c r="H125" s="101"/>
      <c r="I125" s="101"/>
      <c r="J125" s="101"/>
      <c r="K125" s="101"/>
      <c r="L125" s="101"/>
      <c r="M125" s="101"/>
    </row>
    <row r="126" spans="1:13" s="8" customFormat="1" ht="9.75" customHeight="1" x14ac:dyDescent="0.25">
      <c r="A126" s="102" t="s">
        <v>266</v>
      </c>
      <c r="B126" s="101"/>
      <c r="C126" s="101"/>
      <c r="D126" s="101"/>
      <c r="E126" s="101"/>
      <c r="F126" s="101"/>
      <c r="G126" s="101"/>
      <c r="H126" s="101"/>
      <c r="I126" s="101"/>
      <c r="J126" s="101"/>
      <c r="K126" s="101"/>
      <c r="L126" s="101"/>
      <c r="M126" s="101"/>
    </row>
    <row r="127" spans="1:13" s="8" customFormat="1" ht="9.75" customHeight="1" x14ac:dyDescent="0.25">
      <c r="A127" s="102" t="s">
        <v>267</v>
      </c>
      <c r="B127" s="101"/>
      <c r="C127" s="101"/>
      <c r="D127" s="101"/>
      <c r="E127" s="101"/>
      <c r="F127" s="101"/>
      <c r="G127" s="101"/>
      <c r="H127" s="101"/>
      <c r="I127" s="101"/>
      <c r="J127" s="101"/>
      <c r="K127" s="101"/>
      <c r="L127" s="101"/>
      <c r="M127" s="101"/>
    </row>
    <row r="128" spans="1:13" s="8" customFormat="1" ht="9.75" customHeight="1" x14ac:dyDescent="0.25">
      <c r="A128" s="102"/>
      <c r="B128" s="101"/>
      <c r="C128" s="101"/>
      <c r="D128" s="101"/>
      <c r="E128" s="101"/>
      <c r="F128" s="101"/>
      <c r="G128" s="101"/>
      <c r="H128" s="101"/>
      <c r="I128" s="101"/>
      <c r="J128" s="101"/>
      <c r="K128" s="101"/>
      <c r="L128" s="101"/>
      <c r="M128" s="101"/>
    </row>
    <row r="129" spans="1:13" s="8" customFormat="1" ht="9.75" customHeight="1" x14ac:dyDescent="0.25">
      <c r="A129" s="102" t="s">
        <v>268</v>
      </c>
      <c r="B129" s="101"/>
      <c r="C129" s="101"/>
      <c r="D129" s="101"/>
      <c r="E129" s="101"/>
      <c r="F129" s="101"/>
      <c r="G129" s="101"/>
      <c r="H129" s="101"/>
      <c r="I129" s="101"/>
      <c r="J129" s="101"/>
      <c r="K129" s="101"/>
      <c r="L129" s="101"/>
      <c r="M129" s="101"/>
    </row>
    <row r="130" spans="1:13" s="8" customFormat="1" ht="9.75" customHeight="1" x14ac:dyDescent="0.25">
      <c r="A130" s="102" t="s">
        <v>269</v>
      </c>
      <c r="B130" s="101"/>
      <c r="C130" s="101"/>
      <c r="D130" s="101"/>
      <c r="E130" s="101"/>
      <c r="F130" s="101"/>
      <c r="G130" s="101"/>
      <c r="H130" s="101"/>
      <c r="I130" s="101"/>
      <c r="J130" s="101"/>
      <c r="K130" s="101"/>
      <c r="L130" s="101"/>
      <c r="M130" s="101"/>
    </row>
    <row r="131" spans="1:13" s="8" customFormat="1" ht="9.75" customHeight="1" x14ac:dyDescent="0.25">
      <c r="A131" s="102"/>
      <c r="B131" s="101"/>
      <c r="C131" s="101"/>
      <c r="D131" s="101"/>
      <c r="E131" s="101"/>
      <c r="F131" s="101"/>
      <c r="G131" s="101"/>
      <c r="H131" s="101"/>
      <c r="I131" s="101"/>
      <c r="J131" s="101"/>
      <c r="K131" s="101"/>
      <c r="L131" s="101"/>
      <c r="M131" s="101"/>
    </row>
    <row r="132" spans="1:13" x14ac:dyDescent="0.25">
      <c r="A132" s="102" t="s">
        <v>1444</v>
      </c>
    </row>
  </sheetData>
  <sheetProtection algorithmName="SHA-512" hashValue="yx63rRFeIlvOLbxS0gI7cFfhMxk30ZIfbDiWyScVyJFczpkLKNwaMyZfOujnPNOA14bWvfV25pAoTD3T3OsMSQ==" saltValue="wU4skNyzSXhUwpuhRedpyw==" spinCount="100000" sheet="1" objects="1" scenarios="1" selectLockedCells="1"/>
  <mergeCells count="18">
    <mergeCell ref="A62:B63"/>
    <mergeCell ref="D62:E63"/>
    <mergeCell ref="A64:B64"/>
    <mergeCell ref="A76:G76"/>
    <mergeCell ref="A78:G78"/>
    <mergeCell ref="D59:D60"/>
    <mergeCell ref="F59:G60"/>
    <mergeCell ref="B8:B13"/>
    <mergeCell ref="F41:G42"/>
    <mergeCell ref="F44:F45"/>
    <mergeCell ref="G44:G45"/>
    <mergeCell ref="F48:F49"/>
    <mergeCell ref="G48:G49"/>
    <mergeCell ref="F51:F52"/>
    <mergeCell ref="G51:G52"/>
    <mergeCell ref="C56:E56"/>
    <mergeCell ref="D57:E57"/>
    <mergeCell ref="F57:G57"/>
  </mergeCells>
  <dataValidations count="6">
    <dataValidation type="custom" showErrorMessage="1" errorTitle="Invalid Number of Clearances" error="Please enter a value less than or equal to the Total Offenses Cleared by Arrest (Column 5)." sqref="G15:G16 G18:G19 G21:G24 G26:G30 G32:G35 G37:G39">
      <formula1>AND(G15&gt;=-99999,G15&lt;=99999,G15-INT(G15)=0,G15&lt;=F15)</formula1>
    </dataValidation>
    <dataValidation errorTitle="WHOLE NUMBER ONLY" error="Please enter a value greater than or equal to the Number of Clearances for Persons Under 18 (Column 6)." sqref="F21"/>
    <dataValidation type="custom" showErrorMessage="1" errorTitle="Invalid Total Offenses Cleared" error="Please enter a value greater than or equal to the Number of Clearances for Persons Under 18 (Column 6)." sqref="F15:F16 F37:F39 F26:F30 F32:F35 F22:F24 F18:F19">
      <formula1>AND(F15&gt;=-99999,F15&lt;=99999,F15-INT(F15)=0,F15&gt;=G15)</formula1>
    </dataValidation>
    <dataValidation type="whole" allowBlank="1" showErrorMessage="1" errorTitle="Positive Number Only" error="Please enter a positive number between 0 and 99999." sqref="D15:D16 D18:D19 D21:D24 D26:D30 D32:D35 D37:D39">
      <formula1>0</formula1>
      <formula2>99999</formula2>
    </dataValidation>
    <dataValidation type="whole" allowBlank="1" showInputMessage="1" showErrorMessage="1" errorTitle="Positive Number Only" error="Please enter a positive number between 0 and 99999." sqref="C15:C16 C18:C19 C21:C24 C26:C30 C32:C35 C37:C39">
      <formula1>0</formula1>
      <formula2>99999</formula2>
    </dataValidation>
    <dataValidation type="whole" allowBlank="1" showInputMessage="1" showErrorMessage="1" sqref="F14:G14 C14:D14">
      <formula1>0</formula1>
      <formula2>99999</formula2>
    </dataValidation>
  </dataValidations>
  <printOptions horizontalCentered="1" verticalCentered="1"/>
  <pageMargins left="0.25" right="0.25" top="0" bottom="0" header="0" footer="0"/>
  <pageSetup scale="85" fitToHeight="2" orientation="portrait" horizontalDpi="4294967292" r:id="rId1"/>
  <headerFooter alignWithMargins="0"/>
  <drawing r:id="rId2"/>
  <legacyDrawing r:id="rId3"/>
  <controls>
    <mc:AlternateContent xmlns:mc="http://schemas.openxmlformats.org/markup-compatibility/2006">
      <mc:Choice Requires="x14">
        <control shapeId="246785" r:id="rId4" name="SHRLabel">
          <controlPr defaultSize="0" autoLine="0" r:id="rId5">
            <anchor>
              <from>
                <xdr:col>0</xdr:col>
                <xdr:colOff>121920</xdr:colOff>
                <xdr:row>43</xdr:row>
                <xdr:rowOff>7620</xdr:rowOff>
              </from>
              <to>
                <xdr:col>0</xdr:col>
                <xdr:colOff>297180</xdr:colOff>
                <xdr:row>45</xdr:row>
                <xdr:rowOff>83820</xdr:rowOff>
              </to>
            </anchor>
          </controlPr>
        </control>
      </mc:Choice>
      <mc:Fallback>
        <control shapeId="246785" r:id="rId4" name="SHRLabel"/>
      </mc:Fallback>
    </mc:AlternateContent>
    <mc:AlternateContent xmlns:mc="http://schemas.openxmlformats.org/markup-compatibility/2006">
      <mc:Choice Requires="x14">
        <control shapeId="246786" r:id="rId6" name="ReturnASuppLabel">
          <controlPr defaultSize="0" autoLine="0" r:id="rId7">
            <anchor>
              <from>
                <xdr:col>0</xdr:col>
                <xdr:colOff>121920</xdr:colOff>
                <xdr:row>47</xdr:row>
                <xdr:rowOff>7620</xdr:rowOff>
              </from>
              <to>
                <xdr:col>0</xdr:col>
                <xdr:colOff>297180</xdr:colOff>
                <xdr:row>49</xdr:row>
                <xdr:rowOff>99060</xdr:rowOff>
              </to>
            </anchor>
          </controlPr>
        </control>
      </mc:Choice>
      <mc:Fallback>
        <control shapeId="246786" r:id="rId6" name="ReturnASuppLabel"/>
      </mc:Fallback>
    </mc:AlternateContent>
    <mc:AlternateContent xmlns:mc="http://schemas.openxmlformats.org/markup-compatibility/2006">
      <mc:Choice Requires="x14">
        <control shapeId="246787" r:id="rId8" name="LEOKALabel">
          <controlPr defaultSize="0" autoLine="0" r:id="rId9">
            <anchor>
              <from>
                <xdr:col>0</xdr:col>
                <xdr:colOff>121920</xdr:colOff>
                <xdr:row>50</xdr:row>
                <xdr:rowOff>7620</xdr:rowOff>
              </from>
              <to>
                <xdr:col>0</xdr:col>
                <xdr:colOff>297180</xdr:colOff>
                <xdr:row>52</xdr:row>
                <xdr:rowOff>99060</xdr:rowOff>
              </to>
            </anchor>
          </controlPr>
        </control>
      </mc:Choice>
      <mc:Fallback>
        <control shapeId="246787" r:id="rId8" name="LEOKALabel"/>
      </mc:Fallback>
    </mc:AlternateContent>
    <mc:AlternateContent xmlns:mc="http://schemas.openxmlformats.org/markup-compatibility/2006">
      <mc:Choice Requires="x14">
        <control shapeId="246788" r:id="rId10" name="ASRJuvenileLabel">
          <controlPr defaultSize="0" autoLine="0" r:id="rId11">
            <anchor>
              <from>
                <xdr:col>2</xdr:col>
                <xdr:colOff>114300</xdr:colOff>
                <xdr:row>43</xdr:row>
                <xdr:rowOff>7620</xdr:rowOff>
              </from>
              <to>
                <xdr:col>2</xdr:col>
                <xdr:colOff>289560</xdr:colOff>
                <xdr:row>45</xdr:row>
                <xdr:rowOff>83820</xdr:rowOff>
              </to>
            </anchor>
          </controlPr>
        </control>
      </mc:Choice>
      <mc:Fallback>
        <control shapeId="246788" r:id="rId10" name="ASRJuvenileLabel"/>
      </mc:Fallback>
    </mc:AlternateContent>
    <mc:AlternateContent xmlns:mc="http://schemas.openxmlformats.org/markup-compatibility/2006">
      <mc:Choice Requires="x14">
        <control shapeId="246789" r:id="rId12" name="ASRAdultLabel">
          <controlPr defaultSize="0" autoLine="0" r:id="rId13">
            <anchor>
              <from>
                <xdr:col>2</xdr:col>
                <xdr:colOff>114300</xdr:colOff>
                <xdr:row>47</xdr:row>
                <xdr:rowOff>7620</xdr:rowOff>
              </from>
              <to>
                <xdr:col>2</xdr:col>
                <xdr:colOff>289560</xdr:colOff>
                <xdr:row>49</xdr:row>
                <xdr:rowOff>99060</xdr:rowOff>
              </to>
            </anchor>
          </controlPr>
        </control>
      </mc:Choice>
      <mc:Fallback>
        <control shapeId="246789" r:id="rId12" name="ASRAdultLabel"/>
      </mc:Fallback>
    </mc:AlternateContent>
    <mc:AlternateContent xmlns:mc="http://schemas.openxmlformats.org/markup-compatibility/2006">
      <mc:Choice Requires="x14">
        <control shapeId="246790" r:id="rId14" name="ArsonLabel">
          <controlPr defaultSize="0" autoLine="0" r:id="rId15">
            <anchor>
              <from>
                <xdr:col>2</xdr:col>
                <xdr:colOff>114300</xdr:colOff>
                <xdr:row>50</xdr:row>
                <xdr:rowOff>7620</xdr:rowOff>
              </from>
              <to>
                <xdr:col>2</xdr:col>
                <xdr:colOff>289560</xdr:colOff>
                <xdr:row>52</xdr:row>
                <xdr:rowOff>99060</xdr:rowOff>
              </to>
            </anchor>
          </controlPr>
        </control>
      </mc:Choice>
      <mc:Fallback>
        <control shapeId="246790" r:id="rId14" name="ArsonLabel"/>
      </mc:Fallback>
    </mc:AlternateContent>
  </control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turnASupplement">
    <pageSetUpPr autoPageBreaks="0"/>
  </sheetPr>
  <dimension ref="A1:M130"/>
  <sheetViews>
    <sheetView showGridLines="0" zoomScaleNormal="100" workbookViewId="0">
      <selection activeCell="E24" sqref="E24:G24"/>
    </sheetView>
  </sheetViews>
  <sheetFormatPr defaultColWidth="9.109375" defaultRowHeight="13.2" x14ac:dyDescent="0.25"/>
  <cols>
    <col min="1" max="2" width="11.33203125" style="168" customWidth="1"/>
    <col min="3" max="3" width="22" style="168" customWidth="1"/>
    <col min="4" max="4" width="2.6640625" style="168" customWidth="1"/>
    <col min="5" max="5" width="14.6640625" style="184" customWidth="1"/>
    <col min="6" max="6" width="2.88671875" style="184" customWidth="1"/>
    <col min="7" max="7" width="12" style="168" customWidth="1"/>
    <col min="8" max="8" width="4" style="168" customWidth="1"/>
    <col min="9" max="9" width="11.44140625" style="168" customWidth="1"/>
    <col min="10" max="10" width="17.5546875" style="168" customWidth="1"/>
    <col min="11" max="11" width="3.109375" style="168" customWidth="1"/>
    <col min="12" max="12" width="11.6640625" style="168" customWidth="1"/>
    <col min="13" max="13" width="14" style="168" customWidth="1"/>
    <col min="14" max="14" width="9.109375" style="168"/>
    <col min="15" max="15" width="0" style="168" hidden="1" customWidth="1"/>
    <col min="16" max="16384" width="9.109375" style="168"/>
  </cols>
  <sheetData>
    <row r="1" spans="1:10" x14ac:dyDescent="0.25">
      <c r="C1" s="1539" t="s">
        <v>371</v>
      </c>
      <c r="D1" s="1539"/>
      <c r="E1" s="1539"/>
      <c r="F1" s="1539"/>
      <c r="G1" s="1539"/>
      <c r="J1" s="169" t="s">
        <v>1576</v>
      </c>
    </row>
    <row r="2" spans="1:10" ht="12.75" customHeight="1" x14ac:dyDescent="0.3">
      <c r="A2" s="170" t="s">
        <v>372</v>
      </c>
      <c r="B2" s="171"/>
      <c r="C2" s="1539"/>
      <c r="D2" s="1539"/>
      <c r="E2" s="1539"/>
      <c r="F2" s="1539"/>
      <c r="G2" s="1539"/>
      <c r="H2" s="172"/>
      <c r="J2" s="169" t="s">
        <v>151</v>
      </c>
    </row>
    <row r="3" spans="1:10" ht="12.75" customHeight="1" x14ac:dyDescent="0.3">
      <c r="A3" s="170" t="s">
        <v>373</v>
      </c>
      <c r="B3" s="1540" t="s">
        <v>374</v>
      </c>
      <c r="C3" s="1540"/>
      <c r="D3" s="1540"/>
      <c r="E3" s="1540"/>
      <c r="F3" s="1540"/>
      <c r="G3" s="1540"/>
      <c r="H3" s="1540"/>
      <c r="I3" s="1540"/>
      <c r="J3" s="173" t="s">
        <v>1574</v>
      </c>
    </row>
    <row r="4" spans="1:10" ht="12.75" customHeight="1" x14ac:dyDescent="0.25">
      <c r="B4" s="1540"/>
      <c r="C4" s="1540"/>
      <c r="D4" s="1540"/>
      <c r="E4" s="1540"/>
      <c r="F4" s="1540"/>
      <c r="G4" s="1540"/>
      <c r="H4" s="1540"/>
      <c r="I4" s="1540"/>
    </row>
    <row r="5" spans="1:10" s="173" customFormat="1" ht="12.75" customHeight="1" x14ac:dyDescent="0.3">
      <c r="A5" s="174" t="s">
        <v>375</v>
      </c>
      <c r="B5" s="169"/>
      <c r="C5" s="175"/>
      <c r="D5" s="169"/>
      <c r="E5" s="176"/>
      <c r="F5" s="176"/>
      <c r="G5" s="169"/>
      <c r="H5" s="169"/>
      <c r="I5" s="169"/>
    </row>
    <row r="6" spans="1:10" s="173" customFormat="1" ht="13.65" customHeight="1" x14ac:dyDescent="0.3">
      <c r="A6" s="177" t="s">
        <v>376</v>
      </c>
      <c r="B6" s="169"/>
      <c r="C6" s="175"/>
      <c r="D6" s="169"/>
      <c r="E6" s="176"/>
      <c r="F6" s="176"/>
      <c r="G6" s="169"/>
      <c r="H6" s="169"/>
      <c r="I6" s="169"/>
    </row>
    <row r="7" spans="1:10" s="173" customFormat="1" ht="12.75" customHeight="1" x14ac:dyDescent="0.3">
      <c r="A7" s="174" t="s">
        <v>377</v>
      </c>
      <c r="B7" s="169"/>
      <c r="D7" s="169"/>
      <c r="E7" s="176"/>
      <c r="F7" s="176"/>
      <c r="G7" s="169"/>
      <c r="H7" s="169"/>
      <c r="I7" s="169"/>
    </row>
    <row r="8" spans="1:10" s="173" customFormat="1" ht="12.75" customHeight="1" x14ac:dyDescent="0.3">
      <c r="A8" s="178" t="s">
        <v>378</v>
      </c>
      <c r="B8" s="169"/>
      <c r="C8" s="169"/>
      <c r="D8" s="179"/>
      <c r="E8" s="180"/>
      <c r="F8" s="180"/>
      <c r="G8" s="179"/>
      <c r="H8" s="179"/>
      <c r="I8" s="179"/>
    </row>
    <row r="9" spans="1:10" s="173" customFormat="1" ht="12.75" customHeight="1" x14ac:dyDescent="0.3">
      <c r="A9" s="178" t="s">
        <v>379</v>
      </c>
      <c r="B9" s="169"/>
      <c r="C9" s="169"/>
      <c r="D9" s="179"/>
      <c r="E9" s="180"/>
      <c r="F9" s="180"/>
      <c r="G9" s="179"/>
      <c r="H9" s="179"/>
      <c r="I9" s="179"/>
    </row>
    <row r="10" spans="1:10" s="173" customFormat="1" ht="12.75" customHeight="1" x14ac:dyDescent="0.3">
      <c r="A10" s="178" t="s">
        <v>380</v>
      </c>
      <c r="B10" s="169"/>
      <c r="C10" s="169"/>
      <c r="D10" s="179"/>
      <c r="E10" s="180"/>
      <c r="F10" s="180"/>
      <c r="G10" s="179"/>
      <c r="H10" s="179"/>
      <c r="I10" s="179"/>
    </row>
    <row r="11" spans="1:10" s="173" customFormat="1" ht="12.75" customHeight="1" x14ac:dyDescent="0.3">
      <c r="A11" s="178"/>
      <c r="B11" s="169"/>
      <c r="C11" s="169"/>
      <c r="D11" s="179"/>
      <c r="E11" s="180"/>
      <c r="F11" s="180"/>
      <c r="G11" s="179"/>
      <c r="H11" s="179"/>
      <c r="I11" s="179"/>
    </row>
    <row r="12" spans="1:10" s="173" customFormat="1" ht="12.75" customHeight="1" x14ac:dyDescent="0.3">
      <c r="A12" s="178"/>
      <c r="B12" s="169"/>
      <c r="C12" s="169"/>
      <c r="D12" s="179"/>
      <c r="E12" s="180"/>
      <c r="F12" s="180"/>
      <c r="G12" s="179"/>
      <c r="H12" s="179"/>
      <c r="I12" s="179"/>
    </row>
    <row r="13" spans="1:10" ht="12.75" customHeight="1" x14ac:dyDescent="0.3">
      <c r="A13" s="181" t="s">
        <v>381</v>
      </c>
      <c r="B13" s="179"/>
      <c r="D13" s="175"/>
      <c r="E13" s="182"/>
      <c r="F13" s="182"/>
      <c r="G13" s="175"/>
      <c r="H13" s="175"/>
      <c r="I13" s="175"/>
    </row>
    <row r="14" spans="1:10" ht="12.75" customHeight="1" x14ac:dyDescent="0.3">
      <c r="A14" s="181" t="s">
        <v>382</v>
      </c>
      <c r="B14" s="179"/>
      <c r="D14" s="175"/>
      <c r="E14" s="182"/>
      <c r="F14" s="182"/>
      <c r="G14" s="175"/>
      <c r="H14" s="175"/>
      <c r="I14" s="175"/>
    </row>
    <row r="15" spans="1:10" ht="12.75" customHeight="1" x14ac:dyDescent="0.3">
      <c r="A15" s="181" t="s">
        <v>383</v>
      </c>
      <c r="B15" s="179"/>
      <c r="D15" s="175"/>
      <c r="E15" s="182"/>
      <c r="F15" s="182"/>
      <c r="G15" s="175"/>
      <c r="H15" s="175"/>
      <c r="I15" s="175"/>
    </row>
    <row r="16" spans="1:10" ht="12.75" customHeight="1" x14ac:dyDescent="0.3">
      <c r="A16" s="174" t="s">
        <v>384</v>
      </c>
      <c r="B16" s="169"/>
      <c r="D16" s="183"/>
      <c r="G16" s="183"/>
      <c r="H16" s="183"/>
      <c r="I16" s="183"/>
    </row>
    <row r="17" spans="1:13" ht="8.4" customHeight="1" x14ac:dyDescent="0.25">
      <c r="A17" s="185"/>
      <c r="B17" s="185"/>
      <c r="C17" s="186"/>
      <c r="D17" s="186"/>
      <c r="E17" s="187"/>
      <c r="F17" s="187"/>
      <c r="G17" s="186"/>
      <c r="H17" s="186"/>
      <c r="I17" s="186"/>
      <c r="J17" s="185"/>
    </row>
    <row r="18" spans="1:13" ht="9" customHeight="1" x14ac:dyDescent="0.25">
      <c r="A18" s="1541" t="s">
        <v>385</v>
      </c>
      <c r="B18" s="1542"/>
      <c r="C18" s="1542"/>
      <c r="D18" s="1542"/>
      <c r="E18" s="1542"/>
      <c r="F18" s="1542"/>
      <c r="G18" s="1542"/>
      <c r="H18" s="1542"/>
      <c r="I18" s="1542"/>
      <c r="J18" s="1543"/>
    </row>
    <row r="19" spans="1:13" ht="17.399999999999999" customHeight="1" x14ac:dyDescent="0.25">
      <c r="A19" s="1544"/>
      <c r="B19" s="1545"/>
      <c r="C19" s="1545"/>
      <c r="D19" s="1545"/>
      <c r="E19" s="1545"/>
      <c r="F19" s="1545"/>
      <c r="G19" s="1545"/>
      <c r="H19" s="1545"/>
      <c r="I19" s="1545"/>
      <c r="J19" s="1546"/>
    </row>
    <row r="20" spans="1:13" ht="18" customHeight="1" x14ac:dyDescent="0.25">
      <c r="A20" s="1547" t="s">
        <v>386</v>
      </c>
      <c r="B20" s="1548"/>
      <c r="C20" s="1549"/>
      <c r="D20" s="1556" t="s">
        <v>387</v>
      </c>
      <c r="E20" s="1559" t="s">
        <v>388</v>
      </c>
      <c r="F20" s="1560"/>
      <c r="G20" s="1560"/>
      <c r="H20" s="1560"/>
      <c r="I20" s="1560"/>
      <c r="J20" s="1561"/>
    </row>
    <row r="21" spans="1:13" ht="15.75" customHeight="1" x14ac:dyDescent="0.25">
      <c r="A21" s="1550"/>
      <c r="B21" s="1551"/>
      <c r="C21" s="1552"/>
      <c r="D21" s="1557"/>
      <c r="E21" s="1562" t="s">
        <v>389</v>
      </c>
      <c r="F21" s="1563"/>
      <c r="G21" s="1564"/>
      <c r="H21" s="1562" t="s">
        <v>390</v>
      </c>
      <c r="I21" s="1563"/>
      <c r="J21" s="1564"/>
    </row>
    <row r="22" spans="1:13" ht="15" customHeight="1" x14ac:dyDescent="0.3">
      <c r="A22" s="1550"/>
      <c r="B22" s="1551"/>
      <c r="C22" s="1552"/>
      <c r="D22" s="1557"/>
      <c r="E22" s="1565"/>
      <c r="F22" s="1566"/>
      <c r="G22" s="1567"/>
      <c r="H22" s="1565"/>
      <c r="I22" s="1566"/>
      <c r="J22" s="1567"/>
      <c r="L22" s="170" t="s">
        <v>1090</v>
      </c>
    </row>
    <row r="23" spans="1:13" ht="6.75" customHeight="1" x14ac:dyDescent="0.25">
      <c r="A23" s="1553"/>
      <c r="B23" s="1554"/>
      <c r="C23" s="1555"/>
      <c r="D23" s="1558"/>
      <c r="E23" s="1568"/>
      <c r="F23" s="1569"/>
      <c r="G23" s="1570"/>
      <c r="H23" s="1568"/>
      <c r="I23" s="1569"/>
      <c r="J23" s="1570"/>
    </row>
    <row r="24" spans="1:13" ht="15.45" customHeight="1" x14ac:dyDescent="0.3">
      <c r="A24" s="1571" t="s">
        <v>391</v>
      </c>
      <c r="B24" s="1571"/>
      <c r="C24" s="1571"/>
      <c r="D24" s="188" t="s">
        <v>392</v>
      </c>
      <c r="E24" s="1572"/>
      <c r="F24" s="1573"/>
      <c r="G24" s="1574"/>
      <c r="H24" s="1572"/>
      <c r="I24" s="1573"/>
      <c r="J24" s="1574"/>
      <c r="L24" s="1538" t="s">
        <v>1091</v>
      </c>
      <c r="M24" s="1538"/>
    </row>
    <row r="25" spans="1:13" ht="15.45" customHeight="1" x14ac:dyDescent="0.3">
      <c r="A25" s="1571" t="s">
        <v>393</v>
      </c>
      <c r="B25" s="1571"/>
      <c r="C25" s="1571"/>
      <c r="D25" s="188" t="s">
        <v>394</v>
      </c>
      <c r="E25" s="1575"/>
      <c r="F25" s="1576"/>
      <c r="G25" s="1577"/>
      <c r="H25" s="1572"/>
      <c r="I25" s="1573"/>
      <c r="J25" s="1574"/>
    </row>
    <row r="26" spans="1:13" ht="15.45" customHeight="1" x14ac:dyDescent="0.3">
      <c r="A26" s="1571" t="s">
        <v>395</v>
      </c>
      <c r="B26" s="1571"/>
      <c r="C26" s="1571"/>
      <c r="D26" s="188" t="s">
        <v>396</v>
      </c>
      <c r="E26" s="1575"/>
      <c r="F26" s="1576"/>
      <c r="G26" s="1577"/>
      <c r="H26" s="1572"/>
      <c r="I26" s="1573"/>
      <c r="J26" s="1574"/>
    </row>
    <row r="27" spans="1:13" ht="15.45" customHeight="1" x14ac:dyDescent="0.3">
      <c r="A27" s="1571" t="s">
        <v>397</v>
      </c>
      <c r="B27" s="1571"/>
      <c r="C27" s="1571"/>
      <c r="D27" s="188" t="s">
        <v>398</v>
      </c>
      <c r="E27" s="1575"/>
      <c r="F27" s="1576"/>
      <c r="G27" s="1577"/>
      <c r="H27" s="1572"/>
      <c r="I27" s="1573"/>
      <c r="J27" s="1574"/>
    </row>
    <row r="28" spans="1:13" ht="15.45" customHeight="1" x14ac:dyDescent="0.3">
      <c r="A28" s="1571" t="s">
        <v>399</v>
      </c>
      <c r="B28" s="1571"/>
      <c r="C28" s="1571"/>
      <c r="D28" s="188" t="s">
        <v>400</v>
      </c>
      <c r="E28" s="1575"/>
      <c r="F28" s="1576"/>
      <c r="G28" s="1577"/>
      <c r="H28" s="1572"/>
      <c r="I28" s="1573"/>
      <c r="J28" s="1574"/>
    </row>
    <row r="29" spans="1:13" ht="15.45" customHeight="1" x14ac:dyDescent="0.3">
      <c r="A29" s="1571" t="s">
        <v>401</v>
      </c>
      <c r="B29" s="1571"/>
      <c r="C29" s="1571"/>
      <c r="D29" s="188" t="s">
        <v>402</v>
      </c>
      <c r="E29" s="1575"/>
      <c r="F29" s="1576"/>
      <c r="G29" s="1577"/>
      <c r="H29" s="1572"/>
      <c r="I29" s="1573"/>
      <c r="J29" s="1574"/>
    </row>
    <row r="30" spans="1:13" ht="15.45" customHeight="1" x14ac:dyDescent="0.3">
      <c r="A30" s="1571" t="s">
        <v>403</v>
      </c>
      <c r="B30" s="1571"/>
      <c r="C30" s="1571"/>
      <c r="D30" s="188" t="s">
        <v>404</v>
      </c>
      <c r="E30" s="1575"/>
      <c r="F30" s="1576"/>
      <c r="G30" s="1577"/>
      <c r="H30" s="1572"/>
      <c r="I30" s="1573"/>
      <c r="J30" s="1574"/>
    </row>
    <row r="31" spans="1:13" ht="15.45" customHeight="1" x14ac:dyDescent="0.3">
      <c r="A31" s="1571" t="s">
        <v>405</v>
      </c>
      <c r="B31" s="1571"/>
      <c r="C31" s="1571"/>
      <c r="D31" s="188" t="s">
        <v>406</v>
      </c>
      <c r="E31" s="1575"/>
      <c r="F31" s="1576"/>
      <c r="G31" s="1577"/>
      <c r="H31" s="1572"/>
      <c r="I31" s="1573"/>
      <c r="J31" s="1574"/>
    </row>
    <row r="32" spans="1:13" ht="15.45" customHeight="1" x14ac:dyDescent="0.3">
      <c r="A32" s="1571" t="s">
        <v>407</v>
      </c>
      <c r="B32" s="1571"/>
      <c r="C32" s="1571"/>
      <c r="D32" s="188" t="s">
        <v>408</v>
      </c>
      <c r="E32" s="1575"/>
      <c r="F32" s="1576"/>
      <c r="G32" s="1577"/>
      <c r="H32" s="1572"/>
      <c r="I32" s="1573"/>
      <c r="J32" s="1574"/>
    </row>
    <row r="33" spans="1:13" ht="15.45" customHeight="1" x14ac:dyDescent="0.3">
      <c r="A33" s="1571" t="s">
        <v>409</v>
      </c>
      <c r="B33" s="1571"/>
      <c r="C33" s="1571"/>
      <c r="D33" s="188" t="s">
        <v>410</v>
      </c>
      <c r="E33" s="1575"/>
      <c r="F33" s="1576"/>
      <c r="G33" s="1577"/>
      <c r="H33" s="1572"/>
      <c r="I33" s="1573"/>
      <c r="J33" s="1574"/>
    </row>
    <row r="34" spans="1:13" ht="15.45" customHeight="1" x14ac:dyDescent="0.3">
      <c r="A34" s="1571" t="s">
        <v>411</v>
      </c>
      <c r="B34" s="1571"/>
      <c r="C34" s="1571"/>
      <c r="D34" s="188">
        <v>11</v>
      </c>
      <c r="E34" s="1575"/>
      <c r="F34" s="1576"/>
      <c r="G34" s="1577"/>
      <c r="H34" s="1572"/>
      <c r="I34" s="1573"/>
      <c r="J34" s="1574"/>
    </row>
    <row r="35" spans="1:13" ht="25.5" customHeight="1" x14ac:dyDescent="0.25">
      <c r="A35" s="1578" t="s">
        <v>412</v>
      </c>
      <c r="B35" s="1579"/>
      <c r="C35" s="1580"/>
      <c r="D35" s="188" t="s">
        <v>413</v>
      </c>
      <c r="E35" s="1581">
        <f>SUM(E24:G34)</f>
        <v>0</v>
      </c>
      <c r="F35" s="1582"/>
      <c r="G35" s="1583"/>
      <c r="H35" s="1584">
        <f>SUM(H24:J34)</f>
        <v>0</v>
      </c>
      <c r="I35" s="1582"/>
      <c r="J35" s="1583"/>
      <c r="K35" s="189"/>
      <c r="L35" s="1676" t="s">
        <v>1572</v>
      </c>
      <c r="M35" s="1677"/>
    </row>
    <row r="36" spans="1:13" ht="25.5" customHeight="1" x14ac:dyDescent="0.25">
      <c r="A36" s="190"/>
      <c r="B36" s="190"/>
      <c r="C36" s="190" t="s">
        <v>22</v>
      </c>
      <c r="D36" s="191"/>
      <c r="E36" s="191"/>
      <c r="F36" s="191"/>
      <c r="G36" s="192"/>
      <c r="H36" s="189"/>
      <c r="I36" s="189"/>
      <c r="L36" s="1680"/>
      <c r="M36" s="1681"/>
    </row>
    <row r="38" spans="1:13" x14ac:dyDescent="0.25">
      <c r="A38" s="1585"/>
      <c r="B38" s="1585"/>
      <c r="C38" s="193"/>
      <c r="G38" s="168" t="s">
        <v>22</v>
      </c>
    </row>
    <row r="39" spans="1:13" x14ac:dyDescent="0.25">
      <c r="A39" s="1585"/>
      <c r="B39" s="1586"/>
      <c r="I39" s="173"/>
    </row>
    <row r="40" spans="1:13" x14ac:dyDescent="0.25">
      <c r="A40" s="1585"/>
      <c r="B40" s="1586"/>
      <c r="I40" s="173"/>
    </row>
    <row r="41" spans="1:13" ht="12.15" customHeight="1" x14ac:dyDescent="0.25">
      <c r="A41" s="1587" t="str">
        <f>IF('Agency Information'!B11="","",'Agency Information'!B11)</f>
        <v/>
      </c>
      <c r="B41" s="1588"/>
      <c r="C41" s="1588"/>
      <c r="D41" s="1590" t="str">
        <f>IF('Agency Information'!B12="","",'Agency Information'!B12)</f>
        <v/>
      </c>
      <c r="E41" s="1591"/>
      <c r="F41" s="1591"/>
      <c r="G41" s="1591"/>
      <c r="I41" s="173"/>
    </row>
    <row r="42" spans="1:13" ht="12.75" customHeight="1" x14ac:dyDescent="0.25">
      <c r="A42" s="1589"/>
      <c r="B42" s="1589"/>
      <c r="C42" s="1589"/>
      <c r="D42" s="1592"/>
      <c r="E42" s="1592"/>
      <c r="F42" s="1592"/>
      <c r="G42" s="1592"/>
      <c r="I42" s="173"/>
    </row>
    <row r="43" spans="1:13" ht="12.75" customHeight="1" x14ac:dyDescent="0.25">
      <c r="A43" s="195" t="s">
        <v>226</v>
      </c>
      <c r="B43" s="194"/>
      <c r="C43" s="195"/>
      <c r="D43" s="168" t="s">
        <v>21</v>
      </c>
      <c r="G43" s="168" t="s">
        <v>22</v>
      </c>
      <c r="I43" s="173"/>
    </row>
    <row r="44" spans="1:13" ht="9.75" customHeight="1" x14ac:dyDescent="0.25">
      <c r="A44" s="196"/>
      <c r="B44" s="194"/>
      <c r="C44" s="195"/>
      <c r="I44" s="173"/>
    </row>
    <row r="45" spans="1:13" ht="7.5" customHeight="1" x14ac:dyDescent="0.25">
      <c r="A45" s="1587" t="str">
        <f>IF('Agency Information'!B13="","",'Agency Information'!B13)</f>
        <v/>
      </c>
      <c r="B45" s="1588"/>
      <c r="C45" s="1588"/>
      <c r="D45" s="1593" t="str">
        <f>IF('Agency Information'!B16="","",'Agency Information'!B16)</f>
        <v/>
      </c>
      <c r="E45" s="1591"/>
      <c r="F45" s="1591"/>
      <c r="I45" s="173"/>
    </row>
    <row r="46" spans="1:13" ht="12.75" customHeight="1" x14ac:dyDescent="0.25">
      <c r="A46" s="1589"/>
      <c r="B46" s="1589"/>
      <c r="C46" s="1589"/>
      <c r="D46" s="1592"/>
      <c r="E46" s="1592"/>
      <c r="F46" s="1592"/>
      <c r="G46" s="185"/>
      <c r="I46" s="173"/>
    </row>
    <row r="47" spans="1:13" x14ac:dyDescent="0.25">
      <c r="A47" s="168" t="s">
        <v>227</v>
      </c>
      <c r="D47" s="168" t="s">
        <v>228</v>
      </c>
      <c r="E47" s="176"/>
      <c r="I47" s="173"/>
    </row>
    <row r="48" spans="1:13" ht="9.75" customHeight="1" x14ac:dyDescent="0.25">
      <c r="A48" s="173"/>
      <c r="D48" s="173"/>
      <c r="E48" s="176"/>
      <c r="I48" s="173"/>
    </row>
    <row r="49" spans="1:10" ht="7.5" customHeight="1" x14ac:dyDescent="0.25">
      <c r="A49" s="1594" t="str">
        <f>IF('Agency Information'!B15="","",'Agency Information'!B15)</f>
        <v/>
      </c>
      <c r="B49" s="1594"/>
      <c r="C49" s="1594"/>
      <c r="D49" s="1594"/>
      <c r="E49" s="1594"/>
      <c r="F49" s="1594"/>
      <c r="G49" s="1594"/>
    </row>
    <row r="50" spans="1:10" ht="12.75" customHeight="1" x14ac:dyDescent="0.25">
      <c r="A50" s="1595"/>
      <c r="B50" s="1595"/>
      <c r="C50" s="1595"/>
      <c r="D50" s="1595"/>
      <c r="E50" s="1595"/>
      <c r="F50" s="1595"/>
      <c r="G50" s="1595"/>
    </row>
    <row r="51" spans="1:10" ht="12.75" customHeight="1" x14ac:dyDescent="0.25">
      <c r="A51" s="1596" t="s">
        <v>230</v>
      </c>
      <c r="B51" s="1596"/>
      <c r="C51" s="1596"/>
      <c r="D51" s="1596"/>
      <c r="E51" s="1596"/>
      <c r="F51" s="1596"/>
      <c r="G51" s="195"/>
      <c r="H51" s="195"/>
      <c r="I51" s="195"/>
      <c r="J51" s="195"/>
    </row>
    <row r="52" spans="1:10" ht="9.75" customHeight="1" x14ac:dyDescent="0.25">
      <c r="A52" s="197"/>
      <c r="B52" s="197"/>
      <c r="C52" s="197"/>
      <c r="D52" s="197"/>
      <c r="E52" s="197"/>
      <c r="F52" s="197"/>
      <c r="G52" s="195"/>
      <c r="H52" s="195"/>
      <c r="I52" s="195"/>
      <c r="J52" s="195"/>
    </row>
    <row r="53" spans="1:10" ht="7.5" customHeight="1" x14ac:dyDescent="0.25">
      <c r="A53" s="1597" t="str">
        <f>'Agency Information'!B3&amp;" "&amp;'Agency Information'!B4</f>
        <v xml:space="preserve"> </v>
      </c>
      <c r="B53" s="1597"/>
      <c r="C53" s="1597"/>
      <c r="D53" s="195"/>
      <c r="E53" s="1597" t="str">
        <f>IF('Agency Information'!B2="","",'Agency Information'!B2)</f>
        <v/>
      </c>
      <c r="F53" s="1597"/>
      <c r="G53" s="1597"/>
      <c r="H53" s="195"/>
      <c r="I53" s="1597" t="str">
        <f>IF('Agency Information'!B10="","",'Agency Information'!B10)</f>
        <v/>
      </c>
      <c r="J53" s="1597"/>
    </row>
    <row r="54" spans="1:10" ht="12.75" customHeight="1" x14ac:dyDescent="0.25">
      <c r="A54" s="1595"/>
      <c r="B54" s="1595"/>
      <c r="C54" s="1595"/>
      <c r="D54" s="195"/>
      <c r="E54" s="1595"/>
      <c r="F54" s="1595"/>
      <c r="G54" s="1595"/>
      <c r="H54" s="195"/>
      <c r="I54" s="1595"/>
      <c r="J54" s="1595"/>
    </row>
    <row r="55" spans="1:10" ht="12.75" customHeight="1" x14ac:dyDescent="0.25">
      <c r="A55" s="1596" t="s">
        <v>224</v>
      </c>
      <c r="B55" s="1596"/>
      <c r="C55" s="1596"/>
      <c r="D55" s="195"/>
      <c r="E55" s="1598" t="s">
        <v>18</v>
      </c>
      <c r="F55" s="1598"/>
      <c r="G55" s="1598"/>
      <c r="H55" s="195"/>
      <c r="I55" s="1596" t="s">
        <v>225</v>
      </c>
      <c r="J55" s="1596"/>
    </row>
    <row r="56" spans="1:10" ht="9.75" customHeight="1" x14ac:dyDescent="0.25">
      <c r="A56" s="195"/>
      <c r="B56" s="195"/>
      <c r="C56" s="195"/>
      <c r="D56" s="195"/>
      <c r="E56" s="198"/>
      <c r="F56" s="198"/>
      <c r="G56" s="195"/>
      <c r="H56" s="195"/>
      <c r="I56" s="195"/>
      <c r="J56" s="195"/>
    </row>
    <row r="57" spans="1:10" ht="7.5" customHeight="1" x14ac:dyDescent="0.25">
      <c r="A57" s="1597" t="str">
        <f>'Agency Information'!B6&amp;" "&amp;'Agency Information'!B9</f>
        <v xml:space="preserve"> </v>
      </c>
      <c r="B57" s="1594"/>
      <c r="C57" s="1594"/>
      <c r="D57" s="1594"/>
      <c r="E57" s="198"/>
      <c r="F57" s="198"/>
      <c r="G57" s="199"/>
      <c r="H57" s="195"/>
    </row>
    <row r="58" spans="1:10" x14ac:dyDescent="0.25">
      <c r="A58" s="1595"/>
      <c r="B58" s="1595"/>
      <c r="C58" s="1595"/>
      <c r="D58" s="1595"/>
      <c r="G58" s="195"/>
      <c r="H58" s="195"/>
    </row>
    <row r="59" spans="1:10" x14ac:dyDescent="0.25">
      <c r="A59" s="1596" t="s">
        <v>229</v>
      </c>
      <c r="B59" s="1596"/>
      <c r="C59" s="1596"/>
      <c r="D59" s="1596"/>
      <c r="E59" s="198"/>
      <c r="F59" s="198"/>
      <c r="G59" s="199"/>
      <c r="H59" s="195"/>
      <c r="I59" s="1599" t="s">
        <v>198</v>
      </c>
      <c r="J59" s="1600"/>
    </row>
    <row r="60" spans="1:10" x14ac:dyDescent="0.25">
      <c r="A60" s="195"/>
      <c r="B60" s="195"/>
      <c r="C60" s="195"/>
      <c r="D60" s="195"/>
      <c r="E60" s="198"/>
      <c r="F60" s="198"/>
      <c r="G60" s="195"/>
      <c r="H60" s="195"/>
      <c r="I60" s="200"/>
      <c r="J60" s="201" t="s">
        <v>200</v>
      </c>
    </row>
    <row r="61" spans="1:10" ht="15" customHeight="1" x14ac:dyDescent="0.25">
      <c r="A61" s="195"/>
      <c r="B61" s="195"/>
      <c r="C61" s="195"/>
      <c r="D61" s="195"/>
      <c r="E61" s="198"/>
      <c r="F61" s="198"/>
      <c r="G61" s="199"/>
      <c r="H61" s="195"/>
      <c r="I61" s="202" t="s">
        <v>203</v>
      </c>
      <c r="J61" s="203"/>
    </row>
    <row r="62" spans="1:10" ht="15" customHeight="1" x14ac:dyDescent="0.25">
      <c r="A62" s="195"/>
      <c r="B62" s="195"/>
      <c r="C62" s="204"/>
      <c r="D62" s="195"/>
      <c r="E62" s="198"/>
      <c r="F62" s="198"/>
      <c r="G62" s="195"/>
      <c r="H62" s="195"/>
      <c r="I62" s="202" t="s">
        <v>414</v>
      </c>
      <c r="J62" s="200"/>
    </row>
    <row r="63" spans="1:10" ht="15" customHeight="1" x14ac:dyDescent="0.25">
      <c r="A63" s="195"/>
      <c r="B63" s="195"/>
      <c r="C63" s="195"/>
      <c r="D63" s="195"/>
      <c r="E63" s="198"/>
      <c r="F63" s="198"/>
      <c r="G63" s="195"/>
      <c r="H63" s="195"/>
      <c r="I63" s="202" t="s">
        <v>212</v>
      </c>
      <c r="J63" s="200"/>
    </row>
    <row r="64" spans="1:10" ht="15" customHeight="1" x14ac:dyDescent="0.25">
      <c r="A64" s="195"/>
      <c r="B64" s="195"/>
      <c r="C64" s="195"/>
      <c r="D64" s="195"/>
      <c r="E64" s="198"/>
      <c r="F64" s="198"/>
      <c r="G64" s="195"/>
      <c r="H64" s="195"/>
      <c r="I64" s="202" t="s">
        <v>217</v>
      </c>
      <c r="J64" s="200"/>
    </row>
    <row r="65" spans="1:12" ht="15" customHeight="1" x14ac:dyDescent="0.25">
      <c r="A65" s="195"/>
      <c r="B65" s="195"/>
      <c r="C65" s="195"/>
      <c r="D65" s="195"/>
      <c r="E65" s="198"/>
      <c r="F65" s="198"/>
      <c r="G65" s="195"/>
      <c r="H65" s="195"/>
      <c r="I65" s="202" t="s">
        <v>415</v>
      </c>
      <c r="J65" s="200"/>
    </row>
    <row r="66" spans="1:12" x14ac:dyDescent="0.25">
      <c r="A66" s="195"/>
      <c r="B66" s="195"/>
      <c r="C66" s="195"/>
      <c r="D66" s="195"/>
      <c r="E66" s="198"/>
      <c r="F66" s="198"/>
      <c r="G66" s="195"/>
      <c r="H66" s="195"/>
      <c r="I66" s="205"/>
      <c r="J66" s="195"/>
    </row>
    <row r="67" spans="1:12" ht="15.6" x14ac:dyDescent="0.3">
      <c r="A67" s="1601" t="s">
        <v>416</v>
      </c>
      <c r="B67" s="1601"/>
      <c r="C67" s="1601"/>
      <c r="D67" s="1601"/>
      <c r="E67" s="1601"/>
      <c r="F67" s="1601"/>
      <c r="G67" s="1601"/>
      <c r="H67" s="1601"/>
      <c r="I67" s="1601"/>
      <c r="J67" s="1601"/>
    </row>
    <row r="68" spans="1:12" ht="49.65" customHeight="1" x14ac:dyDescent="0.25">
      <c r="A68" s="1602" t="s">
        <v>417</v>
      </c>
      <c r="B68" s="1603"/>
      <c r="C68" s="1603"/>
      <c r="D68" s="1603"/>
      <c r="E68" s="1604"/>
      <c r="F68" s="207" t="s">
        <v>154</v>
      </c>
      <c r="G68" s="1605" t="s">
        <v>418</v>
      </c>
      <c r="H68" s="1606"/>
      <c r="I68" s="1607" t="s">
        <v>419</v>
      </c>
      <c r="J68" s="1608"/>
      <c r="L68" s="478" t="s">
        <v>1016</v>
      </c>
    </row>
    <row r="69" spans="1:12" ht="17.399999999999999" customHeight="1" x14ac:dyDescent="0.25">
      <c r="A69" s="1609" t="s">
        <v>420</v>
      </c>
      <c r="B69" s="1610"/>
      <c r="C69" s="1610"/>
      <c r="D69" s="1610"/>
      <c r="E69" s="1611"/>
      <c r="F69" s="208">
        <v>12</v>
      </c>
      <c r="G69" s="1612"/>
      <c r="H69" s="1613"/>
      <c r="I69" s="1614"/>
      <c r="J69" s="1615"/>
      <c r="L69" s="279">
        <v>0</v>
      </c>
    </row>
    <row r="70" spans="1:12" ht="17.399999999999999" customHeight="1" x14ac:dyDescent="0.25">
      <c r="A70" s="1609" t="s">
        <v>1094</v>
      </c>
      <c r="B70" s="1610"/>
      <c r="C70" s="1610"/>
      <c r="D70" s="1610"/>
      <c r="E70" s="1611"/>
      <c r="F70" s="208">
        <v>20</v>
      </c>
      <c r="G70" s="1612"/>
      <c r="H70" s="1613"/>
      <c r="I70" s="1614"/>
      <c r="J70" s="1615"/>
      <c r="L70" s="279">
        <v>0</v>
      </c>
    </row>
    <row r="71" spans="1:12" ht="17.399999999999999" customHeight="1" x14ac:dyDescent="0.25">
      <c r="A71" s="1616" t="s">
        <v>421</v>
      </c>
      <c r="B71" s="1617"/>
      <c r="C71" s="1617"/>
      <c r="D71" s="1617"/>
      <c r="E71" s="1618"/>
      <c r="F71" s="1619">
        <v>31</v>
      </c>
      <c r="G71" s="1638"/>
      <c r="H71" s="1683"/>
      <c r="I71" s="1644"/>
      <c r="J71" s="1683"/>
    </row>
    <row r="72" spans="1:12" ht="17.399999999999999" customHeight="1" x14ac:dyDescent="0.25">
      <c r="A72" s="1621" t="s">
        <v>422</v>
      </c>
      <c r="B72" s="1622"/>
      <c r="C72" s="1622"/>
      <c r="D72" s="1622"/>
      <c r="E72" s="1623"/>
      <c r="F72" s="1620"/>
      <c r="G72" s="1684"/>
      <c r="H72" s="1685"/>
      <c r="I72" s="1684"/>
      <c r="J72" s="1685"/>
    </row>
    <row r="73" spans="1:12" ht="17.399999999999999" customHeight="1" x14ac:dyDescent="0.25">
      <c r="A73" s="1624" t="s">
        <v>423</v>
      </c>
      <c r="B73" s="1625"/>
      <c r="C73" s="1625"/>
      <c r="D73" s="1625"/>
      <c r="E73" s="1626"/>
      <c r="F73" s="208">
        <v>32</v>
      </c>
      <c r="G73" s="1627"/>
      <c r="H73" s="1628"/>
      <c r="I73" s="1572"/>
      <c r="J73" s="1574"/>
      <c r="K73" s="168" t="s">
        <v>22</v>
      </c>
    </row>
    <row r="74" spans="1:12" ht="17.399999999999999" customHeight="1" x14ac:dyDescent="0.25">
      <c r="A74" s="1629" t="s">
        <v>424</v>
      </c>
      <c r="B74" s="1630"/>
      <c r="C74" s="1630"/>
      <c r="D74" s="1630"/>
      <c r="E74" s="1631"/>
      <c r="F74" s="208">
        <v>33</v>
      </c>
      <c r="G74" s="1627"/>
      <c r="H74" s="1628"/>
      <c r="I74" s="1572"/>
      <c r="J74" s="1574"/>
    </row>
    <row r="75" spans="1:12" ht="17.399999999999999" customHeight="1" x14ac:dyDescent="0.25">
      <c r="A75" s="1624" t="s">
        <v>425</v>
      </c>
      <c r="B75" s="1625"/>
      <c r="C75" s="1625"/>
      <c r="D75" s="1625"/>
      <c r="E75" s="1626"/>
      <c r="F75" s="208">
        <v>34</v>
      </c>
      <c r="G75" s="1627"/>
      <c r="H75" s="1628"/>
      <c r="I75" s="1572"/>
      <c r="J75" s="1574"/>
    </row>
    <row r="76" spans="1:12" ht="17.399999999999999" customHeight="1" x14ac:dyDescent="0.25">
      <c r="A76" s="1624" t="s">
        <v>426</v>
      </c>
      <c r="B76" s="1625"/>
      <c r="C76" s="1625"/>
      <c r="D76" s="1625"/>
      <c r="E76" s="1626"/>
      <c r="F76" s="208">
        <v>35</v>
      </c>
      <c r="G76" s="1627"/>
      <c r="H76" s="1628"/>
      <c r="I76" s="1572"/>
      <c r="J76" s="1574"/>
    </row>
    <row r="77" spans="1:12" ht="17.399999999999999" customHeight="1" x14ac:dyDescent="0.25">
      <c r="A77" s="1624" t="s">
        <v>427</v>
      </c>
      <c r="B77" s="1625"/>
      <c r="C77" s="1625"/>
      <c r="D77" s="1625"/>
      <c r="E77" s="1626"/>
      <c r="F77" s="208">
        <v>36</v>
      </c>
      <c r="G77" s="1627"/>
      <c r="H77" s="1628"/>
      <c r="I77" s="1572"/>
      <c r="J77" s="1574"/>
    </row>
    <row r="78" spans="1:12" ht="17.399999999999999" customHeight="1" x14ac:dyDescent="0.25">
      <c r="A78" s="1624" t="s">
        <v>428</v>
      </c>
      <c r="B78" s="1625"/>
      <c r="C78" s="1625"/>
      <c r="D78" s="1625"/>
      <c r="E78" s="1626"/>
      <c r="F78" s="208">
        <v>37</v>
      </c>
      <c r="G78" s="1627"/>
      <c r="H78" s="1628"/>
      <c r="I78" s="1572"/>
      <c r="J78" s="1574"/>
    </row>
    <row r="79" spans="1:12" ht="17.399999999999999" customHeight="1" x14ac:dyDescent="0.25">
      <c r="A79" s="1609" t="s">
        <v>429</v>
      </c>
      <c r="B79" s="1610"/>
      <c r="C79" s="1610"/>
      <c r="D79" s="1610"/>
      <c r="E79" s="1611"/>
      <c r="F79" s="208">
        <v>30</v>
      </c>
      <c r="G79" s="1632">
        <f>SUM(G71:H78)</f>
        <v>0</v>
      </c>
      <c r="H79" s="1633"/>
      <c r="I79" s="1584">
        <f>SUM(I71:J78)</f>
        <v>0</v>
      </c>
      <c r="J79" s="1583"/>
      <c r="L79" s="279">
        <v>0</v>
      </c>
    </row>
    <row r="80" spans="1:12" ht="17.399999999999999" customHeight="1" x14ac:dyDescent="0.25">
      <c r="A80" s="1634" t="s">
        <v>430</v>
      </c>
      <c r="B80" s="1617"/>
      <c r="C80" s="1617"/>
      <c r="D80" s="1617"/>
      <c r="E80" s="1618"/>
      <c r="F80" s="1635">
        <v>51</v>
      </c>
      <c r="G80" s="1638"/>
      <c r="H80" s="1639"/>
      <c r="I80" s="1644"/>
      <c r="J80" s="1645"/>
    </row>
    <row r="81" spans="1:13" ht="17.399999999999999" customHeight="1" x14ac:dyDescent="0.25">
      <c r="A81" s="1650" t="s">
        <v>431</v>
      </c>
      <c r="B81" s="1651"/>
      <c r="C81" s="1651"/>
      <c r="D81" s="1651"/>
      <c r="E81" s="1652"/>
      <c r="F81" s="1636"/>
      <c r="G81" s="1640"/>
      <c r="H81" s="1641"/>
      <c r="I81" s="1646"/>
      <c r="J81" s="1647"/>
    </row>
    <row r="82" spans="1:13" ht="17.399999999999999" customHeight="1" x14ac:dyDescent="0.25">
      <c r="A82" s="1653" t="s">
        <v>432</v>
      </c>
      <c r="B82" s="1654"/>
      <c r="C82" s="1654"/>
      <c r="D82" s="1654"/>
      <c r="E82" s="1655"/>
      <c r="F82" s="1637"/>
      <c r="G82" s="1642"/>
      <c r="H82" s="1643"/>
      <c r="I82" s="1648"/>
      <c r="J82" s="1649"/>
    </row>
    <row r="83" spans="1:13" ht="17.399999999999999" customHeight="1" x14ac:dyDescent="0.25">
      <c r="A83" s="1624" t="s">
        <v>433</v>
      </c>
      <c r="B83" s="1625"/>
      <c r="C83" s="1625"/>
      <c r="D83" s="1625"/>
      <c r="E83" s="1626"/>
      <c r="F83" s="210">
        <v>52</v>
      </c>
      <c r="G83" s="1627"/>
      <c r="H83" s="1628"/>
      <c r="I83" s="1572"/>
      <c r="J83" s="1574"/>
    </row>
    <row r="84" spans="1:13" ht="17.399999999999999" customHeight="1" x14ac:dyDescent="0.25">
      <c r="A84" s="1624" t="s">
        <v>434</v>
      </c>
      <c r="B84" s="1625"/>
      <c r="C84" s="1625"/>
      <c r="D84" s="1625"/>
      <c r="E84" s="1626"/>
      <c r="F84" s="210">
        <v>53</v>
      </c>
      <c r="G84" s="1627"/>
      <c r="H84" s="1628"/>
      <c r="I84" s="1572"/>
      <c r="J84" s="1574"/>
    </row>
    <row r="85" spans="1:13" ht="17.399999999999999" customHeight="1" x14ac:dyDescent="0.25">
      <c r="A85" s="1656" t="s">
        <v>435</v>
      </c>
      <c r="B85" s="1657"/>
      <c r="C85" s="1657"/>
      <c r="D85" s="1657"/>
      <c r="E85" s="1658"/>
      <c r="F85" s="1635">
        <v>54</v>
      </c>
      <c r="G85" s="1638"/>
      <c r="H85" s="1659"/>
      <c r="I85" s="1644"/>
      <c r="J85" s="1645"/>
    </row>
    <row r="86" spans="1:13" ht="17.399999999999999" customHeight="1" x14ac:dyDescent="0.25">
      <c r="A86" s="1621" t="s">
        <v>432</v>
      </c>
      <c r="B86" s="1622"/>
      <c r="C86" s="1622"/>
      <c r="D86" s="1622"/>
      <c r="E86" s="1623"/>
      <c r="F86" s="1637"/>
      <c r="G86" s="1660"/>
      <c r="H86" s="1661"/>
      <c r="I86" s="1648"/>
      <c r="J86" s="1649"/>
    </row>
    <row r="87" spans="1:13" ht="17.399999999999999" customHeight="1" x14ac:dyDescent="0.25">
      <c r="A87" s="1624" t="s">
        <v>433</v>
      </c>
      <c r="B87" s="1625"/>
      <c r="C87" s="1625"/>
      <c r="D87" s="1625"/>
      <c r="E87" s="1626"/>
      <c r="F87" s="210">
        <v>55</v>
      </c>
      <c r="G87" s="1627"/>
      <c r="H87" s="1628"/>
      <c r="I87" s="1572"/>
      <c r="J87" s="1574"/>
    </row>
    <row r="88" spans="1:13" ht="17.399999999999999" customHeight="1" x14ac:dyDescent="0.25">
      <c r="A88" s="1624" t="s">
        <v>434</v>
      </c>
      <c r="B88" s="1625"/>
      <c r="C88" s="1625"/>
      <c r="D88" s="1625"/>
      <c r="E88" s="1626"/>
      <c r="F88" s="211">
        <v>56</v>
      </c>
      <c r="G88" s="1627"/>
      <c r="H88" s="1628"/>
      <c r="I88" s="1648"/>
      <c r="J88" s="1649"/>
    </row>
    <row r="89" spans="1:13" ht="17.399999999999999" customHeight="1" x14ac:dyDescent="0.25">
      <c r="A89" s="1634" t="s">
        <v>436</v>
      </c>
      <c r="B89" s="1617"/>
      <c r="C89" s="1617"/>
      <c r="D89" s="1617"/>
      <c r="E89" s="1618"/>
      <c r="F89" s="210">
        <v>50</v>
      </c>
      <c r="G89" s="1662">
        <f>SUM(G80:H88)</f>
        <v>0</v>
      </c>
      <c r="H89" s="1633"/>
      <c r="I89" s="1584">
        <f>SUM(I80:J88)</f>
        <v>0</v>
      </c>
      <c r="J89" s="1583"/>
      <c r="L89" s="279">
        <v>0</v>
      </c>
    </row>
    <row r="90" spans="1:13" ht="17.399999999999999" customHeight="1" x14ac:dyDescent="0.25">
      <c r="A90" s="1634" t="s">
        <v>437</v>
      </c>
      <c r="B90" s="1617"/>
      <c r="C90" s="1617"/>
      <c r="D90" s="1617"/>
      <c r="E90" s="1618"/>
      <c r="F90" s="1663">
        <v>61</v>
      </c>
      <c r="G90" s="1638"/>
      <c r="H90" s="1659"/>
      <c r="I90" s="1644"/>
      <c r="J90" s="1645"/>
    </row>
    <row r="91" spans="1:13" ht="17.399999999999999" customHeight="1" x14ac:dyDescent="0.25">
      <c r="A91" s="1621" t="s">
        <v>438</v>
      </c>
      <c r="B91" s="1622"/>
      <c r="C91" s="1622"/>
      <c r="D91" s="1622"/>
      <c r="E91" s="1623"/>
      <c r="F91" s="1663"/>
      <c r="G91" s="1664"/>
      <c r="H91" s="1665"/>
      <c r="I91" s="1648"/>
      <c r="J91" s="1649"/>
    </row>
    <row r="92" spans="1:13" ht="17.399999999999999" customHeight="1" x14ac:dyDescent="0.25">
      <c r="A92" s="1624" t="s">
        <v>439</v>
      </c>
      <c r="B92" s="1625"/>
      <c r="C92" s="1625"/>
      <c r="D92" s="1625"/>
      <c r="E92" s="1626"/>
      <c r="F92" s="212">
        <v>62</v>
      </c>
      <c r="G92" s="1666"/>
      <c r="H92" s="1628"/>
      <c r="I92" s="1572"/>
      <c r="J92" s="1574"/>
    </row>
    <row r="93" spans="1:13" ht="17.399999999999999" customHeight="1" x14ac:dyDescent="0.25">
      <c r="A93" s="1624" t="s">
        <v>440</v>
      </c>
      <c r="B93" s="1625"/>
      <c r="C93" s="1625"/>
      <c r="D93" s="1625"/>
      <c r="E93" s="1626"/>
      <c r="F93" s="212">
        <v>63</v>
      </c>
      <c r="G93" s="1666"/>
      <c r="H93" s="1628"/>
      <c r="I93" s="1572"/>
      <c r="J93" s="1574"/>
    </row>
    <row r="94" spans="1:13" ht="17.399999999999999" customHeight="1" x14ac:dyDescent="0.25">
      <c r="A94" s="1609" t="s">
        <v>441</v>
      </c>
      <c r="B94" s="1610"/>
      <c r="C94" s="1610"/>
      <c r="D94" s="1610"/>
      <c r="E94" s="1611"/>
      <c r="F94" s="212">
        <v>60</v>
      </c>
      <c r="G94" s="1662">
        <f>SUM(G90:H93)</f>
        <v>0</v>
      </c>
      <c r="H94" s="1667"/>
      <c r="I94" s="1581">
        <f>SUM(I90:J93)</f>
        <v>0</v>
      </c>
      <c r="J94" s="1583"/>
      <c r="L94" s="279">
        <v>0</v>
      </c>
      <c r="M94" s="615">
        <f>I94</f>
        <v>0</v>
      </c>
    </row>
    <row r="95" spans="1:13" ht="17.399999999999999" customHeight="1" x14ac:dyDescent="0.25">
      <c r="A95" s="1609" t="s">
        <v>442</v>
      </c>
      <c r="B95" s="1610"/>
      <c r="C95" s="1610"/>
      <c r="D95" s="1610"/>
      <c r="E95" s="1611"/>
      <c r="F95" s="212">
        <v>70</v>
      </c>
      <c r="G95" s="1668"/>
      <c r="H95" s="1613"/>
      <c r="I95" s="1614"/>
      <c r="J95" s="1615"/>
      <c r="L95" s="494">
        <v>0</v>
      </c>
    </row>
    <row r="96" spans="1:13" ht="17.399999999999999" customHeight="1" x14ac:dyDescent="0.25">
      <c r="A96" s="1669" t="s">
        <v>443</v>
      </c>
      <c r="B96" s="1670"/>
      <c r="C96" s="1670"/>
      <c r="D96" s="1670"/>
      <c r="E96" s="1667"/>
      <c r="F96" s="212">
        <v>77</v>
      </c>
      <c r="G96" s="1671"/>
      <c r="H96" s="1672"/>
      <c r="I96" s="1581">
        <f>SUM(I69,I70,I79,I89,I94, I95)</f>
        <v>0</v>
      </c>
      <c r="J96" s="1583"/>
      <c r="L96" s="1676" t="s">
        <v>1573</v>
      </c>
      <c r="M96" s="1677"/>
    </row>
    <row r="97" spans="1:13" ht="17.399999999999999" customHeight="1" x14ac:dyDescent="0.25">
      <c r="A97" s="1673" t="s">
        <v>444</v>
      </c>
      <c r="B97" s="1674"/>
      <c r="C97" s="1674"/>
      <c r="D97" s="1674"/>
      <c r="E97" s="1675"/>
      <c r="F97" s="1663">
        <v>81</v>
      </c>
      <c r="G97" s="1638"/>
      <c r="H97" s="1639"/>
      <c r="I97" s="1644"/>
      <c r="J97" s="1639"/>
      <c r="L97" s="1678"/>
      <c r="M97" s="1679"/>
    </row>
    <row r="98" spans="1:13" ht="17.399999999999999" customHeight="1" x14ac:dyDescent="0.25">
      <c r="A98" s="1650" t="s">
        <v>445</v>
      </c>
      <c r="B98" s="1651"/>
      <c r="C98" s="1651"/>
      <c r="D98" s="1651"/>
      <c r="E98" s="1652"/>
      <c r="F98" s="1663"/>
      <c r="G98" s="1640"/>
      <c r="H98" s="1641"/>
      <c r="I98" s="1640"/>
      <c r="J98" s="1641"/>
      <c r="L98" s="1680"/>
      <c r="M98" s="1681"/>
    </row>
    <row r="99" spans="1:13" ht="17.399999999999999" customHeight="1" x14ac:dyDescent="0.25">
      <c r="A99" s="1621" t="s">
        <v>446</v>
      </c>
      <c r="B99" s="1622"/>
      <c r="C99" s="1622"/>
      <c r="D99" s="1622"/>
      <c r="E99" s="1623"/>
      <c r="F99" s="1663"/>
      <c r="G99" s="1642"/>
      <c r="H99" s="1643"/>
      <c r="I99" s="1642"/>
      <c r="J99" s="1643"/>
    </row>
    <row r="100" spans="1:13" ht="17.399999999999999" customHeight="1" x14ac:dyDescent="0.25">
      <c r="A100" s="1624" t="s">
        <v>447</v>
      </c>
      <c r="B100" s="1625"/>
      <c r="C100" s="1625"/>
      <c r="D100" s="1625"/>
      <c r="E100" s="1626"/>
      <c r="F100" s="212">
        <v>82</v>
      </c>
      <c r="G100" s="1666"/>
      <c r="H100" s="1628"/>
      <c r="I100" s="1572"/>
      <c r="J100" s="1574"/>
    </row>
    <row r="101" spans="1:13" ht="17.399999999999999" customHeight="1" x14ac:dyDescent="0.25">
      <c r="A101" s="1624" t="s">
        <v>448</v>
      </c>
      <c r="B101" s="1625"/>
      <c r="C101" s="1625"/>
      <c r="D101" s="1625"/>
      <c r="E101" s="1626"/>
      <c r="F101" s="212">
        <v>83</v>
      </c>
      <c r="G101" s="1666"/>
      <c r="H101" s="1628"/>
      <c r="I101" s="1572"/>
      <c r="J101" s="1574"/>
    </row>
    <row r="102" spans="1:13" ht="17.399999999999999" customHeight="1" x14ac:dyDescent="0.25">
      <c r="A102" s="1624" t="s">
        <v>449</v>
      </c>
      <c r="B102" s="1625"/>
      <c r="C102" s="1625"/>
      <c r="D102" s="1625"/>
      <c r="E102" s="1626"/>
      <c r="F102" s="212">
        <v>84</v>
      </c>
      <c r="G102" s="1666"/>
      <c r="H102" s="1628"/>
      <c r="I102" s="1572"/>
      <c r="J102" s="1574"/>
    </row>
    <row r="103" spans="1:13" ht="17.399999999999999" customHeight="1" x14ac:dyDescent="0.25">
      <c r="A103" s="1624" t="s">
        <v>450</v>
      </c>
      <c r="B103" s="1625"/>
      <c r="C103" s="1625"/>
      <c r="D103" s="1625"/>
      <c r="E103" s="1626"/>
      <c r="F103" s="212">
        <v>85</v>
      </c>
      <c r="G103" s="1666"/>
      <c r="H103" s="1628"/>
      <c r="I103" s="1572"/>
      <c r="J103" s="1574"/>
    </row>
    <row r="104" spans="1:13" ht="17.399999999999999" customHeight="1" x14ac:dyDescent="0.25">
      <c r="A104" s="1624" t="s">
        <v>451</v>
      </c>
      <c r="B104" s="1625"/>
      <c r="C104" s="1625"/>
      <c r="D104" s="1625"/>
      <c r="E104" s="1626"/>
      <c r="F104" s="212">
        <v>86</v>
      </c>
      <c r="G104" s="1666"/>
      <c r="H104" s="1628"/>
      <c r="I104" s="1572"/>
      <c r="J104" s="1574"/>
    </row>
    <row r="105" spans="1:13" ht="17.399999999999999" customHeight="1" x14ac:dyDescent="0.25">
      <c r="A105" s="1624" t="s">
        <v>452</v>
      </c>
      <c r="B105" s="1625"/>
      <c r="C105" s="1625"/>
      <c r="D105" s="1625"/>
      <c r="E105" s="1626"/>
      <c r="F105" s="212">
        <v>87</v>
      </c>
      <c r="G105" s="1666"/>
      <c r="H105" s="1628"/>
      <c r="I105" s="1572"/>
      <c r="J105" s="1574"/>
    </row>
    <row r="106" spans="1:13" ht="17.399999999999999" customHeight="1" x14ac:dyDescent="0.25">
      <c r="A106" s="1624" t="s">
        <v>453</v>
      </c>
      <c r="B106" s="1625"/>
      <c r="C106" s="1625"/>
      <c r="D106" s="1625"/>
      <c r="E106" s="1626"/>
      <c r="F106" s="212">
        <v>88</v>
      </c>
      <c r="G106" s="1666"/>
      <c r="H106" s="1628"/>
      <c r="I106" s="1572"/>
      <c r="J106" s="1574"/>
    </row>
    <row r="107" spans="1:13" ht="17.399999999999999" customHeight="1" x14ac:dyDescent="0.25">
      <c r="A107" s="1624" t="s">
        <v>454</v>
      </c>
      <c r="B107" s="1625"/>
      <c r="C107" s="1625"/>
      <c r="D107" s="1625"/>
      <c r="E107" s="1626"/>
      <c r="F107" s="212">
        <v>89</v>
      </c>
      <c r="G107" s="1666"/>
      <c r="H107" s="1628"/>
      <c r="I107" s="1572"/>
      <c r="J107" s="1574"/>
    </row>
    <row r="108" spans="1:13" ht="17.399999999999999" customHeight="1" x14ac:dyDescent="0.25">
      <c r="A108" s="1624" t="s">
        <v>455</v>
      </c>
      <c r="B108" s="1625"/>
      <c r="C108" s="1625"/>
      <c r="D108" s="1625"/>
      <c r="E108" s="1626"/>
      <c r="F108" s="212">
        <v>80</v>
      </c>
      <c r="G108" s="1688">
        <f>SUM(G97:H107)</f>
        <v>0</v>
      </c>
      <c r="H108" s="1689"/>
      <c r="I108" s="1581">
        <f>SUM(I97:J107)</f>
        <v>0</v>
      </c>
      <c r="J108" s="1583"/>
      <c r="K108" s="195"/>
      <c r="L108" s="279">
        <v>0</v>
      </c>
      <c r="M108" s="615">
        <f>I108</f>
        <v>0</v>
      </c>
    </row>
    <row r="109" spans="1:13" ht="17.399999999999999" customHeight="1" x14ac:dyDescent="0.25">
      <c r="A109" s="1634" t="s">
        <v>456</v>
      </c>
      <c r="B109" s="1617"/>
      <c r="C109" s="1617"/>
      <c r="D109" s="1617"/>
      <c r="E109" s="1618"/>
      <c r="F109" s="1663">
        <v>91</v>
      </c>
      <c r="G109" s="1638"/>
      <c r="H109" s="1659"/>
      <c r="I109" s="1682"/>
      <c r="J109" s="1682"/>
    </row>
    <row r="110" spans="1:13" ht="17.399999999999999" customHeight="1" x14ac:dyDescent="0.25">
      <c r="A110" s="1621" t="s">
        <v>457</v>
      </c>
      <c r="B110" s="1622"/>
      <c r="C110" s="1622"/>
      <c r="D110" s="1622"/>
      <c r="E110" s="1623"/>
      <c r="F110" s="1663"/>
      <c r="G110" s="1660"/>
      <c r="H110" s="1661"/>
      <c r="I110" s="1682"/>
      <c r="J110" s="1682"/>
    </row>
    <row r="111" spans="1:13" ht="17.399999999999999" customHeight="1" x14ac:dyDescent="0.25">
      <c r="A111" s="1624" t="s">
        <v>458</v>
      </c>
      <c r="B111" s="1625"/>
      <c r="C111" s="1625"/>
      <c r="D111" s="1625"/>
      <c r="E111" s="1626"/>
      <c r="F111" s="212">
        <v>92</v>
      </c>
      <c r="G111" s="1666"/>
      <c r="H111" s="1628"/>
      <c r="I111" s="1682"/>
      <c r="J111" s="1682"/>
    </row>
    <row r="112" spans="1:13" ht="17.399999999999999" customHeight="1" x14ac:dyDescent="0.25">
      <c r="A112" s="1624" t="s">
        <v>459</v>
      </c>
      <c r="B112" s="1625"/>
      <c r="C112" s="1625"/>
      <c r="D112" s="1625"/>
      <c r="E112" s="1626"/>
      <c r="F112" s="212">
        <v>90</v>
      </c>
      <c r="G112" s="1686">
        <f>SUM(G109:H111)</f>
        <v>0</v>
      </c>
      <c r="H112" s="1687"/>
      <c r="I112" s="1682"/>
      <c r="J112" s="1682"/>
    </row>
    <row r="113" spans="1:10" ht="17.399999999999999" customHeight="1" x14ac:dyDescent="0.25">
      <c r="A113" s="1624" t="s">
        <v>460</v>
      </c>
      <c r="B113" s="1625"/>
      <c r="C113" s="1625"/>
      <c r="D113" s="1625"/>
      <c r="E113" s="1626"/>
      <c r="F113" s="212">
        <v>93</v>
      </c>
      <c r="G113" s="1666"/>
      <c r="H113" s="1628"/>
      <c r="I113" s="1682"/>
      <c r="J113" s="1682"/>
    </row>
    <row r="128" spans="1:10" x14ac:dyDescent="0.25">
      <c r="A128" s="214"/>
      <c r="B128" s="214"/>
      <c r="C128" s="214"/>
      <c r="D128" s="214"/>
      <c r="E128" s="215"/>
      <c r="F128" s="215"/>
      <c r="G128" s="214"/>
      <c r="H128" s="214"/>
      <c r="I128" s="214"/>
      <c r="J128" s="214"/>
    </row>
    <row r="129" spans="1:10" x14ac:dyDescent="0.25">
      <c r="A129" s="214"/>
      <c r="B129" s="214"/>
      <c r="C129" s="214"/>
      <c r="D129" s="214"/>
      <c r="E129" s="215"/>
      <c r="F129" s="215"/>
      <c r="G129" s="214"/>
      <c r="H129" s="214"/>
      <c r="I129" s="214"/>
      <c r="J129" s="214"/>
    </row>
    <row r="130" spans="1:10" x14ac:dyDescent="0.25">
      <c r="A130" s="214"/>
      <c r="B130" s="214"/>
      <c r="C130" s="214"/>
      <c r="D130" s="214"/>
      <c r="E130" s="215"/>
      <c r="F130" s="215"/>
      <c r="G130" s="214"/>
      <c r="H130" s="214"/>
      <c r="I130" s="214"/>
      <c r="J130" s="214"/>
    </row>
  </sheetData>
  <sheetProtection algorithmName="SHA-512" hashValue="ML/n8/8ax2pmaHmSu8kQ6NNlSI3JIUQGTpiDQnctSWDtnYoEJTo/vww1iu1toLhN56DZf8wUqfC+CRShUd8F9g==" saltValue="DugAnnCTlabW1D8DE+XxBg==" spinCount="100000" sheet="1" objects="1" scenarios="1" selectLockedCells="1"/>
  <dataConsolidate/>
  <mergeCells count="194">
    <mergeCell ref="L96:M98"/>
    <mergeCell ref="L35:M36"/>
    <mergeCell ref="A113:E113"/>
    <mergeCell ref="G113:H113"/>
    <mergeCell ref="I113:J113"/>
    <mergeCell ref="G71:H72"/>
    <mergeCell ref="I71:J72"/>
    <mergeCell ref="A111:E111"/>
    <mergeCell ref="G111:H111"/>
    <mergeCell ref="I111:J111"/>
    <mergeCell ref="A112:E112"/>
    <mergeCell ref="G112:H112"/>
    <mergeCell ref="I112:J112"/>
    <mergeCell ref="A108:E108"/>
    <mergeCell ref="G108:H108"/>
    <mergeCell ref="I108:J108"/>
    <mergeCell ref="A109:E109"/>
    <mergeCell ref="F109:F110"/>
    <mergeCell ref="G109:H110"/>
    <mergeCell ref="I109:J110"/>
    <mergeCell ref="A104:E104"/>
    <mergeCell ref="G104:H104"/>
    <mergeCell ref="I104:J104"/>
    <mergeCell ref="A105:E105"/>
    <mergeCell ref="G105:H105"/>
    <mergeCell ref="I105:J105"/>
    <mergeCell ref="A110:E110"/>
    <mergeCell ref="A106:E106"/>
    <mergeCell ref="G106:H106"/>
    <mergeCell ref="I106:J106"/>
    <mergeCell ref="A107:E107"/>
    <mergeCell ref="G107:H107"/>
    <mergeCell ref="I107:J107"/>
    <mergeCell ref="A101:E101"/>
    <mergeCell ref="G101:H101"/>
    <mergeCell ref="I101:J101"/>
    <mergeCell ref="A102:E102"/>
    <mergeCell ref="G102:H102"/>
    <mergeCell ref="I102:J102"/>
    <mergeCell ref="A103:E103"/>
    <mergeCell ref="G103:H103"/>
    <mergeCell ref="I103:J103"/>
    <mergeCell ref="A97:E97"/>
    <mergeCell ref="F97:F99"/>
    <mergeCell ref="G97:H99"/>
    <mergeCell ref="I97:J99"/>
    <mergeCell ref="A98:E98"/>
    <mergeCell ref="A99:E99"/>
    <mergeCell ref="A100:E100"/>
    <mergeCell ref="G100:H100"/>
    <mergeCell ref="I100:J100"/>
    <mergeCell ref="A94:E94"/>
    <mergeCell ref="G94:H94"/>
    <mergeCell ref="I94:J94"/>
    <mergeCell ref="A95:E95"/>
    <mergeCell ref="G95:H95"/>
    <mergeCell ref="I95:J95"/>
    <mergeCell ref="A96:E96"/>
    <mergeCell ref="G96:H96"/>
    <mergeCell ref="I96:J96"/>
    <mergeCell ref="A90:E90"/>
    <mergeCell ref="F90:F91"/>
    <mergeCell ref="G90:H91"/>
    <mergeCell ref="I90:J91"/>
    <mergeCell ref="A91:E91"/>
    <mergeCell ref="A92:E92"/>
    <mergeCell ref="G92:H92"/>
    <mergeCell ref="I92:J92"/>
    <mergeCell ref="A93:E93"/>
    <mergeCell ref="G93:H93"/>
    <mergeCell ref="I93:J93"/>
    <mergeCell ref="A87:E87"/>
    <mergeCell ref="G87:H87"/>
    <mergeCell ref="I87:J87"/>
    <mergeCell ref="A88:E88"/>
    <mergeCell ref="G88:H88"/>
    <mergeCell ref="I88:J88"/>
    <mergeCell ref="A89:E89"/>
    <mergeCell ref="G89:H89"/>
    <mergeCell ref="I89:J89"/>
    <mergeCell ref="A83:E83"/>
    <mergeCell ref="G83:H83"/>
    <mergeCell ref="I83:J83"/>
    <mergeCell ref="A84:E84"/>
    <mergeCell ref="G84:H84"/>
    <mergeCell ref="I84:J84"/>
    <mergeCell ref="A85:E85"/>
    <mergeCell ref="F85:F86"/>
    <mergeCell ref="G85:H86"/>
    <mergeCell ref="I85:J86"/>
    <mergeCell ref="A86:E86"/>
    <mergeCell ref="A79:E79"/>
    <mergeCell ref="G79:H79"/>
    <mergeCell ref="I79:J79"/>
    <mergeCell ref="A80:E80"/>
    <mergeCell ref="F80:F82"/>
    <mergeCell ref="G80:H82"/>
    <mergeCell ref="I80:J82"/>
    <mergeCell ref="A81:E81"/>
    <mergeCell ref="A82:E82"/>
    <mergeCell ref="A76:E76"/>
    <mergeCell ref="G76:H76"/>
    <mergeCell ref="I76:J76"/>
    <mergeCell ref="A77:E77"/>
    <mergeCell ref="G77:H77"/>
    <mergeCell ref="I77:J77"/>
    <mergeCell ref="A78:E78"/>
    <mergeCell ref="G78:H78"/>
    <mergeCell ref="I78:J78"/>
    <mergeCell ref="A73:E73"/>
    <mergeCell ref="G73:H73"/>
    <mergeCell ref="I73:J73"/>
    <mergeCell ref="A74:E74"/>
    <mergeCell ref="G74:H74"/>
    <mergeCell ref="I74:J74"/>
    <mergeCell ref="A75:E75"/>
    <mergeCell ref="G75:H75"/>
    <mergeCell ref="I75:J75"/>
    <mergeCell ref="A69:E69"/>
    <mergeCell ref="G69:H69"/>
    <mergeCell ref="I69:J69"/>
    <mergeCell ref="A70:E70"/>
    <mergeCell ref="G70:H70"/>
    <mergeCell ref="I70:J70"/>
    <mergeCell ref="A71:E71"/>
    <mergeCell ref="F71:F72"/>
    <mergeCell ref="A72:E72"/>
    <mergeCell ref="A55:C55"/>
    <mergeCell ref="E55:G55"/>
    <mergeCell ref="I55:J55"/>
    <mergeCell ref="A57:D58"/>
    <mergeCell ref="A59:D59"/>
    <mergeCell ref="I59:J59"/>
    <mergeCell ref="A67:J67"/>
    <mergeCell ref="A68:E68"/>
    <mergeCell ref="G68:H68"/>
    <mergeCell ref="I68:J68"/>
    <mergeCell ref="A41:C42"/>
    <mergeCell ref="D41:G42"/>
    <mergeCell ref="A45:C46"/>
    <mergeCell ref="D45:F46"/>
    <mergeCell ref="A49:G50"/>
    <mergeCell ref="A51:F51"/>
    <mergeCell ref="A53:C54"/>
    <mergeCell ref="E53:G54"/>
    <mergeCell ref="I53:J54"/>
    <mergeCell ref="A34:C34"/>
    <mergeCell ref="E34:G34"/>
    <mergeCell ref="H34:J34"/>
    <mergeCell ref="A35:C35"/>
    <mergeCell ref="E35:G35"/>
    <mergeCell ref="H35:J35"/>
    <mergeCell ref="A38:B38"/>
    <mergeCell ref="A39:A40"/>
    <mergeCell ref="B39:B40"/>
    <mergeCell ref="A31:C31"/>
    <mergeCell ref="E31:G31"/>
    <mergeCell ref="H31:J31"/>
    <mergeCell ref="A32:C32"/>
    <mergeCell ref="E32:G32"/>
    <mergeCell ref="H32:J32"/>
    <mergeCell ref="A33:C33"/>
    <mergeCell ref="E33:G33"/>
    <mergeCell ref="H33:J33"/>
    <mergeCell ref="A28:C28"/>
    <mergeCell ref="E28:G28"/>
    <mergeCell ref="H28:J28"/>
    <mergeCell ref="A29:C29"/>
    <mergeCell ref="E29:G29"/>
    <mergeCell ref="H29:J29"/>
    <mergeCell ref="A30:C30"/>
    <mergeCell ref="E30:G30"/>
    <mergeCell ref="H30:J30"/>
    <mergeCell ref="A25:C25"/>
    <mergeCell ref="E25:G25"/>
    <mergeCell ref="H25:J25"/>
    <mergeCell ref="A26:C26"/>
    <mergeCell ref="E26:G26"/>
    <mergeCell ref="H26:J26"/>
    <mergeCell ref="A27:C27"/>
    <mergeCell ref="E27:G27"/>
    <mergeCell ref="H27:J27"/>
    <mergeCell ref="L24:M24"/>
    <mergeCell ref="C1:G2"/>
    <mergeCell ref="B3:I4"/>
    <mergeCell ref="A18:J19"/>
    <mergeCell ref="A20:C23"/>
    <mergeCell ref="D20:D23"/>
    <mergeCell ref="E20:J20"/>
    <mergeCell ref="E21:G23"/>
    <mergeCell ref="H21:J23"/>
    <mergeCell ref="A24:C24"/>
    <mergeCell ref="E24:G24"/>
    <mergeCell ref="H24:J24"/>
  </mergeCells>
  <conditionalFormatting sqref="L108 L94:L95 L89 L79 L69:L70">
    <cfRule type="expression" dxfId="133" priority="10" stopIfTrue="1">
      <formula>G69&lt;&gt;L69</formula>
    </cfRule>
  </conditionalFormatting>
  <conditionalFormatting sqref="G108:H108 G94:H95 G89:H89 G79:H79 G69:H70">
    <cfRule type="expression" dxfId="132" priority="8" stopIfTrue="1">
      <formula>G69&lt;&gt;L69</formula>
    </cfRule>
  </conditionalFormatting>
  <conditionalFormatting sqref="I94:J94">
    <cfRule type="expression" dxfId="131" priority="7" stopIfTrue="1">
      <formula>I94&lt;&gt;I108</formula>
    </cfRule>
  </conditionalFormatting>
  <conditionalFormatting sqref="I108:J108">
    <cfRule type="expression" dxfId="130" priority="6" stopIfTrue="1">
      <formula>I94&lt;&gt;I108</formula>
    </cfRule>
  </conditionalFormatting>
  <conditionalFormatting sqref="M94">
    <cfRule type="expression" dxfId="129" priority="5" stopIfTrue="1">
      <formula>I94&lt;&gt;I108</formula>
    </cfRule>
  </conditionalFormatting>
  <conditionalFormatting sqref="M108">
    <cfRule type="expression" dxfId="128" priority="4" stopIfTrue="1">
      <formula>I94&lt;&gt;I108</formula>
    </cfRule>
  </conditionalFormatting>
  <conditionalFormatting sqref="I96:J96">
    <cfRule type="expression" dxfId="127" priority="3" stopIfTrue="1">
      <formula>E35&lt;&gt;I96</formula>
    </cfRule>
  </conditionalFormatting>
  <conditionalFormatting sqref="E35:G35">
    <cfRule type="expression" dxfId="126" priority="2" stopIfTrue="1">
      <formula>E35&lt;&gt;I96</formula>
    </cfRule>
  </conditionalFormatting>
  <conditionalFormatting sqref="L35:M36 L96:M98">
    <cfRule type="expression" dxfId="125" priority="1" stopIfTrue="1">
      <formula>$E$35&lt;&gt;$I$96</formula>
    </cfRule>
  </conditionalFormatting>
  <dataValidations count="3">
    <dataValidation type="whole" allowBlank="1" showInputMessage="1" showErrorMessage="1" sqref="I89:J89">
      <formula1>0</formula1>
      <formula2>99999999</formula2>
    </dataValidation>
    <dataValidation type="whole" allowBlank="1" showInputMessage="1" showErrorMessage="1" errorTitle="WHOLE NUMBER ONLY" error="Please enter a whole number." sqref="G109:H111 G113:H113 G97:H107 G95:H95 G90:H93 G80:H88 G69:H78">
      <formula1>-99999</formula1>
      <formula2>99999</formula2>
    </dataValidation>
    <dataValidation type="whole" allowBlank="1" showInputMessage="1" showErrorMessage="1" errorTitle="WHOLE NUMBER ONLY" error="Please enter a whole number between -99,999,999 and 99,999,999." sqref="E24:J34 I69:J78 I80:J88 I90:J93 I95:J95 I97:J107">
      <formula1>-99999999</formula1>
      <formula2>99999999</formula2>
    </dataValidation>
  </dataValidations>
  <printOptions horizontalCentered="1" verticalCentered="1"/>
  <pageMargins left="0.24" right="0.25" top="0.25" bottom="0.25" header="0" footer="0"/>
  <pageSetup scale="70" fitToHeight="2" orientation="portrait" r:id="rId1"/>
  <headerFooter alignWithMargins="0"/>
  <rowBreaks count="1" manualBreakCount="1">
    <brk id="66" max="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DCBA826D1E94087C46672250C96AB" ma:contentTypeVersion="1" ma:contentTypeDescription="Create a new document." ma:contentTypeScope="" ma:versionID="412c6ae726dd2b81e6123928386a5926">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10588B-A2F7-4C76-BBD6-6D4F27024C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3093554-1252-45D6-82E6-241015EAE119}">
  <ds:schemaRefs>
    <ds:schemaRef ds:uri="http://schemas.microsoft.com/office/2006/metadata/longProperties"/>
  </ds:schemaRefs>
</ds:datastoreItem>
</file>

<file path=customXml/itemProps3.xml><?xml version="1.0" encoding="utf-8"?>
<ds:datastoreItem xmlns:ds="http://schemas.openxmlformats.org/officeDocument/2006/customXml" ds:itemID="{426B1839-82EF-4256-9658-EA2B927AC529}">
  <ds:schemaRefs>
    <ds:schemaRef ds:uri="http://schemas.microsoft.com/office/2006/metadata/properties"/>
    <ds:schemaRef ds:uri="http://www.w3.org/XML/1998/namespace"/>
    <ds:schemaRef ds:uri="http://schemas.microsoft.com/sharepoint/v3"/>
    <ds:schemaRef ds:uri="http://purl.org/dc/dcmitype/"/>
    <ds:schemaRef ds:uri="http://schemas.openxmlformats.org/package/2006/metadata/core-properties"/>
    <ds:schemaRef ds:uri="http://purl.org/dc/terms/"/>
    <ds:schemaRef ds:uri="http://schemas.microsoft.com/office/2006/documentManagement/types"/>
    <ds:schemaRef ds:uri="http://purl.org/dc/elements/1.1/"/>
    <ds:schemaRef ds:uri="http://schemas.microsoft.com/office/infopath/2007/PartnerControls"/>
  </ds:schemaRefs>
</ds:datastoreItem>
</file>

<file path=customXml/itemProps4.xml><?xml version="1.0" encoding="utf-8"?>
<ds:datastoreItem xmlns:ds="http://schemas.openxmlformats.org/officeDocument/2006/customXml" ds:itemID="{CE072075-0FAD-4270-AFED-A19D1FE9BA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Instructions</vt:lpstr>
      <vt:lpstr>Macros</vt:lpstr>
      <vt:lpstr>Agency Information</vt:lpstr>
      <vt:lpstr>Incident Report</vt:lpstr>
      <vt:lpstr>Incident-ASR</vt:lpstr>
      <vt:lpstr>Property Recovered</vt:lpstr>
      <vt:lpstr>Return A</vt:lpstr>
      <vt:lpstr>Return A (2012)</vt:lpstr>
      <vt:lpstr>Return A Supplement</vt:lpstr>
      <vt:lpstr>LEOKA</vt:lpstr>
      <vt:lpstr>ASR - Juvenile</vt:lpstr>
      <vt:lpstr>ASR - Adult</vt:lpstr>
      <vt:lpstr>ASR - Juvenile (2012)</vt:lpstr>
      <vt:lpstr>ASR - Adult (2012)</vt:lpstr>
      <vt:lpstr>Arson</vt:lpstr>
      <vt:lpstr>SHR - Murder, Non-negligent</vt:lpstr>
      <vt:lpstr>SHR - Negligent Manslaughter</vt:lpstr>
      <vt:lpstr>Police Employees</vt:lpstr>
      <vt:lpstr>Hate Crime</vt:lpstr>
      <vt:lpstr>Hate Crime Incident Report</vt:lpstr>
      <vt:lpstr>Hate Crime Definitions</vt:lpstr>
      <vt:lpstr>Hate Crime Codes</vt:lpstr>
      <vt:lpstr>Cargo Theft</vt:lpstr>
      <vt:lpstr>Cargo Theft Incident Report</vt:lpstr>
      <vt:lpstr>Cargo Theft Codes</vt:lpstr>
      <vt:lpstr>Human Trafficking</vt:lpstr>
      <vt:lpstr>Return A (Read Only)</vt:lpstr>
      <vt:lpstr>Return A Supplement (Read Only)</vt:lpstr>
      <vt:lpstr>ASR - Juvenile (Read Only)</vt:lpstr>
      <vt:lpstr>ASR - Adult (Read Only)</vt:lpstr>
      <vt:lpstr>ASR - Juvenile(2012)(Read Only)</vt:lpstr>
      <vt:lpstr>ASR - Adult (2012) (Read Only)</vt:lpstr>
      <vt:lpstr>Arson (Read Only)</vt:lpstr>
      <vt:lpstr>Human Trafficking (Read Only)</vt:lpstr>
      <vt:lpstr>ORI Mapping</vt:lpstr>
      <vt:lpstr>Incident Codes</vt:lpstr>
      <vt:lpstr>SHR Codes</vt:lpstr>
      <vt:lpstr>ORIList</vt:lpstr>
    </vt:vector>
  </TitlesOfParts>
  <Company>FBI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UCR Summary Excel</dc:title>
  <dc:subject>Submit Summary UCR data</dc:subject>
  <dc:creator>FBI</dc:creator>
  <cp:lastModifiedBy>JCON</cp:lastModifiedBy>
  <cp:revision>1</cp:revision>
  <cp:lastPrinted>2014-12-02T16:41:02Z</cp:lastPrinted>
  <dcterms:created xsi:type="dcterms:W3CDTF">2006-02-01T21:48:15Z</dcterms:created>
  <dcterms:modified xsi:type="dcterms:W3CDTF">2019-04-30T13:09:57Z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ies>
</file>